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00" yWindow="105" windowWidth="6015" windowHeight="7530"/>
  </bookViews>
  <sheets>
    <sheet name="Weapons" sheetId="10" r:id="rId1"/>
    <sheet name="Armor" sheetId="15" r:id="rId2"/>
    <sheet name="Shields" sheetId="11" r:id="rId3"/>
    <sheet name="Shields - Original" sheetId="13" r:id="rId4"/>
    <sheet name="Spells" sheetId="6" r:id="rId5"/>
    <sheet name="Tools" sheetId="14" r:id="rId6"/>
    <sheet name="Classes" sheetId="16" r:id="rId7"/>
    <sheet name="Reinforcement" sheetId="17" r:id="rId8"/>
  </sheets>
  <definedNames>
    <definedName name="Z_505146B4_2E72_448F_8B12_5ADB7D892CBF_.wvu.Cols" localSheetId="0" hidden="1">Weapons!$N:$AB,Weapons!$AH:$AH</definedName>
  </definedNames>
  <calcPr calcId="125725"/>
  <customWorkbookViews>
    <customWorkbookView name="Test" guid="{505146B4-2E72-448F-8B12-5ADB7D892CBF}" maximized="1" xWindow="1" yWindow="1" windowWidth="1278" windowHeight="1205" activeSheetId="10" showComments="commIndAndComment"/>
  </customWorkbookViews>
</workbook>
</file>

<file path=xl/calcChain.xml><?xml version="1.0" encoding="utf-8"?>
<calcChain xmlns="http://schemas.openxmlformats.org/spreadsheetml/2006/main">
  <c r="V2866" i="10"/>
  <c r="AA2866" s="1"/>
  <c r="U2866"/>
  <c r="R2866"/>
  <c r="W2866" s="1"/>
  <c r="AB2866" s="1"/>
  <c r="Q2866"/>
  <c r="P2866"/>
  <c r="Z2866" s="1"/>
  <c r="O2866"/>
  <c r="N2866"/>
  <c r="W2865"/>
  <c r="AB2865" s="1"/>
  <c r="V2865"/>
  <c r="R2865"/>
  <c r="Q2865"/>
  <c r="AA2865" s="1"/>
  <c r="P2865"/>
  <c r="O2865"/>
  <c r="N2865"/>
  <c r="W2864"/>
  <c r="R2864"/>
  <c r="AB2864" s="1"/>
  <c r="Q2864"/>
  <c r="P2864"/>
  <c r="O2864"/>
  <c r="N2864"/>
  <c r="S2864" s="1"/>
  <c r="X2864" s="1"/>
  <c r="R2863"/>
  <c r="Q2863"/>
  <c r="P2863"/>
  <c r="O2863"/>
  <c r="T2863" s="1"/>
  <c r="Y2863" s="1"/>
  <c r="N2863"/>
  <c r="S2863" s="1"/>
  <c r="X2863" s="1"/>
  <c r="S2862"/>
  <c r="X2862" s="1"/>
  <c r="R2862"/>
  <c r="Q2862"/>
  <c r="P2862"/>
  <c r="U2862" s="1"/>
  <c r="Z2862" s="1"/>
  <c r="O2862"/>
  <c r="T2862" s="1"/>
  <c r="Y2862" s="1"/>
  <c r="N2862"/>
  <c r="T2861"/>
  <c r="Y2861" s="1"/>
  <c r="S2861"/>
  <c r="X2861" s="1"/>
  <c r="R2861"/>
  <c r="Q2861"/>
  <c r="V2861" s="1"/>
  <c r="AA2861" s="1"/>
  <c r="P2861"/>
  <c r="U2861" s="1"/>
  <c r="Z2861" s="1"/>
  <c r="O2861"/>
  <c r="N2861"/>
  <c r="U2860"/>
  <c r="T2860"/>
  <c r="Y2860" s="1"/>
  <c r="S2860"/>
  <c r="R2860"/>
  <c r="W2860" s="1"/>
  <c r="AB2860" s="1"/>
  <c r="Q2860"/>
  <c r="V2860" s="1"/>
  <c r="AA2860" s="1"/>
  <c r="P2860"/>
  <c r="Z2860" s="1"/>
  <c r="O2860"/>
  <c r="N2860"/>
  <c r="X2860" s="1"/>
  <c r="V2859"/>
  <c r="U2859"/>
  <c r="Z2859" s="1"/>
  <c r="T2859"/>
  <c r="R2859"/>
  <c r="W2859" s="1"/>
  <c r="AB2859" s="1"/>
  <c r="Q2859"/>
  <c r="AA2859" s="1"/>
  <c r="P2859"/>
  <c r="O2859"/>
  <c r="Y2859" s="1"/>
  <c r="N2859"/>
  <c r="W2858"/>
  <c r="V2858"/>
  <c r="AA2858" s="1"/>
  <c r="U2858"/>
  <c r="R2858"/>
  <c r="AB2858" s="1"/>
  <c r="Q2858"/>
  <c r="P2858"/>
  <c r="Z2858" s="1"/>
  <c r="O2858"/>
  <c r="N2858"/>
  <c r="W2857"/>
  <c r="AB2857" s="1"/>
  <c r="V2857"/>
  <c r="R2857"/>
  <c r="Q2857"/>
  <c r="AA2857" s="1"/>
  <c r="P2857"/>
  <c r="O2857"/>
  <c r="N2857"/>
  <c r="W2856"/>
  <c r="R2856"/>
  <c r="AB2856" s="1"/>
  <c r="Q2856"/>
  <c r="P2856"/>
  <c r="O2856"/>
  <c r="N2856"/>
  <c r="S2856" s="1"/>
  <c r="X2856" s="1"/>
  <c r="R2855"/>
  <c r="Q2855"/>
  <c r="P2855"/>
  <c r="O2855"/>
  <c r="T2855" s="1"/>
  <c r="Y2855" s="1"/>
  <c r="N2855"/>
  <c r="S2855" s="1"/>
  <c r="X2855" s="1"/>
  <c r="W2854"/>
  <c r="S2854"/>
  <c r="R2854"/>
  <c r="AB2854" s="1"/>
  <c r="Q2854"/>
  <c r="P2854"/>
  <c r="U2854" s="1"/>
  <c r="Z2854" s="1"/>
  <c r="O2854"/>
  <c r="T2854" s="1"/>
  <c r="Y2854" s="1"/>
  <c r="N2854"/>
  <c r="X2854" s="1"/>
  <c r="X2853"/>
  <c r="S2853"/>
  <c r="R2853"/>
  <c r="Q2853"/>
  <c r="V2853" s="1"/>
  <c r="AA2853" s="1"/>
  <c r="P2853"/>
  <c r="U2853" s="1"/>
  <c r="O2853"/>
  <c r="T2853" s="1"/>
  <c r="N2853"/>
  <c r="X2852"/>
  <c r="S2852"/>
  <c r="R2852"/>
  <c r="Q2852"/>
  <c r="V2852" s="1"/>
  <c r="AA2852" s="1"/>
  <c r="P2852"/>
  <c r="U2852" s="1"/>
  <c r="O2852"/>
  <c r="T2852" s="1"/>
  <c r="N2852"/>
  <c r="T2851"/>
  <c r="R2851"/>
  <c r="W2851" s="1"/>
  <c r="AB2851" s="1"/>
  <c r="Q2851"/>
  <c r="P2851"/>
  <c r="O2851"/>
  <c r="N2851"/>
  <c r="R2850"/>
  <c r="Q2850"/>
  <c r="P2850"/>
  <c r="U2850" s="1"/>
  <c r="O2850"/>
  <c r="N2850"/>
  <c r="R2849"/>
  <c r="Q2849"/>
  <c r="P2849"/>
  <c r="O2849"/>
  <c r="N2849"/>
  <c r="S2849" s="1"/>
  <c r="X2849" s="1"/>
  <c r="R2848"/>
  <c r="W2848" s="1"/>
  <c r="Q2848"/>
  <c r="P2848"/>
  <c r="O2848"/>
  <c r="T2848" s="1"/>
  <c r="Y2848" s="1"/>
  <c r="N2848"/>
  <c r="S2848" s="1"/>
  <c r="X2848" s="1"/>
  <c r="R2847"/>
  <c r="Q2847"/>
  <c r="P2847"/>
  <c r="U2847" s="1"/>
  <c r="Z2847" s="1"/>
  <c r="O2847"/>
  <c r="T2847" s="1"/>
  <c r="Y2847" s="1"/>
  <c r="N2847"/>
  <c r="S2847" s="1"/>
  <c r="X2847" s="1"/>
  <c r="R2846"/>
  <c r="Q2846"/>
  <c r="V2846" s="1"/>
  <c r="AA2846" s="1"/>
  <c r="P2846"/>
  <c r="U2846" s="1"/>
  <c r="Z2846" s="1"/>
  <c r="O2846"/>
  <c r="T2846" s="1"/>
  <c r="Y2846" s="1"/>
  <c r="N2846"/>
  <c r="S2846" s="1"/>
  <c r="R2845"/>
  <c r="W2845" s="1"/>
  <c r="AB2845" s="1"/>
  <c r="Q2845"/>
  <c r="V2845" s="1"/>
  <c r="AA2845" s="1"/>
  <c r="P2845"/>
  <c r="U2845" s="1"/>
  <c r="Z2845" s="1"/>
  <c r="O2845"/>
  <c r="N2845"/>
  <c r="R2844"/>
  <c r="W2844" s="1"/>
  <c r="AB2844" s="1"/>
  <c r="Q2844"/>
  <c r="V2844" s="1"/>
  <c r="AA2844" s="1"/>
  <c r="P2844"/>
  <c r="O2844"/>
  <c r="N2844"/>
  <c r="R2843"/>
  <c r="W2843" s="1"/>
  <c r="AB2843" s="1"/>
  <c r="Q2843"/>
  <c r="P2843"/>
  <c r="O2843"/>
  <c r="N2843"/>
  <c r="R2842"/>
  <c r="Q2842"/>
  <c r="P2842"/>
  <c r="O2842"/>
  <c r="N2842"/>
  <c r="R2841"/>
  <c r="W2841" s="1"/>
  <c r="Q2841"/>
  <c r="P2841"/>
  <c r="O2841"/>
  <c r="N2841"/>
  <c r="S2841" s="1"/>
  <c r="X2841" s="1"/>
  <c r="W2840"/>
  <c r="R2840"/>
  <c r="Q2840"/>
  <c r="P2840"/>
  <c r="O2840"/>
  <c r="T2840" s="1"/>
  <c r="Y2840" s="1"/>
  <c r="N2840"/>
  <c r="S2840" s="1"/>
  <c r="X2840" s="1"/>
  <c r="R2839"/>
  <c r="Q2839"/>
  <c r="P2839"/>
  <c r="U2839" s="1"/>
  <c r="Z2839" s="1"/>
  <c r="O2839"/>
  <c r="T2839" s="1"/>
  <c r="Y2839" s="1"/>
  <c r="N2839"/>
  <c r="S2839" s="1"/>
  <c r="X2839" s="1"/>
  <c r="R2838"/>
  <c r="Q2838"/>
  <c r="V2838" s="1"/>
  <c r="AA2838" s="1"/>
  <c r="P2838"/>
  <c r="U2838" s="1"/>
  <c r="Z2838" s="1"/>
  <c r="O2838"/>
  <c r="T2838" s="1"/>
  <c r="Y2838" s="1"/>
  <c r="N2838"/>
  <c r="R2837"/>
  <c r="Q2837"/>
  <c r="V2837" s="1"/>
  <c r="AA2837" s="1"/>
  <c r="P2837"/>
  <c r="U2837" s="1"/>
  <c r="Z2837" s="1"/>
  <c r="O2837"/>
  <c r="T2837" s="1"/>
  <c r="Y2837" s="1"/>
  <c r="N2837"/>
  <c r="T2836"/>
  <c r="Y2836" s="1"/>
  <c r="R2836"/>
  <c r="W2836" s="1"/>
  <c r="AB2836" s="1"/>
  <c r="Q2836"/>
  <c r="V2836" s="1"/>
  <c r="P2836"/>
  <c r="U2836" s="1"/>
  <c r="O2836"/>
  <c r="N2836"/>
  <c r="U2835"/>
  <c r="Z2835" s="1"/>
  <c r="R2835"/>
  <c r="W2835" s="1"/>
  <c r="Q2835"/>
  <c r="V2835" s="1"/>
  <c r="P2835"/>
  <c r="O2835"/>
  <c r="N2835"/>
  <c r="R2834"/>
  <c r="W2834" s="1"/>
  <c r="Q2834"/>
  <c r="V2834" s="1"/>
  <c r="AA2834" s="1"/>
  <c r="P2834"/>
  <c r="O2834"/>
  <c r="N2834"/>
  <c r="S2834" s="1"/>
  <c r="X2834" s="1"/>
  <c r="R2833"/>
  <c r="W2833" s="1"/>
  <c r="AB2833" s="1"/>
  <c r="Q2833"/>
  <c r="P2833"/>
  <c r="O2833"/>
  <c r="T2833" s="1"/>
  <c r="Y2833" s="1"/>
  <c r="N2833"/>
  <c r="S2833" s="1"/>
  <c r="X2833" s="1"/>
  <c r="R2832"/>
  <c r="Q2832"/>
  <c r="P2832"/>
  <c r="U2832" s="1"/>
  <c r="Z2832" s="1"/>
  <c r="O2832"/>
  <c r="T2832" s="1"/>
  <c r="Y2832" s="1"/>
  <c r="N2832"/>
  <c r="S2832" s="1"/>
  <c r="X2832" s="1"/>
  <c r="R2831"/>
  <c r="Q2831"/>
  <c r="V2831" s="1"/>
  <c r="AA2831" s="1"/>
  <c r="P2831"/>
  <c r="U2831" s="1"/>
  <c r="Z2831" s="1"/>
  <c r="O2831"/>
  <c r="T2831" s="1"/>
  <c r="Y2831" s="1"/>
  <c r="N2831"/>
  <c r="S2831" s="1"/>
  <c r="S2830"/>
  <c r="R2830"/>
  <c r="W2830" s="1"/>
  <c r="AB2830" s="1"/>
  <c r="Q2830"/>
  <c r="V2830" s="1"/>
  <c r="AA2830" s="1"/>
  <c r="P2830"/>
  <c r="U2830" s="1"/>
  <c r="Z2830" s="1"/>
  <c r="O2830"/>
  <c r="T2830" s="1"/>
  <c r="N2830"/>
  <c r="S2829"/>
  <c r="X2829" s="1"/>
  <c r="R2829"/>
  <c r="W2829" s="1"/>
  <c r="AB2829" s="1"/>
  <c r="Q2829"/>
  <c r="V2829" s="1"/>
  <c r="AA2829" s="1"/>
  <c r="P2829"/>
  <c r="U2829" s="1"/>
  <c r="O2829"/>
  <c r="T2829" s="1"/>
  <c r="N2829"/>
  <c r="R2828"/>
  <c r="W2828" s="1"/>
  <c r="AB2828" s="1"/>
  <c r="Q2828"/>
  <c r="V2828" s="1"/>
  <c r="P2828"/>
  <c r="U2828" s="1"/>
  <c r="O2828"/>
  <c r="T2828" s="1"/>
  <c r="Y2828" s="1"/>
  <c r="N2828"/>
  <c r="R2827"/>
  <c r="Q2827"/>
  <c r="V2827" s="1"/>
  <c r="P2827"/>
  <c r="U2827" s="1"/>
  <c r="Z2827" s="1"/>
  <c r="O2827"/>
  <c r="N2827"/>
  <c r="R2826"/>
  <c r="Q2826"/>
  <c r="V2826" s="1"/>
  <c r="AA2826" s="1"/>
  <c r="P2826"/>
  <c r="O2826"/>
  <c r="N2826"/>
  <c r="S2826" s="1"/>
  <c r="X2826" s="1"/>
  <c r="R2825"/>
  <c r="W2825" s="1"/>
  <c r="AB2825" s="1"/>
  <c r="Q2825"/>
  <c r="P2825"/>
  <c r="O2825"/>
  <c r="T2825" s="1"/>
  <c r="Y2825" s="1"/>
  <c r="N2825"/>
  <c r="S2825" s="1"/>
  <c r="X2825" s="1"/>
  <c r="R2824"/>
  <c r="Q2824"/>
  <c r="P2824"/>
  <c r="U2824" s="1"/>
  <c r="Z2824" s="1"/>
  <c r="O2824"/>
  <c r="T2824" s="1"/>
  <c r="Y2824" s="1"/>
  <c r="N2824"/>
  <c r="S2824" s="1"/>
  <c r="X2824" s="1"/>
  <c r="R2823"/>
  <c r="Q2823"/>
  <c r="V2823" s="1"/>
  <c r="AA2823" s="1"/>
  <c r="P2823"/>
  <c r="U2823" s="1"/>
  <c r="Z2823" s="1"/>
  <c r="O2823"/>
  <c r="T2823" s="1"/>
  <c r="Y2823" s="1"/>
  <c r="N2823"/>
  <c r="S2823" s="1"/>
  <c r="R2822"/>
  <c r="Q2822"/>
  <c r="V2822" s="1"/>
  <c r="AA2822" s="1"/>
  <c r="P2822"/>
  <c r="U2822" s="1"/>
  <c r="Z2822" s="1"/>
  <c r="O2822"/>
  <c r="T2822" s="1"/>
  <c r="Y2822" s="1"/>
  <c r="N2822"/>
  <c r="R3438"/>
  <c r="W3438" s="1"/>
  <c r="Q3438"/>
  <c r="P3438"/>
  <c r="O3438"/>
  <c r="N3438"/>
  <c r="R3437"/>
  <c r="Q3437"/>
  <c r="P3437"/>
  <c r="O3437"/>
  <c r="T3437" s="1"/>
  <c r="N3437"/>
  <c r="S3437" s="1"/>
  <c r="R3436"/>
  <c r="Q3436"/>
  <c r="P3436"/>
  <c r="U3436" s="1"/>
  <c r="O3436"/>
  <c r="T3436" s="1"/>
  <c r="N3436"/>
  <c r="R3435"/>
  <c r="Q3435"/>
  <c r="V3435" s="1"/>
  <c r="P3435"/>
  <c r="U3435" s="1"/>
  <c r="O3435"/>
  <c r="N3435"/>
  <c r="S3435" s="1"/>
  <c r="R3434"/>
  <c r="W3434" s="1"/>
  <c r="Q3434"/>
  <c r="V3434" s="1"/>
  <c r="AA3434" s="1"/>
  <c r="P3434"/>
  <c r="U3434" s="1"/>
  <c r="O3434"/>
  <c r="N3434"/>
  <c r="R3433"/>
  <c r="W3433" s="1"/>
  <c r="AB3433" s="1"/>
  <c r="Q3433"/>
  <c r="P3433"/>
  <c r="O3433"/>
  <c r="N3433"/>
  <c r="R3432"/>
  <c r="W3432" s="1"/>
  <c r="Q3432"/>
  <c r="P3432"/>
  <c r="O3432"/>
  <c r="N3432"/>
  <c r="R3431"/>
  <c r="W3431" s="1"/>
  <c r="Q3431"/>
  <c r="V3431" s="1"/>
  <c r="P3431"/>
  <c r="O3431"/>
  <c r="N3431"/>
  <c r="R3430"/>
  <c r="W3430" s="1"/>
  <c r="Q3430"/>
  <c r="P3430"/>
  <c r="O3430"/>
  <c r="N3430"/>
  <c r="S3430" s="1"/>
  <c r="R3429"/>
  <c r="Q3429"/>
  <c r="P3429"/>
  <c r="O3429"/>
  <c r="T3429" s="1"/>
  <c r="N3429"/>
  <c r="S3429" s="1"/>
  <c r="X3429" s="1"/>
  <c r="R3428"/>
  <c r="Q3428"/>
  <c r="P3428"/>
  <c r="U3428" s="1"/>
  <c r="Z3428" s="1"/>
  <c r="O3428"/>
  <c r="T3428" s="1"/>
  <c r="N3428"/>
  <c r="S3428" s="1"/>
  <c r="R3427"/>
  <c r="Q3427"/>
  <c r="V3427" s="1"/>
  <c r="P3427"/>
  <c r="U3427" s="1"/>
  <c r="Z3427" s="1"/>
  <c r="O3427"/>
  <c r="T3427" s="1"/>
  <c r="N3427"/>
  <c r="R3426"/>
  <c r="W3426" s="1"/>
  <c r="Q3426"/>
  <c r="V3426" s="1"/>
  <c r="P3426"/>
  <c r="O3426"/>
  <c r="N3426"/>
  <c r="R3425"/>
  <c r="W3425" s="1"/>
  <c r="Q3425"/>
  <c r="P3425"/>
  <c r="U3425" s="1"/>
  <c r="O3425"/>
  <c r="N3425"/>
  <c r="R3424"/>
  <c r="Q3424"/>
  <c r="P3424"/>
  <c r="U3424" s="1"/>
  <c r="O3424"/>
  <c r="T3424" s="1"/>
  <c r="N3424"/>
  <c r="R3423"/>
  <c r="W3423" s="1"/>
  <c r="AB3423" s="1"/>
  <c r="Q3423"/>
  <c r="V3423" s="1"/>
  <c r="AA3423" s="1"/>
  <c r="P3423"/>
  <c r="U3423" s="1"/>
  <c r="O3423"/>
  <c r="T3423" s="1"/>
  <c r="N3423"/>
  <c r="R3422"/>
  <c r="W3422" s="1"/>
  <c r="AB3422" s="1"/>
  <c r="Q3422"/>
  <c r="V3422" s="1"/>
  <c r="P3422"/>
  <c r="U3422" s="1"/>
  <c r="O3422"/>
  <c r="N3422"/>
  <c r="R3421"/>
  <c r="W3421" s="1"/>
  <c r="Q3421"/>
  <c r="V3421" s="1"/>
  <c r="P3421"/>
  <c r="O3421"/>
  <c r="N3421"/>
  <c r="S3421" s="1"/>
  <c r="X3421" s="1"/>
  <c r="R3420"/>
  <c r="W3420" s="1"/>
  <c r="Q3420"/>
  <c r="P3420"/>
  <c r="O3420"/>
  <c r="T3420" s="1"/>
  <c r="Y3420" s="1"/>
  <c r="N3420"/>
  <c r="S3420" s="1"/>
  <c r="R3419"/>
  <c r="Q3419"/>
  <c r="P3419"/>
  <c r="U3419" s="1"/>
  <c r="Z3419" s="1"/>
  <c r="O3419"/>
  <c r="T3419" s="1"/>
  <c r="N3419"/>
  <c r="S3419" s="1"/>
  <c r="X3419" s="1"/>
  <c r="R3418"/>
  <c r="Q3418"/>
  <c r="V3418" s="1"/>
  <c r="AA3418" s="1"/>
  <c r="P3418"/>
  <c r="U3418" s="1"/>
  <c r="O3418"/>
  <c r="T3418" s="1"/>
  <c r="Y3418" s="1"/>
  <c r="N3418"/>
  <c r="S3418" s="1"/>
  <c r="X3418" s="1"/>
  <c r="R3417"/>
  <c r="W3417" s="1"/>
  <c r="AB3417" s="1"/>
  <c r="Q3417"/>
  <c r="V3417" s="1"/>
  <c r="P3417"/>
  <c r="U3417" s="1"/>
  <c r="Z3417" s="1"/>
  <c r="O3417"/>
  <c r="T3417" s="1"/>
  <c r="Y3417" s="1"/>
  <c r="N3417"/>
  <c r="S3417" s="1"/>
  <c r="R3416"/>
  <c r="W3416" s="1"/>
  <c r="Q3416"/>
  <c r="V3416" s="1"/>
  <c r="P3416"/>
  <c r="U3416" s="1"/>
  <c r="Z3416" s="1"/>
  <c r="O3416"/>
  <c r="T3416" s="1"/>
  <c r="N3416"/>
  <c r="R3415"/>
  <c r="W3415" s="1"/>
  <c r="Q3415"/>
  <c r="V3415" s="1"/>
  <c r="AA3415" s="1"/>
  <c r="P3415"/>
  <c r="U3415" s="1"/>
  <c r="O3415"/>
  <c r="N3415"/>
  <c r="R3414"/>
  <c r="W3414" s="1"/>
  <c r="AB3414" s="1"/>
  <c r="Q3414"/>
  <c r="V3414" s="1"/>
  <c r="P3414"/>
  <c r="O3414"/>
  <c r="N3414"/>
  <c r="R3413"/>
  <c r="W3413" s="1"/>
  <c r="Q3413"/>
  <c r="P3413"/>
  <c r="O3413"/>
  <c r="N3413"/>
  <c r="S3413" s="1"/>
  <c r="X3413" s="1"/>
  <c r="R3412"/>
  <c r="Q3412"/>
  <c r="P3412"/>
  <c r="O3412"/>
  <c r="T3412" s="1"/>
  <c r="Y3412" s="1"/>
  <c r="N3412"/>
  <c r="S3412" s="1"/>
  <c r="R3411"/>
  <c r="Q3411"/>
  <c r="P3411"/>
  <c r="U3411" s="1"/>
  <c r="Z3411" s="1"/>
  <c r="O3411"/>
  <c r="T3411" s="1"/>
  <c r="N3411"/>
  <c r="S3411" s="1"/>
  <c r="R3410"/>
  <c r="Q3410"/>
  <c r="V3410" s="1"/>
  <c r="AA3410" s="1"/>
  <c r="P3410"/>
  <c r="U3410" s="1"/>
  <c r="O3410"/>
  <c r="T3410" s="1"/>
  <c r="N3410"/>
  <c r="S3410" s="1"/>
  <c r="X3410" s="1"/>
  <c r="R3409"/>
  <c r="Q3409"/>
  <c r="V3409" s="1"/>
  <c r="AA3409" s="1"/>
  <c r="P3409"/>
  <c r="U3409" s="1"/>
  <c r="O3409"/>
  <c r="T3409" s="1"/>
  <c r="N3409"/>
  <c r="S3409" s="1"/>
  <c r="X3409" s="1"/>
  <c r="R3408"/>
  <c r="W3408" s="1"/>
  <c r="AB3408" s="1"/>
  <c r="Q3408"/>
  <c r="V3408" s="1"/>
  <c r="AA3408" s="1"/>
  <c r="P3408"/>
  <c r="O3408"/>
  <c r="T3408" s="1"/>
  <c r="Y3408" s="1"/>
  <c r="N3408"/>
  <c r="R3407"/>
  <c r="W3407" s="1"/>
  <c r="AB3407" s="1"/>
  <c r="Q3407"/>
  <c r="V3407" s="1"/>
  <c r="AA3407" s="1"/>
  <c r="P3407"/>
  <c r="U3407" s="1"/>
  <c r="Z3407" s="1"/>
  <c r="O3407"/>
  <c r="N3407"/>
  <c r="R3406"/>
  <c r="W3406" s="1"/>
  <c r="AB3406" s="1"/>
  <c r="Q3406"/>
  <c r="V3406" s="1"/>
  <c r="AA3406" s="1"/>
  <c r="P3406"/>
  <c r="O3406"/>
  <c r="N3406"/>
  <c r="S3406" s="1"/>
  <c r="X3406" s="1"/>
  <c r="R3405"/>
  <c r="W3405" s="1"/>
  <c r="AB3405" s="1"/>
  <c r="Q3405"/>
  <c r="P3405"/>
  <c r="O3405"/>
  <c r="T3405" s="1"/>
  <c r="Y3405" s="1"/>
  <c r="N3405"/>
  <c r="S3405" s="1"/>
  <c r="X3405" s="1"/>
  <c r="R3404"/>
  <c r="Q3404"/>
  <c r="P3404"/>
  <c r="U3404" s="1"/>
  <c r="Z3404" s="1"/>
  <c r="O3404"/>
  <c r="T3404" s="1"/>
  <c r="Y3404" s="1"/>
  <c r="N3404"/>
  <c r="S3404" s="1"/>
  <c r="X3404" s="1"/>
  <c r="R3403"/>
  <c r="Q3403"/>
  <c r="V3403" s="1"/>
  <c r="AA3403" s="1"/>
  <c r="P3403"/>
  <c r="U3403" s="1"/>
  <c r="Z3403" s="1"/>
  <c r="O3403"/>
  <c r="T3403" s="1"/>
  <c r="Y3403" s="1"/>
  <c r="N3403"/>
  <c r="S3403" s="1"/>
  <c r="X3403" s="1"/>
  <c r="R3402"/>
  <c r="W3402" s="1"/>
  <c r="AB3402" s="1"/>
  <c r="Q3402"/>
  <c r="V3402" s="1"/>
  <c r="AA3402" s="1"/>
  <c r="P3402"/>
  <c r="U3402" s="1"/>
  <c r="Z3402" s="1"/>
  <c r="O3402"/>
  <c r="T3402" s="1"/>
  <c r="Y3402" s="1"/>
  <c r="N3402"/>
  <c r="S3402" s="1"/>
  <c r="X3402" s="1"/>
  <c r="R3401"/>
  <c r="W3401" s="1"/>
  <c r="AB3401" s="1"/>
  <c r="Q3401"/>
  <c r="V3401" s="1"/>
  <c r="AA3401" s="1"/>
  <c r="P3401"/>
  <c r="U3401" s="1"/>
  <c r="Z3401" s="1"/>
  <c r="O3401"/>
  <c r="T3401" s="1"/>
  <c r="Y3401" s="1"/>
  <c r="N3401"/>
  <c r="S3401" s="1"/>
  <c r="X3401" s="1"/>
  <c r="R3400"/>
  <c r="W3400" s="1"/>
  <c r="AB3400" s="1"/>
  <c r="Q3400"/>
  <c r="V3400" s="1"/>
  <c r="AA3400" s="1"/>
  <c r="P3400"/>
  <c r="U3400" s="1"/>
  <c r="Z3400" s="1"/>
  <c r="O3400"/>
  <c r="T3400" s="1"/>
  <c r="Y3400" s="1"/>
  <c r="N3400"/>
  <c r="R3399"/>
  <c r="W3399" s="1"/>
  <c r="AB3399" s="1"/>
  <c r="Q3399"/>
  <c r="V3399" s="1"/>
  <c r="AA3399" s="1"/>
  <c r="P3399"/>
  <c r="U3399" s="1"/>
  <c r="Z3399" s="1"/>
  <c r="O3399"/>
  <c r="N3399"/>
  <c r="R3398"/>
  <c r="W3398" s="1"/>
  <c r="AB3398" s="1"/>
  <c r="Q3398"/>
  <c r="V3398" s="1"/>
  <c r="AA3398" s="1"/>
  <c r="P3398"/>
  <c r="O3398"/>
  <c r="N3398"/>
  <c r="S3398" s="1"/>
  <c r="X3398" s="1"/>
  <c r="R3397"/>
  <c r="W3397" s="1"/>
  <c r="AB3397" s="1"/>
  <c r="Q3397"/>
  <c r="P3397"/>
  <c r="O3397"/>
  <c r="T3397" s="1"/>
  <c r="Y3397" s="1"/>
  <c r="N3397"/>
  <c r="S3397" s="1"/>
  <c r="X3397" s="1"/>
  <c r="R3396"/>
  <c r="Q3396"/>
  <c r="P3396"/>
  <c r="U3396" s="1"/>
  <c r="Z3396" s="1"/>
  <c r="O3396"/>
  <c r="T3396" s="1"/>
  <c r="Y3396" s="1"/>
  <c r="N3396"/>
  <c r="S3396" s="1"/>
  <c r="X3396" s="1"/>
  <c r="R3395"/>
  <c r="Q3395"/>
  <c r="V3395" s="1"/>
  <c r="AA3395" s="1"/>
  <c r="P3395"/>
  <c r="U3395" s="1"/>
  <c r="Z3395" s="1"/>
  <c r="O3395"/>
  <c r="T3395" s="1"/>
  <c r="Y3395" s="1"/>
  <c r="N3395"/>
  <c r="R3394"/>
  <c r="Q3394"/>
  <c r="V3394" s="1"/>
  <c r="AA3394" s="1"/>
  <c r="P3394"/>
  <c r="U3394" s="1"/>
  <c r="Z3394" s="1"/>
  <c r="O3394"/>
  <c r="T3394" s="1"/>
  <c r="Y3394" s="1"/>
  <c r="N3394"/>
  <c r="R3393"/>
  <c r="W3393" s="1"/>
  <c r="AB3393" s="1"/>
  <c r="Q3393"/>
  <c r="V3393" s="1"/>
  <c r="AA3393" s="1"/>
  <c r="P3393"/>
  <c r="U3393" s="1"/>
  <c r="Z3393" s="1"/>
  <c r="O3393"/>
  <c r="T3393" s="1"/>
  <c r="Y3393" s="1"/>
  <c r="N3393"/>
  <c r="R3392"/>
  <c r="Q3392"/>
  <c r="V3392" s="1"/>
  <c r="AA3392" s="1"/>
  <c r="P3392"/>
  <c r="U3392" s="1"/>
  <c r="Z3392" s="1"/>
  <c r="O3392"/>
  <c r="N3392"/>
  <c r="R3391"/>
  <c r="W3391" s="1"/>
  <c r="AB3391" s="1"/>
  <c r="Q3391"/>
  <c r="V3391" s="1"/>
  <c r="AA3391" s="1"/>
  <c r="P3391"/>
  <c r="O3391"/>
  <c r="N3391"/>
  <c r="S3391" s="1"/>
  <c r="X3391" s="1"/>
  <c r="R3390"/>
  <c r="W3390" s="1"/>
  <c r="Q3390"/>
  <c r="P3390"/>
  <c r="O3390"/>
  <c r="T3390" s="1"/>
  <c r="Y3390" s="1"/>
  <c r="N3390"/>
  <c r="S3390" s="1"/>
  <c r="X3390" s="1"/>
  <c r="R3389"/>
  <c r="Q3389"/>
  <c r="P3389"/>
  <c r="U3389" s="1"/>
  <c r="Z3389" s="1"/>
  <c r="O3389"/>
  <c r="T3389" s="1"/>
  <c r="Y3389" s="1"/>
  <c r="N3389"/>
  <c r="S3389" s="1"/>
  <c r="X3389" s="1"/>
  <c r="R3388"/>
  <c r="Q3388"/>
  <c r="V3388" s="1"/>
  <c r="AA3388" s="1"/>
  <c r="P3388"/>
  <c r="U3388" s="1"/>
  <c r="Z3388" s="1"/>
  <c r="O3388"/>
  <c r="T3388" s="1"/>
  <c r="Y3388" s="1"/>
  <c r="N3388"/>
  <c r="S3388" s="1"/>
  <c r="R3387"/>
  <c r="W3387" s="1"/>
  <c r="AB3387" s="1"/>
  <c r="Q3387"/>
  <c r="V3387" s="1"/>
  <c r="AA3387" s="1"/>
  <c r="P3387"/>
  <c r="U3387" s="1"/>
  <c r="Z3387" s="1"/>
  <c r="O3387"/>
  <c r="N3387"/>
  <c r="R3386"/>
  <c r="W3386" s="1"/>
  <c r="AB3386" s="1"/>
  <c r="Q3386"/>
  <c r="V3386" s="1"/>
  <c r="AA3386" s="1"/>
  <c r="P3386"/>
  <c r="O3386"/>
  <c r="N3386"/>
  <c r="R3385"/>
  <c r="W3385" s="1"/>
  <c r="AB3385" s="1"/>
  <c r="Q3385"/>
  <c r="P3385"/>
  <c r="O3385"/>
  <c r="N3385"/>
  <c r="R3384"/>
  <c r="Q3384"/>
  <c r="P3384"/>
  <c r="O3384"/>
  <c r="N3384"/>
  <c r="R3383"/>
  <c r="W3383" s="1"/>
  <c r="Q3383"/>
  <c r="P3383"/>
  <c r="O3383"/>
  <c r="N3383"/>
  <c r="S3383" s="1"/>
  <c r="X3383" s="1"/>
  <c r="R3382"/>
  <c r="Q3382"/>
  <c r="P3382"/>
  <c r="O3382"/>
  <c r="T3382" s="1"/>
  <c r="Y3382" s="1"/>
  <c r="N3382"/>
  <c r="S3382" s="1"/>
  <c r="X3382" s="1"/>
  <c r="R3381"/>
  <c r="Q3381"/>
  <c r="P3381"/>
  <c r="U3381" s="1"/>
  <c r="Z3381" s="1"/>
  <c r="O3381"/>
  <c r="T3381" s="1"/>
  <c r="Y3381" s="1"/>
  <c r="N3381"/>
  <c r="S3381" s="1"/>
  <c r="R3380"/>
  <c r="Q3380"/>
  <c r="V3380" s="1"/>
  <c r="AA3380" s="1"/>
  <c r="P3380"/>
  <c r="U3380" s="1"/>
  <c r="Z3380" s="1"/>
  <c r="O3380"/>
  <c r="T3380" s="1"/>
  <c r="N3380"/>
  <c r="R3379"/>
  <c r="Q3379"/>
  <c r="V3379" s="1"/>
  <c r="AA3379" s="1"/>
  <c r="P3379"/>
  <c r="U3379" s="1"/>
  <c r="Z3379" s="1"/>
  <c r="O3379"/>
  <c r="T3379" s="1"/>
  <c r="N3379"/>
  <c r="R4495"/>
  <c r="W4495" s="1"/>
  <c r="Q4495"/>
  <c r="V4495" s="1"/>
  <c r="P4495"/>
  <c r="O4495"/>
  <c r="N4495"/>
  <c r="R4494"/>
  <c r="W4494" s="1"/>
  <c r="Q4494"/>
  <c r="P4494"/>
  <c r="O4494"/>
  <c r="T4494" s="1"/>
  <c r="N4494"/>
  <c r="R4493"/>
  <c r="Q4493"/>
  <c r="P4493"/>
  <c r="U4493" s="1"/>
  <c r="O4493"/>
  <c r="N4493"/>
  <c r="S4493" s="1"/>
  <c r="R4492"/>
  <c r="Q4492"/>
  <c r="P4492"/>
  <c r="O4492"/>
  <c r="T4492" s="1"/>
  <c r="N4492"/>
  <c r="S4492" s="1"/>
  <c r="R4491"/>
  <c r="Q4491"/>
  <c r="P4491"/>
  <c r="U4491" s="1"/>
  <c r="O4491"/>
  <c r="T4491" s="1"/>
  <c r="N4491"/>
  <c r="S4491" s="1"/>
  <c r="X4491" s="1"/>
  <c r="R4490"/>
  <c r="Q4490"/>
  <c r="V4490" s="1"/>
  <c r="P4490"/>
  <c r="U4490" s="1"/>
  <c r="O4490"/>
  <c r="T4490" s="1"/>
  <c r="Y4490" s="1"/>
  <c r="N4490"/>
  <c r="R4489"/>
  <c r="W4489" s="1"/>
  <c r="Q4489"/>
  <c r="V4489" s="1"/>
  <c r="P4489"/>
  <c r="U4489" s="1"/>
  <c r="O4489"/>
  <c r="T4489" s="1"/>
  <c r="N4489"/>
  <c r="S4489" s="1"/>
  <c r="R4488"/>
  <c r="W4488" s="1"/>
  <c r="Q4488"/>
  <c r="V4488" s="1"/>
  <c r="AA4488" s="1"/>
  <c r="P4488"/>
  <c r="U4488" s="1"/>
  <c r="Z4488" s="1"/>
  <c r="O4488"/>
  <c r="N4488"/>
  <c r="R4487"/>
  <c r="W4487" s="1"/>
  <c r="Q4487"/>
  <c r="V4487" s="1"/>
  <c r="P4487"/>
  <c r="O4487"/>
  <c r="T4487" s="1"/>
  <c r="N4487"/>
  <c r="S4487" s="1"/>
  <c r="R4486"/>
  <c r="W4486" s="1"/>
  <c r="Q4486"/>
  <c r="V4486" s="1"/>
  <c r="P4486"/>
  <c r="U4486" s="1"/>
  <c r="O4486"/>
  <c r="T4486" s="1"/>
  <c r="N4486"/>
  <c r="R4485"/>
  <c r="W4485" s="1"/>
  <c r="Q4485"/>
  <c r="V4485" s="1"/>
  <c r="P4485"/>
  <c r="U4485" s="1"/>
  <c r="O4485"/>
  <c r="N4485"/>
  <c r="S4485" s="1"/>
  <c r="R4484"/>
  <c r="W4484" s="1"/>
  <c r="Q4484"/>
  <c r="V4484" s="1"/>
  <c r="P4484"/>
  <c r="O4484"/>
  <c r="T4484" s="1"/>
  <c r="N4484"/>
  <c r="S4484" s="1"/>
  <c r="R4483"/>
  <c r="W4483" s="1"/>
  <c r="Q4483"/>
  <c r="P4483"/>
  <c r="U4483" s="1"/>
  <c r="O4483"/>
  <c r="T4483" s="1"/>
  <c r="N4483"/>
  <c r="S4483" s="1"/>
  <c r="X4483" s="1"/>
  <c r="R4482"/>
  <c r="Q4482"/>
  <c r="V4482" s="1"/>
  <c r="P4482"/>
  <c r="U4482" s="1"/>
  <c r="O4482"/>
  <c r="T4482" s="1"/>
  <c r="N4482"/>
  <c r="S4482" s="1"/>
  <c r="R4481"/>
  <c r="Q4481"/>
  <c r="V4481" s="1"/>
  <c r="P4481"/>
  <c r="U4481" s="1"/>
  <c r="O4481"/>
  <c r="T4481" s="1"/>
  <c r="Y4481" s="1"/>
  <c r="N4481"/>
  <c r="S4481" s="1"/>
  <c r="R755"/>
  <c r="W755" s="1"/>
  <c r="Q755"/>
  <c r="V755" s="1"/>
  <c r="P755"/>
  <c r="U755" s="1"/>
  <c r="O755"/>
  <c r="T755" s="1"/>
  <c r="N755"/>
  <c r="R754"/>
  <c r="W754" s="1"/>
  <c r="Q754"/>
  <c r="V754" s="1"/>
  <c r="AA754" s="1"/>
  <c r="P754"/>
  <c r="U754" s="1"/>
  <c r="Z754" s="1"/>
  <c r="O754"/>
  <c r="N754"/>
  <c r="R753"/>
  <c r="W753" s="1"/>
  <c r="AB753" s="1"/>
  <c r="Q753"/>
  <c r="V753" s="1"/>
  <c r="AA753" s="1"/>
  <c r="P753"/>
  <c r="O753"/>
  <c r="N753"/>
  <c r="S753" s="1"/>
  <c r="R752"/>
  <c r="W752" s="1"/>
  <c r="AB752" s="1"/>
  <c r="Q752"/>
  <c r="P752"/>
  <c r="O752"/>
  <c r="T752" s="1"/>
  <c r="N752"/>
  <c r="S752" s="1"/>
  <c r="X752" s="1"/>
  <c r="R751"/>
  <c r="Q751"/>
  <c r="P751"/>
  <c r="U751" s="1"/>
  <c r="O751"/>
  <c r="T751" s="1"/>
  <c r="Y751" s="1"/>
  <c r="N751"/>
  <c r="S751" s="1"/>
  <c r="X751" s="1"/>
  <c r="R750"/>
  <c r="Q750"/>
  <c r="V750" s="1"/>
  <c r="P750"/>
  <c r="U750" s="1"/>
  <c r="Z750" s="1"/>
  <c r="O750"/>
  <c r="T750" s="1"/>
  <c r="Y750" s="1"/>
  <c r="N750"/>
  <c r="S750" s="1"/>
  <c r="R749"/>
  <c r="W749" s="1"/>
  <c r="Q749"/>
  <c r="V749" s="1"/>
  <c r="AA749" s="1"/>
  <c r="P749"/>
  <c r="U749" s="1"/>
  <c r="Z749" s="1"/>
  <c r="O749"/>
  <c r="T749" s="1"/>
  <c r="N749"/>
  <c r="S749" s="1"/>
  <c r="X749" s="1"/>
  <c r="R748"/>
  <c r="W748" s="1"/>
  <c r="AB748" s="1"/>
  <c r="Q748"/>
  <c r="V748" s="1"/>
  <c r="AA748" s="1"/>
  <c r="P748"/>
  <c r="O748"/>
  <c r="T748" s="1"/>
  <c r="Y748" s="1"/>
  <c r="N748"/>
  <c r="S748" s="1"/>
  <c r="X748" s="1"/>
  <c r="R747"/>
  <c r="W747" s="1"/>
  <c r="AB747" s="1"/>
  <c r="Q747"/>
  <c r="P747"/>
  <c r="U747" s="1"/>
  <c r="Z747" s="1"/>
  <c r="O747"/>
  <c r="T747" s="1"/>
  <c r="Y747" s="1"/>
  <c r="N747"/>
  <c r="R746"/>
  <c r="Q746"/>
  <c r="V746" s="1"/>
  <c r="AA746" s="1"/>
  <c r="P746"/>
  <c r="U746" s="1"/>
  <c r="Z746" s="1"/>
  <c r="O746"/>
  <c r="N746"/>
  <c r="R745"/>
  <c r="W745" s="1"/>
  <c r="AB745" s="1"/>
  <c r="Q745"/>
  <c r="V745" s="1"/>
  <c r="P745"/>
  <c r="O745"/>
  <c r="N745"/>
  <c r="S745" s="1"/>
  <c r="R744"/>
  <c r="W744" s="1"/>
  <c r="Q744"/>
  <c r="P744"/>
  <c r="O744"/>
  <c r="T744" s="1"/>
  <c r="N744"/>
  <c r="S744" s="1"/>
  <c r="X744" s="1"/>
  <c r="R743"/>
  <c r="Q743"/>
  <c r="P743"/>
  <c r="U743" s="1"/>
  <c r="O743"/>
  <c r="T743" s="1"/>
  <c r="Y743" s="1"/>
  <c r="N743"/>
  <c r="S743" s="1"/>
  <c r="X743" s="1"/>
  <c r="R742"/>
  <c r="Q742"/>
  <c r="V742" s="1"/>
  <c r="P742"/>
  <c r="U742" s="1"/>
  <c r="Z742" s="1"/>
  <c r="O742"/>
  <c r="T742" s="1"/>
  <c r="Y742" s="1"/>
  <c r="N742"/>
  <c r="S742" s="1"/>
  <c r="R741"/>
  <c r="Q741"/>
  <c r="V741" s="1"/>
  <c r="P741"/>
  <c r="U741" s="1"/>
  <c r="Z741" s="1"/>
  <c r="O741"/>
  <c r="T741" s="1"/>
  <c r="Y741" s="1"/>
  <c r="N741"/>
  <c r="R1522"/>
  <c r="Q1522"/>
  <c r="P1522"/>
  <c r="O1522"/>
  <c r="N1522"/>
  <c r="S1522" s="1"/>
  <c r="R1521"/>
  <c r="Q1521"/>
  <c r="P1521"/>
  <c r="O1521"/>
  <c r="T1521" s="1"/>
  <c r="N1521"/>
  <c r="S1521" s="1"/>
  <c r="R1520"/>
  <c r="Q1520"/>
  <c r="P1520"/>
  <c r="O1520"/>
  <c r="T1520" s="1"/>
  <c r="Y1520" s="1"/>
  <c r="N1520"/>
  <c r="R1519"/>
  <c r="Q1519"/>
  <c r="V1519" s="1"/>
  <c r="AA1519" s="1"/>
  <c r="P1519"/>
  <c r="U1519" s="1"/>
  <c r="Z1519" s="1"/>
  <c r="O1519"/>
  <c r="N1519"/>
  <c r="R1518"/>
  <c r="W1518" s="1"/>
  <c r="AB1518" s="1"/>
  <c r="Q1518"/>
  <c r="V1518" s="1"/>
  <c r="P1518"/>
  <c r="U1518" s="1"/>
  <c r="O1518"/>
  <c r="T1518" s="1"/>
  <c r="N1518"/>
  <c r="S1518" s="1"/>
  <c r="R1517"/>
  <c r="W1517" s="1"/>
  <c r="AB1517" s="1"/>
  <c r="Q1517"/>
  <c r="V1517" s="1"/>
  <c r="P1517"/>
  <c r="U1517" s="1"/>
  <c r="O1517"/>
  <c r="N1517"/>
  <c r="R1516"/>
  <c r="W1516" s="1"/>
  <c r="Q1516"/>
  <c r="V1516" s="1"/>
  <c r="P1516"/>
  <c r="U1516" s="1"/>
  <c r="O1516"/>
  <c r="N1516"/>
  <c r="R1515"/>
  <c r="W1515" s="1"/>
  <c r="Q1515"/>
  <c r="V1515" s="1"/>
  <c r="P1515"/>
  <c r="O1515"/>
  <c r="N1515"/>
  <c r="R1514"/>
  <c r="W1514" s="1"/>
  <c r="Q1514"/>
  <c r="P1514"/>
  <c r="O1514"/>
  <c r="N1514"/>
  <c r="S1514" s="1"/>
  <c r="X1514" s="1"/>
  <c r="R1513"/>
  <c r="Q1513"/>
  <c r="P1513"/>
  <c r="O1513"/>
  <c r="T1513" s="1"/>
  <c r="Y1513" s="1"/>
  <c r="N1513"/>
  <c r="S1513" s="1"/>
  <c r="X1513" s="1"/>
  <c r="R1512"/>
  <c r="Q1512"/>
  <c r="P1512"/>
  <c r="U1512" s="1"/>
  <c r="Z1512" s="1"/>
  <c r="O1512"/>
  <c r="T1512" s="1"/>
  <c r="N1512"/>
  <c r="S1512" s="1"/>
  <c r="R1511"/>
  <c r="Q1511"/>
  <c r="V1511" s="1"/>
  <c r="AA1511" s="1"/>
  <c r="P1511"/>
  <c r="U1511" s="1"/>
  <c r="O1511"/>
  <c r="T1511" s="1"/>
  <c r="N1511"/>
  <c r="S1511" s="1"/>
  <c r="R1510"/>
  <c r="W1510" s="1"/>
  <c r="Q1510"/>
  <c r="V1510" s="1"/>
  <c r="AA1510" s="1"/>
  <c r="P1510"/>
  <c r="O1510"/>
  <c r="N1510"/>
  <c r="R1509"/>
  <c r="W1509" s="1"/>
  <c r="Q1509"/>
  <c r="P1509"/>
  <c r="O1509"/>
  <c r="T1509" s="1"/>
  <c r="N1509"/>
  <c r="R1508"/>
  <c r="W1508" s="1"/>
  <c r="Q1508"/>
  <c r="P1508"/>
  <c r="U1508" s="1"/>
  <c r="O1508"/>
  <c r="T1508" s="1"/>
  <c r="N1508"/>
  <c r="R1507"/>
  <c r="W1507" s="1"/>
  <c r="Q1507"/>
  <c r="P1507"/>
  <c r="O1507"/>
  <c r="N1507"/>
  <c r="S1507" s="1"/>
  <c r="X1507" s="1"/>
  <c r="R1506"/>
  <c r="Q1506"/>
  <c r="P1506"/>
  <c r="O1506"/>
  <c r="T1506" s="1"/>
  <c r="Y1506" s="1"/>
  <c r="N1506"/>
  <c r="S1506" s="1"/>
  <c r="R1505"/>
  <c r="Q1505"/>
  <c r="P1505"/>
  <c r="U1505" s="1"/>
  <c r="O1505"/>
  <c r="T1505" s="1"/>
  <c r="N1505"/>
  <c r="R1504"/>
  <c r="Q1504"/>
  <c r="V1504" s="1"/>
  <c r="P1504"/>
  <c r="U1504" s="1"/>
  <c r="O1504"/>
  <c r="N1504"/>
  <c r="S1504" s="1"/>
  <c r="R1503"/>
  <c r="W1503" s="1"/>
  <c r="AB1503" s="1"/>
  <c r="Q1503"/>
  <c r="V1503" s="1"/>
  <c r="P1503"/>
  <c r="U1503" s="1"/>
  <c r="O1503"/>
  <c r="N1503"/>
  <c r="R1502"/>
  <c r="W1502" s="1"/>
  <c r="AB1502" s="1"/>
  <c r="Q1502"/>
  <c r="P1502"/>
  <c r="O1502"/>
  <c r="N1502"/>
  <c r="R1501"/>
  <c r="W1501" s="1"/>
  <c r="Q1501"/>
  <c r="P1501"/>
  <c r="O1501"/>
  <c r="N1501"/>
  <c r="R1500"/>
  <c r="W1500" s="1"/>
  <c r="Q1500"/>
  <c r="V1500" s="1"/>
  <c r="P1500"/>
  <c r="O1500"/>
  <c r="N1500"/>
  <c r="R1499"/>
  <c r="W1499" s="1"/>
  <c r="Q1499"/>
  <c r="P1499"/>
  <c r="O1499"/>
  <c r="N1499"/>
  <c r="S1499" s="1"/>
  <c r="R1498"/>
  <c r="Q1498"/>
  <c r="P1498"/>
  <c r="O1498"/>
  <c r="T1498" s="1"/>
  <c r="N1498"/>
  <c r="S1498" s="1"/>
  <c r="R1497"/>
  <c r="Q1497"/>
  <c r="P1497"/>
  <c r="U1497" s="1"/>
  <c r="O1497"/>
  <c r="T1497" s="1"/>
  <c r="N1497"/>
  <c r="S1497" s="1"/>
  <c r="R1496"/>
  <c r="Q1496"/>
  <c r="V1496" s="1"/>
  <c r="AA1496" s="1"/>
  <c r="P1496"/>
  <c r="U1496" s="1"/>
  <c r="O1496"/>
  <c r="T1496" s="1"/>
  <c r="N1496"/>
  <c r="R1495"/>
  <c r="W1495" s="1"/>
  <c r="Q1495"/>
  <c r="V1495" s="1"/>
  <c r="P1495"/>
  <c r="O1495"/>
  <c r="N1495"/>
  <c r="R1494"/>
  <c r="W1494" s="1"/>
  <c r="Q1494"/>
  <c r="V1494" s="1"/>
  <c r="P1494"/>
  <c r="U1494" s="1"/>
  <c r="O1494"/>
  <c r="T1494" s="1"/>
  <c r="N1494"/>
  <c r="R1493"/>
  <c r="Q1493"/>
  <c r="V1493" s="1"/>
  <c r="P1493"/>
  <c r="U1493" s="1"/>
  <c r="O1493"/>
  <c r="T1493" s="1"/>
  <c r="N1493"/>
  <c r="R2821"/>
  <c r="W2821" s="1"/>
  <c r="AB2821" s="1"/>
  <c r="Q2821"/>
  <c r="V2821" s="1"/>
  <c r="AA2821" s="1"/>
  <c r="P2821"/>
  <c r="U2821" s="1"/>
  <c r="O2821"/>
  <c r="T2821" s="1"/>
  <c r="Y2821" s="1"/>
  <c r="N2821"/>
  <c r="R2820"/>
  <c r="W2820" s="1"/>
  <c r="AB2820" s="1"/>
  <c r="Q2820"/>
  <c r="V2820" s="1"/>
  <c r="P2820"/>
  <c r="U2820" s="1"/>
  <c r="Z2820" s="1"/>
  <c r="O2820"/>
  <c r="N2820"/>
  <c r="R2819"/>
  <c r="W2819" s="1"/>
  <c r="Q2819"/>
  <c r="V2819" s="1"/>
  <c r="AA2819" s="1"/>
  <c r="P2819"/>
  <c r="O2819"/>
  <c r="N2819"/>
  <c r="S2819" s="1"/>
  <c r="X2819" s="1"/>
  <c r="R2818"/>
  <c r="W2818" s="1"/>
  <c r="AB2818" s="1"/>
  <c r="Q2818"/>
  <c r="P2818"/>
  <c r="O2818"/>
  <c r="T2818" s="1"/>
  <c r="Y2818" s="1"/>
  <c r="N2818"/>
  <c r="S2818" s="1"/>
  <c r="X2818" s="1"/>
  <c r="R2817"/>
  <c r="Q2817"/>
  <c r="P2817"/>
  <c r="U2817" s="1"/>
  <c r="Z2817" s="1"/>
  <c r="O2817"/>
  <c r="T2817" s="1"/>
  <c r="Y2817" s="1"/>
  <c r="N2817"/>
  <c r="S2817" s="1"/>
  <c r="X2817" s="1"/>
  <c r="R2816"/>
  <c r="Q2816"/>
  <c r="V2816" s="1"/>
  <c r="AA2816" s="1"/>
  <c r="P2816"/>
  <c r="U2816" s="1"/>
  <c r="Z2816" s="1"/>
  <c r="O2816"/>
  <c r="T2816" s="1"/>
  <c r="Y2816" s="1"/>
  <c r="N2816"/>
  <c r="S2816" s="1"/>
  <c r="X2816" s="1"/>
  <c r="R2815"/>
  <c r="W2815" s="1"/>
  <c r="AB2815" s="1"/>
  <c r="Q2815"/>
  <c r="V2815" s="1"/>
  <c r="AA2815" s="1"/>
  <c r="P2815"/>
  <c r="U2815" s="1"/>
  <c r="Z2815" s="1"/>
  <c r="O2815"/>
  <c r="T2815" s="1"/>
  <c r="Y2815" s="1"/>
  <c r="N2815"/>
  <c r="S2815" s="1"/>
  <c r="R2814"/>
  <c r="W2814" s="1"/>
  <c r="AB2814" s="1"/>
  <c r="Q2814"/>
  <c r="V2814" s="1"/>
  <c r="AA2814" s="1"/>
  <c r="P2814"/>
  <c r="U2814" s="1"/>
  <c r="Z2814" s="1"/>
  <c r="O2814"/>
  <c r="T2814" s="1"/>
  <c r="N2814"/>
  <c r="S2814" s="1"/>
  <c r="X2814" s="1"/>
  <c r="R2813"/>
  <c r="W2813" s="1"/>
  <c r="AB2813" s="1"/>
  <c r="Q2813"/>
  <c r="V2813" s="1"/>
  <c r="AA2813" s="1"/>
  <c r="P2813"/>
  <c r="U2813" s="1"/>
  <c r="O2813"/>
  <c r="T2813" s="1"/>
  <c r="Y2813" s="1"/>
  <c r="N2813"/>
  <c r="R2812"/>
  <c r="W2812" s="1"/>
  <c r="AB2812" s="1"/>
  <c r="Q2812"/>
  <c r="V2812" s="1"/>
  <c r="P2812"/>
  <c r="U2812" s="1"/>
  <c r="Z2812" s="1"/>
  <c r="O2812"/>
  <c r="N2812"/>
  <c r="R2811"/>
  <c r="W2811" s="1"/>
  <c r="Q2811"/>
  <c r="V2811" s="1"/>
  <c r="AA2811" s="1"/>
  <c r="P2811"/>
  <c r="O2811"/>
  <c r="N2811"/>
  <c r="S2811" s="1"/>
  <c r="X2811" s="1"/>
  <c r="R2810"/>
  <c r="W2810" s="1"/>
  <c r="AB2810" s="1"/>
  <c r="Q2810"/>
  <c r="P2810"/>
  <c r="O2810"/>
  <c r="T2810" s="1"/>
  <c r="Y2810" s="1"/>
  <c r="N2810"/>
  <c r="S2810" s="1"/>
  <c r="X2810" s="1"/>
  <c r="R2809"/>
  <c r="Q2809"/>
  <c r="P2809"/>
  <c r="U2809" s="1"/>
  <c r="Z2809" s="1"/>
  <c r="O2809"/>
  <c r="T2809" s="1"/>
  <c r="Y2809" s="1"/>
  <c r="N2809"/>
  <c r="S2809" s="1"/>
  <c r="X2809" s="1"/>
  <c r="R2808"/>
  <c r="Q2808"/>
  <c r="V2808" s="1"/>
  <c r="AA2808" s="1"/>
  <c r="P2808"/>
  <c r="U2808" s="1"/>
  <c r="Z2808" s="1"/>
  <c r="O2808"/>
  <c r="T2808" s="1"/>
  <c r="Y2808" s="1"/>
  <c r="N2808"/>
  <c r="S2808" s="1"/>
  <c r="X2808" s="1"/>
  <c r="R2807"/>
  <c r="Q2807"/>
  <c r="V2807" s="1"/>
  <c r="AA2807" s="1"/>
  <c r="P2807"/>
  <c r="U2807" s="1"/>
  <c r="Z2807" s="1"/>
  <c r="O2807"/>
  <c r="T2807" s="1"/>
  <c r="Y2807" s="1"/>
  <c r="N2807"/>
  <c r="S2807" s="1"/>
  <c r="X2807" s="1"/>
  <c r="R2292"/>
  <c r="W2292" s="1"/>
  <c r="AB2292" s="1"/>
  <c r="Q2292"/>
  <c r="V2292" s="1"/>
  <c r="AA2292" s="1"/>
  <c r="P2292"/>
  <c r="U2292" s="1"/>
  <c r="O2292"/>
  <c r="T2292" s="1"/>
  <c r="Y2292" s="1"/>
  <c r="N2292"/>
  <c r="R2291"/>
  <c r="W2291" s="1"/>
  <c r="AB2291" s="1"/>
  <c r="Q2291"/>
  <c r="V2291" s="1"/>
  <c r="P2291"/>
  <c r="U2291" s="1"/>
  <c r="Z2291" s="1"/>
  <c r="O2291"/>
  <c r="N2291"/>
  <c r="R2290"/>
  <c r="W2290" s="1"/>
  <c r="Q2290"/>
  <c r="V2290" s="1"/>
  <c r="AA2290" s="1"/>
  <c r="P2290"/>
  <c r="O2290"/>
  <c r="N2290"/>
  <c r="S2290" s="1"/>
  <c r="X2290" s="1"/>
  <c r="R2289"/>
  <c r="W2289" s="1"/>
  <c r="AB2289" s="1"/>
  <c r="Q2289"/>
  <c r="P2289"/>
  <c r="O2289"/>
  <c r="T2289" s="1"/>
  <c r="Y2289" s="1"/>
  <c r="N2289"/>
  <c r="S2289" s="1"/>
  <c r="X2289" s="1"/>
  <c r="R2288"/>
  <c r="Q2288"/>
  <c r="P2288"/>
  <c r="U2288" s="1"/>
  <c r="Z2288" s="1"/>
  <c r="O2288"/>
  <c r="T2288" s="1"/>
  <c r="Y2288" s="1"/>
  <c r="N2288"/>
  <c r="S2288" s="1"/>
  <c r="X2288" s="1"/>
  <c r="R2287"/>
  <c r="Q2287"/>
  <c r="V2287" s="1"/>
  <c r="AA2287" s="1"/>
  <c r="P2287"/>
  <c r="U2287" s="1"/>
  <c r="Z2287" s="1"/>
  <c r="O2287"/>
  <c r="T2287" s="1"/>
  <c r="Y2287" s="1"/>
  <c r="N2287"/>
  <c r="S2287" s="1"/>
  <c r="R2286"/>
  <c r="W2286" s="1"/>
  <c r="AB2286" s="1"/>
  <c r="Q2286"/>
  <c r="V2286" s="1"/>
  <c r="AA2286" s="1"/>
  <c r="P2286"/>
  <c r="U2286" s="1"/>
  <c r="Z2286" s="1"/>
  <c r="O2286"/>
  <c r="T2286" s="1"/>
  <c r="N2286"/>
  <c r="S2286" s="1"/>
  <c r="R2285"/>
  <c r="W2285" s="1"/>
  <c r="AB2285" s="1"/>
  <c r="Q2285"/>
  <c r="V2285" s="1"/>
  <c r="AA2285" s="1"/>
  <c r="P2285"/>
  <c r="O2285"/>
  <c r="T2285" s="1"/>
  <c r="N2285"/>
  <c r="S2285" s="1"/>
  <c r="X2285" s="1"/>
  <c r="R2284"/>
  <c r="W2284" s="1"/>
  <c r="AB2284" s="1"/>
  <c r="Q2284"/>
  <c r="P2284"/>
  <c r="O2284"/>
  <c r="T2284" s="1"/>
  <c r="Y2284" s="1"/>
  <c r="N2284"/>
  <c r="R2283"/>
  <c r="W2283" s="1"/>
  <c r="Q2283"/>
  <c r="P2283"/>
  <c r="U2283" s="1"/>
  <c r="Z2283" s="1"/>
  <c r="O2283"/>
  <c r="N2283"/>
  <c r="R2282"/>
  <c r="W2282" s="1"/>
  <c r="Q2282"/>
  <c r="V2282" s="1"/>
  <c r="AA2282" s="1"/>
  <c r="P2282"/>
  <c r="O2282"/>
  <c r="N2282"/>
  <c r="S2282" s="1"/>
  <c r="X2282" s="1"/>
  <c r="R2281"/>
  <c r="W2281" s="1"/>
  <c r="AB2281" s="1"/>
  <c r="Q2281"/>
  <c r="P2281"/>
  <c r="O2281"/>
  <c r="T2281" s="1"/>
  <c r="Y2281" s="1"/>
  <c r="N2281"/>
  <c r="S2281" s="1"/>
  <c r="X2281" s="1"/>
  <c r="R2280"/>
  <c r="Q2280"/>
  <c r="P2280"/>
  <c r="U2280" s="1"/>
  <c r="Z2280" s="1"/>
  <c r="O2280"/>
  <c r="T2280" s="1"/>
  <c r="Y2280" s="1"/>
  <c r="N2280"/>
  <c r="S2280" s="1"/>
  <c r="X2280" s="1"/>
  <c r="R2279"/>
  <c r="Q2279"/>
  <c r="V2279" s="1"/>
  <c r="AA2279" s="1"/>
  <c r="P2279"/>
  <c r="U2279" s="1"/>
  <c r="Z2279" s="1"/>
  <c r="O2279"/>
  <c r="T2279" s="1"/>
  <c r="Y2279" s="1"/>
  <c r="N2279"/>
  <c r="S2279" s="1"/>
  <c r="R2278"/>
  <c r="Q2278"/>
  <c r="V2278" s="1"/>
  <c r="AA2278" s="1"/>
  <c r="P2278"/>
  <c r="U2278" s="1"/>
  <c r="Z2278" s="1"/>
  <c r="O2278"/>
  <c r="T2278" s="1"/>
  <c r="Y2278" s="1"/>
  <c r="N2278"/>
  <c r="S2278" s="1"/>
  <c r="R4480"/>
  <c r="W4480" s="1"/>
  <c r="AB4480" s="1"/>
  <c r="Q4480"/>
  <c r="V4480" s="1"/>
  <c r="AA4480" s="1"/>
  <c r="P4480"/>
  <c r="U4480" s="1"/>
  <c r="Z4480" s="1"/>
  <c r="O4480"/>
  <c r="T4480" s="1"/>
  <c r="Y4480" s="1"/>
  <c r="N4480"/>
  <c r="R4479"/>
  <c r="W4479" s="1"/>
  <c r="Q4479"/>
  <c r="V4479" s="1"/>
  <c r="AA4479" s="1"/>
  <c r="P4479"/>
  <c r="U4479" s="1"/>
  <c r="Z4479" s="1"/>
  <c r="O4479"/>
  <c r="N4479"/>
  <c r="R4478"/>
  <c r="W4478" s="1"/>
  <c r="AB4478" s="1"/>
  <c r="Q4478"/>
  <c r="V4478" s="1"/>
  <c r="AA4478" s="1"/>
  <c r="P4478"/>
  <c r="O4478"/>
  <c r="N4478"/>
  <c r="S4478" s="1"/>
  <c r="X4478" s="1"/>
  <c r="R4477"/>
  <c r="W4477" s="1"/>
  <c r="AB4477" s="1"/>
  <c r="Q4477"/>
  <c r="P4477"/>
  <c r="O4477"/>
  <c r="T4477" s="1"/>
  <c r="Y4477" s="1"/>
  <c r="N4477"/>
  <c r="S4477" s="1"/>
  <c r="X4477" s="1"/>
  <c r="R4476"/>
  <c r="Q4476"/>
  <c r="P4476"/>
  <c r="U4476" s="1"/>
  <c r="Z4476" s="1"/>
  <c r="O4476"/>
  <c r="T4476" s="1"/>
  <c r="Y4476" s="1"/>
  <c r="N4476"/>
  <c r="S4476" s="1"/>
  <c r="X4476" s="1"/>
  <c r="R4475"/>
  <c r="Q4475"/>
  <c r="V4475" s="1"/>
  <c r="AA4475" s="1"/>
  <c r="P4475"/>
  <c r="U4475" s="1"/>
  <c r="Z4475" s="1"/>
  <c r="O4475"/>
  <c r="T4475" s="1"/>
  <c r="Y4475" s="1"/>
  <c r="N4475"/>
  <c r="S4475" s="1"/>
  <c r="R4474"/>
  <c r="W4474" s="1"/>
  <c r="AB4474" s="1"/>
  <c r="Q4474"/>
  <c r="V4474" s="1"/>
  <c r="AA4474" s="1"/>
  <c r="P4474"/>
  <c r="U4474" s="1"/>
  <c r="Z4474" s="1"/>
  <c r="O4474"/>
  <c r="T4474" s="1"/>
  <c r="N4474"/>
  <c r="S4474" s="1"/>
  <c r="R4473"/>
  <c r="W4473" s="1"/>
  <c r="AB4473" s="1"/>
  <c r="Q4473"/>
  <c r="V4473" s="1"/>
  <c r="AA4473" s="1"/>
  <c r="P4473"/>
  <c r="U4473" s="1"/>
  <c r="O4473"/>
  <c r="T4473" s="1"/>
  <c r="N4473"/>
  <c r="S4473" s="1"/>
  <c r="X4473" s="1"/>
  <c r="R4472"/>
  <c r="W4472" s="1"/>
  <c r="AB4472" s="1"/>
  <c r="Q4472"/>
  <c r="V4472" s="1"/>
  <c r="P4472"/>
  <c r="U4472" s="1"/>
  <c r="O4472"/>
  <c r="T4472" s="1"/>
  <c r="Y4472" s="1"/>
  <c r="N4472"/>
  <c r="R4471"/>
  <c r="W4471" s="1"/>
  <c r="Q4471"/>
  <c r="V4471" s="1"/>
  <c r="P4471"/>
  <c r="U4471" s="1"/>
  <c r="Z4471" s="1"/>
  <c r="O4471"/>
  <c r="N4471"/>
  <c r="R4470"/>
  <c r="W4470" s="1"/>
  <c r="Q4470"/>
  <c r="V4470" s="1"/>
  <c r="AA4470" s="1"/>
  <c r="P4470"/>
  <c r="O4470"/>
  <c r="N4470"/>
  <c r="S4470" s="1"/>
  <c r="X4470" s="1"/>
  <c r="R4469"/>
  <c r="W4469" s="1"/>
  <c r="AB4469" s="1"/>
  <c r="Q4469"/>
  <c r="P4469"/>
  <c r="O4469"/>
  <c r="T4469" s="1"/>
  <c r="Y4469" s="1"/>
  <c r="N4469"/>
  <c r="S4469" s="1"/>
  <c r="X4469" s="1"/>
  <c r="R4468"/>
  <c r="Q4468"/>
  <c r="P4468"/>
  <c r="U4468" s="1"/>
  <c r="Z4468" s="1"/>
  <c r="O4468"/>
  <c r="T4468" s="1"/>
  <c r="Y4468" s="1"/>
  <c r="N4468"/>
  <c r="S4468" s="1"/>
  <c r="X4468" s="1"/>
  <c r="R4467"/>
  <c r="Q4467"/>
  <c r="V4467" s="1"/>
  <c r="AA4467" s="1"/>
  <c r="P4467"/>
  <c r="U4467" s="1"/>
  <c r="Z4467" s="1"/>
  <c r="O4467"/>
  <c r="T4467" s="1"/>
  <c r="Y4467" s="1"/>
  <c r="N4467"/>
  <c r="S4467" s="1"/>
  <c r="R4466"/>
  <c r="Q4466"/>
  <c r="V4466" s="1"/>
  <c r="AA4466" s="1"/>
  <c r="P4466"/>
  <c r="U4466" s="1"/>
  <c r="Z4466" s="1"/>
  <c r="O4466"/>
  <c r="T4466" s="1"/>
  <c r="Y4466" s="1"/>
  <c r="N4466"/>
  <c r="R4880"/>
  <c r="W4880" s="1"/>
  <c r="AB4880" s="1"/>
  <c r="Q4880"/>
  <c r="V4880" s="1"/>
  <c r="AA4880" s="1"/>
  <c r="P4880"/>
  <c r="U4880" s="1"/>
  <c r="Z4880" s="1"/>
  <c r="O4880"/>
  <c r="N4880"/>
  <c r="S4880" s="1"/>
  <c r="X4880" s="1"/>
  <c r="R4879"/>
  <c r="W4879" s="1"/>
  <c r="AB4879" s="1"/>
  <c r="Q4879"/>
  <c r="V4879" s="1"/>
  <c r="AA4879" s="1"/>
  <c r="P4879"/>
  <c r="U4879" s="1"/>
  <c r="Z4879" s="1"/>
  <c r="O4879"/>
  <c r="T4879" s="1"/>
  <c r="Y4879" s="1"/>
  <c r="N4879"/>
  <c r="S4879" s="1"/>
  <c r="R4843"/>
  <c r="W4843" s="1"/>
  <c r="AB4843" s="1"/>
  <c r="Q4843"/>
  <c r="V4843" s="1"/>
  <c r="AA4843" s="1"/>
  <c r="P4843"/>
  <c r="U4843" s="1"/>
  <c r="Z4843" s="1"/>
  <c r="O4843"/>
  <c r="T4843" s="1"/>
  <c r="Y4843" s="1"/>
  <c r="N4843"/>
  <c r="S4843" s="1"/>
  <c r="R4842"/>
  <c r="W4842" s="1"/>
  <c r="AB4842" s="1"/>
  <c r="Q4842"/>
  <c r="V4842" s="1"/>
  <c r="AA4842" s="1"/>
  <c r="P4842"/>
  <c r="U4842" s="1"/>
  <c r="Z4842" s="1"/>
  <c r="O4842"/>
  <c r="T4842" s="1"/>
  <c r="N4842"/>
  <c r="S4842" s="1"/>
  <c r="X4842" s="1"/>
  <c r="P52" i="11"/>
  <c r="O52"/>
  <c r="N52"/>
  <c r="M52"/>
  <c r="L52"/>
  <c r="K52"/>
  <c r="P51"/>
  <c r="O51"/>
  <c r="N51"/>
  <c r="M51"/>
  <c r="L51"/>
  <c r="K51"/>
  <c r="P71"/>
  <c r="O71"/>
  <c r="N71"/>
  <c r="M71"/>
  <c r="L71"/>
  <c r="K71"/>
  <c r="P70"/>
  <c r="O70"/>
  <c r="N70"/>
  <c r="M70"/>
  <c r="L70"/>
  <c r="K70"/>
  <c r="R4938" i="10"/>
  <c r="W4938" s="1"/>
  <c r="AB4938" s="1"/>
  <c r="Q4938"/>
  <c r="V4938" s="1"/>
  <c r="P4938"/>
  <c r="U4938" s="1"/>
  <c r="Z4938" s="1"/>
  <c r="O4938"/>
  <c r="T4938" s="1"/>
  <c r="Y4938" s="1"/>
  <c r="N4938"/>
  <c r="S4938" s="1"/>
  <c r="AC4937"/>
  <c r="R4936"/>
  <c r="W4936" s="1"/>
  <c r="Q4936"/>
  <c r="V4936" s="1"/>
  <c r="P4936"/>
  <c r="U4936" s="1"/>
  <c r="O4936"/>
  <c r="T4936" s="1"/>
  <c r="N4936"/>
  <c r="AC4935"/>
  <c r="R4913"/>
  <c r="W4913" s="1"/>
  <c r="Q4913"/>
  <c r="V4913" s="1"/>
  <c r="P4913"/>
  <c r="O4913"/>
  <c r="T4913" s="1"/>
  <c r="Y4913" s="1"/>
  <c r="N4913"/>
  <c r="S4913" s="1"/>
  <c r="AC4912"/>
  <c r="R4934"/>
  <c r="W4934" s="1"/>
  <c r="Q4934"/>
  <c r="V4934" s="1"/>
  <c r="P4934"/>
  <c r="U4934" s="1"/>
  <c r="Z4934" s="1"/>
  <c r="O4934"/>
  <c r="N4934"/>
  <c r="S4934" s="1"/>
  <c r="X4934" s="1"/>
  <c r="AC4933"/>
  <c r="C509" i="15"/>
  <c r="C508"/>
  <c r="C507"/>
  <c r="D639"/>
  <c r="C639" s="1"/>
  <c r="D638"/>
  <c r="C638" s="1"/>
  <c r="C626"/>
  <c r="D633"/>
  <c r="C633" s="1"/>
  <c r="D632"/>
  <c r="C632" s="1"/>
  <c r="D631"/>
  <c r="C631" s="1"/>
  <c r="D630"/>
  <c r="D624"/>
  <c r="D623"/>
  <c r="D622"/>
  <c r="D621"/>
  <c r="D617"/>
  <c r="D616"/>
  <c r="D615"/>
  <c r="D614"/>
  <c r="D619"/>
  <c r="D612"/>
  <c r="D611"/>
  <c r="D610"/>
  <c r="C610" s="1"/>
  <c r="D608"/>
  <c r="D607"/>
  <c r="C607" s="1"/>
  <c r="D606"/>
  <c r="C606" s="1"/>
  <c r="D604"/>
  <c r="C604" s="1"/>
  <c r="D603"/>
  <c r="D602"/>
  <c r="D601"/>
  <c r="D598"/>
  <c r="C598" s="1"/>
  <c r="D597"/>
  <c r="C597" s="1"/>
  <c r="D595"/>
  <c r="C595" s="1"/>
  <c r="D594"/>
  <c r="C594" s="1"/>
  <c r="D593"/>
  <c r="D592"/>
  <c r="D590"/>
  <c r="C590" s="1"/>
  <c r="D589"/>
  <c r="C589" s="1"/>
  <c r="D588"/>
  <c r="C588" s="1"/>
  <c r="D587"/>
  <c r="C587" s="1"/>
  <c r="D585"/>
  <c r="D584"/>
  <c r="D583"/>
  <c r="D582"/>
  <c r="D580"/>
  <c r="C580" s="1"/>
  <c r="D579"/>
  <c r="D578"/>
  <c r="D577"/>
  <c r="C577" s="1"/>
  <c r="D575"/>
  <c r="D574"/>
  <c r="D573"/>
  <c r="D572"/>
  <c r="D570"/>
  <c r="D569"/>
  <c r="D568"/>
  <c r="D567"/>
  <c r="C567" s="1"/>
  <c r="D560"/>
  <c r="D565"/>
  <c r="D564"/>
  <c r="D563"/>
  <c r="D562"/>
  <c r="D558"/>
  <c r="D557"/>
  <c r="D556"/>
  <c r="C556" s="1"/>
  <c r="D555"/>
  <c r="D548"/>
  <c r="D546"/>
  <c r="C546" s="1"/>
  <c r="D553"/>
  <c r="C553" s="1"/>
  <c r="D552"/>
  <c r="D551"/>
  <c r="D550"/>
  <c r="D544"/>
  <c r="C544" s="1"/>
  <c r="D543"/>
  <c r="D542"/>
  <c r="D541"/>
  <c r="D539"/>
  <c r="C539" s="1"/>
  <c r="D538"/>
  <c r="D537"/>
  <c r="D536"/>
  <c r="D534"/>
  <c r="C534" s="1"/>
  <c r="D532"/>
  <c r="D531"/>
  <c r="D530"/>
  <c r="D529"/>
  <c r="D527"/>
  <c r="D526"/>
  <c r="D525"/>
  <c r="D524"/>
  <c r="C524" s="1"/>
  <c r="D522"/>
  <c r="D521"/>
  <c r="D520"/>
  <c r="D519"/>
  <c r="D515"/>
  <c r="D514"/>
  <c r="D512"/>
  <c r="D511"/>
  <c r="C511" s="1"/>
  <c r="D505"/>
  <c r="C505" s="1"/>
  <c r="D504"/>
  <c r="C504" s="1"/>
  <c r="D503"/>
  <c r="D502"/>
  <c r="D500"/>
  <c r="C500" s="1"/>
  <c r="D499"/>
  <c r="D498"/>
  <c r="D497"/>
  <c r="D490"/>
  <c r="D495"/>
  <c r="D494"/>
  <c r="D493"/>
  <c r="D492"/>
  <c r="D488"/>
  <c r="D487"/>
  <c r="D486"/>
  <c r="D485"/>
  <c r="D483"/>
  <c r="C483" s="1"/>
  <c r="D482"/>
  <c r="D481"/>
  <c r="D480"/>
  <c r="D478"/>
  <c r="D477"/>
  <c r="D476"/>
  <c r="D475"/>
  <c r="D473"/>
  <c r="D472"/>
  <c r="D471"/>
  <c r="D470"/>
  <c r="D463"/>
  <c r="C463" s="1"/>
  <c r="D462"/>
  <c r="D468"/>
  <c r="D467"/>
  <c r="D466"/>
  <c r="D465"/>
  <c r="D460"/>
  <c r="D459"/>
  <c r="C459" s="1"/>
  <c r="D458"/>
  <c r="C458" s="1"/>
  <c r="D457"/>
  <c r="D455"/>
  <c r="C455" s="1"/>
  <c r="D454"/>
  <c r="D453"/>
  <c r="D452"/>
  <c r="D450"/>
  <c r="D449"/>
  <c r="C449" s="1"/>
  <c r="D448"/>
  <c r="C448" s="1"/>
  <c r="D447"/>
  <c r="C447" s="1"/>
  <c r="D445"/>
  <c r="D444"/>
  <c r="D443"/>
  <c r="D442"/>
  <c r="D440"/>
  <c r="D434"/>
  <c r="C434" s="1"/>
  <c r="D438"/>
  <c r="C438" s="1"/>
  <c r="D437"/>
  <c r="C437" s="1"/>
  <c r="D436"/>
  <c r="D432"/>
  <c r="C432" s="1"/>
  <c r="D431"/>
  <c r="D430"/>
  <c r="D429"/>
  <c r="D427"/>
  <c r="C427" s="1"/>
  <c r="D426"/>
  <c r="D425"/>
  <c r="D424"/>
  <c r="C424" s="1"/>
  <c r="D422"/>
  <c r="D421"/>
  <c r="D420"/>
  <c r="D419"/>
  <c r="D417"/>
  <c r="D416"/>
  <c r="D415"/>
  <c r="D414"/>
  <c r="D412"/>
  <c r="D411"/>
  <c r="D410"/>
  <c r="D409"/>
  <c r="D407"/>
  <c r="D406"/>
  <c r="D405"/>
  <c r="D404"/>
  <c r="D402"/>
  <c r="D401"/>
  <c r="D400"/>
  <c r="D399"/>
  <c r="D397"/>
  <c r="C397" s="1"/>
  <c r="D396"/>
  <c r="D395"/>
  <c r="D394"/>
  <c r="D392"/>
  <c r="C392" s="1"/>
  <c r="D391"/>
  <c r="D390"/>
  <c r="D389"/>
  <c r="D387"/>
  <c r="D386"/>
  <c r="D385"/>
  <c r="D384"/>
  <c r="D382"/>
  <c r="D375"/>
  <c r="C375" s="1"/>
  <c r="D374"/>
  <c r="C374" s="1"/>
  <c r="D380"/>
  <c r="D379"/>
  <c r="D378"/>
  <c r="D377"/>
  <c r="D372"/>
  <c r="D371"/>
  <c r="D370"/>
  <c r="D369"/>
  <c r="D367"/>
  <c r="D366"/>
  <c r="C366" s="1"/>
  <c r="D365"/>
  <c r="C365" s="1"/>
  <c r="D364"/>
  <c r="C364" s="1"/>
  <c r="D362"/>
  <c r="C362" s="1"/>
  <c r="D361"/>
  <c r="C361" s="1"/>
  <c r="D360"/>
  <c r="D359"/>
  <c r="D355"/>
  <c r="D354"/>
  <c r="D353"/>
  <c r="D352"/>
  <c r="D345"/>
  <c r="C345" s="1"/>
  <c r="D350"/>
  <c r="D349"/>
  <c r="C349" s="1"/>
  <c r="D348"/>
  <c r="C348" s="1"/>
  <c r="D347"/>
  <c r="D343"/>
  <c r="C343" s="1"/>
  <c r="D342"/>
  <c r="C342" s="1"/>
  <c r="D341"/>
  <c r="D340"/>
  <c r="D338"/>
  <c r="D337"/>
  <c r="C337" s="1"/>
  <c r="D336"/>
  <c r="D335"/>
  <c r="D333"/>
  <c r="C333" s="1"/>
  <c r="D332"/>
  <c r="C332" s="1"/>
  <c r="D331"/>
  <c r="D330"/>
  <c r="D328"/>
  <c r="D327"/>
  <c r="D326"/>
  <c r="D325"/>
  <c r="C325" s="1"/>
  <c r="D323"/>
  <c r="D322"/>
  <c r="D321"/>
  <c r="D320"/>
  <c r="D318"/>
  <c r="D317"/>
  <c r="D316"/>
  <c r="D315"/>
  <c r="D313"/>
  <c r="D312"/>
  <c r="D311"/>
  <c r="D310"/>
  <c r="D308"/>
  <c r="D307"/>
  <c r="D306"/>
  <c r="D305"/>
  <c r="D303"/>
  <c r="C303" s="1"/>
  <c r="D302"/>
  <c r="D301"/>
  <c r="D300"/>
  <c r="D298"/>
  <c r="D296"/>
  <c r="D295"/>
  <c r="D294"/>
  <c r="D293"/>
  <c r="C293" s="1"/>
  <c r="D291"/>
  <c r="D290"/>
  <c r="D289"/>
  <c r="D288"/>
  <c r="D286"/>
  <c r="D285"/>
  <c r="D284"/>
  <c r="D283"/>
  <c r="C283" s="1"/>
  <c r="D281"/>
  <c r="C281" s="1"/>
  <c r="D280"/>
  <c r="C280" s="1"/>
  <c r="D279"/>
  <c r="C279" s="1"/>
  <c r="D278"/>
  <c r="D271"/>
  <c r="C271" s="1"/>
  <c r="D269"/>
  <c r="C269" s="1"/>
  <c r="D267"/>
  <c r="C267" s="1"/>
  <c r="D265"/>
  <c r="C265" s="1"/>
  <c r="D276"/>
  <c r="D275"/>
  <c r="D274"/>
  <c r="D273"/>
  <c r="D263"/>
  <c r="D262"/>
  <c r="C262" s="1"/>
  <c r="D261"/>
  <c r="D260"/>
  <c r="C260" s="1"/>
  <c r="D258"/>
  <c r="C258" s="1"/>
  <c r="D257"/>
  <c r="C257" s="1"/>
  <c r="D256"/>
  <c r="D255"/>
  <c r="D253"/>
  <c r="D252"/>
  <c r="D251"/>
  <c r="D250"/>
  <c r="C250" s="1"/>
  <c r="D248"/>
  <c r="D247"/>
  <c r="D246"/>
  <c r="D245"/>
  <c r="D243"/>
  <c r="D242"/>
  <c r="D241"/>
  <c r="D240"/>
  <c r="C240" s="1"/>
  <c r="D226"/>
  <c r="C226" s="1"/>
  <c r="D236"/>
  <c r="D235"/>
  <c r="D234"/>
  <c r="D233"/>
  <c r="D231"/>
  <c r="C231" s="1"/>
  <c r="D230"/>
  <c r="D229"/>
  <c r="C229" s="1"/>
  <c r="D228"/>
  <c r="D224"/>
  <c r="C224" s="1"/>
  <c r="D223"/>
  <c r="C223" s="1"/>
  <c r="D222"/>
  <c r="C222" s="1"/>
  <c r="D221"/>
  <c r="D219"/>
  <c r="D218"/>
  <c r="D217"/>
  <c r="C217" s="1"/>
  <c r="D216"/>
  <c r="C216" s="1"/>
  <c r="D214"/>
  <c r="C214" s="1"/>
  <c r="D213"/>
  <c r="D212"/>
  <c r="D211"/>
  <c r="D209"/>
  <c r="D208"/>
  <c r="D207"/>
  <c r="C207" s="1"/>
  <c r="D206"/>
  <c r="D204"/>
  <c r="D203"/>
  <c r="D202"/>
  <c r="D201"/>
  <c r="D199"/>
  <c r="D197"/>
  <c r="D195"/>
  <c r="C195" s="1"/>
  <c r="D193"/>
  <c r="C193" s="1"/>
  <c r="D192"/>
  <c r="C192" s="1"/>
  <c r="D191"/>
  <c r="D190"/>
  <c r="D188"/>
  <c r="D187"/>
  <c r="D186"/>
  <c r="D185"/>
  <c r="C185" s="1"/>
  <c r="D183"/>
  <c r="D182"/>
  <c r="D181"/>
  <c r="D180"/>
  <c r="D178"/>
  <c r="D177"/>
  <c r="D176"/>
  <c r="D175"/>
  <c r="D173"/>
  <c r="D172"/>
  <c r="D171"/>
  <c r="D170"/>
  <c r="D166"/>
  <c r="D164"/>
  <c r="D162"/>
  <c r="D160"/>
  <c r="D159"/>
  <c r="D158"/>
  <c r="D157"/>
  <c r="D150"/>
  <c r="C150" s="1"/>
  <c r="D148"/>
  <c r="D146"/>
  <c r="D155"/>
  <c r="C155" s="1"/>
  <c r="D154"/>
  <c r="C154" s="1"/>
  <c r="D153"/>
  <c r="C153" s="1"/>
  <c r="D152"/>
  <c r="D144"/>
  <c r="D143"/>
  <c r="D142"/>
  <c r="D141"/>
  <c r="D139"/>
  <c r="D138"/>
  <c r="C138" s="1"/>
  <c r="D137"/>
  <c r="D136"/>
  <c r="D134"/>
  <c r="D133"/>
  <c r="D132"/>
  <c r="D131"/>
  <c r="D129"/>
  <c r="D128"/>
  <c r="C128" s="1"/>
  <c r="D127"/>
  <c r="C127" s="1"/>
  <c r="D126"/>
  <c r="D124"/>
  <c r="D123"/>
  <c r="D122"/>
  <c r="D121"/>
  <c r="D119"/>
  <c r="C119" s="1"/>
  <c r="D118"/>
  <c r="C118" s="1"/>
  <c r="D117"/>
  <c r="D116"/>
  <c r="D112"/>
  <c r="D110"/>
  <c r="D108"/>
  <c r="D107"/>
  <c r="D106"/>
  <c r="D105"/>
  <c r="C105" s="1"/>
  <c r="D103"/>
  <c r="D102"/>
  <c r="D101"/>
  <c r="D100"/>
  <c r="D98"/>
  <c r="C98" s="1"/>
  <c r="D97"/>
  <c r="D96"/>
  <c r="D95"/>
  <c r="C95" s="1"/>
  <c r="D93"/>
  <c r="C93" s="1"/>
  <c r="D92"/>
  <c r="D91"/>
  <c r="D90"/>
  <c r="D88"/>
  <c r="C88" s="1"/>
  <c r="D87"/>
  <c r="D86"/>
  <c r="D85"/>
  <c r="C85" s="1"/>
  <c r="D83"/>
  <c r="D82"/>
  <c r="D81"/>
  <c r="D80"/>
  <c r="D78"/>
  <c r="D77"/>
  <c r="C77" s="1"/>
  <c r="D76"/>
  <c r="D75"/>
  <c r="C75" s="1"/>
  <c r="D73"/>
  <c r="D72"/>
  <c r="D71"/>
  <c r="D70"/>
  <c r="D68"/>
  <c r="C68" s="1"/>
  <c r="D67"/>
  <c r="C67" s="1"/>
  <c r="D66"/>
  <c r="D65"/>
  <c r="C65" s="1"/>
  <c r="D63"/>
  <c r="D62"/>
  <c r="D61"/>
  <c r="D60"/>
  <c r="D58"/>
  <c r="D57"/>
  <c r="D56"/>
  <c r="D55"/>
  <c r="C55" s="1"/>
  <c r="D50"/>
  <c r="D53"/>
  <c r="D52"/>
  <c r="D51"/>
  <c r="D48"/>
  <c r="C48" s="1"/>
  <c r="D47"/>
  <c r="C47" s="1"/>
  <c r="D46"/>
  <c r="D45"/>
  <c r="C45" s="1"/>
  <c r="D43"/>
  <c r="C43" s="1"/>
  <c r="D42"/>
  <c r="D41"/>
  <c r="D40"/>
  <c r="D38"/>
  <c r="D37"/>
  <c r="D36"/>
  <c r="D35"/>
  <c r="C35" s="1"/>
  <c r="D33"/>
  <c r="C33" s="1"/>
  <c r="D32"/>
  <c r="C32" s="1"/>
  <c r="D31"/>
  <c r="D30"/>
  <c r="D28"/>
  <c r="D27"/>
  <c r="D26"/>
  <c r="D25"/>
  <c r="C25" s="1"/>
  <c r="D23"/>
  <c r="D22"/>
  <c r="C22" s="1"/>
  <c r="D21"/>
  <c r="D20"/>
  <c r="D18"/>
  <c r="D17"/>
  <c r="D16"/>
  <c r="D15"/>
  <c r="C15" s="1"/>
  <c r="D13"/>
  <c r="C13" s="1"/>
  <c r="D12"/>
  <c r="C12" s="1"/>
  <c r="D11"/>
  <c r="D10"/>
  <c r="D8"/>
  <c r="D7"/>
  <c r="D6"/>
  <c r="C6" s="1"/>
  <c r="D5"/>
  <c r="C5" s="1"/>
  <c r="C636"/>
  <c r="C635"/>
  <c r="C628"/>
  <c r="C627"/>
  <c r="C630"/>
  <c r="C624"/>
  <c r="C623"/>
  <c r="C622"/>
  <c r="C621"/>
  <c r="C619"/>
  <c r="C617"/>
  <c r="C616"/>
  <c r="C615"/>
  <c r="C614"/>
  <c r="C612"/>
  <c r="C611"/>
  <c r="C608"/>
  <c r="C603"/>
  <c r="C602"/>
  <c r="C601"/>
  <c r="C599"/>
  <c r="C593"/>
  <c r="C592"/>
  <c r="C585"/>
  <c r="C584"/>
  <c r="C583"/>
  <c r="C582"/>
  <c r="C579"/>
  <c r="C578"/>
  <c r="C575"/>
  <c r="C574"/>
  <c r="C573"/>
  <c r="C572"/>
  <c r="C570"/>
  <c r="C569"/>
  <c r="C568"/>
  <c r="C560"/>
  <c r="C565"/>
  <c r="C564"/>
  <c r="C563"/>
  <c r="C562"/>
  <c r="C558"/>
  <c r="C557"/>
  <c r="C555"/>
  <c r="C552"/>
  <c r="C551"/>
  <c r="C550"/>
  <c r="C548"/>
  <c r="C543"/>
  <c r="C542"/>
  <c r="C541"/>
  <c r="C538"/>
  <c r="C537"/>
  <c r="C536"/>
  <c r="C532"/>
  <c r="C531"/>
  <c r="C530"/>
  <c r="C529"/>
  <c r="C527"/>
  <c r="C526"/>
  <c r="C525"/>
  <c r="C522"/>
  <c r="C521"/>
  <c r="C520"/>
  <c r="C519"/>
  <c r="C515"/>
  <c r="C514"/>
  <c r="C512"/>
  <c r="C503"/>
  <c r="C502"/>
  <c r="C499"/>
  <c r="C498"/>
  <c r="C497"/>
  <c r="C495"/>
  <c r="C494"/>
  <c r="C490"/>
  <c r="C493"/>
  <c r="C492"/>
  <c r="C462"/>
  <c r="C488"/>
  <c r="C487"/>
  <c r="C486"/>
  <c r="C485"/>
  <c r="C482"/>
  <c r="C481"/>
  <c r="C480"/>
  <c r="C478"/>
  <c r="C477"/>
  <c r="C476"/>
  <c r="C475"/>
  <c r="C473"/>
  <c r="C472"/>
  <c r="C471"/>
  <c r="C470"/>
  <c r="C468"/>
  <c r="C467"/>
  <c r="C466"/>
  <c r="C465"/>
  <c r="C460"/>
  <c r="C457"/>
  <c r="C454"/>
  <c r="C453"/>
  <c r="C452"/>
  <c r="C450"/>
  <c r="C445"/>
  <c r="C444"/>
  <c r="C443"/>
  <c r="C442"/>
  <c r="C440"/>
  <c r="C436"/>
  <c r="C431"/>
  <c r="C430"/>
  <c r="C429"/>
  <c r="C426"/>
  <c r="C425"/>
  <c r="C422"/>
  <c r="C421"/>
  <c r="C420"/>
  <c r="C419"/>
  <c r="C417"/>
  <c r="C416"/>
  <c r="C415"/>
  <c r="C414"/>
  <c r="C412"/>
  <c r="C411"/>
  <c r="C410"/>
  <c r="C409"/>
  <c r="C407"/>
  <c r="C406"/>
  <c r="C405"/>
  <c r="C404"/>
  <c r="C402"/>
  <c r="C401"/>
  <c r="C400"/>
  <c r="C399"/>
  <c r="C396"/>
  <c r="C395"/>
  <c r="C394"/>
  <c r="C391"/>
  <c r="C390"/>
  <c r="C389"/>
  <c r="C387"/>
  <c r="C386"/>
  <c r="C385"/>
  <c r="C384"/>
  <c r="C382"/>
  <c r="C380"/>
  <c r="C379"/>
  <c r="C378"/>
  <c r="C377"/>
  <c r="C372"/>
  <c r="C371"/>
  <c r="C370"/>
  <c r="C369"/>
  <c r="C367"/>
  <c r="C360"/>
  <c r="C359"/>
  <c r="C355"/>
  <c r="C354"/>
  <c r="C353"/>
  <c r="C352"/>
  <c r="C350"/>
  <c r="C347"/>
  <c r="C341"/>
  <c r="C340"/>
  <c r="C338"/>
  <c r="C336"/>
  <c r="C335"/>
  <c r="C331"/>
  <c r="C330"/>
  <c r="C328"/>
  <c r="C327"/>
  <c r="C326"/>
  <c r="C323"/>
  <c r="C322"/>
  <c r="C321"/>
  <c r="C320"/>
  <c r="C318"/>
  <c r="C317"/>
  <c r="C316"/>
  <c r="C315"/>
  <c r="C313"/>
  <c r="C312"/>
  <c r="C311"/>
  <c r="C310"/>
  <c r="C308"/>
  <c r="C307"/>
  <c r="C306"/>
  <c r="C305"/>
  <c r="C302"/>
  <c r="C301"/>
  <c r="C300"/>
  <c r="C298"/>
  <c r="C296"/>
  <c r="C295"/>
  <c r="C294"/>
  <c r="C291"/>
  <c r="C290"/>
  <c r="C289"/>
  <c r="C288"/>
  <c r="C286"/>
  <c r="C285"/>
  <c r="C284"/>
  <c r="C278"/>
  <c r="C276"/>
  <c r="C275"/>
  <c r="C274"/>
  <c r="C273"/>
  <c r="C263"/>
  <c r="C261"/>
  <c r="C256"/>
  <c r="C255"/>
  <c r="C253"/>
  <c r="C252"/>
  <c r="C251"/>
  <c r="C248"/>
  <c r="C247"/>
  <c r="C246"/>
  <c r="C245"/>
  <c r="C243"/>
  <c r="C242"/>
  <c r="C241"/>
  <c r="C236"/>
  <c r="C235"/>
  <c r="C234"/>
  <c r="C233"/>
  <c r="C230"/>
  <c r="C228"/>
  <c r="C221"/>
  <c r="C219"/>
  <c r="C218"/>
  <c r="C213"/>
  <c r="C212"/>
  <c r="C211"/>
  <c r="C209"/>
  <c r="C208"/>
  <c r="C206"/>
  <c r="C204"/>
  <c r="C203"/>
  <c r="C202"/>
  <c r="C201"/>
  <c r="C199"/>
  <c r="C197"/>
  <c r="C191"/>
  <c r="C190"/>
  <c r="C188"/>
  <c r="C187"/>
  <c r="C186"/>
  <c r="C183"/>
  <c r="C182"/>
  <c r="C181"/>
  <c r="C180"/>
  <c r="C178"/>
  <c r="C177"/>
  <c r="C176"/>
  <c r="C175"/>
  <c r="C173"/>
  <c r="C172"/>
  <c r="C171"/>
  <c r="C170"/>
  <c r="C166"/>
  <c r="C164"/>
  <c r="C162"/>
  <c r="C160"/>
  <c r="C159"/>
  <c r="C158"/>
  <c r="C157"/>
  <c r="C152"/>
  <c r="C148"/>
  <c r="C146"/>
  <c r="C144"/>
  <c r="C143"/>
  <c r="C142"/>
  <c r="C141"/>
  <c r="C139"/>
  <c r="C137"/>
  <c r="C136"/>
  <c r="C134"/>
  <c r="C133"/>
  <c r="C132"/>
  <c r="C131"/>
  <c r="C129"/>
  <c r="C126"/>
  <c r="C124"/>
  <c r="C123"/>
  <c r="C122"/>
  <c r="C121"/>
  <c r="C117"/>
  <c r="C116"/>
  <c r="C112"/>
  <c r="C110"/>
  <c r="C108"/>
  <c r="C107"/>
  <c r="C106"/>
  <c r="C103"/>
  <c r="C102"/>
  <c r="C101"/>
  <c r="C100"/>
  <c r="C97"/>
  <c r="C96"/>
  <c r="C92"/>
  <c r="C91"/>
  <c r="C90"/>
  <c r="C87"/>
  <c r="C86"/>
  <c r="C83"/>
  <c r="C82"/>
  <c r="C81"/>
  <c r="C80"/>
  <c r="C78"/>
  <c r="C76"/>
  <c r="C73"/>
  <c r="C72"/>
  <c r="C71"/>
  <c r="C70"/>
  <c r="C66"/>
  <c r="C63"/>
  <c r="C62"/>
  <c r="C61"/>
  <c r="C60"/>
  <c r="C58"/>
  <c r="C57"/>
  <c r="C56"/>
  <c r="C53"/>
  <c r="C52"/>
  <c r="C51"/>
  <c r="C50"/>
  <c r="C46"/>
  <c r="C42"/>
  <c r="C41"/>
  <c r="C40"/>
  <c r="C38"/>
  <c r="C37"/>
  <c r="C36"/>
  <c r="C31"/>
  <c r="C30"/>
  <c r="C28"/>
  <c r="C27"/>
  <c r="C26"/>
  <c r="C23"/>
  <c r="C21"/>
  <c r="C20"/>
  <c r="C18"/>
  <c r="C17"/>
  <c r="C16"/>
  <c r="C11"/>
  <c r="C10"/>
  <c r="C7"/>
  <c r="C8"/>
  <c r="L605"/>
  <c r="K605"/>
  <c r="J605"/>
  <c r="I605"/>
  <c r="H605"/>
  <c r="G605"/>
  <c r="F605"/>
  <c r="E605"/>
  <c r="L596"/>
  <c r="K596"/>
  <c r="J596"/>
  <c r="I596"/>
  <c r="H596"/>
  <c r="G596"/>
  <c r="F596"/>
  <c r="E596"/>
  <c r="J609"/>
  <c r="K609"/>
  <c r="L609"/>
  <c r="I609"/>
  <c r="F609"/>
  <c r="G609"/>
  <c r="H609"/>
  <c r="E609"/>
  <c r="B199"/>
  <c r="L198"/>
  <c r="K198"/>
  <c r="J198"/>
  <c r="I198"/>
  <c r="H198"/>
  <c r="G198"/>
  <c r="F198"/>
  <c r="E198"/>
  <c r="B150"/>
  <c r="L149"/>
  <c r="K149"/>
  <c r="J149"/>
  <c r="I149"/>
  <c r="H149"/>
  <c r="G149"/>
  <c r="F149"/>
  <c r="E149"/>
  <c r="B271"/>
  <c r="L270"/>
  <c r="K270"/>
  <c r="J270"/>
  <c r="I270"/>
  <c r="H270"/>
  <c r="G270"/>
  <c r="F270"/>
  <c r="E270"/>
  <c r="B148"/>
  <c r="L147"/>
  <c r="K147"/>
  <c r="J147"/>
  <c r="I147"/>
  <c r="H147"/>
  <c r="G147"/>
  <c r="F147"/>
  <c r="E147"/>
  <c r="B166"/>
  <c r="L165"/>
  <c r="K165"/>
  <c r="J165"/>
  <c r="I165"/>
  <c r="H165"/>
  <c r="G165"/>
  <c r="F165"/>
  <c r="E165"/>
  <c r="E373"/>
  <c r="J373"/>
  <c r="K373"/>
  <c r="L373"/>
  <c r="I373"/>
  <c r="F373"/>
  <c r="G373"/>
  <c r="H373"/>
  <c r="B375"/>
  <c r="B374"/>
  <c r="B112"/>
  <c r="L111"/>
  <c r="K111"/>
  <c r="J111"/>
  <c r="I111"/>
  <c r="H111"/>
  <c r="G111"/>
  <c r="F111"/>
  <c r="E111"/>
  <c r="E637"/>
  <c r="L637"/>
  <c r="K637"/>
  <c r="J637"/>
  <c r="I637"/>
  <c r="H637"/>
  <c r="G637"/>
  <c r="F637"/>
  <c r="J634"/>
  <c r="K634"/>
  <c r="L634"/>
  <c r="I634"/>
  <c r="F634"/>
  <c r="G634"/>
  <c r="H634"/>
  <c r="E634"/>
  <c r="J625"/>
  <c r="K625"/>
  <c r="L625"/>
  <c r="I625"/>
  <c r="F625"/>
  <c r="G625"/>
  <c r="H625"/>
  <c r="E625"/>
  <c r="B619"/>
  <c r="B560"/>
  <c r="B462"/>
  <c r="B490"/>
  <c r="B514"/>
  <c r="B511"/>
  <c r="B515"/>
  <c r="B534"/>
  <c r="B546"/>
  <c r="B548"/>
  <c r="J461"/>
  <c r="K461"/>
  <c r="L461"/>
  <c r="I461"/>
  <c r="F461"/>
  <c r="G461"/>
  <c r="H461"/>
  <c r="E461"/>
  <c r="J435"/>
  <c r="K435"/>
  <c r="L435"/>
  <c r="I435"/>
  <c r="F435"/>
  <c r="G435"/>
  <c r="H435"/>
  <c r="E435"/>
  <c r="B269"/>
  <c r="L268"/>
  <c r="K268"/>
  <c r="J268"/>
  <c r="I268"/>
  <c r="H268"/>
  <c r="G268"/>
  <c r="F268"/>
  <c r="E268"/>
  <c r="B267"/>
  <c r="L266"/>
  <c r="K266"/>
  <c r="J266"/>
  <c r="I266"/>
  <c r="H266"/>
  <c r="G266"/>
  <c r="F266"/>
  <c r="E266"/>
  <c r="L264"/>
  <c r="K264"/>
  <c r="J264"/>
  <c r="I264"/>
  <c r="H264"/>
  <c r="G264"/>
  <c r="F264"/>
  <c r="E264"/>
  <c r="L547"/>
  <c r="K547"/>
  <c r="J547"/>
  <c r="I547"/>
  <c r="H547"/>
  <c r="G547"/>
  <c r="F547"/>
  <c r="E547"/>
  <c r="L297"/>
  <c r="K297"/>
  <c r="J297"/>
  <c r="I297"/>
  <c r="H297"/>
  <c r="G297"/>
  <c r="F297"/>
  <c r="E297"/>
  <c r="B298"/>
  <c r="B164"/>
  <c r="L163"/>
  <c r="K163"/>
  <c r="J163"/>
  <c r="I163"/>
  <c r="H163"/>
  <c r="G163"/>
  <c r="F163"/>
  <c r="E163"/>
  <c r="L513"/>
  <c r="K513"/>
  <c r="J513"/>
  <c r="I513"/>
  <c r="H513"/>
  <c r="G513"/>
  <c r="F513"/>
  <c r="E513"/>
  <c r="J506"/>
  <c r="K506"/>
  <c r="L506"/>
  <c r="I506"/>
  <c r="F506"/>
  <c r="G506"/>
  <c r="H506"/>
  <c r="E506"/>
  <c r="J510"/>
  <c r="K510"/>
  <c r="L510"/>
  <c r="I510"/>
  <c r="H510"/>
  <c r="F510"/>
  <c r="G510"/>
  <c r="E510"/>
  <c r="L344"/>
  <c r="K344"/>
  <c r="J344"/>
  <c r="I344"/>
  <c r="H344"/>
  <c r="G344"/>
  <c r="F344"/>
  <c r="E344"/>
  <c r="B345"/>
  <c r="L433"/>
  <c r="K433"/>
  <c r="J433"/>
  <c r="I433"/>
  <c r="H433"/>
  <c r="G433"/>
  <c r="F433"/>
  <c r="E433"/>
  <c r="B434"/>
  <c r="L489"/>
  <c r="K489"/>
  <c r="J489"/>
  <c r="I489"/>
  <c r="H489"/>
  <c r="G489"/>
  <c r="F489"/>
  <c r="E489"/>
  <c r="L559"/>
  <c r="K559"/>
  <c r="J559"/>
  <c r="I559"/>
  <c r="H559"/>
  <c r="G559"/>
  <c r="F559"/>
  <c r="E559"/>
  <c r="L545"/>
  <c r="K545"/>
  <c r="J545"/>
  <c r="I545"/>
  <c r="H545"/>
  <c r="G545"/>
  <c r="F545"/>
  <c r="E545"/>
  <c r="L533"/>
  <c r="K533"/>
  <c r="J533"/>
  <c r="I533"/>
  <c r="H533"/>
  <c r="G533"/>
  <c r="F533"/>
  <c r="E533"/>
  <c r="L618"/>
  <c r="K618"/>
  <c r="J618"/>
  <c r="I618"/>
  <c r="H618"/>
  <c r="G618"/>
  <c r="F618"/>
  <c r="E618"/>
  <c r="L161"/>
  <c r="K161"/>
  <c r="J161"/>
  <c r="I161"/>
  <c r="H161"/>
  <c r="G161"/>
  <c r="F161"/>
  <c r="E161"/>
  <c r="B162"/>
  <c r="L381"/>
  <c r="K381"/>
  <c r="J381"/>
  <c r="I381"/>
  <c r="H381"/>
  <c r="G381"/>
  <c r="F381"/>
  <c r="E381"/>
  <c r="B382"/>
  <c r="L225"/>
  <c r="K225"/>
  <c r="J225"/>
  <c r="I225"/>
  <c r="H225"/>
  <c r="G225"/>
  <c r="F225"/>
  <c r="E225"/>
  <c r="B226"/>
  <c r="L439"/>
  <c r="K439"/>
  <c r="J439"/>
  <c r="I439"/>
  <c r="H439"/>
  <c r="G439"/>
  <c r="F439"/>
  <c r="E439"/>
  <c r="B440"/>
  <c r="B197"/>
  <c r="L196"/>
  <c r="K196"/>
  <c r="J196"/>
  <c r="I196"/>
  <c r="H196"/>
  <c r="G196"/>
  <c r="F196"/>
  <c r="E196"/>
  <c r="L109"/>
  <c r="K109"/>
  <c r="J109"/>
  <c r="I109"/>
  <c r="H109"/>
  <c r="G109"/>
  <c r="F109"/>
  <c r="E109"/>
  <c r="B110"/>
  <c r="L194"/>
  <c r="K194"/>
  <c r="J194"/>
  <c r="I194"/>
  <c r="H194"/>
  <c r="G194"/>
  <c r="F194"/>
  <c r="E194"/>
  <c r="B195"/>
  <c r="B146"/>
  <c r="L145"/>
  <c r="K145"/>
  <c r="J145"/>
  <c r="I145"/>
  <c r="H145"/>
  <c r="G145"/>
  <c r="F145"/>
  <c r="E145"/>
  <c r="B93"/>
  <c r="B92"/>
  <c r="B91"/>
  <c r="B90"/>
  <c r="L89"/>
  <c r="K89"/>
  <c r="J89"/>
  <c r="I89"/>
  <c r="H89"/>
  <c r="G89"/>
  <c r="F89"/>
  <c r="E89"/>
  <c r="B78"/>
  <c r="B77"/>
  <c r="B76"/>
  <c r="B75"/>
  <c r="L74"/>
  <c r="K74"/>
  <c r="J74"/>
  <c r="I74"/>
  <c r="H74"/>
  <c r="G74"/>
  <c r="F74"/>
  <c r="E74"/>
  <c r="B139"/>
  <c r="B138"/>
  <c r="B137"/>
  <c r="B136"/>
  <c r="L135"/>
  <c r="K135"/>
  <c r="J135"/>
  <c r="I135"/>
  <c r="H135"/>
  <c r="G135"/>
  <c r="F135"/>
  <c r="E135"/>
  <c r="I554"/>
  <c r="B553"/>
  <c r="B552"/>
  <c r="B551"/>
  <c r="B550"/>
  <c r="L549"/>
  <c r="K549"/>
  <c r="J549"/>
  <c r="I549"/>
  <c r="H549"/>
  <c r="G549"/>
  <c r="F549"/>
  <c r="E549"/>
  <c r="B33"/>
  <c r="B32"/>
  <c r="B31"/>
  <c r="B30"/>
  <c r="L29"/>
  <c r="K29"/>
  <c r="J29"/>
  <c r="I29"/>
  <c r="H29"/>
  <c r="G29"/>
  <c r="F29"/>
  <c r="E29"/>
  <c r="B495"/>
  <c r="B494"/>
  <c r="B493"/>
  <c r="B492"/>
  <c r="L491"/>
  <c r="K491"/>
  <c r="J491"/>
  <c r="I491"/>
  <c r="H491"/>
  <c r="G491"/>
  <c r="F491"/>
  <c r="E491"/>
  <c r="B236"/>
  <c r="B235"/>
  <c r="B234"/>
  <c r="B233"/>
  <c r="L232"/>
  <c r="K232"/>
  <c r="J232"/>
  <c r="I232"/>
  <c r="H232"/>
  <c r="G232"/>
  <c r="F232"/>
  <c r="E232"/>
  <c r="B48"/>
  <c r="B47"/>
  <c r="B46"/>
  <c r="B45"/>
  <c r="L44"/>
  <c r="K44"/>
  <c r="J44"/>
  <c r="I44"/>
  <c r="H44"/>
  <c r="G44"/>
  <c r="F44"/>
  <c r="E44"/>
  <c r="B483"/>
  <c r="B482"/>
  <c r="B481"/>
  <c r="B480"/>
  <c r="L479"/>
  <c r="K479"/>
  <c r="J479"/>
  <c r="I479"/>
  <c r="H479"/>
  <c r="G479"/>
  <c r="F479"/>
  <c r="E479"/>
  <c r="B88"/>
  <c r="B87"/>
  <c r="B86"/>
  <c r="B85"/>
  <c r="L84"/>
  <c r="K84"/>
  <c r="J84"/>
  <c r="I84"/>
  <c r="H84"/>
  <c r="G84"/>
  <c r="F84"/>
  <c r="E84"/>
  <c r="B219"/>
  <c r="B218"/>
  <c r="B217"/>
  <c r="B216"/>
  <c r="L215"/>
  <c r="K215"/>
  <c r="J215"/>
  <c r="I215"/>
  <c r="H215"/>
  <c r="G215"/>
  <c r="F215"/>
  <c r="E215"/>
  <c r="B565"/>
  <c r="B564"/>
  <c r="B563"/>
  <c r="B562"/>
  <c r="L561"/>
  <c r="K561"/>
  <c r="J561"/>
  <c r="I561"/>
  <c r="H561"/>
  <c r="G561"/>
  <c r="F561"/>
  <c r="E561"/>
  <c r="B160"/>
  <c r="B159"/>
  <c r="B158"/>
  <c r="B157"/>
  <c r="L156"/>
  <c r="K156"/>
  <c r="J156"/>
  <c r="I156"/>
  <c r="H156"/>
  <c r="G156"/>
  <c r="F156"/>
  <c r="E156"/>
  <c r="G629"/>
  <c r="G620"/>
  <c r="G613"/>
  <c r="G600"/>
  <c r="G591"/>
  <c r="G586"/>
  <c r="G581"/>
  <c r="G576"/>
  <c r="G571"/>
  <c r="G566"/>
  <c r="G554"/>
  <c r="G540"/>
  <c r="G535"/>
  <c r="G528"/>
  <c r="G523"/>
  <c r="G518"/>
  <c r="G501"/>
  <c r="G496"/>
  <c r="G484"/>
  <c r="G474"/>
  <c r="G469"/>
  <c r="G464"/>
  <c r="G456"/>
  <c r="G451"/>
  <c r="G446"/>
  <c r="G441"/>
  <c r="G428"/>
  <c r="G423"/>
  <c r="G418"/>
  <c r="G413"/>
  <c r="G408"/>
  <c r="G403"/>
  <c r="G398"/>
  <c r="G393"/>
  <c r="G388"/>
  <c r="G383"/>
  <c r="G376"/>
  <c r="G368"/>
  <c r="G363"/>
  <c r="G358"/>
  <c r="G351"/>
  <c r="G346"/>
  <c r="G339"/>
  <c r="G334"/>
  <c r="G329"/>
  <c r="G324"/>
  <c r="G319"/>
  <c r="G314"/>
  <c r="G309"/>
  <c r="G304"/>
  <c r="G299"/>
  <c r="G292"/>
  <c r="G287"/>
  <c r="G282"/>
  <c r="G277"/>
  <c r="G272"/>
  <c r="G259"/>
  <c r="G254"/>
  <c r="G249"/>
  <c r="G244"/>
  <c r="G239"/>
  <c r="G227"/>
  <c r="G220"/>
  <c r="G210"/>
  <c r="G205"/>
  <c r="G200"/>
  <c r="G189"/>
  <c r="G184"/>
  <c r="G179"/>
  <c r="G174"/>
  <c r="G169"/>
  <c r="G151"/>
  <c r="G140"/>
  <c r="G130"/>
  <c r="G125"/>
  <c r="G120"/>
  <c r="G115"/>
  <c r="G104"/>
  <c r="G99"/>
  <c r="G94"/>
  <c r="G79"/>
  <c r="G69"/>
  <c r="G64"/>
  <c r="G59"/>
  <c r="G54"/>
  <c r="G49"/>
  <c r="G39"/>
  <c r="G34"/>
  <c r="G24"/>
  <c r="G19"/>
  <c r="G14"/>
  <c r="G9"/>
  <c r="G4"/>
  <c r="B281"/>
  <c r="B280"/>
  <c r="B279"/>
  <c r="B278"/>
  <c r="L277"/>
  <c r="K277"/>
  <c r="J277"/>
  <c r="I277"/>
  <c r="H277"/>
  <c r="F277"/>
  <c r="E277"/>
  <c r="B276"/>
  <c r="B275"/>
  <c r="B274"/>
  <c r="B273"/>
  <c r="L272"/>
  <c r="K272"/>
  <c r="J272"/>
  <c r="I272"/>
  <c r="H272"/>
  <c r="F272"/>
  <c r="E272"/>
  <c r="B248"/>
  <c r="B247"/>
  <c r="B246"/>
  <c r="B245"/>
  <c r="L244"/>
  <c r="K244"/>
  <c r="J244"/>
  <c r="I244"/>
  <c r="H244"/>
  <c r="F244"/>
  <c r="E244"/>
  <c r="B243"/>
  <c r="B242"/>
  <c r="B241"/>
  <c r="B240"/>
  <c r="L239"/>
  <c r="K239"/>
  <c r="J239"/>
  <c r="I239"/>
  <c r="H239"/>
  <c r="F239"/>
  <c r="E239"/>
  <c r="B178"/>
  <c r="B177"/>
  <c r="B176"/>
  <c r="B175"/>
  <c r="L174"/>
  <c r="K174"/>
  <c r="J174"/>
  <c r="I174"/>
  <c r="H174"/>
  <c r="F174"/>
  <c r="E174"/>
  <c r="AC4882" i="10"/>
  <c r="M3" i="17"/>
  <c r="B14" s="1"/>
  <c r="B15" s="1"/>
  <c r="B16" s="1"/>
  <c r="B17" s="1"/>
  <c r="M2"/>
  <c r="N40" s="1"/>
  <c r="N41" s="1"/>
  <c r="N42" s="1"/>
  <c r="N43" s="1"/>
  <c r="N44" s="1"/>
  <c r="N45" s="1"/>
  <c r="N46" s="1"/>
  <c r="N47" s="1"/>
  <c r="N48" s="1"/>
  <c r="R4964" i="10"/>
  <c r="W4964" s="1"/>
  <c r="AB4964" s="1"/>
  <c r="Q4964"/>
  <c r="V4964" s="1"/>
  <c r="AA4964" s="1"/>
  <c r="P4964"/>
  <c r="U4964" s="1"/>
  <c r="Z4964" s="1"/>
  <c r="O4964"/>
  <c r="T4964" s="1"/>
  <c r="Y4964" s="1"/>
  <c r="N4964"/>
  <c r="S4964" s="1"/>
  <c r="X4964" s="1"/>
  <c r="R4966"/>
  <c r="W4966" s="1"/>
  <c r="AB4966" s="1"/>
  <c r="Q4966"/>
  <c r="V4966" s="1"/>
  <c r="AA4966" s="1"/>
  <c r="P4966"/>
  <c r="U4966" s="1"/>
  <c r="O4966"/>
  <c r="T4966" s="1"/>
  <c r="Y4966" s="1"/>
  <c r="N4966"/>
  <c r="S4966" s="1"/>
  <c r="X4966" s="1"/>
  <c r="R4968"/>
  <c r="W4968" s="1"/>
  <c r="AB4968" s="1"/>
  <c r="Q4968"/>
  <c r="V4968" s="1"/>
  <c r="P4968"/>
  <c r="U4968" s="1"/>
  <c r="O4968"/>
  <c r="N4968"/>
  <c r="R4897"/>
  <c r="W4897" s="1"/>
  <c r="AB4897" s="1"/>
  <c r="Q4897"/>
  <c r="V4897" s="1"/>
  <c r="AA4897" s="1"/>
  <c r="P4897"/>
  <c r="U4897" s="1"/>
  <c r="Z4897" s="1"/>
  <c r="O4897"/>
  <c r="T4897" s="1"/>
  <c r="Y4897" s="1"/>
  <c r="N4897"/>
  <c r="S4897" s="1"/>
  <c r="X4897" s="1"/>
  <c r="R4972"/>
  <c r="W4972" s="1"/>
  <c r="AB4972" s="1"/>
  <c r="Q4972"/>
  <c r="V4972" s="1"/>
  <c r="AA4972" s="1"/>
  <c r="P4972"/>
  <c r="U4972" s="1"/>
  <c r="Z4972" s="1"/>
  <c r="O4972"/>
  <c r="T4972" s="1"/>
  <c r="Y4972" s="1"/>
  <c r="N4972"/>
  <c r="S4972" s="1"/>
  <c r="R4970"/>
  <c r="W4970" s="1"/>
  <c r="AB4970" s="1"/>
  <c r="Q4970"/>
  <c r="V4970" s="1"/>
  <c r="AA4970" s="1"/>
  <c r="P4970"/>
  <c r="U4970" s="1"/>
  <c r="Z4970" s="1"/>
  <c r="O4970"/>
  <c r="T4970" s="1"/>
  <c r="Y4970" s="1"/>
  <c r="N4970"/>
  <c r="S4970" s="1"/>
  <c r="R4962"/>
  <c r="W4962" s="1"/>
  <c r="AB4962" s="1"/>
  <c r="Q4962"/>
  <c r="V4962" s="1"/>
  <c r="AA4962" s="1"/>
  <c r="P4962"/>
  <c r="U4962" s="1"/>
  <c r="Z4962" s="1"/>
  <c r="O4962"/>
  <c r="T4962" s="1"/>
  <c r="Y4962" s="1"/>
  <c r="N4962"/>
  <c r="S4962" s="1"/>
  <c r="R4960"/>
  <c r="W4960" s="1"/>
  <c r="AB4960" s="1"/>
  <c r="Q4960"/>
  <c r="V4960" s="1"/>
  <c r="AA4960" s="1"/>
  <c r="P4960"/>
  <c r="U4960" s="1"/>
  <c r="Z4960" s="1"/>
  <c r="O4960"/>
  <c r="T4960" s="1"/>
  <c r="Y4960" s="1"/>
  <c r="N4960"/>
  <c r="S4960" s="1"/>
  <c r="R4958"/>
  <c r="W4958" s="1"/>
  <c r="AB4958" s="1"/>
  <c r="Q4958"/>
  <c r="V4958" s="1"/>
  <c r="AA4958" s="1"/>
  <c r="P4958"/>
  <c r="U4958" s="1"/>
  <c r="Z4958" s="1"/>
  <c r="O4958"/>
  <c r="T4958" s="1"/>
  <c r="Y4958" s="1"/>
  <c r="N4958"/>
  <c r="S4958" s="1"/>
  <c r="R4955"/>
  <c r="W4955" s="1"/>
  <c r="AB4955" s="1"/>
  <c r="Q4955"/>
  <c r="V4955" s="1"/>
  <c r="AA4955" s="1"/>
  <c r="P4955"/>
  <c r="U4955" s="1"/>
  <c r="O4955"/>
  <c r="T4955" s="1"/>
  <c r="N4955"/>
  <c r="S4955" s="1"/>
  <c r="X4955" s="1"/>
  <c r="R4953"/>
  <c r="W4953" s="1"/>
  <c r="AB4953" s="1"/>
  <c r="Q4953"/>
  <c r="V4953" s="1"/>
  <c r="AA4953" s="1"/>
  <c r="P4953"/>
  <c r="U4953" s="1"/>
  <c r="Z4953" s="1"/>
  <c r="O4953"/>
  <c r="T4953" s="1"/>
  <c r="Y4953" s="1"/>
  <c r="N4953"/>
  <c r="S4953" s="1"/>
  <c r="R4951"/>
  <c r="W4951" s="1"/>
  <c r="AB4951" s="1"/>
  <c r="Q4951"/>
  <c r="V4951" s="1"/>
  <c r="P4951"/>
  <c r="U4951" s="1"/>
  <c r="O4951"/>
  <c r="T4951" s="1"/>
  <c r="Y4951" s="1"/>
  <c r="N4951"/>
  <c r="S4951" s="1"/>
  <c r="X4951" s="1"/>
  <c r="R4949"/>
  <c r="W4949" s="1"/>
  <c r="AB4949" s="1"/>
  <c r="Q4949"/>
  <c r="V4949" s="1"/>
  <c r="AA4949" s="1"/>
  <c r="P4949"/>
  <c r="U4949" s="1"/>
  <c r="Z4949" s="1"/>
  <c r="O4949"/>
  <c r="T4949" s="1"/>
  <c r="Y4949" s="1"/>
  <c r="N4949"/>
  <c r="S4949" s="1"/>
  <c r="R4947"/>
  <c r="W4947" s="1"/>
  <c r="AB4947" s="1"/>
  <c r="Q4947"/>
  <c r="V4947" s="1"/>
  <c r="AA4947" s="1"/>
  <c r="P4947"/>
  <c r="U4947" s="1"/>
  <c r="Z4947" s="1"/>
  <c r="O4947"/>
  <c r="T4947" s="1"/>
  <c r="N4947"/>
  <c r="R4945"/>
  <c r="W4945" s="1"/>
  <c r="AB4945" s="1"/>
  <c r="Q4945"/>
  <c r="V4945" s="1"/>
  <c r="AA4945" s="1"/>
  <c r="P4945"/>
  <c r="U4945" s="1"/>
  <c r="Z4945" s="1"/>
  <c r="O4945"/>
  <c r="T4945" s="1"/>
  <c r="Y4945" s="1"/>
  <c r="N4945"/>
  <c r="S4945" s="1"/>
  <c r="X4945" s="1"/>
  <c r="R4943"/>
  <c r="W4943" s="1"/>
  <c r="AB4943" s="1"/>
  <c r="Q4943"/>
  <c r="V4943" s="1"/>
  <c r="AA4943" s="1"/>
  <c r="P4943"/>
  <c r="U4943" s="1"/>
  <c r="Z4943" s="1"/>
  <c r="O4943"/>
  <c r="T4943" s="1"/>
  <c r="N4943"/>
  <c r="R4941"/>
  <c r="W4941" s="1"/>
  <c r="AB4941" s="1"/>
  <c r="Q4941"/>
  <c r="V4941" s="1"/>
  <c r="AA4941" s="1"/>
  <c r="P4941"/>
  <c r="U4941" s="1"/>
  <c r="Z4941" s="1"/>
  <c r="O4941"/>
  <c r="T4941" s="1"/>
  <c r="Y4941" s="1"/>
  <c r="N4941"/>
  <c r="S4941" s="1"/>
  <c r="X4941" s="1"/>
  <c r="R4932"/>
  <c r="W4932" s="1"/>
  <c r="AB4932" s="1"/>
  <c r="Q4932"/>
  <c r="V4932" s="1"/>
  <c r="P4932"/>
  <c r="U4932" s="1"/>
  <c r="Z4932" s="1"/>
  <c r="O4932"/>
  <c r="T4932" s="1"/>
  <c r="Y4932" s="1"/>
  <c r="N4932"/>
  <c r="R4930"/>
  <c r="W4930" s="1"/>
  <c r="AB4930" s="1"/>
  <c r="Q4930"/>
  <c r="V4930" s="1"/>
  <c r="AA4930" s="1"/>
  <c r="P4930"/>
  <c r="U4930" s="1"/>
  <c r="Z4930" s="1"/>
  <c r="O4930"/>
  <c r="T4930" s="1"/>
  <c r="N4930"/>
  <c r="S4930" s="1"/>
  <c r="R4928"/>
  <c r="W4928" s="1"/>
  <c r="AB4928" s="1"/>
  <c r="Q4928"/>
  <c r="V4928" s="1"/>
  <c r="P4928"/>
  <c r="U4928" s="1"/>
  <c r="Z4928" s="1"/>
  <c r="O4928"/>
  <c r="T4928" s="1"/>
  <c r="Y4928" s="1"/>
  <c r="N4928"/>
  <c r="S4928" s="1"/>
  <c r="X4928" s="1"/>
  <c r="R4926"/>
  <c r="W4926" s="1"/>
  <c r="AB4926" s="1"/>
  <c r="Q4926"/>
  <c r="V4926" s="1"/>
  <c r="AA4926" s="1"/>
  <c r="P4926"/>
  <c r="U4926" s="1"/>
  <c r="Z4926" s="1"/>
  <c r="O4926"/>
  <c r="T4926" s="1"/>
  <c r="Y4926" s="1"/>
  <c r="N4926"/>
  <c r="R4924"/>
  <c r="W4924" s="1"/>
  <c r="AB4924" s="1"/>
  <c r="Q4924"/>
  <c r="V4924" s="1"/>
  <c r="AA4924" s="1"/>
  <c r="P4924"/>
  <c r="U4924" s="1"/>
  <c r="Z4924" s="1"/>
  <c r="O4924"/>
  <c r="T4924" s="1"/>
  <c r="Y4924" s="1"/>
  <c r="N4924"/>
  <c r="S4924" s="1"/>
  <c r="R4922"/>
  <c r="W4922" s="1"/>
  <c r="AB4922" s="1"/>
  <c r="Q4922"/>
  <c r="V4922" s="1"/>
  <c r="AA4922" s="1"/>
  <c r="P4922"/>
  <c r="U4922" s="1"/>
  <c r="O4922"/>
  <c r="T4922" s="1"/>
  <c r="Y4922" s="1"/>
  <c r="N4922"/>
  <c r="S4922" s="1"/>
  <c r="X4922" s="1"/>
  <c r="R4920"/>
  <c r="W4920" s="1"/>
  <c r="AB4920" s="1"/>
  <c r="Q4920"/>
  <c r="V4920" s="1"/>
  <c r="AA4920" s="1"/>
  <c r="P4920"/>
  <c r="U4920" s="1"/>
  <c r="Z4920" s="1"/>
  <c r="O4920"/>
  <c r="T4920" s="1"/>
  <c r="N4920"/>
  <c r="S4920" s="1"/>
  <c r="R4918"/>
  <c r="W4918" s="1"/>
  <c r="AB4918" s="1"/>
  <c r="Q4918"/>
  <c r="V4918" s="1"/>
  <c r="AA4918" s="1"/>
  <c r="P4918"/>
  <c r="U4918" s="1"/>
  <c r="Z4918" s="1"/>
  <c r="O4918"/>
  <c r="T4918" s="1"/>
  <c r="Y4918" s="1"/>
  <c r="N4918"/>
  <c r="R4916"/>
  <c r="W4916" s="1"/>
  <c r="AB4916" s="1"/>
  <c r="Q4916"/>
  <c r="V4916" s="1"/>
  <c r="AA4916" s="1"/>
  <c r="P4916"/>
  <c r="U4916" s="1"/>
  <c r="Z4916" s="1"/>
  <c r="O4916"/>
  <c r="T4916" s="1"/>
  <c r="Y4916" s="1"/>
  <c r="N4916"/>
  <c r="S4916" s="1"/>
  <c r="X4916" s="1"/>
  <c r="R4911"/>
  <c r="W4911" s="1"/>
  <c r="AB4911" s="1"/>
  <c r="Q4911"/>
  <c r="V4911" s="1"/>
  <c r="AA4911" s="1"/>
  <c r="P4911"/>
  <c r="U4911" s="1"/>
  <c r="Z4911" s="1"/>
  <c r="O4911"/>
  <c r="T4911" s="1"/>
  <c r="Y4911" s="1"/>
  <c r="N4911"/>
  <c r="S4911" s="1"/>
  <c r="R4909"/>
  <c r="W4909" s="1"/>
  <c r="AB4909" s="1"/>
  <c r="Q4909"/>
  <c r="V4909" s="1"/>
  <c r="AA4909" s="1"/>
  <c r="P4909"/>
  <c r="U4909" s="1"/>
  <c r="Z4909" s="1"/>
  <c r="O4909"/>
  <c r="T4909" s="1"/>
  <c r="N4909"/>
  <c r="S4909" s="1"/>
  <c r="R4907"/>
  <c r="W4907" s="1"/>
  <c r="AB4907" s="1"/>
  <c r="Q4907"/>
  <c r="V4907" s="1"/>
  <c r="AA4907" s="1"/>
  <c r="P4907"/>
  <c r="U4907" s="1"/>
  <c r="Z4907" s="1"/>
  <c r="O4907"/>
  <c r="T4907" s="1"/>
  <c r="Y4907" s="1"/>
  <c r="N4907"/>
  <c r="R4905"/>
  <c r="W4905" s="1"/>
  <c r="AB4905" s="1"/>
  <c r="Q4905"/>
  <c r="V4905" s="1"/>
  <c r="AA4905" s="1"/>
  <c r="P4905"/>
  <c r="U4905" s="1"/>
  <c r="Z4905" s="1"/>
  <c r="O4905"/>
  <c r="T4905" s="1"/>
  <c r="N4905"/>
  <c r="S4905" s="1"/>
  <c r="R4903"/>
  <c r="W4903" s="1"/>
  <c r="Q4903"/>
  <c r="V4903" s="1"/>
  <c r="AA4903" s="1"/>
  <c r="P4903"/>
  <c r="U4903" s="1"/>
  <c r="Z4903" s="1"/>
  <c r="O4903"/>
  <c r="T4903" s="1"/>
  <c r="Y4903" s="1"/>
  <c r="N4903"/>
  <c r="S4903" s="1"/>
  <c r="X4903" s="1"/>
  <c r="R4901"/>
  <c r="W4901" s="1"/>
  <c r="AB4901" s="1"/>
  <c r="Q4901"/>
  <c r="V4901" s="1"/>
  <c r="AA4901" s="1"/>
  <c r="P4901"/>
  <c r="U4901" s="1"/>
  <c r="O4901"/>
  <c r="T4901" s="1"/>
  <c r="Y4901" s="1"/>
  <c r="N4901"/>
  <c r="S4901" s="1"/>
  <c r="X4901" s="1"/>
  <c r="R4899"/>
  <c r="W4899" s="1"/>
  <c r="AB4899" s="1"/>
  <c r="Q4899"/>
  <c r="V4899" s="1"/>
  <c r="AA4899" s="1"/>
  <c r="P4899"/>
  <c r="U4899" s="1"/>
  <c r="Z4899" s="1"/>
  <c r="O4899"/>
  <c r="T4899" s="1"/>
  <c r="N4899"/>
  <c r="R4895"/>
  <c r="W4895" s="1"/>
  <c r="AB4895" s="1"/>
  <c r="Q4895"/>
  <c r="V4895" s="1"/>
  <c r="AA4895" s="1"/>
  <c r="P4895"/>
  <c r="U4895" s="1"/>
  <c r="Z4895" s="1"/>
  <c r="O4895"/>
  <c r="T4895" s="1"/>
  <c r="Y4895" s="1"/>
  <c r="N4895"/>
  <c r="S4895" s="1"/>
  <c r="R4893"/>
  <c r="W4893" s="1"/>
  <c r="AB4893" s="1"/>
  <c r="Q4893"/>
  <c r="V4893" s="1"/>
  <c r="AA4893" s="1"/>
  <c r="P4893"/>
  <c r="U4893" s="1"/>
  <c r="Z4893" s="1"/>
  <c r="O4893"/>
  <c r="T4893" s="1"/>
  <c r="Y4893" s="1"/>
  <c r="N4893"/>
  <c r="S4893" s="1"/>
  <c r="X4893" s="1"/>
  <c r="R4891"/>
  <c r="W4891" s="1"/>
  <c r="AB4891" s="1"/>
  <c r="Q4891"/>
  <c r="V4891" s="1"/>
  <c r="AA4891" s="1"/>
  <c r="P4891"/>
  <c r="U4891" s="1"/>
  <c r="Z4891" s="1"/>
  <c r="O4891"/>
  <c r="T4891" s="1"/>
  <c r="N4891"/>
  <c r="S4891" s="1"/>
  <c r="X4891" s="1"/>
  <c r="R4889"/>
  <c r="W4889" s="1"/>
  <c r="AB4889" s="1"/>
  <c r="Q4889"/>
  <c r="V4889" s="1"/>
  <c r="AA4889" s="1"/>
  <c r="P4889"/>
  <c r="U4889" s="1"/>
  <c r="Z4889" s="1"/>
  <c r="O4889"/>
  <c r="T4889" s="1"/>
  <c r="Y4889" s="1"/>
  <c r="N4889"/>
  <c r="S4889" s="1"/>
  <c r="X4889" s="1"/>
  <c r="R4887"/>
  <c r="W4887" s="1"/>
  <c r="AB4887" s="1"/>
  <c r="Q4887"/>
  <c r="V4887" s="1"/>
  <c r="AA4887" s="1"/>
  <c r="P4887"/>
  <c r="U4887" s="1"/>
  <c r="Z4887" s="1"/>
  <c r="O4887"/>
  <c r="T4887" s="1"/>
  <c r="Y4887" s="1"/>
  <c r="N4887"/>
  <c r="S4887" s="1"/>
  <c r="X4887" s="1"/>
  <c r="R4885"/>
  <c r="W4885" s="1"/>
  <c r="AB4885" s="1"/>
  <c r="Q4885"/>
  <c r="V4885" s="1"/>
  <c r="AA4885" s="1"/>
  <c r="P4885"/>
  <c r="U4885" s="1"/>
  <c r="Z4885" s="1"/>
  <c r="O4885"/>
  <c r="T4885" s="1"/>
  <c r="N4885"/>
  <c r="R4883"/>
  <c r="W4883" s="1"/>
  <c r="AB4883" s="1"/>
  <c r="Q4883"/>
  <c r="V4883" s="1"/>
  <c r="AA4883" s="1"/>
  <c r="P4883"/>
  <c r="U4883" s="1"/>
  <c r="Z4883" s="1"/>
  <c r="O4883"/>
  <c r="T4883" s="1"/>
  <c r="Y4883" s="1"/>
  <c r="N4883"/>
  <c r="S4883" s="1"/>
  <c r="X4883" s="1"/>
  <c r="R4678"/>
  <c r="W4678" s="1"/>
  <c r="AB4678" s="1"/>
  <c r="Q4678"/>
  <c r="V4678" s="1"/>
  <c r="AA4678" s="1"/>
  <c r="P4678"/>
  <c r="U4678" s="1"/>
  <c r="O4678"/>
  <c r="T4678" s="1"/>
  <c r="Y4678" s="1"/>
  <c r="N4678"/>
  <c r="R4677"/>
  <c r="W4677" s="1"/>
  <c r="AB4677" s="1"/>
  <c r="Q4677"/>
  <c r="V4677" s="1"/>
  <c r="P4677"/>
  <c r="U4677" s="1"/>
  <c r="Z4677" s="1"/>
  <c r="O4677"/>
  <c r="N4677"/>
  <c r="R4676"/>
  <c r="W4676" s="1"/>
  <c r="Q4676"/>
  <c r="V4676" s="1"/>
  <c r="AA4676" s="1"/>
  <c r="P4676"/>
  <c r="O4676"/>
  <c r="N4676"/>
  <c r="S4676" s="1"/>
  <c r="X4676" s="1"/>
  <c r="R4675"/>
  <c r="W4675" s="1"/>
  <c r="AB4675" s="1"/>
  <c r="Q4675"/>
  <c r="P4675"/>
  <c r="O4675"/>
  <c r="T4675" s="1"/>
  <c r="Y4675" s="1"/>
  <c r="N4675"/>
  <c r="S4675" s="1"/>
  <c r="X4675" s="1"/>
  <c r="R4674"/>
  <c r="Q4674"/>
  <c r="P4674"/>
  <c r="U4674" s="1"/>
  <c r="Z4674" s="1"/>
  <c r="O4674"/>
  <c r="T4674" s="1"/>
  <c r="Y4674" s="1"/>
  <c r="N4674"/>
  <c r="S4674" s="1"/>
  <c r="X4674" s="1"/>
  <c r="R4673"/>
  <c r="Q4673"/>
  <c r="V4673" s="1"/>
  <c r="AA4673" s="1"/>
  <c r="P4673"/>
  <c r="U4673" s="1"/>
  <c r="Z4673" s="1"/>
  <c r="O4673"/>
  <c r="T4673" s="1"/>
  <c r="Y4673" s="1"/>
  <c r="N4673"/>
  <c r="S4673" s="1"/>
  <c r="X4673" s="1"/>
  <c r="R4672"/>
  <c r="W4672" s="1"/>
  <c r="AB4672" s="1"/>
  <c r="Q4672"/>
  <c r="V4672" s="1"/>
  <c r="AA4672" s="1"/>
  <c r="P4672"/>
  <c r="U4672" s="1"/>
  <c r="Z4672" s="1"/>
  <c r="O4672"/>
  <c r="T4672" s="1"/>
  <c r="Y4672" s="1"/>
  <c r="N4672"/>
  <c r="S4672" s="1"/>
  <c r="R4671"/>
  <c r="W4671" s="1"/>
  <c r="AB4671" s="1"/>
  <c r="Q4671"/>
  <c r="V4671" s="1"/>
  <c r="AA4671" s="1"/>
  <c r="P4671"/>
  <c r="U4671" s="1"/>
  <c r="Z4671" s="1"/>
  <c r="O4671"/>
  <c r="T4671" s="1"/>
  <c r="N4671"/>
  <c r="S4671" s="1"/>
  <c r="X4671" s="1"/>
  <c r="R4670"/>
  <c r="W4670" s="1"/>
  <c r="AB4670" s="1"/>
  <c r="Q4670"/>
  <c r="V4670" s="1"/>
  <c r="AA4670" s="1"/>
  <c r="P4670"/>
  <c r="U4670" s="1"/>
  <c r="O4670"/>
  <c r="T4670" s="1"/>
  <c r="Y4670" s="1"/>
  <c r="N4670"/>
  <c r="R4669"/>
  <c r="Q4669"/>
  <c r="V4669" s="1"/>
  <c r="P4669"/>
  <c r="U4669" s="1"/>
  <c r="Z4669" s="1"/>
  <c r="O4669"/>
  <c r="N4669"/>
  <c r="R4668"/>
  <c r="Q4668"/>
  <c r="V4668" s="1"/>
  <c r="AA4668" s="1"/>
  <c r="P4668"/>
  <c r="O4668"/>
  <c r="N4668"/>
  <c r="S4668" s="1"/>
  <c r="X4668" s="1"/>
  <c r="R4667"/>
  <c r="W4667" s="1"/>
  <c r="AB4667" s="1"/>
  <c r="Q4667"/>
  <c r="P4667"/>
  <c r="O4667"/>
  <c r="T4667" s="1"/>
  <c r="Y4667" s="1"/>
  <c r="N4667"/>
  <c r="S4667" s="1"/>
  <c r="X4667" s="1"/>
  <c r="R4666"/>
  <c r="Q4666"/>
  <c r="P4666"/>
  <c r="U4666" s="1"/>
  <c r="Z4666" s="1"/>
  <c r="O4666"/>
  <c r="T4666" s="1"/>
  <c r="Y4666" s="1"/>
  <c r="N4666"/>
  <c r="S4666" s="1"/>
  <c r="X4666" s="1"/>
  <c r="R4665"/>
  <c r="Q4665"/>
  <c r="V4665" s="1"/>
  <c r="AA4665" s="1"/>
  <c r="P4665"/>
  <c r="U4665" s="1"/>
  <c r="Z4665" s="1"/>
  <c r="O4665"/>
  <c r="T4665" s="1"/>
  <c r="Y4665" s="1"/>
  <c r="N4665"/>
  <c r="S4665" s="1"/>
  <c r="R4664"/>
  <c r="Q4664"/>
  <c r="V4664" s="1"/>
  <c r="AA4664" s="1"/>
  <c r="P4664"/>
  <c r="U4664" s="1"/>
  <c r="Z4664" s="1"/>
  <c r="O4664"/>
  <c r="T4664" s="1"/>
  <c r="Y4664" s="1"/>
  <c r="N4664"/>
  <c r="R4663"/>
  <c r="W4663" s="1"/>
  <c r="AB4663" s="1"/>
  <c r="Q4663"/>
  <c r="V4663" s="1"/>
  <c r="AA4663" s="1"/>
  <c r="P4663"/>
  <c r="U4663" s="1"/>
  <c r="Z4663" s="1"/>
  <c r="O4663"/>
  <c r="T4663" s="1"/>
  <c r="Y4663" s="1"/>
  <c r="N4663"/>
  <c r="S4663" s="1"/>
  <c r="X4663" s="1"/>
  <c r="R4662"/>
  <c r="W4662" s="1"/>
  <c r="Q4662"/>
  <c r="V4662" s="1"/>
  <c r="P4662"/>
  <c r="U4662" s="1"/>
  <c r="O4662"/>
  <c r="T4662" s="1"/>
  <c r="Y4662" s="1"/>
  <c r="N4662"/>
  <c r="S4662" s="1"/>
  <c r="X4662" s="1"/>
  <c r="R4661"/>
  <c r="W4661" s="1"/>
  <c r="Q4661"/>
  <c r="V4661" s="1"/>
  <c r="P4661"/>
  <c r="U4661" s="1"/>
  <c r="Z4661" s="1"/>
  <c r="O4661"/>
  <c r="T4661" s="1"/>
  <c r="Y4661" s="1"/>
  <c r="N4661"/>
  <c r="S4661" s="1"/>
  <c r="X4661" s="1"/>
  <c r="R4660"/>
  <c r="W4660" s="1"/>
  <c r="Q4660"/>
  <c r="V4660" s="1"/>
  <c r="AA4660" s="1"/>
  <c r="P4660"/>
  <c r="U4660" s="1"/>
  <c r="Z4660" s="1"/>
  <c r="O4660"/>
  <c r="T4660" s="1"/>
  <c r="Y4660" s="1"/>
  <c r="N4660"/>
  <c r="S4660" s="1"/>
  <c r="X4660" s="1"/>
  <c r="R4659"/>
  <c r="W4659" s="1"/>
  <c r="AB4659" s="1"/>
  <c r="Q4659"/>
  <c r="V4659" s="1"/>
  <c r="AA4659" s="1"/>
  <c r="P4659"/>
  <c r="U4659" s="1"/>
  <c r="Z4659" s="1"/>
  <c r="O4659"/>
  <c r="N4659"/>
  <c r="R4658"/>
  <c r="W4658" s="1"/>
  <c r="AB4658" s="1"/>
  <c r="Q4658"/>
  <c r="V4658" s="1"/>
  <c r="AA4658" s="1"/>
  <c r="P4658"/>
  <c r="U4658" s="1"/>
  <c r="O4658"/>
  <c r="T4658" s="1"/>
  <c r="Y4658" s="1"/>
  <c r="N4658"/>
  <c r="S4658" s="1"/>
  <c r="X4658" s="1"/>
  <c r="R4657"/>
  <c r="W4657" s="1"/>
  <c r="AB4657" s="1"/>
  <c r="Q4657"/>
  <c r="V4657" s="1"/>
  <c r="AA4657" s="1"/>
  <c r="P4657"/>
  <c r="U4657" s="1"/>
  <c r="Z4657" s="1"/>
  <c r="O4657"/>
  <c r="T4657" s="1"/>
  <c r="N4657"/>
  <c r="S4657" s="1"/>
  <c r="R4656"/>
  <c r="W4656" s="1"/>
  <c r="AB4656" s="1"/>
  <c r="Q4656"/>
  <c r="V4656" s="1"/>
  <c r="AA4656" s="1"/>
  <c r="P4656"/>
  <c r="U4656" s="1"/>
  <c r="Z4656" s="1"/>
  <c r="O4656"/>
  <c r="N4656"/>
  <c r="S4656" s="1"/>
  <c r="R4655"/>
  <c r="Q4655"/>
  <c r="V4655" s="1"/>
  <c r="AA4655" s="1"/>
  <c r="P4655"/>
  <c r="U4655" s="1"/>
  <c r="Z4655" s="1"/>
  <c r="O4655"/>
  <c r="T4655" s="1"/>
  <c r="Y4655" s="1"/>
  <c r="N4655"/>
  <c r="S4655" s="1"/>
  <c r="X4655" s="1"/>
  <c r="R4654"/>
  <c r="W4654" s="1"/>
  <c r="Q4654"/>
  <c r="V4654" s="1"/>
  <c r="P4654"/>
  <c r="O4654"/>
  <c r="T4654" s="1"/>
  <c r="Y4654" s="1"/>
  <c r="N4654"/>
  <c r="S4654" s="1"/>
  <c r="X4654" s="1"/>
  <c r="R4653"/>
  <c r="W4653" s="1"/>
  <c r="Q4653"/>
  <c r="V4653" s="1"/>
  <c r="P4653"/>
  <c r="U4653" s="1"/>
  <c r="Z4653" s="1"/>
  <c r="O4653"/>
  <c r="T4653" s="1"/>
  <c r="Y4653" s="1"/>
  <c r="N4653"/>
  <c r="R4652"/>
  <c r="W4652" s="1"/>
  <c r="Q4652"/>
  <c r="V4652" s="1"/>
  <c r="AA4652" s="1"/>
  <c r="P4652"/>
  <c r="U4652" s="1"/>
  <c r="Z4652" s="1"/>
  <c r="O4652"/>
  <c r="T4652" s="1"/>
  <c r="Y4652" s="1"/>
  <c r="N4652"/>
  <c r="S4652" s="1"/>
  <c r="X4652" s="1"/>
  <c r="R4651"/>
  <c r="W4651" s="1"/>
  <c r="AB4651" s="1"/>
  <c r="Q4651"/>
  <c r="V4651" s="1"/>
  <c r="AA4651" s="1"/>
  <c r="P4651"/>
  <c r="U4651" s="1"/>
  <c r="O4651"/>
  <c r="T4651" s="1"/>
  <c r="N4651"/>
  <c r="S4651" s="1"/>
  <c r="X4651" s="1"/>
  <c r="R4650"/>
  <c r="W4650" s="1"/>
  <c r="AB4650" s="1"/>
  <c r="Q4650"/>
  <c r="V4650" s="1"/>
  <c r="P4650"/>
  <c r="U4650" s="1"/>
  <c r="O4650"/>
  <c r="T4650" s="1"/>
  <c r="Y4650" s="1"/>
  <c r="N4650"/>
  <c r="S4650" s="1"/>
  <c r="X4650" s="1"/>
  <c r="R4649"/>
  <c r="W4649" s="1"/>
  <c r="AB4649" s="1"/>
  <c r="Q4649"/>
  <c r="V4649" s="1"/>
  <c r="AA4649" s="1"/>
  <c r="P4649"/>
  <c r="U4649" s="1"/>
  <c r="Z4649" s="1"/>
  <c r="O4649"/>
  <c r="T4649" s="1"/>
  <c r="Y4649" s="1"/>
  <c r="N4649"/>
  <c r="S4649" s="1"/>
  <c r="X4649" s="1"/>
  <c r="R4647"/>
  <c r="W4647" s="1"/>
  <c r="AB4647" s="1"/>
  <c r="Q4647"/>
  <c r="V4647" s="1"/>
  <c r="P4647"/>
  <c r="U4647" s="1"/>
  <c r="O4647"/>
  <c r="T4647" s="1"/>
  <c r="N4647"/>
  <c r="R4646"/>
  <c r="W4646" s="1"/>
  <c r="Q4646"/>
  <c r="V4646" s="1"/>
  <c r="P4646"/>
  <c r="U4646" s="1"/>
  <c r="Z4646" s="1"/>
  <c r="O4646"/>
  <c r="N4646"/>
  <c r="R4645"/>
  <c r="W4645" s="1"/>
  <c r="Q4645"/>
  <c r="V4645" s="1"/>
  <c r="AA4645" s="1"/>
  <c r="P4645"/>
  <c r="O4645"/>
  <c r="N4645"/>
  <c r="S4645" s="1"/>
  <c r="X4645" s="1"/>
  <c r="R4644"/>
  <c r="W4644" s="1"/>
  <c r="AB4644" s="1"/>
  <c r="Q4644"/>
  <c r="P4644"/>
  <c r="O4644"/>
  <c r="T4644" s="1"/>
  <c r="Y4644" s="1"/>
  <c r="N4644"/>
  <c r="S4644" s="1"/>
  <c r="X4644" s="1"/>
  <c r="R4643"/>
  <c r="Q4643"/>
  <c r="P4643"/>
  <c r="U4643" s="1"/>
  <c r="Z4643" s="1"/>
  <c r="O4643"/>
  <c r="T4643" s="1"/>
  <c r="Y4643" s="1"/>
  <c r="N4643"/>
  <c r="S4643" s="1"/>
  <c r="X4643" s="1"/>
  <c r="R4642"/>
  <c r="Q4642"/>
  <c r="V4642" s="1"/>
  <c r="AA4642" s="1"/>
  <c r="P4642"/>
  <c r="U4642" s="1"/>
  <c r="Z4642" s="1"/>
  <c r="O4642"/>
  <c r="T4642" s="1"/>
  <c r="Y4642" s="1"/>
  <c r="N4642"/>
  <c r="S4642" s="1"/>
  <c r="R4641"/>
  <c r="W4641" s="1"/>
  <c r="AB4641" s="1"/>
  <c r="Q4641"/>
  <c r="V4641" s="1"/>
  <c r="AA4641" s="1"/>
  <c r="P4641"/>
  <c r="U4641" s="1"/>
  <c r="Z4641" s="1"/>
  <c r="O4641"/>
  <c r="T4641" s="1"/>
  <c r="N4641"/>
  <c r="S4641" s="1"/>
  <c r="R4640"/>
  <c r="W4640" s="1"/>
  <c r="AB4640" s="1"/>
  <c r="Q4640"/>
  <c r="V4640" s="1"/>
  <c r="AA4640" s="1"/>
  <c r="P4640"/>
  <c r="O4640"/>
  <c r="T4640" s="1"/>
  <c r="N4640"/>
  <c r="S4640" s="1"/>
  <c r="X4640" s="1"/>
  <c r="R4639"/>
  <c r="W4639" s="1"/>
  <c r="AB4639" s="1"/>
  <c r="Q4639"/>
  <c r="P4639"/>
  <c r="U4639" s="1"/>
  <c r="O4639"/>
  <c r="T4639" s="1"/>
  <c r="N4639"/>
  <c r="R4638"/>
  <c r="Q4638"/>
  <c r="V4638" s="1"/>
  <c r="P4638"/>
  <c r="U4638" s="1"/>
  <c r="O4638"/>
  <c r="N4638"/>
  <c r="R4637"/>
  <c r="Q4637"/>
  <c r="V4637" s="1"/>
  <c r="P4637"/>
  <c r="O4637"/>
  <c r="N4637"/>
  <c r="S4637" s="1"/>
  <c r="X4637" s="1"/>
  <c r="R4636"/>
  <c r="W4636" s="1"/>
  <c r="Q4636"/>
  <c r="P4636"/>
  <c r="O4636"/>
  <c r="T4636" s="1"/>
  <c r="Y4636" s="1"/>
  <c r="N4636"/>
  <c r="S4636" s="1"/>
  <c r="X4636" s="1"/>
  <c r="R4635"/>
  <c r="Q4635"/>
  <c r="P4635"/>
  <c r="U4635" s="1"/>
  <c r="Z4635" s="1"/>
  <c r="O4635"/>
  <c r="T4635" s="1"/>
  <c r="Y4635" s="1"/>
  <c r="N4635"/>
  <c r="S4635" s="1"/>
  <c r="X4635" s="1"/>
  <c r="R4634"/>
  <c r="Q4634"/>
  <c r="V4634" s="1"/>
  <c r="AA4634" s="1"/>
  <c r="P4634"/>
  <c r="U4634" s="1"/>
  <c r="Z4634" s="1"/>
  <c r="O4634"/>
  <c r="T4634" s="1"/>
  <c r="Y4634" s="1"/>
  <c r="N4634"/>
  <c r="S4634" s="1"/>
  <c r="R4633"/>
  <c r="Q4633"/>
  <c r="V4633" s="1"/>
  <c r="AA4633" s="1"/>
  <c r="P4633"/>
  <c r="U4633" s="1"/>
  <c r="Z4633" s="1"/>
  <c r="O4633"/>
  <c r="T4633" s="1"/>
  <c r="N4633"/>
  <c r="K27" i="16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"/>
  <c r="C74" i="6"/>
  <c r="F74" s="1"/>
  <c r="C22"/>
  <c r="F22" s="1"/>
  <c r="E3"/>
  <c r="F3"/>
  <c r="C20"/>
  <c r="F20" s="1"/>
  <c r="E16"/>
  <c r="C15"/>
  <c r="E15" s="1"/>
  <c r="C9"/>
  <c r="F9" s="1"/>
  <c r="E8"/>
  <c r="R1161" i="10"/>
  <c r="W1161" s="1"/>
  <c r="AB1161" s="1"/>
  <c r="Q1161"/>
  <c r="V1161" s="1"/>
  <c r="AA1161" s="1"/>
  <c r="P1161"/>
  <c r="U1161" s="1"/>
  <c r="O1161"/>
  <c r="T1161" s="1"/>
  <c r="Y1161" s="1"/>
  <c r="N1161"/>
  <c r="S1161" s="1"/>
  <c r="X1161" s="1"/>
  <c r="R1160"/>
  <c r="W1160" s="1"/>
  <c r="AB1160" s="1"/>
  <c r="Q1160"/>
  <c r="V1160" s="1"/>
  <c r="AA1160" s="1"/>
  <c r="P1160"/>
  <c r="U1160" s="1"/>
  <c r="O1160"/>
  <c r="T1160" s="1"/>
  <c r="Y1160" s="1"/>
  <c r="N1160"/>
  <c r="S1160" s="1"/>
  <c r="X1160" s="1"/>
  <c r="R1159"/>
  <c r="W1159" s="1"/>
  <c r="AB1159" s="1"/>
  <c r="Q1159"/>
  <c r="V1159" s="1"/>
  <c r="AA1159" s="1"/>
  <c r="P1159"/>
  <c r="U1159" s="1"/>
  <c r="O1159"/>
  <c r="T1159" s="1"/>
  <c r="Y1159" s="1"/>
  <c r="N1159"/>
  <c r="S1159" s="1"/>
  <c r="X1159" s="1"/>
  <c r="R1158"/>
  <c r="W1158" s="1"/>
  <c r="AB1158" s="1"/>
  <c r="Q1158"/>
  <c r="V1158" s="1"/>
  <c r="AA1158" s="1"/>
  <c r="P1158"/>
  <c r="U1158" s="1"/>
  <c r="O1158"/>
  <c r="T1158" s="1"/>
  <c r="Y1158" s="1"/>
  <c r="N1158"/>
  <c r="S1158" s="1"/>
  <c r="X1158" s="1"/>
  <c r="R1157"/>
  <c r="W1157" s="1"/>
  <c r="AB1157" s="1"/>
  <c r="Q1157"/>
  <c r="V1157" s="1"/>
  <c r="AA1157" s="1"/>
  <c r="P1157"/>
  <c r="U1157" s="1"/>
  <c r="O1157"/>
  <c r="T1157" s="1"/>
  <c r="Y1157" s="1"/>
  <c r="N1157"/>
  <c r="S1157" s="1"/>
  <c r="X1157" s="1"/>
  <c r="R1156"/>
  <c r="W1156" s="1"/>
  <c r="AB1156" s="1"/>
  <c r="Q1156"/>
  <c r="V1156" s="1"/>
  <c r="AA1156" s="1"/>
  <c r="P1156"/>
  <c r="U1156" s="1"/>
  <c r="O1156"/>
  <c r="T1156" s="1"/>
  <c r="Y1156" s="1"/>
  <c r="N1156"/>
  <c r="S1156" s="1"/>
  <c r="X1156" s="1"/>
  <c r="R1155"/>
  <c r="W1155" s="1"/>
  <c r="AB1155" s="1"/>
  <c r="Q1155"/>
  <c r="V1155" s="1"/>
  <c r="AA1155" s="1"/>
  <c r="P1155"/>
  <c r="U1155" s="1"/>
  <c r="O1155"/>
  <c r="T1155" s="1"/>
  <c r="Y1155" s="1"/>
  <c r="N1155"/>
  <c r="S1155" s="1"/>
  <c r="X1155" s="1"/>
  <c r="R1154"/>
  <c r="W1154" s="1"/>
  <c r="AB1154" s="1"/>
  <c r="Q1154"/>
  <c r="V1154" s="1"/>
  <c r="AA1154" s="1"/>
  <c r="P1154"/>
  <c r="U1154" s="1"/>
  <c r="O1154"/>
  <c r="T1154" s="1"/>
  <c r="Y1154" s="1"/>
  <c r="N1154"/>
  <c r="S1154" s="1"/>
  <c r="X1154" s="1"/>
  <c r="R1153"/>
  <c r="W1153" s="1"/>
  <c r="AB1153" s="1"/>
  <c r="Q1153"/>
  <c r="V1153" s="1"/>
  <c r="AA1153" s="1"/>
  <c r="P1153"/>
  <c r="U1153" s="1"/>
  <c r="O1153"/>
  <c r="T1153" s="1"/>
  <c r="Y1153" s="1"/>
  <c r="N1153"/>
  <c r="S1153" s="1"/>
  <c r="X1153" s="1"/>
  <c r="R1152"/>
  <c r="W1152" s="1"/>
  <c r="AB1152" s="1"/>
  <c r="Q1152"/>
  <c r="V1152" s="1"/>
  <c r="AA1152" s="1"/>
  <c r="P1152"/>
  <c r="U1152" s="1"/>
  <c r="O1152"/>
  <c r="T1152" s="1"/>
  <c r="Y1152" s="1"/>
  <c r="N1152"/>
  <c r="S1152" s="1"/>
  <c r="X1152" s="1"/>
  <c r="R1151"/>
  <c r="W1151" s="1"/>
  <c r="AB1151" s="1"/>
  <c r="Q1151"/>
  <c r="V1151" s="1"/>
  <c r="AA1151" s="1"/>
  <c r="P1151"/>
  <c r="U1151" s="1"/>
  <c r="O1151"/>
  <c r="T1151" s="1"/>
  <c r="Y1151" s="1"/>
  <c r="N1151"/>
  <c r="S1151" s="1"/>
  <c r="X1151" s="1"/>
  <c r="R1150"/>
  <c r="W1150" s="1"/>
  <c r="AB1150" s="1"/>
  <c r="Q1150"/>
  <c r="V1150" s="1"/>
  <c r="AA1150" s="1"/>
  <c r="P1150"/>
  <c r="U1150" s="1"/>
  <c r="O1150"/>
  <c r="T1150" s="1"/>
  <c r="Y1150" s="1"/>
  <c r="N1150"/>
  <c r="S1150" s="1"/>
  <c r="X1150" s="1"/>
  <c r="R1149"/>
  <c r="W1149" s="1"/>
  <c r="AB1149" s="1"/>
  <c r="Q1149"/>
  <c r="V1149" s="1"/>
  <c r="AA1149" s="1"/>
  <c r="P1149"/>
  <c r="U1149" s="1"/>
  <c r="O1149"/>
  <c r="T1149" s="1"/>
  <c r="Y1149" s="1"/>
  <c r="N1149"/>
  <c r="S1149" s="1"/>
  <c r="X1149" s="1"/>
  <c r="R1148"/>
  <c r="W1148" s="1"/>
  <c r="AB1148" s="1"/>
  <c r="Q1148"/>
  <c r="V1148" s="1"/>
  <c r="AA1148" s="1"/>
  <c r="P1148"/>
  <c r="U1148" s="1"/>
  <c r="O1148"/>
  <c r="T1148" s="1"/>
  <c r="Y1148" s="1"/>
  <c r="N1148"/>
  <c r="S1148" s="1"/>
  <c r="X1148" s="1"/>
  <c r="R1147"/>
  <c r="W1147" s="1"/>
  <c r="AB1147" s="1"/>
  <c r="Q1147"/>
  <c r="V1147" s="1"/>
  <c r="AA1147" s="1"/>
  <c r="P1147"/>
  <c r="U1147" s="1"/>
  <c r="O1147"/>
  <c r="T1147" s="1"/>
  <c r="Y1147" s="1"/>
  <c r="N1147"/>
  <c r="S1147" s="1"/>
  <c r="X1147" s="1"/>
  <c r="D1"/>
  <c r="R653"/>
  <c r="W653" s="1"/>
  <c r="AB653" s="1"/>
  <c r="Q653"/>
  <c r="V653" s="1"/>
  <c r="AA653" s="1"/>
  <c r="P653"/>
  <c r="U653" s="1"/>
  <c r="Z653" s="1"/>
  <c r="O653"/>
  <c r="T653" s="1"/>
  <c r="Y653" s="1"/>
  <c r="N653"/>
  <c r="S653" s="1"/>
  <c r="R2700"/>
  <c r="W2700" s="1"/>
  <c r="AB2700" s="1"/>
  <c r="Q2700"/>
  <c r="V2700" s="1"/>
  <c r="AA2700" s="1"/>
  <c r="P2700"/>
  <c r="U2700" s="1"/>
  <c r="O2700"/>
  <c r="T2700" s="1"/>
  <c r="Y2700" s="1"/>
  <c r="N2700"/>
  <c r="S2700" s="1"/>
  <c r="X2700" s="1"/>
  <c r="R2699"/>
  <c r="W2699" s="1"/>
  <c r="AB2699" s="1"/>
  <c r="Q2699"/>
  <c r="V2699" s="1"/>
  <c r="AA2699" s="1"/>
  <c r="P2699"/>
  <c r="U2699" s="1"/>
  <c r="Z2699" s="1"/>
  <c r="O2699"/>
  <c r="T2699" s="1"/>
  <c r="Y2699" s="1"/>
  <c r="N2699"/>
  <c r="S2699" s="1"/>
  <c r="X2699" s="1"/>
  <c r="R2698"/>
  <c r="W2698" s="1"/>
  <c r="AB2698" s="1"/>
  <c r="Q2698"/>
  <c r="V2698" s="1"/>
  <c r="AA2698" s="1"/>
  <c r="P2698"/>
  <c r="U2698" s="1"/>
  <c r="O2698"/>
  <c r="T2698" s="1"/>
  <c r="Y2698" s="1"/>
  <c r="N2698"/>
  <c r="S2698" s="1"/>
  <c r="X2698" s="1"/>
  <c r="R2697"/>
  <c r="W2697" s="1"/>
  <c r="AB2697" s="1"/>
  <c r="Q2697"/>
  <c r="V2697" s="1"/>
  <c r="AA2697" s="1"/>
  <c r="P2697"/>
  <c r="U2697" s="1"/>
  <c r="O2697"/>
  <c r="T2697" s="1"/>
  <c r="Y2697" s="1"/>
  <c r="N2697"/>
  <c r="S2697" s="1"/>
  <c r="X2697" s="1"/>
  <c r="R2696"/>
  <c r="W2696" s="1"/>
  <c r="AB2696" s="1"/>
  <c r="Q2696"/>
  <c r="V2696" s="1"/>
  <c r="AA2696" s="1"/>
  <c r="P2696"/>
  <c r="U2696" s="1"/>
  <c r="O2696"/>
  <c r="T2696" s="1"/>
  <c r="Y2696" s="1"/>
  <c r="N2696"/>
  <c r="S2696" s="1"/>
  <c r="X2696" s="1"/>
  <c r="R2695"/>
  <c r="W2695" s="1"/>
  <c r="AB2695" s="1"/>
  <c r="Q2695"/>
  <c r="V2695" s="1"/>
  <c r="AA2695" s="1"/>
  <c r="P2695"/>
  <c r="U2695" s="1"/>
  <c r="O2695"/>
  <c r="T2695" s="1"/>
  <c r="Y2695" s="1"/>
  <c r="N2695"/>
  <c r="S2695" s="1"/>
  <c r="X2695" s="1"/>
  <c r="R2694"/>
  <c r="W2694" s="1"/>
  <c r="AB2694" s="1"/>
  <c r="Q2694"/>
  <c r="V2694" s="1"/>
  <c r="AA2694" s="1"/>
  <c r="P2694"/>
  <c r="U2694" s="1"/>
  <c r="O2694"/>
  <c r="T2694" s="1"/>
  <c r="Y2694" s="1"/>
  <c r="N2694"/>
  <c r="S2694" s="1"/>
  <c r="X2694" s="1"/>
  <c r="R2693"/>
  <c r="W2693" s="1"/>
  <c r="AB2693" s="1"/>
  <c r="Q2693"/>
  <c r="V2693" s="1"/>
  <c r="AA2693" s="1"/>
  <c r="P2693"/>
  <c r="U2693" s="1"/>
  <c r="O2693"/>
  <c r="T2693" s="1"/>
  <c r="Y2693" s="1"/>
  <c r="N2693"/>
  <c r="S2693" s="1"/>
  <c r="X2693" s="1"/>
  <c r="R2692"/>
  <c r="W2692" s="1"/>
  <c r="AB2692" s="1"/>
  <c r="Q2692"/>
  <c r="V2692" s="1"/>
  <c r="AA2692" s="1"/>
  <c r="P2692"/>
  <c r="U2692" s="1"/>
  <c r="O2692"/>
  <c r="T2692" s="1"/>
  <c r="Y2692" s="1"/>
  <c r="N2692"/>
  <c r="S2692" s="1"/>
  <c r="X2692" s="1"/>
  <c r="R2691"/>
  <c r="W2691" s="1"/>
  <c r="AB2691" s="1"/>
  <c r="Q2691"/>
  <c r="V2691" s="1"/>
  <c r="AA2691" s="1"/>
  <c r="P2691"/>
  <c r="U2691" s="1"/>
  <c r="O2691"/>
  <c r="T2691" s="1"/>
  <c r="Y2691" s="1"/>
  <c r="N2691"/>
  <c r="S2691" s="1"/>
  <c r="X2691" s="1"/>
  <c r="R2690"/>
  <c r="W2690" s="1"/>
  <c r="AB2690" s="1"/>
  <c r="Q2690"/>
  <c r="V2690" s="1"/>
  <c r="AA2690" s="1"/>
  <c r="P2690"/>
  <c r="U2690" s="1"/>
  <c r="O2690"/>
  <c r="T2690" s="1"/>
  <c r="Y2690" s="1"/>
  <c r="N2690"/>
  <c r="S2690" s="1"/>
  <c r="X2690" s="1"/>
  <c r="R2689"/>
  <c r="W2689" s="1"/>
  <c r="AB2689" s="1"/>
  <c r="Q2689"/>
  <c r="V2689" s="1"/>
  <c r="AA2689" s="1"/>
  <c r="P2689"/>
  <c r="U2689" s="1"/>
  <c r="O2689"/>
  <c r="T2689" s="1"/>
  <c r="Y2689" s="1"/>
  <c r="N2689"/>
  <c r="S2689" s="1"/>
  <c r="X2689" s="1"/>
  <c r="R2688"/>
  <c r="W2688" s="1"/>
  <c r="AB2688" s="1"/>
  <c r="Q2688"/>
  <c r="V2688" s="1"/>
  <c r="AA2688" s="1"/>
  <c r="P2688"/>
  <c r="U2688" s="1"/>
  <c r="O2688"/>
  <c r="T2688" s="1"/>
  <c r="Y2688" s="1"/>
  <c r="N2688"/>
  <c r="S2688" s="1"/>
  <c r="X2688" s="1"/>
  <c r="R2687"/>
  <c r="W2687" s="1"/>
  <c r="AB2687" s="1"/>
  <c r="Q2687"/>
  <c r="V2687" s="1"/>
  <c r="AA2687" s="1"/>
  <c r="P2687"/>
  <c r="U2687" s="1"/>
  <c r="O2687"/>
  <c r="T2687" s="1"/>
  <c r="Y2687" s="1"/>
  <c r="N2687"/>
  <c r="S2687" s="1"/>
  <c r="X2687" s="1"/>
  <c r="R2686"/>
  <c r="W2686" s="1"/>
  <c r="AB2686" s="1"/>
  <c r="Q2686"/>
  <c r="V2686" s="1"/>
  <c r="AA2686" s="1"/>
  <c r="P2686"/>
  <c r="U2686" s="1"/>
  <c r="O2686"/>
  <c r="T2686" s="1"/>
  <c r="Y2686" s="1"/>
  <c r="N2686"/>
  <c r="S2686" s="1"/>
  <c r="X2686" s="1"/>
  <c r="R3001"/>
  <c r="W3001" s="1"/>
  <c r="AB3001" s="1"/>
  <c r="Q3001"/>
  <c r="V3001" s="1"/>
  <c r="AA3001" s="1"/>
  <c r="P3001"/>
  <c r="U3001" s="1"/>
  <c r="Z3001" s="1"/>
  <c r="O3001"/>
  <c r="T3001" s="1"/>
  <c r="Y3001" s="1"/>
  <c r="N3001"/>
  <c r="S3001" s="1"/>
  <c r="R3000"/>
  <c r="W3000" s="1"/>
  <c r="AB3000" s="1"/>
  <c r="Q3000"/>
  <c r="V3000" s="1"/>
  <c r="AA3000" s="1"/>
  <c r="P3000"/>
  <c r="U3000" s="1"/>
  <c r="Z3000" s="1"/>
  <c r="O3000"/>
  <c r="T3000" s="1"/>
  <c r="Y3000" s="1"/>
  <c r="N3000"/>
  <c r="S3000" s="1"/>
  <c r="X3000" s="1"/>
  <c r="R2999"/>
  <c r="W2999" s="1"/>
  <c r="AB2999" s="1"/>
  <c r="Q2999"/>
  <c r="V2999" s="1"/>
  <c r="AA2999" s="1"/>
  <c r="P2999"/>
  <c r="U2999" s="1"/>
  <c r="Z2999" s="1"/>
  <c r="O2999"/>
  <c r="T2999" s="1"/>
  <c r="Y2999" s="1"/>
  <c r="N2999"/>
  <c r="S2999" s="1"/>
  <c r="X2999" s="1"/>
  <c r="R2998"/>
  <c r="W2998" s="1"/>
  <c r="AB2998" s="1"/>
  <c r="Q2998"/>
  <c r="V2998" s="1"/>
  <c r="AA2998" s="1"/>
  <c r="P2998"/>
  <c r="U2998" s="1"/>
  <c r="Z2998" s="1"/>
  <c r="O2998"/>
  <c r="T2998" s="1"/>
  <c r="N2998"/>
  <c r="S2998" s="1"/>
  <c r="X2998" s="1"/>
  <c r="R2997"/>
  <c r="W2997" s="1"/>
  <c r="AB2997" s="1"/>
  <c r="Q2997"/>
  <c r="V2997" s="1"/>
  <c r="AA2997" s="1"/>
  <c r="P2997"/>
  <c r="U2997" s="1"/>
  <c r="Z2997" s="1"/>
  <c r="O2997"/>
  <c r="T2997" s="1"/>
  <c r="N2997"/>
  <c r="S2997" s="1"/>
  <c r="X2997" s="1"/>
  <c r="R2996"/>
  <c r="W2996" s="1"/>
  <c r="AB2996" s="1"/>
  <c r="Q2996"/>
  <c r="V2996" s="1"/>
  <c r="AA2996" s="1"/>
  <c r="P2996"/>
  <c r="U2996" s="1"/>
  <c r="Z2996" s="1"/>
  <c r="O2996"/>
  <c r="T2996" s="1"/>
  <c r="N2996"/>
  <c r="S2996" s="1"/>
  <c r="X2996" s="1"/>
  <c r="R2995"/>
  <c r="W2995" s="1"/>
  <c r="AB2995" s="1"/>
  <c r="Q2995"/>
  <c r="V2995" s="1"/>
  <c r="AA2995" s="1"/>
  <c r="P2995"/>
  <c r="U2995" s="1"/>
  <c r="Z2995" s="1"/>
  <c r="O2995"/>
  <c r="T2995" s="1"/>
  <c r="N2995"/>
  <c r="S2995" s="1"/>
  <c r="X2995" s="1"/>
  <c r="R2994"/>
  <c r="W2994" s="1"/>
  <c r="AB2994" s="1"/>
  <c r="Q2994"/>
  <c r="V2994" s="1"/>
  <c r="AA2994" s="1"/>
  <c r="P2994"/>
  <c r="U2994" s="1"/>
  <c r="Z2994" s="1"/>
  <c r="O2994"/>
  <c r="T2994" s="1"/>
  <c r="N2994"/>
  <c r="S2994" s="1"/>
  <c r="X2994" s="1"/>
  <c r="R2993"/>
  <c r="W2993" s="1"/>
  <c r="AB2993" s="1"/>
  <c r="Q2993"/>
  <c r="V2993" s="1"/>
  <c r="AA2993" s="1"/>
  <c r="P2993"/>
  <c r="U2993" s="1"/>
  <c r="Z2993" s="1"/>
  <c r="O2993"/>
  <c r="T2993" s="1"/>
  <c r="N2993"/>
  <c r="S2993" s="1"/>
  <c r="X2993" s="1"/>
  <c r="R2992"/>
  <c r="W2992" s="1"/>
  <c r="AB2992" s="1"/>
  <c r="Q2992"/>
  <c r="V2992" s="1"/>
  <c r="AA2992" s="1"/>
  <c r="P2992"/>
  <c r="U2992" s="1"/>
  <c r="Z2992" s="1"/>
  <c r="O2992"/>
  <c r="T2992" s="1"/>
  <c r="N2992"/>
  <c r="S2992" s="1"/>
  <c r="R2991"/>
  <c r="W2991" s="1"/>
  <c r="AB2991" s="1"/>
  <c r="Q2991"/>
  <c r="V2991" s="1"/>
  <c r="AA2991" s="1"/>
  <c r="P2991"/>
  <c r="U2991" s="1"/>
  <c r="Z2991" s="1"/>
  <c r="O2991"/>
  <c r="T2991" s="1"/>
  <c r="N2991"/>
  <c r="S2991" s="1"/>
  <c r="X2991" s="1"/>
  <c r="R2990"/>
  <c r="W2990" s="1"/>
  <c r="AB2990" s="1"/>
  <c r="Q2990"/>
  <c r="V2990" s="1"/>
  <c r="AA2990" s="1"/>
  <c r="P2990"/>
  <c r="U2990" s="1"/>
  <c r="Z2990" s="1"/>
  <c r="O2990"/>
  <c r="T2990" s="1"/>
  <c r="N2990"/>
  <c r="S2990" s="1"/>
  <c r="X2990" s="1"/>
  <c r="R2989"/>
  <c r="W2989" s="1"/>
  <c r="AB2989" s="1"/>
  <c r="Q2989"/>
  <c r="V2989" s="1"/>
  <c r="AA2989" s="1"/>
  <c r="P2989"/>
  <c r="U2989" s="1"/>
  <c r="Z2989" s="1"/>
  <c r="O2989"/>
  <c r="T2989" s="1"/>
  <c r="N2989"/>
  <c r="S2989" s="1"/>
  <c r="X2989" s="1"/>
  <c r="R2988"/>
  <c r="W2988" s="1"/>
  <c r="AB2988" s="1"/>
  <c r="Q2988"/>
  <c r="V2988" s="1"/>
  <c r="AA2988" s="1"/>
  <c r="P2988"/>
  <c r="U2988" s="1"/>
  <c r="Z2988" s="1"/>
  <c r="O2988"/>
  <c r="N2988"/>
  <c r="S2988" s="1"/>
  <c r="X2988" s="1"/>
  <c r="R2987"/>
  <c r="W2987" s="1"/>
  <c r="AB2987" s="1"/>
  <c r="Q2987"/>
  <c r="V2987" s="1"/>
  <c r="AA2987" s="1"/>
  <c r="P2987"/>
  <c r="U2987" s="1"/>
  <c r="Z2987" s="1"/>
  <c r="O2987"/>
  <c r="N2987"/>
  <c r="S2987" s="1"/>
  <c r="X2987" s="1"/>
  <c r="R3754"/>
  <c r="W3754" s="1"/>
  <c r="AB3754" s="1"/>
  <c r="Q3754"/>
  <c r="V3754" s="1"/>
  <c r="AA3754" s="1"/>
  <c r="P3754"/>
  <c r="U3754" s="1"/>
  <c r="Z3754" s="1"/>
  <c r="O3754"/>
  <c r="T3754" s="1"/>
  <c r="N3754"/>
  <c r="R3753"/>
  <c r="W3753" s="1"/>
  <c r="AB3753" s="1"/>
  <c r="Q3753"/>
  <c r="V3753" s="1"/>
  <c r="AA3753" s="1"/>
  <c r="P3753"/>
  <c r="U3753" s="1"/>
  <c r="Z3753" s="1"/>
  <c r="O3753"/>
  <c r="N3753"/>
  <c r="R3752"/>
  <c r="W3752" s="1"/>
  <c r="AB3752" s="1"/>
  <c r="Q3752"/>
  <c r="V3752" s="1"/>
  <c r="AA3752" s="1"/>
  <c r="P3752"/>
  <c r="O3752"/>
  <c r="N3752"/>
  <c r="S3752" s="1"/>
  <c r="X3752" s="1"/>
  <c r="R3751"/>
  <c r="Q3751"/>
  <c r="P3751"/>
  <c r="O3751"/>
  <c r="T3751" s="1"/>
  <c r="Y3751" s="1"/>
  <c r="N3751"/>
  <c r="S3751" s="1"/>
  <c r="X3751" s="1"/>
  <c r="R3750"/>
  <c r="Q3750"/>
  <c r="P3750"/>
  <c r="U3750" s="1"/>
  <c r="Z3750" s="1"/>
  <c r="O3750"/>
  <c r="T3750" s="1"/>
  <c r="Y3750" s="1"/>
  <c r="N3750"/>
  <c r="S3750" s="1"/>
  <c r="X3750" s="1"/>
  <c r="R3749"/>
  <c r="Q3749"/>
  <c r="V3749" s="1"/>
  <c r="AA3749" s="1"/>
  <c r="P3749"/>
  <c r="U3749" s="1"/>
  <c r="Z3749" s="1"/>
  <c r="O3749"/>
  <c r="T3749" s="1"/>
  <c r="Y3749" s="1"/>
  <c r="N3749"/>
  <c r="S3749" s="1"/>
  <c r="X3749" s="1"/>
  <c r="R3748"/>
  <c r="W3748" s="1"/>
  <c r="AB3748" s="1"/>
  <c r="Q3748"/>
  <c r="V3748" s="1"/>
  <c r="AA3748" s="1"/>
  <c r="P3748"/>
  <c r="U3748" s="1"/>
  <c r="Z3748" s="1"/>
  <c r="O3748"/>
  <c r="T3748" s="1"/>
  <c r="Y3748" s="1"/>
  <c r="N3748"/>
  <c r="S3748" s="1"/>
  <c r="R3747"/>
  <c r="W3747" s="1"/>
  <c r="AB3747" s="1"/>
  <c r="Q3747"/>
  <c r="V3747" s="1"/>
  <c r="AA3747" s="1"/>
  <c r="P3747"/>
  <c r="U3747" s="1"/>
  <c r="Z3747" s="1"/>
  <c r="O3747"/>
  <c r="T3747" s="1"/>
  <c r="N3747"/>
  <c r="S3747" s="1"/>
  <c r="R3746"/>
  <c r="W3746" s="1"/>
  <c r="AB3746" s="1"/>
  <c r="Q3746"/>
  <c r="V3746" s="1"/>
  <c r="AA3746" s="1"/>
  <c r="P3746"/>
  <c r="U3746" s="1"/>
  <c r="O3746"/>
  <c r="T3746" s="1"/>
  <c r="N3746"/>
  <c r="R3745"/>
  <c r="W3745" s="1"/>
  <c r="AB3745" s="1"/>
  <c r="Q3745"/>
  <c r="V3745" s="1"/>
  <c r="P3745"/>
  <c r="U3745" s="1"/>
  <c r="O3745"/>
  <c r="N3745"/>
  <c r="R3744"/>
  <c r="Q3744"/>
  <c r="V3744" s="1"/>
  <c r="P3744"/>
  <c r="O3744"/>
  <c r="N3744"/>
  <c r="S3744" s="1"/>
  <c r="X3744" s="1"/>
  <c r="R3743"/>
  <c r="W3743" s="1"/>
  <c r="Q3743"/>
  <c r="P3743"/>
  <c r="O3743"/>
  <c r="T3743" s="1"/>
  <c r="Y3743" s="1"/>
  <c r="N3743"/>
  <c r="S3743" s="1"/>
  <c r="X3743" s="1"/>
  <c r="R3742"/>
  <c r="Q3742"/>
  <c r="P3742"/>
  <c r="U3742" s="1"/>
  <c r="Z3742" s="1"/>
  <c r="O3742"/>
  <c r="T3742" s="1"/>
  <c r="Y3742" s="1"/>
  <c r="N3742"/>
  <c r="S3742" s="1"/>
  <c r="X3742" s="1"/>
  <c r="R3741"/>
  <c r="Q3741"/>
  <c r="V3741" s="1"/>
  <c r="AA3741" s="1"/>
  <c r="P3741"/>
  <c r="U3741" s="1"/>
  <c r="Z3741" s="1"/>
  <c r="O3741"/>
  <c r="T3741" s="1"/>
  <c r="Y3741" s="1"/>
  <c r="N3741"/>
  <c r="S3741" s="1"/>
  <c r="X3741" s="1"/>
  <c r="R3740"/>
  <c r="Q3740"/>
  <c r="V3740" s="1"/>
  <c r="AA3740" s="1"/>
  <c r="P3740"/>
  <c r="U3740" s="1"/>
  <c r="Z3740" s="1"/>
  <c r="O3740"/>
  <c r="T3740" s="1"/>
  <c r="Y3740" s="1"/>
  <c r="N3740"/>
  <c r="S3740" s="1"/>
  <c r="X3740" s="1"/>
  <c r="R2126"/>
  <c r="W2126" s="1"/>
  <c r="Q2126"/>
  <c r="V2126" s="1"/>
  <c r="P2126"/>
  <c r="U2126" s="1"/>
  <c r="O2126"/>
  <c r="T2126" s="1"/>
  <c r="N2126"/>
  <c r="R2125"/>
  <c r="W2125" s="1"/>
  <c r="AB2125" s="1"/>
  <c r="Q2125"/>
  <c r="V2125" s="1"/>
  <c r="AA2125" s="1"/>
  <c r="P2125"/>
  <c r="U2125" s="1"/>
  <c r="Z2125" s="1"/>
  <c r="O2125"/>
  <c r="N2125"/>
  <c r="R2124"/>
  <c r="W2124" s="1"/>
  <c r="AB2124" s="1"/>
  <c r="Q2124"/>
  <c r="V2124" s="1"/>
  <c r="AA2124" s="1"/>
  <c r="P2124"/>
  <c r="O2124"/>
  <c r="N2124"/>
  <c r="S2124" s="1"/>
  <c r="X2124" s="1"/>
  <c r="R2123"/>
  <c r="W2123" s="1"/>
  <c r="AB2123" s="1"/>
  <c r="Q2123"/>
  <c r="P2123"/>
  <c r="O2123"/>
  <c r="T2123" s="1"/>
  <c r="Y2123" s="1"/>
  <c r="N2123"/>
  <c r="S2123" s="1"/>
  <c r="X2123" s="1"/>
  <c r="R2122"/>
  <c r="Q2122"/>
  <c r="P2122"/>
  <c r="U2122" s="1"/>
  <c r="Z2122" s="1"/>
  <c r="O2122"/>
  <c r="T2122" s="1"/>
  <c r="Y2122" s="1"/>
  <c r="N2122"/>
  <c r="S2122" s="1"/>
  <c r="X2122" s="1"/>
  <c r="R2121"/>
  <c r="Q2121"/>
  <c r="V2121" s="1"/>
  <c r="AA2121" s="1"/>
  <c r="P2121"/>
  <c r="U2121" s="1"/>
  <c r="Z2121" s="1"/>
  <c r="O2121"/>
  <c r="T2121" s="1"/>
  <c r="Y2121" s="1"/>
  <c r="N2121"/>
  <c r="S2121" s="1"/>
  <c r="X2121" s="1"/>
  <c r="R2120"/>
  <c r="W2120" s="1"/>
  <c r="AB2120" s="1"/>
  <c r="Q2120"/>
  <c r="V2120" s="1"/>
  <c r="AA2120" s="1"/>
  <c r="P2120"/>
  <c r="U2120" s="1"/>
  <c r="Z2120" s="1"/>
  <c r="O2120"/>
  <c r="T2120" s="1"/>
  <c r="Y2120" s="1"/>
  <c r="N2120"/>
  <c r="S2120" s="1"/>
  <c r="X2120" s="1"/>
  <c r="R2119"/>
  <c r="W2119" s="1"/>
  <c r="AB2119" s="1"/>
  <c r="Q2119"/>
  <c r="V2119" s="1"/>
  <c r="AA2119" s="1"/>
  <c r="P2119"/>
  <c r="U2119" s="1"/>
  <c r="Z2119" s="1"/>
  <c r="O2119"/>
  <c r="T2119" s="1"/>
  <c r="N2119"/>
  <c r="S2119" s="1"/>
  <c r="X2119" s="1"/>
  <c r="R2118"/>
  <c r="W2118" s="1"/>
  <c r="AB2118" s="1"/>
  <c r="Q2118"/>
  <c r="V2118" s="1"/>
  <c r="AA2118" s="1"/>
  <c r="P2118"/>
  <c r="U2118" s="1"/>
  <c r="O2118"/>
  <c r="T2118" s="1"/>
  <c r="Y2118" s="1"/>
  <c r="N2118"/>
  <c r="R2117"/>
  <c r="W2117" s="1"/>
  <c r="AB2117" s="1"/>
  <c r="Q2117"/>
  <c r="V2117" s="1"/>
  <c r="P2117"/>
  <c r="U2117" s="1"/>
  <c r="Z2117" s="1"/>
  <c r="O2117"/>
  <c r="N2117"/>
  <c r="R2116"/>
  <c r="Q2116"/>
  <c r="V2116" s="1"/>
  <c r="AA2116" s="1"/>
  <c r="P2116"/>
  <c r="O2116"/>
  <c r="N2116"/>
  <c r="S2116" s="1"/>
  <c r="X2116" s="1"/>
  <c r="R2115"/>
  <c r="W2115" s="1"/>
  <c r="AB2115" s="1"/>
  <c r="Q2115"/>
  <c r="P2115"/>
  <c r="O2115"/>
  <c r="T2115" s="1"/>
  <c r="Y2115" s="1"/>
  <c r="N2115"/>
  <c r="S2115" s="1"/>
  <c r="X2115" s="1"/>
  <c r="R2114"/>
  <c r="Q2114"/>
  <c r="P2114"/>
  <c r="U2114" s="1"/>
  <c r="Z2114" s="1"/>
  <c r="O2114"/>
  <c r="T2114" s="1"/>
  <c r="Y2114" s="1"/>
  <c r="N2114"/>
  <c r="S2114" s="1"/>
  <c r="X2114" s="1"/>
  <c r="R2113"/>
  <c r="Q2113"/>
  <c r="V2113" s="1"/>
  <c r="AA2113" s="1"/>
  <c r="P2113"/>
  <c r="U2113" s="1"/>
  <c r="Z2113" s="1"/>
  <c r="O2113"/>
  <c r="T2113" s="1"/>
  <c r="Y2113" s="1"/>
  <c r="N2113"/>
  <c r="S2113" s="1"/>
  <c r="X2113" s="1"/>
  <c r="R2112"/>
  <c r="Q2112"/>
  <c r="V2112" s="1"/>
  <c r="AA2112" s="1"/>
  <c r="P2112"/>
  <c r="U2112" s="1"/>
  <c r="Z2112" s="1"/>
  <c r="O2112"/>
  <c r="T2112" s="1"/>
  <c r="Y2112" s="1"/>
  <c r="N2112"/>
  <c r="S2112" s="1"/>
  <c r="X2112" s="1"/>
  <c r="R1492"/>
  <c r="W1492" s="1"/>
  <c r="AB1492" s="1"/>
  <c r="Q1492"/>
  <c r="V1492" s="1"/>
  <c r="P1492"/>
  <c r="U1492" s="1"/>
  <c r="Z1492" s="1"/>
  <c r="O1492"/>
  <c r="T1492" s="1"/>
  <c r="Y1492" s="1"/>
  <c r="N1492"/>
  <c r="R1491"/>
  <c r="W1491" s="1"/>
  <c r="Q1491"/>
  <c r="V1491" s="1"/>
  <c r="AA1491" s="1"/>
  <c r="P1491"/>
  <c r="U1491" s="1"/>
  <c r="Z1491" s="1"/>
  <c r="O1491"/>
  <c r="N1491"/>
  <c r="R1490"/>
  <c r="W1490" s="1"/>
  <c r="AB1490" s="1"/>
  <c r="Q1490"/>
  <c r="V1490" s="1"/>
  <c r="AA1490" s="1"/>
  <c r="P1490"/>
  <c r="O1490"/>
  <c r="N1490"/>
  <c r="S1490" s="1"/>
  <c r="R1489"/>
  <c r="W1489" s="1"/>
  <c r="AB1489" s="1"/>
  <c r="Q1489"/>
  <c r="P1489"/>
  <c r="O1489"/>
  <c r="T1489" s="1"/>
  <c r="N1489"/>
  <c r="S1489" s="1"/>
  <c r="X1489" s="1"/>
  <c r="R1488"/>
  <c r="Q1488"/>
  <c r="P1488"/>
  <c r="U1488" s="1"/>
  <c r="O1488"/>
  <c r="T1488" s="1"/>
  <c r="Y1488" s="1"/>
  <c r="N1488"/>
  <c r="S1488" s="1"/>
  <c r="X1488" s="1"/>
  <c r="R1487"/>
  <c r="Q1487"/>
  <c r="V1487" s="1"/>
  <c r="P1487"/>
  <c r="U1487" s="1"/>
  <c r="Z1487" s="1"/>
  <c r="O1487"/>
  <c r="T1487" s="1"/>
  <c r="Y1487" s="1"/>
  <c r="N1487"/>
  <c r="S1487" s="1"/>
  <c r="R1486"/>
  <c r="W1486" s="1"/>
  <c r="Q1486"/>
  <c r="V1486" s="1"/>
  <c r="AA1486" s="1"/>
  <c r="P1486"/>
  <c r="U1486" s="1"/>
  <c r="Z1486" s="1"/>
  <c r="O1486"/>
  <c r="T1486" s="1"/>
  <c r="N1486"/>
  <c r="S1486" s="1"/>
  <c r="X1486" s="1"/>
  <c r="R1485"/>
  <c r="W1485" s="1"/>
  <c r="AB1485" s="1"/>
  <c r="Q1485"/>
  <c r="V1485" s="1"/>
  <c r="AA1485" s="1"/>
  <c r="P1485"/>
  <c r="O1485"/>
  <c r="T1485" s="1"/>
  <c r="Y1485" s="1"/>
  <c r="N1485"/>
  <c r="S1485" s="1"/>
  <c r="X1485" s="1"/>
  <c r="R1484"/>
  <c r="W1484" s="1"/>
  <c r="AB1484" s="1"/>
  <c r="Q1484"/>
  <c r="P1484"/>
  <c r="U1484" s="1"/>
  <c r="Z1484" s="1"/>
  <c r="O1484"/>
  <c r="T1484" s="1"/>
  <c r="Y1484" s="1"/>
  <c r="N1484"/>
  <c r="R1483"/>
  <c r="W1483" s="1"/>
  <c r="AB1483" s="1"/>
  <c r="Q1483"/>
  <c r="V1483" s="1"/>
  <c r="AA1483" s="1"/>
  <c r="P1483"/>
  <c r="U1483" s="1"/>
  <c r="Z1483" s="1"/>
  <c r="O1483"/>
  <c r="N1483"/>
  <c r="R1482"/>
  <c r="W1482" s="1"/>
  <c r="AB1482" s="1"/>
  <c r="Q1482"/>
  <c r="V1482" s="1"/>
  <c r="AA1482" s="1"/>
  <c r="P1482"/>
  <c r="O1482"/>
  <c r="N1482"/>
  <c r="S1482" s="1"/>
  <c r="R1481"/>
  <c r="W1481" s="1"/>
  <c r="AB1481" s="1"/>
  <c r="Q1481"/>
  <c r="P1481"/>
  <c r="O1481"/>
  <c r="T1481" s="1"/>
  <c r="N1481"/>
  <c r="S1481" s="1"/>
  <c r="X1481" s="1"/>
  <c r="R1480"/>
  <c r="Q1480"/>
  <c r="P1480"/>
  <c r="U1480" s="1"/>
  <c r="O1480"/>
  <c r="T1480" s="1"/>
  <c r="Y1480" s="1"/>
  <c r="N1480"/>
  <c r="S1480" s="1"/>
  <c r="X1480" s="1"/>
  <c r="R1479"/>
  <c r="Q1479"/>
  <c r="V1479" s="1"/>
  <c r="P1479"/>
  <c r="U1479" s="1"/>
  <c r="Z1479" s="1"/>
  <c r="O1479"/>
  <c r="T1479" s="1"/>
  <c r="Y1479" s="1"/>
  <c r="N1479"/>
  <c r="S1479" s="1"/>
  <c r="X1479" s="1"/>
  <c r="R1478"/>
  <c r="Q1478"/>
  <c r="V1478" s="1"/>
  <c r="P1478"/>
  <c r="U1478" s="1"/>
  <c r="Z1478" s="1"/>
  <c r="O1478"/>
  <c r="T1478" s="1"/>
  <c r="Y1478" s="1"/>
  <c r="N1478"/>
  <c r="S1478" s="1"/>
  <c r="X1478" s="1"/>
  <c r="F49" i="6"/>
  <c r="E49"/>
  <c r="F48"/>
  <c r="E48"/>
  <c r="E89"/>
  <c r="F89"/>
  <c r="E90"/>
  <c r="F90"/>
  <c r="E91"/>
  <c r="F91"/>
  <c r="E92"/>
  <c r="F92"/>
  <c r="F88"/>
  <c r="E88"/>
  <c r="E81"/>
  <c r="F81"/>
  <c r="E82"/>
  <c r="F82"/>
  <c r="E83"/>
  <c r="F83"/>
  <c r="E84"/>
  <c r="F84"/>
  <c r="E85"/>
  <c r="F85"/>
  <c r="F80"/>
  <c r="E80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E75"/>
  <c r="F75"/>
  <c r="E76"/>
  <c r="F76"/>
  <c r="E77"/>
  <c r="F77"/>
  <c r="F63"/>
  <c r="E63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F50"/>
  <c r="E50"/>
  <c r="E26"/>
  <c r="F26"/>
  <c r="E27"/>
  <c r="F27"/>
  <c r="E28"/>
  <c r="F28"/>
  <c r="E29"/>
  <c r="F29"/>
  <c r="E30"/>
  <c r="F30"/>
  <c r="E31"/>
  <c r="F31"/>
  <c r="E32"/>
  <c r="F32"/>
  <c r="E33"/>
  <c r="F33"/>
  <c r="E34"/>
  <c r="F34"/>
  <c r="E35"/>
  <c r="F35"/>
  <c r="E36"/>
  <c r="F36"/>
  <c r="E37"/>
  <c r="F37"/>
  <c r="E38"/>
  <c r="F38"/>
  <c r="E39"/>
  <c r="F39"/>
  <c r="E40"/>
  <c r="F40"/>
  <c r="E41"/>
  <c r="F41"/>
  <c r="E42"/>
  <c r="F42"/>
  <c r="E43"/>
  <c r="F43"/>
  <c r="E44"/>
  <c r="F44"/>
  <c r="E45"/>
  <c r="F45"/>
  <c r="F25"/>
  <c r="E25"/>
  <c r="R1191" i="10"/>
  <c r="W1191" s="1"/>
  <c r="AB1191" s="1"/>
  <c r="Q1191"/>
  <c r="V1191" s="1"/>
  <c r="P1191"/>
  <c r="U1191" s="1"/>
  <c r="O1191"/>
  <c r="T1191" s="1"/>
  <c r="Y1191" s="1"/>
  <c r="N1191"/>
  <c r="R1190"/>
  <c r="W1190" s="1"/>
  <c r="Q1190"/>
  <c r="V1190" s="1"/>
  <c r="AA1190" s="1"/>
  <c r="P1190"/>
  <c r="U1190" s="1"/>
  <c r="Z1190" s="1"/>
  <c r="O1190"/>
  <c r="N1190"/>
  <c r="R1189"/>
  <c r="W1189" s="1"/>
  <c r="Q1189"/>
  <c r="V1189" s="1"/>
  <c r="AA1189" s="1"/>
  <c r="P1189"/>
  <c r="O1189"/>
  <c r="N1189"/>
  <c r="S1189" s="1"/>
  <c r="X1189" s="1"/>
  <c r="R1188"/>
  <c r="W1188" s="1"/>
  <c r="AB1188" s="1"/>
  <c r="Q1188"/>
  <c r="P1188"/>
  <c r="O1188"/>
  <c r="T1188" s="1"/>
  <c r="Y1188" s="1"/>
  <c r="N1188"/>
  <c r="S1188" s="1"/>
  <c r="X1188" s="1"/>
  <c r="R1187"/>
  <c r="Q1187"/>
  <c r="P1187"/>
  <c r="U1187" s="1"/>
  <c r="Z1187" s="1"/>
  <c r="O1187"/>
  <c r="T1187" s="1"/>
  <c r="Y1187" s="1"/>
  <c r="N1187"/>
  <c r="S1187" s="1"/>
  <c r="X1187" s="1"/>
  <c r="R1186"/>
  <c r="Q1186"/>
  <c r="V1186" s="1"/>
  <c r="AA1186" s="1"/>
  <c r="P1186"/>
  <c r="U1186" s="1"/>
  <c r="Z1186" s="1"/>
  <c r="O1186"/>
  <c r="T1186" s="1"/>
  <c r="Y1186" s="1"/>
  <c r="N1186"/>
  <c r="S1186" s="1"/>
  <c r="X1186" s="1"/>
  <c r="R1185"/>
  <c r="W1185" s="1"/>
  <c r="AB1185" s="1"/>
  <c r="Q1185"/>
  <c r="V1185" s="1"/>
  <c r="AA1185" s="1"/>
  <c r="P1185"/>
  <c r="U1185" s="1"/>
  <c r="Z1185" s="1"/>
  <c r="O1185"/>
  <c r="T1185" s="1"/>
  <c r="Y1185" s="1"/>
  <c r="N1185"/>
  <c r="S1185" s="1"/>
  <c r="R1184"/>
  <c r="W1184" s="1"/>
  <c r="AB1184" s="1"/>
  <c r="Q1184"/>
  <c r="V1184" s="1"/>
  <c r="AA1184" s="1"/>
  <c r="P1184"/>
  <c r="U1184" s="1"/>
  <c r="Z1184" s="1"/>
  <c r="O1184"/>
  <c r="T1184" s="1"/>
  <c r="N1184"/>
  <c r="S1184" s="1"/>
  <c r="X1184" s="1"/>
  <c r="R1183"/>
  <c r="W1183" s="1"/>
  <c r="AB1183" s="1"/>
  <c r="Q1183"/>
  <c r="V1183" s="1"/>
  <c r="AA1183" s="1"/>
  <c r="P1183"/>
  <c r="U1183" s="1"/>
  <c r="O1183"/>
  <c r="T1183" s="1"/>
  <c r="Y1183" s="1"/>
  <c r="N1183"/>
  <c r="R1182"/>
  <c r="W1182" s="1"/>
  <c r="AB1182" s="1"/>
  <c r="Q1182"/>
  <c r="V1182" s="1"/>
  <c r="P1182"/>
  <c r="U1182" s="1"/>
  <c r="Z1182" s="1"/>
  <c r="O1182"/>
  <c r="N1182"/>
  <c r="R1181"/>
  <c r="Q1181"/>
  <c r="V1181" s="1"/>
  <c r="AA1181" s="1"/>
  <c r="P1181"/>
  <c r="O1181"/>
  <c r="N1181"/>
  <c r="S1181" s="1"/>
  <c r="X1181" s="1"/>
  <c r="R1180"/>
  <c r="W1180" s="1"/>
  <c r="AB1180" s="1"/>
  <c r="Q1180"/>
  <c r="P1180"/>
  <c r="O1180"/>
  <c r="T1180" s="1"/>
  <c r="Y1180" s="1"/>
  <c r="N1180"/>
  <c r="S1180" s="1"/>
  <c r="X1180" s="1"/>
  <c r="R1179"/>
  <c r="Q1179"/>
  <c r="P1179"/>
  <c r="U1179" s="1"/>
  <c r="Z1179" s="1"/>
  <c r="O1179"/>
  <c r="T1179" s="1"/>
  <c r="Y1179" s="1"/>
  <c r="N1179"/>
  <c r="S1179" s="1"/>
  <c r="R1178"/>
  <c r="Q1178"/>
  <c r="V1178" s="1"/>
  <c r="AA1178" s="1"/>
  <c r="P1178"/>
  <c r="U1178" s="1"/>
  <c r="Z1178" s="1"/>
  <c r="O1178"/>
  <c r="T1178" s="1"/>
  <c r="Y1178" s="1"/>
  <c r="N1178"/>
  <c r="S1178" s="1"/>
  <c r="X1178" s="1"/>
  <c r="R1177"/>
  <c r="Q1177"/>
  <c r="V1177" s="1"/>
  <c r="AA1177" s="1"/>
  <c r="P1177"/>
  <c r="U1177" s="1"/>
  <c r="Z1177" s="1"/>
  <c r="O1177"/>
  <c r="T1177" s="1"/>
  <c r="Y1177" s="1"/>
  <c r="N1177"/>
  <c r="S1177" s="1"/>
  <c r="X1177" s="1"/>
  <c r="C1"/>
  <c r="R771"/>
  <c r="W771" s="1"/>
  <c r="AB771" s="1"/>
  <c r="Q771"/>
  <c r="V771" s="1"/>
  <c r="P771"/>
  <c r="U771" s="1"/>
  <c r="Z771" s="1"/>
  <c r="O771"/>
  <c r="T771" s="1"/>
  <c r="Y771" s="1"/>
  <c r="N771"/>
  <c r="R770"/>
  <c r="W770" s="1"/>
  <c r="Q770"/>
  <c r="V770" s="1"/>
  <c r="AA770" s="1"/>
  <c r="P770"/>
  <c r="U770" s="1"/>
  <c r="Z770" s="1"/>
  <c r="O770"/>
  <c r="N770"/>
  <c r="R740"/>
  <c r="W740" s="1"/>
  <c r="AB740" s="1"/>
  <c r="Q740"/>
  <c r="V740" s="1"/>
  <c r="AA740" s="1"/>
  <c r="P740"/>
  <c r="U740" s="1"/>
  <c r="Z740" s="1"/>
  <c r="O740"/>
  <c r="N740"/>
  <c r="S740" s="1"/>
  <c r="X740" s="1"/>
  <c r="R739"/>
  <c r="W739" s="1"/>
  <c r="AB739" s="1"/>
  <c r="Q739"/>
  <c r="V739" s="1"/>
  <c r="AA739" s="1"/>
  <c r="P739"/>
  <c r="U739" s="1"/>
  <c r="Z739" s="1"/>
  <c r="O739"/>
  <c r="N739"/>
  <c r="S739" s="1"/>
  <c r="X739" s="1"/>
  <c r="R738"/>
  <c r="W738" s="1"/>
  <c r="AB738" s="1"/>
  <c r="Q738"/>
  <c r="V738" s="1"/>
  <c r="AA738" s="1"/>
  <c r="P738"/>
  <c r="U738" s="1"/>
  <c r="Z738" s="1"/>
  <c r="O738"/>
  <c r="N738"/>
  <c r="S738" s="1"/>
  <c r="X738" s="1"/>
  <c r="R737"/>
  <c r="W737" s="1"/>
  <c r="AB737" s="1"/>
  <c r="Q737"/>
  <c r="V737" s="1"/>
  <c r="AA737" s="1"/>
  <c r="P737"/>
  <c r="U737" s="1"/>
  <c r="Z737" s="1"/>
  <c r="O737"/>
  <c r="N737"/>
  <c r="S737" s="1"/>
  <c r="X737" s="1"/>
  <c r="R736"/>
  <c r="W736" s="1"/>
  <c r="AB736" s="1"/>
  <c r="Q736"/>
  <c r="V736" s="1"/>
  <c r="AA736" s="1"/>
  <c r="P736"/>
  <c r="U736" s="1"/>
  <c r="Z736" s="1"/>
  <c r="O736"/>
  <c r="N736"/>
  <c r="S736" s="1"/>
  <c r="X736" s="1"/>
  <c r="R735"/>
  <c r="W735" s="1"/>
  <c r="AB735" s="1"/>
  <c r="Q735"/>
  <c r="V735" s="1"/>
  <c r="AA735" s="1"/>
  <c r="P735"/>
  <c r="U735" s="1"/>
  <c r="Z735" s="1"/>
  <c r="O735"/>
  <c r="N735"/>
  <c r="S735" s="1"/>
  <c r="X735" s="1"/>
  <c r="R734"/>
  <c r="W734" s="1"/>
  <c r="AB734" s="1"/>
  <c r="Q734"/>
  <c r="V734" s="1"/>
  <c r="AA734" s="1"/>
  <c r="P734"/>
  <c r="U734" s="1"/>
  <c r="Z734" s="1"/>
  <c r="O734"/>
  <c r="N734"/>
  <c r="S734" s="1"/>
  <c r="X734" s="1"/>
  <c r="R733"/>
  <c r="W733" s="1"/>
  <c r="AB733" s="1"/>
  <c r="Q733"/>
  <c r="V733" s="1"/>
  <c r="AA733" s="1"/>
  <c r="P733"/>
  <c r="U733" s="1"/>
  <c r="Z733" s="1"/>
  <c r="O733"/>
  <c r="N733"/>
  <c r="S733" s="1"/>
  <c r="X733" s="1"/>
  <c r="R732"/>
  <c r="W732" s="1"/>
  <c r="AB732" s="1"/>
  <c r="Q732"/>
  <c r="V732" s="1"/>
  <c r="AA732" s="1"/>
  <c r="P732"/>
  <c r="U732" s="1"/>
  <c r="Z732" s="1"/>
  <c r="O732"/>
  <c r="N732"/>
  <c r="S732" s="1"/>
  <c r="X732" s="1"/>
  <c r="R731"/>
  <c r="W731" s="1"/>
  <c r="AB731" s="1"/>
  <c r="Q731"/>
  <c r="V731" s="1"/>
  <c r="AA731" s="1"/>
  <c r="P731"/>
  <c r="U731" s="1"/>
  <c r="Z731" s="1"/>
  <c r="O731"/>
  <c r="N731"/>
  <c r="S731" s="1"/>
  <c r="X731" s="1"/>
  <c r="R730"/>
  <c r="W730" s="1"/>
  <c r="AB730" s="1"/>
  <c r="Q730"/>
  <c r="V730" s="1"/>
  <c r="AA730" s="1"/>
  <c r="P730"/>
  <c r="U730" s="1"/>
  <c r="O730"/>
  <c r="N730"/>
  <c r="S730" s="1"/>
  <c r="X730" s="1"/>
  <c r="R729"/>
  <c r="W729" s="1"/>
  <c r="AB729" s="1"/>
  <c r="Q729"/>
  <c r="V729" s="1"/>
  <c r="AA729" s="1"/>
  <c r="P729"/>
  <c r="U729" s="1"/>
  <c r="O729"/>
  <c r="N729"/>
  <c r="S729" s="1"/>
  <c r="X729" s="1"/>
  <c r="R728"/>
  <c r="W728" s="1"/>
  <c r="AB728" s="1"/>
  <c r="Q728"/>
  <c r="V728" s="1"/>
  <c r="AA728" s="1"/>
  <c r="P728"/>
  <c r="U728" s="1"/>
  <c r="O728"/>
  <c r="N728"/>
  <c r="S728" s="1"/>
  <c r="X728" s="1"/>
  <c r="R727"/>
  <c r="W727" s="1"/>
  <c r="AB727" s="1"/>
  <c r="Q727"/>
  <c r="V727" s="1"/>
  <c r="AA727" s="1"/>
  <c r="P727"/>
  <c r="U727" s="1"/>
  <c r="O727"/>
  <c r="N727"/>
  <c r="S727" s="1"/>
  <c r="X727" s="1"/>
  <c r="R726"/>
  <c r="W726" s="1"/>
  <c r="AB726" s="1"/>
  <c r="Q726"/>
  <c r="V726" s="1"/>
  <c r="AA726" s="1"/>
  <c r="P726"/>
  <c r="U726" s="1"/>
  <c r="O726"/>
  <c r="N726"/>
  <c r="S726" s="1"/>
  <c r="X726" s="1"/>
  <c r="F12" i="6"/>
  <c r="I351" i="15"/>
  <c r="E249"/>
  <c r="B639"/>
  <c r="B638"/>
  <c r="B636"/>
  <c r="B635"/>
  <c r="B633"/>
  <c r="B632"/>
  <c r="B631"/>
  <c r="B630"/>
  <c r="B628"/>
  <c r="B627"/>
  <c r="B626"/>
  <c r="B624"/>
  <c r="B623"/>
  <c r="B622"/>
  <c r="B621"/>
  <c r="B617"/>
  <c r="B616"/>
  <c r="B615"/>
  <c r="B614"/>
  <c r="B612"/>
  <c r="B611"/>
  <c r="B610"/>
  <c r="B608"/>
  <c r="B607"/>
  <c r="B606"/>
  <c r="B604"/>
  <c r="B603"/>
  <c r="B602"/>
  <c r="B601"/>
  <c r="B599"/>
  <c r="B598"/>
  <c r="B597"/>
  <c r="B595"/>
  <c r="B594"/>
  <c r="B593"/>
  <c r="B592"/>
  <c r="B590"/>
  <c r="B589"/>
  <c r="B588"/>
  <c r="B587"/>
  <c r="B585"/>
  <c r="B584"/>
  <c r="B583"/>
  <c r="B582"/>
  <c r="B580"/>
  <c r="B579"/>
  <c r="B578"/>
  <c r="B577"/>
  <c r="B575"/>
  <c r="B574"/>
  <c r="B573"/>
  <c r="B572"/>
  <c r="B570"/>
  <c r="B569"/>
  <c r="B568"/>
  <c r="B567"/>
  <c r="B558"/>
  <c r="B557"/>
  <c r="B556"/>
  <c r="B555"/>
  <c r="B544"/>
  <c r="B543"/>
  <c r="B542"/>
  <c r="B541"/>
  <c r="B539"/>
  <c r="B538"/>
  <c r="B537"/>
  <c r="B536"/>
  <c r="B532"/>
  <c r="B531"/>
  <c r="B530"/>
  <c r="B529"/>
  <c r="B527"/>
  <c r="B526"/>
  <c r="B525"/>
  <c r="B524"/>
  <c r="B522"/>
  <c r="B521"/>
  <c r="B520"/>
  <c r="B519"/>
  <c r="B512"/>
  <c r="B509"/>
  <c r="B508"/>
  <c r="B507"/>
  <c r="B505"/>
  <c r="B504"/>
  <c r="B503"/>
  <c r="B502"/>
  <c r="B500"/>
  <c r="B499"/>
  <c r="B498"/>
  <c r="B497"/>
  <c r="B488"/>
  <c r="B487"/>
  <c r="B486"/>
  <c r="B485"/>
  <c r="B478"/>
  <c r="B477"/>
  <c r="B476"/>
  <c r="B475"/>
  <c r="B473"/>
  <c r="B472"/>
  <c r="B471"/>
  <c r="B470"/>
  <c r="B468"/>
  <c r="B467"/>
  <c r="B466"/>
  <c r="B465"/>
  <c r="B463"/>
  <c r="B460"/>
  <c r="B459"/>
  <c r="B458"/>
  <c r="B457"/>
  <c r="B455"/>
  <c r="B454"/>
  <c r="B453"/>
  <c r="B452"/>
  <c r="B450"/>
  <c r="B449"/>
  <c r="B448"/>
  <c r="B447"/>
  <c r="B445"/>
  <c r="B444"/>
  <c r="B443"/>
  <c r="B442"/>
  <c r="B438"/>
  <c r="B437"/>
  <c r="B436"/>
  <c r="B432"/>
  <c r="B431"/>
  <c r="B430"/>
  <c r="B429"/>
  <c r="B427"/>
  <c r="B426"/>
  <c r="B425"/>
  <c r="B424"/>
  <c r="B422"/>
  <c r="B421"/>
  <c r="B420"/>
  <c r="B419"/>
  <c r="B417"/>
  <c r="B416"/>
  <c r="B415"/>
  <c r="B414"/>
  <c r="B412"/>
  <c r="B411"/>
  <c r="B410"/>
  <c r="B409"/>
  <c r="B407"/>
  <c r="B406"/>
  <c r="B405"/>
  <c r="B404"/>
  <c r="B402"/>
  <c r="B401"/>
  <c r="B400"/>
  <c r="B399"/>
  <c r="B397"/>
  <c r="B396"/>
  <c r="B395"/>
  <c r="B394"/>
  <c r="B392"/>
  <c r="B391"/>
  <c r="B390"/>
  <c r="B389"/>
  <c r="B387"/>
  <c r="B386"/>
  <c r="B385"/>
  <c r="B384"/>
  <c r="B380"/>
  <c r="B379"/>
  <c r="B378"/>
  <c r="B377"/>
  <c r="B372"/>
  <c r="B371"/>
  <c r="B370"/>
  <c r="B369"/>
  <c r="B367"/>
  <c r="B366"/>
  <c r="B365"/>
  <c r="B364"/>
  <c r="B362"/>
  <c r="B361"/>
  <c r="B360"/>
  <c r="B359"/>
  <c r="B355"/>
  <c r="B354"/>
  <c r="B353"/>
  <c r="B352"/>
  <c r="B350"/>
  <c r="B349"/>
  <c r="B348"/>
  <c r="B347"/>
  <c r="B343"/>
  <c r="B342"/>
  <c r="B341"/>
  <c r="B340"/>
  <c r="B338"/>
  <c r="B337"/>
  <c r="B336"/>
  <c r="B335"/>
  <c r="B333"/>
  <c r="B332"/>
  <c r="B331"/>
  <c r="B330"/>
  <c r="B328"/>
  <c r="B327"/>
  <c r="B326"/>
  <c r="B325"/>
  <c r="B323"/>
  <c r="B322"/>
  <c r="B321"/>
  <c r="B320"/>
  <c r="B318"/>
  <c r="B317"/>
  <c r="B316"/>
  <c r="B315"/>
  <c r="B313"/>
  <c r="B312"/>
  <c r="B311"/>
  <c r="B310"/>
  <c r="B308"/>
  <c r="B307"/>
  <c r="B306"/>
  <c r="B305"/>
  <c r="B303"/>
  <c r="B302"/>
  <c r="B301"/>
  <c r="B300"/>
  <c r="B296"/>
  <c r="B295"/>
  <c r="B294"/>
  <c r="B293"/>
  <c r="B291"/>
  <c r="B290"/>
  <c r="B289"/>
  <c r="B288"/>
  <c r="B286"/>
  <c r="B285"/>
  <c r="B284"/>
  <c r="B283"/>
  <c r="B263"/>
  <c r="B262"/>
  <c r="B261"/>
  <c r="B260"/>
  <c r="B258"/>
  <c r="B257"/>
  <c r="B256"/>
  <c r="B255"/>
  <c r="B253"/>
  <c r="B252"/>
  <c r="B251"/>
  <c r="B250"/>
  <c r="B231"/>
  <c r="B230"/>
  <c r="B229"/>
  <c r="B228"/>
  <c r="B224"/>
  <c r="B223"/>
  <c r="B222"/>
  <c r="B221"/>
  <c r="B214"/>
  <c r="B213"/>
  <c r="B212"/>
  <c r="B211"/>
  <c r="B209"/>
  <c r="B208"/>
  <c r="B207"/>
  <c r="B206"/>
  <c r="B204"/>
  <c r="B203"/>
  <c r="B202"/>
  <c r="B201"/>
  <c r="B193"/>
  <c r="B192"/>
  <c r="B191"/>
  <c r="B190"/>
  <c r="B188"/>
  <c r="B187"/>
  <c r="B186"/>
  <c r="B185"/>
  <c r="B183"/>
  <c r="B182"/>
  <c r="B181"/>
  <c r="B180"/>
  <c r="B173"/>
  <c r="B172"/>
  <c r="B171"/>
  <c r="B170"/>
  <c r="B155"/>
  <c r="B154"/>
  <c r="B153"/>
  <c r="B152"/>
  <c r="B144"/>
  <c r="B143"/>
  <c r="B142"/>
  <c r="B141"/>
  <c r="B134"/>
  <c r="B133"/>
  <c r="B132"/>
  <c r="B131"/>
  <c r="B129"/>
  <c r="B128"/>
  <c r="B127"/>
  <c r="B126"/>
  <c r="B124"/>
  <c r="B123"/>
  <c r="B122"/>
  <c r="B121"/>
  <c r="B119"/>
  <c r="B118"/>
  <c r="B117"/>
  <c r="B116"/>
  <c r="B108"/>
  <c r="B107"/>
  <c r="B106"/>
  <c r="B105"/>
  <c r="B103"/>
  <c r="B102"/>
  <c r="B101"/>
  <c r="B100"/>
  <c r="B98"/>
  <c r="B97"/>
  <c r="B96"/>
  <c r="B95"/>
  <c r="B83"/>
  <c r="B82"/>
  <c r="B81"/>
  <c r="B80"/>
  <c r="B73"/>
  <c r="B72"/>
  <c r="B71"/>
  <c r="B70"/>
  <c r="B68"/>
  <c r="B67"/>
  <c r="B66"/>
  <c r="B65"/>
  <c r="B63"/>
  <c r="B62"/>
  <c r="B61"/>
  <c r="B60"/>
  <c r="B58"/>
  <c r="B57"/>
  <c r="B56"/>
  <c r="B55"/>
  <c r="B53"/>
  <c r="B52"/>
  <c r="B51"/>
  <c r="B50"/>
  <c r="B43"/>
  <c r="B42"/>
  <c r="B41"/>
  <c r="B40"/>
  <c r="B38"/>
  <c r="B37"/>
  <c r="B36"/>
  <c r="B35"/>
  <c r="B28"/>
  <c r="B27"/>
  <c r="B26"/>
  <c r="B25"/>
  <c r="B23"/>
  <c r="B22"/>
  <c r="B21"/>
  <c r="B20"/>
  <c r="B18"/>
  <c r="B17"/>
  <c r="B16"/>
  <c r="B15"/>
  <c r="B13"/>
  <c r="B12"/>
  <c r="B11"/>
  <c r="B10"/>
  <c r="B8"/>
  <c r="B6"/>
  <c r="B7"/>
  <c r="B5"/>
  <c r="F4"/>
  <c r="I1"/>
  <c r="F1"/>
  <c r="G1"/>
  <c r="H1"/>
  <c r="E4"/>
  <c r="L629"/>
  <c r="K629"/>
  <c r="J629"/>
  <c r="I629"/>
  <c r="H629"/>
  <c r="F629"/>
  <c r="E629"/>
  <c r="L620"/>
  <c r="K620"/>
  <c r="J620"/>
  <c r="I620"/>
  <c r="H620"/>
  <c r="F620"/>
  <c r="E620"/>
  <c r="L613"/>
  <c r="K613"/>
  <c r="J613"/>
  <c r="I613"/>
  <c r="H613"/>
  <c r="F613"/>
  <c r="E613"/>
  <c r="L600"/>
  <c r="K600"/>
  <c r="J600"/>
  <c r="I600"/>
  <c r="H600"/>
  <c r="F600"/>
  <c r="E600"/>
  <c r="L591"/>
  <c r="K591"/>
  <c r="J591"/>
  <c r="I591"/>
  <c r="H591"/>
  <c r="F591"/>
  <c r="E591"/>
  <c r="L586"/>
  <c r="K586"/>
  <c r="J586"/>
  <c r="I586"/>
  <c r="H586"/>
  <c r="F586"/>
  <c r="E586"/>
  <c r="L581"/>
  <c r="K581"/>
  <c r="J581"/>
  <c r="I581"/>
  <c r="H581"/>
  <c r="F581"/>
  <c r="E581"/>
  <c r="L576"/>
  <c r="K576"/>
  <c r="J576"/>
  <c r="I576"/>
  <c r="H576"/>
  <c r="F576"/>
  <c r="E576"/>
  <c r="L571"/>
  <c r="K571"/>
  <c r="J571"/>
  <c r="I571"/>
  <c r="H571"/>
  <c r="F571"/>
  <c r="E571"/>
  <c r="L566"/>
  <c r="K566"/>
  <c r="J566"/>
  <c r="I566"/>
  <c r="H566"/>
  <c r="F566"/>
  <c r="E566"/>
  <c r="L554"/>
  <c r="K554"/>
  <c r="J554"/>
  <c r="H554"/>
  <c r="F554"/>
  <c r="E554"/>
  <c r="L540"/>
  <c r="K540"/>
  <c r="J540"/>
  <c r="I540"/>
  <c r="H540"/>
  <c r="F540"/>
  <c r="E540"/>
  <c r="L535"/>
  <c r="K535"/>
  <c r="J535"/>
  <c r="I535"/>
  <c r="H535"/>
  <c r="F535"/>
  <c r="E535"/>
  <c r="L528"/>
  <c r="K528"/>
  <c r="J528"/>
  <c r="I528"/>
  <c r="H528"/>
  <c r="F528"/>
  <c r="E528"/>
  <c r="L523"/>
  <c r="K523"/>
  <c r="J523"/>
  <c r="I523"/>
  <c r="H523"/>
  <c r="F523"/>
  <c r="E523"/>
  <c r="L518"/>
  <c r="K518"/>
  <c r="J518"/>
  <c r="I518"/>
  <c r="H518"/>
  <c r="F518"/>
  <c r="E518"/>
  <c r="L501"/>
  <c r="K501"/>
  <c r="J501"/>
  <c r="I501"/>
  <c r="H501"/>
  <c r="F501"/>
  <c r="E501"/>
  <c r="L496"/>
  <c r="K496"/>
  <c r="J496"/>
  <c r="I496"/>
  <c r="H496"/>
  <c r="F496"/>
  <c r="E496"/>
  <c r="L484"/>
  <c r="K484"/>
  <c r="J484"/>
  <c r="I484"/>
  <c r="H484"/>
  <c r="F484"/>
  <c r="E484"/>
  <c r="L474"/>
  <c r="K474"/>
  <c r="J474"/>
  <c r="I474"/>
  <c r="H474"/>
  <c r="F474"/>
  <c r="E474"/>
  <c r="L469"/>
  <c r="K469"/>
  <c r="J469"/>
  <c r="I469"/>
  <c r="H469"/>
  <c r="F469"/>
  <c r="E469"/>
  <c r="L464"/>
  <c r="K464"/>
  <c r="J464"/>
  <c r="I464"/>
  <c r="H464"/>
  <c r="F464"/>
  <c r="E464"/>
  <c r="L456"/>
  <c r="K456"/>
  <c r="J456"/>
  <c r="I456"/>
  <c r="H456"/>
  <c r="F456"/>
  <c r="E456"/>
  <c r="L451"/>
  <c r="K451"/>
  <c r="J451"/>
  <c r="I451"/>
  <c r="H451"/>
  <c r="F451"/>
  <c r="E451"/>
  <c r="L446"/>
  <c r="K446"/>
  <c r="J446"/>
  <c r="I446"/>
  <c r="H446"/>
  <c r="F446"/>
  <c r="E446"/>
  <c r="L441"/>
  <c r="K441"/>
  <c r="J441"/>
  <c r="I441"/>
  <c r="H441"/>
  <c r="F441"/>
  <c r="E441"/>
  <c r="L428"/>
  <c r="K428"/>
  <c r="J428"/>
  <c r="I428"/>
  <c r="H428"/>
  <c r="F428"/>
  <c r="E428"/>
  <c r="L423"/>
  <c r="K423"/>
  <c r="J423"/>
  <c r="I423"/>
  <c r="H423"/>
  <c r="F423"/>
  <c r="E423"/>
  <c r="L418"/>
  <c r="K418"/>
  <c r="J418"/>
  <c r="I418"/>
  <c r="H418"/>
  <c r="F418"/>
  <c r="E418"/>
  <c r="L413"/>
  <c r="K413"/>
  <c r="J413"/>
  <c r="I413"/>
  <c r="H413"/>
  <c r="F413"/>
  <c r="E413"/>
  <c r="L408"/>
  <c r="K408"/>
  <c r="J408"/>
  <c r="I408"/>
  <c r="H408"/>
  <c r="F408"/>
  <c r="E408"/>
  <c r="L403"/>
  <c r="K403"/>
  <c r="J403"/>
  <c r="I403"/>
  <c r="H403"/>
  <c r="F403"/>
  <c r="E403"/>
  <c r="L398"/>
  <c r="K398"/>
  <c r="J398"/>
  <c r="I398"/>
  <c r="H398"/>
  <c r="F398"/>
  <c r="E398"/>
  <c r="L393"/>
  <c r="K393"/>
  <c r="J393"/>
  <c r="I393"/>
  <c r="H393"/>
  <c r="F393"/>
  <c r="E393"/>
  <c r="L388"/>
  <c r="K388"/>
  <c r="J388"/>
  <c r="I388"/>
  <c r="H388"/>
  <c r="F388"/>
  <c r="E388"/>
  <c r="L383"/>
  <c r="K383"/>
  <c r="J383"/>
  <c r="I383"/>
  <c r="H383"/>
  <c r="F383"/>
  <c r="E383"/>
  <c r="L376"/>
  <c r="K376"/>
  <c r="J376"/>
  <c r="I376"/>
  <c r="H376"/>
  <c r="F376"/>
  <c r="E376"/>
  <c r="L368"/>
  <c r="K368"/>
  <c r="J368"/>
  <c r="I368"/>
  <c r="H368"/>
  <c r="F368"/>
  <c r="E368"/>
  <c r="L363"/>
  <c r="K363"/>
  <c r="J363"/>
  <c r="I363"/>
  <c r="H363"/>
  <c r="F363"/>
  <c r="E363"/>
  <c r="L358"/>
  <c r="K358"/>
  <c r="J358"/>
  <c r="I358"/>
  <c r="H358"/>
  <c r="F358"/>
  <c r="E358"/>
  <c r="L351"/>
  <c r="K351"/>
  <c r="J351"/>
  <c r="H351"/>
  <c r="F351"/>
  <c r="E351"/>
  <c r="L346"/>
  <c r="K346"/>
  <c r="J346"/>
  <c r="I346"/>
  <c r="H346"/>
  <c r="F346"/>
  <c r="E346"/>
  <c r="L339"/>
  <c r="K339"/>
  <c r="J339"/>
  <c r="I339"/>
  <c r="H339"/>
  <c r="F339"/>
  <c r="E339"/>
  <c r="L334"/>
  <c r="K334"/>
  <c r="J334"/>
  <c r="I334"/>
  <c r="H334"/>
  <c r="F334"/>
  <c r="E334"/>
  <c r="L329"/>
  <c r="K329"/>
  <c r="J329"/>
  <c r="I329"/>
  <c r="H329"/>
  <c r="F329"/>
  <c r="E329"/>
  <c r="L324"/>
  <c r="K324"/>
  <c r="J324"/>
  <c r="I324"/>
  <c r="H324"/>
  <c r="F324"/>
  <c r="E324"/>
  <c r="L319"/>
  <c r="K319"/>
  <c r="J319"/>
  <c r="I319"/>
  <c r="H319"/>
  <c r="F319"/>
  <c r="E319"/>
  <c r="L314"/>
  <c r="K314"/>
  <c r="J314"/>
  <c r="I314"/>
  <c r="H314"/>
  <c r="F314"/>
  <c r="E314"/>
  <c r="L309"/>
  <c r="K309"/>
  <c r="J309"/>
  <c r="I309"/>
  <c r="H309"/>
  <c r="F309"/>
  <c r="E309"/>
  <c r="L304"/>
  <c r="K304"/>
  <c r="J304"/>
  <c r="I304"/>
  <c r="H304"/>
  <c r="F304"/>
  <c r="E304"/>
  <c r="L299"/>
  <c r="K299"/>
  <c r="J299"/>
  <c r="I299"/>
  <c r="H299"/>
  <c r="F299"/>
  <c r="E299"/>
  <c r="L292"/>
  <c r="K292"/>
  <c r="J292"/>
  <c r="I292"/>
  <c r="H292"/>
  <c r="F292"/>
  <c r="E292"/>
  <c r="L287"/>
  <c r="K287"/>
  <c r="J287"/>
  <c r="I287"/>
  <c r="H287"/>
  <c r="F287"/>
  <c r="E287"/>
  <c r="L282"/>
  <c r="K282"/>
  <c r="J282"/>
  <c r="I282"/>
  <c r="H282"/>
  <c r="F282"/>
  <c r="E282"/>
  <c r="L259"/>
  <c r="K259"/>
  <c r="J259"/>
  <c r="I259"/>
  <c r="H259"/>
  <c r="F259"/>
  <c r="E259"/>
  <c r="L254"/>
  <c r="K254"/>
  <c r="J254"/>
  <c r="I254"/>
  <c r="H254"/>
  <c r="F254"/>
  <c r="E254"/>
  <c r="L249"/>
  <c r="K249"/>
  <c r="J249"/>
  <c r="I249"/>
  <c r="H249"/>
  <c r="F249"/>
  <c r="L227"/>
  <c r="K227"/>
  <c r="J227"/>
  <c r="I227"/>
  <c r="H227"/>
  <c r="F227"/>
  <c r="E227"/>
  <c r="L220"/>
  <c r="K220"/>
  <c r="J220"/>
  <c r="I220"/>
  <c r="H220"/>
  <c r="F220"/>
  <c r="E220"/>
  <c r="L210"/>
  <c r="K210"/>
  <c r="J210"/>
  <c r="I210"/>
  <c r="H210"/>
  <c r="F210"/>
  <c r="E210"/>
  <c r="L205"/>
  <c r="K205"/>
  <c r="J205"/>
  <c r="I205"/>
  <c r="H205"/>
  <c r="F205"/>
  <c r="E205"/>
  <c r="L200"/>
  <c r="K200"/>
  <c r="J200"/>
  <c r="I200"/>
  <c r="H200"/>
  <c r="F200"/>
  <c r="E200"/>
  <c r="L189"/>
  <c r="K189"/>
  <c r="J189"/>
  <c r="I189"/>
  <c r="H189"/>
  <c r="F189"/>
  <c r="E189"/>
  <c r="L184"/>
  <c r="K184"/>
  <c r="J184"/>
  <c r="I184"/>
  <c r="H184"/>
  <c r="F184"/>
  <c r="E184"/>
  <c r="L179"/>
  <c r="K179"/>
  <c r="J179"/>
  <c r="I179"/>
  <c r="H179"/>
  <c r="F179"/>
  <c r="E179"/>
  <c r="L169"/>
  <c r="K169"/>
  <c r="J169"/>
  <c r="I169"/>
  <c r="H169"/>
  <c r="F169"/>
  <c r="E169"/>
  <c r="L151"/>
  <c r="K151"/>
  <c r="J151"/>
  <c r="I151"/>
  <c r="H151"/>
  <c r="F151"/>
  <c r="E151"/>
  <c r="L140"/>
  <c r="K140"/>
  <c r="J140"/>
  <c r="I140"/>
  <c r="H140"/>
  <c r="F140"/>
  <c r="E140"/>
  <c r="L130"/>
  <c r="K130"/>
  <c r="J130"/>
  <c r="I130"/>
  <c r="H130"/>
  <c r="F130"/>
  <c r="E130"/>
  <c r="L125"/>
  <c r="K125"/>
  <c r="J125"/>
  <c r="I125"/>
  <c r="H125"/>
  <c r="F125"/>
  <c r="E125"/>
  <c r="L120"/>
  <c r="K120"/>
  <c r="J120"/>
  <c r="I120"/>
  <c r="H120"/>
  <c r="F120"/>
  <c r="E120"/>
  <c r="L115"/>
  <c r="K115"/>
  <c r="J115"/>
  <c r="I115"/>
  <c r="H115"/>
  <c r="F115"/>
  <c r="E115"/>
  <c r="L104"/>
  <c r="K104"/>
  <c r="J104"/>
  <c r="I104"/>
  <c r="H104"/>
  <c r="F104"/>
  <c r="E104"/>
  <c r="L99"/>
  <c r="K99"/>
  <c r="J99"/>
  <c r="I99"/>
  <c r="H99"/>
  <c r="F99"/>
  <c r="E99"/>
  <c r="L94"/>
  <c r="K94"/>
  <c r="J94"/>
  <c r="I94"/>
  <c r="H94"/>
  <c r="F94"/>
  <c r="E94"/>
  <c r="L79"/>
  <c r="K79"/>
  <c r="J79"/>
  <c r="I79"/>
  <c r="H79"/>
  <c r="F79"/>
  <c r="E79"/>
  <c r="L69"/>
  <c r="K69"/>
  <c r="J69"/>
  <c r="I69"/>
  <c r="H69"/>
  <c r="F69"/>
  <c r="E69"/>
  <c r="L64"/>
  <c r="K64"/>
  <c r="J64"/>
  <c r="I64"/>
  <c r="H64"/>
  <c r="F64"/>
  <c r="E64"/>
  <c r="L59"/>
  <c r="K59"/>
  <c r="J59"/>
  <c r="I59"/>
  <c r="H59"/>
  <c r="F59"/>
  <c r="E59"/>
  <c r="L54"/>
  <c r="K54"/>
  <c r="J54"/>
  <c r="I54"/>
  <c r="H54"/>
  <c r="F54"/>
  <c r="E54"/>
  <c r="L49"/>
  <c r="K49"/>
  <c r="J49"/>
  <c r="I49"/>
  <c r="H49"/>
  <c r="F49"/>
  <c r="E49"/>
  <c r="L39"/>
  <c r="K39"/>
  <c r="J39"/>
  <c r="I39"/>
  <c r="H39"/>
  <c r="F39"/>
  <c r="E39"/>
  <c r="L34"/>
  <c r="K34"/>
  <c r="J34"/>
  <c r="I34"/>
  <c r="H34"/>
  <c r="F34"/>
  <c r="E34"/>
  <c r="L24"/>
  <c r="K24"/>
  <c r="J24"/>
  <c r="I24"/>
  <c r="H24"/>
  <c r="F24"/>
  <c r="E24"/>
  <c r="L19"/>
  <c r="K19"/>
  <c r="J19"/>
  <c r="I19"/>
  <c r="H19"/>
  <c r="F19"/>
  <c r="E19"/>
  <c r="L14"/>
  <c r="K14"/>
  <c r="J14"/>
  <c r="I14"/>
  <c r="H14"/>
  <c r="F14"/>
  <c r="E14"/>
  <c r="L9"/>
  <c r="K9"/>
  <c r="J9"/>
  <c r="I9"/>
  <c r="H9"/>
  <c r="F9"/>
  <c r="E9"/>
  <c r="L4"/>
  <c r="K4"/>
  <c r="J4"/>
  <c r="I4"/>
  <c r="H4"/>
  <c r="O4797" i="10"/>
  <c r="T4797" s="1"/>
  <c r="P4797"/>
  <c r="U4797" s="1"/>
  <c r="Q4797"/>
  <c r="V4797" s="1"/>
  <c r="R4797"/>
  <c r="W4797" s="1"/>
  <c r="N4797"/>
  <c r="S4797" s="1"/>
  <c r="A12" i="14"/>
  <c r="R4722" i="10"/>
  <c r="W4722" s="1"/>
  <c r="AB4722" s="1"/>
  <c r="Q4722"/>
  <c r="V4722" s="1"/>
  <c r="AA4722" s="1"/>
  <c r="P4722"/>
  <c r="U4722" s="1"/>
  <c r="Z4722" s="1"/>
  <c r="O4722"/>
  <c r="T4722" s="1"/>
  <c r="N4722"/>
  <c r="S4722" s="1"/>
  <c r="X4722" s="1"/>
  <c r="R4698"/>
  <c r="W4698" s="1"/>
  <c r="AB4698" s="1"/>
  <c r="Q4698"/>
  <c r="V4698" s="1"/>
  <c r="AA4698" s="1"/>
  <c r="P4698"/>
  <c r="U4698" s="1"/>
  <c r="Z4698" s="1"/>
  <c r="O4698"/>
  <c r="N4698"/>
  <c r="R4710"/>
  <c r="W4710" s="1"/>
  <c r="Q4710"/>
  <c r="V4710" s="1"/>
  <c r="P4710"/>
  <c r="U4710" s="1"/>
  <c r="O4710"/>
  <c r="T4710" s="1"/>
  <c r="N4710"/>
  <c r="S4710" s="1"/>
  <c r="R4716"/>
  <c r="W4716" s="1"/>
  <c r="Q4716"/>
  <c r="V4716" s="1"/>
  <c r="P4716"/>
  <c r="U4716" s="1"/>
  <c r="O4716"/>
  <c r="T4716" s="1"/>
  <c r="N4716"/>
  <c r="S4716" s="1"/>
  <c r="N4728"/>
  <c r="S4728" s="1"/>
  <c r="R4728"/>
  <c r="W4728" s="1"/>
  <c r="Q4728"/>
  <c r="P4728"/>
  <c r="O4728"/>
  <c r="R290"/>
  <c r="W290" s="1"/>
  <c r="AB290" s="1"/>
  <c r="Q290"/>
  <c r="V290" s="1"/>
  <c r="AA290" s="1"/>
  <c r="P290"/>
  <c r="U290" s="1"/>
  <c r="Z290" s="1"/>
  <c r="O290"/>
  <c r="T290" s="1"/>
  <c r="Y290" s="1"/>
  <c r="N290"/>
  <c r="S290" s="1"/>
  <c r="X290" s="1"/>
  <c r="R304"/>
  <c r="W304" s="1"/>
  <c r="AB304" s="1"/>
  <c r="Q304"/>
  <c r="V304" s="1"/>
  <c r="AA304" s="1"/>
  <c r="P304"/>
  <c r="U304" s="1"/>
  <c r="Z304" s="1"/>
  <c r="O304"/>
  <c r="T304" s="1"/>
  <c r="Y304" s="1"/>
  <c r="N304"/>
  <c r="R303"/>
  <c r="W303" s="1"/>
  <c r="AB303" s="1"/>
  <c r="Q303"/>
  <c r="V303" s="1"/>
  <c r="AA303" s="1"/>
  <c r="P303"/>
  <c r="U303" s="1"/>
  <c r="Z303" s="1"/>
  <c r="O303"/>
  <c r="N303"/>
  <c r="R302"/>
  <c r="W302" s="1"/>
  <c r="AB302" s="1"/>
  <c r="Q302"/>
  <c r="V302" s="1"/>
  <c r="AA302" s="1"/>
  <c r="P302"/>
  <c r="O302"/>
  <c r="N302"/>
  <c r="S302" s="1"/>
  <c r="X302" s="1"/>
  <c r="R301"/>
  <c r="W301" s="1"/>
  <c r="AB301" s="1"/>
  <c r="Q301"/>
  <c r="P301"/>
  <c r="O301"/>
  <c r="T301" s="1"/>
  <c r="Y301" s="1"/>
  <c r="N301"/>
  <c r="S301" s="1"/>
  <c r="X301" s="1"/>
  <c r="R300"/>
  <c r="Q300"/>
  <c r="P300"/>
  <c r="U300" s="1"/>
  <c r="Z300" s="1"/>
  <c r="O300"/>
  <c r="T300" s="1"/>
  <c r="Y300" s="1"/>
  <c r="N300"/>
  <c r="S300" s="1"/>
  <c r="X300" s="1"/>
  <c r="R299"/>
  <c r="Q299"/>
  <c r="V299" s="1"/>
  <c r="AA299" s="1"/>
  <c r="P299"/>
  <c r="U299" s="1"/>
  <c r="Z299" s="1"/>
  <c r="O299"/>
  <c r="T299" s="1"/>
  <c r="Y299" s="1"/>
  <c r="N299"/>
  <c r="S299" s="1"/>
  <c r="R298"/>
  <c r="W298" s="1"/>
  <c r="AB298" s="1"/>
  <c r="Q298"/>
  <c r="V298" s="1"/>
  <c r="AA298" s="1"/>
  <c r="P298"/>
  <c r="U298" s="1"/>
  <c r="Z298" s="1"/>
  <c r="O298"/>
  <c r="T298" s="1"/>
  <c r="N298"/>
  <c r="S298" s="1"/>
  <c r="X298" s="1"/>
  <c r="R297"/>
  <c r="W297" s="1"/>
  <c r="AB297" s="1"/>
  <c r="Q297"/>
  <c r="V297" s="1"/>
  <c r="AA297" s="1"/>
  <c r="P297"/>
  <c r="O297"/>
  <c r="T297" s="1"/>
  <c r="Y297" s="1"/>
  <c r="N297"/>
  <c r="S297" s="1"/>
  <c r="X297" s="1"/>
  <c r="R296"/>
  <c r="W296" s="1"/>
  <c r="AB296" s="1"/>
  <c r="Q296"/>
  <c r="P296"/>
  <c r="U296" s="1"/>
  <c r="Z296" s="1"/>
  <c r="O296"/>
  <c r="T296" s="1"/>
  <c r="Y296" s="1"/>
  <c r="N296"/>
  <c r="R295"/>
  <c r="Q295"/>
  <c r="V295" s="1"/>
  <c r="AA295" s="1"/>
  <c r="P295"/>
  <c r="U295" s="1"/>
  <c r="Z295" s="1"/>
  <c r="O295"/>
  <c r="N295"/>
  <c r="R294"/>
  <c r="W294" s="1"/>
  <c r="AB294" s="1"/>
  <c r="Q294"/>
  <c r="V294" s="1"/>
  <c r="AA294" s="1"/>
  <c r="P294"/>
  <c r="O294"/>
  <c r="N294"/>
  <c r="S294" s="1"/>
  <c r="X294" s="1"/>
  <c r="R293"/>
  <c r="W293" s="1"/>
  <c r="Q293"/>
  <c r="P293"/>
  <c r="O293"/>
  <c r="T293" s="1"/>
  <c r="Y293" s="1"/>
  <c r="N293"/>
  <c r="S293" s="1"/>
  <c r="X293" s="1"/>
  <c r="R292"/>
  <c r="Q292"/>
  <c r="P292"/>
  <c r="U292" s="1"/>
  <c r="Z292" s="1"/>
  <c r="O292"/>
  <c r="T292" s="1"/>
  <c r="Y292" s="1"/>
  <c r="N292"/>
  <c r="S292" s="1"/>
  <c r="X292" s="1"/>
  <c r="R291"/>
  <c r="Q291"/>
  <c r="V291" s="1"/>
  <c r="AA291" s="1"/>
  <c r="P291"/>
  <c r="U291" s="1"/>
  <c r="Z291" s="1"/>
  <c r="O291"/>
  <c r="T291" s="1"/>
  <c r="Y291" s="1"/>
  <c r="N291"/>
  <c r="S291" s="1"/>
  <c r="R157"/>
  <c r="W157" s="1"/>
  <c r="AB157" s="1"/>
  <c r="Q157"/>
  <c r="V157" s="1"/>
  <c r="P157"/>
  <c r="U157" s="1"/>
  <c r="O157"/>
  <c r="T157" s="1"/>
  <c r="N157"/>
  <c r="S157" s="1"/>
  <c r="X157" s="1"/>
  <c r="R160"/>
  <c r="W160" s="1"/>
  <c r="AB160" s="1"/>
  <c r="Q160"/>
  <c r="V160" s="1"/>
  <c r="AA160" s="1"/>
  <c r="P160"/>
  <c r="U160" s="1"/>
  <c r="Z160" s="1"/>
  <c r="O160"/>
  <c r="T160" s="1"/>
  <c r="Y160" s="1"/>
  <c r="N160"/>
  <c r="S160" s="1"/>
  <c r="R159"/>
  <c r="W159" s="1"/>
  <c r="AB159" s="1"/>
  <c r="Q159"/>
  <c r="V159" s="1"/>
  <c r="AA159" s="1"/>
  <c r="P159"/>
  <c r="U159" s="1"/>
  <c r="Z159" s="1"/>
  <c r="O159"/>
  <c r="T159" s="1"/>
  <c r="Y159" s="1"/>
  <c r="N159"/>
  <c r="S159" s="1"/>
  <c r="X159" s="1"/>
  <c r="R158"/>
  <c r="W158" s="1"/>
  <c r="AB158" s="1"/>
  <c r="Q158"/>
  <c r="V158" s="1"/>
  <c r="AA158" s="1"/>
  <c r="P158"/>
  <c r="U158" s="1"/>
  <c r="Z158" s="1"/>
  <c r="O158"/>
  <c r="T158" s="1"/>
  <c r="Y158" s="1"/>
  <c r="N158"/>
  <c r="S158" s="1"/>
  <c r="AC4915"/>
  <c r="AC4917"/>
  <c r="AC4919"/>
  <c r="AC4921"/>
  <c r="AC4923"/>
  <c r="AC4925"/>
  <c r="AC4927"/>
  <c r="AC4929"/>
  <c r="AC4931"/>
  <c r="AC4940"/>
  <c r="AC4942"/>
  <c r="AC4944"/>
  <c r="AC4946"/>
  <c r="AC4948"/>
  <c r="AC4950"/>
  <c r="AC4952"/>
  <c r="AC4954"/>
  <c r="AC4957"/>
  <c r="AC4959"/>
  <c r="AC4961"/>
  <c r="AC4963"/>
  <c r="AC4965"/>
  <c r="AC4967"/>
  <c r="AC4969"/>
  <c r="AC4971"/>
  <c r="AC4884"/>
  <c r="AC4886"/>
  <c r="AC4888"/>
  <c r="AC4890"/>
  <c r="AC4892"/>
  <c r="AC4894"/>
  <c r="AC4896"/>
  <c r="AC4898"/>
  <c r="AC4900"/>
  <c r="AC4902"/>
  <c r="AC4904"/>
  <c r="AC4906"/>
  <c r="AC4908"/>
  <c r="AC4910"/>
  <c r="R4571"/>
  <c r="W4571" s="1"/>
  <c r="AB4571" s="1"/>
  <c r="Q4571"/>
  <c r="V4571" s="1"/>
  <c r="AA4571" s="1"/>
  <c r="P4571"/>
  <c r="U4571" s="1"/>
  <c r="Z4571" s="1"/>
  <c r="O4571"/>
  <c r="T4571" s="1"/>
  <c r="Y4571" s="1"/>
  <c r="N4571"/>
  <c r="S4571" s="1"/>
  <c r="R4570"/>
  <c r="W4570" s="1"/>
  <c r="AB4570" s="1"/>
  <c r="Q4570"/>
  <c r="V4570" s="1"/>
  <c r="AA4570" s="1"/>
  <c r="P4570"/>
  <c r="U4570" s="1"/>
  <c r="Z4570" s="1"/>
  <c r="O4570"/>
  <c r="T4570" s="1"/>
  <c r="N4570"/>
  <c r="S4570" s="1"/>
  <c r="R4569"/>
  <c r="W4569" s="1"/>
  <c r="Q4569"/>
  <c r="V4569" s="1"/>
  <c r="AA4569" s="1"/>
  <c r="P4569"/>
  <c r="U4569" s="1"/>
  <c r="O4569"/>
  <c r="T4569" s="1"/>
  <c r="N4569"/>
  <c r="S4569" s="1"/>
  <c r="X4569" s="1"/>
  <c r="R4568"/>
  <c r="W4568" s="1"/>
  <c r="AB4568" s="1"/>
  <c r="Q4568"/>
  <c r="V4568" s="1"/>
  <c r="P4568"/>
  <c r="U4568" s="1"/>
  <c r="O4568"/>
  <c r="T4568" s="1"/>
  <c r="Y4568" s="1"/>
  <c r="N4568"/>
  <c r="S4568" s="1"/>
  <c r="X4568" s="1"/>
  <c r="R4567"/>
  <c r="W4567" s="1"/>
  <c r="Q4567"/>
  <c r="V4567" s="1"/>
  <c r="P4567"/>
  <c r="U4567" s="1"/>
  <c r="Z4567" s="1"/>
  <c r="O4567"/>
  <c r="T4567" s="1"/>
  <c r="Y4567" s="1"/>
  <c r="N4567"/>
  <c r="S4567" s="1"/>
  <c r="X4567" s="1"/>
  <c r="R4566"/>
  <c r="Q4566"/>
  <c r="V4566" s="1"/>
  <c r="AA4566" s="1"/>
  <c r="P4566"/>
  <c r="U4566" s="1"/>
  <c r="Z4566" s="1"/>
  <c r="O4566"/>
  <c r="T4566" s="1"/>
  <c r="Y4566" s="1"/>
  <c r="N4566"/>
  <c r="S4566" s="1"/>
  <c r="X4566" s="1"/>
  <c r="R4565"/>
  <c r="W4565" s="1"/>
  <c r="AB4565" s="1"/>
  <c r="Q4565"/>
  <c r="P4565"/>
  <c r="U4565" s="1"/>
  <c r="Z4565" s="1"/>
  <c r="O4565"/>
  <c r="T4565" s="1"/>
  <c r="Y4565" s="1"/>
  <c r="N4565"/>
  <c r="S4565" s="1"/>
  <c r="R4564"/>
  <c r="W4564" s="1"/>
  <c r="AB4564" s="1"/>
  <c r="Q4564"/>
  <c r="V4564" s="1"/>
  <c r="AA4564" s="1"/>
  <c r="P4564"/>
  <c r="O4564"/>
  <c r="T4564" s="1"/>
  <c r="N4564"/>
  <c r="S4564" s="1"/>
  <c r="X4564" s="1"/>
  <c r="R4563"/>
  <c r="W4563" s="1"/>
  <c r="AB4563" s="1"/>
  <c r="Q4563"/>
  <c r="V4563" s="1"/>
  <c r="AA4563" s="1"/>
  <c r="P4563"/>
  <c r="U4563" s="1"/>
  <c r="O4563"/>
  <c r="N4563"/>
  <c r="S4563" s="1"/>
  <c r="R4562"/>
  <c r="W4562" s="1"/>
  <c r="AB4562" s="1"/>
  <c r="Q4562"/>
  <c r="V4562" s="1"/>
  <c r="P4562"/>
  <c r="U4562" s="1"/>
  <c r="Z4562" s="1"/>
  <c r="O4562"/>
  <c r="T4562" s="1"/>
  <c r="N4562"/>
  <c r="S4562" s="1"/>
  <c r="R4561"/>
  <c r="W4561" s="1"/>
  <c r="Q4561"/>
  <c r="V4561" s="1"/>
  <c r="AA4561" s="1"/>
  <c r="P4561"/>
  <c r="U4561" s="1"/>
  <c r="O4561"/>
  <c r="T4561" s="1"/>
  <c r="N4561"/>
  <c r="S4561" s="1"/>
  <c r="X4561" s="1"/>
  <c r="R4560"/>
  <c r="W4560" s="1"/>
  <c r="AB4560" s="1"/>
  <c r="Q4560"/>
  <c r="V4560" s="1"/>
  <c r="P4560"/>
  <c r="U4560" s="1"/>
  <c r="O4560"/>
  <c r="T4560" s="1"/>
  <c r="Y4560" s="1"/>
  <c r="N4560"/>
  <c r="S4560" s="1"/>
  <c r="X4560" s="1"/>
  <c r="R4559"/>
  <c r="W4559" s="1"/>
  <c r="Q4559"/>
  <c r="V4559" s="1"/>
  <c r="P4559"/>
  <c r="U4559" s="1"/>
  <c r="Z4559" s="1"/>
  <c r="O4559"/>
  <c r="T4559" s="1"/>
  <c r="Y4559" s="1"/>
  <c r="N4559"/>
  <c r="S4559" s="1"/>
  <c r="X4559" s="1"/>
  <c r="R4558"/>
  <c r="W4558" s="1"/>
  <c r="Q4558"/>
  <c r="V4558" s="1"/>
  <c r="AA4558" s="1"/>
  <c r="P4558"/>
  <c r="U4558" s="1"/>
  <c r="Z4558" s="1"/>
  <c r="O4558"/>
  <c r="T4558" s="1"/>
  <c r="Y4558" s="1"/>
  <c r="N4558"/>
  <c r="S4558" s="1"/>
  <c r="X4558" s="1"/>
  <c r="R4557"/>
  <c r="W4557" s="1"/>
  <c r="AB4557" s="1"/>
  <c r="Q4557"/>
  <c r="V4557" s="1"/>
  <c r="AA4557" s="1"/>
  <c r="P4557"/>
  <c r="U4557" s="1"/>
  <c r="Z4557" s="1"/>
  <c r="O4557"/>
  <c r="T4557" s="1"/>
  <c r="Y4557" s="1"/>
  <c r="N4557"/>
  <c r="S4557" s="1"/>
  <c r="R1417"/>
  <c r="W1417" s="1"/>
  <c r="AB1417" s="1"/>
  <c r="Q1417"/>
  <c r="V1417" s="1"/>
  <c r="AA1417" s="1"/>
  <c r="P1417"/>
  <c r="U1417" s="1"/>
  <c r="O1417"/>
  <c r="T1417" s="1"/>
  <c r="N1417"/>
  <c r="S1417" s="1"/>
  <c r="R1416"/>
  <c r="W1416" s="1"/>
  <c r="AB1416" s="1"/>
  <c r="Q1416"/>
  <c r="V1416" s="1"/>
  <c r="AA1416" s="1"/>
  <c r="P1416"/>
  <c r="U1416" s="1"/>
  <c r="Z1416" s="1"/>
  <c r="O1416"/>
  <c r="T1416" s="1"/>
  <c r="N1416"/>
  <c r="S1416" s="1"/>
  <c r="R1415"/>
  <c r="W1415" s="1"/>
  <c r="AB1415" s="1"/>
  <c r="Q1415"/>
  <c r="V1415" s="1"/>
  <c r="AA1415" s="1"/>
  <c r="P1415"/>
  <c r="U1415" s="1"/>
  <c r="O1415"/>
  <c r="T1415" s="1"/>
  <c r="N1415"/>
  <c r="S1415" s="1"/>
  <c r="X1415" s="1"/>
  <c r="R1414"/>
  <c r="W1414" s="1"/>
  <c r="Q1414"/>
  <c r="V1414" s="1"/>
  <c r="P1414"/>
  <c r="U1414" s="1"/>
  <c r="O1414"/>
  <c r="T1414" s="1"/>
  <c r="Y1414" s="1"/>
  <c r="N1414"/>
  <c r="S1414" s="1"/>
  <c r="X1414" s="1"/>
  <c r="R1413"/>
  <c r="W1413" s="1"/>
  <c r="Q1413"/>
  <c r="V1413" s="1"/>
  <c r="P1413"/>
  <c r="U1413" s="1"/>
  <c r="Z1413" s="1"/>
  <c r="O1413"/>
  <c r="T1413" s="1"/>
  <c r="Y1413" s="1"/>
  <c r="N1413"/>
  <c r="S1413" s="1"/>
  <c r="X1413" s="1"/>
  <c r="R1412"/>
  <c r="Q1412"/>
  <c r="V1412" s="1"/>
  <c r="AA1412" s="1"/>
  <c r="P1412"/>
  <c r="U1412" s="1"/>
  <c r="Z1412" s="1"/>
  <c r="O1412"/>
  <c r="T1412" s="1"/>
  <c r="Y1412" s="1"/>
  <c r="N1412"/>
  <c r="S1412" s="1"/>
  <c r="X1412" s="1"/>
  <c r="R1411"/>
  <c r="W1411" s="1"/>
  <c r="AB1411" s="1"/>
  <c r="Q1411"/>
  <c r="P1411"/>
  <c r="U1411" s="1"/>
  <c r="Z1411" s="1"/>
  <c r="O1411"/>
  <c r="T1411" s="1"/>
  <c r="N1411"/>
  <c r="S1411" s="1"/>
  <c r="X1411" s="1"/>
  <c r="R1410"/>
  <c r="W1410" s="1"/>
  <c r="AB1410" s="1"/>
  <c r="Q1410"/>
  <c r="V1410" s="1"/>
  <c r="AA1410" s="1"/>
  <c r="P1410"/>
  <c r="O1410"/>
  <c r="T1410" s="1"/>
  <c r="Y1410" s="1"/>
  <c r="N1410"/>
  <c r="S1410" s="1"/>
  <c r="X1410" s="1"/>
  <c r="R1409"/>
  <c r="W1409" s="1"/>
  <c r="AB1409" s="1"/>
  <c r="Q1409"/>
  <c r="V1409" s="1"/>
  <c r="P1409"/>
  <c r="U1409" s="1"/>
  <c r="O1409"/>
  <c r="N1409"/>
  <c r="S1409" s="1"/>
  <c r="R1408"/>
  <c r="W1408" s="1"/>
  <c r="Q1408"/>
  <c r="V1408" s="1"/>
  <c r="AA1408" s="1"/>
  <c r="P1408"/>
  <c r="U1408" s="1"/>
  <c r="Z1408" s="1"/>
  <c r="O1408"/>
  <c r="T1408" s="1"/>
  <c r="N1408"/>
  <c r="S1408" s="1"/>
  <c r="R1407"/>
  <c r="W1407" s="1"/>
  <c r="AB1407" s="1"/>
  <c r="Q1407"/>
  <c r="V1407" s="1"/>
  <c r="AA1407" s="1"/>
  <c r="P1407"/>
  <c r="U1407" s="1"/>
  <c r="O1407"/>
  <c r="T1407" s="1"/>
  <c r="N1407"/>
  <c r="S1407" s="1"/>
  <c r="X1407" s="1"/>
  <c r="R1406"/>
  <c r="W1406" s="1"/>
  <c r="AB1406" s="1"/>
  <c r="Q1406"/>
  <c r="V1406" s="1"/>
  <c r="P1406"/>
  <c r="U1406" s="1"/>
  <c r="O1406"/>
  <c r="T1406" s="1"/>
  <c r="Y1406" s="1"/>
  <c r="N1406"/>
  <c r="S1406" s="1"/>
  <c r="X1406" s="1"/>
  <c r="R1405"/>
  <c r="W1405" s="1"/>
  <c r="Q1405"/>
  <c r="V1405" s="1"/>
  <c r="P1405"/>
  <c r="U1405" s="1"/>
  <c r="Z1405" s="1"/>
  <c r="O1405"/>
  <c r="T1405" s="1"/>
  <c r="Y1405" s="1"/>
  <c r="N1405"/>
  <c r="S1405" s="1"/>
  <c r="X1405" s="1"/>
  <c r="R1404"/>
  <c r="W1404" s="1"/>
  <c r="Q1404"/>
  <c r="V1404" s="1"/>
  <c r="AA1404" s="1"/>
  <c r="P1404"/>
  <c r="U1404" s="1"/>
  <c r="Z1404" s="1"/>
  <c r="O1404"/>
  <c r="T1404" s="1"/>
  <c r="Y1404" s="1"/>
  <c r="N1404"/>
  <c r="S1404" s="1"/>
  <c r="R1403"/>
  <c r="W1403" s="1"/>
  <c r="AB1403" s="1"/>
  <c r="Q1403"/>
  <c r="V1403" s="1"/>
  <c r="AA1403" s="1"/>
  <c r="P1403"/>
  <c r="U1403" s="1"/>
  <c r="Z1403" s="1"/>
  <c r="O1403"/>
  <c r="T1403" s="1"/>
  <c r="N1403"/>
  <c r="S1403" s="1"/>
  <c r="X1403" s="1"/>
  <c r="R515"/>
  <c r="W515" s="1"/>
  <c r="AB515" s="1"/>
  <c r="Q515"/>
  <c r="V515" s="1"/>
  <c r="AA515" s="1"/>
  <c r="P515"/>
  <c r="U515" s="1"/>
  <c r="Z515" s="1"/>
  <c r="O515"/>
  <c r="T515" s="1"/>
  <c r="Y515" s="1"/>
  <c r="N515"/>
  <c r="S515" s="1"/>
  <c r="X515" s="1"/>
  <c r="R514"/>
  <c r="W514" s="1"/>
  <c r="AB514" s="1"/>
  <c r="Q514"/>
  <c r="P514"/>
  <c r="O514"/>
  <c r="T514" s="1"/>
  <c r="Y514" s="1"/>
  <c r="N514"/>
  <c r="S514" s="1"/>
  <c r="X514" s="1"/>
  <c r="R513"/>
  <c r="W513" s="1"/>
  <c r="Q513"/>
  <c r="P513"/>
  <c r="U513" s="1"/>
  <c r="Z513" s="1"/>
  <c r="O513"/>
  <c r="T513" s="1"/>
  <c r="Y513" s="1"/>
  <c r="N513"/>
  <c r="S513" s="1"/>
  <c r="R512"/>
  <c r="W512" s="1"/>
  <c r="AB512" s="1"/>
  <c r="Q512"/>
  <c r="V512" s="1"/>
  <c r="AA512" s="1"/>
  <c r="P512"/>
  <c r="U512" s="1"/>
  <c r="Z512" s="1"/>
  <c r="O512"/>
  <c r="T512" s="1"/>
  <c r="N512"/>
  <c r="S512" s="1"/>
  <c r="R511"/>
  <c r="W511" s="1"/>
  <c r="AB511" s="1"/>
  <c r="Q511"/>
  <c r="V511" s="1"/>
  <c r="P511"/>
  <c r="U511" s="1"/>
  <c r="Z511" s="1"/>
  <c r="O511"/>
  <c r="T511" s="1"/>
  <c r="N511"/>
  <c r="S511" s="1"/>
  <c r="R510"/>
  <c r="Q510"/>
  <c r="P510"/>
  <c r="U510" s="1"/>
  <c r="O510"/>
  <c r="T510" s="1"/>
  <c r="N510"/>
  <c r="S510" s="1"/>
  <c r="X510" s="1"/>
  <c r="R509"/>
  <c r="Q509"/>
  <c r="P509"/>
  <c r="U509" s="1"/>
  <c r="Z509" s="1"/>
  <c r="O509"/>
  <c r="T509" s="1"/>
  <c r="Y509" s="1"/>
  <c r="N509"/>
  <c r="S509" s="1"/>
  <c r="X509" s="1"/>
  <c r="R508"/>
  <c r="W508" s="1"/>
  <c r="AB508" s="1"/>
  <c r="Q508"/>
  <c r="V508" s="1"/>
  <c r="AA508" s="1"/>
  <c r="P508"/>
  <c r="O508"/>
  <c r="T508" s="1"/>
  <c r="N508"/>
  <c r="S508" s="1"/>
  <c r="X508" s="1"/>
  <c r="R507"/>
  <c r="W507" s="1"/>
  <c r="AB507" s="1"/>
  <c r="Q507"/>
  <c r="P507"/>
  <c r="O507"/>
  <c r="N507"/>
  <c r="R506"/>
  <c r="W506" s="1"/>
  <c r="Q506"/>
  <c r="V506" s="1"/>
  <c r="AA506" s="1"/>
  <c r="P506"/>
  <c r="O506"/>
  <c r="N506"/>
  <c r="R505"/>
  <c r="Q505"/>
  <c r="V505" s="1"/>
  <c r="P505"/>
  <c r="U505" s="1"/>
  <c r="Z505" s="1"/>
  <c r="O505"/>
  <c r="T505" s="1"/>
  <c r="Y505" s="1"/>
  <c r="N505"/>
  <c r="S505" s="1"/>
  <c r="X505" s="1"/>
  <c r="R504"/>
  <c r="W504" s="1"/>
  <c r="AB504" s="1"/>
  <c r="Q504"/>
  <c r="V504" s="1"/>
  <c r="AA504" s="1"/>
  <c r="P504"/>
  <c r="U504" s="1"/>
  <c r="Z504" s="1"/>
  <c r="O504"/>
  <c r="N504"/>
  <c r="S504" s="1"/>
  <c r="X504" s="1"/>
  <c r="R503"/>
  <c r="W503" s="1"/>
  <c r="AB503" s="1"/>
  <c r="Q503"/>
  <c r="P503"/>
  <c r="O503"/>
  <c r="N503"/>
  <c r="S503" s="1"/>
  <c r="X503" s="1"/>
  <c r="R502"/>
  <c r="Q502"/>
  <c r="P502"/>
  <c r="O502"/>
  <c r="N502"/>
  <c r="S502" s="1"/>
  <c r="X502" s="1"/>
  <c r="R501"/>
  <c r="W501" s="1"/>
  <c r="AB501" s="1"/>
  <c r="Q501"/>
  <c r="V501" s="1"/>
  <c r="AA501" s="1"/>
  <c r="P501"/>
  <c r="U501" s="1"/>
  <c r="Z501" s="1"/>
  <c r="O501"/>
  <c r="T501" s="1"/>
  <c r="Y501" s="1"/>
  <c r="N501"/>
  <c r="R3664"/>
  <c r="W3664" s="1"/>
  <c r="AB3664" s="1"/>
  <c r="Q3664"/>
  <c r="V3664" s="1"/>
  <c r="AA3664" s="1"/>
  <c r="P3664"/>
  <c r="U3664" s="1"/>
  <c r="O3664"/>
  <c r="T3664" s="1"/>
  <c r="Y3664" s="1"/>
  <c r="N3664"/>
  <c r="S3664" s="1"/>
  <c r="R3663"/>
  <c r="W3663" s="1"/>
  <c r="AB3663" s="1"/>
  <c r="Q3663"/>
  <c r="V3663" s="1"/>
  <c r="P3663"/>
  <c r="U3663" s="1"/>
  <c r="Z3663" s="1"/>
  <c r="O3663"/>
  <c r="T3663" s="1"/>
  <c r="N3663"/>
  <c r="S3663" s="1"/>
  <c r="R3662"/>
  <c r="W3662" s="1"/>
  <c r="Q3662"/>
  <c r="V3662" s="1"/>
  <c r="AA3662" s="1"/>
  <c r="P3662"/>
  <c r="U3662" s="1"/>
  <c r="O3662"/>
  <c r="T3662" s="1"/>
  <c r="N3662"/>
  <c r="R3661"/>
  <c r="W3661" s="1"/>
  <c r="AB3661" s="1"/>
  <c r="Q3661"/>
  <c r="V3661" s="1"/>
  <c r="P3661"/>
  <c r="U3661" s="1"/>
  <c r="O3661"/>
  <c r="T3661" s="1"/>
  <c r="Y3661" s="1"/>
  <c r="N3661"/>
  <c r="S3661" s="1"/>
  <c r="X3661" s="1"/>
  <c r="R3660"/>
  <c r="W3660" s="1"/>
  <c r="Q3660"/>
  <c r="V3660" s="1"/>
  <c r="P3660"/>
  <c r="U3660" s="1"/>
  <c r="Z3660" s="1"/>
  <c r="O3660"/>
  <c r="T3660" s="1"/>
  <c r="Y3660" s="1"/>
  <c r="N3660"/>
  <c r="S3660" s="1"/>
  <c r="R3659"/>
  <c r="W3659" s="1"/>
  <c r="Q3659"/>
  <c r="V3659" s="1"/>
  <c r="AA3659" s="1"/>
  <c r="P3659"/>
  <c r="U3659" s="1"/>
  <c r="Z3659" s="1"/>
  <c r="O3659"/>
  <c r="T3659" s="1"/>
  <c r="Y3659" s="1"/>
  <c r="N3659"/>
  <c r="S3659" s="1"/>
  <c r="X3659" s="1"/>
  <c r="R3658"/>
  <c r="W3658" s="1"/>
  <c r="AB3658" s="1"/>
  <c r="Q3658"/>
  <c r="V3658" s="1"/>
  <c r="AA3658" s="1"/>
  <c r="P3658"/>
  <c r="U3658" s="1"/>
  <c r="Z3658" s="1"/>
  <c r="O3658"/>
  <c r="T3658" s="1"/>
  <c r="N3658"/>
  <c r="S3658" s="1"/>
  <c r="R3657"/>
  <c r="W3657" s="1"/>
  <c r="AB3657" s="1"/>
  <c r="Q3657"/>
  <c r="V3657" s="1"/>
  <c r="AA3657" s="1"/>
  <c r="P3657"/>
  <c r="O3657"/>
  <c r="T3657" s="1"/>
  <c r="N3657"/>
  <c r="S3657" s="1"/>
  <c r="X3657" s="1"/>
  <c r="R3656"/>
  <c r="W3656" s="1"/>
  <c r="AB3656" s="1"/>
  <c r="Q3656"/>
  <c r="V3656" s="1"/>
  <c r="AA3656" s="1"/>
  <c r="P3656"/>
  <c r="U3656" s="1"/>
  <c r="O3656"/>
  <c r="T3656" s="1"/>
  <c r="Y3656" s="1"/>
  <c r="N3656"/>
  <c r="S3656" s="1"/>
  <c r="R3655"/>
  <c r="W3655" s="1"/>
  <c r="AB3655" s="1"/>
  <c r="Q3655"/>
  <c r="V3655" s="1"/>
  <c r="P3655"/>
  <c r="U3655" s="1"/>
  <c r="Z3655" s="1"/>
  <c r="O3655"/>
  <c r="T3655" s="1"/>
  <c r="N3655"/>
  <c r="S3655" s="1"/>
  <c r="R3654"/>
  <c r="W3654" s="1"/>
  <c r="Q3654"/>
  <c r="V3654" s="1"/>
  <c r="AA3654" s="1"/>
  <c r="P3654"/>
  <c r="U3654" s="1"/>
  <c r="O3654"/>
  <c r="T3654" s="1"/>
  <c r="N3654"/>
  <c r="S3654" s="1"/>
  <c r="X3654" s="1"/>
  <c r="R3653"/>
  <c r="W3653" s="1"/>
  <c r="AB3653" s="1"/>
  <c r="Q3653"/>
  <c r="V3653" s="1"/>
  <c r="P3653"/>
  <c r="U3653" s="1"/>
  <c r="O3653"/>
  <c r="T3653" s="1"/>
  <c r="Y3653" s="1"/>
  <c r="N3653"/>
  <c r="S3653" s="1"/>
  <c r="R3652"/>
  <c r="W3652" s="1"/>
  <c r="Q3652"/>
  <c r="V3652" s="1"/>
  <c r="P3652"/>
  <c r="U3652" s="1"/>
  <c r="Z3652" s="1"/>
  <c r="O3652"/>
  <c r="T3652" s="1"/>
  <c r="Y3652" s="1"/>
  <c r="N3652"/>
  <c r="S3652" s="1"/>
  <c r="X3652" s="1"/>
  <c r="R3651"/>
  <c r="W3651" s="1"/>
  <c r="Q3651"/>
  <c r="V3651" s="1"/>
  <c r="AA3651" s="1"/>
  <c r="P3651"/>
  <c r="U3651" s="1"/>
  <c r="Z3651" s="1"/>
  <c r="O3651"/>
  <c r="T3651" s="1"/>
  <c r="Y3651" s="1"/>
  <c r="N3651"/>
  <c r="S3651" s="1"/>
  <c r="X3651" s="1"/>
  <c r="R3650"/>
  <c r="W3650" s="1"/>
  <c r="Q3650"/>
  <c r="V3650" s="1"/>
  <c r="P3650"/>
  <c r="U3650" s="1"/>
  <c r="O3650"/>
  <c r="T3650" s="1"/>
  <c r="N3650"/>
  <c r="S3650" s="1"/>
  <c r="X3650" s="1"/>
  <c r="R3378"/>
  <c r="W3378" s="1"/>
  <c r="AB3378" s="1"/>
  <c r="Q3378"/>
  <c r="V3378" s="1"/>
  <c r="AA3378" s="1"/>
  <c r="P3378"/>
  <c r="U3378" s="1"/>
  <c r="O3378"/>
  <c r="T3378" s="1"/>
  <c r="N3378"/>
  <c r="S3378" s="1"/>
  <c r="R3377"/>
  <c r="W3377" s="1"/>
  <c r="AB3377" s="1"/>
  <c r="Q3377"/>
  <c r="V3377" s="1"/>
  <c r="P3377"/>
  <c r="U3377" s="1"/>
  <c r="O3377"/>
  <c r="T3377" s="1"/>
  <c r="N3377"/>
  <c r="S3377" s="1"/>
  <c r="R3376"/>
  <c r="W3376" s="1"/>
  <c r="Q3376"/>
  <c r="V3376" s="1"/>
  <c r="P3376"/>
  <c r="U3376" s="1"/>
  <c r="O3376"/>
  <c r="T3376" s="1"/>
  <c r="N3376"/>
  <c r="S3376" s="1"/>
  <c r="R3375"/>
  <c r="W3375" s="1"/>
  <c r="Q3375"/>
  <c r="V3375" s="1"/>
  <c r="P3375"/>
  <c r="U3375" s="1"/>
  <c r="O3375"/>
  <c r="T3375" s="1"/>
  <c r="N3375"/>
  <c r="S3375" s="1"/>
  <c r="X3375" s="1"/>
  <c r="R3374"/>
  <c r="W3374" s="1"/>
  <c r="Q3374"/>
  <c r="V3374" s="1"/>
  <c r="P3374"/>
  <c r="U3374" s="1"/>
  <c r="Z3374" s="1"/>
  <c r="O3374"/>
  <c r="T3374" s="1"/>
  <c r="Y3374" s="1"/>
  <c r="N3374"/>
  <c r="R3373"/>
  <c r="W3373" s="1"/>
  <c r="Q3373"/>
  <c r="V3373" s="1"/>
  <c r="AA3373" s="1"/>
  <c r="P3373"/>
  <c r="U3373" s="1"/>
  <c r="Z3373" s="1"/>
  <c r="O3373"/>
  <c r="T3373" s="1"/>
  <c r="Y3373" s="1"/>
  <c r="N3373"/>
  <c r="S3373" s="1"/>
  <c r="X3373" s="1"/>
  <c r="R3372"/>
  <c r="W3372" s="1"/>
  <c r="AB3372" s="1"/>
  <c r="Q3372"/>
  <c r="V3372" s="1"/>
  <c r="AA3372" s="1"/>
  <c r="P3372"/>
  <c r="U3372" s="1"/>
  <c r="Z3372" s="1"/>
  <c r="O3372"/>
  <c r="T3372" s="1"/>
  <c r="Y3372" s="1"/>
  <c r="N3372"/>
  <c r="S3372" s="1"/>
  <c r="R3371"/>
  <c r="W3371" s="1"/>
  <c r="AB3371" s="1"/>
  <c r="Q3371"/>
  <c r="V3371" s="1"/>
  <c r="AA3371" s="1"/>
  <c r="P3371"/>
  <c r="U3371" s="1"/>
  <c r="Z3371" s="1"/>
  <c r="O3371"/>
  <c r="T3371" s="1"/>
  <c r="N3371"/>
  <c r="S3371" s="1"/>
  <c r="R3370"/>
  <c r="W3370" s="1"/>
  <c r="AB3370" s="1"/>
  <c r="Q3370"/>
  <c r="V3370" s="1"/>
  <c r="AA3370" s="1"/>
  <c r="P3370"/>
  <c r="U3370" s="1"/>
  <c r="O3370"/>
  <c r="T3370" s="1"/>
  <c r="N3370"/>
  <c r="S3370" s="1"/>
  <c r="R3369"/>
  <c r="W3369" s="1"/>
  <c r="Q3369"/>
  <c r="V3369" s="1"/>
  <c r="P3369"/>
  <c r="U3369" s="1"/>
  <c r="O3369"/>
  <c r="T3369" s="1"/>
  <c r="N3369"/>
  <c r="S3369" s="1"/>
  <c r="R3368"/>
  <c r="W3368" s="1"/>
  <c r="Q3368"/>
  <c r="V3368" s="1"/>
  <c r="P3368"/>
  <c r="U3368" s="1"/>
  <c r="O3368"/>
  <c r="T3368" s="1"/>
  <c r="N3368"/>
  <c r="S3368" s="1"/>
  <c r="X3368" s="1"/>
  <c r="R3367"/>
  <c r="W3367" s="1"/>
  <c r="Q3367"/>
  <c r="V3367" s="1"/>
  <c r="P3367"/>
  <c r="U3367" s="1"/>
  <c r="O3367"/>
  <c r="T3367" s="1"/>
  <c r="Y3367" s="1"/>
  <c r="N3367"/>
  <c r="S3367" s="1"/>
  <c r="X3367" s="1"/>
  <c r="R3366"/>
  <c r="W3366" s="1"/>
  <c r="Q3366"/>
  <c r="V3366" s="1"/>
  <c r="P3366"/>
  <c r="U3366" s="1"/>
  <c r="Z3366" s="1"/>
  <c r="O3366"/>
  <c r="T3366" s="1"/>
  <c r="Y3366" s="1"/>
  <c r="N3366"/>
  <c r="S3366" s="1"/>
  <c r="X3366" s="1"/>
  <c r="R3365"/>
  <c r="W3365" s="1"/>
  <c r="Q3365"/>
  <c r="V3365" s="1"/>
  <c r="AA3365" s="1"/>
  <c r="P3365"/>
  <c r="U3365" s="1"/>
  <c r="Z3365" s="1"/>
  <c r="O3365"/>
  <c r="T3365" s="1"/>
  <c r="Y3365" s="1"/>
  <c r="N3365"/>
  <c r="S3365" s="1"/>
  <c r="R3364"/>
  <c r="W3364" s="1"/>
  <c r="AB3364" s="1"/>
  <c r="Q3364"/>
  <c r="V3364" s="1"/>
  <c r="AA3364" s="1"/>
  <c r="P3364"/>
  <c r="U3364" s="1"/>
  <c r="Z3364" s="1"/>
  <c r="O3364"/>
  <c r="T3364" s="1"/>
  <c r="Y3364" s="1"/>
  <c r="N3364"/>
  <c r="S3364" s="1"/>
  <c r="X3364" s="1"/>
  <c r="R2277"/>
  <c r="W2277" s="1"/>
  <c r="AB2277" s="1"/>
  <c r="Q2277"/>
  <c r="V2277" s="1"/>
  <c r="AA2277" s="1"/>
  <c r="P2277"/>
  <c r="U2277" s="1"/>
  <c r="Z2277" s="1"/>
  <c r="O2277"/>
  <c r="T2277" s="1"/>
  <c r="N2277"/>
  <c r="S2277" s="1"/>
  <c r="R2276"/>
  <c r="W2276" s="1"/>
  <c r="AB2276" s="1"/>
  <c r="Q2276"/>
  <c r="V2276" s="1"/>
  <c r="AA2276" s="1"/>
  <c r="P2276"/>
  <c r="U2276" s="1"/>
  <c r="O2276"/>
  <c r="T2276" s="1"/>
  <c r="N2276"/>
  <c r="S2276" s="1"/>
  <c r="R2275"/>
  <c r="W2275" s="1"/>
  <c r="AB2275" s="1"/>
  <c r="Q2275"/>
  <c r="V2275" s="1"/>
  <c r="P2275"/>
  <c r="U2275" s="1"/>
  <c r="O2275"/>
  <c r="T2275" s="1"/>
  <c r="N2275"/>
  <c r="R2274"/>
  <c r="W2274" s="1"/>
  <c r="Q2274"/>
  <c r="V2274" s="1"/>
  <c r="P2274"/>
  <c r="U2274" s="1"/>
  <c r="O2274"/>
  <c r="N2274"/>
  <c r="S2274" s="1"/>
  <c r="X2274" s="1"/>
  <c r="R2273"/>
  <c r="W2273" s="1"/>
  <c r="Q2273"/>
  <c r="V2273" s="1"/>
  <c r="P2273"/>
  <c r="U2273" s="1"/>
  <c r="Z2273" s="1"/>
  <c r="O2273"/>
  <c r="T2273" s="1"/>
  <c r="Y2273" s="1"/>
  <c r="N2273"/>
  <c r="S2273" s="1"/>
  <c r="R2272"/>
  <c r="W2272" s="1"/>
  <c r="Q2272"/>
  <c r="V2272" s="1"/>
  <c r="AA2272" s="1"/>
  <c r="P2272"/>
  <c r="U2272" s="1"/>
  <c r="Z2272" s="1"/>
  <c r="O2272"/>
  <c r="T2272" s="1"/>
  <c r="Y2272" s="1"/>
  <c r="N2272"/>
  <c r="S2272" s="1"/>
  <c r="R2271"/>
  <c r="W2271" s="1"/>
  <c r="AB2271" s="1"/>
  <c r="Q2271"/>
  <c r="V2271" s="1"/>
  <c r="AA2271" s="1"/>
  <c r="P2271"/>
  <c r="U2271" s="1"/>
  <c r="Z2271" s="1"/>
  <c r="O2271"/>
  <c r="T2271" s="1"/>
  <c r="N2271"/>
  <c r="S2271" s="1"/>
  <c r="R2270"/>
  <c r="W2270" s="1"/>
  <c r="AB2270" s="1"/>
  <c r="Q2270"/>
  <c r="V2270" s="1"/>
  <c r="AA2270" s="1"/>
  <c r="P2270"/>
  <c r="U2270" s="1"/>
  <c r="O2270"/>
  <c r="T2270" s="1"/>
  <c r="N2270"/>
  <c r="S2270" s="1"/>
  <c r="R2269"/>
  <c r="W2269" s="1"/>
  <c r="AB2269" s="1"/>
  <c r="Q2269"/>
  <c r="V2269" s="1"/>
  <c r="P2269"/>
  <c r="U2269" s="1"/>
  <c r="O2269"/>
  <c r="T2269" s="1"/>
  <c r="N2269"/>
  <c r="S2269" s="1"/>
  <c r="R2268"/>
  <c r="W2268" s="1"/>
  <c r="Q2268"/>
  <c r="V2268" s="1"/>
  <c r="P2268"/>
  <c r="U2268" s="1"/>
  <c r="O2268"/>
  <c r="T2268" s="1"/>
  <c r="N2268"/>
  <c r="S2268" s="1"/>
  <c r="R2267"/>
  <c r="W2267" s="1"/>
  <c r="Q2267"/>
  <c r="V2267" s="1"/>
  <c r="P2267"/>
  <c r="U2267" s="1"/>
  <c r="O2267"/>
  <c r="T2267" s="1"/>
  <c r="N2267"/>
  <c r="S2267" s="1"/>
  <c r="X2267" s="1"/>
  <c r="R2266"/>
  <c r="W2266" s="1"/>
  <c r="Q2266"/>
  <c r="V2266" s="1"/>
  <c r="P2266"/>
  <c r="U2266" s="1"/>
  <c r="O2266"/>
  <c r="T2266" s="1"/>
  <c r="N2266"/>
  <c r="S2266" s="1"/>
  <c r="X2266" s="1"/>
  <c r="R2265"/>
  <c r="W2265" s="1"/>
  <c r="Q2265"/>
  <c r="V2265" s="1"/>
  <c r="P2265"/>
  <c r="U2265" s="1"/>
  <c r="Z2265" s="1"/>
  <c r="O2265"/>
  <c r="T2265" s="1"/>
  <c r="Y2265" s="1"/>
  <c r="N2265"/>
  <c r="S2265" s="1"/>
  <c r="X2265" s="1"/>
  <c r="R2264"/>
  <c r="W2264" s="1"/>
  <c r="Q2264"/>
  <c r="V2264" s="1"/>
  <c r="AA2264" s="1"/>
  <c r="P2264"/>
  <c r="U2264" s="1"/>
  <c r="Z2264" s="1"/>
  <c r="O2264"/>
  <c r="T2264" s="1"/>
  <c r="Y2264" s="1"/>
  <c r="N2264"/>
  <c r="S2264" s="1"/>
  <c r="R2263"/>
  <c r="W2263" s="1"/>
  <c r="AB2263" s="1"/>
  <c r="Q2263"/>
  <c r="V2263" s="1"/>
  <c r="AA2263" s="1"/>
  <c r="P2263"/>
  <c r="U2263" s="1"/>
  <c r="O2263"/>
  <c r="T2263" s="1"/>
  <c r="Y2263" s="1"/>
  <c r="N2263"/>
  <c r="S2263" s="1"/>
  <c r="R650"/>
  <c r="W650" s="1"/>
  <c r="AB650" s="1"/>
  <c r="Q650"/>
  <c r="V650" s="1"/>
  <c r="AA650" s="1"/>
  <c r="P650"/>
  <c r="U650" s="1"/>
  <c r="O650"/>
  <c r="T650" s="1"/>
  <c r="N650"/>
  <c r="S650" s="1"/>
  <c r="R649"/>
  <c r="W649" s="1"/>
  <c r="AB649" s="1"/>
  <c r="Q649"/>
  <c r="V649" s="1"/>
  <c r="P649"/>
  <c r="U649" s="1"/>
  <c r="O649"/>
  <c r="T649" s="1"/>
  <c r="N649"/>
  <c r="S649" s="1"/>
  <c r="R648"/>
  <c r="W648" s="1"/>
  <c r="Q648"/>
  <c r="V648" s="1"/>
  <c r="P648"/>
  <c r="U648" s="1"/>
  <c r="O648"/>
  <c r="T648" s="1"/>
  <c r="N648"/>
  <c r="S648" s="1"/>
  <c r="R647"/>
  <c r="W647" s="1"/>
  <c r="Q647"/>
  <c r="V647" s="1"/>
  <c r="P647"/>
  <c r="U647" s="1"/>
  <c r="O647"/>
  <c r="T647" s="1"/>
  <c r="N647"/>
  <c r="S647" s="1"/>
  <c r="X647" s="1"/>
  <c r="R646"/>
  <c r="W646" s="1"/>
  <c r="Q646"/>
  <c r="V646" s="1"/>
  <c r="P646"/>
  <c r="U646" s="1"/>
  <c r="Z646" s="1"/>
  <c r="O646"/>
  <c r="T646" s="1"/>
  <c r="N646"/>
  <c r="S646" s="1"/>
  <c r="R645"/>
  <c r="W645" s="1"/>
  <c r="Q645"/>
  <c r="V645" s="1"/>
  <c r="AA645" s="1"/>
  <c r="P645"/>
  <c r="U645" s="1"/>
  <c r="O645"/>
  <c r="T645" s="1"/>
  <c r="Y645" s="1"/>
  <c r="N645"/>
  <c r="S645" s="1"/>
  <c r="X645" s="1"/>
  <c r="R644"/>
  <c r="W644" s="1"/>
  <c r="AB644" s="1"/>
  <c r="Q644"/>
  <c r="V644" s="1"/>
  <c r="P644"/>
  <c r="U644" s="1"/>
  <c r="Z644" s="1"/>
  <c r="O644"/>
  <c r="T644" s="1"/>
  <c r="Y644" s="1"/>
  <c r="N644"/>
  <c r="S644" s="1"/>
  <c r="R643"/>
  <c r="W643" s="1"/>
  <c r="AB643" s="1"/>
  <c r="Q643"/>
  <c r="V643" s="1"/>
  <c r="P643"/>
  <c r="U643" s="1"/>
  <c r="Z643" s="1"/>
  <c r="O643"/>
  <c r="T643" s="1"/>
  <c r="N643"/>
  <c r="S643" s="1"/>
  <c r="R642"/>
  <c r="W642" s="1"/>
  <c r="Q642"/>
  <c r="V642" s="1"/>
  <c r="AA642" s="1"/>
  <c r="P642"/>
  <c r="U642" s="1"/>
  <c r="O642"/>
  <c r="T642" s="1"/>
  <c r="N642"/>
  <c r="S642" s="1"/>
  <c r="R641"/>
  <c r="W641" s="1"/>
  <c r="AB641" s="1"/>
  <c r="Q641"/>
  <c r="V641" s="1"/>
  <c r="P641"/>
  <c r="U641" s="1"/>
  <c r="O641"/>
  <c r="T641" s="1"/>
  <c r="N641"/>
  <c r="S641" s="1"/>
  <c r="R640"/>
  <c r="W640" s="1"/>
  <c r="Q640"/>
  <c r="V640" s="1"/>
  <c r="P640"/>
  <c r="U640" s="1"/>
  <c r="O640"/>
  <c r="T640" s="1"/>
  <c r="N640"/>
  <c r="S640" s="1"/>
  <c r="X640" s="1"/>
  <c r="R639"/>
  <c r="W639" s="1"/>
  <c r="AB639" s="1"/>
  <c r="Q639"/>
  <c r="V639" s="1"/>
  <c r="P639"/>
  <c r="U639" s="1"/>
  <c r="O639"/>
  <c r="T639" s="1"/>
  <c r="Y639" s="1"/>
  <c r="N639"/>
  <c r="S639" s="1"/>
  <c r="R638"/>
  <c r="W638" s="1"/>
  <c r="Q638"/>
  <c r="V638" s="1"/>
  <c r="P638"/>
  <c r="U638" s="1"/>
  <c r="Z638" s="1"/>
  <c r="O638"/>
  <c r="T638" s="1"/>
  <c r="Y638" s="1"/>
  <c r="N638"/>
  <c r="S638" s="1"/>
  <c r="R637"/>
  <c r="W637" s="1"/>
  <c r="Q637"/>
  <c r="V637" s="1"/>
  <c r="AA637" s="1"/>
  <c r="P637"/>
  <c r="U637" s="1"/>
  <c r="O637"/>
  <c r="T637" s="1"/>
  <c r="N637"/>
  <c r="S637" s="1"/>
  <c r="R636"/>
  <c r="W636" s="1"/>
  <c r="AB636" s="1"/>
  <c r="Q636"/>
  <c r="V636" s="1"/>
  <c r="AA636" s="1"/>
  <c r="P636"/>
  <c r="U636" s="1"/>
  <c r="Z636" s="1"/>
  <c r="O636"/>
  <c r="T636" s="1"/>
  <c r="Y636" s="1"/>
  <c r="N636"/>
  <c r="S636" s="1"/>
  <c r="R635"/>
  <c r="W635" s="1"/>
  <c r="Q635"/>
  <c r="V635" s="1"/>
  <c r="P635"/>
  <c r="U635" s="1"/>
  <c r="O635"/>
  <c r="T635" s="1"/>
  <c r="Y635" s="1"/>
  <c r="N635"/>
  <c r="S635" s="1"/>
  <c r="R634"/>
  <c r="W634" s="1"/>
  <c r="Q634"/>
  <c r="V634" s="1"/>
  <c r="P634"/>
  <c r="U634" s="1"/>
  <c r="Z634" s="1"/>
  <c r="O634"/>
  <c r="T634" s="1"/>
  <c r="N634"/>
  <c r="S634" s="1"/>
  <c r="R633"/>
  <c r="W633" s="1"/>
  <c r="Q633"/>
  <c r="V633" s="1"/>
  <c r="AA633" s="1"/>
  <c r="P633"/>
  <c r="U633" s="1"/>
  <c r="O633"/>
  <c r="T633" s="1"/>
  <c r="N633"/>
  <c r="S633" s="1"/>
  <c r="R632"/>
  <c r="W632" s="1"/>
  <c r="AB632" s="1"/>
  <c r="Q632"/>
  <c r="V632" s="1"/>
  <c r="P632"/>
  <c r="U632" s="1"/>
  <c r="O632"/>
  <c r="T632" s="1"/>
  <c r="N632"/>
  <c r="S632" s="1"/>
  <c r="X632" s="1"/>
  <c r="R631"/>
  <c r="W631" s="1"/>
  <c r="Q631"/>
  <c r="V631" s="1"/>
  <c r="P631"/>
  <c r="U631" s="1"/>
  <c r="O631"/>
  <c r="T631" s="1"/>
  <c r="Y631" s="1"/>
  <c r="N631"/>
  <c r="S631" s="1"/>
  <c r="R630"/>
  <c r="W630" s="1"/>
  <c r="Q630"/>
  <c r="V630" s="1"/>
  <c r="P630"/>
  <c r="U630" s="1"/>
  <c r="Z630" s="1"/>
  <c r="O630"/>
  <c r="T630" s="1"/>
  <c r="Y630" s="1"/>
  <c r="N630"/>
  <c r="S630" s="1"/>
  <c r="X630" s="1"/>
  <c r="R629"/>
  <c r="W629" s="1"/>
  <c r="Q629"/>
  <c r="V629" s="1"/>
  <c r="AA629" s="1"/>
  <c r="P629"/>
  <c r="U629" s="1"/>
  <c r="Z629" s="1"/>
  <c r="O629"/>
  <c r="T629" s="1"/>
  <c r="Y629" s="1"/>
  <c r="N629"/>
  <c r="S629" s="1"/>
  <c r="R628"/>
  <c r="W628" s="1"/>
  <c r="AB628" s="1"/>
  <c r="Q628"/>
  <c r="V628" s="1"/>
  <c r="AA628" s="1"/>
  <c r="P628"/>
  <c r="U628" s="1"/>
  <c r="Z628" s="1"/>
  <c r="O628"/>
  <c r="T628" s="1"/>
  <c r="N628"/>
  <c r="S628" s="1"/>
  <c r="X628" s="1"/>
  <c r="R627"/>
  <c r="W627" s="1"/>
  <c r="AB627" s="1"/>
  <c r="Q627"/>
  <c r="V627" s="1"/>
  <c r="AA627" s="1"/>
  <c r="P627"/>
  <c r="U627" s="1"/>
  <c r="O627"/>
  <c r="T627" s="1"/>
  <c r="Y627" s="1"/>
  <c r="N627"/>
  <c r="S627" s="1"/>
  <c r="R626"/>
  <c r="W626" s="1"/>
  <c r="AB626" s="1"/>
  <c r="Q626"/>
  <c r="V626" s="1"/>
  <c r="P626"/>
  <c r="U626" s="1"/>
  <c r="Z626" s="1"/>
  <c r="O626"/>
  <c r="T626" s="1"/>
  <c r="N626"/>
  <c r="S626" s="1"/>
  <c r="R625"/>
  <c r="W625" s="1"/>
  <c r="Q625"/>
  <c r="V625" s="1"/>
  <c r="AA625" s="1"/>
  <c r="P625"/>
  <c r="U625" s="1"/>
  <c r="O625"/>
  <c r="T625" s="1"/>
  <c r="N625"/>
  <c r="S625" s="1"/>
  <c r="R624"/>
  <c r="W624" s="1"/>
  <c r="AB624" s="1"/>
  <c r="Q624"/>
  <c r="V624" s="1"/>
  <c r="P624"/>
  <c r="U624" s="1"/>
  <c r="O624"/>
  <c r="T624" s="1"/>
  <c r="N624"/>
  <c r="S624" s="1"/>
  <c r="X624" s="1"/>
  <c r="R623"/>
  <c r="W623" s="1"/>
  <c r="Q623"/>
  <c r="V623" s="1"/>
  <c r="P623"/>
  <c r="U623" s="1"/>
  <c r="O623"/>
  <c r="T623" s="1"/>
  <c r="Y623" s="1"/>
  <c r="N623"/>
  <c r="S623" s="1"/>
  <c r="X623" s="1"/>
  <c r="R622"/>
  <c r="W622" s="1"/>
  <c r="Q622"/>
  <c r="V622" s="1"/>
  <c r="P622"/>
  <c r="U622" s="1"/>
  <c r="Z622" s="1"/>
  <c r="O622"/>
  <c r="T622" s="1"/>
  <c r="Y622" s="1"/>
  <c r="N622"/>
  <c r="S622" s="1"/>
  <c r="X622" s="1"/>
  <c r="R621"/>
  <c r="W621" s="1"/>
  <c r="AB621" s="1"/>
  <c r="Q621"/>
  <c r="V621" s="1"/>
  <c r="AA621" s="1"/>
  <c r="P621"/>
  <c r="U621" s="1"/>
  <c r="Z621" s="1"/>
  <c r="O621"/>
  <c r="T621" s="1"/>
  <c r="Y621" s="1"/>
  <c r="N621"/>
  <c r="S621" s="1"/>
  <c r="R244"/>
  <c r="W244" s="1"/>
  <c r="Q244"/>
  <c r="V244" s="1"/>
  <c r="P244"/>
  <c r="U244" s="1"/>
  <c r="O244"/>
  <c r="T244" s="1"/>
  <c r="N244"/>
  <c r="S244" s="1"/>
  <c r="R243"/>
  <c r="W243" s="1"/>
  <c r="Q243"/>
  <c r="V243" s="1"/>
  <c r="P243"/>
  <c r="U243" s="1"/>
  <c r="O243"/>
  <c r="T243" s="1"/>
  <c r="N243"/>
  <c r="S243" s="1"/>
  <c r="R242"/>
  <c r="W242" s="1"/>
  <c r="Q242"/>
  <c r="V242" s="1"/>
  <c r="P242"/>
  <c r="U242" s="1"/>
  <c r="O242"/>
  <c r="T242" s="1"/>
  <c r="N242"/>
  <c r="S242" s="1"/>
  <c r="R241"/>
  <c r="W241" s="1"/>
  <c r="Q241"/>
  <c r="V241" s="1"/>
  <c r="P241"/>
  <c r="U241" s="1"/>
  <c r="O241"/>
  <c r="T241" s="1"/>
  <c r="Y241" s="1"/>
  <c r="N241"/>
  <c r="S241" s="1"/>
  <c r="R240"/>
  <c r="W240" s="1"/>
  <c r="Q240"/>
  <c r="V240" s="1"/>
  <c r="P240"/>
  <c r="U240" s="1"/>
  <c r="Z240" s="1"/>
  <c r="O240"/>
  <c r="T240" s="1"/>
  <c r="N240"/>
  <c r="S240" s="1"/>
  <c r="R239"/>
  <c r="W239" s="1"/>
  <c r="Q239"/>
  <c r="P239"/>
  <c r="U239" s="1"/>
  <c r="Z239" s="1"/>
  <c r="O239"/>
  <c r="T239" s="1"/>
  <c r="Y239" s="1"/>
  <c r="N239"/>
  <c r="S239" s="1"/>
  <c r="R238"/>
  <c r="W238" s="1"/>
  <c r="AB238" s="1"/>
  <c r="Q238"/>
  <c r="V238" s="1"/>
  <c r="AA238" s="1"/>
  <c r="P238"/>
  <c r="U238" s="1"/>
  <c r="Z238" s="1"/>
  <c r="O238"/>
  <c r="T238" s="1"/>
  <c r="N238"/>
  <c r="S238" s="1"/>
  <c r="R237"/>
  <c r="W237" s="1"/>
  <c r="AB237" s="1"/>
  <c r="Q237"/>
  <c r="V237" s="1"/>
  <c r="AA237" s="1"/>
  <c r="P237"/>
  <c r="U237" s="1"/>
  <c r="O237"/>
  <c r="T237" s="1"/>
  <c r="N237"/>
  <c r="S237" s="1"/>
  <c r="R236"/>
  <c r="W236" s="1"/>
  <c r="Q236"/>
  <c r="V236" s="1"/>
  <c r="P236"/>
  <c r="U236" s="1"/>
  <c r="O236"/>
  <c r="T236" s="1"/>
  <c r="N236"/>
  <c r="S236" s="1"/>
  <c r="R235"/>
  <c r="W235" s="1"/>
  <c r="Q235"/>
  <c r="V235" s="1"/>
  <c r="P235"/>
  <c r="U235" s="1"/>
  <c r="O235"/>
  <c r="T235" s="1"/>
  <c r="N235"/>
  <c r="S235" s="1"/>
  <c r="R234"/>
  <c r="W234" s="1"/>
  <c r="Q234"/>
  <c r="V234" s="1"/>
  <c r="P234"/>
  <c r="U234" s="1"/>
  <c r="O234"/>
  <c r="T234" s="1"/>
  <c r="N234"/>
  <c r="S234" s="1"/>
  <c r="R233"/>
  <c r="W233" s="1"/>
  <c r="Q233"/>
  <c r="V233" s="1"/>
  <c r="P233"/>
  <c r="U233" s="1"/>
  <c r="O233"/>
  <c r="T233" s="1"/>
  <c r="Y233" s="1"/>
  <c r="N233"/>
  <c r="S233" s="1"/>
  <c r="R232"/>
  <c r="W232" s="1"/>
  <c r="Q232"/>
  <c r="V232" s="1"/>
  <c r="P232"/>
  <c r="U232" s="1"/>
  <c r="Z232" s="1"/>
  <c r="O232"/>
  <c r="N232"/>
  <c r="S232" s="1"/>
  <c r="R231"/>
  <c r="W231" s="1"/>
  <c r="Q231"/>
  <c r="P231"/>
  <c r="U231" s="1"/>
  <c r="Z231" s="1"/>
  <c r="O231"/>
  <c r="T231" s="1"/>
  <c r="Y231" s="1"/>
  <c r="N231"/>
  <c r="S231" s="1"/>
  <c r="R230"/>
  <c r="W230" s="1"/>
  <c r="AB230" s="1"/>
  <c r="Q230"/>
  <c r="V230" s="1"/>
  <c r="AA230" s="1"/>
  <c r="P230"/>
  <c r="U230" s="1"/>
  <c r="O230"/>
  <c r="T230" s="1"/>
  <c r="Y230" s="1"/>
  <c r="N230"/>
  <c r="S230" s="1"/>
  <c r="R4374"/>
  <c r="W4374" s="1"/>
  <c r="AB4374" s="1"/>
  <c r="Q4374"/>
  <c r="V4374" s="1"/>
  <c r="AA4374" s="1"/>
  <c r="P4374"/>
  <c r="U4374" s="1"/>
  <c r="Z4374" s="1"/>
  <c r="O4374"/>
  <c r="T4374" s="1"/>
  <c r="N4374"/>
  <c r="S4374" s="1"/>
  <c r="R4373"/>
  <c r="W4373" s="1"/>
  <c r="AB4373" s="1"/>
  <c r="Q4373"/>
  <c r="V4373" s="1"/>
  <c r="AA4373" s="1"/>
  <c r="P4373"/>
  <c r="U4373" s="1"/>
  <c r="O4373"/>
  <c r="T4373" s="1"/>
  <c r="N4373"/>
  <c r="S4373" s="1"/>
  <c r="R4372"/>
  <c r="W4372" s="1"/>
  <c r="AB4372" s="1"/>
  <c r="Q4372"/>
  <c r="V4372" s="1"/>
  <c r="P4372"/>
  <c r="U4372" s="1"/>
  <c r="O4372"/>
  <c r="T4372" s="1"/>
  <c r="N4372"/>
  <c r="S4372" s="1"/>
  <c r="X4372" s="1"/>
  <c r="R4371"/>
  <c r="W4371" s="1"/>
  <c r="Q4371"/>
  <c r="V4371" s="1"/>
  <c r="P4371"/>
  <c r="U4371" s="1"/>
  <c r="O4371"/>
  <c r="T4371" s="1"/>
  <c r="Y4371" s="1"/>
  <c r="N4371"/>
  <c r="S4371" s="1"/>
  <c r="X4371" s="1"/>
  <c r="R4370"/>
  <c r="W4370" s="1"/>
  <c r="Q4370"/>
  <c r="V4370" s="1"/>
  <c r="P4370"/>
  <c r="U4370" s="1"/>
  <c r="Z4370" s="1"/>
  <c r="O4370"/>
  <c r="T4370" s="1"/>
  <c r="Y4370" s="1"/>
  <c r="N4370"/>
  <c r="S4370" s="1"/>
  <c r="X4370" s="1"/>
  <c r="R4369"/>
  <c r="W4369" s="1"/>
  <c r="Q4369"/>
  <c r="V4369" s="1"/>
  <c r="AA4369" s="1"/>
  <c r="P4369"/>
  <c r="U4369" s="1"/>
  <c r="Z4369" s="1"/>
  <c r="O4369"/>
  <c r="T4369" s="1"/>
  <c r="Y4369" s="1"/>
  <c r="N4369"/>
  <c r="S4369" s="1"/>
  <c r="R4368"/>
  <c r="W4368" s="1"/>
  <c r="AB4368" s="1"/>
  <c r="Q4368"/>
  <c r="V4368" s="1"/>
  <c r="AA4368" s="1"/>
  <c r="P4368"/>
  <c r="U4368" s="1"/>
  <c r="Z4368" s="1"/>
  <c r="O4368"/>
  <c r="T4368" s="1"/>
  <c r="N4368"/>
  <c r="S4368" s="1"/>
  <c r="R4367"/>
  <c r="W4367" s="1"/>
  <c r="AB4367" s="1"/>
  <c r="Q4367"/>
  <c r="V4367" s="1"/>
  <c r="AA4367" s="1"/>
  <c r="P4367"/>
  <c r="U4367" s="1"/>
  <c r="O4367"/>
  <c r="T4367" s="1"/>
  <c r="N4367"/>
  <c r="S4367" s="1"/>
  <c r="R4366"/>
  <c r="W4366" s="1"/>
  <c r="AB4366" s="1"/>
  <c r="Q4366"/>
  <c r="V4366" s="1"/>
  <c r="P4366"/>
  <c r="U4366" s="1"/>
  <c r="O4366"/>
  <c r="T4366" s="1"/>
  <c r="N4366"/>
  <c r="S4366" s="1"/>
  <c r="R4365"/>
  <c r="W4365" s="1"/>
  <c r="Q4365"/>
  <c r="V4365" s="1"/>
  <c r="P4365"/>
  <c r="U4365" s="1"/>
  <c r="O4365"/>
  <c r="T4365" s="1"/>
  <c r="N4365"/>
  <c r="S4365" s="1"/>
  <c r="R4364"/>
  <c r="W4364" s="1"/>
  <c r="Q4364"/>
  <c r="V4364" s="1"/>
  <c r="P4364"/>
  <c r="U4364" s="1"/>
  <c r="O4364"/>
  <c r="T4364" s="1"/>
  <c r="N4364"/>
  <c r="S4364" s="1"/>
  <c r="X4364" s="1"/>
  <c r="R4363"/>
  <c r="W4363" s="1"/>
  <c r="Q4363"/>
  <c r="V4363" s="1"/>
  <c r="P4363"/>
  <c r="U4363" s="1"/>
  <c r="O4363"/>
  <c r="T4363" s="1"/>
  <c r="Y4363" s="1"/>
  <c r="N4363"/>
  <c r="S4363" s="1"/>
  <c r="X4363" s="1"/>
  <c r="R4362"/>
  <c r="W4362" s="1"/>
  <c r="Q4362"/>
  <c r="V4362" s="1"/>
  <c r="P4362"/>
  <c r="U4362" s="1"/>
  <c r="Z4362" s="1"/>
  <c r="O4362"/>
  <c r="T4362" s="1"/>
  <c r="Y4362" s="1"/>
  <c r="N4362"/>
  <c r="S4362" s="1"/>
  <c r="X4362" s="1"/>
  <c r="R4361"/>
  <c r="W4361" s="1"/>
  <c r="Q4361"/>
  <c r="V4361" s="1"/>
  <c r="AA4361" s="1"/>
  <c r="P4361"/>
  <c r="U4361" s="1"/>
  <c r="Z4361" s="1"/>
  <c r="O4361"/>
  <c r="T4361" s="1"/>
  <c r="Y4361" s="1"/>
  <c r="N4361"/>
  <c r="S4361" s="1"/>
  <c r="R4360"/>
  <c r="W4360" s="1"/>
  <c r="AB4360" s="1"/>
  <c r="Q4360"/>
  <c r="V4360" s="1"/>
  <c r="AA4360" s="1"/>
  <c r="P4360"/>
  <c r="U4360" s="1"/>
  <c r="Z4360" s="1"/>
  <c r="O4360"/>
  <c r="T4360" s="1"/>
  <c r="Y4360" s="1"/>
  <c r="N4360"/>
  <c r="S4360" s="1"/>
  <c r="R4313"/>
  <c r="W4313" s="1"/>
  <c r="AB4313" s="1"/>
  <c r="Q4313"/>
  <c r="V4313" s="1"/>
  <c r="P4313"/>
  <c r="U4313" s="1"/>
  <c r="O4313"/>
  <c r="T4313" s="1"/>
  <c r="N4313"/>
  <c r="S4313" s="1"/>
  <c r="R4312"/>
  <c r="W4312" s="1"/>
  <c r="Q4312"/>
  <c r="V4312" s="1"/>
  <c r="P4312"/>
  <c r="U4312" s="1"/>
  <c r="O4312"/>
  <c r="T4312" s="1"/>
  <c r="N4312"/>
  <c r="S4312" s="1"/>
  <c r="R4311"/>
  <c r="W4311" s="1"/>
  <c r="Q4311"/>
  <c r="V4311" s="1"/>
  <c r="P4311"/>
  <c r="U4311" s="1"/>
  <c r="O4311"/>
  <c r="T4311" s="1"/>
  <c r="N4311"/>
  <c r="S4311" s="1"/>
  <c r="R4310"/>
  <c r="W4310" s="1"/>
  <c r="Q4310"/>
  <c r="V4310" s="1"/>
  <c r="P4310"/>
  <c r="U4310" s="1"/>
  <c r="O4310"/>
  <c r="T4310" s="1"/>
  <c r="N4310"/>
  <c r="S4310" s="1"/>
  <c r="X4310" s="1"/>
  <c r="R4309"/>
  <c r="W4309" s="1"/>
  <c r="Q4309"/>
  <c r="V4309" s="1"/>
  <c r="P4309"/>
  <c r="U4309" s="1"/>
  <c r="O4309"/>
  <c r="T4309" s="1"/>
  <c r="Y4309" s="1"/>
  <c r="N4309"/>
  <c r="S4309" s="1"/>
  <c r="X4309" s="1"/>
  <c r="R4308"/>
  <c r="W4308" s="1"/>
  <c r="Q4308"/>
  <c r="V4308" s="1"/>
  <c r="P4308"/>
  <c r="U4308" s="1"/>
  <c r="Z4308" s="1"/>
  <c r="O4308"/>
  <c r="T4308" s="1"/>
  <c r="Y4308" s="1"/>
  <c r="N4308"/>
  <c r="S4308" s="1"/>
  <c r="R4307"/>
  <c r="W4307" s="1"/>
  <c r="Q4307"/>
  <c r="V4307" s="1"/>
  <c r="AA4307" s="1"/>
  <c r="P4307"/>
  <c r="U4307" s="1"/>
  <c r="Z4307" s="1"/>
  <c r="O4307"/>
  <c r="T4307" s="1"/>
  <c r="N4307"/>
  <c r="S4307" s="1"/>
  <c r="R4306"/>
  <c r="W4306" s="1"/>
  <c r="AB4306" s="1"/>
  <c r="Q4306"/>
  <c r="V4306" s="1"/>
  <c r="AA4306" s="1"/>
  <c r="P4306"/>
  <c r="U4306" s="1"/>
  <c r="O4306"/>
  <c r="T4306" s="1"/>
  <c r="N4306"/>
  <c r="S4306" s="1"/>
  <c r="R4305"/>
  <c r="W4305" s="1"/>
  <c r="AB4305" s="1"/>
  <c r="Q4305"/>
  <c r="V4305" s="1"/>
  <c r="P4305"/>
  <c r="U4305" s="1"/>
  <c r="O4305"/>
  <c r="T4305" s="1"/>
  <c r="N4305"/>
  <c r="S4305" s="1"/>
  <c r="R4304"/>
  <c r="W4304" s="1"/>
  <c r="Q4304"/>
  <c r="V4304" s="1"/>
  <c r="P4304"/>
  <c r="U4304" s="1"/>
  <c r="O4304"/>
  <c r="T4304" s="1"/>
  <c r="N4304"/>
  <c r="S4304" s="1"/>
  <c r="R4303"/>
  <c r="W4303" s="1"/>
  <c r="Q4303"/>
  <c r="V4303" s="1"/>
  <c r="P4303"/>
  <c r="U4303" s="1"/>
  <c r="O4303"/>
  <c r="T4303" s="1"/>
  <c r="N4303"/>
  <c r="S4303" s="1"/>
  <c r="R4302"/>
  <c r="W4302" s="1"/>
  <c r="Q4302"/>
  <c r="V4302" s="1"/>
  <c r="P4302"/>
  <c r="U4302" s="1"/>
  <c r="O4302"/>
  <c r="T4302" s="1"/>
  <c r="N4302"/>
  <c r="S4302" s="1"/>
  <c r="X4302" s="1"/>
  <c r="R4301"/>
  <c r="W4301" s="1"/>
  <c r="Q4301"/>
  <c r="V4301" s="1"/>
  <c r="P4301"/>
  <c r="U4301" s="1"/>
  <c r="O4301"/>
  <c r="T4301" s="1"/>
  <c r="Y4301" s="1"/>
  <c r="N4301"/>
  <c r="S4301" s="1"/>
  <c r="X4301" s="1"/>
  <c r="R4300"/>
  <c r="W4300" s="1"/>
  <c r="Q4300"/>
  <c r="V4300" s="1"/>
  <c r="P4300"/>
  <c r="U4300" s="1"/>
  <c r="Z4300" s="1"/>
  <c r="O4300"/>
  <c r="T4300" s="1"/>
  <c r="Y4300" s="1"/>
  <c r="N4300"/>
  <c r="S4300" s="1"/>
  <c r="R4299"/>
  <c r="W4299" s="1"/>
  <c r="AB4299" s="1"/>
  <c r="Q4299"/>
  <c r="V4299" s="1"/>
  <c r="AA4299" s="1"/>
  <c r="P4299"/>
  <c r="U4299" s="1"/>
  <c r="Z4299" s="1"/>
  <c r="O4299"/>
  <c r="T4299" s="1"/>
  <c r="N4299"/>
  <c r="S4299" s="1"/>
  <c r="R4222"/>
  <c r="W4222" s="1"/>
  <c r="AB4222" s="1"/>
  <c r="Q4222"/>
  <c r="V4222" s="1"/>
  <c r="AA4222" s="1"/>
  <c r="P4222"/>
  <c r="U4222" s="1"/>
  <c r="Z4222" s="1"/>
  <c r="O4222"/>
  <c r="T4222" s="1"/>
  <c r="N4222"/>
  <c r="S4222" s="1"/>
  <c r="R4221"/>
  <c r="W4221" s="1"/>
  <c r="AB4221" s="1"/>
  <c r="Q4221"/>
  <c r="V4221" s="1"/>
  <c r="P4221"/>
  <c r="U4221" s="1"/>
  <c r="O4221"/>
  <c r="T4221" s="1"/>
  <c r="N4221"/>
  <c r="S4221" s="1"/>
  <c r="R4220"/>
  <c r="W4220" s="1"/>
  <c r="Q4220"/>
  <c r="V4220" s="1"/>
  <c r="P4220"/>
  <c r="U4220" s="1"/>
  <c r="O4220"/>
  <c r="T4220" s="1"/>
  <c r="N4220"/>
  <c r="S4220" s="1"/>
  <c r="X4220" s="1"/>
  <c r="R4219"/>
  <c r="W4219" s="1"/>
  <c r="Q4219"/>
  <c r="V4219" s="1"/>
  <c r="P4219"/>
  <c r="U4219" s="1"/>
  <c r="O4219"/>
  <c r="T4219" s="1"/>
  <c r="Y4219" s="1"/>
  <c r="N4219"/>
  <c r="S4219" s="1"/>
  <c r="X4219" s="1"/>
  <c r="R4218"/>
  <c r="W4218" s="1"/>
  <c r="Q4218"/>
  <c r="V4218" s="1"/>
  <c r="P4218"/>
  <c r="U4218" s="1"/>
  <c r="Z4218" s="1"/>
  <c r="O4218"/>
  <c r="T4218" s="1"/>
  <c r="Y4218" s="1"/>
  <c r="N4218"/>
  <c r="S4218" s="1"/>
  <c r="X4218" s="1"/>
  <c r="R4217"/>
  <c r="W4217" s="1"/>
  <c r="Q4217"/>
  <c r="V4217" s="1"/>
  <c r="AA4217" s="1"/>
  <c r="P4217"/>
  <c r="U4217" s="1"/>
  <c r="Z4217" s="1"/>
  <c r="O4217"/>
  <c r="T4217" s="1"/>
  <c r="Y4217" s="1"/>
  <c r="N4217"/>
  <c r="S4217" s="1"/>
  <c r="R4216"/>
  <c r="W4216" s="1"/>
  <c r="AB4216" s="1"/>
  <c r="Q4216"/>
  <c r="V4216" s="1"/>
  <c r="AA4216" s="1"/>
  <c r="P4216"/>
  <c r="U4216" s="1"/>
  <c r="Z4216" s="1"/>
  <c r="O4216"/>
  <c r="T4216" s="1"/>
  <c r="N4216"/>
  <c r="S4216" s="1"/>
  <c r="R4215"/>
  <c r="W4215" s="1"/>
  <c r="AB4215" s="1"/>
  <c r="Q4215"/>
  <c r="V4215" s="1"/>
  <c r="AA4215" s="1"/>
  <c r="P4215"/>
  <c r="U4215" s="1"/>
  <c r="O4215"/>
  <c r="T4215" s="1"/>
  <c r="N4215"/>
  <c r="S4215" s="1"/>
  <c r="R4214"/>
  <c r="W4214" s="1"/>
  <c r="AB4214" s="1"/>
  <c r="Q4214"/>
  <c r="V4214" s="1"/>
  <c r="P4214"/>
  <c r="U4214" s="1"/>
  <c r="O4214"/>
  <c r="T4214" s="1"/>
  <c r="N4214"/>
  <c r="S4214" s="1"/>
  <c r="R4213"/>
  <c r="W4213" s="1"/>
  <c r="Q4213"/>
  <c r="V4213" s="1"/>
  <c r="P4213"/>
  <c r="U4213" s="1"/>
  <c r="O4213"/>
  <c r="T4213" s="1"/>
  <c r="N4213"/>
  <c r="S4213" s="1"/>
  <c r="R4212"/>
  <c r="W4212" s="1"/>
  <c r="Q4212"/>
  <c r="V4212" s="1"/>
  <c r="P4212"/>
  <c r="U4212" s="1"/>
  <c r="O4212"/>
  <c r="T4212" s="1"/>
  <c r="N4212"/>
  <c r="S4212" s="1"/>
  <c r="X4212" s="1"/>
  <c r="R4211"/>
  <c r="W4211" s="1"/>
  <c r="Q4211"/>
  <c r="V4211" s="1"/>
  <c r="P4211"/>
  <c r="U4211" s="1"/>
  <c r="O4211"/>
  <c r="T4211" s="1"/>
  <c r="Y4211" s="1"/>
  <c r="N4211"/>
  <c r="S4211" s="1"/>
  <c r="R4210"/>
  <c r="W4210" s="1"/>
  <c r="Q4210"/>
  <c r="V4210" s="1"/>
  <c r="P4210"/>
  <c r="O4210"/>
  <c r="T4210" s="1"/>
  <c r="Y4210" s="1"/>
  <c r="N4210"/>
  <c r="S4210" s="1"/>
  <c r="X4210" s="1"/>
  <c r="R4209"/>
  <c r="W4209" s="1"/>
  <c r="Q4209"/>
  <c r="V4209" s="1"/>
  <c r="AA4209" s="1"/>
  <c r="P4209"/>
  <c r="U4209" s="1"/>
  <c r="Z4209" s="1"/>
  <c r="O4209"/>
  <c r="T4209" s="1"/>
  <c r="Y4209" s="1"/>
  <c r="N4209"/>
  <c r="S4209" s="1"/>
  <c r="R4208"/>
  <c r="W4208" s="1"/>
  <c r="AB4208" s="1"/>
  <c r="Q4208"/>
  <c r="V4208" s="1"/>
  <c r="AA4208" s="1"/>
  <c r="P4208"/>
  <c r="U4208" s="1"/>
  <c r="Z4208" s="1"/>
  <c r="O4208"/>
  <c r="T4208" s="1"/>
  <c r="Y4208" s="1"/>
  <c r="N4208"/>
  <c r="S4208" s="1"/>
  <c r="R4027"/>
  <c r="W4027" s="1"/>
  <c r="AB4027" s="1"/>
  <c r="Q4027"/>
  <c r="V4027" s="1"/>
  <c r="P4027"/>
  <c r="U4027" s="1"/>
  <c r="Z4027" s="1"/>
  <c r="O4027"/>
  <c r="N4027"/>
  <c r="S4027" s="1"/>
  <c r="R4026"/>
  <c r="W4026" s="1"/>
  <c r="Q4026"/>
  <c r="P4026"/>
  <c r="U4026" s="1"/>
  <c r="Z4026" s="1"/>
  <c r="O4026"/>
  <c r="T4026" s="1"/>
  <c r="N4026"/>
  <c r="S4026" s="1"/>
  <c r="R4025"/>
  <c r="W4025" s="1"/>
  <c r="AB4025" s="1"/>
  <c r="Q4025"/>
  <c r="V4025" s="1"/>
  <c r="AA4025" s="1"/>
  <c r="P4025"/>
  <c r="U4025" s="1"/>
  <c r="O4025"/>
  <c r="T4025" s="1"/>
  <c r="N4025"/>
  <c r="S4025" s="1"/>
  <c r="X4025" s="1"/>
  <c r="R4024"/>
  <c r="W4024" s="1"/>
  <c r="AB4024" s="1"/>
  <c r="Q4024"/>
  <c r="V4024" s="1"/>
  <c r="P4024"/>
  <c r="U4024" s="1"/>
  <c r="O4024"/>
  <c r="T4024" s="1"/>
  <c r="Y4024" s="1"/>
  <c r="N4024"/>
  <c r="S4024" s="1"/>
  <c r="X4024" s="1"/>
  <c r="R4023"/>
  <c r="W4023" s="1"/>
  <c r="Q4023"/>
  <c r="V4023" s="1"/>
  <c r="P4023"/>
  <c r="U4023" s="1"/>
  <c r="Z4023" s="1"/>
  <c r="O4023"/>
  <c r="N4023"/>
  <c r="S4023" s="1"/>
  <c r="X4023" s="1"/>
  <c r="R4022"/>
  <c r="W4022" s="1"/>
  <c r="Q4022"/>
  <c r="V4022" s="1"/>
  <c r="P4022"/>
  <c r="U4022" s="1"/>
  <c r="Z4022" s="1"/>
  <c r="O4022"/>
  <c r="T4022" s="1"/>
  <c r="Y4022" s="1"/>
  <c r="N4022"/>
  <c r="S4022" s="1"/>
  <c r="R4021"/>
  <c r="W4021" s="1"/>
  <c r="AB4021" s="1"/>
  <c r="Q4021"/>
  <c r="V4021" s="1"/>
  <c r="AA4021" s="1"/>
  <c r="P4021"/>
  <c r="U4021" s="1"/>
  <c r="Z4021" s="1"/>
  <c r="O4021"/>
  <c r="T4021" s="1"/>
  <c r="N4021"/>
  <c r="S4021" s="1"/>
  <c r="X4021" s="1"/>
  <c r="R4020"/>
  <c r="W4020" s="1"/>
  <c r="AB4020" s="1"/>
  <c r="Q4020"/>
  <c r="V4020" s="1"/>
  <c r="AA4020" s="1"/>
  <c r="P4020"/>
  <c r="U4020" s="1"/>
  <c r="O4020"/>
  <c r="T4020" s="1"/>
  <c r="Y4020" s="1"/>
  <c r="N4020"/>
  <c r="S4020" s="1"/>
  <c r="X4020" s="1"/>
  <c r="R4019"/>
  <c r="W4019" s="1"/>
  <c r="AB4019" s="1"/>
  <c r="Q4019"/>
  <c r="V4019" s="1"/>
  <c r="P4019"/>
  <c r="U4019" s="1"/>
  <c r="Z4019" s="1"/>
  <c r="O4019"/>
  <c r="N4019"/>
  <c r="S4019" s="1"/>
  <c r="R4018"/>
  <c r="W4018" s="1"/>
  <c r="Q4018"/>
  <c r="V4018" s="1"/>
  <c r="AA4018" s="1"/>
  <c r="P4018"/>
  <c r="U4018" s="1"/>
  <c r="Z4018" s="1"/>
  <c r="O4018"/>
  <c r="T4018" s="1"/>
  <c r="N4018"/>
  <c r="S4018" s="1"/>
  <c r="R4017"/>
  <c r="W4017" s="1"/>
  <c r="AB4017" s="1"/>
  <c r="Q4017"/>
  <c r="V4017" s="1"/>
  <c r="AA4017" s="1"/>
  <c r="P4017"/>
  <c r="U4017" s="1"/>
  <c r="O4017"/>
  <c r="T4017" s="1"/>
  <c r="N4017"/>
  <c r="S4017" s="1"/>
  <c r="X4017" s="1"/>
  <c r="R4016"/>
  <c r="W4016" s="1"/>
  <c r="AB4016" s="1"/>
  <c r="Q4016"/>
  <c r="V4016" s="1"/>
  <c r="P4016"/>
  <c r="U4016" s="1"/>
  <c r="O4016"/>
  <c r="T4016" s="1"/>
  <c r="Y4016" s="1"/>
  <c r="N4016"/>
  <c r="S4016" s="1"/>
  <c r="X4016" s="1"/>
  <c r="R4015"/>
  <c r="W4015" s="1"/>
  <c r="Q4015"/>
  <c r="V4015" s="1"/>
  <c r="P4015"/>
  <c r="U4015" s="1"/>
  <c r="Z4015" s="1"/>
  <c r="O4015"/>
  <c r="T4015" s="1"/>
  <c r="N4015"/>
  <c r="S4015" s="1"/>
  <c r="X4015" s="1"/>
  <c r="R4014"/>
  <c r="W4014" s="1"/>
  <c r="Q4014"/>
  <c r="V4014" s="1"/>
  <c r="P4014"/>
  <c r="U4014" s="1"/>
  <c r="Z4014" s="1"/>
  <c r="O4014"/>
  <c r="T4014" s="1"/>
  <c r="Y4014" s="1"/>
  <c r="N4014"/>
  <c r="S4014" s="1"/>
  <c r="R4013"/>
  <c r="W4013" s="1"/>
  <c r="AB4013" s="1"/>
  <c r="Q4013"/>
  <c r="V4013" s="1"/>
  <c r="AA4013" s="1"/>
  <c r="P4013"/>
  <c r="U4013" s="1"/>
  <c r="Z4013" s="1"/>
  <c r="O4013"/>
  <c r="T4013" s="1"/>
  <c r="Y4013" s="1"/>
  <c r="N4013"/>
  <c r="S4013" s="1"/>
  <c r="X4013" s="1"/>
  <c r="R3724"/>
  <c r="W3724" s="1"/>
  <c r="AB3724" s="1"/>
  <c r="Q3724"/>
  <c r="V3724" s="1"/>
  <c r="AA3724" s="1"/>
  <c r="P3724"/>
  <c r="O3724"/>
  <c r="T3724" s="1"/>
  <c r="N3724"/>
  <c r="S3724" s="1"/>
  <c r="R3723"/>
  <c r="W3723" s="1"/>
  <c r="Q3723"/>
  <c r="V3723" s="1"/>
  <c r="AA3723" s="1"/>
  <c r="P3723"/>
  <c r="U3723" s="1"/>
  <c r="O3723"/>
  <c r="T3723" s="1"/>
  <c r="N3723"/>
  <c r="S3723" s="1"/>
  <c r="R3722"/>
  <c r="W3722" s="1"/>
  <c r="Q3722"/>
  <c r="V3722" s="1"/>
  <c r="P3722"/>
  <c r="U3722" s="1"/>
  <c r="O3722"/>
  <c r="T3722" s="1"/>
  <c r="N3722"/>
  <c r="S3722" s="1"/>
  <c r="X3722" s="1"/>
  <c r="R3721"/>
  <c r="W3721" s="1"/>
  <c r="Q3721"/>
  <c r="V3721" s="1"/>
  <c r="P3721"/>
  <c r="U3721" s="1"/>
  <c r="O3721"/>
  <c r="T3721" s="1"/>
  <c r="Y3721" s="1"/>
  <c r="N3721"/>
  <c r="S3721" s="1"/>
  <c r="X3721" s="1"/>
  <c r="R3720"/>
  <c r="W3720" s="1"/>
  <c r="Q3720"/>
  <c r="V3720" s="1"/>
  <c r="P3720"/>
  <c r="U3720" s="1"/>
  <c r="Z3720" s="1"/>
  <c r="O3720"/>
  <c r="T3720" s="1"/>
  <c r="Y3720" s="1"/>
  <c r="N3720"/>
  <c r="S3720" s="1"/>
  <c r="X3720" s="1"/>
  <c r="R3719"/>
  <c r="W3719" s="1"/>
  <c r="Q3719"/>
  <c r="V3719" s="1"/>
  <c r="AA3719" s="1"/>
  <c r="P3719"/>
  <c r="U3719" s="1"/>
  <c r="Z3719" s="1"/>
  <c r="O3719"/>
  <c r="T3719" s="1"/>
  <c r="N3719"/>
  <c r="S3719" s="1"/>
  <c r="R3718"/>
  <c r="W3718" s="1"/>
  <c r="AB3718" s="1"/>
  <c r="Q3718"/>
  <c r="V3718" s="1"/>
  <c r="AA3718" s="1"/>
  <c r="P3718"/>
  <c r="U3718" s="1"/>
  <c r="O3718"/>
  <c r="T3718" s="1"/>
  <c r="N3718"/>
  <c r="S3718" s="1"/>
  <c r="R3717"/>
  <c r="W3717" s="1"/>
  <c r="AB3717" s="1"/>
  <c r="Q3717"/>
  <c r="V3717" s="1"/>
  <c r="AA3717" s="1"/>
  <c r="P3717"/>
  <c r="U3717" s="1"/>
  <c r="O3717"/>
  <c r="T3717" s="1"/>
  <c r="N3717"/>
  <c r="S3717" s="1"/>
  <c r="R3716"/>
  <c r="W3716" s="1"/>
  <c r="AB3716" s="1"/>
  <c r="Q3716"/>
  <c r="V3716" s="1"/>
  <c r="P3716"/>
  <c r="U3716" s="1"/>
  <c r="O3716"/>
  <c r="T3716" s="1"/>
  <c r="N3716"/>
  <c r="S3716" s="1"/>
  <c r="R3715"/>
  <c r="W3715" s="1"/>
  <c r="Q3715"/>
  <c r="V3715" s="1"/>
  <c r="P3715"/>
  <c r="U3715" s="1"/>
  <c r="O3715"/>
  <c r="T3715" s="1"/>
  <c r="N3715"/>
  <c r="S3715" s="1"/>
  <c r="R3714"/>
  <c r="W3714" s="1"/>
  <c r="Q3714"/>
  <c r="V3714" s="1"/>
  <c r="P3714"/>
  <c r="U3714" s="1"/>
  <c r="O3714"/>
  <c r="T3714" s="1"/>
  <c r="N3714"/>
  <c r="S3714" s="1"/>
  <c r="X3714" s="1"/>
  <c r="R3713"/>
  <c r="W3713" s="1"/>
  <c r="Q3713"/>
  <c r="V3713" s="1"/>
  <c r="P3713"/>
  <c r="U3713" s="1"/>
  <c r="O3713"/>
  <c r="T3713" s="1"/>
  <c r="Y3713" s="1"/>
  <c r="N3713"/>
  <c r="S3713" s="1"/>
  <c r="X3713" s="1"/>
  <c r="R3712"/>
  <c r="W3712" s="1"/>
  <c r="Q3712"/>
  <c r="V3712" s="1"/>
  <c r="P3712"/>
  <c r="U3712" s="1"/>
  <c r="Z3712" s="1"/>
  <c r="O3712"/>
  <c r="T3712" s="1"/>
  <c r="Y3712" s="1"/>
  <c r="N3712"/>
  <c r="S3712" s="1"/>
  <c r="R3711"/>
  <c r="W3711" s="1"/>
  <c r="Q3711"/>
  <c r="V3711" s="1"/>
  <c r="AA3711" s="1"/>
  <c r="P3711"/>
  <c r="U3711" s="1"/>
  <c r="Z3711" s="1"/>
  <c r="O3711"/>
  <c r="T3711" s="1"/>
  <c r="N3711"/>
  <c r="S3711" s="1"/>
  <c r="R3710"/>
  <c r="W3710" s="1"/>
  <c r="Q3710"/>
  <c r="V3710" s="1"/>
  <c r="P3710"/>
  <c r="U3710" s="1"/>
  <c r="O3710"/>
  <c r="T3710" s="1"/>
  <c r="N3710"/>
  <c r="S3710" s="1"/>
  <c r="R3544"/>
  <c r="W3544" s="1"/>
  <c r="AB3544" s="1"/>
  <c r="Q3544"/>
  <c r="V3544" s="1"/>
  <c r="AA3544" s="1"/>
  <c r="P3544"/>
  <c r="U3544" s="1"/>
  <c r="O3544"/>
  <c r="T3544" s="1"/>
  <c r="N3544"/>
  <c r="S3544" s="1"/>
  <c r="R3543"/>
  <c r="W3543" s="1"/>
  <c r="AB3543" s="1"/>
  <c r="Q3543"/>
  <c r="V3543" s="1"/>
  <c r="P3543"/>
  <c r="U3543" s="1"/>
  <c r="O3543"/>
  <c r="T3543" s="1"/>
  <c r="N3543"/>
  <c r="S3543" s="1"/>
  <c r="R3542"/>
  <c r="W3542" s="1"/>
  <c r="AB3542" s="1"/>
  <c r="Q3542"/>
  <c r="V3542" s="1"/>
  <c r="P3542"/>
  <c r="U3542" s="1"/>
  <c r="O3542"/>
  <c r="T3542" s="1"/>
  <c r="N3542"/>
  <c r="S3542" s="1"/>
  <c r="X3542" s="1"/>
  <c r="R3541"/>
  <c r="W3541" s="1"/>
  <c r="Q3541"/>
  <c r="V3541" s="1"/>
  <c r="P3541"/>
  <c r="U3541" s="1"/>
  <c r="O3541"/>
  <c r="T3541" s="1"/>
  <c r="Y3541" s="1"/>
  <c r="N3541"/>
  <c r="S3541" s="1"/>
  <c r="X3541" s="1"/>
  <c r="R3540"/>
  <c r="W3540" s="1"/>
  <c r="Q3540"/>
  <c r="V3540" s="1"/>
  <c r="P3540"/>
  <c r="U3540" s="1"/>
  <c r="Z3540" s="1"/>
  <c r="O3540"/>
  <c r="T3540" s="1"/>
  <c r="Y3540" s="1"/>
  <c r="N3540"/>
  <c r="S3540" s="1"/>
  <c r="X3540" s="1"/>
  <c r="R3539"/>
  <c r="W3539" s="1"/>
  <c r="Q3539"/>
  <c r="V3539" s="1"/>
  <c r="P3539"/>
  <c r="U3539" s="1"/>
  <c r="Z3539" s="1"/>
  <c r="O3539"/>
  <c r="T3539" s="1"/>
  <c r="Y3539" s="1"/>
  <c r="N3539"/>
  <c r="S3539" s="1"/>
  <c r="R3538"/>
  <c r="W3538" s="1"/>
  <c r="AB3538" s="1"/>
  <c r="Q3538"/>
  <c r="V3538" s="1"/>
  <c r="AA3538" s="1"/>
  <c r="P3538"/>
  <c r="U3538" s="1"/>
  <c r="Z3538" s="1"/>
  <c r="O3538"/>
  <c r="T3538" s="1"/>
  <c r="N3538"/>
  <c r="S3538" s="1"/>
  <c r="R3537"/>
  <c r="W3537" s="1"/>
  <c r="AB3537" s="1"/>
  <c r="Q3537"/>
  <c r="V3537" s="1"/>
  <c r="AA3537" s="1"/>
  <c r="P3537"/>
  <c r="U3537" s="1"/>
  <c r="O3537"/>
  <c r="T3537" s="1"/>
  <c r="N3537"/>
  <c r="S3537" s="1"/>
  <c r="R3536"/>
  <c r="W3536" s="1"/>
  <c r="AB3536" s="1"/>
  <c r="Q3536"/>
  <c r="V3536" s="1"/>
  <c r="P3536"/>
  <c r="U3536" s="1"/>
  <c r="O3536"/>
  <c r="T3536" s="1"/>
  <c r="N3536"/>
  <c r="S3536" s="1"/>
  <c r="R3535"/>
  <c r="W3535" s="1"/>
  <c r="Q3535"/>
  <c r="V3535" s="1"/>
  <c r="P3535"/>
  <c r="U3535" s="1"/>
  <c r="O3535"/>
  <c r="T3535" s="1"/>
  <c r="N3535"/>
  <c r="S3535" s="1"/>
  <c r="R3534"/>
  <c r="W3534" s="1"/>
  <c r="Q3534"/>
  <c r="V3534" s="1"/>
  <c r="P3534"/>
  <c r="U3534" s="1"/>
  <c r="O3534"/>
  <c r="T3534" s="1"/>
  <c r="N3534"/>
  <c r="S3534" s="1"/>
  <c r="X3534" s="1"/>
  <c r="R3533"/>
  <c r="W3533" s="1"/>
  <c r="Q3533"/>
  <c r="V3533" s="1"/>
  <c r="P3533"/>
  <c r="U3533" s="1"/>
  <c r="O3533"/>
  <c r="T3533" s="1"/>
  <c r="Y3533" s="1"/>
  <c r="N3533"/>
  <c r="S3533" s="1"/>
  <c r="X3533" s="1"/>
  <c r="R3532"/>
  <c r="W3532" s="1"/>
  <c r="Q3532"/>
  <c r="V3532" s="1"/>
  <c r="P3532"/>
  <c r="U3532" s="1"/>
  <c r="O3532"/>
  <c r="N3532"/>
  <c r="S3532" s="1"/>
  <c r="X3532" s="1"/>
  <c r="R3531"/>
  <c r="W3531" s="1"/>
  <c r="Q3531"/>
  <c r="V3531" s="1"/>
  <c r="P3531"/>
  <c r="U3531" s="1"/>
  <c r="Z3531" s="1"/>
  <c r="O3531"/>
  <c r="T3531" s="1"/>
  <c r="Y3531" s="1"/>
  <c r="N3531"/>
  <c r="S3531" s="1"/>
  <c r="R3530"/>
  <c r="W3530" s="1"/>
  <c r="AB3530" s="1"/>
  <c r="Q3530"/>
  <c r="V3530" s="1"/>
  <c r="AA3530" s="1"/>
  <c r="P3530"/>
  <c r="U3530" s="1"/>
  <c r="Z3530" s="1"/>
  <c r="O3530"/>
  <c r="T3530" s="1"/>
  <c r="Y3530" s="1"/>
  <c r="N3530"/>
  <c r="S3530" s="1"/>
  <c r="R3348"/>
  <c r="W3348" s="1"/>
  <c r="Q3348"/>
  <c r="V3348" s="1"/>
  <c r="AA3348" s="1"/>
  <c r="P3348"/>
  <c r="U3348" s="1"/>
  <c r="O3348"/>
  <c r="T3348" s="1"/>
  <c r="N3348"/>
  <c r="S3348" s="1"/>
  <c r="R3347"/>
  <c r="W3347" s="1"/>
  <c r="AB3347" s="1"/>
  <c r="Q3347"/>
  <c r="V3347" s="1"/>
  <c r="P3347"/>
  <c r="U3347" s="1"/>
  <c r="Z3347" s="1"/>
  <c r="O3347"/>
  <c r="T3347" s="1"/>
  <c r="N3347"/>
  <c r="S3347" s="1"/>
  <c r="R3346"/>
  <c r="W3346" s="1"/>
  <c r="Q3346"/>
  <c r="V3346" s="1"/>
  <c r="AA3346" s="1"/>
  <c r="P3346"/>
  <c r="U3346" s="1"/>
  <c r="O3346"/>
  <c r="T3346" s="1"/>
  <c r="N3346"/>
  <c r="R3345"/>
  <c r="W3345" s="1"/>
  <c r="AB3345" s="1"/>
  <c r="Q3345"/>
  <c r="V3345" s="1"/>
  <c r="P3345"/>
  <c r="U3345" s="1"/>
  <c r="O3345"/>
  <c r="T3345" s="1"/>
  <c r="Y3345" s="1"/>
  <c r="N3345"/>
  <c r="S3345" s="1"/>
  <c r="X3345" s="1"/>
  <c r="R3344"/>
  <c r="W3344" s="1"/>
  <c r="Q3344"/>
  <c r="V3344" s="1"/>
  <c r="P3344"/>
  <c r="U3344" s="1"/>
  <c r="Z3344" s="1"/>
  <c r="O3344"/>
  <c r="T3344" s="1"/>
  <c r="N3344"/>
  <c r="S3344" s="1"/>
  <c r="X3344" s="1"/>
  <c r="R3343"/>
  <c r="W3343" s="1"/>
  <c r="Q3343"/>
  <c r="V3343" s="1"/>
  <c r="P3343"/>
  <c r="U3343" s="1"/>
  <c r="O3343"/>
  <c r="T3343" s="1"/>
  <c r="Y3343" s="1"/>
  <c r="N3343"/>
  <c r="S3343" s="1"/>
  <c r="R3342"/>
  <c r="W3342" s="1"/>
  <c r="Q3342"/>
  <c r="V3342" s="1"/>
  <c r="AA3342" s="1"/>
  <c r="P3342"/>
  <c r="U3342" s="1"/>
  <c r="Z3342" s="1"/>
  <c r="O3342"/>
  <c r="T3342" s="1"/>
  <c r="Y3342" s="1"/>
  <c r="N3342"/>
  <c r="S3342" s="1"/>
  <c r="R3341"/>
  <c r="W3341" s="1"/>
  <c r="AB3341" s="1"/>
  <c r="Q3341"/>
  <c r="V3341" s="1"/>
  <c r="P3341"/>
  <c r="U3341" s="1"/>
  <c r="O3341"/>
  <c r="T3341" s="1"/>
  <c r="N3341"/>
  <c r="S3341" s="1"/>
  <c r="X3341" s="1"/>
  <c r="R3340"/>
  <c r="W3340" s="1"/>
  <c r="Q3340"/>
  <c r="V3340" s="1"/>
  <c r="P3340"/>
  <c r="U3340" s="1"/>
  <c r="O3340"/>
  <c r="N3340"/>
  <c r="S3340" s="1"/>
  <c r="R3339"/>
  <c r="W3339" s="1"/>
  <c r="Q3339"/>
  <c r="V3339" s="1"/>
  <c r="P3339"/>
  <c r="U3339" s="1"/>
  <c r="Z3339" s="1"/>
  <c r="O3339"/>
  <c r="T3339" s="1"/>
  <c r="N3339"/>
  <c r="S3339" s="1"/>
  <c r="R3338"/>
  <c r="W3338" s="1"/>
  <c r="Q3338"/>
  <c r="V3338" s="1"/>
  <c r="P3338"/>
  <c r="U3338" s="1"/>
  <c r="O3338"/>
  <c r="T3338" s="1"/>
  <c r="N3338"/>
  <c r="R3337"/>
  <c r="W3337" s="1"/>
  <c r="AB3337" s="1"/>
  <c r="Q3337"/>
  <c r="V3337" s="1"/>
  <c r="P3337"/>
  <c r="U3337" s="1"/>
  <c r="O3337"/>
  <c r="T3337" s="1"/>
  <c r="Y3337" s="1"/>
  <c r="N3337"/>
  <c r="S3337" s="1"/>
  <c r="X3337" s="1"/>
  <c r="R3336"/>
  <c r="W3336" s="1"/>
  <c r="Q3336"/>
  <c r="V3336" s="1"/>
  <c r="P3336"/>
  <c r="U3336" s="1"/>
  <c r="Z3336" s="1"/>
  <c r="O3336"/>
  <c r="N3336"/>
  <c r="R3335"/>
  <c r="W3335" s="1"/>
  <c r="Q3335"/>
  <c r="V3335" s="1"/>
  <c r="P3335"/>
  <c r="O3335"/>
  <c r="T3335" s="1"/>
  <c r="Y3335" s="1"/>
  <c r="N3335"/>
  <c r="S3335" s="1"/>
  <c r="R3334"/>
  <c r="W3334" s="1"/>
  <c r="AB3334" s="1"/>
  <c r="Q3334"/>
  <c r="V3334" s="1"/>
  <c r="AA3334" s="1"/>
  <c r="P3334"/>
  <c r="U3334" s="1"/>
  <c r="Z3334" s="1"/>
  <c r="O3334"/>
  <c r="T3334" s="1"/>
  <c r="N3334"/>
  <c r="S3334" s="1"/>
  <c r="R3303"/>
  <c r="W3303" s="1"/>
  <c r="AB3303" s="1"/>
  <c r="Q3303"/>
  <c r="V3303" s="1"/>
  <c r="P3303"/>
  <c r="U3303" s="1"/>
  <c r="Z3303" s="1"/>
  <c r="O3303"/>
  <c r="T3303" s="1"/>
  <c r="N3303"/>
  <c r="S3303" s="1"/>
  <c r="R3302"/>
  <c r="W3302" s="1"/>
  <c r="AB3302" s="1"/>
  <c r="Q3302"/>
  <c r="V3302" s="1"/>
  <c r="AA3302" s="1"/>
  <c r="P3302"/>
  <c r="U3302" s="1"/>
  <c r="O3302"/>
  <c r="T3302" s="1"/>
  <c r="N3302"/>
  <c r="S3302" s="1"/>
  <c r="X3302" s="1"/>
  <c r="R3301"/>
  <c r="W3301" s="1"/>
  <c r="AB3301" s="1"/>
  <c r="Q3301"/>
  <c r="V3301" s="1"/>
  <c r="P3301"/>
  <c r="U3301" s="1"/>
  <c r="O3301"/>
  <c r="T3301" s="1"/>
  <c r="Y3301" s="1"/>
  <c r="N3301"/>
  <c r="S3301" s="1"/>
  <c r="R3300"/>
  <c r="W3300" s="1"/>
  <c r="Q3300"/>
  <c r="V3300" s="1"/>
  <c r="P3300"/>
  <c r="U3300" s="1"/>
  <c r="Z3300" s="1"/>
  <c r="O3300"/>
  <c r="T3300" s="1"/>
  <c r="N3300"/>
  <c r="S3300" s="1"/>
  <c r="R3299"/>
  <c r="W3299" s="1"/>
  <c r="Q3299"/>
  <c r="V3299" s="1"/>
  <c r="AA3299" s="1"/>
  <c r="P3299"/>
  <c r="U3299" s="1"/>
  <c r="O3299"/>
  <c r="T3299" s="1"/>
  <c r="N3299"/>
  <c r="S3299" s="1"/>
  <c r="X3299" s="1"/>
  <c r="R3298"/>
  <c r="W3298" s="1"/>
  <c r="AB3298" s="1"/>
  <c r="Q3298"/>
  <c r="V3298" s="1"/>
  <c r="P3298"/>
  <c r="U3298" s="1"/>
  <c r="O3298"/>
  <c r="T3298" s="1"/>
  <c r="Y3298" s="1"/>
  <c r="N3298"/>
  <c r="S3298" s="1"/>
  <c r="X3298" s="1"/>
  <c r="R3297"/>
  <c r="W3297" s="1"/>
  <c r="Q3297"/>
  <c r="V3297" s="1"/>
  <c r="P3297"/>
  <c r="U3297" s="1"/>
  <c r="Z3297" s="1"/>
  <c r="O3297"/>
  <c r="T3297" s="1"/>
  <c r="Y3297" s="1"/>
  <c r="N3297"/>
  <c r="S3297" s="1"/>
  <c r="X3297" s="1"/>
  <c r="R3296"/>
  <c r="W3296" s="1"/>
  <c r="Q3296"/>
  <c r="V3296" s="1"/>
  <c r="AA3296" s="1"/>
  <c r="P3296"/>
  <c r="U3296" s="1"/>
  <c r="Z3296" s="1"/>
  <c r="O3296"/>
  <c r="T3296" s="1"/>
  <c r="Y3296" s="1"/>
  <c r="N3296"/>
  <c r="S3296" s="1"/>
  <c r="R3295"/>
  <c r="W3295" s="1"/>
  <c r="AB3295" s="1"/>
  <c r="Q3295"/>
  <c r="P3295"/>
  <c r="U3295" s="1"/>
  <c r="Z3295" s="1"/>
  <c r="O3295"/>
  <c r="T3295" s="1"/>
  <c r="N3295"/>
  <c r="S3295" s="1"/>
  <c r="R3294"/>
  <c r="W3294" s="1"/>
  <c r="AB3294" s="1"/>
  <c r="Q3294"/>
  <c r="V3294" s="1"/>
  <c r="AA3294" s="1"/>
  <c r="P3294"/>
  <c r="U3294" s="1"/>
  <c r="O3294"/>
  <c r="T3294" s="1"/>
  <c r="N3294"/>
  <c r="S3294" s="1"/>
  <c r="X3294" s="1"/>
  <c r="R3293"/>
  <c r="W3293" s="1"/>
  <c r="AB3293" s="1"/>
  <c r="Q3293"/>
  <c r="V3293" s="1"/>
  <c r="P3293"/>
  <c r="U3293" s="1"/>
  <c r="O3293"/>
  <c r="T3293" s="1"/>
  <c r="Y3293" s="1"/>
  <c r="N3293"/>
  <c r="S3293" s="1"/>
  <c r="R3292"/>
  <c r="W3292" s="1"/>
  <c r="Q3292"/>
  <c r="V3292" s="1"/>
  <c r="P3292"/>
  <c r="U3292" s="1"/>
  <c r="Z3292" s="1"/>
  <c r="O3292"/>
  <c r="T3292" s="1"/>
  <c r="N3292"/>
  <c r="S3292" s="1"/>
  <c r="R3291"/>
  <c r="W3291" s="1"/>
  <c r="Q3291"/>
  <c r="V3291" s="1"/>
  <c r="AA3291" s="1"/>
  <c r="P3291"/>
  <c r="U3291" s="1"/>
  <c r="O3291"/>
  <c r="T3291" s="1"/>
  <c r="N3291"/>
  <c r="S3291" s="1"/>
  <c r="X3291" s="1"/>
  <c r="R3290"/>
  <c r="W3290" s="1"/>
  <c r="AB3290" s="1"/>
  <c r="Q3290"/>
  <c r="V3290" s="1"/>
  <c r="P3290"/>
  <c r="U3290" s="1"/>
  <c r="O3290"/>
  <c r="T3290" s="1"/>
  <c r="Y3290" s="1"/>
  <c r="N3290"/>
  <c r="S3290" s="1"/>
  <c r="X3290" s="1"/>
  <c r="R3289"/>
  <c r="W3289" s="1"/>
  <c r="AB3289" s="1"/>
  <c r="Q3289"/>
  <c r="V3289" s="1"/>
  <c r="P3289"/>
  <c r="U3289" s="1"/>
  <c r="Z3289" s="1"/>
  <c r="O3289"/>
  <c r="T3289" s="1"/>
  <c r="Y3289" s="1"/>
  <c r="N3289"/>
  <c r="S3289" s="1"/>
  <c r="R3288"/>
  <c r="W3288" s="1"/>
  <c r="AB3288" s="1"/>
  <c r="Q3288"/>
  <c r="V3288" s="1"/>
  <c r="P3288"/>
  <c r="U3288" s="1"/>
  <c r="Z3288" s="1"/>
  <c r="O3288"/>
  <c r="N3288"/>
  <c r="S3288" s="1"/>
  <c r="R3287"/>
  <c r="W3287" s="1"/>
  <c r="AB3287" s="1"/>
  <c r="Q3287"/>
  <c r="V3287" s="1"/>
  <c r="AA3287" s="1"/>
  <c r="P3287"/>
  <c r="U3287" s="1"/>
  <c r="Z3287" s="1"/>
  <c r="O3287"/>
  <c r="T3287" s="1"/>
  <c r="N3287"/>
  <c r="S3287" s="1"/>
  <c r="R3286"/>
  <c r="W3286" s="1"/>
  <c r="AB3286" s="1"/>
  <c r="Q3286"/>
  <c r="V3286" s="1"/>
  <c r="AA3286" s="1"/>
  <c r="P3286"/>
  <c r="U3286" s="1"/>
  <c r="O3286"/>
  <c r="T3286" s="1"/>
  <c r="N3286"/>
  <c r="S3286" s="1"/>
  <c r="X3286" s="1"/>
  <c r="R3285"/>
  <c r="W3285" s="1"/>
  <c r="AB3285" s="1"/>
  <c r="Q3285"/>
  <c r="V3285" s="1"/>
  <c r="P3285"/>
  <c r="U3285" s="1"/>
  <c r="O3285"/>
  <c r="T3285" s="1"/>
  <c r="Y3285" s="1"/>
  <c r="N3285"/>
  <c r="S3285" s="1"/>
  <c r="X3285" s="1"/>
  <c r="R3284"/>
  <c r="W3284" s="1"/>
  <c r="Q3284"/>
  <c r="V3284" s="1"/>
  <c r="P3284"/>
  <c r="U3284" s="1"/>
  <c r="Z3284" s="1"/>
  <c r="O3284"/>
  <c r="T3284" s="1"/>
  <c r="N3284"/>
  <c r="S3284" s="1"/>
  <c r="X3284" s="1"/>
  <c r="R3283"/>
  <c r="W3283" s="1"/>
  <c r="Q3283"/>
  <c r="V3283" s="1"/>
  <c r="P3283"/>
  <c r="U3283" s="1"/>
  <c r="Z3283" s="1"/>
  <c r="O3283"/>
  <c r="T3283" s="1"/>
  <c r="Y3283" s="1"/>
  <c r="N3283"/>
  <c r="S3283" s="1"/>
  <c r="R3282"/>
  <c r="W3282" s="1"/>
  <c r="AB3282" s="1"/>
  <c r="Q3282"/>
  <c r="V3282" s="1"/>
  <c r="AA3282" s="1"/>
  <c r="P3282"/>
  <c r="U3282" s="1"/>
  <c r="Z3282" s="1"/>
  <c r="O3282"/>
  <c r="T3282" s="1"/>
  <c r="N3282"/>
  <c r="S3282" s="1"/>
  <c r="R3281"/>
  <c r="W3281" s="1"/>
  <c r="AB3281" s="1"/>
  <c r="Q3281"/>
  <c r="V3281" s="1"/>
  <c r="AA3281" s="1"/>
  <c r="P3281"/>
  <c r="U3281" s="1"/>
  <c r="O3281"/>
  <c r="T3281" s="1"/>
  <c r="N3281"/>
  <c r="S3281" s="1"/>
  <c r="R3280"/>
  <c r="W3280" s="1"/>
  <c r="AB3280" s="1"/>
  <c r="Q3280"/>
  <c r="V3280" s="1"/>
  <c r="P3280"/>
  <c r="U3280" s="1"/>
  <c r="O3280"/>
  <c r="T3280" s="1"/>
  <c r="N3280"/>
  <c r="S3280" s="1"/>
  <c r="R3279"/>
  <c r="W3279" s="1"/>
  <c r="Q3279"/>
  <c r="V3279" s="1"/>
  <c r="P3279"/>
  <c r="U3279" s="1"/>
  <c r="O3279"/>
  <c r="T3279" s="1"/>
  <c r="N3279"/>
  <c r="S3279" s="1"/>
  <c r="R3278"/>
  <c r="W3278" s="1"/>
  <c r="Q3278"/>
  <c r="V3278" s="1"/>
  <c r="P3278"/>
  <c r="U3278" s="1"/>
  <c r="O3278"/>
  <c r="T3278" s="1"/>
  <c r="N3278"/>
  <c r="S3278" s="1"/>
  <c r="X3278" s="1"/>
  <c r="R3277"/>
  <c r="W3277" s="1"/>
  <c r="Q3277"/>
  <c r="V3277" s="1"/>
  <c r="P3277"/>
  <c r="U3277" s="1"/>
  <c r="O3277"/>
  <c r="T3277" s="1"/>
  <c r="Y3277" s="1"/>
  <c r="N3277"/>
  <c r="S3277" s="1"/>
  <c r="X3277" s="1"/>
  <c r="R3276"/>
  <c r="W3276" s="1"/>
  <c r="Q3276"/>
  <c r="V3276" s="1"/>
  <c r="P3276"/>
  <c r="U3276" s="1"/>
  <c r="Z3276" s="1"/>
  <c r="O3276"/>
  <c r="T3276" s="1"/>
  <c r="Y3276" s="1"/>
  <c r="N3276"/>
  <c r="S3276" s="1"/>
  <c r="X3276" s="1"/>
  <c r="R3275"/>
  <c r="W3275" s="1"/>
  <c r="Q3275"/>
  <c r="V3275" s="1"/>
  <c r="P3275"/>
  <c r="U3275" s="1"/>
  <c r="Z3275" s="1"/>
  <c r="O3275"/>
  <c r="T3275" s="1"/>
  <c r="Y3275" s="1"/>
  <c r="N3275"/>
  <c r="S3275" s="1"/>
  <c r="R3274"/>
  <c r="W3274" s="1"/>
  <c r="AB3274" s="1"/>
  <c r="Q3274"/>
  <c r="V3274" s="1"/>
  <c r="P3274"/>
  <c r="U3274" s="1"/>
  <c r="Z3274" s="1"/>
  <c r="O3274"/>
  <c r="T3274" s="1"/>
  <c r="Y3274" s="1"/>
  <c r="N3274"/>
  <c r="S3274" s="1"/>
  <c r="R3138"/>
  <c r="W3138" s="1"/>
  <c r="AB3138" s="1"/>
  <c r="Q3138"/>
  <c r="V3138" s="1"/>
  <c r="AA3138" s="1"/>
  <c r="P3138"/>
  <c r="U3138" s="1"/>
  <c r="O3138"/>
  <c r="T3138" s="1"/>
  <c r="N3138"/>
  <c r="S3138" s="1"/>
  <c r="R3137"/>
  <c r="W3137" s="1"/>
  <c r="AB3137" s="1"/>
  <c r="Q3137"/>
  <c r="V3137" s="1"/>
  <c r="P3137"/>
  <c r="U3137" s="1"/>
  <c r="O3137"/>
  <c r="T3137" s="1"/>
  <c r="N3137"/>
  <c r="S3137" s="1"/>
  <c r="R3136"/>
  <c r="W3136" s="1"/>
  <c r="Q3136"/>
  <c r="V3136" s="1"/>
  <c r="P3136"/>
  <c r="U3136" s="1"/>
  <c r="O3136"/>
  <c r="T3136" s="1"/>
  <c r="N3136"/>
  <c r="S3136" s="1"/>
  <c r="X3136" s="1"/>
  <c r="R3135"/>
  <c r="W3135" s="1"/>
  <c r="Q3135"/>
  <c r="V3135" s="1"/>
  <c r="P3135"/>
  <c r="U3135" s="1"/>
  <c r="O3135"/>
  <c r="T3135" s="1"/>
  <c r="Y3135" s="1"/>
  <c r="N3135"/>
  <c r="S3135" s="1"/>
  <c r="X3135" s="1"/>
  <c r="R3134"/>
  <c r="W3134" s="1"/>
  <c r="Q3134"/>
  <c r="V3134" s="1"/>
  <c r="P3134"/>
  <c r="U3134" s="1"/>
  <c r="Z3134" s="1"/>
  <c r="O3134"/>
  <c r="T3134" s="1"/>
  <c r="Y3134" s="1"/>
  <c r="N3134"/>
  <c r="S3134" s="1"/>
  <c r="X3134" s="1"/>
  <c r="R3133"/>
  <c r="W3133" s="1"/>
  <c r="Q3133"/>
  <c r="V3133" s="1"/>
  <c r="P3133"/>
  <c r="U3133" s="1"/>
  <c r="O3133"/>
  <c r="T3133" s="1"/>
  <c r="Y3133" s="1"/>
  <c r="N3133"/>
  <c r="S3133" s="1"/>
  <c r="X3133" s="1"/>
  <c r="R3132"/>
  <c r="Q3132"/>
  <c r="V3132" s="1"/>
  <c r="AA3132" s="1"/>
  <c r="P3132"/>
  <c r="U3132" s="1"/>
  <c r="Z3132" s="1"/>
  <c r="O3132"/>
  <c r="T3132" s="1"/>
  <c r="Y3132" s="1"/>
  <c r="N3132"/>
  <c r="S3132" s="1"/>
  <c r="X3132" s="1"/>
  <c r="R3131"/>
  <c r="W3131" s="1"/>
  <c r="AB3131" s="1"/>
  <c r="Q3131"/>
  <c r="V3131" s="1"/>
  <c r="AA3131" s="1"/>
  <c r="P3131"/>
  <c r="U3131" s="1"/>
  <c r="Z3131" s="1"/>
  <c r="O3131"/>
  <c r="T3131" s="1"/>
  <c r="N3131"/>
  <c r="S3131" s="1"/>
  <c r="R3130"/>
  <c r="W3130" s="1"/>
  <c r="AB3130" s="1"/>
  <c r="Q3130"/>
  <c r="V3130" s="1"/>
  <c r="AA3130" s="1"/>
  <c r="P3130"/>
  <c r="U3130" s="1"/>
  <c r="O3130"/>
  <c r="T3130" s="1"/>
  <c r="N3130"/>
  <c r="S3130" s="1"/>
  <c r="R3129"/>
  <c r="W3129" s="1"/>
  <c r="Q3129"/>
  <c r="V3129" s="1"/>
  <c r="P3129"/>
  <c r="U3129" s="1"/>
  <c r="O3129"/>
  <c r="T3129" s="1"/>
  <c r="N3129"/>
  <c r="S3129" s="1"/>
  <c r="R3128"/>
  <c r="W3128" s="1"/>
  <c r="Q3128"/>
  <c r="V3128" s="1"/>
  <c r="P3128"/>
  <c r="U3128" s="1"/>
  <c r="O3128"/>
  <c r="T3128" s="1"/>
  <c r="N3128"/>
  <c r="S3128" s="1"/>
  <c r="X3128" s="1"/>
  <c r="R3127"/>
  <c r="W3127" s="1"/>
  <c r="Q3127"/>
  <c r="V3127" s="1"/>
  <c r="P3127"/>
  <c r="U3127" s="1"/>
  <c r="O3127"/>
  <c r="T3127" s="1"/>
  <c r="Y3127" s="1"/>
  <c r="N3127"/>
  <c r="S3127" s="1"/>
  <c r="X3127" s="1"/>
  <c r="R3126"/>
  <c r="W3126" s="1"/>
  <c r="Q3126"/>
  <c r="V3126" s="1"/>
  <c r="P3126"/>
  <c r="U3126" s="1"/>
  <c r="Z3126" s="1"/>
  <c r="O3126"/>
  <c r="N3126"/>
  <c r="R3125"/>
  <c r="W3125" s="1"/>
  <c r="Q3125"/>
  <c r="P3125"/>
  <c r="O3125"/>
  <c r="T3125" s="1"/>
  <c r="Y3125" s="1"/>
  <c r="N3125"/>
  <c r="S3125" s="1"/>
  <c r="R3124"/>
  <c r="W3124" s="1"/>
  <c r="AB3124" s="1"/>
  <c r="Q3124"/>
  <c r="V3124" s="1"/>
  <c r="AA3124" s="1"/>
  <c r="P3124"/>
  <c r="U3124" s="1"/>
  <c r="Z3124" s="1"/>
  <c r="O3124"/>
  <c r="T3124" s="1"/>
  <c r="Y3124" s="1"/>
  <c r="N3124"/>
  <c r="S3124" s="1"/>
  <c r="N2626"/>
  <c r="S2626" s="1"/>
  <c r="R2640"/>
  <c r="W2640" s="1"/>
  <c r="Q2640"/>
  <c r="V2640" s="1"/>
  <c r="P2640"/>
  <c r="U2640" s="1"/>
  <c r="Z2640" s="1"/>
  <c r="O2640"/>
  <c r="T2640" s="1"/>
  <c r="Y2640" s="1"/>
  <c r="N2640"/>
  <c r="S2640" s="1"/>
  <c r="R2639"/>
  <c r="W2639" s="1"/>
  <c r="Q2639"/>
  <c r="V2639" s="1"/>
  <c r="AA2639" s="1"/>
  <c r="P2639"/>
  <c r="U2639" s="1"/>
  <c r="Z2639" s="1"/>
  <c r="O2639"/>
  <c r="T2639" s="1"/>
  <c r="N2639"/>
  <c r="S2639" s="1"/>
  <c r="R2638"/>
  <c r="W2638" s="1"/>
  <c r="AB2638" s="1"/>
  <c r="Q2638"/>
  <c r="V2638" s="1"/>
  <c r="AA2638" s="1"/>
  <c r="P2638"/>
  <c r="U2638" s="1"/>
  <c r="O2638"/>
  <c r="T2638" s="1"/>
  <c r="N2638"/>
  <c r="R2637"/>
  <c r="W2637" s="1"/>
  <c r="AB2637" s="1"/>
  <c r="Q2637"/>
  <c r="V2637" s="1"/>
  <c r="P2637"/>
  <c r="U2637" s="1"/>
  <c r="O2637"/>
  <c r="T2637" s="1"/>
  <c r="Y2637" s="1"/>
  <c r="N2637"/>
  <c r="R2636"/>
  <c r="W2636" s="1"/>
  <c r="Q2636"/>
  <c r="V2636" s="1"/>
  <c r="P2636"/>
  <c r="U2636" s="1"/>
  <c r="Z2636" s="1"/>
  <c r="O2636"/>
  <c r="T2636" s="1"/>
  <c r="Y2636" s="1"/>
  <c r="N2636"/>
  <c r="S2636" s="1"/>
  <c r="X2636" s="1"/>
  <c r="R2635"/>
  <c r="W2635" s="1"/>
  <c r="Q2635"/>
  <c r="V2635" s="1"/>
  <c r="AA2635" s="1"/>
  <c r="P2635"/>
  <c r="U2635" s="1"/>
  <c r="Z2635" s="1"/>
  <c r="O2635"/>
  <c r="T2635" s="1"/>
  <c r="Y2635" s="1"/>
  <c r="N2635"/>
  <c r="S2635" s="1"/>
  <c r="R2634"/>
  <c r="W2634" s="1"/>
  <c r="AB2634" s="1"/>
  <c r="Q2634"/>
  <c r="V2634" s="1"/>
  <c r="AA2634" s="1"/>
  <c r="P2634"/>
  <c r="U2634" s="1"/>
  <c r="Z2634" s="1"/>
  <c r="O2634"/>
  <c r="T2634" s="1"/>
  <c r="N2634"/>
  <c r="S2634" s="1"/>
  <c r="X2634" s="1"/>
  <c r="R2633"/>
  <c r="W2633" s="1"/>
  <c r="AB2633" s="1"/>
  <c r="Q2633"/>
  <c r="V2633" s="1"/>
  <c r="AA2633" s="1"/>
  <c r="P2633"/>
  <c r="U2633" s="1"/>
  <c r="O2633"/>
  <c r="T2633" s="1"/>
  <c r="Y2633" s="1"/>
  <c r="N2633"/>
  <c r="S2633" s="1"/>
  <c r="X2633" s="1"/>
  <c r="R2632"/>
  <c r="W2632" s="1"/>
  <c r="Q2632"/>
  <c r="V2632" s="1"/>
  <c r="P2632"/>
  <c r="U2632" s="1"/>
  <c r="Z2632" s="1"/>
  <c r="O2632"/>
  <c r="T2632" s="1"/>
  <c r="Y2632" s="1"/>
  <c r="N2632"/>
  <c r="S2632" s="1"/>
  <c r="R2631"/>
  <c r="W2631" s="1"/>
  <c r="Q2631"/>
  <c r="V2631" s="1"/>
  <c r="AA2631" s="1"/>
  <c r="P2631"/>
  <c r="U2631" s="1"/>
  <c r="Z2631" s="1"/>
  <c r="O2631"/>
  <c r="T2631" s="1"/>
  <c r="N2631"/>
  <c r="S2631" s="1"/>
  <c r="R2630"/>
  <c r="W2630" s="1"/>
  <c r="AB2630" s="1"/>
  <c r="Q2630"/>
  <c r="V2630" s="1"/>
  <c r="AA2630" s="1"/>
  <c r="P2630"/>
  <c r="U2630" s="1"/>
  <c r="O2630"/>
  <c r="T2630" s="1"/>
  <c r="N2630"/>
  <c r="R2629"/>
  <c r="W2629" s="1"/>
  <c r="AB2629" s="1"/>
  <c r="Q2629"/>
  <c r="V2629" s="1"/>
  <c r="P2629"/>
  <c r="U2629" s="1"/>
  <c r="O2629"/>
  <c r="T2629" s="1"/>
  <c r="Y2629" s="1"/>
  <c r="N2629"/>
  <c r="S2629" s="1"/>
  <c r="X2629" s="1"/>
  <c r="R2628"/>
  <c r="W2628" s="1"/>
  <c r="Q2628"/>
  <c r="V2628" s="1"/>
  <c r="P2628"/>
  <c r="U2628" s="1"/>
  <c r="Z2628" s="1"/>
  <c r="O2628"/>
  <c r="T2628" s="1"/>
  <c r="Y2628" s="1"/>
  <c r="N2628"/>
  <c r="S2628" s="1"/>
  <c r="X2628" s="1"/>
  <c r="R2627"/>
  <c r="W2627" s="1"/>
  <c r="Q2627"/>
  <c r="V2627" s="1"/>
  <c r="AA2627" s="1"/>
  <c r="P2627"/>
  <c r="U2627" s="1"/>
  <c r="Z2627" s="1"/>
  <c r="O2627"/>
  <c r="T2627" s="1"/>
  <c r="Y2627" s="1"/>
  <c r="N2627"/>
  <c r="S2627" s="1"/>
  <c r="R2626"/>
  <c r="W2626" s="1"/>
  <c r="AB2626" s="1"/>
  <c r="Q2626"/>
  <c r="V2626" s="1"/>
  <c r="AA2626" s="1"/>
  <c r="P2626"/>
  <c r="U2626" s="1"/>
  <c r="Z2626" s="1"/>
  <c r="O2626"/>
  <c r="T2626" s="1"/>
  <c r="Y2626" s="1"/>
  <c r="R1056"/>
  <c r="W1056" s="1"/>
  <c r="AB1056" s="1"/>
  <c r="Q1056"/>
  <c r="V1056" s="1"/>
  <c r="P1056"/>
  <c r="U1056" s="1"/>
  <c r="Z1056" s="1"/>
  <c r="O1056"/>
  <c r="T1056" s="1"/>
  <c r="Y1056" s="1"/>
  <c r="N1056"/>
  <c r="S1056" s="1"/>
  <c r="R1055"/>
  <c r="W1055" s="1"/>
  <c r="Q1055"/>
  <c r="V1055" s="1"/>
  <c r="AA1055" s="1"/>
  <c r="P1055"/>
  <c r="U1055" s="1"/>
  <c r="Z1055" s="1"/>
  <c r="O1055"/>
  <c r="T1055" s="1"/>
  <c r="N1055"/>
  <c r="S1055" s="1"/>
  <c r="R1054"/>
  <c r="W1054" s="1"/>
  <c r="AB1054" s="1"/>
  <c r="Q1054"/>
  <c r="V1054" s="1"/>
  <c r="AA1054" s="1"/>
  <c r="P1054"/>
  <c r="U1054" s="1"/>
  <c r="O1054"/>
  <c r="T1054" s="1"/>
  <c r="N1054"/>
  <c r="S1054" s="1"/>
  <c r="X1054" s="1"/>
  <c r="R1053"/>
  <c r="W1053" s="1"/>
  <c r="AB1053" s="1"/>
  <c r="Q1053"/>
  <c r="V1053" s="1"/>
  <c r="P1053"/>
  <c r="U1053" s="1"/>
  <c r="O1053"/>
  <c r="T1053" s="1"/>
  <c r="Y1053" s="1"/>
  <c r="N1053"/>
  <c r="S1053" s="1"/>
  <c r="X1053" s="1"/>
  <c r="R1052"/>
  <c r="W1052" s="1"/>
  <c r="Q1052"/>
  <c r="V1052" s="1"/>
  <c r="P1052"/>
  <c r="U1052" s="1"/>
  <c r="Z1052" s="1"/>
  <c r="O1052"/>
  <c r="T1052" s="1"/>
  <c r="Y1052" s="1"/>
  <c r="N1052"/>
  <c r="S1052" s="1"/>
  <c r="X1052" s="1"/>
  <c r="R1051"/>
  <c r="W1051" s="1"/>
  <c r="Q1051"/>
  <c r="V1051" s="1"/>
  <c r="AA1051" s="1"/>
  <c r="P1051"/>
  <c r="U1051" s="1"/>
  <c r="Z1051" s="1"/>
  <c r="O1051"/>
  <c r="T1051" s="1"/>
  <c r="Y1051" s="1"/>
  <c r="N1051"/>
  <c r="S1051" s="1"/>
  <c r="R1050"/>
  <c r="W1050" s="1"/>
  <c r="AB1050" s="1"/>
  <c r="Q1050"/>
  <c r="V1050" s="1"/>
  <c r="AA1050" s="1"/>
  <c r="P1050"/>
  <c r="U1050" s="1"/>
  <c r="Z1050" s="1"/>
  <c r="O1050"/>
  <c r="T1050" s="1"/>
  <c r="N1050"/>
  <c r="S1050" s="1"/>
  <c r="R1049"/>
  <c r="W1049" s="1"/>
  <c r="AB1049" s="1"/>
  <c r="Q1049"/>
  <c r="V1049" s="1"/>
  <c r="AA1049" s="1"/>
  <c r="P1049"/>
  <c r="U1049" s="1"/>
  <c r="O1049"/>
  <c r="T1049" s="1"/>
  <c r="N1049"/>
  <c r="S1049" s="1"/>
  <c r="R1048"/>
  <c r="W1048" s="1"/>
  <c r="AB1048" s="1"/>
  <c r="Q1048"/>
  <c r="V1048" s="1"/>
  <c r="P1048"/>
  <c r="U1048" s="1"/>
  <c r="O1048"/>
  <c r="T1048" s="1"/>
  <c r="N1048"/>
  <c r="S1048" s="1"/>
  <c r="R1047"/>
  <c r="W1047" s="1"/>
  <c r="Q1047"/>
  <c r="V1047" s="1"/>
  <c r="P1047"/>
  <c r="U1047" s="1"/>
  <c r="O1047"/>
  <c r="T1047" s="1"/>
  <c r="N1047"/>
  <c r="S1047" s="1"/>
  <c r="R1046"/>
  <c r="W1046" s="1"/>
  <c r="Q1046"/>
  <c r="V1046" s="1"/>
  <c r="P1046"/>
  <c r="U1046" s="1"/>
  <c r="O1046"/>
  <c r="T1046" s="1"/>
  <c r="N1046"/>
  <c r="S1046" s="1"/>
  <c r="X1046" s="1"/>
  <c r="R1045"/>
  <c r="W1045" s="1"/>
  <c r="Q1045"/>
  <c r="V1045" s="1"/>
  <c r="P1045"/>
  <c r="U1045" s="1"/>
  <c r="O1045"/>
  <c r="T1045" s="1"/>
  <c r="Y1045" s="1"/>
  <c r="N1045"/>
  <c r="S1045" s="1"/>
  <c r="X1045" s="1"/>
  <c r="R1044"/>
  <c r="W1044" s="1"/>
  <c r="Q1044"/>
  <c r="V1044" s="1"/>
  <c r="P1044"/>
  <c r="U1044" s="1"/>
  <c r="Z1044" s="1"/>
  <c r="O1044"/>
  <c r="T1044" s="1"/>
  <c r="Y1044" s="1"/>
  <c r="N1044"/>
  <c r="S1044" s="1"/>
  <c r="X1044" s="1"/>
  <c r="R1043"/>
  <c r="W1043" s="1"/>
  <c r="Q1043"/>
  <c r="V1043" s="1"/>
  <c r="AA1043" s="1"/>
  <c r="P1043"/>
  <c r="U1043" s="1"/>
  <c r="Z1043" s="1"/>
  <c r="O1043"/>
  <c r="T1043" s="1"/>
  <c r="Y1043" s="1"/>
  <c r="N1043"/>
  <c r="S1043" s="1"/>
  <c r="R1042"/>
  <c r="W1042" s="1"/>
  <c r="AB1042" s="1"/>
  <c r="Q1042"/>
  <c r="V1042" s="1"/>
  <c r="AA1042" s="1"/>
  <c r="P1042"/>
  <c r="U1042" s="1"/>
  <c r="O1042"/>
  <c r="T1042" s="1"/>
  <c r="Y1042" s="1"/>
  <c r="N1042"/>
  <c r="S1042" s="1"/>
  <c r="X1042" s="1"/>
  <c r="R951"/>
  <c r="W951" s="1"/>
  <c r="AB951" s="1"/>
  <c r="Q951"/>
  <c r="V951" s="1"/>
  <c r="P951"/>
  <c r="U951" s="1"/>
  <c r="Z951" s="1"/>
  <c r="O951"/>
  <c r="T951" s="1"/>
  <c r="N951"/>
  <c r="S951" s="1"/>
  <c r="R950"/>
  <c r="W950" s="1"/>
  <c r="Q950"/>
  <c r="V950" s="1"/>
  <c r="P950"/>
  <c r="U950" s="1"/>
  <c r="O950"/>
  <c r="T950" s="1"/>
  <c r="N950"/>
  <c r="S950" s="1"/>
  <c r="R949"/>
  <c r="W949" s="1"/>
  <c r="Q949"/>
  <c r="V949" s="1"/>
  <c r="P949"/>
  <c r="U949" s="1"/>
  <c r="O949"/>
  <c r="T949" s="1"/>
  <c r="N949"/>
  <c r="S949" s="1"/>
  <c r="X949" s="1"/>
  <c r="R948"/>
  <c r="W948" s="1"/>
  <c r="Q948"/>
  <c r="V948" s="1"/>
  <c r="P948"/>
  <c r="U948" s="1"/>
  <c r="O948"/>
  <c r="T948" s="1"/>
  <c r="Y948" s="1"/>
  <c r="N948"/>
  <c r="S948" s="1"/>
  <c r="X948" s="1"/>
  <c r="R947"/>
  <c r="W947" s="1"/>
  <c r="Q947"/>
  <c r="V947" s="1"/>
  <c r="P947"/>
  <c r="U947" s="1"/>
  <c r="Z947" s="1"/>
  <c r="O947"/>
  <c r="T947" s="1"/>
  <c r="Y947" s="1"/>
  <c r="N947"/>
  <c r="S947" s="1"/>
  <c r="X947" s="1"/>
  <c r="R946"/>
  <c r="W946" s="1"/>
  <c r="Q946"/>
  <c r="V946" s="1"/>
  <c r="AA946" s="1"/>
  <c r="P946"/>
  <c r="U946" s="1"/>
  <c r="Z946" s="1"/>
  <c r="O946"/>
  <c r="T946" s="1"/>
  <c r="Y946" s="1"/>
  <c r="N946"/>
  <c r="S946" s="1"/>
  <c r="R945"/>
  <c r="W945" s="1"/>
  <c r="AB945" s="1"/>
  <c r="Q945"/>
  <c r="V945" s="1"/>
  <c r="AA945" s="1"/>
  <c r="P945"/>
  <c r="U945" s="1"/>
  <c r="Z945" s="1"/>
  <c r="O945"/>
  <c r="T945" s="1"/>
  <c r="N945"/>
  <c r="S945" s="1"/>
  <c r="R944"/>
  <c r="W944" s="1"/>
  <c r="AB944" s="1"/>
  <c r="Q944"/>
  <c r="V944" s="1"/>
  <c r="AA944" s="1"/>
  <c r="P944"/>
  <c r="U944" s="1"/>
  <c r="O944"/>
  <c r="T944" s="1"/>
  <c r="N944"/>
  <c r="S944" s="1"/>
  <c r="R943"/>
  <c r="W943" s="1"/>
  <c r="AB943" s="1"/>
  <c r="Q943"/>
  <c r="V943" s="1"/>
  <c r="P943"/>
  <c r="U943" s="1"/>
  <c r="O943"/>
  <c r="T943" s="1"/>
  <c r="N943"/>
  <c r="S943" s="1"/>
  <c r="R942"/>
  <c r="W942" s="1"/>
  <c r="Q942"/>
  <c r="V942" s="1"/>
  <c r="P942"/>
  <c r="U942" s="1"/>
  <c r="O942"/>
  <c r="T942" s="1"/>
  <c r="N942"/>
  <c r="S942" s="1"/>
  <c r="R941"/>
  <c r="W941" s="1"/>
  <c r="Q941"/>
  <c r="V941" s="1"/>
  <c r="P941"/>
  <c r="U941" s="1"/>
  <c r="O941"/>
  <c r="T941" s="1"/>
  <c r="N941"/>
  <c r="S941" s="1"/>
  <c r="X941" s="1"/>
  <c r="R940"/>
  <c r="W940" s="1"/>
  <c r="Q940"/>
  <c r="V940" s="1"/>
  <c r="P940"/>
  <c r="U940" s="1"/>
  <c r="O940"/>
  <c r="T940" s="1"/>
  <c r="Y940" s="1"/>
  <c r="N940"/>
  <c r="S940" s="1"/>
  <c r="X940" s="1"/>
  <c r="R939"/>
  <c r="W939" s="1"/>
  <c r="Q939"/>
  <c r="V939" s="1"/>
  <c r="P939"/>
  <c r="U939" s="1"/>
  <c r="Z939" s="1"/>
  <c r="O939"/>
  <c r="T939" s="1"/>
  <c r="Y939" s="1"/>
  <c r="N939"/>
  <c r="S939" s="1"/>
  <c r="X939" s="1"/>
  <c r="R938"/>
  <c r="W938" s="1"/>
  <c r="Q938"/>
  <c r="V938" s="1"/>
  <c r="AA938" s="1"/>
  <c r="P938"/>
  <c r="U938" s="1"/>
  <c r="Z938" s="1"/>
  <c r="O938"/>
  <c r="T938" s="1"/>
  <c r="Y938" s="1"/>
  <c r="N938"/>
  <c r="S938" s="1"/>
  <c r="R937"/>
  <c r="W937" s="1"/>
  <c r="AB937" s="1"/>
  <c r="Q937"/>
  <c r="V937" s="1"/>
  <c r="AA937" s="1"/>
  <c r="P937"/>
  <c r="U937" s="1"/>
  <c r="Z937" s="1"/>
  <c r="O937"/>
  <c r="T937" s="1"/>
  <c r="Y937" s="1"/>
  <c r="N937"/>
  <c r="S937" s="1"/>
  <c r="R575"/>
  <c r="W575" s="1"/>
  <c r="AB575" s="1"/>
  <c r="Q575"/>
  <c r="V575" s="1"/>
  <c r="AA575" s="1"/>
  <c r="P575"/>
  <c r="U575" s="1"/>
  <c r="Z575" s="1"/>
  <c r="O575"/>
  <c r="T575" s="1"/>
  <c r="Y575" s="1"/>
  <c r="N575"/>
  <c r="S575" s="1"/>
  <c r="R574"/>
  <c r="W574" s="1"/>
  <c r="AB574" s="1"/>
  <c r="Q574"/>
  <c r="V574" s="1"/>
  <c r="AA574" s="1"/>
  <c r="P574"/>
  <c r="U574" s="1"/>
  <c r="Z574" s="1"/>
  <c r="O574"/>
  <c r="T574" s="1"/>
  <c r="N574"/>
  <c r="S574" s="1"/>
  <c r="R573"/>
  <c r="W573" s="1"/>
  <c r="AB573" s="1"/>
  <c r="Q573"/>
  <c r="V573" s="1"/>
  <c r="AA573" s="1"/>
  <c r="P573"/>
  <c r="U573" s="1"/>
  <c r="O573"/>
  <c r="T573" s="1"/>
  <c r="N573"/>
  <c r="S573" s="1"/>
  <c r="X573" s="1"/>
  <c r="R572"/>
  <c r="W572" s="1"/>
  <c r="AB572" s="1"/>
  <c r="Q572"/>
  <c r="V572" s="1"/>
  <c r="P572"/>
  <c r="U572" s="1"/>
  <c r="O572"/>
  <c r="T572" s="1"/>
  <c r="Y572" s="1"/>
  <c r="N572"/>
  <c r="S572" s="1"/>
  <c r="X572" s="1"/>
  <c r="R571"/>
  <c r="W571" s="1"/>
  <c r="Q571"/>
  <c r="V571" s="1"/>
  <c r="P571"/>
  <c r="U571" s="1"/>
  <c r="Z571" s="1"/>
  <c r="O571"/>
  <c r="T571" s="1"/>
  <c r="Y571" s="1"/>
  <c r="N571"/>
  <c r="S571" s="1"/>
  <c r="X571" s="1"/>
  <c r="R570"/>
  <c r="W570" s="1"/>
  <c r="Q570"/>
  <c r="V570" s="1"/>
  <c r="AA570" s="1"/>
  <c r="P570"/>
  <c r="U570" s="1"/>
  <c r="Z570" s="1"/>
  <c r="O570"/>
  <c r="T570" s="1"/>
  <c r="Y570" s="1"/>
  <c r="N570"/>
  <c r="S570" s="1"/>
  <c r="X570" s="1"/>
  <c r="R569"/>
  <c r="W569" s="1"/>
  <c r="AB569" s="1"/>
  <c r="Q569"/>
  <c r="V569" s="1"/>
  <c r="AA569" s="1"/>
  <c r="P569"/>
  <c r="U569" s="1"/>
  <c r="Z569" s="1"/>
  <c r="O569"/>
  <c r="T569" s="1"/>
  <c r="Y569" s="1"/>
  <c r="N569"/>
  <c r="S569" s="1"/>
  <c r="R568"/>
  <c r="W568" s="1"/>
  <c r="AB568" s="1"/>
  <c r="Q568"/>
  <c r="V568" s="1"/>
  <c r="AA568" s="1"/>
  <c r="P568"/>
  <c r="U568" s="1"/>
  <c r="Z568" s="1"/>
  <c r="O568"/>
  <c r="T568" s="1"/>
  <c r="N568"/>
  <c r="S568" s="1"/>
  <c r="R567"/>
  <c r="W567" s="1"/>
  <c r="AB567" s="1"/>
  <c r="Q567"/>
  <c r="V567" s="1"/>
  <c r="AA567" s="1"/>
  <c r="P567"/>
  <c r="U567" s="1"/>
  <c r="O567"/>
  <c r="T567" s="1"/>
  <c r="N567"/>
  <c r="S567" s="1"/>
  <c r="R566"/>
  <c r="W566" s="1"/>
  <c r="AB566" s="1"/>
  <c r="Q566"/>
  <c r="V566" s="1"/>
  <c r="P566"/>
  <c r="U566" s="1"/>
  <c r="O566"/>
  <c r="T566" s="1"/>
  <c r="N566"/>
  <c r="S566" s="1"/>
  <c r="R565"/>
  <c r="W565" s="1"/>
  <c r="Q565"/>
  <c r="V565" s="1"/>
  <c r="P565"/>
  <c r="U565" s="1"/>
  <c r="O565"/>
  <c r="T565" s="1"/>
  <c r="N565"/>
  <c r="S565" s="1"/>
  <c r="X565" s="1"/>
  <c r="R564"/>
  <c r="W564" s="1"/>
  <c r="Q564"/>
  <c r="V564" s="1"/>
  <c r="P564"/>
  <c r="U564" s="1"/>
  <c r="O564"/>
  <c r="T564" s="1"/>
  <c r="Y564" s="1"/>
  <c r="N564"/>
  <c r="S564" s="1"/>
  <c r="X564" s="1"/>
  <c r="R563"/>
  <c r="W563" s="1"/>
  <c r="Q563"/>
  <c r="V563" s="1"/>
  <c r="P563"/>
  <c r="U563" s="1"/>
  <c r="Z563" s="1"/>
  <c r="O563"/>
  <c r="T563" s="1"/>
  <c r="Y563" s="1"/>
  <c r="N563"/>
  <c r="S563" s="1"/>
  <c r="X563" s="1"/>
  <c r="R562"/>
  <c r="W562" s="1"/>
  <c r="Q562"/>
  <c r="V562" s="1"/>
  <c r="AA562" s="1"/>
  <c r="P562"/>
  <c r="U562" s="1"/>
  <c r="Z562" s="1"/>
  <c r="O562"/>
  <c r="T562" s="1"/>
  <c r="Y562" s="1"/>
  <c r="N562"/>
  <c r="S562" s="1"/>
  <c r="X562" s="1"/>
  <c r="R561"/>
  <c r="W561" s="1"/>
  <c r="AB561" s="1"/>
  <c r="Q561"/>
  <c r="V561" s="1"/>
  <c r="AA561" s="1"/>
  <c r="P561"/>
  <c r="U561" s="1"/>
  <c r="O561"/>
  <c r="T561" s="1"/>
  <c r="N561"/>
  <c r="S561" s="1"/>
  <c r="R530"/>
  <c r="W530" s="1"/>
  <c r="AB530" s="1"/>
  <c r="Q530"/>
  <c r="V530" s="1"/>
  <c r="AA530" s="1"/>
  <c r="P530"/>
  <c r="U530" s="1"/>
  <c r="O530"/>
  <c r="T530" s="1"/>
  <c r="Y530" s="1"/>
  <c r="N530"/>
  <c r="S530" s="1"/>
  <c r="R529"/>
  <c r="W529" s="1"/>
  <c r="AB529" s="1"/>
  <c r="Q529"/>
  <c r="V529" s="1"/>
  <c r="AA529" s="1"/>
  <c r="P529"/>
  <c r="U529" s="1"/>
  <c r="Z529" s="1"/>
  <c r="O529"/>
  <c r="T529" s="1"/>
  <c r="N529"/>
  <c r="S529" s="1"/>
  <c r="R528"/>
  <c r="W528" s="1"/>
  <c r="AB528" s="1"/>
  <c r="Q528"/>
  <c r="V528" s="1"/>
  <c r="AA528" s="1"/>
  <c r="P528"/>
  <c r="U528" s="1"/>
  <c r="O528"/>
  <c r="T528" s="1"/>
  <c r="N528"/>
  <c r="S528" s="1"/>
  <c r="X528" s="1"/>
  <c r="R527"/>
  <c r="W527" s="1"/>
  <c r="AB527" s="1"/>
  <c r="Q527"/>
  <c r="V527" s="1"/>
  <c r="P527"/>
  <c r="U527" s="1"/>
  <c r="O527"/>
  <c r="T527" s="1"/>
  <c r="Y527" s="1"/>
  <c r="N527"/>
  <c r="S527" s="1"/>
  <c r="X527" s="1"/>
  <c r="R526"/>
  <c r="W526" s="1"/>
  <c r="Q526"/>
  <c r="V526" s="1"/>
  <c r="P526"/>
  <c r="U526" s="1"/>
  <c r="Z526" s="1"/>
  <c r="O526"/>
  <c r="T526" s="1"/>
  <c r="Y526" s="1"/>
  <c r="N526"/>
  <c r="S526" s="1"/>
  <c r="X526" s="1"/>
  <c r="R525"/>
  <c r="W525" s="1"/>
  <c r="Q525"/>
  <c r="V525" s="1"/>
  <c r="AA525" s="1"/>
  <c r="P525"/>
  <c r="U525" s="1"/>
  <c r="Z525" s="1"/>
  <c r="O525"/>
  <c r="T525" s="1"/>
  <c r="Y525" s="1"/>
  <c r="N525"/>
  <c r="S525" s="1"/>
  <c r="X525" s="1"/>
  <c r="R524"/>
  <c r="W524" s="1"/>
  <c r="AB524" s="1"/>
  <c r="Q524"/>
  <c r="V524" s="1"/>
  <c r="AA524" s="1"/>
  <c r="P524"/>
  <c r="U524" s="1"/>
  <c r="Z524" s="1"/>
  <c r="O524"/>
  <c r="T524" s="1"/>
  <c r="Y524" s="1"/>
  <c r="N524"/>
  <c r="R523"/>
  <c r="W523" s="1"/>
  <c r="AB523" s="1"/>
  <c r="Q523"/>
  <c r="V523" s="1"/>
  <c r="AA523" s="1"/>
  <c r="P523"/>
  <c r="U523" s="1"/>
  <c r="Z523" s="1"/>
  <c r="O523"/>
  <c r="T523" s="1"/>
  <c r="Y523" s="1"/>
  <c r="N523"/>
  <c r="S523" s="1"/>
  <c r="R522"/>
  <c r="W522" s="1"/>
  <c r="AB522" s="1"/>
  <c r="Q522"/>
  <c r="V522" s="1"/>
  <c r="P522"/>
  <c r="U522" s="1"/>
  <c r="Z522" s="1"/>
  <c r="O522"/>
  <c r="T522" s="1"/>
  <c r="Y522" s="1"/>
  <c r="N522"/>
  <c r="S522" s="1"/>
  <c r="R521"/>
  <c r="W521" s="1"/>
  <c r="Q521"/>
  <c r="V521" s="1"/>
  <c r="AA521" s="1"/>
  <c r="P521"/>
  <c r="U521" s="1"/>
  <c r="Z521" s="1"/>
  <c r="O521"/>
  <c r="T521" s="1"/>
  <c r="N521"/>
  <c r="S521" s="1"/>
  <c r="R520"/>
  <c r="W520" s="1"/>
  <c r="AB520" s="1"/>
  <c r="Q520"/>
  <c r="V520" s="1"/>
  <c r="AA520" s="1"/>
  <c r="P520"/>
  <c r="U520" s="1"/>
  <c r="O520"/>
  <c r="T520" s="1"/>
  <c r="N520"/>
  <c r="S520" s="1"/>
  <c r="X520" s="1"/>
  <c r="R519"/>
  <c r="W519" s="1"/>
  <c r="AB519" s="1"/>
  <c r="Q519"/>
  <c r="V519" s="1"/>
  <c r="P519"/>
  <c r="U519" s="1"/>
  <c r="O519"/>
  <c r="T519" s="1"/>
  <c r="Y519" s="1"/>
  <c r="N519"/>
  <c r="S519" s="1"/>
  <c r="X519" s="1"/>
  <c r="R518"/>
  <c r="W518" s="1"/>
  <c r="Q518"/>
  <c r="V518" s="1"/>
  <c r="P518"/>
  <c r="U518" s="1"/>
  <c r="Z518" s="1"/>
  <c r="O518"/>
  <c r="T518" s="1"/>
  <c r="Y518" s="1"/>
  <c r="N518"/>
  <c r="S518" s="1"/>
  <c r="X518" s="1"/>
  <c r="R517"/>
  <c r="W517" s="1"/>
  <c r="Q517"/>
  <c r="V517" s="1"/>
  <c r="AA517" s="1"/>
  <c r="P517"/>
  <c r="U517" s="1"/>
  <c r="Z517" s="1"/>
  <c r="O517"/>
  <c r="T517" s="1"/>
  <c r="Y517" s="1"/>
  <c r="N517"/>
  <c r="S517" s="1"/>
  <c r="R516"/>
  <c r="W516" s="1"/>
  <c r="AB516" s="1"/>
  <c r="Q516"/>
  <c r="V516" s="1"/>
  <c r="AA516" s="1"/>
  <c r="P516"/>
  <c r="U516" s="1"/>
  <c r="O516"/>
  <c r="T516" s="1"/>
  <c r="N516"/>
  <c r="S516" s="1"/>
  <c r="N487"/>
  <c r="S487" s="1"/>
  <c r="R500"/>
  <c r="W500" s="1"/>
  <c r="AB500" s="1"/>
  <c r="Q500"/>
  <c r="V500" s="1"/>
  <c r="AA500" s="1"/>
  <c r="P500"/>
  <c r="U500" s="1"/>
  <c r="O500"/>
  <c r="T500" s="1"/>
  <c r="N500"/>
  <c r="S500" s="1"/>
  <c r="R499"/>
  <c r="W499" s="1"/>
  <c r="AB499" s="1"/>
  <c r="Q499"/>
  <c r="V499" s="1"/>
  <c r="AA499" s="1"/>
  <c r="P499"/>
  <c r="U499" s="1"/>
  <c r="O499"/>
  <c r="T499" s="1"/>
  <c r="N499"/>
  <c r="S499" s="1"/>
  <c r="R498"/>
  <c r="W498" s="1"/>
  <c r="Q498"/>
  <c r="V498" s="1"/>
  <c r="P498"/>
  <c r="U498" s="1"/>
  <c r="O498"/>
  <c r="T498" s="1"/>
  <c r="N498"/>
  <c r="S498" s="1"/>
  <c r="X498" s="1"/>
  <c r="R497"/>
  <c r="W497" s="1"/>
  <c r="Q497"/>
  <c r="V497" s="1"/>
  <c r="P497"/>
  <c r="U497" s="1"/>
  <c r="O497"/>
  <c r="T497" s="1"/>
  <c r="Y497" s="1"/>
  <c r="N497"/>
  <c r="S497" s="1"/>
  <c r="X497" s="1"/>
  <c r="R496"/>
  <c r="W496" s="1"/>
  <c r="Q496"/>
  <c r="V496" s="1"/>
  <c r="P496"/>
  <c r="U496" s="1"/>
  <c r="Z496" s="1"/>
  <c r="O496"/>
  <c r="T496" s="1"/>
  <c r="Y496" s="1"/>
  <c r="N496"/>
  <c r="S496" s="1"/>
  <c r="X496" s="1"/>
  <c r="R495"/>
  <c r="W495" s="1"/>
  <c r="Q495"/>
  <c r="V495" s="1"/>
  <c r="AA495" s="1"/>
  <c r="P495"/>
  <c r="U495" s="1"/>
  <c r="Z495" s="1"/>
  <c r="O495"/>
  <c r="T495" s="1"/>
  <c r="Y495" s="1"/>
  <c r="N495"/>
  <c r="S495" s="1"/>
  <c r="X495" s="1"/>
  <c r="R494"/>
  <c r="W494" s="1"/>
  <c r="AB494" s="1"/>
  <c r="Q494"/>
  <c r="V494" s="1"/>
  <c r="AA494" s="1"/>
  <c r="P494"/>
  <c r="U494" s="1"/>
  <c r="Z494" s="1"/>
  <c r="O494"/>
  <c r="T494" s="1"/>
  <c r="Y494" s="1"/>
  <c r="N494"/>
  <c r="S494" s="1"/>
  <c r="R493"/>
  <c r="W493" s="1"/>
  <c r="AB493" s="1"/>
  <c r="Q493"/>
  <c r="V493" s="1"/>
  <c r="AA493" s="1"/>
  <c r="P493"/>
  <c r="U493" s="1"/>
  <c r="O493"/>
  <c r="T493" s="1"/>
  <c r="N493"/>
  <c r="S493" s="1"/>
  <c r="R492"/>
  <c r="W492" s="1"/>
  <c r="AB492" s="1"/>
  <c r="Q492"/>
  <c r="V492" s="1"/>
  <c r="AA492" s="1"/>
  <c r="P492"/>
  <c r="U492" s="1"/>
  <c r="O492"/>
  <c r="T492" s="1"/>
  <c r="N492"/>
  <c r="S492" s="1"/>
  <c r="R491"/>
  <c r="W491" s="1"/>
  <c r="AB491" s="1"/>
  <c r="Q491"/>
  <c r="V491" s="1"/>
  <c r="P491"/>
  <c r="U491" s="1"/>
  <c r="O491"/>
  <c r="T491" s="1"/>
  <c r="N491"/>
  <c r="S491" s="1"/>
  <c r="R490"/>
  <c r="W490" s="1"/>
  <c r="Q490"/>
  <c r="V490" s="1"/>
  <c r="P490"/>
  <c r="U490" s="1"/>
  <c r="O490"/>
  <c r="T490" s="1"/>
  <c r="N490"/>
  <c r="S490" s="1"/>
  <c r="X490" s="1"/>
  <c r="R489"/>
  <c r="W489" s="1"/>
  <c r="Q489"/>
  <c r="V489" s="1"/>
  <c r="P489"/>
  <c r="U489" s="1"/>
  <c r="O489"/>
  <c r="T489" s="1"/>
  <c r="Y489" s="1"/>
  <c r="N489"/>
  <c r="S489" s="1"/>
  <c r="X489" s="1"/>
  <c r="R488"/>
  <c r="W488" s="1"/>
  <c r="Q488"/>
  <c r="V488" s="1"/>
  <c r="P488"/>
  <c r="U488" s="1"/>
  <c r="Z488" s="1"/>
  <c r="O488"/>
  <c r="T488" s="1"/>
  <c r="Y488" s="1"/>
  <c r="N488"/>
  <c r="S488" s="1"/>
  <c r="X488" s="1"/>
  <c r="R487"/>
  <c r="W487" s="1"/>
  <c r="Q487"/>
  <c r="V487" s="1"/>
  <c r="AA487" s="1"/>
  <c r="P487"/>
  <c r="U487" s="1"/>
  <c r="Z487" s="1"/>
  <c r="O487"/>
  <c r="T487" s="1"/>
  <c r="Y487" s="1"/>
  <c r="R486"/>
  <c r="W486" s="1"/>
  <c r="AB486" s="1"/>
  <c r="Q486"/>
  <c r="V486" s="1"/>
  <c r="AA486" s="1"/>
  <c r="P486"/>
  <c r="U486" s="1"/>
  <c r="O486"/>
  <c r="T486" s="1"/>
  <c r="N486"/>
  <c r="S486" s="1"/>
  <c r="R155"/>
  <c r="W155" s="1"/>
  <c r="AB155" s="1"/>
  <c r="Q155"/>
  <c r="V155" s="1"/>
  <c r="AA155" s="1"/>
  <c r="P155"/>
  <c r="U155" s="1"/>
  <c r="Z155" s="1"/>
  <c r="O155"/>
  <c r="T155" s="1"/>
  <c r="Y155" s="1"/>
  <c r="R154"/>
  <c r="W154" s="1"/>
  <c r="AB154" s="1"/>
  <c r="Q154"/>
  <c r="V154" s="1"/>
  <c r="AA154" s="1"/>
  <c r="P154"/>
  <c r="U154" s="1"/>
  <c r="Z154" s="1"/>
  <c r="O154"/>
  <c r="T154" s="1"/>
  <c r="Y154" s="1"/>
  <c r="R153"/>
  <c r="Q153"/>
  <c r="V153" s="1"/>
  <c r="AA153" s="1"/>
  <c r="P153"/>
  <c r="U153" s="1"/>
  <c r="Z153" s="1"/>
  <c r="O153"/>
  <c r="T153" s="1"/>
  <c r="Y153" s="1"/>
  <c r="R152"/>
  <c r="Q152"/>
  <c r="P152"/>
  <c r="U152" s="1"/>
  <c r="Z152" s="1"/>
  <c r="O152"/>
  <c r="T152" s="1"/>
  <c r="Y152" s="1"/>
  <c r="R151"/>
  <c r="W151" s="1"/>
  <c r="Q151"/>
  <c r="P151"/>
  <c r="O151"/>
  <c r="T151" s="1"/>
  <c r="Y151" s="1"/>
  <c r="R150"/>
  <c r="W150" s="1"/>
  <c r="Q150"/>
  <c r="V150" s="1"/>
  <c r="P150"/>
  <c r="O150"/>
  <c r="R149"/>
  <c r="W149" s="1"/>
  <c r="Q149"/>
  <c r="V149" s="1"/>
  <c r="P149"/>
  <c r="U149" s="1"/>
  <c r="O149"/>
  <c r="R148"/>
  <c r="W148" s="1"/>
  <c r="Q148"/>
  <c r="V148" s="1"/>
  <c r="P148"/>
  <c r="U148" s="1"/>
  <c r="O148"/>
  <c r="R147"/>
  <c r="W147" s="1"/>
  <c r="AB147" s="1"/>
  <c r="Q147"/>
  <c r="V147" s="1"/>
  <c r="P147"/>
  <c r="U147" s="1"/>
  <c r="O147"/>
  <c r="T147" s="1"/>
  <c r="R146"/>
  <c r="W146" s="1"/>
  <c r="AB146" s="1"/>
  <c r="Q146"/>
  <c r="V146" s="1"/>
  <c r="AA146" s="1"/>
  <c r="P146"/>
  <c r="U146" s="1"/>
  <c r="O146"/>
  <c r="T146" s="1"/>
  <c r="R145"/>
  <c r="Q145"/>
  <c r="V145" s="1"/>
  <c r="AA145" s="1"/>
  <c r="P145"/>
  <c r="U145" s="1"/>
  <c r="Z145" s="1"/>
  <c r="O145"/>
  <c r="T145" s="1"/>
  <c r="R144"/>
  <c r="Q144"/>
  <c r="P144"/>
  <c r="U144" s="1"/>
  <c r="Z144" s="1"/>
  <c r="O144"/>
  <c r="T144" s="1"/>
  <c r="Y144" s="1"/>
  <c r="R143"/>
  <c r="Q143"/>
  <c r="P143"/>
  <c r="O143"/>
  <c r="T143" s="1"/>
  <c r="Y143" s="1"/>
  <c r="R142"/>
  <c r="W142" s="1"/>
  <c r="Q142"/>
  <c r="P142"/>
  <c r="O142"/>
  <c r="R141"/>
  <c r="W141" s="1"/>
  <c r="Q141"/>
  <c r="P141"/>
  <c r="O141"/>
  <c r="N154"/>
  <c r="S154" s="1"/>
  <c r="X154" s="1"/>
  <c r="N153"/>
  <c r="S153" s="1"/>
  <c r="X153" s="1"/>
  <c r="N140"/>
  <c r="N141"/>
  <c r="S141" s="1"/>
  <c r="X141" s="1"/>
  <c r="N142"/>
  <c r="S142" s="1"/>
  <c r="X142" s="1"/>
  <c r="N143"/>
  <c r="S143" s="1"/>
  <c r="N144"/>
  <c r="S144" s="1"/>
  <c r="N145"/>
  <c r="S145" s="1"/>
  <c r="X145" s="1"/>
  <c r="N146"/>
  <c r="S146" s="1"/>
  <c r="X146" s="1"/>
  <c r="N147"/>
  <c r="S147" s="1"/>
  <c r="X147" s="1"/>
  <c r="N148"/>
  <c r="S148" s="1"/>
  <c r="X148" s="1"/>
  <c r="N149"/>
  <c r="S149" s="1"/>
  <c r="X149" s="1"/>
  <c r="O140"/>
  <c r="T140" s="1"/>
  <c r="P140"/>
  <c r="U140" s="1"/>
  <c r="Q140"/>
  <c r="V140" s="1"/>
  <c r="R140"/>
  <c r="W140" s="1"/>
  <c r="AB140" s="1"/>
  <c r="R4631"/>
  <c r="W4631" s="1"/>
  <c r="AB4631" s="1"/>
  <c r="Q4631"/>
  <c r="V4631" s="1"/>
  <c r="AA4631" s="1"/>
  <c r="P4631"/>
  <c r="U4631" s="1"/>
  <c r="Z4631" s="1"/>
  <c r="O4631"/>
  <c r="T4631" s="1"/>
  <c r="Y4631" s="1"/>
  <c r="N4631"/>
  <c r="R4630"/>
  <c r="Q4630"/>
  <c r="V4630" s="1"/>
  <c r="AA4630" s="1"/>
  <c r="P4630"/>
  <c r="U4630" s="1"/>
  <c r="Z4630" s="1"/>
  <c r="O4630"/>
  <c r="N4630"/>
  <c r="R4629"/>
  <c r="W4629" s="1"/>
  <c r="AB4629" s="1"/>
  <c r="Q4629"/>
  <c r="V4629" s="1"/>
  <c r="AA4629" s="1"/>
  <c r="P4629"/>
  <c r="O4629"/>
  <c r="N4629"/>
  <c r="S4629" s="1"/>
  <c r="X4629" s="1"/>
  <c r="R4628"/>
  <c r="W4628" s="1"/>
  <c r="Q4628"/>
  <c r="P4628"/>
  <c r="O4628"/>
  <c r="T4628" s="1"/>
  <c r="Y4628" s="1"/>
  <c r="N4628"/>
  <c r="S4628" s="1"/>
  <c r="X4628" s="1"/>
  <c r="R4627"/>
  <c r="Q4627"/>
  <c r="P4627"/>
  <c r="U4627" s="1"/>
  <c r="Z4627" s="1"/>
  <c r="O4627"/>
  <c r="T4627" s="1"/>
  <c r="Y4627" s="1"/>
  <c r="N4627"/>
  <c r="S4627" s="1"/>
  <c r="X4627" s="1"/>
  <c r="R4626"/>
  <c r="Q4626"/>
  <c r="V4626" s="1"/>
  <c r="AA4626" s="1"/>
  <c r="P4626"/>
  <c r="U4626" s="1"/>
  <c r="Z4626" s="1"/>
  <c r="O4626"/>
  <c r="T4626" s="1"/>
  <c r="Y4626" s="1"/>
  <c r="N4626"/>
  <c r="S4626" s="1"/>
  <c r="R4625"/>
  <c r="W4625" s="1"/>
  <c r="AB4625" s="1"/>
  <c r="Q4625"/>
  <c r="V4625" s="1"/>
  <c r="AA4625" s="1"/>
  <c r="P4625"/>
  <c r="U4625" s="1"/>
  <c r="Z4625" s="1"/>
  <c r="O4625"/>
  <c r="N4625"/>
  <c r="S4625" s="1"/>
  <c r="R4624"/>
  <c r="W4624" s="1"/>
  <c r="AB4624" s="1"/>
  <c r="Q4624"/>
  <c r="V4624" s="1"/>
  <c r="AA4624" s="1"/>
  <c r="P4624"/>
  <c r="U4624" s="1"/>
  <c r="O4624"/>
  <c r="N4624"/>
  <c r="S4624" s="1"/>
  <c r="R4623"/>
  <c r="W4623" s="1"/>
  <c r="AB4623" s="1"/>
  <c r="Q4623"/>
  <c r="V4623" s="1"/>
  <c r="P4623"/>
  <c r="O4623"/>
  <c r="T4623" s="1"/>
  <c r="N4623"/>
  <c r="R4622"/>
  <c r="Q4622"/>
  <c r="P4622"/>
  <c r="U4622" s="1"/>
  <c r="O4622"/>
  <c r="N4622"/>
  <c r="R4621"/>
  <c r="W4621" s="1"/>
  <c r="Q4621"/>
  <c r="P4621"/>
  <c r="O4621"/>
  <c r="N4621"/>
  <c r="S4621" s="1"/>
  <c r="X4621" s="1"/>
  <c r="R4620"/>
  <c r="W4620" s="1"/>
  <c r="Q4620"/>
  <c r="P4620"/>
  <c r="O4620"/>
  <c r="T4620" s="1"/>
  <c r="Y4620" s="1"/>
  <c r="N4620"/>
  <c r="S4620" s="1"/>
  <c r="X4620" s="1"/>
  <c r="R4619"/>
  <c r="Q4619"/>
  <c r="P4619"/>
  <c r="U4619" s="1"/>
  <c r="Z4619" s="1"/>
  <c r="O4619"/>
  <c r="T4619" s="1"/>
  <c r="Y4619" s="1"/>
  <c r="N4619"/>
  <c r="S4619" s="1"/>
  <c r="X4619" s="1"/>
  <c r="R4618"/>
  <c r="Q4618"/>
  <c r="V4618" s="1"/>
  <c r="AA4618" s="1"/>
  <c r="P4618"/>
  <c r="U4618" s="1"/>
  <c r="Z4618" s="1"/>
  <c r="O4618"/>
  <c r="T4618" s="1"/>
  <c r="Y4618" s="1"/>
  <c r="N4618"/>
  <c r="S4618" s="1"/>
  <c r="R4616"/>
  <c r="W4616" s="1"/>
  <c r="Q4616"/>
  <c r="P4616"/>
  <c r="U4616" s="1"/>
  <c r="O4616"/>
  <c r="T4616" s="1"/>
  <c r="Y4616" s="1"/>
  <c r="N4616"/>
  <c r="S4616" s="1"/>
  <c r="X4616" s="1"/>
  <c r="R4615"/>
  <c r="W4615" s="1"/>
  <c r="Q4615"/>
  <c r="V4615" s="1"/>
  <c r="P4615"/>
  <c r="O4615"/>
  <c r="T4615" s="1"/>
  <c r="Y4615" s="1"/>
  <c r="N4615"/>
  <c r="S4615" s="1"/>
  <c r="X4615" s="1"/>
  <c r="R4614"/>
  <c r="W4614" s="1"/>
  <c r="Q4614"/>
  <c r="V4614" s="1"/>
  <c r="P4614"/>
  <c r="U4614" s="1"/>
  <c r="Z4614" s="1"/>
  <c r="O4614"/>
  <c r="T4614" s="1"/>
  <c r="Y4614" s="1"/>
  <c r="N4614"/>
  <c r="R4613"/>
  <c r="W4613" s="1"/>
  <c r="Q4613"/>
  <c r="V4613" s="1"/>
  <c r="AA4613" s="1"/>
  <c r="P4613"/>
  <c r="U4613" s="1"/>
  <c r="Z4613" s="1"/>
  <c r="O4613"/>
  <c r="N4613"/>
  <c r="S4613" s="1"/>
  <c r="X4613" s="1"/>
  <c r="R4612"/>
  <c r="W4612" s="1"/>
  <c r="AB4612" s="1"/>
  <c r="Q4612"/>
  <c r="V4612" s="1"/>
  <c r="AA4612" s="1"/>
  <c r="P4612"/>
  <c r="U4612" s="1"/>
  <c r="O4612"/>
  <c r="T4612" s="1"/>
  <c r="N4612"/>
  <c r="R4611"/>
  <c r="W4611" s="1"/>
  <c r="AB4611" s="1"/>
  <c r="Q4611"/>
  <c r="V4611" s="1"/>
  <c r="P4611"/>
  <c r="U4611" s="1"/>
  <c r="Z4611" s="1"/>
  <c r="O4611"/>
  <c r="T4611" s="1"/>
  <c r="Y4611" s="1"/>
  <c r="N4611"/>
  <c r="S4611" s="1"/>
  <c r="R4610"/>
  <c r="W4610" s="1"/>
  <c r="Q4610"/>
  <c r="P4610"/>
  <c r="U4610" s="1"/>
  <c r="Z4610" s="1"/>
  <c r="O4610"/>
  <c r="N4610"/>
  <c r="S4610" s="1"/>
  <c r="X4610" s="1"/>
  <c r="R4609"/>
  <c r="W4609" s="1"/>
  <c r="Q4609"/>
  <c r="V4609" s="1"/>
  <c r="AA4609" s="1"/>
  <c r="P4609"/>
  <c r="U4609" s="1"/>
  <c r="O4609"/>
  <c r="N4609"/>
  <c r="R4608"/>
  <c r="W4608" s="1"/>
  <c r="AB4608" s="1"/>
  <c r="Q4608"/>
  <c r="V4608" s="1"/>
  <c r="AA4608" s="1"/>
  <c r="P4608"/>
  <c r="U4608" s="1"/>
  <c r="O4608"/>
  <c r="T4608" s="1"/>
  <c r="N4608"/>
  <c r="S4608" s="1"/>
  <c r="X4608" s="1"/>
  <c r="R4607"/>
  <c r="W4607" s="1"/>
  <c r="Q4607"/>
  <c r="P4607"/>
  <c r="U4607" s="1"/>
  <c r="O4607"/>
  <c r="T4607" s="1"/>
  <c r="Y4607" s="1"/>
  <c r="N4607"/>
  <c r="S4607" s="1"/>
  <c r="X4607" s="1"/>
  <c r="R4606"/>
  <c r="W4606" s="1"/>
  <c r="Q4606"/>
  <c r="V4606" s="1"/>
  <c r="P4606"/>
  <c r="U4606" s="1"/>
  <c r="Z4606" s="1"/>
  <c r="O4606"/>
  <c r="T4606" s="1"/>
  <c r="Y4606" s="1"/>
  <c r="N4606"/>
  <c r="R4605"/>
  <c r="W4605" s="1"/>
  <c r="AB4605" s="1"/>
  <c r="Q4605"/>
  <c r="V4605" s="1"/>
  <c r="AA4605" s="1"/>
  <c r="P4605"/>
  <c r="U4605" s="1"/>
  <c r="Z4605" s="1"/>
  <c r="O4605"/>
  <c r="T4605" s="1"/>
  <c r="Y4605" s="1"/>
  <c r="N4605"/>
  <c r="S4605" s="1"/>
  <c r="X4605" s="1"/>
  <c r="R4604"/>
  <c r="W4604" s="1"/>
  <c r="AB4604" s="1"/>
  <c r="Q4604"/>
  <c r="V4604" s="1"/>
  <c r="AA4604" s="1"/>
  <c r="P4604"/>
  <c r="U4604" s="1"/>
  <c r="Z4604" s="1"/>
  <c r="O4604"/>
  <c r="T4604" s="1"/>
  <c r="Y4604" s="1"/>
  <c r="N4604"/>
  <c r="S4604" s="1"/>
  <c r="X4604" s="1"/>
  <c r="R4603"/>
  <c r="W4603" s="1"/>
  <c r="AB4603" s="1"/>
  <c r="Q4603"/>
  <c r="V4603" s="1"/>
  <c r="AA4603" s="1"/>
  <c r="P4603"/>
  <c r="U4603" s="1"/>
  <c r="Z4603" s="1"/>
  <c r="O4603"/>
  <c r="T4603" s="1"/>
  <c r="Y4603" s="1"/>
  <c r="N4603"/>
  <c r="R4601"/>
  <c r="W4601" s="1"/>
  <c r="AB4601" s="1"/>
  <c r="Q4601"/>
  <c r="V4601" s="1"/>
  <c r="AA4601" s="1"/>
  <c r="P4601"/>
  <c r="U4601" s="1"/>
  <c r="Z4601" s="1"/>
  <c r="O4601"/>
  <c r="T4601" s="1"/>
  <c r="N4601"/>
  <c r="R4600"/>
  <c r="W4600" s="1"/>
  <c r="AB4600" s="1"/>
  <c r="Q4600"/>
  <c r="V4600" s="1"/>
  <c r="AA4600" s="1"/>
  <c r="P4600"/>
  <c r="U4600" s="1"/>
  <c r="Z4600" s="1"/>
  <c r="O4600"/>
  <c r="N4600"/>
  <c r="R4599"/>
  <c r="W4599" s="1"/>
  <c r="AB4599" s="1"/>
  <c r="Q4599"/>
  <c r="V4599" s="1"/>
  <c r="P4599"/>
  <c r="O4599"/>
  <c r="N4599"/>
  <c r="S4599" s="1"/>
  <c r="X4599" s="1"/>
  <c r="R4598"/>
  <c r="W4598" s="1"/>
  <c r="Q4598"/>
  <c r="P4598"/>
  <c r="O4598"/>
  <c r="T4598" s="1"/>
  <c r="Y4598" s="1"/>
  <c r="N4598"/>
  <c r="S4598" s="1"/>
  <c r="X4598" s="1"/>
  <c r="R4597"/>
  <c r="Q4597"/>
  <c r="P4597"/>
  <c r="U4597" s="1"/>
  <c r="Z4597" s="1"/>
  <c r="O4597"/>
  <c r="T4597" s="1"/>
  <c r="Y4597" s="1"/>
  <c r="N4597"/>
  <c r="S4597" s="1"/>
  <c r="X4597" s="1"/>
  <c r="R4596"/>
  <c r="Q4596"/>
  <c r="V4596" s="1"/>
  <c r="AA4596" s="1"/>
  <c r="P4596"/>
  <c r="U4596" s="1"/>
  <c r="Z4596" s="1"/>
  <c r="O4596"/>
  <c r="T4596" s="1"/>
  <c r="Y4596" s="1"/>
  <c r="N4596"/>
  <c r="S4596" s="1"/>
  <c r="X4596" s="1"/>
  <c r="R4595"/>
  <c r="W4595" s="1"/>
  <c r="AB4595" s="1"/>
  <c r="Q4595"/>
  <c r="V4595" s="1"/>
  <c r="AA4595" s="1"/>
  <c r="P4595"/>
  <c r="U4595" s="1"/>
  <c r="Z4595" s="1"/>
  <c r="O4595"/>
  <c r="T4595" s="1"/>
  <c r="Y4595" s="1"/>
  <c r="N4595"/>
  <c r="S4595" s="1"/>
  <c r="R4594"/>
  <c r="W4594" s="1"/>
  <c r="AB4594" s="1"/>
  <c r="Q4594"/>
  <c r="V4594" s="1"/>
  <c r="AA4594" s="1"/>
  <c r="P4594"/>
  <c r="U4594" s="1"/>
  <c r="O4594"/>
  <c r="T4594" s="1"/>
  <c r="N4594"/>
  <c r="S4594" s="1"/>
  <c r="R4593"/>
  <c r="W4593" s="1"/>
  <c r="AB4593" s="1"/>
  <c r="Q4593"/>
  <c r="V4593" s="1"/>
  <c r="P4593"/>
  <c r="U4593" s="1"/>
  <c r="O4593"/>
  <c r="T4593" s="1"/>
  <c r="N4593"/>
  <c r="R4592"/>
  <c r="W4592" s="1"/>
  <c r="Q4592"/>
  <c r="V4592" s="1"/>
  <c r="P4592"/>
  <c r="U4592" s="1"/>
  <c r="O4592"/>
  <c r="N4592"/>
  <c r="R4591"/>
  <c r="W4591" s="1"/>
  <c r="Q4591"/>
  <c r="V4591" s="1"/>
  <c r="P4591"/>
  <c r="O4591"/>
  <c r="N4591"/>
  <c r="S4591" s="1"/>
  <c r="X4591" s="1"/>
  <c r="R4590"/>
  <c r="Q4590"/>
  <c r="P4590"/>
  <c r="O4590"/>
  <c r="T4590" s="1"/>
  <c r="Y4590" s="1"/>
  <c r="N4590"/>
  <c r="S4590" s="1"/>
  <c r="X4590" s="1"/>
  <c r="R4589"/>
  <c r="Q4589"/>
  <c r="P4589"/>
  <c r="U4589" s="1"/>
  <c r="Z4589" s="1"/>
  <c r="O4589"/>
  <c r="T4589" s="1"/>
  <c r="Y4589" s="1"/>
  <c r="N4589"/>
  <c r="S4589" s="1"/>
  <c r="X4589" s="1"/>
  <c r="R4588"/>
  <c r="Q4588"/>
  <c r="V4588" s="1"/>
  <c r="AA4588" s="1"/>
  <c r="P4588"/>
  <c r="U4588" s="1"/>
  <c r="Z4588" s="1"/>
  <c r="O4588"/>
  <c r="T4588" s="1"/>
  <c r="Y4588" s="1"/>
  <c r="N4588"/>
  <c r="S4588" s="1"/>
  <c r="R4586"/>
  <c r="W4586" s="1"/>
  <c r="AB4586" s="1"/>
  <c r="Q4586"/>
  <c r="V4586" s="1"/>
  <c r="AA4586" s="1"/>
  <c r="P4586"/>
  <c r="U4586" s="1"/>
  <c r="Z4586" s="1"/>
  <c r="O4586"/>
  <c r="T4586" s="1"/>
  <c r="Y4586" s="1"/>
  <c r="N4586"/>
  <c r="R4585"/>
  <c r="W4585" s="1"/>
  <c r="AB4585" s="1"/>
  <c r="Q4585"/>
  <c r="V4585" s="1"/>
  <c r="AA4585" s="1"/>
  <c r="P4585"/>
  <c r="U4585" s="1"/>
  <c r="Z4585" s="1"/>
  <c r="O4585"/>
  <c r="N4585"/>
  <c r="R4584"/>
  <c r="W4584" s="1"/>
  <c r="AB4584" s="1"/>
  <c r="Q4584"/>
  <c r="V4584" s="1"/>
  <c r="AA4584" s="1"/>
  <c r="P4584"/>
  <c r="O4584"/>
  <c r="N4584"/>
  <c r="S4584" s="1"/>
  <c r="X4584" s="1"/>
  <c r="R4583"/>
  <c r="W4583" s="1"/>
  <c r="AB4583" s="1"/>
  <c r="Q4583"/>
  <c r="P4583"/>
  <c r="O4583"/>
  <c r="T4583" s="1"/>
  <c r="Y4583" s="1"/>
  <c r="N4583"/>
  <c r="S4583" s="1"/>
  <c r="X4583" s="1"/>
  <c r="R4582"/>
  <c r="Q4582"/>
  <c r="P4582"/>
  <c r="U4582" s="1"/>
  <c r="Z4582" s="1"/>
  <c r="O4582"/>
  <c r="T4582" s="1"/>
  <c r="Y4582" s="1"/>
  <c r="N4582"/>
  <c r="S4582" s="1"/>
  <c r="X4582" s="1"/>
  <c r="R4581"/>
  <c r="Q4581"/>
  <c r="V4581" s="1"/>
  <c r="AA4581" s="1"/>
  <c r="P4581"/>
  <c r="U4581" s="1"/>
  <c r="Z4581" s="1"/>
  <c r="O4581"/>
  <c r="T4581" s="1"/>
  <c r="Y4581" s="1"/>
  <c r="N4581"/>
  <c r="S4581" s="1"/>
  <c r="R4580"/>
  <c r="W4580" s="1"/>
  <c r="AB4580" s="1"/>
  <c r="Q4580"/>
  <c r="V4580" s="1"/>
  <c r="AA4580" s="1"/>
  <c r="P4580"/>
  <c r="U4580" s="1"/>
  <c r="Z4580" s="1"/>
  <c r="O4580"/>
  <c r="N4580"/>
  <c r="R4579"/>
  <c r="W4579" s="1"/>
  <c r="AB4579" s="1"/>
  <c r="Q4579"/>
  <c r="V4579" s="1"/>
  <c r="AA4579" s="1"/>
  <c r="P4579"/>
  <c r="O4579"/>
  <c r="N4579"/>
  <c r="R4578"/>
  <c r="W4578" s="1"/>
  <c r="AB4578" s="1"/>
  <c r="Q4578"/>
  <c r="P4578"/>
  <c r="O4578"/>
  <c r="N4578"/>
  <c r="R4577"/>
  <c r="Q4577"/>
  <c r="P4577"/>
  <c r="O4577"/>
  <c r="N4577"/>
  <c r="R4576"/>
  <c r="W4576" s="1"/>
  <c r="Q4576"/>
  <c r="P4576"/>
  <c r="O4576"/>
  <c r="N4576"/>
  <c r="S4576" s="1"/>
  <c r="X4576" s="1"/>
  <c r="R4575"/>
  <c r="W4575" s="1"/>
  <c r="Q4575"/>
  <c r="P4575"/>
  <c r="O4575"/>
  <c r="T4575" s="1"/>
  <c r="Y4575" s="1"/>
  <c r="N4575"/>
  <c r="S4575" s="1"/>
  <c r="X4575" s="1"/>
  <c r="R4574"/>
  <c r="Q4574"/>
  <c r="P4574"/>
  <c r="U4574" s="1"/>
  <c r="Z4574" s="1"/>
  <c r="O4574"/>
  <c r="T4574" s="1"/>
  <c r="Y4574" s="1"/>
  <c r="N4574"/>
  <c r="S4574" s="1"/>
  <c r="R4573"/>
  <c r="Q4573"/>
  <c r="V4573" s="1"/>
  <c r="AA4573" s="1"/>
  <c r="P4573"/>
  <c r="U4573" s="1"/>
  <c r="Z4573" s="1"/>
  <c r="O4573"/>
  <c r="T4573" s="1"/>
  <c r="N4573"/>
  <c r="R4556"/>
  <c r="W4556" s="1"/>
  <c r="AB4556" s="1"/>
  <c r="Q4556"/>
  <c r="P4556"/>
  <c r="O4556"/>
  <c r="T4556" s="1"/>
  <c r="Y4556" s="1"/>
  <c r="N4556"/>
  <c r="R4555"/>
  <c r="Q4555"/>
  <c r="P4555"/>
  <c r="U4555" s="1"/>
  <c r="Z4555" s="1"/>
  <c r="O4555"/>
  <c r="N4555"/>
  <c r="R4554"/>
  <c r="Q4554"/>
  <c r="V4554" s="1"/>
  <c r="AA4554" s="1"/>
  <c r="P4554"/>
  <c r="O4554"/>
  <c r="N4554"/>
  <c r="S4554" s="1"/>
  <c r="X4554" s="1"/>
  <c r="R4553"/>
  <c r="W4553" s="1"/>
  <c r="AB4553" s="1"/>
  <c r="Q4553"/>
  <c r="P4553"/>
  <c r="O4553"/>
  <c r="T4553" s="1"/>
  <c r="Y4553" s="1"/>
  <c r="N4553"/>
  <c r="S4553" s="1"/>
  <c r="R4552"/>
  <c r="Q4552"/>
  <c r="P4552"/>
  <c r="U4552" s="1"/>
  <c r="Z4552" s="1"/>
  <c r="O4552"/>
  <c r="T4552" s="1"/>
  <c r="N4552"/>
  <c r="S4552" s="1"/>
  <c r="X4552" s="1"/>
  <c r="R4551"/>
  <c r="Q4551"/>
  <c r="V4551" s="1"/>
  <c r="AA4551" s="1"/>
  <c r="P4551"/>
  <c r="U4551" s="1"/>
  <c r="O4551"/>
  <c r="T4551" s="1"/>
  <c r="Y4551" s="1"/>
  <c r="N4551"/>
  <c r="R4550"/>
  <c r="W4550" s="1"/>
  <c r="AB4550" s="1"/>
  <c r="Q4550"/>
  <c r="V4550" s="1"/>
  <c r="P4550"/>
  <c r="U4550" s="1"/>
  <c r="Z4550" s="1"/>
  <c r="O4550"/>
  <c r="N4550"/>
  <c r="R4549"/>
  <c r="W4549" s="1"/>
  <c r="Q4549"/>
  <c r="V4549" s="1"/>
  <c r="AA4549" s="1"/>
  <c r="P4549"/>
  <c r="O4549"/>
  <c r="T4549" s="1"/>
  <c r="N4549"/>
  <c r="S4549" s="1"/>
  <c r="X4549" s="1"/>
  <c r="R4548"/>
  <c r="W4548" s="1"/>
  <c r="AB4548" s="1"/>
  <c r="Q4548"/>
  <c r="P4548"/>
  <c r="U4548" s="1"/>
  <c r="O4548"/>
  <c r="T4548" s="1"/>
  <c r="Y4548" s="1"/>
  <c r="N4548"/>
  <c r="R4547"/>
  <c r="Q4547"/>
  <c r="V4547" s="1"/>
  <c r="P4547"/>
  <c r="U4547" s="1"/>
  <c r="Z4547" s="1"/>
  <c r="O4547"/>
  <c r="N4547"/>
  <c r="R4546"/>
  <c r="Q4546"/>
  <c r="V4546" s="1"/>
  <c r="AA4546" s="1"/>
  <c r="P4546"/>
  <c r="O4546"/>
  <c r="N4546"/>
  <c r="S4546" s="1"/>
  <c r="X4546" s="1"/>
  <c r="R4545"/>
  <c r="W4545" s="1"/>
  <c r="AB4545" s="1"/>
  <c r="Q4545"/>
  <c r="P4545"/>
  <c r="O4545"/>
  <c r="T4545" s="1"/>
  <c r="Y4545" s="1"/>
  <c r="N4545"/>
  <c r="R4544"/>
  <c r="Q4544"/>
  <c r="P4544"/>
  <c r="U4544" s="1"/>
  <c r="Z4544" s="1"/>
  <c r="O4544"/>
  <c r="T4544" s="1"/>
  <c r="N4544"/>
  <c r="S4544" s="1"/>
  <c r="X4544" s="1"/>
  <c r="R4543"/>
  <c r="Q4543"/>
  <c r="V4543" s="1"/>
  <c r="AA4543" s="1"/>
  <c r="P4543"/>
  <c r="U4543" s="1"/>
  <c r="O4543"/>
  <c r="T4543" s="1"/>
  <c r="Y4543" s="1"/>
  <c r="N4543"/>
  <c r="R4541"/>
  <c r="W4541" s="1"/>
  <c r="AB4541" s="1"/>
  <c r="Q4541"/>
  <c r="V4541" s="1"/>
  <c r="AA4541" s="1"/>
  <c r="P4541"/>
  <c r="U4541" s="1"/>
  <c r="Z4541" s="1"/>
  <c r="O4541"/>
  <c r="T4541" s="1"/>
  <c r="N4541"/>
  <c r="R4540"/>
  <c r="Q4540"/>
  <c r="V4540" s="1"/>
  <c r="AA4540" s="1"/>
  <c r="P4540"/>
  <c r="U4540" s="1"/>
  <c r="O4540"/>
  <c r="N4540"/>
  <c r="R4539"/>
  <c r="W4539" s="1"/>
  <c r="AB4539" s="1"/>
  <c r="Q4539"/>
  <c r="P4539"/>
  <c r="O4539"/>
  <c r="N4539"/>
  <c r="S4539" s="1"/>
  <c r="X4539" s="1"/>
  <c r="R4538"/>
  <c r="W4538" s="1"/>
  <c r="Q4538"/>
  <c r="P4538"/>
  <c r="O4538"/>
  <c r="T4538" s="1"/>
  <c r="Y4538" s="1"/>
  <c r="N4538"/>
  <c r="S4538" s="1"/>
  <c r="X4538" s="1"/>
  <c r="R4537"/>
  <c r="Q4537"/>
  <c r="P4537"/>
  <c r="U4537" s="1"/>
  <c r="Z4537" s="1"/>
  <c r="O4537"/>
  <c r="T4537" s="1"/>
  <c r="Y4537" s="1"/>
  <c r="N4537"/>
  <c r="S4537" s="1"/>
  <c r="X4537" s="1"/>
  <c r="R4536"/>
  <c r="Q4536"/>
  <c r="V4536" s="1"/>
  <c r="AA4536" s="1"/>
  <c r="P4536"/>
  <c r="U4536" s="1"/>
  <c r="Z4536" s="1"/>
  <c r="O4536"/>
  <c r="T4536" s="1"/>
  <c r="Y4536" s="1"/>
  <c r="N4536"/>
  <c r="S4536" s="1"/>
  <c r="R4535"/>
  <c r="W4535" s="1"/>
  <c r="AB4535" s="1"/>
  <c r="Q4535"/>
  <c r="V4535" s="1"/>
  <c r="AA4535" s="1"/>
  <c r="P4535"/>
  <c r="U4535" s="1"/>
  <c r="Z4535" s="1"/>
  <c r="O4535"/>
  <c r="T4535" s="1"/>
  <c r="N4535"/>
  <c r="R4534"/>
  <c r="W4534" s="1"/>
  <c r="AB4534" s="1"/>
  <c r="Q4534"/>
  <c r="V4534" s="1"/>
  <c r="AA4534" s="1"/>
  <c r="P4534"/>
  <c r="O4534"/>
  <c r="T4534" s="1"/>
  <c r="N4534"/>
  <c r="R4533"/>
  <c r="W4533" s="1"/>
  <c r="AB4533" s="1"/>
  <c r="Q4533"/>
  <c r="P4533"/>
  <c r="O4533"/>
  <c r="N4533"/>
  <c r="R4532"/>
  <c r="Q4532"/>
  <c r="P4532"/>
  <c r="O4532"/>
  <c r="N4532"/>
  <c r="R4531"/>
  <c r="W4531" s="1"/>
  <c r="Q4531"/>
  <c r="P4531"/>
  <c r="O4531"/>
  <c r="N4531"/>
  <c r="S4531" s="1"/>
  <c r="X4531" s="1"/>
  <c r="R4530"/>
  <c r="W4530" s="1"/>
  <c r="Q4530"/>
  <c r="P4530"/>
  <c r="O4530"/>
  <c r="T4530" s="1"/>
  <c r="Y4530" s="1"/>
  <c r="N4530"/>
  <c r="S4530" s="1"/>
  <c r="X4530" s="1"/>
  <c r="R4529"/>
  <c r="Q4529"/>
  <c r="P4529"/>
  <c r="U4529" s="1"/>
  <c r="Z4529" s="1"/>
  <c r="O4529"/>
  <c r="T4529" s="1"/>
  <c r="Y4529" s="1"/>
  <c r="N4529"/>
  <c r="S4529" s="1"/>
  <c r="X4529" s="1"/>
  <c r="R4528"/>
  <c r="Q4528"/>
  <c r="V4528" s="1"/>
  <c r="AA4528" s="1"/>
  <c r="P4528"/>
  <c r="U4528" s="1"/>
  <c r="Z4528" s="1"/>
  <c r="O4528"/>
  <c r="T4528" s="1"/>
  <c r="Y4528" s="1"/>
  <c r="N4528"/>
  <c r="R4465"/>
  <c r="W4465" s="1"/>
  <c r="AB4465" s="1"/>
  <c r="Q4465"/>
  <c r="V4465" s="1"/>
  <c r="AA4465" s="1"/>
  <c r="P4465"/>
  <c r="U4465" s="1"/>
  <c r="Z4465" s="1"/>
  <c r="O4465"/>
  <c r="T4465" s="1"/>
  <c r="N4465"/>
  <c r="R4464"/>
  <c r="W4464" s="1"/>
  <c r="AB4464" s="1"/>
  <c r="Q4464"/>
  <c r="V4464" s="1"/>
  <c r="AA4464" s="1"/>
  <c r="P4464"/>
  <c r="U4464" s="1"/>
  <c r="O4464"/>
  <c r="N4464"/>
  <c r="R4463"/>
  <c r="Q4463"/>
  <c r="P4463"/>
  <c r="O4463"/>
  <c r="N4463"/>
  <c r="S4463" s="1"/>
  <c r="X4463" s="1"/>
  <c r="R4462"/>
  <c r="W4462" s="1"/>
  <c r="Q4462"/>
  <c r="P4462"/>
  <c r="O4462"/>
  <c r="T4462" s="1"/>
  <c r="Y4462" s="1"/>
  <c r="N4462"/>
  <c r="S4462" s="1"/>
  <c r="X4462" s="1"/>
  <c r="R4461"/>
  <c r="Q4461"/>
  <c r="P4461"/>
  <c r="U4461" s="1"/>
  <c r="Z4461" s="1"/>
  <c r="O4461"/>
  <c r="T4461" s="1"/>
  <c r="Y4461" s="1"/>
  <c r="N4461"/>
  <c r="S4461" s="1"/>
  <c r="X4461" s="1"/>
  <c r="R4460"/>
  <c r="Q4460"/>
  <c r="V4460" s="1"/>
  <c r="AA4460" s="1"/>
  <c r="P4460"/>
  <c r="U4460" s="1"/>
  <c r="Z4460" s="1"/>
  <c r="O4460"/>
  <c r="T4460" s="1"/>
  <c r="Y4460" s="1"/>
  <c r="N4460"/>
  <c r="S4460" s="1"/>
  <c r="R4459"/>
  <c r="W4459" s="1"/>
  <c r="AB4459" s="1"/>
  <c r="Q4459"/>
  <c r="V4459" s="1"/>
  <c r="AA4459" s="1"/>
  <c r="P4459"/>
  <c r="U4459" s="1"/>
  <c r="Z4459" s="1"/>
  <c r="O4459"/>
  <c r="N4459"/>
  <c r="R4458"/>
  <c r="W4458" s="1"/>
  <c r="AB4458" s="1"/>
  <c r="Q4458"/>
  <c r="V4458" s="1"/>
  <c r="AA4458" s="1"/>
  <c r="P4458"/>
  <c r="O4458"/>
  <c r="N4458"/>
  <c r="R4457"/>
  <c r="W4457" s="1"/>
  <c r="AB4457" s="1"/>
  <c r="Q4457"/>
  <c r="P4457"/>
  <c r="O4457"/>
  <c r="N4457"/>
  <c r="R4456"/>
  <c r="W4456" s="1"/>
  <c r="Q4456"/>
  <c r="P4456"/>
  <c r="O4456"/>
  <c r="N4456"/>
  <c r="R4455"/>
  <c r="W4455" s="1"/>
  <c r="Q4455"/>
  <c r="P4455"/>
  <c r="O4455"/>
  <c r="N4455"/>
  <c r="S4455" s="1"/>
  <c r="X4455" s="1"/>
  <c r="R4454"/>
  <c r="Q4454"/>
  <c r="P4454"/>
  <c r="O4454"/>
  <c r="T4454" s="1"/>
  <c r="Y4454" s="1"/>
  <c r="N4454"/>
  <c r="S4454" s="1"/>
  <c r="X4454" s="1"/>
  <c r="R4453"/>
  <c r="Q4453"/>
  <c r="P4453"/>
  <c r="U4453" s="1"/>
  <c r="Z4453" s="1"/>
  <c r="O4453"/>
  <c r="T4453" s="1"/>
  <c r="Y4453" s="1"/>
  <c r="N4453"/>
  <c r="S4453" s="1"/>
  <c r="R4452"/>
  <c r="Q4452"/>
  <c r="V4452" s="1"/>
  <c r="AA4452" s="1"/>
  <c r="P4452"/>
  <c r="U4452" s="1"/>
  <c r="Z4452" s="1"/>
  <c r="O4452"/>
  <c r="T4452" s="1"/>
  <c r="N4452"/>
  <c r="R4450"/>
  <c r="W4450" s="1"/>
  <c r="AB4450" s="1"/>
  <c r="Q4450"/>
  <c r="V4450" s="1"/>
  <c r="AA4450" s="1"/>
  <c r="P4450"/>
  <c r="O4450"/>
  <c r="T4450" s="1"/>
  <c r="Y4450" s="1"/>
  <c r="N4450"/>
  <c r="R4449"/>
  <c r="W4449" s="1"/>
  <c r="AB4449" s="1"/>
  <c r="Q4449"/>
  <c r="V4449" s="1"/>
  <c r="AA4449" s="1"/>
  <c r="P4449"/>
  <c r="U4449" s="1"/>
  <c r="Z4449" s="1"/>
  <c r="O4449"/>
  <c r="N4449"/>
  <c r="R4448"/>
  <c r="Q4448"/>
  <c r="V4448" s="1"/>
  <c r="AA4448" s="1"/>
  <c r="P4448"/>
  <c r="O4448"/>
  <c r="N4448"/>
  <c r="S4448" s="1"/>
  <c r="X4448" s="1"/>
  <c r="R4447"/>
  <c r="W4447" s="1"/>
  <c r="AB4447" s="1"/>
  <c r="Q4447"/>
  <c r="P4447"/>
  <c r="O4447"/>
  <c r="T4447" s="1"/>
  <c r="Y4447" s="1"/>
  <c r="N4447"/>
  <c r="S4447" s="1"/>
  <c r="X4447" s="1"/>
  <c r="R4446"/>
  <c r="Q4446"/>
  <c r="P4446"/>
  <c r="U4446" s="1"/>
  <c r="Z4446" s="1"/>
  <c r="O4446"/>
  <c r="T4446" s="1"/>
  <c r="Y4446" s="1"/>
  <c r="N4446"/>
  <c r="S4446" s="1"/>
  <c r="X4446" s="1"/>
  <c r="R4445"/>
  <c r="Q4445"/>
  <c r="V4445" s="1"/>
  <c r="AA4445" s="1"/>
  <c r="P4445"/>
  <c r="U4445" s="1"/>
  <c r="Z4445" s="1"/>
  <c r="O4445"/>
  <c r="T4445" s="1"/>
  <c r="Y4445" s="1"/>
  <c r="N4445"/>
  <c r="S4445" s="1"/>
  <c r="R4444"/>
  <c r="W4444" s="1"/>
  <c r="AB4444" s="1"/>
  <c r="Q4444"/>
  <c r="V4444" s="1"/>
  <c r="AA4444" s="1"/>
  <c r="P4444"/>
  <c r="U4444" s="1"/>
  <c r="Z4444" s="1"/>
  <c r="O4444"/>
  <c r="N4444"/>
  <c r="R4443"/>
  <c r="W4443" s="1"/>
  <c r="AB4443" s="1"/>
  <c r="Q4443"/>
  <c r="V4443" s="1"/>
  <c r="AA4443" s="1"/>
  <c r="P4443"/>
  <c r="O4443"/>
  <c r="N4443"/>
  <c r="S4443" s="1"/>
  <c r="X4443" s="1"/>
  <c r="R4442"/>
  <c r="W4442" s="1"/>
  <c r="AB4442" s="1"/>
  <c r="Q4442"/>
  <c r="P4442"/>
  <c r="O4442"/>
  <c r="T4442" s="1"/>
  <c r="Y4442" s="1"/>
  <c r="N4442"/>
  <c r="R4441"/>
  <c r="Q4441"/>
  <c r="P4441"/>
  <c r="U4441" s="1"/>
  <c r="Z4441" s="1"/>
  <c r="O4441"/>
  <c r="N4441"/>
  <c r="R4440"/>
  <c r="W4440" s="1"/>
  <c r="Q4440"/>
  <c r="V4440" s="1"/>
  <c r="AA4440" s="1"/>
  <c r="P4440"/>
  <c r="O4440"/>
  <c r="N4440"/>
  <c r="S4440" s="1"/>
  <c r="X4440" s="1"/>
  <c r="R4439"/>
  <c r="W4439" s="1"/>
  <c r="AB4439" s="1"/>
  <c r="Q4439"/>
  <c r="P4439"/>
  <c r="O4439"/>
  <c r="T4439" s="1"/>
  <c r="Y4439" s="1"/>
  <c r="N4439"/>
  <c r="S4439" s="1"/>
  <c r="X4439" s="1"/>
  <c r="R4438"/>
  <c r="Q4438"/>
  <c r="P4438"/>
  <c r="U4438" s="1"/>
  <c r="Z4438" s="1"/>
  <c r="O4438"/>
  <c r="T4438" s="1"/>
  <c r="Y4438" s="1"/>
  <c r="N4438"/>
  <c r="S4438" s="1"/>
  <c r="X4438" s="1"/>
  <c r="R4437"/>
  <c r="Q4437"/>
  <c r="V4437" s="1"/>
  <c r="AA4437" s="1"/>
  <c r="P4437"/>
  <c r="U4437" s="1"/>
  <c r="Z4437" s="1"/>
  <c r="O4437"/>
  <c r="T4437" s="1"/>
  <c r="Y4437" s="1"/>
  <c r="N4437"/>
  <c r="R4404"/>
  <c r="W4404" s="1"/>
  <c r="AB4404" s="1"/>
  <c r="Q4404"/>
  <c r="V4404" s="1"/>
  <c r="AA4404" s="1"/>
  <c r="P4404"/>
  <c r="O4404"/>
  <c r="T4404" s="1"/>
  <c r="N4404"/>
  <c r="R4403"/>
  <c r="W4403" s="1"/>
  <c r="AB4403" s="1"/>
  <c r="Q4403"/>
  <c r="P4403"/>
  <c r="U4403" s="1"/>
  <c r="O4403"/>
  <c r="N4403"/>
  <c r="R4402"/>
  <c r="Q4402"/>
  <c r="P4402"/>
  <c r="O4402"/>
  <c r="N4402"/>
  <c r="S4402" s="1"/>
  <c r="X4402" s="1"/>
  <c r="R4401"/>
  <c r="W4401" s="1"/>
  <c r="Q4401"/>
  <c r="P4401"/>
  <c r="O4401"/>
  <c r="T4401" s="1"/>
  <c r="Y4401" s="1"/>
  <c r="N4401"/>
  <c r="S4401" s="1"/>
  <c r="X4401" s="1"/>
  <c r="R4400"/>
  <c r="Q4400"/>
  <c r="P4400"/>
  <c r="U4400" s="1"/>
  <c r="Z4400" s="1"/>
  <c r="O4400"/>
  <c r="T4400" s="1"/>
  <c r="Y4400" s="1"/>
  <c r="N4400"/>
  <c r="S4400" s="1"/>
  <c r="X4400" s="1"/>
  <c r="R4399"/>
  <c r="Q4399"/>
  <c r="V4399" s="1"/>
  <c r="AA4399" s="1"/>
  <c r="P4399"/>
  <c r="U4399" s="1"/>
  <c r="Z4399" s="1"/>
  <c r="O4399"/>
  <c r="T4399" s="1"/>
  <c r="Y4399" s="1"/>
  <c r="N4399"/>
  <c r="S4399" s="1"/>
  <c r="R4398"/>
  <c r="W4398" s="1"/>
  <c r="AB4398" s="1"/>
  <c r="Q4398"/>
  <c r="V4398" s="1"/>
  <c r="AA4398" s="1"/>
  <c r="P4398"/>
  <c r="U4398" s="1"/>
  <c r="Z4398" s="1"/>
  <c r="O4398"/>
  <c r="N4398"/>
  <c r="R4397"/>
  <c r="W4397" s="1"/>
  <c r="AB4397" s="1"/>
  <c r="Q4397"/>
  <c r="V4397" s="1"/>
  <c r="AA4397" s="1"/>
  <c r="P4397"/>
  <c r="O4397"/>
  <c r="N4397"/>
  <c r="R4396"/>
  <c r="W4396" s="1"/>
  <c r="AB4396" s="1"/>
  <c r="Q4396"/>
  <c r="P4396"/>
  <c r="O4396"/>
  <c r="N4396"/>
  <c r="R4395"/>
  <c r="Q4395"/>
  <c r="P4395"/>
  <c r="O4395"/>
  <c r="N4395"/>
  <c r="R4394"/>
  <c r="W4394" s="1"/>
  <c r="Q4394"/>
  <c r="P4394"/>
  <c r="O4394"/>
  <c r="N4394"/>
  <c r="S4394" s="1"/>
  <c r="X4394" s="1"/>
  <c r="R4393"/>
  <c r="W4393" s="1"/>
  <c r="Q4393"/>
  <c r="P4393"/>
  <c r="O4393"/>
  <c r="T4393" s="1"/>
  <c r="Y4393" s="1"/>
  <c r="N4393"/>
  <c r="S4393" s="1"/>
  <c r="X4393" s="1"/>
  <c r="R4392"/>
  <c r="Q4392"/>
  <c r="P4392"/>
  <c r="U4392" s="1"/>
  <c r="Z4392" s="1"/>
  <c r="O4392"/>
  <c r="T4392" s="1"/>
  <c r="Y4392" s="1"/>
  <c r="N4392"/>
  <c r="S4392" s="1"/>
  <c r="X4392" s="1"/>
  <c r="R4391"/>
  <c r="Q4391"/>
  <c r="V4391" s="1"/>
  <c r="AA4391" s="1"/>
  <c r="P4391"/>
  <c r="U4391" s="1"/>
  <c r="Z4391" s="1"/>
  <c r="O4391"/>
  <c r="T4391" s="1"/>
  <c r="Y4391" s="1"/>
  <c r="N4391"/>
  <c r="R4389"/>
  <c r="W4389" s="1"/>
  <c r="AB4389" s="1"/>
  <c r="Q4389"/>
  <c r="V4389" s="1"/>
  <c r="AA4389" s="1"/>
  <c r="P4389"/>
  <c r="O4389"/>
  <c r="T4389" s="1"/>
  <c r="N4389"/>
  <c r="R4388"/>
  <c r="W4388" s="1"/>
  <c r="AB4388" s="1"/>
  <c r="Q4388"/>
  <c r="V4388" s="1"/>
  <c r="AA4388" s="1"/>
  <c r="P4388"/>
  <c r="U4388" s="1"/>
  <c r="O4388"/>
  <c r="N4388"/>
  <c r="R4387"/>
  <c r="Q4387"/>
  <c r="P4387"/>
  <c r="O4387"/>
  <c r="N4387"/>
  <c r="S4387" s="1"/>
  <c r="X4387" s="1"/>
  <c r="R4386"/>
  <c r="W4386" s="1"/>
  <c r="Q4386"/>
  <c r="P4386"/>
  <c r="O4386"/>
  <c r="T4386" s="1"/>
  <c r="Y4386" s="1"/>
  <c r="N4386"/>
  <c r="S4386" s="1"/>
  <c r="X4386" s="1"/>
  <c r="R4385"/>
  <c r="Q4385"/>
  <c r="P4385"/>
  <c r="U4385" s="1"/>
  <c r="Z4385" s="1"/>
  <c r="O4385"/>
  <c r="T4385" s="1"/>
  <c r="Y4385" s="1"/>
  <c r="N4385"/>
  <c r="S4385" s="1"/>
  <c r="X4385" s="1"/>
  <c r="R4384"/>
  <c r="Q4384"/>
  <c r="V4384" s="1"/>
  <c r="AA4384" s="1"/>
  <c r="P4384"/>
  <c r="U4384" s="1"/>
  <c r="Z4384" s="1"/>
  <c r="O4384"/>
  <c r="T4384" s="1"/>
  <c r="Y4384" s="1"/>
  <c r="N4384"/>
  <c r="S4384" s="1"/>
  <c r="R4383"/>
  <c r="W4383" s="1"/>
  <c r="AB4383" s="1"/>
  <c r="Q4383"/>
  <c r="V4383" s="1"/>
  <c r="AA4383" s="1"/>
  <c r="P4383"/>
  <c r="U4383" s="1"/>
  <c r="Z4383" s="1"/>
  <c r="O4383"/>
  <c r="N4383"/>
  <c r="R4382"/>
  <c r="W4382" s="1"/>
  <c r="AB4382" s="1"/>
  <c r="Q4382"/>
  <c r="V4382" s="1"/>
  <c r="AA4382" s="1"/>
  <c r="P4382"/>
  <c r="O4382"/>
  <c r="N4382"/>
  <c r="R4381"/>
  <c r="W4381" s="1"/>
  <c r="AB4381" s="1"/>
  <c r="Q4381"/>
  <c r="P4381"/>
  <c r="O4381"/>
  <c r="T4381" s="1"/>
  <c r="Y4381" s="1"/>
  <c r="N4381"/>
  <c r="R4380"/>
  <c r="Q4380"/>
  <c r="P4380"/>
  <c r="U4380" s="1"/>
  <c r="Z4380" s="1"/>
  <c r="O4380"/>
  <c r="N4380"/>
  <c r="R4379"/>
  <c r="W4379" s="1"/>
  <c r="Q4379"/>
  <c r="V4379" s="1"/>
  <c r="AA4379" s="1"/>
  <c r="P4379"/>
  <c r="O4379"/>
  <c r="N4379"/>
  <c r="S4379" s="1"/>
  <c r="X4379" s="1"/>
  <c r="R4378"/>
  <c r="W4378" s="1"/>
  <c r="AB4378" s="1"/>
  <c r="Q4378"/>
  <c r="P4378"/>
  <c r="O4378"/>
  <c r="T4378" s="1"/>
  <c r="Y4378" s="1"/>
  <c r="N4378"/>
  <c r="S4378" s="1"/>
  <c r="X4378" s="1"/>
  <c r="R4377"/>
  <c r="Q4377"/>
  <c r="P4377"/>
  <c r="U4377" s="1"/>
  <c r="Z4377" s="1"/>
  <c r="O4377"/>
  <c r="T4377" s="1"/>
  <c r="Y4377" s="1"/>
  <c r="N4377"/>
  <c r="S4377" s="1"/>
  <c r="X4377" s="1"/>
  <c r="R4376"/>
  <c r="Q4376"/>
  <c r="V4376" s="1"/>
  <c r="AA4376" s="1"/>
  <c r="P4376"/>
  <c r="U4376" s="1"/>
  <c r="Z4376" s="1"/>
  <c r="O4376"/>
  <c r="T4376" s="1"/>
  <c r="Y4376" s="1"/>
  <c r="N4376"/>
  <c r="R4359"/>
  <c r="W4359" s="1"/>
  <c r="AB4359" s="1"/>
  <c r="Q4359"/>
  <c r="V4359" s="1"/>
  <c r="AA4359" s="1"/>
  <c r="P4359"/>
  <c r="U4359" s="1"/>
  <c r="Z4359" s="1"/>
  <c r="O4359"/>
  <c r="N4359"/>
  <c r="R4358"/>
  <c r="W4358" s="1"/>
  <c r="AB4358" s="1"/>
  <c r="Q4358"/>
  <c r="V4358" s="1"/>
  <c r="AA4358" s="1"/>
  <c r="P4358"/>
  <c r="O4358"/>
  <c r="N4358"/>
  <c r="R4357"/>
  <c r="W4357" s="1"/>
  <c r="Q4357"/>
  <c r="P4357"/>
  <c r="O4357"/>
  <c r="N4357"/>
  <c r="R4356"/>
  <c r="W4356" s="1"/>
  <c r="Q4356"/>
  <c r="V4356" s="1"/>
  <c r="P4356"/>
  <c r="O4356"/>
  <c r="N4356"/>
  <c r="R4355"/>
  <c r="W4355" s="1"/>
  <c r="Q4355"/>
  <c r="P4355"/>
  <c r="O4355"/>
  <c r="N4355"/>
  <c r="S4355" s="1"/>
  <c r="X4355" s="1"/>
  <c r="R4354"/>
  <c r="Q4354"/>
  <c r="P4354"/>
  <c r="O4354"/>
  <c r="T4354" s="1"/>
  <c r="Y4354" s="1"/>
  <c r="N4354"/>
  <c r="S4354" s="1"/>
  <c r="X4354" s="1"/>
  <c r="R4353"/>
  <c r="Q4353"/>
  <c r="P4353"/>
  <c r="U4353" s="1"/>
  <c r="Z4353" s="1"/>
  <c r="O4353"/>
  <c r="T4353" s="1"/>
  <c r="Y4353" s="1"/>
  <c r="N4353"/>
  <c r="S4353" s="1"/>
  <c r="R4352"/>
  <c r="Q4352"/>
  <c r="V4352" s="1"/>
  <c r="AA4352" s="1"/>
  <c r="P4352"/>
  <c r="U4352" s="1"/>
  <c r="Z4352" s="1"/>
  <c r="O4352"/>
  <c r="T4352" s="1"/>
  <c r="N4352"/>
  <c r="R4351"/>
  <c r="W4351" s="1"/>
  <c r="AB4351" s="1"/>
  <c r="Q4351"/>
  <c r="V4351" s="1"/>
  <c r="AA4351" s="1"/>
  <c r="P4351"/>
  <c r="U4351" s="1"/>
  <c r="O4351"/>
  <c r="T4351" s="1"/>
  <c r="N4351"/>
  <c r="S4351" s="1"/>
  <c r="R4350"/>
  <c r="W4350" s="1"/>
  <c r="AB4350" s="1"/>
  <c r="Q4350"/>
  <c r="V4350" s="1"/>
  <c r="P4350"/>
  <c r="U4350" s="1"/>
  <c r="O4350"/>
  <c r="T4350" s="1"/>
  <c r="N4350"/>
  <c r="R4349"/>
  <c r="W4349" s="1"/>
  <c r="Q4349"/>
  <c r="P4349"/>
  <c r="U4349" s="1"/>
  <c r="O4349"/>
  <c r="N4349"/>
  <c r="R4348"/>
  <c r="Q4348"/>
  <c r="P4348"/>
  <c r="O4348"/>
  <c r="N4348"/>
  <c r="R4347"/>
  <c r="Q4347"/>
  <c r="P4347"/>
  <c r="O4347"/>
  <c r="N4347"/>
  <c r="S4347" s="1"/>
  <c r="R4346"/>
  <c r="W4346" s="1"/>
  <c r="AB4346" s="1"/>
  <c r="Q4346"/>
  <c r="P4346"/>
  <c r="O4346"/>
  <c r="T4346" s="1"/>
  <c r="N4346"/>
  <c r="S4346" s="1"/>
  <c r="X4346" s="1"/>
  <c r="R4344"/>
  <c r="W4344" s="1"/>
  <c r="AB4344" s="1"/>
  <c r="Q4344"/>
  <c r="V4344" s="1"/>
  <c r="AA4344" s="1"/>
  <c r="P4344"/>
  <c r="U4344" s="1"/>
  <c r="Z4344" s="1"/>
  <c r="O4344"/>
  <c r="T4344" s="1"/>
  <c r="Y4344" s="1"/>
  <c r="N4344"/>
  <c r="R4343"/>
  <c r="W4343" s="1"/>
  <c r="AB4343" s="1"/>
  <c r="Q4343"/>
  <c r="V4343" s="1"/>
  <c r="AA4343" s="1"/>
  <c r="P4343"/>
  <c r="U4343" s="1"/>
  <c r="Z4343" s="1"/>
  <c r="O4343"/>
  <c r="N4343"/>
  <c r="R4342"/>
  <c r="W4342" s="1"/>
  <c r="AB4342" s="1"/>
  <c r="Q4342"/>
  <c r="V4342" s="1"/>
  <c r="P4342"/>
  <c r="O4342"/>
  <c r="N4342"/>
  <c r="S4342" s="1"/>
  <c r="X4342" s="1"/>
  <c r="R4341"/>
  <c r="W4341" s="1"/>
  <c r="Q4341"/>
  <c r="P4341"/>
  <c r="O4341"/>
  <c r="T4341" s="1"/>
  <c r="Y4341" s="1"/>
  <c r="N4341"/>
  <c r="S4341" s="1"/>
  <c r="X4341" s="1"/>
  <c r="R4340"/>
  <c r="Q4340"/>
  <c r="P4340"/>
  <c r="U4340" s="1"/>
  <c r="Z4340" s="1"/>
  <c r="O4340"/>
  <c r="T4340" s="1"/>
  <c r="Y4340" s="1"/>
  <c r="N4340"/>
  <c r="S4340" s="1"/>
  <c r="X4340" s="1"/>
  <c r="R4339"/>
  <c r="Q4339"/>
  <c r="V4339" s="1"/>
  <c r="AA4339" s="1"/>
  <c r="P4339"/>
  <c r="U4339" s="1"/>
  <c r="Z4339" s="1"/>
  <c r="O4339"/>
  <c r="T4339" s="1"/>
  <c r="Y4339" s="1"/>
  <c r="N4339"/>
  <c r="R4338"/>
  <c r="W4338" s="1"/>
  <c r="AB4338" s="1"/>
  <c r="Q4338"/>
  <c r="V4338" s="1"/>
  <c r="AA4338" s="1"/>
  <c r="P4338"/>
  <c r="U4338" s="1"/>
  <c r="Z4338" s="1"/>
  <c r="O4338"/>
  <c r="N4338"/>
  <c r="R4337"/>
  <c r="W4337" s="1"/>
  <c r="AB4337" s="1"/>
  <c r="Q4337"/>
  <c r="V4337" s="1"/>
  <c r="AA4337" s="1"/>
  <c r="P4337"/>
  <c r="O4337"/>
  <c r="N4337"/>
  <c r="R4336"/>
  <c r="W4336" s="1"/>
  <c r="AB4336" s="1"/>
  <c r="Q4336"/>
  <c r="V4336" s="1"/>
  <c r="P4336"/>
  <c r="O4336"/>
  <c r="N4336"/>
  <c r="R4335"/>
  <c r="W4335" s="1"/>
  <c r="Q4335"/>
  <c r="V4335" s="1"/>
  <c r="P4335"/>
  <c r="O4335"/>
  <c r="N4335"/>
  <c r="R4334"/>
  <c r="W4334" s="1"/>
  <c r="Q4334"/>
  <c r="V4334" s="1"/>
  <c r="P4334"/>
  <c r="O4334"/>
  <c r="N4334"/>
  <c r="S4334" s="1"/>
  <c r="X4334" s="1"/>
  <c r="R4333"/>
  <c r="W4333" s="1"/>
  <c r="Q4333"/>
  <c r="P4333"/>
  <c r="O4333"/>
  <c r="T4333" s="1"/>
  <c r="Y4333" s="1"/>
  <c r="N4333"/>
  <c r="S4333" s="1"/>
  <c r="X4333" s="1"/>
  <c r="R4332"/>
  <c r="Q4332"/>
  <c r="P4332"/>
  <c r="U4332" s="1"/>
  <c r="Z4332" s="1"/>
  <c r="O4332"/>
  <c r="T4332" s="1"/>
  <c r="Y4332" s="1"/>
  <c r="N4332"/>
  <c r="S4332" s="1"/>
  <c r="R4331"/>
  <c r="Q4331"/>
  <c r="V4331" s="1"/>
  <c r="AA4331" s="1"/>
  <c r="P4331"/>
  <c r="U4331" s="1"/>
  <c r="Z4331" s="1"/>
  <c r="O4331"/>
  <c r="T4331" s="1"/>
  <c r="N4331"/>
  <c r="R4298"/>
  <c r="W4298" s="1"/>
  <c r="AB4298" s="1"/>
  <c r="Q4298"/>
  <c r="V4298" s="1"/>
  <c r="AA4298" s="1"/>
  <c r="P4298"/>
  <c r="O4298"/>
  <c r="T4298" s="1"/>
  <c r="N4298"/>
  <c r="R4297"/>
  <c r="Q4297"/>
  <c r="P4297"/>
  <c r="U4297" s="1"/>
  <c r="O4297"/>
  <c r="N4297"/>
  <c r="R4296"/>
  <c r="Q4296"/>
  <c r="P4296"/>
  <c r="O4296"/>
  <c r="N4296"/>
  <c r="S4296" s="1"/>
  <c r="X4296" s="1"/>
  <c r="R4295"/>
  <c r="W4295" s="1"/>
  <c r="Q4295"/>
  <c r="P4295"/>
  <c r="O4295"/>
  <c r="T4295" s="1"/>
  <c r="Y4295" s="1"/>
  <c r="N4295"/>
  <c r="S4295" s="1"/>
  <c r="X4295" s="1"/>
  <c r="R4294"/>
  <c r="Q4294"/>
  <c r="P4294"/>
  <c r="U4294" s="1"/>
  <c r="Z4294" s="1"/>
  <c r="O4294"/>
  <c r="T4294" s="1"/>
  <c r="Y4294" s="1"/>
  <c r="N4294"/>
  <c r="S4294" s="1"/>
  <c r="X4294" s="1"/>
  <c r="R4293"/>
  <c r="Q4293"/>
  <c r="V4293" s="1"/>
  <c r="AA4293" s="1"/>
  <c r="P4293"/>
  <c r="U4293" s="1"/>
  <c r="Z4293" s="1"/>
  <c r="O4293"/>
  <c r="T4293" s="1"/>
  <c r="Y4293" s="1"/>
  <c r="N4293"/>
  <c r="S4293" s="1"/>
  <c r="R4292"/>
  <c r="W4292" s="1"/>
  <c r="AB4292" s="1"/>
  <c r="Q4292"/>
  <c r="V4292" s="1"/>
  <c r="AA4292" s="1"/>
  <c r="P4292"/>
  <c r="U4292" s="1"/>
  <c r="Z4292" s="1"/>
  <c r="O4292"/>
  <c r="N4292"/>
  <c r="R4291"/>
  <c r="W4291" s="1"/>
  <c r="AB4291" s="1"/>
  <c r="Q4291"/>
  <c r="V4291" s="1"/>
  <c r="AA4291" s="1"/>
  <c r="P4291"/>
  <c r="O4291"/>
  <c r="N4291"/>
  <c r="R4290"/>
  <c r="W4290" s="1"/>
  <c r="AB4290" s="1"/>
  <c r="Q4290"/>
  <c r="P4290"/>
  <c r="O4290"/>
  <c r="N4290"/>
  <c r="R4289"/>
  <c r="Q4289"/>
  <c r="P4289"/>
  <c r="O4289"/>
  <c r="N4289"/>
  <c r="R4288"/>
  <c r="W4288" s="1"/>
  <c r="Q4288"/>
  <c r="P4288"/>
  <c r="O4288"/>
  <c r="N4288"/>
  <c r="S4288" s="1"/>
  <c r="X4288" s="1"/>
  <c r="R4287"/>
  <c r="W4287" s="1"/>
  <c r="Q4287"/>
  <c r="P4287"/>
  <c r="O4287"/>
  <c r="T4287" s="1"/>
  <c r="Y4287" s="1"/>
  <c r="N4287"/>
  <c r="S4287" s="1"/>
  <c r="X4287" s="1"/>
  <c r="R4286"/>
  <c r="Q4286"/>
  <c r="P4286"/>
  <c r="U4286" s="1"/>
  <c r="Z4286" s="1"/>
  <c r="O4286"/>
  <c r="T4286" s="1"/>
  <c r="Y4286" s="1"/>
  <c r="N4286"/>
  <c r="S4286" s="1"/>
  <c r="X4286" s="1"/>
  <c r="R4285"/>
  <c r="Q4285"/>
  <c r="V4285" s="1"/>
  <c r="AA4285" s="1"/>
  <c r="P4285"/>
  <c r="U4285" s="1"/>
  <c r="Z4285" s="1"/>
  <c r="O4285"/>
  <c r="T4285" s="1"/>
  <c r="Y4285" s="1"/>
  <c r="N4285"/>
  <c r="R4237"/>
  <c r="W4237" s="1"/>
  <c r="AB4237" s="1"/>
  <c r="Q4237"/>
  <c r="V4237" s="1"/>
  <c r="AA4237" s="1"/>
  <c r="P4237"/>
  <c r="O4237"/>
  <c r="T4237" s="1"/>
  <c r="N4237"/>
  <c r="R4236"/>
  <c r="W4236" s="1"/>
  <c r="AB4236" s="1"/>
  <c r="Q4236"/>
  <c r="P4236"/>
  <c r="U4236" s="1"/>
  <c r="O4236"/>
  <c r="N4236"/>
  <c r="R4235"/>
  <c r="Q4235"/>
  <c r="P4235"/>
  <c r="O4235"/>
  <c r="N4235"/>
  <c r="S4235" s="1"/>
  <c r="X4235" s="1"/>
  <c r="R4234"/>
  <c r="W4234" s="1"/>
  <c r="Q4234"/>
  <c r="P4234"/>
  <c r="O4234"/>
  <c r="T4234" s="1"/>
  <c r="Y4234" s="1"/>
  <c r="N4234"/>
  <c r="S4234" s="1"/>
  <c r="X4234" s="1"/>
  <c r="R4233"/>
  <c r="Q4233"/>
  <c r="P4233"/>
  <c r="U4233" s="1"/>
  <c r="Z4233" s="1"/>
  <c r="O4233"/>
  <c r="T4233" s="1"/>
  <c r="Y4233" s="1"/>
  <c r="N4233"/>
  <c r="S4233" s="1"/>
  <c r="X4233" s="1"/>
  <c r="R4232"/>
  <c r="Q4232"/>
  <c r="V4232" s="1"/>
  <c r="AA4232" s="1"/>
  <c r="P4232"/>
  <c r="U4232" s="1"/>
  <c r="Z4232" s="1"/>
  <c r="O4232"/>
  <c r="T4232" s="1"/>
  <c r="Y4232" s="1"/>
  <c r="N4232"/>
  <c r="S4232" s="1"/>
  <c r="X4232" s="1"/>
  <c r="R4231"/>
  <c r="W4231" s="1"/>
  <c r="AB4231" s="1"/>
  <c r="Q4231"/>
  <c r="V4231" s="1"/>
  <c r="AA4231" s="1"/>
  <c r="P4231"/>
  <c r="U4231" s="1"/>
  <c r="Z4231" s="1"/>
  <c r="O4231"/>
  <c r="T4231" s="1"/>
  <c r="Y4231" s="1"/>
  <c r="N4231"/>
  <c r="R4230"/>
  <c r="W4230" s="1"/>
  <c r="AB4230" s="1"/>
  <c r="Q4230"/>
  <c r="V4230" s="1"/>
  <c r="AA4230" s="1"/>
  <c r="P4230"/>
  <c r="U4230" s="1"/>
  <c r="Z4230" s="1"/>
  <c r="O4230"/>
  <c r="N4230"/>
  <c r="R4229"/>
  <c r="W4229" s="1"/>
  <c r="AB4229" s="1"/>
  <c r="Q4229"/>
  <c r="V4229" s="1"/>
  <c r="AA4229" s="1"/>
  <c r="P4229"/>
  <c r="O4229"/>
  <c r="N4229"/>
  <c r="R4228"/>
  <c r="W4228" s="1"/>
  <c r="AB4228" s="1"/>
  <c r="Q4228"/>
  <c r="P4228"/>
  <c r="O4228"/>
  <c r="N4228"/>
  <c r="R4227"/>
  <c r="W4227" s="1"/>
  <c r="Q4227"/>
  <c r="P4227"/>
  <c r="O4227"/>
  <c r="N4227"/>
  <c r="S4227" s="1"/>
  <c r="X4227" s="1"/>
  <c r="R4226"/>
  <c r="W4226" s="1"/>
  <c r="Q4226"/>
  <c r="P4226"/>
  <c r="O4226"/>
  <c r="T4226" s="1"/>
  <c r="Y4226" s="1"/>
  <c r="N4226"/>
  <c r="S4226" s="1"/>
  <c r="X4226" s="1"/>
  <c r="R4225"/>
  <c r="Q4225"/>
  <c r="P4225"/>
  <c r="U4225" s="1"/>
  <c r="Z4225" s="1"/>
  <c r="O4225"/>
  <c r="T4225" s="1"/>
  <c r="Y4225" s="1"/>
  <c r="N4225"/>
  <c r="S4225" s="1"/>
  <c r="X4225" s="1"/>
  <c r="R4224"/>
  <c r="Q4224"/>
  <c r="V4224" s="1"/>
  <c r="AA4224" s="1"/>
  <c r="P4224"/>
  <c r="U4224" s="1"/>
  <c r="Z4224" s="1"/>
  <c r="O4224"/>
  <c r="T4224" s="1"/>
  <c r="Y4224" s="1"/>
  <c r="N4224"/>
  <c r="S4224" s="1"/>
  <c r="X4224" s="1"/>
  <c r="R4193"/>
  <c r="W4193" s="1"/>
  <c r="AB4193" s="1"/>
  <c r="Q4193"/>
  <c r="V4193" s="1"/>
  <c r="AA4193" s="1"/>
  <c r="P4193"/>
  <c r="U4193" s="1"/>
  <c r="Z4193" s="1"/>
  <c r="O4193"/>
  <c r="T4193" s="1"/>
  <c r="N4193"/>
  <c r="R4192"/>
  <c r="W4192" s="1"/>
  <c r="AB4192" s="1"/>
  <c r="Q4192"/>
  <c r="V4192" s="1"/>
  <c r="AA4192" s="1"/>
  <c r="P4192"/>
  <c r="U4192" s="1"/>
  <c r="O4192"/>
  <c r="N4192"/>
  <c r="R4191"/>
  <c r="Q4191"/>
  <c r="P4191"/>
  <c r="O4191"/>
  <c r="N4191"/>
  <c r="S4191" s="1"/>
  <c r="X4191" s="1"/>
  <c r="R4190"/>
  <c r="W4190" s="1"/>
  <c r="Q4190"/>
  <c r="P4190"/>
  <c r="O4190"/>
  <c r="T4190" s="1"/>
  <c r="Y4190" s="1"/>
  <c r="N4190"/>
  <c r="S4190" s="1"/>
  <c r="X4190" s="1"/>
  <c r="R4189"/>
  <c r="Q4189"/>
  <c r="P4189"/>
  <c r="U4189" s="1"/>
  <c r="Z4189" s="1"/>
  <c r="O4189"/>
  <c r="T4189" s="1"/>
  <c r="Y4189" s="1"/>
  <c r="N4189"/>
  <c r="S4189" s="1"/>
  <c r="X4189" s="1"/>
  <c r="R4188"/>
  <c r="Q4188"/>
  <c r="V4188" s="1"/>
  <c r="AA4188" s="1"/>
  <c r="P4188"/>
  <c r="U4188" s="1"/>
  <c r="Z4188" s="1"/>
  <c r="O4188"/>
  <c r="T4188" s="1"/>
  <c r="Y4188" s="1"/>
  <c r="N4188"/>
  <c r="S4188" s="1"/>
  <c r="X4188" s="1"/>
  <c r="R4187"/>
  <c r="W4187" s="1"/>
  <c r="AB4187" s="1"/>
  <c r="Q4187"/>
  <c r="V4187" s="1"/>
  <c r="AA4187" s="1"/>
  <c r="P4187"/>
  <c r="U4187" s="1"/>
  <c r="Z4187" s="1"/>
  <c r="O4187"/>
  <c r="T4187" s="1"/>
  <c r="Y4187" s="1"/>
  <c r="N4187"/>
  <c r="R4186"/>
  <c r="W4186" s="1"/>
  <c r="AB4186" s="1"/>
  <c r="Q4186"/>
  <c r="V4186" s="1"/>
  <c r="AA4186" s="1"/>
  <c r="P4186"/>
  <c r="U4186" s="1"/>
  <c r="Z4186" s="1"/>
  <c r="O4186"/>
  <c r="N4186"/>
  <c r="R4185"/>
  <c r="W4185" s="1"/>
  <c r="AB4185" s="1"/>
  <c r="Q4185"/>
  <c r="V4185" s="1"/>
  <c r="AA4185" s="1"/>
  <c r="P4185"/>
  <c r="O4185"/>
  <c r="N4185"/>
  <c r="R4184"/>
  <c r="W4184" s="1"/>
  <c r="AB4184" s="1"/>
  <c r="Q4184"/>
  <c r="P4184"/>
  <c r="O4184"/>
  <c r="N4184"/>
  <c r="R4183"/>
  <c r="W4183" s="1"/>
  <c r="Q4183"/>
  <c r="P4183"/>
  <c r="O4183"/>
  <c r="N4183"/>
  <c r="S4183" s="1"/>
  <c r="X4183" s="1"/>
  <c r="R4182"/>
  <c r="W4182" s="1"/>
  <c r="Q4182"/>
  <c r="P4182"/>
  <c r="O4182"/>
  <c r="T4182" s="1"/>
  <c r="Y4182" s="1"/>
  <c r="N4182"/>
  <c r="S4182" s="1"/>
  <c r="X4182" s="1"/>
  <c r="R4181"/>
  <c r="Q4181"/>
  <c r="P4181"/>
  <c r="U4181" s="1"/>
  <c r="Z4181" s="1"/>
  <c r="O4181"/>
  <c r="T4181" s="1"/>
  <c r="Y4181" s="1"/>
  <c r="N4181"/>
  <c r="S4181" s="1"/>
  <c r="X4181" s="1"/>
  <c r="R4180"/>
  <c r="Q4180"/>
  <c r="V4180" s="1"/>
  <c r="AA4180" s="1"/>
  <c r="P4180"/>
  <c r="U4180" s="1"/>
  <c r="Z4180" s="1"/>
  <c r="O4180"/>
  <c r="T4180" s="1"/>
  <c r="Y4180" s="1"/>
  <c r="N4180"/>
  <c r="S4180" s="1"/>
  <c r="X4180" s="1"/>
  <c r="R4132"/>
  <c r="W4132" s="1"/>
  <c r="AB4132" s="1"/>
  <c r="Q4132"/>
  <c r="V4132" s="1"/>
  <c r="AA4132" s="1"/>
  <c r="P4132"/>
  <c r="U4132" s="1"/>
  <c r="Z4132" s="1"/>
  <c r="O4132"/>
  <c r="T4132" s="1"/>
  <c r="Y4132" s="1"/>
  <c r="N4132"/>
  <c r="R4131"/>
  <c r="W4131" s="1"/>
  <c r="AB4131" s="1"/>
  <c r="Q4131"/>
  <c r="V4131" s="1"/>
  <c r="AA4131" s="1"/>
  <c r="P4131"/>
  <c r="U4131" s="1"/>
  <c r="Z4131" s="1"/>
  <c r="O4131"/>
  <c r="N4131"/>
  <c r="R4130"/>
  <c r="W4130" s="1"/>
  <c r="AB4130" s="1"/>
  <c r="Q4130"/>
  <c r="V4130" s="1"/>
  <c r="AA4130" s="1"/>
  <c r="P4130"/>
  <c r="O4130"/>
  <c r="N4130"/>
  <c r="S4130" s="1"/>
  <c r="X4130" s="1"/>
  <c r="R4129"/>
  <c r="W4129" s="1"/>
  <c r="AB4129" s="1"/>
  <c r="Q4129"/>
  <c r="P4129"/>
  <c r="O4129"/>
  <c r="T4129" s="1"/>
  <c r="Y4129" s="1"/>
  <c r="N4129"/>
  <c r="S4129" s="1"/>
  <c r="X4129" s="1"/>
  <c r="R4128"/>
  <c r="Q4128"/>
  <c r="P4128"/>
  <c r="U4128" s="1"/>
  <c r="Z4128" s="1"/>
  <c r="O4128"/>
  <c r="T4128" s="1"/>
  <c r="Y4128" s="1"/>
  <c r="N4128"/>
  <c r="S4128" s="1"/>
  <c r="X4128" s="1"/>
  <c r="R4127"/>
  <c r="Q4127"/>
  <c r="V4127" s="1"/>
  <c r="AA4127" s="1"/>
  <c r="P4127"/>
  <c r="U4127" s="1"/>
  <c r="Z4127" s="1"/>
  <c r="O4127"/>
  <c r="T4127" s="1"/>
  <c r="Y4127" s="1"/>
  <c r="N4127"/>
  <c r="S4127" s="1"/>
  <c r="X4127" s="1"/>
  <c r="R4126"/>
  <c r="W4126" s="1"/>
  <c r="AB4126" s="1"/>
  <c r="Q4126"/>
  <c r="V4126" s="1"/>
  <c r="AA4126" s="1"/>
  <c r="P4126"/>
  <c r="U4126" s="1"/>
  <c r="Z4126" s="1"/>
  <c r="O4126"/>
  <c r="T4126" s="1"/>
  <c r="Y4126" s="1"/>
  <c r="N4126"/>
  <c r="R4125"/>
  <c r="W4125" s="1"/>
  <c r="AB4125" s="1"/>
  <c r="Q4125"/>
  <c r="V4125" s="1"/>
  <c r="AA4125" s="1"/>
  <c r="P4125"/>
  <c r="O4125"/>
  <c r="N4125"/>
  <c r="S4125" s="1"/>
  <c r="X4125" s="1"/>
  <c r="R4124"/>
  <c r="W4124" s="1"/>
  <c r="AB4124" s="1"/>
  <c r="Q4124"/>
  <c r="P4124"/>
  <c r="O4124"/>
  <c r="T4124" s="1"/>
  <c r="Y4124" s="1"/>
  <c r="N4124"/>
  <c r="R4123"/>
  <c r="Q4123"/>
  <c r="P4123"/>
  <c r="U4123" s="1"/>
  <c r="Z4123" s="1"/>
  <c r="O4123"/>
  <c r="N4123"/>
  <c r="R4122"/>
  <c r="W4122" s="1"/>
  <c r="Q4122"/>
  <c r="V4122" s="1"/>
  <c r="AA4122" s="1"/>
  <c r="P4122"/>
  <c r="O4122"/>
  <c r="N4122"/>
  <c r="S4122" s="1"/>
  <c r="X4122" s="1"/>
  <c r="R4121"/>
  <c r="W4121" s="1"/>
  <c r="AB4121" s="1"/>
  <c r="Q4121"/>
  <c r="P4121"/>
  <c r="O4121"/>
  <c r="T4121" s="1"/>
  <c r="Y4121" s="1"/>
  <c r="N4121"/>
  <c r="S4121" s="1"/>
  <c r="X4121" s="1"/>
  <c r="R4120"/>
  <c r="Q4120"/>
  <c r="P4120"/>
  <c r="U4120" s="1"/>
  <c r="Z4120" s="1"/>
  <c r="O4120"/>
  <c r="T4120" s="1"/>
  <c r="Y4120" s="1"/>
  <c r="N4120"/>
  <c r="S4120" s="1"/>
  <c r="X4120" s="1"/>
  <c r="R4119"/>
  <c r="Q4119"/>
  <c r="V4119" s="1"/>
  <c r="AA4119" s="1"/>
  <c r="P4119"/>
  <c r="U4119" s="1"/>
  <c r="Z4119" s="1"/>
  <c r="O4119"/>
  <c r="T4119" s="1"/>
  <c r="Y4119" s="1"/>
  <c r="N4119"/>
  <c r="R4117"/>
  <c r="W4117" s="1"/>
  <c r="AB4117" s="1"/>
  <c r="Q4117"/>
  <c r="V4117" s="1"/>
  <c r="AA4117" s="1"/>
  <c r="P4117"/>
  <c r="U4117" s="1"/>
  <c r="Z4117" s="1"/>
  <c r="O4117"/>
  <c r="N4117"/>
  <c r="R4116"/>
  <c r="W4116" s="1"/>
  <c r="AB4116" s="1"/>
  <c r="Q4116"/>
  <c r="V4116" s="1"/>
  <c r="AA4116" s="1"/>
  <c r="P4116"/>
  <c r="O4116"/>
  <c r="N4116"/>
  <c r="S4116" s="1"/>
  <c r="X4116" s="1"/>
  <c r="R4115"/>
  <c r="W4115" s="1"/>
  <c r="AB4115" s="1"/>
  <c r="Q4115"/>
  <c r="P4115"/>
  <c r="O4115"/>
  <c r="T4115" s="1"/>
  <c r="Y4115" s="1"/>
  <c r="N4115"/>
  <c r="R4114"/>
  <c r="W4114" s="1"/>
  <c r="Q4114"/>
  <c r="P4114"/>
  <c r="U4114" s="1"/>
  <c r="Z4114" s="1"/>
  <c r="O4114"/>
  <c r="N4114"/>
  <c r="R4113"/>
  <c r="W4113" s="1"/>
  <c r="Q4113"/>
  <c r="V4113" s="1"/>
  <c r="AA4113" s="1"/>
  <c r="P4113"/>
  <c r="O4113"/>
  <c r="N4113"/>
  <c r="S4113" s="1"/>
  <c r="X4113" s="1"/>
  <c r="R4112"/>
  <c r="W4112" s="1"/>
  <c r="AB4112" s="1"/>
  <c r="Q4112"/>
  <c r="P4112"/>
  <c r="O4112"/>
  <c r="T4112" s="1"/>
  <c r="Y4112" s="1"/>
  <c r="N4112"/>
  <c r="S4112" s="1"/>
  <c r="X4112" s="1"/>
  <c r="R4111"/>
  <c r="Q4111"/>
  <c r="P4111"/>
  <c r="U4111" s="1"/>
  <c r="Z4111" s="1"/>
  <c r="O4111"/>
  <c r="T4111" s="1"/>
  <c r="Y4111" s="1"/>
  <c r="N4111"/>
  <c r="S4111" s="1"/>
  <c r="X4111" s="1"/>
  <c r="R4110"/>
  <c r="Q4110"/>
  <c r="V4110" s="1"/>
  <c r="AA4110" s="1"/>
  <c r="P4110"/>
  <c r="U4110" s="1"/>
  <c r="Z4110" s="1"/>
  <c r="O4110"/>
  <c r="T4110" s="1"/>
  <c r="Y4110" s="1"/>
  <c r="N4110"/>
  <c r="R4109"/>
  <c r="W4109" s="1"/>
  <c r="AB4109" s="1"/>
  <c r="Q4109"/>
  <c r="V4109" s="1"/>
  <c r="AA4109" s="1"/>
  <c r="P4109"/>
  <c r="U4109" s="1"/>
  <c r="Z4109" s="1"/>
  <c r="O4109"/>
  <c r="N4109"/>
  <c r="R4108"/>
  <c r="W4108" s="1"/>
  <c r="AB4108" s="1"/>
  <c r="Q4108"/>
  <c r="V4108" s="1"/>
  <c r="AA4108" s="1"/>
  <c r="P4108"/>
  <c r="O4108"/>
  <c r="N4108"/>
  <c r="S4108" s="1"/>
  <c r="X4108" s="1"/>
  <c r="R4107"/>
  <c r="W4107" s="1"/>
  <c r="AB4107" s="1"/>
  <c r="Q4107"/>
  <c r="V4107" s="1"/>
  <c r="P4107"/>
  <c r="O4107"/>
  <c r="T4107" s="1"/>
  <c r="Y4107" s="1"/>
  <c r="N4107"/>
  <c r="R4106"/>
  <c r="W4106" s="1"/>
  <c r="Q4106"/>
  <c r="V4106" s="1"/>
  <c r="P4106"/>
  <c r="U4106" s="1"/>
  <c r="Z4106" s="1"/>
  <c r="O4106"/>
  <c r="N4106"/>
  <c r="R4105"/>
  <c r="W4105" s="1"/>
  <c r="Q4105"/>
  <c r="V4105" s="1"/>
  <c r="AA4105" s="1"/>
  <c r="P4105"/>
  <c r="O4105"/>
  <c r="N4105"/>
  <c r="S4105" s="1"/>
  <c r="X4105" s="1"/>
  <c r="R4104"/>
  <c r="W4104" s="1"/>
  <c r="AB4104" s="1"/>
  <c r="Q4104"/>
  <c r="P4104"/>
  <c r="O4104"/>
  <c r="T4104" s="1"/>
  <c r="Y4104" s="1"/>
  <c r="N4104"/>
  <c r="S4104" s="1"/>
  <c r="X4104" s="1"/>
  <c r="R4102"/>
  <c r="Q4102"/>
  <c r="P4102"/>
  <c r="U4102" s="1"/>
  <c r="Z4102" s="1"/>
  <c r="O4102"/>
  <c r="T4102" s="1"/>
  <c r="Y4102" s="1"/>
  <c r="N4102"/>
  <c r="S4102" s="1"/>
  <c r="X4102" s="1"/>
  <c r="R4101"/>
  <c r="Q4101"/>
  <c r="V4101" s="1"/>
  <c r="AA4101" s="1"/>
  <c r="P4101"/>
  <c r="U4101" s="1"/>
  <c r="Z4101" s="1"/>
  <c r="O4101"/>
  <c r="T4101" s="1"/>
  <c r="Y4101" s="1"/>
  <c r="N4101"/>
  <c r="R4100"/>
  <c r="W4100" s="1"/>
  <c r="AB4100" s="1"/>
  <c r="Q4100"/>
  <c r="V4100" s="1"/>
  <c r="AA4100" s="1"/>
  <c r="P4100"/>
  <c r="U4100" s="1"/>
  <c r="Z4100" s="1"/>
  <c r="O4100"/>
  <c r="N4100"/>
  <c r="R4099"/>
  <c r="W4099" s="1"/>
  <c r="AB4099" s="1"/>
  <c r="Q4099"/>
  <c r="V4099" s="1"/>
  <c r="AA4099" s="1"/>
  <c r="P4099"/>
  <c r="U4099" s="1"/>
  <c r="O4099"/>
  <c r="T4099" s="1"/>
  <c r="Y4099" s="1"/>
  <c r="N4099"/>
  <c r="S4099" s="1"/>
  <c r="X4099" s="1"/>
  <c r="R4098"/>
  <c r="W4098" s="1"/>
  <c r="AB4098" s="1"/>
  <c r="Q4098"/>
  <c r="V4098" s="1"/>
  <c r="P4098"/>
  <c r="U4098" s="1"/>
  <c r="Z4098" s="1"/>
  <c r="O4098"/>
  <c r="T4098" s="1"/>
  <c r="Y4098" s="1"/>
  <c r="N4098"/>
  <c r="R4097"/>
  <c r="W4097" s="1"/>
  <c r="Q4097"/>
  <c r="V4097" s="1"/>
  <c r="AA4097" s="1"/>
  <c r="P4097"/>
  <c r="U4097" s="1"/>
  <c r="Z4097" s="1"/>
  <c r="O4097"/>
  <c r="N4097"/>
  <c r="R4096"/>
  <c r="W4096" s="1"/>
  <c r="AB4096" s="1"/>
  <c r="Q4096"/>
  <c r="V4096" s="1"/>
  <c r="AA4096" s="1"/>
  <c r="P4096"/>
  <c r="O4096"/>
  <c r="N4096"/>
  <c r="S4096" s="1"/>
  <c r="X4096" s="1"/>
  <c r="R4095"/>
  <c r="W4095" s="1"/>
  <c r="AB4095" s="1"/>
  <c r="Q4095"/>
  <c r="P4095"/>
  <c r="O4095"/>
  <c r="T4095" s="1"/>
  <c r="Y4095" s="1"/>
  <c r="N4095"/>
  <c r="S4095" s="1"/>
  <c r="X4095" s="1"/>
  <c r="R4094"/>
  <c r="Q4094"/>
  <c r="P4094"/>
  <c r="U4094" s="1"/>
  <c r="Z4094" s="1"/>
  <c r="O4094"/>
  <c r="T4094" s="1"/>
  <c r="Y4094" s="1"/>
  <c r="N4094"/>
  <c r="S4094" s="1"/>
  <c r="X4094" s="1"/>
  <c r="R4093"/>
  <c r="Q4093"/>
  <c r="V4093" s="1"/>
  <c r="AA4093" s="1"/>
  <c r="P4093"/>
  <c r="U4093" s="1"/>
  <c r="Z4093" s="1"/>
  <c r="O4093"/>
  <c r="T4093" s="1"/>
  <c r="Y4093" s="1"/>
  <c r="N4093"/>
  <c r="R4092"/>
  <c r="W4092" s="1"/>
  <c r="AB4092" s="1"/>
  <c r="Q4092"/>
  <c r="V4092" s="1"/>
  <c r="AA4092" s="1"/>
  <c r="P4092"/>
  <c r="U4092" s="1"/>
  <c r="Z4092" s="1"/>
  <c r="O4092"/>
  <c r="T4092" s="1"/>
  <c r="N4092"/>
  <c r="S4092" s="1"/>
  <c r="X4092" s="1"/>
  <c r="R4091"/>
  <c r="W4091" s="1"/>
  <c r="AB4091" s="1"/>
  <c r="Q4091"/>
  <c r="V4091" s="1"/>
  <c r="AA4091" s="1"/>
  <c r="P4091"/>
  <c r="U4091" s="1"/>
  <c r="O4091"/>
  <c r="T4091" s="1"/>
  <c r="Y4091" s="1"/>
  <c r="N4091"/>
  <c r="S4091" s="1"/>
  <c r="X4091" s="1"/>
  <c r="R4090"/>
  <c r="W4090" s="1"/>
  <c r="AB4090" s="1"/>
  <c r="Q4090"/>
  <c r="V4090" s="1"/>
  <c r="P4090"/>
  <c r="U4090" s="1"/>
  <c r="Z4090" s="1"/>
  <c r="O4090"/>
  <c r="T4090" s="1"/>
  <c r="Y4090" s="1"/>
  <c r="N4090"/>
  <c r="R4089"/>
  <c r="W4089" s="1"/>
  <c r="Q4089"/>
  <c r="V4089" s="1"/>
  <c r="AA4089" s="1"/>
  <c r="P4089"/>
  <c r="U4089" s="1"/>
  <c r="Z4089" s="1"/>
  <c r="O4089"/>
  <c r="N4089"/>
  <c r="R4087"/>
  <c r="W4087" s="1"/>
  <c r="AB4087" s="1"/>
  <c r="Q4087"/>
  <c r="V4087" s="1"/>
  <c r="AA4087" s="1"/>
  <c r="P4087"/>
  <c r="U4087" s="1"/>
  <c r="Z4087" s="1"/>
  <c r="O4087"/>
  <c r="N4087"/>
  <c r="R4086"/>
  <c r="W4086" s="1"/>
  <c r="AB4086" s="1"/>
  <c r="Q4086"/>
  <c r="V4086" s="1"/>
  <c r="AA4086" s="1"/>
  <c r="P4086"/>
  <c r="U4086" s="1"/>
  <c r="Z4086" s="1"/>
  <c r="O4086"/>
  <c r="N4086"/>
  <c r="R4085"/>
  <c r="W4085" s="1"/>
  <c r="AB4085" s="1"/>
  <c r="Q4085"/>
  <c r="V4085" s="1"/>
  <c r="P4085"/>
  <c r="O4085"/>
  <c r="N4085"/>
  <c r="S4085" s="1"/>
  <c r="X4085" s="1"/>
  <c r="R4084"/>
  <c r="W4084" s="1"/>
  <c r="Q4084"/>
  <c r="P4084"/>
  <c r="O4084"/>
  <c r="T4084" s="1"/>
  <c r="Y4084" s="1"/>
  <c r="N4084"/>
  <c r="S4084" s="1"/>
  <c r="X4084" s="1"/>
  <c r="R4083"/>
  <c r="Q4083"/>
  <c r="P4083"/>
  <c r="U4083" s="1"/>
  <c r="Z4083" s="1"/>
  <c r="O4083"/>
  <c r="T4083" s="1"/>
  <c r="Y4083" s="1"/>
  <c r="N4083"/>
  <c r="S4083" s="1"/>
  <c r="X4083" s="1"/>
  <c r="R4082"/>
  <c r="Q4082"/>
  <c r="V4082" s="1"/>
  <c r="AA4082" s="1"/>
  <c r="P4082"/>
  <c r="U4082" s="1"/>
  <c r="Z4082" s="1"/>
  <c r="O4082"/>
  <c r="T4082" s="1"/>
  <c r="Y4082" s="1"/>
  <c r="N4082"/>
  <c r="R4081"/>
  <c r="W4081" s="1"/>
  <c r="AB4081" s="1"/>
  <c r="Q4081"/>
  <c r="V4081" s="1"/>
  <c r="AA4081" s="1"/>
  <c r="P4081"/>
  <c r="U4081" s="1"/>
  <c r="Z4081" s="1"/>
  <c r="O4081"/>
  <c r="T4081" s="1"/>
  <c r="N4081"/>
  <c r="R4080"/>
  <c r="W4080" s="1"/>
  <c r="AB4080" s="1"/>
  <c r="Q4080"/>
  <c r="V4080" s="1"/>
  <c r="AA4080" s="1"/>
  <c r="P4080"/>
  <c r="U4080" s="1"/>
  <c r="O4080"/>
  <c r="T4080" s="1"/>
  <c r="N4080"/>
  <c r="R4079"/>
  <c r="W4079" s="1"/>
  <c r="AB4079" s="1"/>
  <c r="Q4079"/>
  <c r="V4079" s="1"/>
  <c r="P4079"/>
  <c r="U4079" s="1"/>
  <c r="O4079"/>
  <c r="T4079" s="1"/>
  <c r="N4079"/>
  <c r="R4078"/>
  <c r="W4078" s="1"/>
  <c r="Q4078"/>
  <c r="V4078" s="1"/>
  <c r="P4078"/>
  <c r="U4078" s="1"/>
  <c r="O4078"/>
  <c r="N4078"/>
  <c r="R4077"/>
  <c r="W4077" s="1"/>
  <c r="Q4077"/>
  <c r="V4077" s="1"/>
  <c r="P4077"/>
  <c r="O4077"/>
  <c r="N4077"/>
  <c r="S4077" s="1"/>
  <c r="X4077" s="1"/>
  <c r="R4076"/>
  <c r="W4076" s="1"/>
  <c r="Q4076"/>
  <c r="P4076"/>
  <c r="O4076"/>
  <c r="T4076" s="1"/>
  <c r="Y4076" s="1"/>
  <c r="N4076"/>
  <c r="S4076" s="1"/>
  <c r="X4076" s="1"/>
  <c r="R4075"/>
  <c r="Q4075"/>
  <c r="P4075"/>
  <c r="U4075" s="1"/>
  <c r="Z4075" s="1"/>
  <c r="O4075"/>
  <c r="T4075" s="1"/>
  <c r="Y4075" s="1"/>
  <c r="N4075"/>
  <c r="S4075" s="1"/>
  <c r="X4075" s="1"/>
  <c r="R4074"/>
  <c r="Q4074"/>
  <c r="V4074" s="1"/>
  <c r="AA4074" s="1"/>
  <c r="P4074"/>
  <c r="U4074" s="1"/>
  <c r="Z4074" s="1"/>
  <c r="O4074"/>
  <c r="T4074" s="1"/>
  <c r="Y4074" s="1"/>
  <c r="N4074"/>
  <c r="R4072"/>
  <c r="W4072" s="1"/>
  <c r="AB4072" s="1"/>
  <c r="Q4072"/>
  <c r="P4072"/>
  <c r="U4072" s="1"/>
  <c r="O4072"/>
  <c r="N4072"/>
  <c r="R4071"/>
  <c r="Q4071"/>
  <c r="P4071"/>
  <c r="O4071"/>
  <c r="N4071"/>
  <c r="S4071" s="1"/>
  <c r="X4071" s="1"/>
  <c r="R4070"/>
  <c r="W4070" s="1"/>
  <c r="AB4070" s="1"/>
  <c r="Q4070"/>
  <c r="P4070"/>
  <c r="O4070"/>
  <c r="T4070" s="1"/>
  <c r="Y4070" s="1"/>
  <c r="N4070"/>
  <c r="S4070" s="1"/>
  <c r="X4070" s="1"/>
  <c r="R4069"/>
  <c r="Q4069"/>
  <c r="P4069"/>
  <c r="U4069" s="1"/>
  <c r="Z4069" s="1"/>
  <c r="O4069"/>
  <c r="T4069" s="1"/>
  <c r="Y4069" s="1"/>
  <c r="N4069"/>
  <c r="S4069" s="1"/>
  <c r="X4069" s="1"/>
  <c r="R4068"/>
  <c r="Q4068"/>
  <c r="V4068" s="1"/>
  <c r="AA4068" s="1"/>
  <c r="P4068"/>
  <c r="U4068" s="1"/>
  <c r="Z4068" s="1"/>
  <c r="O4068"/>
  <c r="T4068" s="1"/>
  <c r="Y4068" s="1"/>
  <c r="N4068"/>
  <c r="S4068" s="1"/>
  <c r="X4068" s="1"/>
  <c r="R4067"/>
  <c r="W4067" s="1"/>
  <c r="AB4067" s="1"/>
  <c r="Q4067"/>
  <c r="V4067" s="1"/>
  <c r="AA4067" s="1"/>
  <c r="P4067"/>
  <c r="U4067" s="1"/>
  <c r="Z4067" s="1"/>
  <c r="O4067"/>
  <c r="T4067" s="1"/>
  <c r="Y4067" s="1"/>
  <c r="N4067"/>
  <c r="R4066"/>
  <c r="W4066" s="1"/>
  <c r="AB4066" s="1"/>
  <c r="Q4066"/>
  <c r="V4066" s="1"/>
  <c r="P4066"/>
  <c r="U4066" s="1"/>
  <c r="Z4066" s="1"/>
  <c r="O4066"/>
  <c r="N4066"/>
  <c r="R4065"/>
  <c r="W4065" s="1"/>
  <c r="Q4065"/>
  <c r="V4065" s="1"/>
  <c r="AA4065" s="1"/>
  <c r="P4065"/>
  <c r="U4065" s="1"/>
  <c r="Z4065" s="1"/>
  <c r="O4065"/>
  <c r="N4065"/>
  <c r="R4064"/>
  <c r="Q4064"/>
  <c r="V4064" s="1"/>
  <c r="AA4064" s="1"/>
  <c r="P4064"/>
  <c r="O4064"/>
  <c r="N4064"/>
  <c r="R4063"/>
  <c r="W4063" s="1"/>
  <c r="Q4063"/>
  <c r="P4063"/>
  <c r="O4063"/>
  <c r="N4063"/>
  <c r="S4063" s="1"/>
  <c r="X4063" s="1"/>
  <c r="R4062"/>
  <c r="Q4062"/>
  <c r="P4062"/>
  <c r="O4062"/>
  <c r="T4062" s="1"/>
  <c r="Y4062" s="1"/>
  <c r="N4062"/>
  <c r="S4062" s="1"/>
  <c r="X4062" s="1"/>
  <c r="R4061"/>
  <c r="Q4061"/>
  <c r="P4061"/>
  <c r="U4061" s="1"/>
  <c r="Z4061" s="1"/>
  <c r="O4061"/>
  <c r="T4061" s="1"/>
  <c r="Y4061" s="1"/>
  <c r="N4061"/>
  <c r="S4061" s="1"/>
  <c r="R4060"/>
  <c r="Q4060"/>
  <c r="V4060" s="1"/>
  <c r="AA4060" s="1"/>
  <c r="P4060"/>
  <c r="U4060" s="1"/>
  <c r="Z4060" s="1"/>
  <c r="O4060"/>
  <c r="T4060" s="1"/>
  <c r="N4060"/>
  <c r="R4059"/>
  <c r="W4059" s="1"/>
  <c r="AB4059" s="1"/>
  <c r="Q4059"/>
  <c r="V4059" s="1"/>
  <c r="AA4059" s="1"/>
  <c r="P4059"/>
  <c r="U4059" s="1"/>
  <c r="O4059"/>
  <c r="N4059"/>
  <c r="R4057"/>
  <c r="W4057" s="1"/>
  <c r="AB4057" s="1"/>
  <c r="Q4057"/>
  <c r="V4057" s="1"/>
  <c r="P4057"/>
  <c r="U4057" s="1"/>
  <c r="O4057"/>
  <c r="T4057" s="1"/>
  <c r="N4057"/>
  <c r="R4056"/>
  <c r="W4056" s="1"/>
  <c r="Q4056"/>
  <c r="V4056" s="1"/>
  <c r="P4056"/>
  <c r="U4056" s="1"/>
  <c r="O4056"/>
  <c r="N4056"/>
  <c r="R4055"/>
  <c r="W4055" s="1"/>
  <c r="Q4055"/>
  <c r="V4055" s="1"/>
  <c r="P4055"/>
  <c r="O4055"/>
  <c r="N4055"/>
  <c r="R4054"/>
  <c r="Q4054"/>
  <c r="P4054"/>
  <c r="O4054"/>
  <c r="N4054"/>
  <c r="S4054" s="1"/>
  <c r="X4054" s="1"/>
  <c r="R4053"/>
  <c r="Q4053"/>
  <c r="P4053"/>
  <c r="O4053"/>
  <c r="T4053" s="1"/>
  <c r="Y4053" s="1"/>
  <c r="N4053"/>
  <c r="S4053" s="1"/>
  <c r="X4053" s="1"/>
  <c r="R4052"/>
  <c r="Q4052"/>
  <c r="P4052"/>
  <c r="U4052" s="1"/>
  <c r="Z4052" s="1"/>
  <c r="O4052"/>
  <c r="T4052" s="1"/>
  <c r="Y4052" s="1"/>
  <c r="N4052"/>
  <c r="S4052" s="1"/>
  <c r="R4051"/>
  <c r="Q4051"/>
  <c r="V4051" s="1"/>
  <c r="AA4051" s="1"/>
  <c r="P4051"/>
  <c r="U4051" s="1"/>
  <c r="Z4051" s="1"/>
  <c r="O4051"/>
  <c r="T4051" s="1"/>
  <c r="N4051"/>
  <c r="R4050"/>
  <c r="W4050" s="1"/>
  <c r="AB4050" s="1"/>
  <c r="Q4050"/>
  <c r="V4050" s="1"/>
  <c r="AA4050" s="1"/>
  <c r="P4050"/>
  <c r="U4050" s="1"/>
  <c r="O4050"/>
  <c r="N4050"/>
  <c r="R4049"/>
  <c r="W4049" s="1"/>
  <c r="AB4049" s="1"/>
  <c r="Q4049"/>
  <c r="V4049" s="1"/>
  <c r="P4049"/>
  <c r="O4049"/>
  <c r="N4049"/>
  <c r="R4048"/>
  <c r="W4048" s="1"/>
  <c r="Q4048"/>
  <c r="V4048" s="1"/>
  <c r="P4048"/>
  <c r="U4048" s="1"/>
  <c r="O4048"/>
  <c r="N4048"/>
  <c r="R4047"/>
  <c r="W4047" s="1"/>
  <c r="Q4047"/>
  <c r="V4047" s="1"/>
  <c r="AA4047" s="1"/>
  <c r="P4047"/>
  <c r="O4047"/>
  <c r="N4047"/>
  <c r="R4046"/>
  <c r="W4046" s="1"/>
  <c r="AB4046" s="1"/>
  <c r="Q4046"/>
  <c r="P4046"/>
  <c r="O4046"/>
  <c r="N4046"/>
  <c r="S4046" s="1"/>
  <c r="X4046" s="1"/>
  <c r="R4045"/>
  <c r="W4045" s="1"/>
  <c r="AB4045" s="1"/>
  <c r="Q4045"/>
  <c r="P4045"/>
  <c r="O4045"/>
  <c r="N4045"/>
  <c r="S4045" s="1"/>
  <c r="X4045" s="1"/>
  <c r="R4044"/>
  <c r="Q4044"/>
  <c r="P4044"/>
  <c r="U4044" s="1"/>
  <c r="O4044"/>
  <c r="T4044" s="1"/>
  <c r="Y4044" s="1"/>
  <c r="N4044"/>
  <c r="S4044" s="1"/>
  <c r="R4042"/>
  <c r="W4042" s="1"/>
  <c r="AB4042" s="1"/>
  <c r="Q4042"/>
  <c r="V4042" s="1"/>
  <c r="AA4042" s="1"/>
  <c r="P4042"/>
  <c r="U4042" s="1"/>
  <c r="Z4042" s="1"/>
  <c r="O4042"/>
  <c r="T4042" s="1"/>
  <c r="Y4042" s="1"/>
  <c r="N4042"/>
  <c r="R4041"/>
  <c r="W4041" s="1"/>
  <c r="AB4041" s="1"/>
  <c r="Q4041"/>
  <c r="V4041" s="1"/>
  <c r="AA4041" s="1"/>
  <c r="P4041"/>
  <c r="U4041" s="1"/>
  <c r="Z4041" s="1"/>
  <c r="O4041"/>
  <c r="N4041"/>
  <c r="R4040"/>
  <c r="W4040" s="1"/>
  <c r="AB4040" s="1"/>
  <c r="Q4040"/>
  <c r="P4040"/>
  <c r="O4040"/>
  <c r="N4040"/>
  <c r="S4040" s="1"/>
  <c r="X4040" s="1"/>
  <c r="R4039"/>
  <c r="W4039" s="1"/>
  <c r="Q4039"/>
  <c r="P4039"/>
  <c r="O4039"/>
  <c r="T4039" s="1"/>
  <c r="Y4039" s="1"/>
  <c r="N4039"/>
  <c r="S4039" s="1"/>
  <c r="X4039" s="1"/>
  <c r="R4038"/>
  <c r="Q4038"/>
  <c r="P4038"/>
  <c r="U4038" s="1"/>
  <c r="Z4038" s="1"/>
  <c r="O4038"/>
  <c r="T4038" s="1"/>
  <c r="Y4038" s="1"/>
  <c r="N4038"/>
  <c r="S4038" s="1"/>
  <c r="X4038" s="1"/>
  <c r="R4037"/>
  <c r="Q4037"/>
  <c r="V4037" s="1"/>
  <c r="AA4037" s="1"/>
  <c r="P4037"/>
  <c r="U4037" s="1"/>
  <c r="Z4037" s="1"/>
  <c r="O4037"/>
  <c r="T4037" s="1"/>
  <c r="Y4037" s="1"/>
  <c r="N4037"/>
  <c r="S4037" s="1"/>
  <c r="R4036"/>
  <c r="W4036" s="1"/>
  <c r="AB4036" s="1"/>
  <c r="Q4036"/>
  <c r="V4036" s="1"/>
  <c r="AA4036" s="1"/>
  <c r="P4036"/>
  <c r="U4036" s="1"/>
  <c r="Z4036" s="1"/>
  <c r="O4036"/>
  <c r="N4036"/>
  <c r="R4035"/>
  <c r="W4035" s="1"/>
  <c r="AB4035" s="1"/>
  <c r="Q4035"/>
  <c r="V4035" s="1"/>
  <c r="AA4035" s="1"/>
  <c r="P4035"/>
  <c r="O4035"/>
  <c r="N4035"/>
  <c r="R4034"/>
  <c r="W4034" s="1"/>
  <c r="AB4034" s="1"/>
  <c r="Q4034"/>
  <c r="P4034"/>
  <c r="O4034"/>
  <c r="N4034"/>
  <c r="R4033"/>
  <c r="Q4033"/>
  <c r="P4033"/>
  <c r="O4033"/>
  <c r="N4033"/>
  <c r="R4032"/>
  <c r="W4032" s="1"/>
  <c r="Q4032"/>
  <c r="P4032"/>
  <c r="O4032"/>
  <c r="N4032"/>
  <c r="S4032" s="1"/>
  <c r="X4032" s="1"/>
  <c r="R4031"/>
  <c r="W4031" s="1"/>
  <c r="Q4031"/>
  <c r="P4031"/>
  <c r="O4031"/>
  <c r="T4031" s="1"/>
  <c r="Y4031" s="1"/>
  <c r="N4031"/>
  <c r="S4031" s="1"/>
  <c r="X4031" s="1"/>
  <c r="R4030"/>
  <c r="Q4030"/>
  <c r="P4030"/>
  <c r="U4030" s="1"/>
  <c r="Z4030" s="1"/>
  <c r="O4030"/>
  <c r="T4030" s="1"/>
  <c r="Y4030" s="1"/>
  <c r="N4030"/>
  <c r="S4030" s="1"/>
  <c r="X4030" s="1"/>
  <c r="R4029"/>
  <c r="Q4029"/>
  <c r="V4029" s="1"/>
  <c r="AA4029" s="1"/>
  <c r="P4029"/>
  <c r="U4029" s="1"/>
  <c r="Z4029" s="1"/>
  <c r="O4029"/>
  <c r="T4029" s="1"/>
  <c r="Y4029" s="1"/>
  <c r="N4029"/>
  <c r="R3921"/>
  <c r="W3921" s="1"/>
  <c r="AB3921" s="1"/>
  <c r="Q3921"/>
  <c r="V3921" s="1"/>
  <c r="AA3921" s="1"/>
  <c r="P3921"/>
  <c r="U3921" s="1"/>
  <c r="Z3921" s="1"/>
  <c r="O3921"/>
  <c r="T3921" s="1"/>
  <c r="Y3921" s="1"/>
  <c r="N3921"/>
  <c r="R3920"/>
  <c r="Q3920"/>
  <c r="V3920" s="1"/>
  <c r="AA3920" s="1"/>
  <c r="P3920"/>
  <c r="U3920" s="1"/>
  <c r="Z3920" s="1"/>
  <c r="O3920"/>
  <c r="N3920"/>
  <c r="R3919"/>
  <c r="W3919" s="1"/>
  <c r="AB3919" s="1"/>
  <c r="Q3919"/>
  <c r="V3919" s="1"/>
  <c r="AA3919" s="1"/>
  <c r="P3919"/>
  <c r="O3919"/>
  <c r="N3919"/>
  <c r="S3919" s="1"/>
  <c r="X3919" s="1"/>
  <c r="R3918"/>
  <c r="W3918" s="1"/>
  <c r="AB3918" s="1"/>
  <c r="Q3918"/>
  <c r="P3918"/>
  <c r="O3918"/>
  <c r="T3918" s="1"/>
  <c r="Y3918" s="1"/>
  <c r="N3918"/>
  <c r="S3918" s="1"/>
  <c r="X3918" s="1"/>
  <c r="R3917"/>
  <c r="Q3917"/>
  <c r="P3917"/>
  <c r="U3917" s="1"/>
  <c r="Z3917" s="1"/>
  <c r="O3917"/>
  <c r="T3917" s="1"/>
  <c r="Y3917" s="1"/>
  <c r="N3917"/>
  <c r="S3917" s="1"/>
  <c r="X3917" s="1"/>
  <c r="R3916"/>
  <c r="Q3916"/>
  <c r="V3916" s="1"/>
  <c r="AA3916" s="1"/>
  <c r="P3916"/>
  <c r="U3916" s="1"/>
  <c r="Z3916" s="1"/>
  <c r="O3916"/>
  <c r="T3916" s="1"/>
  <c r="Y3916" s="1"/>
  <c r="N3916"/>
  <c r="S3916" s="1"/>
  <c r="R3915"/>
  <c r="W3915" s="1"/>
  <c r="AB3915" s="1"/>
  <c r="Q3915"/>
  <c r="V3915" s="1"/>
  <c r="AA3915" s="1"/>
  <c r="P3915"/>
  <c r="U3915" s="1"/>
  <c r="Z3915" s="1"/>
  <c r="O3915"/>
  <c r="N3915"/>
  <c r="S3915" s="1"/>
  <c r="X3915" s="1"/>
  <c r="R3914"/>
  <c r="W3914" s="1"/>
  <c r="AB3914" s="1"/>
  <c r="Q3914"/>
  <c r="V3914" s="1"/>
  <c r="AA3914" s="1"/>
  <c r="P3914"/>
  <c r="O3914"/>
  <c r="N3914"/>
  <c r="S3914" s="1"/>
  <c r="X3914" s="1"/>
  <c r="R3913"/>
  <c r="W3913" s="1"/>
  <c r="AB3913" s="1"/>
  <c r="Q3913"/>
  <c r="P3913"/>
  <c r="O3913"/>
  <c r="T3913" s="1"/>
  <c r="Y3913" s="1"/>
  <c r="N3913"/>
  <c r="R3912"/>
  <c r="Q3912"/>
  <c r="P3912"/>
  <c r="U3912" s="1"/>
  <c r="Z3912" s="1"/>
  <c r="O3912"/>
  <c r="N3912"/>
  <c r="R3911"/>
  <c r="W3911" s="1"/>
  <c r="Q3911"/>
  <c r="V3911" s="1"/>
  <c r="AA3911" s="1"/>
  <c r="P3911"/>
  <c r="O3911"/>
  <c r="N3911"/>
  <c r="S3911" s="1"/>
  <c r="X3911" s="1"/>
  <c r="R3910"/>
  <c r="W3910" s="1"/>
  <c r="AB3910" s="1"/>
  <c r="Q3910"/>
  <c r="P3910"/>
  <c r="O3910"/>
  <c r="T3910" s="1"/>
  <c r="Y3910" s="1"/>
  <c r="N3910"/>
  <c r="S3910" s="1"/>
  <c r="X3910" s="1"/>
  <c r="R3909"/>
  <c r="Q3909"/>
  <c r="P3909"/>
  <c r="U3909" s="1"/>
  <c r="Z3909" s="1"/>
  <c r="O3909"/>
  <c r="T3909" s="1"/>
  <c r="Y3909" s="1"/>
  <c r="N3909"/>
  <c r="S3909" s="1"/>
  <c r="X3909" s="1"/>
  <c r="R3908"/>
  <c r="Q3908"/>
  <c r="V3908" s="1"/>
  <c r="AA3908" s="1"/>
  <c r="P3908"/>
  <c r="U3908" s="1"/>
  <c r="Z3908" s="1"/>
  <c r="O3908"/>
  <c r="T3908" s="1"/>
  <c r="Y3908" s="1"/>
  <c r="N3908"/>
  <c r="R3906"/>
  <c r="W3906" s="1"/>
  <c r="AB3906" s="1"/>
  <c r="Q3906"/>
  <c r="V3906" s="1"/>
  <c r="AA3906" s="1"/>
  <c r="P3906"/>
  <c r="U3906" s="1"/>
  <c r="Z3906" s="1"/>
  <c r="O3906"/>
  <c r="N3906"/>
  <c r="R3905"/>
  <c r="W3905" s="1"/>
  <c r="AB3905" s="1"/>
  <c r="Q3905"/>
  <c r="V3905" s="1"/>
  <c r="AA3905" s="1"/>
  <c r="P3905"/>
  <c r="O3905"/>
  <c r="N3905"/>
  <c r="S3905" s="1"/>
  <c r="X3905" s="1"/>
  <c r="R3904"/>
  <c r="W3904" s="1"/>
  <c r="AB3904" s="1"/>
  <c r="Q3904"/>
  <c r="P3904"/>
  <c r="O3904"/>
  <c r="T3904" s="1"/>
  <c r="Y3904" s="1"/>
  <c r="N3904"/>
  <c r="R3903"/>
  <c r="W3903" s="1"/>
  <c r="Q3903"/>
  <c r="P3903"/>
  <c r="U3903" s="1"/>
  <c r="Z3903" s="1"/>
  <c r="O3903"/>
  <c r="N3903"/>
  <c r="R3902"/>
  <c r="W3902" s="1"/>
  <c r="Q3902"/>
  <c r="V3902" s="1"/>
  <c r="AA3902" s="1"/>
  <c r="P3902"/>
  <c r="O3902"/>
  <c r="N3902"/>
  <c r="S3902" s="1"/>
  <c r="X3902" s="1"/>
  <c r="R3901"/>
  <c r="W3901" s="1"/>
  <c r="AB3901" s="1"/>
  <c r="Q3901"/>
  <c r="P3901"/>
  <c r="O3901"/>
  <c r="T3901" s="1"/>
  <c r="Y3901" s="1"/>
  <c r="N3901"/>
  <c r="S3901" s="1"/>
  <c r="X3901" s="1"/>
  <c r="R3900"/>
  <c r="Q3900"/>
  <c r="P3900"/>
  <c r="U3900" s="1"/>
  <c r="Z3900" s="1"/>
  <c r="O3900"/>
  <c r="T3900" s="1"/>
  <c r="Y3900" s="1"/>
  <c r="N3900"/>
  <c r="S3900" s="1"/>
  <c r="X3900" s="1"/>
  <c r="R3899"/>
  <c r="Q3899"/>
  <c r="V3899" s="1"/>
  <c r="AA3899" s="1"/>
  <c r="P3899"/>
  <c r="U3899" s="1"/>
  <c r="Z3899" s="1"/>
  <c r="O3899"/>
  <c r="T3899" s="1"/>
  <c r="Y3899" s="1"/>
  <c r="N3899"/>
  <c r="R3898"/>
  <c r="W3898" s="1"/>
  <c r="AB3898" s="1"/>
  <c r="Q3898"/>
  <c r="V3898" s="1"/>
  <c r="AA3898" s="1"/>
  <c r="P3898"/>
  <c r="U3898" s="1"/>
  <c r="Z3898" s="1"/>
  <c r="O3898"/>
  <c r="N3898"/>
  <c r="S3898" s="1"/>
  <c r="X3898" s="1"/>
  <c r="R3897"/>
  <c r="W3897" s="1"/>
  <c r="AB3897" s="1"/>
  <c r="Q3897"/>
  <c r="V3897" s="1"/>
  <c r="AA3897" s="1"/>
  <c r="P3897"/>
  <c r="O3897"/>
  <c r="T3897" s="1"/>
  <c r="Y3897" s="1"/>
  <c r="N3897"/>
  <c r="S3897" s="1"/>
  <c r="X3897" s="1"/>
  <c r="R3896"/>
  <c r="W3896" s="1"/>
  <c r="AB3896" s="1"/>
  <c r="Q3896"/>
  <c r="V3896" s="1"/>
  <c r="P3896"/>
  <c r="U3896" s="1"/>
  <c r="Z3896" s="1"/>
  <c r="O3896"/>
  <c r="T3896" s="1"/>
  <c r="Y3896" s="1"/>
  <c r="N3896"/>
  <c r="R3895"/>
  <c r="W3895" s="1"/>
  <c r="Q3895"/>
  <c r="V3895" s="1"/>
  <c r="AA3895" s="1"/>
  <c r="P3895"/>
  <c r="U3895" s="1"/>
  <c r="Z3895" s="1"/>
  <c r="O3895"/>
  <c r="N3895"/>
  <c r="R3894"/>
  <c r="W3894" s="1"/>
  <c r="AB3894" s="1"/>
  <c r="Q3894"/>
  <c r="V3894" s="1"/>
  <c r="AA3894" s="1"/>
  <c r="P3894"/>
  <c r="O3894"/>
  <c r="N3894"/>
  <c r="S3894" s="1"/>
  <c r="X3894" s="1"/>
  <c r="R3893"/>
  <c r="W3893" s="1"/>
  <c r="AB3893" s="1"/>
  <c r="Q3893"/>
  <c r="P3893"/>
  <c r="O3893"/>
  <c r="T3893" s="1"/>
  <c r="Y3893" s="1"/>
  <c r="N3893"/>
  <c r="S3893" s="1"/>
  <c r="X3893" s="1"/>
  <c r="R3891"/>
  <c r="Q3891"/>
  <c r="P3891"/>
  <c r="U3891" s="1"/>
  <c r="Z3891" s="1"/>
  <c r="O3891"/>
  <c r="T3891" s="1"/>
  <c r="Y3891" s="1"/>
  <c r="N3891"/>
  <c r="S3891" s="1"/>
  <c r="X3891" s="1"/>
  <c r="R3890"/>
  <c r="Q3890"/>
  <c r="V3890" s="1"/>
  <c r="AA3890" s="1"/>
  <c r="P3890"/>
  <c r="U3890" s="1"/>
  <c r="Z3890" s="1"/>
  <c r="O3890"/>
  <c r="T3890" s="1"/>
  <c r="Y3890" s="1"/>
  <c r="N3890"/>
  <c r="R3889"/>
  <c r="W3889" s="1"/>
  <c r="AB3889" s="1"/>
  <c r="Q3889"/>
  <c r="V3889" s="1"/>
  <c r="AA3889" s="1"/>
  <c r="P3889"/>
  <c r="U3889" s="1"/>
  <c r="Z3889" s="1"/>
  <c r="O3889"/>
  <c r="N3889"/>
  <c r="S3889" s="1"/>
  <c r="X3889" s="1"/>
  <c r="R3888"/>
  <c r="W3888" s="1"/>
  <c r="AB3888" s="1"/>
  <c r="Q3888"/>
  <c r="V3888" s="1"/>
  <c r="AA3888" s="1"/>
  <c r="P3888"/>
  <c r="U3888" s="1"/>
  <c r="O3888"/>
  <c r="T3888" s="1"/>
  <c r="Y3888" s="1"/>
  <c r="N3888"/>
  <c r="S3888" s="1"/>
  <c r="X3888" s="1"/>
  <c r="R3887"/>
  <c r="W3887" s="1"/>
  <c r="AB3887" s="1"/>
  <c r="Q3887"/>
  <c r="V3887" s="1"/>
  <c r="P3887"/>
  <c r="U3887" s="1"/>
  <c r="Z3887" s="1"/>
  <c r="O3887"/>
  <c r="T3887" s="1"/>
  <c r="Y3887" s="1"/>
  <c r="N3887"/>
  <c r="R3886"/>
  <c r="W3886" s="1"/>
  <c r="Q3886"/>
  <c r="V3886" s="1"/>
  <c r="AA3886" s="1"/>
  <c r="P3886"/>
  <c r="U3886" s="1"/>
  <c r="Z3886" s="1"/>
  <c r="O3886"/>
  <c r="N3886"/>
  <c r="R3885"/>
  <c r="W3885" s="1"/>
  <c r="AB3885" s="1"/>
  <c r="Q3885"/>
  <c r="V3885" s="1"/>
  <c r="AA3885" s="1"/>
  <c r="P3885"/>
  <c r="O3885"/>
  <c r="N3885"/>
  <c r="S3885" s="1"/>
  <c r="X3885" s="1"/>
  <c r="R3884"/>
  <c r="W3884" s="1"/>
  <c r="AB3884" s="1"/>
  <c r="Q3884"/>
  <c r="P3884"/>
  <c r="O3884"/>
  <c r="T3884" s="1"/>
  <c r="Y3884" s="1"/>
  <c r="N3884"/>
  <c r="S3884" s="1"/>
  <c r="X3884" s="1"/>
  <c r="R3883"/>
  <c r="Q3883"/>
  <c r="P3883"/>
  <c r="U3883" s="1"/>
  <c r="Z3883" s="1"/>
  <c r="O3883"/>
  <c r="T3883" s="1"/>
  <c r="Y3883" s="1"/>
  <c r="N3883"/>
  <c r="S3883" s="1"/>
  <c r="X3883" s="1"/>
  <c r="R3882"/>
  <c r="Q3882"/>
  <c r="V3882" s="1"/>
  <c r="AA3882" s="1"/>
  <c r="P3882"/>
  <c r="U3882" s="1"/>
  <c r="Z3882" s="1"/>
  <c r="O3882"/>
  <c r="T3882" s="1"/>
  <c r="Y3882" s="1"/>
  <c r="N3882"/>
  <c r="R3881"/>
  <c r="W3881" s="1"/>
  <c r="AB3881" s="1"/>
  <c r="Q3881"/>
  <c r="V3881" s="1"/>
  <c r="AA3881" s="1"/>
  <c r="P3881"/>
  <c r="U3881" s="1"/>
  <c r="Z3881" s="1"/>
  <c r="O3881"/>
  <c r="T3881" s="1"/>
  <c r="N3881"/>
  <c r="S3881" s="1"/>
  <c r="X3881" s="1"/>
  <c r="R3880"/>
  <c r="W3880" s="1"/>
  <c r="AB3880" s="1"/>
  <c r="Q3880"/>
  <c r="V3880" s="1"/>
  <c r="AA3880" s="1"/>
  <c r="P3880"/>
  <c r="U3880" s="1"/>
  <c r="O3880"/>
  <c r="T3880" s="1"/>
  <c r="Y3880" s="1"/>
  <c r="N3880"/>
  <c r="S3880" s="1"/>
  <c r="X3880" s="1"/>
  <c r="R3879"/>
  <c r="W3879" s="1"/>
  <c r="AB3879" s="1"/>
  <c r="Q3879"/>
  <c r="V3879" s="1"/>
  <c r="P3879"/>
  <c r="U3879" s="1"/>
  <c r="Z3879" s="1"/>
  <c r="O3879"/>
  <c r="T3879" s="1"/>
  <c r="Y3879" s="1"/>
  <c r="N3879"/>
  <c r="R3878"/>
  <c r="W3878" s="1"/>
  <c r="Q3878"/>
  <c r="V3878" s="1"/>
  <c r="AA3878" s="1"/>
  <c r="P3878"/>
  <c r="U3878" s="1"/>
  <c r="Z3878" s="1"/>
  <c r="O3878"/>
  <c r="N3878"/>
  <c r="R3876"/>
  <c r="W3876" s="1"/>
  <c r="AB3876" s="1"/>
  <c r="Q3876"/>
  <c r="V3876" s="1"/>
  <c r="AA3876" s="1"/>
  <c r="P3876"/>
  <c r="U3876" s="1"/>
  <c r="Z3876" s="1"/>
  <c r="O3876"/>
  <c r="N3876"/>
  <c r="R3875"/>
  <c r="W3875" s="1"/>
  <c r="Q3875"/>
  <c r="V3875" s="1"/>
  <c r="AA3875" s="1"/>
  <c r="P3875"/>
  <c r="U3875" s="1"/>
  <c r="O3875"/>
  <c r="N3875"/>
  <c r="R3874"/>
  <c r="W3874" s="1"/>
  <c r="AB3874" s="1"/>
  <c r="Q3874"/>
  <c r="V3874" s="1"/>
  <c r="P3874"/>
  <c r="O3874"/>
  <c r="N3874"/>
  <c r="S3874" s="1"/>
  <c r="X3874" s="1"/>
  <c r="R3873"/>
  <c r="W3873" s="1"/>
  <c r="Q3873"/>
  <c r="P3873"/>
  <c r="O3873"/>
  <c r="T3873" s="1"/>
  <c r="Y3873" s="1"/>
  <c r="N3873"/>
  <c r="S3873" s="1"/>
  <c r="X3873" s="1"/>
  <c r="R3872"/>
  <c r="Q3872"/>
  <c r="P3872"/>
  <c r="U3872" s="1"/>
  <c r="Z3872" s="1"/>
  <c r="O3872"/>
  <c r="N3872"/>
  <c r="S3872" s="1"/>
  <c r="X3872" s="1"/>
  <c r="R3871"/>
  <c r="Q3871"/>
  <c r="V3871" s="1"/>
  <c r="AA3871" s="1"/>
  <c r="P3871"/>
  <c r="U3871" s="1"/>
  <c r="O3871"/>
  <c r="T3871" s="1"/>
  <c r="Y3871" s="1"/>
  <c r="N3871"/>
  <c r="S3871" s="1"/>
  <c r="R3870"/>
  <c r="W3870" s="1"/>
  <c r="AB3870" s="1"/>
  <c r="Q3870"/>
  <c r="V3870" s="1"/>
  <c r="P3870"/>
  <c r="U3870" s="1"/>
  <c r="Z3870" s="1"/>
  <c r="O3870"/>
  <c r="T3870" s="1"/>
  <c r="N3870"/>
  <c r="S3870" s="1"/>
  <c r="R3869"/>
  <c r="Q3869"/>
  <c r="V3869" s="1"/>
  <c r="AA3869" s="1"/>
  <c r="P3869"/>
  <c r="U3869" s="1"/>
  <c r="O3869"/>
  <c r="T3869" s="1"/>
  <c r="N3869"/>
  <c r="R3868"/>
  <c r="W3868" s="1"/>
  <c r="AB3868" s="1"/>
  <c r="Q3868"/>
  <c r="V3868" s="1"/>
  <c r="P3868"/>
  <c r="U3868" s="1"/>
  <c r="O3868"/>
  <c r="T3868" s="1"/>
  <c r="N3868"/>
  <c r="R3867"/>
  <c r="W3867" s="1"/>
  <c r="Q3867"/>
  <c r="V3867" s="1"/>
  <c r="P3867"/>
  <c r="U3867" s="1"/>
  <c r="O3867"/>
  <c r="N3867"/>
  <c r="R3866"/>
  <c r="W3866" s="1"/>
  <c r="Q3866"/>
  <c r="V3866" s="1"/>
  <c r="P3866"/>
  <c r="O3866"/>
  <c r="N3866"/>
  <c r="S3866" s="1"/>
  <c r="X3866" s="1"/>
  <c r="R3865"/>
  <c r="W3865" s="1"/>
  <c r="Q3865"/>
  <c r="P3865"/>
  <c r="O3865"/>
  <c r="T3865" s="1"/>
  <c r="Y3865" s="1"/>
  <c r="N3865"/>
  <c r="S3865" s="1"/>
  <c r="R3864"/>
  <c r="Q3864"/>
  <c r="P3864"/>
  <c r="U3864" s="1"/>
  <c r="Z3864" s="1"/>
  <c r="O3864"/>
  <c r="T3864" s="1"/>
  <c r="Y3864" s="1"/>
  <c r="N3864"/>
  <c r="S3864" s="1"/>
  <c r="X3864" s="1"/>
  <c r="R3863"/>
  <c r="Q3863"/>
  <c r="V3863" s="1"/>
  <c r="AA3863" s="1"/>
  <c r="P3863"/>
  <c r="U3863" s="1"/>
  <c r="O3863"/>
  <c r="T3863" s="1"/>
  <c r="Y3863" s="1"/>
  <c r="N3863"/>
  <c r="S3863" s="1"/>
  <c r="R3769"/>
  <c r="W3769" s="1"/>
  <c r="AB3769" s="1"/>
  <c r="Q3769"/>
  <c r="V3769" s="1"/>
  <c r="AA3769" s="1"/>
  <c r="P3769"/>
  <c r="O3769"/>
  <c r="T3769" s="1"/>
  <c r="N3769"/>
  <c r="R3768"/>
  <c r="W3768" s="1"/>
  <c r="AB3768" s="1"/>
  <c r="Q3768"/>
  <c r="P3768"/>
  <c r="U3768" s="1"/>
  <c r="O3768"/>
  <c r="N3768"/>
  <c r="R3767"/>
  <c r="Q3767"/>
  <c r="P3767"/>
  <c r="O3767"/>
  <c r="N3767"/>
  <c r="S3767" s="1"/>
  <c r="X3767" s="1"/>
  <c r="R3766"/>
  <c r="W3766" s="1"/>
  <c r="Q3766"/>
  <c r="P3766"/>
  <c r="O3766"/>
  <c r="T3766" s="1"/>
  <c r="Y3766" s="1"/>
  <c r="N3766"/>
  <c r="S3766" s="1"/>
  <c r="X3766" s="1"/>
  <c r="R3765"/>
  <c r="Q3765"/>
  <c r="P3765"/>
  <c r="U3765" s="1"/>
  <c r="Z3765" s="1"/>
  <c r="O3765"/>
  <c r="T3765" s="1"/>
  <c r="Y3765" s="1"/>
  <c r="N3765"/>
  <c r="S3765" s="1"/>
  <c r="X3765" s="1"/>
  <c r="R3764"/>
  <c r="Q3764"/>
  <c r="V3764" s="1"/>
  <c r="AA3764" s="1"/>
  <c r="P3764"/>
  <c r="U3764" s="1"/>
  <c r="Z3764" s="1"/>
  <c r="O3764"/>
  <c r="T3764" s="1"/>
  <c r="Y3764" s="1"/>
  <c r="N3764"/>
  <c r="S3764" s="1"/>
  <c r="R3763"/>
  <c r="W3763" s="1"/>
  <c r="AB3763" s="1"/>
  <c r="Q3763"/>
  <c r="V3763" s="1"/>
  <c r="AA3763" s="1"/>
  <c r="P3763"/>
  <c r="U3763" s="1"/>
  <c r="Z3763" s="1"/>
  <c r="O3763"/>
  <c r="T3763" s="1"/>
  <c r="N3763"/>
  <c r="R3762"/>
  <c r="W3762" s="1"/>
  <c r="AB3762" s="1"/>
  <c r="Q3762"/>
  <c r="V3762" s="1"/>
  <c r="AA3762" s="1"/>
  <c r="P3762"/>
  <c r="O3762"/>
  <c r="N3762"/>
  <c r="R3761"/>
  <c r="W3761" s="1"/>
  <c r="AB3761" s="1"/>
  <c r="Q3761"/>
  <c r="P3761"/>
  <c r="O3761"/>
  <c r="N3761"/>
  <c r="R3760"/>
  <c r="Q3760"/>
  <c r="P3760"/>
  <c r="O3760"/>
  <c r="N3760"/>
  <c r="R3759"/>
  <c r="W3759" s="1"/>
  <c r="Q3759"/>
  <c r="P3759"/>
  <c r="O3759"/>
  <c r="N3759"/>
  <c r="S3759" s="1"/>
  <c r="X3759" s="1"/>
  <c r="R3758"/>
  <c r="W3758" s="1"/>
  <c r="Q3758"/>
  <c r="P3758"/>
  <c r="O3758"/>
  <c r="T3758" s="1"/>
  <c r="Y3758" s="1"/>
  <c r="N3758"/>
  <c r="S3758" s="1"/>
  <c r="X3758" s="1"/>
  <c r="R3757"/>
  <c r="Q3757"/>
  <c r="P3757"/>
  <c r="U3757" s="1"/>
  <c r="Z3757" s="1"/>
  <c r="O3757"/>
  <c r="T3757" s="1"/>
  <c r="Y3757" s="1"/>
  <c r="N3757"/>
  <c r="S3757" s="1"/>
  <c r="X3757" s="1"/>
  <c r="R3756"/>
  <c r="Q3756"/>
  <c r="V3756" s="1"/>
  <c r="AA3756" s="1"/>
  <c r="P3756"/>
  <c r="U3756" s="1"/>
  <c r="Z3756" s="1"/>
  <c r="O3756"/>
  <c r="T3756" s="1"/>
  <c r="Y3756" s="1"/>
  <c r="N3756"/>
  <c r="R3739"/>
  <c r="Q3739"/>
  <c r="P3739"/>
  <c r="U3739" s="1"/>
  <c r="Z3739" s="1"/>
  <c r="O3739"/>
  <c r="T3739" s="1"/>
  <c r="Y3739" s="1"/>
  <c r="N3739"/>
  <c r="S3739" s="1"/>
  <c r="R3738"/>
  <c r="Q3738"/>
  <c r="V3738" s="1"/>
  <c r="P3738"/>
  <c r="U3738" s="1"/>
  <c r="Z3738" s="1"/>
  <c r="O3738"/>
  <c r="T3738" s="1"/>
  <c r="N3738"/>
  <c r="R3737"/>
  <c r="W3737" s="1"/>
  <c r="Q3737"/>
  <c r="V3737" s="1"/>
  <c r="AA3737" s="1"/>
  <c r="P3737"/>
  <c r="U3737" s="1"/>
  <c r="O3737"/>
  <c r="N3737"/>
  <c r="S3737" s="1"/>
  <c r="R3736"/>
  <c r="W3736" s="1"/>
  <c r="AB3736" s="1"/>
  <c r="Q3736"/>
  <c r="V3736" s="1"/>
  <c r="P3736"/>
  <c r="O3736"/>
  <c r="N3736"/>
  <c r="R3735"/>
  <c r="W3735" s="1"/>
  <c r="Q3735"/>
  <c r="P3735"/>
  <c r="O3735"/>
  <c r="N3735"/>
  <c r="R3734"/>
  <c r="Q3734"/>
  <c r="V3734" s="1"/>
  <c r="P3734"/>
  <c r="O3734"/>
  <c r="N3734"/>
  <c r="R3733"/>
  <c r="W3733" s="1"/>
  <c r="Q3733"/>
  <c r="P3733"/>
  <c r="O3733"/>
  <c r="N3733"/>
  <c r="S3733" s="1"/>
  <c r="R3732"/>
  <c r="Q3732"/>
  <c r="P3732"/>
  <c r="O3732"/>
  <c r="T3732" s="1"/>
  <c r="N3732"/>
  <c r="S3732" s="1"/>
  <c r="X3732" s="1"/>
  <c r="R3731"/>
  <c r="Q3731"/>
  <c r="P3731"/>
  <c r="U3731" s="1"/>
  <c r="O3731"/>
  <c r="T3731" s="1"/>
  <c r="Y3731" s="1"/>
  <c r="N3731"/>
  <c r="S3731" s="1"/>
  <c r="R3730"/>
  <c r="Q3730"/>
  <c r="V3730" s="1"/>
  <c r="P3730"/>
  <c r="U3730" s="1"/>
  <c r="Z3730" s="1"/>
  <c r="O3730"/>
  <c r="T3730" s="1"/>
  <c r="N3730"/>
  <c r="R3729"/>
  <c r="W3729" s="1"/>
  <c r="Q3729"/>
  <c r="V3729" s="1"/>
  <c r="AA3729" s="1"/>
  <c r="P3729"/>
  <c r="U3729" s="1"/>
  <c r="O3729"/>
  <c r="N3729"/>
  <c r="S3729" s="1"/>
  <c r="R3728"/>
  <c r="W3728" s="1"/>
  <c r="AB3728" s="1"/>
  <c r="Q3728"/>
  <c r="V3728" s="1"/>
  <c r="P3728"/>
  <c r="O3728"/>
  <c r="N3728"/>
  <c r="R3727"/>
  <c r="W3727" s="1"/>
  <c r="Q3727"/>
  <c r="P3727"/>
  <c r="U3727" s="1"/>
  <c r="O3727"/>
  <c r="N3727"/>
  <c r="R3726"/>
  <c r="Q3726"/>
  <c r="V3726" s="1"/>
  <c r="P3726"/>
  <c r="O3726"/>
  <c r="N3726"/>
  <c r="R3709"/>
  <c r="W3709" s="1"/>
  <c r="AB3709" s="1"/>
  <c r="Q3709"/>
  <c r="V3709" s="1"/>
  <c r="AA3709" s="1"/>
  <c r="P3709"/>
  <c r="O3709"/>
  <c r="T3709" s="1"/>
  <c r="N3709"/>
  <c r="R3708"/>
  <c r="W3708" s="1"/>
  <c r="AB3708" s="1"/>
  <c r="Q3708"/>
  <c r="P3708"/>
  <c r="U3708" s="1"/>
  <c r="O3708"/>
  <c r="N3708"/>
  <c r="R3707"/>
  <c r="Q3707"/>
  <c r="P3707"/>
  <c r="O3707"/>
  <c r="N3707"/>
  <c r="S3707" s="1"/>
  <c r="X3707" s="1"/>
  <c r="R3706"/>
  <c r="W3706" s="1"/>
  <c r="Q3706"/>
  <c r="P3706"/>
  <c r="O3706"/>
  <c r="T3706" s="1"/>
  <c r="Y3706" s="1"/>
  <c r="N3706"/>
  <c r="S3706" s="1"/>
  <c r="X3706" s="1"/>
  <c r="R3705"/>
  <c r="Q3705"/>
  <c r="P3705"/>
  <c r="U3705" s="1"/>
  <c r="Z3705" s="1"/>
  <c r="O3705"/>
  <c r="T3705" s="1"/>
  <c r="Y3705" s="1"/>
  <c r="N3705"/>
  <c r="S3705" s="1"/>
  <c r="R3704"/>
  <c r="Q3704"/>
  <c r="V3704" s="1"/>
  <c r="AA3704" s="1"/>
  <c r="P3704"/>
  <c r="U3704" s="1"/>
  <c r="Z3704" s="1"/>
  <c r="O3704"/>
  <c r="T3704" s="1"/>
  <c r="N3704"/>
  <c r="R3703"/>
  <c r="W3703" s="1"/>
  <c r="AB3703" s="1"/>
  <c r="Q3703"/>
  <c r="V3703" s="1"/>
  <c r="AA3703" s="1"/>
  <c r="P3703"/>
  <c r="U3703" s="1"/>
  <c r="O3703"/>
  <c r="N3703"/>
  <c r="R3702"/>
  <c r="W3702" s="1"/>
  <c r="AB3702" s="1"/>
  <c r="Q3702"/>
  <c r="V3702" s="1"/>
  <c r="P3702"/>
  <c r="U3702" s="1"/>
  <c r="O3702"/>
  <c r="N3702"/>
  <c r="R3701"/>
  <c r="W3701" s="1"/>
  <c r="Q3701"/>
  <c r="V3701" s="1"/>
  <c r="P3701"/>
  <c r="U3701" s="1"/>
  <c r="O3701"/>
  <c r="N3701"/>
  <c r="R3700"/>
  <c r="W3700" s="1"/>
  <c r="Q3700"/>
  <c r="V3700" s="1"/>
  <c r="P3700"/>
  <c r="O3700"/>
  <c r="N3700"/>
  <c r="R3699"/>
  <c r="W3699" s="1"/>
  <c r="Q3699"/>
  <c r="P3699"/>
  <c r="O3699"/>
  <c r="N3699"/>
  <c r="S3699" s="1"/>
  <c r="X3699" s="1"/>
  <c r="R3698"/>
  <c r="Q3698"/>
  <c r="P3698"/>
  <c r="O3698"/>
  <c r="T3698" s="1"/>
  <c r="Y3698" s="1"/>
  <c r="N3698"/>
  <c r="S3698" s="1"/>
  <c r="X3698" s="1"/>
  <c r="R3697"/>
  <c r="Q3697"/>
  <c r="P3697"/>
  <c r="U3697" s="1"/>
  <c r="Z3697" s="1"/>
  <c r="O3697"/>
  <c r="T3697" s="1"/>
  <c r="Y3697" s="1"/>
  <c r="N3697"/>
  <c r="S3697" s="1"/>
  <c r="R3696"/>
  <c r="Q3696"/>
  <c r="V3696" s="1"/>
  <c r="AA3696" s="1"/>
  <c r="P3696"/>
  <c r="U3696" s="1"/>
  <c r="Z3696" s="1"/>
  <c r="O3696"/>
  <c r="T3696" s="1"/>
  <c r="N3696"/>
  <c r="S3696" s="1"/>
  <c r="R3694"/>
  <c r="W3694" s="1"/>
  <c r="AB3694" s="1"/>
  <c r="Q3694"/>
  <c r="V3694" s="1"/>
  <c r="AA3694" s="1"/>
  <c r="P3694"/>
  <c r="U3694" s="1"/>
  <c r="O3694"/>
  <c r="N3694"/>
  <c r="S3694" s="1"/>
  <c r="R3693"/>
  <c r="W3693" s="1"/>
  <c r="AB3693" s="1"/>
  <c r="Q3693"/>
  <c r="V3693" s="1"/>
  <c r="P3693"/>
  <c r="O3693"/>
  <c r="N3693"/>
  <c r="R3692"/>
  <c r="W3692" s="1"/>
  <c r="Q3692"/>
  <c r="V3692" s="1"/>
  <c r="P3692"/>
  <c r="O3692"/>
  <c r="N3692"/>
  <c r="R3691"/>
  <c r="W3691" s="1"/>
  <c r="Q3691"/>
  <c r="V3691" s="1"/>
  <c r="P3691"/>
  <c r="O3691"/>
  <c r="N3691"/>
  <c r="R3690"/>
  <c r="W3690" s="1"/>
  <c r="Q3690"/>
  <c r="P3690"/>
  <c r="O3690"/>
  <c r="N3690"/>
  <c r="S3690" s="1"/>
  <c r="X3690" s="1"/>
  <c r="R3689"/>
  <c r="Q3689"/>
  <c r="P3689"/>
  <c r="O3689"/>
  <c r="T3689" s="1"/>
  <c r="Y3689" s="1"/>
  <c r="N3689"/>
  <c r="S3689" s="1"/>
  <c r="X3689" s="1"/>
  <c r="R3688"/>
  <c r="Q3688"/>
  <c r="P3688"/>
  <c r="U3688" s="1"/>
  <c r="Z3688" s="1"/>
  <c r="O3688"/>
  <c r="T3688" s="1"/>
  <c r="Y3688" s="1"/>
  <c r="N3688"/>
  <c r="S3688" s="1"/>
  <c r="R3687"/>
  <c r="Q3687"/>
  <c r="V3687" s="1"/>
  <c r="AA3687" s="1"/>
  <c r="P3687"/>
  <c r="U3687" s="1"/>
  <c r="Z3687" s="1"/>
  <c r="O3687"/>
  <c r="T3687" s="1"/>
  <c r="N3687"/>
  <c r="S3687" s="1"/>
  <c r="R3686"/>
  <c r="W3686" s="1"/>
  <c r="AB3686" s="1"/>
  <c r="Q3686"/>
  <c r="V3686" s="1"/>
  <c r="AA3686" s="1"/>
  <c r="P3686"/>
  <c r="U3686" s="1"/>
  <c r="O3686"/>
  <c r="T3686" s="1"/>
  <c r="N3686"/>
  <c r="S3686" s="1"/>
  <c r="R3685"/>
  <c r="W3685" s="1"/>
  <c r="AB3685" s="1"/>
  <c r="Q3685"/>
  <c r="V3685" s="1"/>
  <c r="P3685"/>
  <c r="U3685" s="1"/>
  <c r="O3685"/>
  <c r="T3685" s="1"/>
  <c r="N3685"/>
  <c r="R3684"/>
  <c r="W3684" s="1"/>
  <c r="Q3684"/>
  <c r="P3684"/>
  <c r="U3684" s="1"/>
  <c r="O3684"/>
  <c r="N3684"/>
  <c r="R3683"/>
  <c r="W3683" s="1"/>
  <c r="Q3683"/>
  <c r="P3683"/>
  <c r="O3683"/>
  <c r="N3683"/>
  <c r="R3682"/>
  <c r="W3682" s="1"/>
  <c r="Q3682"/>
  <c r="P3682"/>
  <c r="O3682"/>
  <c r="N3682"/>
  <c r="S3682" s="1"/>
  <c r="X3682" s="1"/>
  <c r="R3681"/>
  <c r="Q3681"/>
  <c r="P3681"/>
  <c r="O3681"/>
  <c r="T3681" s="1"/>
  <c r="Y3681" s="1"/>
  <c r="N3681"/>
  <c r="S3681" s="1"/>
  <c r="X3681" s="1"/>
  <c r="R3679"/>
  <c r="Q3679"/>
  <c r="P3679"/>
  <c r="U3679" s="1"/>
  <c r="Z3679" s="1"/>
  <c r="O3679"/>
  <c r="T3679" s="1"/>
  <c r="Y3679" s="1"/>
  <c r="N3679"/>
  <c r="S3679" s="1"/>
  <c r="R3678"/>
  <c r="Q3678"/>
  <c r="V3678" s="1"/>
  <c r="AA3678" s="1"/>
  <c r="P3678"/>
  <c r="U3678" s="1"/>
  <c r="Z3678" s="1"/>
  <c r="O3678"/>
  <c r="T3678" s="1"/>
  <c r="N3678"/>
  <c r="R3677"/>
  <c r="W3677" s="1"/>
  <c r="AB3677" s="1"/>
  <c r="Q3677"/>
  <c r="V3677" s="1"/>
  <c r="AA3677" s="1"/>
  <c r="P3677"/>
  <c r="U3677" s="1"/>
  <c r="O3677"/>
  <c r="T3677" s="1"/>
  <c r="N3677"/>
  <c r="R3676"/>
  <c r="W3676" s="1"/>
  <c r="AB3676" s="1"/>
  <c r="Q3676"/>
  <c r="V3676" s="1"/>
  <c r="P3676"/>
  <c r="U3676" s="1"/>
  <c r="O3676"/>
  <c r="T3676" s="1"/>
  <c r="N3676"/>
  <c r="R3675"/>
  <c r="W3675" s="1"/>
  <c r="Q3675"/>
  <c r="V3675" s="1"/>
  <c r="P3675"/>
  <c r="U3675" s="1"/>
  <c r="O3675"/>
  <c r="N3675"/>
  <c r="R3674"/>
  <c r="Q3674"/>
  <c r="V3674" s="1"/>
  <c r="P3674"/>
  <c r="O3674"/>
  <c r="N3674"/>
  <c r="R3673"/>
  <c r="W3673" s="1"/>
  <c r="Q3673"/>
  <c r="P3673"/>
  <c r="O3673"/>
  <c r="N3673"/>
  <c r="S3673" s="1"/>
  <c r="X3673" s="1"/>
  <c r="R3672"/>
  <c r="Q3672"/>
  <c r="P3672"/>
  <c r="O3672"/>
  <c r="T3672" s="1"/>
  <c r="Y3672" s="1"/>
  <c r="N3672"/>
  <c r="S3672" s="1"/>
  <c r="X3672" s="1"/>
  <c r="R3671"/>
  <c r="Q3671"/>
  <c r="P3671"/>
  <c r="U3671" s="1"/>
  <c r="Z3671" s="1"/>
  <c r="O3671"/>
  <c r="T3671" s="1"/>
  <c r="Y3671" s="1"/>
  <c r="N3671"/>
  <c r="S3671" s="1"/>
  <c r="R3670"/>
  <c r="Q3670"/>
  <c r="V3670" s="1"/>
  <c r="AA3670" s="1"/>
  <c r="P3670"/>
  <c r="U3670" s="1"/>
  <c r="Z3670" s="1"/>
  <c r="O3670"/>
  <c r="T3670" s="1"/>
  <c r="N3670"/>
  <c r="R3669"/>
  <c r="W3669" s="1"/>
  <c r="Q3669"/>
  <c r="V3669" s="1"/>
  <c r="AA3669" s="1"/>
  <c r="P3669"/>
  <c r="U3669" s="1"/>
  <c r="O3669"/>
  <c r="N3669"/>
  <c r="R3668"/>
  <c r="W3668" s="1"/>
  <c r="AB3668" s="1"/>
  <c r="Q3668"/>
  <c r="V3668" s="1"/>
  <c r="P3668"/>
  <c r="O3668"/>
  <c r="T3668" s="1"/>
  <c r="N3668"/>
  <c r="R3667"/>
  <c r="W3667" s="1"/>
  <c r="Q3667"/>
  <c r="P3667"/>
  <c r="U3667" s="1"/>
  <c r="O3667"/>
  <c r="N3667"/>
  <c r="R3666"/>
  <c r="Q3666"/>
  <c r="P3666"/>
  <c r="O3666"/>
  <c r="N3666"/>
  <c r="R3649"/>
  <c r="W3649" s="1"/>
  <c r="Q3649"/>
  <c r="P3649"/>
  <c r="O3649"/>
  <c r="N3649"/>
  <c r="S3649" s="1"/>
  <c r="R3648"/>
  <c r="Q3648"/>
  <c r="P3648"/>
  <c r="O3648"/>
  <c r="T3648" s="1"/>
  <c r="N3648"/>
  <c r="S3648" s="1"/>
  <c r="X3648" s="1"/>
  <c r="R3647"/>
  <c r="Q3647"/>
  <c r="P3647"/>
  <c r="U3647" s="1"/>
  <c r="O3647"/>
  <c r="T3647" s="1"/>
  <c r="Y3647" s="1"/>
  <c r="N3647"/>
  <c r="S3647" s="1"/>
  <c r="R3646"/>
  <c r="Q3646"/>
  <c r="V3646" s="1"/>
  <c r="P3646"/>
  <c r="U3646" s="1"/>
  <c r="Z3646" s="1"/>
  <c r="O3646"/>
  <c r="N3646"/>
  <c r="R3645"/>
  <c r="W3645" s="1"/>
  <c r="Q3645"/>
  <c r="V3645" s="1"/>
  <c r="AA3645" s="1"/>
  <c r="P3645"/>
  <c r="U3645" s="1"/>
  <c r="O3645"/>
  <c r="N3645"/>
  <c r="R3644"/>
  <c r="W3644" s="1"/>
  <c r="AB3644" s="1"/>
  <c r="Q3644"/>
  <c r="V3644" s="1"/>
  <c r="P3644"/>
  <c r="O3644"/>
  <c r="T3644" s="1"/>
  <c r="N3644"/>
  <c r="R3643"/>
  <c r="W3643" s="1"/>
  <c r="Q3643"/>
  <c r="P3643"/>
  <c r="U3643" s="1"/>
  <c r="O3643"/>
  <c r="N3643"/>
  <c r="R3642"/>
  <c r="Q3642"/>
  <c r="V3642" s="1"/>
  <c r="P3642"/>
  <c r="O3642"/>
  <c r="N3642"/>
  <c r="R3641"/>
  <c r="W3641" s="1"/>
  <c r="Q3641"/>
  <c r="P3641"/>
  <c r="O3641"/>
  <c r="N3641"/>
  <c r="S3641" s="1"/>
  <c r="R3640"/>
  <c r="Q3640"/>
  <c r="P3640"/>
  <c r="O3640"/>
  <c r="T3640" s="1"/>
  <c r="N3640"/>
  <c r="S3640" s="1"/>
  <c r="X3640" s="1"/>
  <c r="R3639"/>
  <c r="Q3639"/>
  <c r="P3639"/>
  <c r="U3639" s="1"/>
  <c r="O3639"/>
  <c r="T3639" s="1"/>
  <c r="Y3639" s="1"/>
  <c r="N3639"/>
  <c r="S3639" s="1"/>
  <c r="R3638"/>
  <c r="Q3638"/>
  <c r="V3638" s="1"/>
  <c r="P3638"/>
  <c r="U3638" s="1"/>
  <c r="Z3638" s="1"/>
  <c r="O3638"/>
  <c r="T3638" s="1"/>
  <c r="N3638"/>
  <c r="R3637"/>
  <c r="W3637" s="1"/>
  <c r="Q3637"/>
  <c r="V3637" s="1"/>
  <c r="AA3637" s="1"/>
  <c r="P3637"/>
  <c r="O3637"/>
  <c r="N3637"/>
  <c r="R3636"/>
  <c r="W3636" s="1"/>
  <c r="AB3636" s="1"/>
  <c r="Q3636"/>
  <c r="V3636" s="1"/>
  <c r="P3636"/>
  <c r="O3636"/>
  <c r="N3636"/>
  <c r="R3634"/>
  <c r="W3634" s="1"/>
  <c r="Q3634"/>
  <c r="P3634"/>
  <c r="U3634" s="1"/>
  <c r="O3634"/>
  <c r="N3634"/>
  <c r="R3633"/>
  <c r="Q3633"/>
  <c r="V3633" s="1"/>
  <c r="P3633"/>
  <c r="O3633"/>
  <c r="N3633"/>
  <c r="R3632"/>
  <c r="W3632" s="1"/>
  <c r="Q3632"/>
  <c r="P3632"/>
  <c r="O3632"/>
  <c r="N3632"/>
  <c r="S3632" s="1"/>
  <c r="R3631"/>
  <c r="Q3631"/>
  <c r="P3631"/>
  <c r="O3631"/>
  <c r="T3631" s="1"/>
  <c r="N3631"/>
  <c r="S3631" s="1"/>
  <c r="X3631" s="1"/>
  <c r="R3630"/>
  <c r="Q3630"/>
  <c r="P3630"/>
  <c r="U3630" s="1"/>
  <c r="O3630"/>
  <c r="T3630" s="1"/>
  <c r="Y3630" s="1"/>
  <c r="N3630"/>
  <c r="R3629"/>
  <c r="Q3629"/>
  <c r="V3629" s="1"/>
  <c r="P3629"/>
  <c r="U3629" s="1"/>
  <c r="Z3629" s="1"/>
  <c r="O3629"/>
  <c r="T3629" s="1"/>
  <c r="N3629"/>
  <c r="R3628"/>
  <c r="W3628" s="1"/>
  <c r="Q3628"/>
  <c r="V3628" s="1"/>
  <c r="AA3628" s="1"/>
  <c r="P3628"/>
  <c r="U3628" s="1"/>
  <c r="O3628"/>
  <c r="N3628"/>
  <c r="S3628" s="1"/>
  <c r="R3627"/>
  <c r="W3627" s="1"/>
  <c r="AB3627" s="1"/>
  <c r="Q3627"/>
  <c r="P3627"/>
  <c r="O3627"/>
  <c r="T3627" s="1"/>
  <c r="N3627"/>
  <c r="R3626"/>
  <c r="W3626" s="1"/>
  <c r="Q3626"/>
  <c r="P3626"/>
  <c r="O3626"/>
  <c r="N3626"/>
  <c r="R3625"/>
  <c r="Q3625"/>
  <c r="V3625" s="1"/>
  <c r="P3625"/>
  <c r="O3625"/>
  <c r="N3625"/>
  <c r="R3624"/>
  <c r="W3624" s="1"/>
  <c r="Q3624"/>
  <c r="P3624"/>
  <c r="O3624"/>
  <c r="N3624"/>
  <c r="S3624" s="1"/>
  <c r="R3623"/>
  <c r="Q3623"/>
  <c r="P3623"/>
  <c r="O3623"/>
  <c r="T3623" s="1"/>
  <c r="N3623"/>
  <c r="S3623" s="1"/>
  <c r="X3623" s="1"/>
  <c r="R3622"/>
  <c r="Q3622"/>
  <c r="P3622"/>
  <c r="U3622" s="1"/>
  <c r="O3622"/>
  <c r="T3622" s="1"/>
  <c r="Y3622" s="1"/>
  <c r="N3622"/>
  <c r="R3621"/>
  <c r="Q3621"/>
  <c r="V3621" s="1"/>
  <c r="P3621"/>
  <c r="U3621" s="1"/>
  <c r="Z3621" s="1"/>
  <c r="O3621"/>
  <c r="T3621" s="1"/>
  <c r="N3621"/>
  <c r="R3619"/>
  <c r="W3619" s="1"/>
  <c r="Q3619"/>
  <c r="V3619" s="1"/>
  <c r="AA3619" s="1"/>
  <c r="P3619"/>
  <c r="U3619" s="1"/>
  <c r="O3619"/>
  <c r="N3619"/>
  <c r="S3619" s="1"/>
  <c r="R3618"/>
  <c r="W3618" s="1"/>
  <c r="AB3618" s="1"/>
  <c r="Q3618"/>
  <c r="V3618" s="1"/>
  <c r="P3618"/>
  <c r="O3618"/>
  <c r="T3618" s="1"/>
  <c r="N3618"/>
  <c r="R3617"/>
  <c r="Q3617"/>
  <c r="P3617"/>
  <c r="U3617" s="1"/>
  <c r="O3617"/>
  <c r="N3617"/>
  <c r="R3616"/>
  <c r="Q3616"/>
  <c r="P3616"/>
  <c r="O3616"/>
  <c r="N3616"/>
  <c r="R3615"/>
  <c r="W3615" s="1"/>
  <c r="Q3615"/>
  <c r="P3615"/>
  <c r="O3615"/>
  <c r="N3615"/>
  <c r="S3615" s="1"/>
  <c r="R3614"/>
  <c r="Q3614"/>
  <c r="P3614"/>
  <c r="O3614"/>
  <c r="T3614" s="1"/>
  <c r="N3614"/>
  <c r="S3614" s="1"/>
  <c r="X3614" s="1"/>
  <c r="R3613"/>
  <c r="Q3613"/>
  <c r="P3613"/>
  <c r="U3613" s="1"/>
  <c r="O3613"/>
  <c r="T3613" s="1"/>
  <c r="Y3613" s="1"/>
  <c r="N3613"/>
  <c r="S3613" s="1"/>
  <c r="R3612"/>
  <c r="Q3612"/>
  <c r="V3612" s="1"/>
  <c r="P3612"/>
  <c r="U3612" s="1"/>
  <c r="Z3612" s="1"/>
  <c r="O3612"/>
  <c r="N3612"/>
  <c r="R3611"/>
  <c r="W3611" s="1"/>
  <c r="Q3611"/>
  <c r="V3611" s="1"/>
  <c r="P3611"/>
  <c r="U3611" s="1"/>
  <c r="O3611"/>
  <c r="N3611"/>
  <c r="R3610"/>
  <c r="W3610" s="1"/>
  <c r="AB3610" s="1"/>
  <c r="Q3610"/>
  <c r="V3610" s="1"/>
  <c r="P3610"/>
  <c r="O3610"/>
  <c r="T3610" s="1"/>
  <c r="N3610"/>
  <c r="R3609"/>
  <c r="W3609" s="1"/>
  <c r="Q3609"/>
  <c r="P3609"/>
  <c r="U3609" s="1"/>
  <c r="O3609"/>
  <c r="N3609"/>
  <c r="R3608"/>
  <c r="Q3608"/>
  <c r="V3608" s="1"/>
  <c r="P3608"/>
  <c r="O3608"/>
  <c r="N3608"/>
  <c r="R3607"/>
  <c r="W3607" s="1"/>
  <c r="Q3607"/>
  <c r="P3607"/>
  <c r="O3607"/>
  <c r="N3607"/>
  <c r="S3607" s="1"/>
  <c r="R3606"/>
  <c r="Q3606"/>
  <c r="P3606"/>
  <c r="O3606"/>
  <c r="T3606" s="1"/>
  <c r="N3606"/>
  <c r="S3606" s="1"/>
  <c r="X3606" s="1"/>
  <c r="R3604"/>
  <c r="Q3604"/>
  <c r="P3604"/>
  <c r="U3604" s="1"/>
  <c r="O3604"/>
  <c r="T3604" s="1"/>
  <c r="Y3604" s="1"/>
  <c r="N3604"/>
  <c r="S3604" s="1"/>
  <c r="R3603"/>
  <c r="Q3603"/>
  <c r="V3603" s="1"/>
  <c r="P3603"/>
  <c r="U3603" s="1"/>
  <c r="Z3603" s="1"/>
  <c r="O3603"/>
  <c r="T3603" s="1"/>
  <c r="N3603"/>
  <c r="R3602"/>
  <c r="W3602" s="1"/>
  <c r="Q3602"/>
  <c r="V3602" s="1"/>
  <c r="P3602"/>
  <c r="O3602"/>
  <c r="N3602"/>
  <c r="R3601"/>
  <c r="W3601" s="1"/>
  <c r="AB3601" s="1"/>
  <c r="Q3601"/>
  <c r="V3601" s="1"/>
  <c r="P3601"/>
  <c r="O3601"/>
  <c r="N3601"/>
  <c r="R3600"/>
  <c r="W3600" s="1"/>
  <c r="Q3600"/>
  <c r="P3600"/>
  <c r="U3600" s="1"/>
  <c r="O3600"/>
  <c r="N3600"/>
  <c r="R3599"/>
  <c r="Q3599"/>
  <c r="V3599" s="1"/>
  <c r="P3599"/>
  <c r="O3599"/>
  <c r="N3599"/>
  <c r="R3598"/>
  <c r="W3598" s="1"/>
  <c r="Q3598"/>
  <c r="P3598"/>
  <c r="O3598"/>
  <c r="N3598"/>
  <c r="S3598" s="1"/>
  <c r="R3597"/>
  <c r="Q3597"/>
  <c r="P3597"/>
  <c r="O3597"/>
  <c r="T3597" s="1"/>
  <c r="N3597"/>
  <c r="S3597" s="1"/>
  <c r="X3597" s="1"/>
  <c r="R3596"/>
  <c r="Q3596"/>
  <c r="P3596"/>
  <c r="U3596" s="1"/>
  <c r="O3596"/>
  <c r="T3596" s="1"/>
  <c r="Y3596" s="1"/>
  <c r="N3596"/>
  <c r="R3595"/>
  <c r="Q3595"/>
  <c r="V3595" s="1"/>
  <c r="P3595"/>
  <c r="U3595" s="1"/>
  <c r="Z3595" s="1"/>
  <c r="O3595"/>
  <c r="T3595" s="1"/>
  <c r="N3595"/>
  <c r="R3594"/>
  <c r="W3594" s="1"/>
  <c r="Q3594"/>
  <c r="V3594" s="1"/>
  <c r="AA3594" s="1"/>
  <c r="P3594"/>
  <c r="U3594" s="1"/>
  <c r="O3594"/>
  <c r="N3594"/>
  <c r="S3594" s="1"/>
  <c r="R3593"/>
  <c r="W3593" s="1"/>
  <c r="AB3593" s="1"/>
  <c r="Q3593"/>
  <c r="P3593"/>
  <c r="O3593"/>
  <c r="T3593" s="1"/>
  <c r="N3593"/>
  <c r="R3592"/>
  <c r="W3592" s="1"/>
  <c r="Q3592"/>
  <c r="P3592"/>
  <c r="O3592"/>
  <c r="N3592"/>
  <c r="R3591"/>
  <c r="Q3591"/>
  <c r="V3591" s="1"/>
  <c r="P3591"/>
  <c r="O3591"/>
  <c r="N3591"/>
  <c r="R3589"/>
  <c r="W3589" s="1"/>
  <c r="Q3589"/>
  <c r="P3589"/>
  <c r="O3589"/>
  <c r="N3589"/>
  <c r="S3589" s="1"/>
  <c r="R3588"/>
  <c r="Q3588"/>
  <c r="P3588"/>
  <c r="O3588"/>
  <c r="T3588" s="1"/>
  <c r="N3588"/>
  <c r="S3588" s="1"/>
  <c r="X3588" s="1"/>
  <c r="R3587"/>
  <c r="Q3587"/>
  <c r="P3587"/>
  <c r="U3587" s="1"/>
  <c r="O3587"/>
  <c r="T3587" s="1"/>
  <c r="Y3587" s="1"/>
  <c r="N3587"/>
  <c r="R3586"/>
  <c r="Q3586"/>
  <c r="V3586" s="1"/>
  <c r="P3586"/>
  <c r="U3586" s="1"/>
  <c r="O3586"/>
  <c r="T3586" s="1"/>
  <c r="N3586"/>
  <c r="R3585"/>
  <c r="W3585" s="1"/>
  <c r="Q3585"/>
  <c r="V3585" s="1"/>
  <c r="P3585"/>
  <c r="U3585" s="1"/>
  <c r="O3585"/>
  <c r="N3585"/>
  <c r="R3584"/>
  <c r="W3584" s="1"/>
  <c r="Q3584"/>
  <c r="P3584"/>
  <c r="O3584"/>
  <c r="N3584"/>
  <c r="R3583"/>
  <c r="W3583" s="1"/>
  <c r="Q3583"/>
  <c r="P3583"/>
  <c r="O3583"/>
  <c r="N3583"/>
  <c r="R3582"/>
  <c r="Q3582"/>
  <c r="P3582"/>
  <c r="O3582"/>
  <c r="N3582"/>
  <c r="S3582" s="1"/>
  <c r="X3582" s="1"/>
  <c r="R3581"/>
  <c r="Q3581"/>
  <c r="P3581"/>
  <c r="O3581"/>
  <c r="T3581" s="1"/>
  <c r="Y3581" s="1"/>
  <c r="N3581"/>
  <c r="S3581" s="1"/>
  <c r="R3580"/>
  <c r="Q3580"/>
  <c r="P3580"/>
  <c r="O3580"/>
  <c r="T3580" s="1"/>
  <c r="N3580"/>
  <c r="S3580" s="1"/>
  <c r="R3579"/>
  <c r="Q3579"/>
  <c r="P3579"/>
  <c r="U3579" s="1"/>
  <c r="O3579"/>
  <c r="T3579" s="1"/>
  <c r="N3579"/>
  <c r="S3579" s="1"/>
  <c r="R3578"/>
  <c r="Q3578"/>
  <c r="V3578" s="1"/>
  <c r="P3578"/>
  <c r="U3578" s="1"/>
  <c r="O3578"/>
  <c r="T3578" s="1"/>
  <c r="N3578"/>
  <c r="R3577"/>
  <c r="W3577" s="1"/>
  <c r="Q3577"/>
  <c r="V3577" s="1"/>
  <c r="P3577"/>
  <c r="U3577" s="1"/>
  <c r="O3577"/>
  <c r="N3577"/>
  <c r="R3576"/>
  <c r="W3576" s="1"/>
  <c r="Q3576"/>
  <c r="V3576" s="1"/>
  <c r="P3576"/>
  <c r="O3576"/>
  <c r="N3576"/>
  <c r="R3574"/>
  <c r="W3574" s="1"/>
  <c r="Q3574"/>
  <c r="P3574"/>
  <c r="O3574"/>
  <c r="N3574"/>
  <c r="R3573"/>
  <c r="Q3573"/>
  <c r="P3573"/>
  <c r="O3573"/>
  <c r="N3573"/>
  <c r="R3572"/>
  <c r="Q3572"/>
  <c r="P3572"/>
  <c r="O3572"/>
  <c r="N3572"/>
  <c r="S3572" s="1"/>
  <c r="R3571"/>
  <c r="Q3571"/>
  <c r="P3571"/>
  <c r="O3571"/>
  <c r="T3571" s="1"/>
  <c r="N3571"/>
  <c r="S3571" s="1"/>
  <c r="R3570"/>
  <c r="Q3570"/>
  <c r="P3570"/>
  <c r="U3570" s="1"/>
  <c r="O3570"/>
  <c r="T3570" s="1"/>
  <c r="N3570"/>
  <c r="S3570" s="1"/>
  <c r="R3569"/>
  <c r="Q3569"/>
  <c r="V3569" s="1"/>
  <c r="P3569"/>
  <c r="U3569" s="1"/>
  <c r="O3569"/>
  <c r="T3569" s="1"/>
  <c r="N3569"/>
  <c r="R3568"/>
  <c r="W3568" s="1"/>
  <c r="Q3568"/>
  <c r="V3568" s="1"/>
  <c r="P3568"/>
  <c r="U3568" s="1"/>
  <c r="O3568"/>
  <c r="N3568"/>
  <c r="R3567"/>
  <c r="W3567" s="1"/>
  <c r="Q3567"/>
  <c r="V3567" s="1"/>
  <c r="P3567"/>
  <c r="O3567"/>
  <c r="N3567"/>
  <c r="R3566"/>
  <c r="W3566" s="1"/>
  <c r="Q3566"/>
  <c r="P3566"/>
  <c r="O3566"/>
  <c r="N3566"/>
  <c r="R3565"/>
  <c r="Q3565"/>
  <c r="P3565"/>
  <c r="O3565"/>
  <c r="N3565"/>
  <c r="R3564"/>
  <c r="Q3564"/>
  <c r="P3564"/>
  <c r="O3564"/>
  <c r="N3564"/>
  <c r="S3564" s="1"/>
  <c r="R3563"/>
  <c r="Q3563"/>
  <c r="P3563"/>
  <c r="O3563"/>
  <c r="T3563" s="1"/>
  <c r="N3563"/>
  <c r="S3563" s="1"/>
  <c r="R3562"/>
  <c r="Q3562"/>
  <c r="P3562"/>
  <c r="U3562" s="1"/>
  <c r="O3562"/>
  <c r="T3562" s="1"/>
  <c r="N3562"/>
  <c r="S3562" s="1"/>
  <c r="R3561"/>
  <c r="Q3561"/>
  <c r="V3561" s="1"/>
  <c r="P3561"/>
  <c r="U3561" s="1"/>
  <c r="O3561"/>
  <c r="T3561" s="1"/>
  <c r="N3561"/>
  <c r="R3559"/>
  <c r="W3559" s="1"/>
  <c r="AB3559" s="1"/>
  <c r="Q3559"/>
  <c r="V3559" s="1"/>
  <c r="AA3559" s="1"/>
  <c r="P3559"/>
  <c r="O3559"/>
  <c r="T3559" s="1"/>
  <c r="N3559"/>
  <c r="R3558"/>
  <c r="W3558" s="1"/>
  <c r="AB3558" s="1"/>
  <c r="Q3558"/>
  <c r="P3558"/>
  <c r="U3558" s="1"/>
  <c r="O3558"/>
  <c r="N3558"/>
  <c r="R3557"/>
  <c r="Q3557"/>
  <c r="P3557"/>
  <c r="O3557"/>
  <c r="N3557"/>
  <c r="S3557" s="1"/>
  <c r="X3557" s="1"/>
  <c r="R3556"/>
  <c r="W3556" s="1"/>
  <c r="Q3556"/>
  <c r="P3556"/>
  <c r="O3556"/>
  <c r="T3556" s="1"/>
  <c r="Y3556" s="1"/>
  <c r="N3556"/>
  <c r="S3556" s="1"/>
  <c r="X3556" s="1"/>
  <c r="R3555"/>
  <c r="Q3555"/>
  <c r="P3555"/>
  <c r="U3555" s="1"/>
  <c r="Z3555" s="1"/>
  <c r="O3555"/>
  <c r="T3555" s="1"/>
  <c r="Y3555" s="1"/>
  <c r="N3555"/>
  <c r="S3555" s="1"/>
  <c r="X3555" s="1"/>
  <c r="R3554"/>
  <c r="Q3554"/>
  <c r="V3554" s="1"/>
  <c r="AA3554" s="1"/>
  <c r="P3554"/>
  <c r="U3554" s="1"/>
  <c r="Z3554" s="1"/>
  <c r="O3554"/>
  <c r="T3554" s="1"/>
  <c r="Y3554" s="1"/>
  <c r="N3554"/>
  <c r="S3554" s="1"/>
  <c r="X3554" s="1"/>
  <c r="R3553"/>
  <c r="W3553" s="1"/>
  <c r="AB3553" s="1"/>
  <c r="Q3553"/>
  <c r="V3553" s="1"/>
  <c r="AA3553" s="1"/>
  <c r="P3553"/>
  <c r="U3553" s="1"/>
  <c r="Z3553" s="1"/>
  <c r="O3553"/>
  <c r="T3553" s="1"/>
  <c r="Y3553" s="1"/>
  <c r="N3553"/>
  <c r="R3552"/>
  <c r="W3552" s="1"/>
  <c r="AB3552" s="1"/>
  <c r="Q3552"/>
  <c r="V3552" s="1"/>
  <c r="AA3552" s="1"/>
  <c r="P3552"/>
  <c r="U3552" s="1"/>
  <c r="Z3552" s="1"/>
  <c r="O3552"/>
  <c r="N3552"/>
  <c r="R3551"/>
  <c r="W3551" s="1"/>
  <c r="AB3551" s="1"/>
  <c r="Q3551"/>
  <c r="V3551" s="1"/>
  <c r="AA3551" s="1"/>
  <c r="P3551"/>
  <c r="O3551"/>
  <c r="N3551"/>
  <c r="R3550"/>
  <c r="W3550" s="1"/>
  <c r="AB3550" s="1"/>
  <c r="Q3550"/>
  <c r="P3550"/>
  <c r="O3550"/>
  <c r="N3550"/>
  <c r="R3549"/>
  <c r="W3549" s="1"/>
  <c r="Q3549"/>
  <c r="P3549"/>
  <c r="O3549"/>
  <c r="N3549"/>
  <c r="S3549" s="1"/>
  <c r="X3549" s="1"/>
  <c r="R3548"/>
  <c r="W3548" s="1"/>
  <c r="Q3548"/>
  <c r="P3548"/>
  <c r="O3548"/>
  <c r="T3548" s="1"/>
  <c r="Y3548" s="1"/>
  <c r="N3548"/>
  <c r="S3548" s="1"/>
  <c r="X3548" s="1"/>
  <c r="R3547"/>
  <c r="Q3547"/>
  <c r="P3547"/>
  <c r="U3547" s="1"/>
  <c r="Z3547" s="1"/>
  <c r="O3547"/>
  <c r="T3547" s="1"/>
  <c r="Y3547" s="1"/>
  <c r="N3547"/>
  <c r="S3547" s="1"/>
  <c r="X3547" s="1"/>
  <c r="R3546"/>
  <c r="Q3546"/>
  <c r="V3546" s="1"/>
  <c r="AA3546" s="1"/>
  <c r="P3546"/>
  <c r="U3546" s="1"/>
  <c r="Z3546" s="1"/>
  <c r="O3546"/>
  <c r="T3546" s="1"/>
  <c r="Y3546" s="1"/>
  <c r="N3546"/>
  <c r="R3363"/>
  <c r="W3363" s="1"/>
  <c r="AB3363" s="1"/>
  <c r="Q3363"/>
  <c r="V3363" s="1"/>
  <c r="AA3363" s="1"/>
  <c r="P3363"/>
  <c r="U3363" s="1"/>
  <c r="Z3363" s="1"/>
  <c r="O3363"/>
  <c r="T3363" s="1"/>
  <c r="Y3363" s="1"/>
  <c r="N3363"/>
  <c r="R3362"/>
  <c r="W3362" s="1"/>
  <c r="AB3362" s="1"/>
  <c r="Q3362"/>
  <c r="V3362" s="1"/>
  <c r="AA3362" s="1"/>
  <c r="P3362"/>
  <c r="U3362" s="1"/>
  <c r="Z3362" s="1"/>
  <c r="O3362"/>
  <c r="N3362"/>
  <c r="R3361"/>
  <c r="W3361" s="1"/>
  <c r="AB3361" s="1"/>
  <c r="Q3361"/>
  <c r="V3361" s="1"/>
  <c r="AA3361" s="1"/>
  <c r="P3361"/>
  <c r="O3361"/>
  <c r="N3361"/>
  <c r="S3361" s="1"/>
  <c r="X3361" s="1"/>
  <c r="R3360"/>
  <c r="W3360" s="1"/>
  <c r="AB3360" s="1"/>
  <c r="Q3360"/>
  <c r="P3360"/>
  <c r="O3360"/>
  <c r="T3360" s="1"/>
  <c r="Y3360" s="1"/>
  <c r="N3360"/>
  <c r="S3360" s="1"/>
  <c r="X3360" s="1"/>
  <c r="R3359"/>
  <c r="Q3359"/>
  <c r="P3359"/>
  <c r="U3359" s="1"/>
  <c r="Z3359" s="1"/>
  <c r="O3359"/>
  <c r="T3359" s="1"/>
  <c r="Y3359" s="1"/>
  <c r="N3359"/>
  <c r="S3359" s="1"/>
  <c r="X3359" s="1"/>
  <c r="R3358"/>
  <c r="Q3358"/>
  <c r="V3358" s="1"/>
  <c r="AA3358" s="1"/>
  <c r="P3358"/>
  <c r="U3358" s="1"/>
  <c r="Z3358" s="1"/>
  <c r="O3358"/>
  <c r="T3358" s="1"/>
  <c r="Y3358" s="1"/>
  <c r="N3358"/>
  <c r="S3358" s="1"/>
  <c r="X3358" s="1"/>
  <c r="R3357"/>
  <c r="W3357" s="1"/>
  <c r="AB3357" s="1"/>
  <c r="Q3357"/>
  <c r="V3357" s="1"/>
  <c r="AA3357" s="1"/>
  <c r="P3357"/>
  <c r="U3357" s="1"/>
  <c r="Z3357" s="1"/>
  <c r="O3357"/>
  <c r="T3357" s="1"/>
  <c r="Y3357" s="1"/>
  <c r="N3357"/>
  <c r="S3357" s="1"/>
  <c r="X3357" s="1"/>
  <c r="R3356"/>
  <c r="W3356" s="1"/>
  <c r="AB3356" s="1"/>
  <c r="Q3356"/>
  <c r="V3356" s="1"/>
  <c r="AA3356" s="1"/>
  <c r="P3356"/>
  <c r="U3356" s="1"/>
  <c r="Z3356" s="1"/>
  <c r="O3356"/>
  <c r="T3356" s="1"/>
  <c r="Y3356" s="1"/>
  <c r="N3356"/>
  <c r="S3356" s="1"/>
  <c r="X3356" s="1"/>
  <c r="R3355"/>
  <c r="W3355" s="1"/>
  <c r="AB3355" s="1"/>
  <c r="Q3355"/>
  <c r="V3355" s="1"/>
  <c r="AA3355" s="1"/>
  <c r="P3355"/>
  <c r="U3355" s="1"/>
  <c r="Z3355" s="1"/>
  <c r="O3355"/>
  <c r="T3355" s="1"/>
  <c r="Y3355" s="1"/>
  <c r="N3355"/>
  <c r="R3354"/>
  <c r="Q3354"/>
  <c r="V3354" s="1"/>
  <c r="AA3354" s="1"/>
  <c r="P3354"/>
  <c r="U3354" s="1"/>
  <c r="Z3354" s="1"/>
  <c r="O3354"/>
  <c r="N3354"/>
  <c r="R3353"/>
  <c r="W3353" s="1"/>
  <c r="Q3353"/>
  <c r="V3353" s="1"/>
  <c r="AA3353" s="1"/>
  <c r="P3353"/>
  <c r="O3353"/>
  <c r="N3353"/>
  <c r="S3353" s="1"/>
  <c r="X3353" s="1"/>
  <c r="R3352"/>
  <c r="W3352" s="1"/>
  <c r="AB3352" s="1"/>
  <c r="Q3352"/>
  <c r="P3352"/>
  <c r="O3352"/>
  <c r="T3352" s="1"/>
  <c r="Y3352" s="1"/>
  <c r="N3352"/>
  <c r="S3352" s="1"/>
  <c r="X3352" s="1"/>
  <c r="R3351"/>
  <c r="Q3351"/>
  <c r="P3351"/>
  <c r="U3351" s="1"/>
  <c r="Z3351" s="1"/>
  <c r="O3351"/>
  <c r="T3351" s="1"/>
  <c r="Y3351" s="1"/>
  <c r="N3351"/>
  <c r="S3351" s="1"/>
  <c r="X3351" s="1"/>
  <c r="R3350"/>
  <c r="Q3350"/>
  <c r="V3350" s="1"/>
  <c r="AA3350" s="1"/>
  <c r="P3350"/>
  <c r="U3350" s="1"/>
  <c r="Z3350" s="1"/>
  <c r="O3350"/>
  <c r="T3350" s="1"/>
  <c r="Y3350" s="1"/>
  <c r="N3350"/>
  <c r="R3333"/>
  <c r="W3333" s="1"/>
  <c r="Q3333"/>
  <c r="P3333"/>
  <c r="U3333" s="1"/>
  <c r="O3333"/>
  <c r="T3333" s="1"/>
  <c r="Y3333" s="1"/>
  <c r="N3333"/>
  <c r="S3333" s="1"/>
  <c r="X3333" s="1"/>
  <c r="R3332"/>
  <c r="W3332" s="1"/>
  <c r="Q3332"/>
  <c r="V3332" s="1"/>
  <c r="P3332"/>
  <c r="U3332" s="1"/>
  <c r="Z3332" s="1"/>
  <c r="O3332"/>
  <c r="T3332" s="1"/>
  <c r="Y3332" s="1"/>
  <c r="N3332"/>
  <c r="S3332" s="1"/>
  <c r="X3332" s="1"/>
  <c r="R3331"/>
  <c r="W3331" s="1"/>
  <c r="Q3331"/>
  <c r="V3331" s="1"/>
  <c r="AA3331" s="1"/>
  <c r="P3331"/>
  <c r="U3331" s="1"/>
  <c r="Z3331" s="1"/>
  <c r="O3331"/>
  <c r="T3331" s="1"/>
  <c r="Y3331" s="1"/>
  <c r="N3331"/>
  <c r="S3331" s="1"/>
  <c r="X3331" s="1"/>
  <c r="R3330"/>
  <c r="W3330" s="1"/>
  <c r="AB3330" s="1"/>
  <c r="Q3330"/>
  <c r="V3330" s="1"/>
  <c r="AA3330" s="1"/>
  <c r="P3330"/>
  <c r="U3330" s="1"/>
  <c r="Z3330" s="1"/>
  <c r="O3330"/>
  <c r="T3330" s="1"/>
  <c r="N3330"/>
  <c r="R3329"/>
  <c r="W3329" s="1"/>
  <c r="AB3329" s="1"/>
  <c r="Q3329"/>
  <c r="V3329" s="1"/>
  <c r="AA3329" s="1"/>
  <c r="P3329"/>
  <c r="O3329"/>
  <c r="T3329" s="1"/>
  <c r="Y3329" s="1"/>
  <c r="N3329"/>
  <c r="S3329" s="1"/>
  <c r="X3329" s="1"/>
  <c r="R3328"/>
  <c r="W3328" s="1"/>
  <c r="AB3328" s="1"/>
  <c r="Q3328"/>
  <c r="V3328" s="1"/>
  <c r="P3328"/>
  <c r="U3328" s="1"/>
  <c r="Z3328" s="1"/>
  <c r="O3328"/>
  <c r="N3328"/>
  <c r="R3327"/>
  <c r="W3327" s="1"/>
  <c r="AB3327" s="1"/>
  <c r="Q3327"/>
  <c r="V3327" s="1"/>
  <c r="P3327"/>
  <c r="U3327" s="1"/>
  <c r="O3327"/>
  <c r="T3327" s="1"/>
  <c r="Y3327" s="1"/>
  <c r="N3327"/>
  <c r="R3326"/>
  <c r="W3326" s="1"/>
  <c r="AB3326" s="1"/>
  <c r="Q3326"/>
  <c r="V3326" s="1"/>
  <c r="AA3326" s="1"/>
  <c r="P3326"/>
  <c r="U3326" s="1"/>
  <c r="O3326"/>
  <c r="N3326"/>
  <c r="S3326" s="1"/>
  <c r="X3326" s="1"/>
  <c r="R3325"/>
  <c r="W3325" s="1"/>
  <c r="Q3325"/>
  <c r="V3325" s="1"/>
  <c r="P3325"/>
  <c r="U3325" s="1"/>
  <c r="O3325"/>
  <c r="T3325" s="1"/>
  <c r="Y3325" s="1"/>
  <c r="N3325"/>
  <c r="S3325" s="1"/>
  <c r="X3325" s="1"/>
  <c r="R3324"/>
  <c r="W3324" s="1"/>
  <c r="AB3324" s="1"/>
  <c r="Q3324"/>
  <c r="V3324" s="1"/>
  <c r="P3324"/>
  <c r="U3324" s="1"/>
  <c r="Z3324" s="1"/>
  <c r="O3324"/>
  <c r="T3324" s="1"/>
  <c r="Y3324" s="1"/>
  <c r="N3324"/>
  <c r="S3324" s="1"/>
  <c r="X3324" s="1"/>
  <c r="R3323"/>
  <c r="W3323" s="1"/>
  <c r="Q3323"/>
  <c r="V3323" s="1"/>
  <c r="AA3323" s="1"/>
  <c r="P3323"/>
  <c r="U3323" s="1"/>
  <c r="Z3323" s="1"/>
  <c r="O3323"/>
  <c r="T3323" s="1"/>
  <c r="Y3323" s="1"/>
  <c r="N3323"/>
  <c r="S3323" s="1"/>
  <c r="X3323" s="1"/>
  <c r="R3322"/>
  <c r="W3322" s="1"/>
  <c r="AB3322" s="1"/>
  <c r="Q3322"/>
  <c r="V3322" s="1"/>
  <c r="AA3322" s="1"/>
  <c r="P3322"/>
  <c r="U3322" s="1"/>
  <c r="Z3322" s="1"/>
  <c r="O3322"/>
  <c r="T3322" s="1"/>
  <c r="N3322"/>
  <c r="R3321"/>
  <c r="W3321" s="1"/>
  <c r="AB3321" s="1"/>
  <c r="Q3321"/>
  <c r="V3321" s="1"/>
  <c r="AA3321" s="1"/>
  <c r="P3321"/>
  <c r="O3321"/>
  <c r="T3321" s="1"/>
  <c r="Y3321" s="1"/>
  <c r="N3321"/>
  <c r="S3321" s="1"/>
  <c r="X3321" s="1"/>
  <c r="R3320"/>
  <c r="W3320" s="1"/>
  <c r="AB3320" s="1"/>
  <c r="Q3320"/>
  <c r="V3320" s="1"/>
  <c r="P3320"/>
  <c r="U3320" s="1"/>
  <c r="O3320"/>
  <c r="T3320" s="1"/>
  <c r="Y3320" s="1"/>
  <c r="N3320"/>
  <c r="S3320" s="1"/>
  <c r="X3320" s="1"/>
  <c r="R3318"/>
  <c r="W3318" s="1"/>
  <c r="AB3318" s="1"/>
  <c r="Q3318"/>
  <c r="V3318" s="1"/>
  <c r="AA3318" s="1"/>
  <c r="P3318"/>
  <c r="U3318" s="1"/>
  <c r="Z3318" s="1"/>
  <c r="O3318"/>
  <c r="T3318" s="1"/>
  <c r="Y3318" s="1"/>
  <c r="N3318"/>
  <c r="R3317"/>
  <c r="W3317" s="1"/>
  <c r="Q3317"/>
  <c r="V3317" s="1"/>
  <c r="AA3317" s="1"/>
  <c r="P3317"/>
  <c r="U3317" s="1"/>
  <c r="Z3317" s="1"/>
  <c r="O3317"/>
  <c r="N3317"/>
  <c r="R3316"/>
  <c r="W3316" s="1"/>
  <c r="AB3316" s="1"/>
  <c r="Q3316"/>
  <c r="V3316" s="1"/>
  <c r="AA3316" s="1"/>
  <c r="P3316"/>
  <c r="O3316"/>
  <c r="N3316"/>
  <c r="S3316" s="1"/>
  <c r="X3316" s="1"/>
  <c r="R3315"/>
  <c r="W3315" s="1"/>
  <c r="AB3315" s="1"/>
  <c r="Q3315"/>
  <c r="P3315"/>
  <c r="O3315"/>
  <c r="T3315" s="1"/>
  <c r="Y3315" s="1"/>
  <c r="N3315"/>
  <c r="S3315" s="1"/>
  <c r="X3315" s="1"/>
  <c r="R3314"/>
  <c r="Q3314"/>
  <c r="P3314"/>
  <c r="U3314" s="1"/>
  <c r="Z3314" s="1"/>
  <c r="O3314"/>
  <c r="T3314" s="1"/>
  <c r="Y3314" s="1"/>
  <c r="N3314"/>
  <c r="S3314" s="1"/>
  <c r="X3314" s="1"/>
  <c r="R3313"/>
  <c r="Q3313"/>
  <c r="V3313" s="1"/>
  <c r="AA3313" s="1"/>
  <c r="P3313"/>
  <c r="U3313" s="1"/>
  <c r="Z3313" s="1"/>
  <c r="O3313"/>
  <c r="T3313" s="1"/>
  <c r="Y3313" s="1"/>
  <c r="N3313"/>
  <c r="S3313" s="1"/>
  <c r="R3312"/>
  <c r="W3312" s="1"/>
  <c r="AB3312" s="1"/>
  <c r="Q3312"/>
  <c r="V3312" s="1"/>
  <c r="AA3312" s="1"/>
  <c r="P3312"/>
  <c r="U3312" s="1"/>
  <c r="Z3312" s="1"/>
  <c r="O3312"/>
  <c r="T3312" s="1"/>
  <c r="N3312"/>
  <c r="S3312" s="1"/>
  <c r="X3312" s="1"/>
  <c r="R3311"/>
  <c r="W3311" s="1"/>
  <c r="AB3311" s="1"/>
  <c r="Q3311"/>
  <c r="V3311" s="1"/>
  <c r="AA3311" s="1"/>
  <c r="P3311"/>
  <c r="U3311" s="1"/>
  <c r="O3311"/>
  <c r="T3311" s="1"/>
  <c r="Y3311" s="1"/>
  <c r="N3311"/>
  <c r="S3311" s="1"/>
  <c r="X3311" s="1"/>
  <c r="R3310"/>
  <c r="W3310" s="1"/>
  <c r="AB3310" s="1"/>
  <c r="Q3310"/>
  <c r="V3310" s="1"/>
  <c r="P3310"/>
  <c r="U3310" s="1"/>
  <c r="Z3310" s="1"/>
  <c r="O3310"/>
  <c r="T3310" s="1"/>
  <c r="Y3310" s="1"/>
  <c r="N3310"/>
  <c r="R3309"/>
  <c r="W3309" s="1"/>
  <c r="Q3309"/>
  <c r="V3309" s="1"/>
  <c r="AA3309" s="1"/>
  <c r="P3309"/>
  <c r="U3309" s="1"/>
  <c r="Z3309" s="1"/>
  <c r="O3309"/>
  <c r="N3309"/>
  <c r="R3308"/>
  <c r="W3308" s="1"/>
  <c r="AB3308" s="1"/>
  <c r="Q3308"/>
  <c r="V3308" s="1"/>
  <c r="AA3308" s="1"/>
  <c r="P3308"/>
  <c r="O3308"/>
  <c r="N3308"/>
  <c r="S3308" s="1"/>
  <c r="X3308" s="1"/>
  <c r="R3307"/>
  <c r="W3307" s="1"/>
  <c r="AB3307" s="1"/>
  <c r="Q3307"/>
  <c r="P3307"/>
  <c r="O3307"/>
  <c r="T3307" s="1"/>
  <c r="Y3307" s="1"/>
  <c r="N3307"/>
  <c r="S3307" s="1"/>
  <c r="X3307" s="1"/>
  <c r="R3306"/>
  <c r="Q3306"/>
  <c r="P3306"/>
  <c r="U3306" s="1"/>
  <c r="Z3306" s="1"/>
  <c r="O3306"/>
  <c r="T3306" s="1"/>
  <c r="N3306"/>
  <c r="S3306" s="1"/>
  <c r="X3306" s="1"/>
  <c r="R3305"/>
  <c r="Q3305"/>
  <c r="V3305" s="1"/>
  <c r="AA3305" s="1"/>
  <c r="P3305"/>
  <c r="U3305" s="1"/>
  <c r="Z3305" s="1"/>
  <c r="O3305"/>
  <c r="T3305" s="1"/>
  <c r="Y3305" s="1"/>
  <c r="N3305"/>
  <c r="R3273"/>
  <c r="W3273" s="1"/>
  <c r="AB3273" s="1"/>
  <c r="Q3273"/>
  <c r="V3273" s="1"/>
  <c r="AA3273" s="1"/>
  <c r="P3273"/>
  <c r="U3273" s="1"/>
  <c r="Z3273" s="1"/>
  <c r="O3273"/>
  <c r="T3273" s="1"/>
  <c r="N3273"/>
  <c r="R3272"/>
  <c r="W3272" s="1"/>
  <c r="AB3272" s="1"/>
  <c r="Q3272"/>
  <c r="P3272"/>
  <c r="U3272" s="1"/>
  <c r="O3272"/>
  <c r="N3272"/>
  <c r="R3271"/>
  <c r="Q3271"/>
  <c r="P3271"/>
  <c r="O3271"/>
  <c r="N3271"/>
  <c r="S3271" s="1"/>
  <c r="X3271" s="1"/>
  <c r="R3270"/>
  <c r="W3270" s="1"/>
  <c r="Q3270"/>
  <c r="P3270"/>
  <c r="O3270"/>
  <c r="T3270" s="1"/>
  <c r="Y3270" s="1"/>
  <c r="N3270"/>
  <c r="S3270" s="1"/>
  <c r="X3270" s="1"/>
  <c r="R3269"/>
  <c r="Q3269"/>
  <c r="P3269"/>
  <c r="U3269" s="1"/>
  <c r="Z3269" s="1"/>
  <c r="O3269"/>
  <c r="T3269" s="1"/>
  <c r="Y3269" s="1"/>
  <c r="N3269"/>
  <c r="S3269" s="1"/>
  <c r="X3269" s="1"/>
  <c r="R3268"/>
  <c r="Q3268"/>
  <c r="V3268" s="1"/>
  <c r="AA3268" s="1"/>
  <c r="P3268"/>
  <c r="U3268" s="1"/>
  <c r="Z3268" s="1"/>
  <c r="O3268"/>
  <c r="T3268" s="1"/>
  <c r="Y3268" s="1"/>
  <c r="N3268"/>
  <c r="S3268" s="1"/>
  <c r="R3267"/>
  <c r="W3267" s="1"/>
  <c r="AB3267" s="1"/>
  <c r="Q3267"/>
  <c r="V3267" s="1"/>
  <c r="AA3267" s="1"/>
  <c r="P3267"/>
  <c r="U3267" s="1"/>
  <c r="Z3267" s="1"/>
  <c r="O3267"/>
  <c r="T3267" s="1"/>
  <c r="N3267"/>
  <c r="R3266"/>
  <c r="W3266" s="1"/>
  <c r="AB3266" s="1"/>
  <c r="Q3266"/>
  <c r="V3266" s="1"/>
  <c r="AA3266" s="1"/>
  <c r="P3266"/>
  <c r="O3266"/>
  <c r="T3266" s="1"/>
  <c r="N3266"/>
  <c r="R3265"/>
  <c r="W3265" s="1"/>
  <c r="AB3265" s="1"/>
  <c r="Q3265"/>
  <c r="P3265"/>
  <c r="O3265"/>
  <c r="N3265"/>
  <c r="R3264"/>
  <c r="Q3264"/>
  <c r="P3264"/>
  <c r="O3264"/>
  <c r="N3264"/>
  <c r="R3263"/>
  <c r="W3263" s="1"/>
  <c r="Q3263"/>
  <c r="P3263"/>
  <c r="O3263"/>
  <c r="N3263"/>
  <c r="S3263" s="1"/>
  <c r="X3263" s="1"/>
  <c r="R3262"/>
  <c r="W3262" s="1"/>
  <c r="Q3262"/>
  <c r="P3262"/>
  <c r="O3262"/>
  <c r="T3262" s="1"/>
  <c r="Y3262" s="1"/>
  <c r="N3262"/>
  <c r="S3262" s="1"/>
  <c r="X3262" s="1"/>
  <c r="R3261"/>
  <c r="Q3261"/>
  <c r="P3261"/>
  <c r="U3261" s="1"/>
  <c r="Z3261" s="1"/>
  <c r="O3261"/>
  <c r="T3261" s="1"/>
  <c r="Y3261" s="1"/>
  <c r="N3261"/>
  <c r="S3261" s="1"/>
  <c r="X3261" s="1"/>
  <c r="R3260"/>
  <c r="Q3260"/>
  <c r="V3260" s="1"/>
  <c r="AA3260" s="1"/>
  <c r="P3260"/>
  <c r="U3260" s="1"/>
  <c r="Z3260" s="1"/>
  <c r="O3260"/>
  <c r="T3260" s="1"/>
  <c r="Y3260" s="1"/>
  <c r="N3260"/>
  <c r="R3258"/>
  <c r="W3258" s="1"/>
  <c r="AB3258" s="1"/>
  <c r="Q3258"/>
  <c r="P3258"/>
  <c r="U3258" s="1"/>
  <c r="Z3258" s="1"/>
  <c r="O3258"/>
  <c r="T3258" s="1"/>
  <c r="Y3258" s="1"/>
  <c r="N3258"/>
  <c r="R3257"/>
  <c r="Q3257"/>
  <c r="V3257" s="1"/>
  <c r="AA3257" s="1"/>
  <c r="P3257"/>
  <c r="U3257" s="1"/>
  <c r="Z3257" s="1"/>
  <c r="O3257"/>
  <c r="N3257"/>
  <c r="R3256"/>
  <c r="W3256" s="1"/>
  <c r="AB3256" s="1"/>
  <c r="Q3256"/>
  <c r="V3256" s="1"/>
  <c r="AA3256" s="1"/>
  <c r="P3256"/>
  <c r="O3256"/>
  <c r="N3256"/>
  <c r="S3256" s="1"/>
  <c r="X3256" s="1"/>
  <c r="R3255"/>
  <c r="W3255" s="1"/>
  <c r="AB3255" s="1"/>
  <c r="Q3255"/>
  <c r="P3255"/>
  <c r="O3255"/>
  <c r="T3255" s="1"/>
  <c r="Y3255" s="1"/>
  <c r="N3255"/>
  <c r="S3255" s="1"/>
  <c r="X3255" s="1"/>
  <c r="R3254"/>
  <c r="Q3254"/>
  <c r="P3254"/>
  <c r="U3254" s="1"/>
  <c r="Z3254" s="1"/>
  <c r="O3254"/>
  <c r="T3254" s="1"/>
  <c r="Y3254" s="1"/>
  <c r="N3254"/>
  <c r="S3254" s="1"/>
  <c r="X3254" s="1"/>
  <c r="R3253"/>
  <c r="Q3253"/>
  <c r="V3253" s="1"/>
  <c r="AA3253" s="1"/>
  <c r="P3253"/>
  <c r="U3253" s="1"/>
  <c r="Z3253" s="1"/>
  <c r="O3253"/>
  <c r="T3253" s="1"/>
  <c r="Y3253" s="1"/>
  <c r="N3253"/>
  <c r="S3253" s="1"/>
  <c r="R3252"/>
  <c r="W3252" s="1"/>
  <c r="AB3252" s="1"/>
  <c r="Q3252"/>
  <c r="V3252" s="1"/>
  <c r="AA3252" s="1"/>
  <c r="P3252"/>
  <c r="U3252" s="1"/>
  <c r="Z3252" s="1"/>
  <c r="O3252"/>
  <c r="N3252"/>
  <c r="R3251"/>
  <c r="W3251" s="1"/>
  <c r="AB3251" s="1"/>
  <c r="Q3251"/>
  <c r="V3251" s="1"/>
  <c r="AA3251" s="1"/>
  <c r="P3251"/>
  <c r="O3251"/>
  <c r="N3251"/>
  <c r="R3250"/>
  <c r="W3250" s="1"/>
  <c r="AB3250" s="1"/>
  <c r="Q3250"/>
  <c r="P3250"/>
  <c r="O3250"/>
  <c r="N3250"/>
  <c r="R3249"/>
  <c r="Q3249"/>
  <c r="P3249"/>
  <c r="O3249"/>
  <c r="N3249"/>
  <c r="R3248"/>
  <c r="W3248" s="1"/>
  <c r="Q3248"/>
  <c r="P3248"/>
  <c r="O3248"/>
  <c r="N3248"/>
  <c r="S3248" s="1"/>
  <c r="X3248" s="1"/>
  <c r="R3247"/>
  <c r="W3247" s="1"/>
  <c r="Q3247"/>
  <c r="P3247"/>
  <c r="O3247"/>
  <c r="T3247" s="1"/>
  <c r="Y3247" s="1"/>
  <c r="N3247"/>
  <c r="S3247" s="1"/>
  <c r="X3247" s="1"/>
  <c r="R3246"/>
  <c r="Q3246"/>
  <c r="P3246"/>
  <c r="U3246" s="1"/>
  <c r="Z3246" s="1"/>
  <c r="O3246"/>
  <c r="T3246" s="1"/>
  <c r="Y3246" s="1"/>
  <c r="N3246"/>
  <c r="S3246" s="1"/>
  <c r="X3246" s="1"/>
  <c r="R3245"/>
  <c r="Q3245"/>
  <c r="V3245" s="1"/>
  <c r="AA3245" s="1"/>
  <c r="P3245"/>
  <c r="U3245" s="1"/>
  <c r="Z3245" s="1"/>
  <c r="O3245"/>
  <c r="T3245" s="1"/>
  <c r="Y3245" s="1"/>
  <c r="N3245"/>
  <c r="R3243"/>
  <c r="W3243" s="1"/>
  <c r="AB3243" s="1"/>
  <c r="Q3243"/>
  <c r="V3243" s="1"/>
  <c r="AA3243" s="1"/>
  <c r="P3243"/>
  <c r="U3243" s="1"/>
  <c r="Z3243" s="1"/>
  <c r="O3243"/>
  <c r="N3243"/>
  <c r="R3242"/>
  <c r="W3242" s="1"/>
  <c r="AB3242" s="1"/>
  <c r="Q3242"/>
  <c r="V3242" s="1"/>
  <c r="AA3242" s="1"/>
  <c r="P3242"/>
  <c r="O3242"/>
  <c r="N3242"/>
  <c r="R3241"/>
  <c r="W3241" s="1"/>
  <c r="AB3241" s="1"/>
  <c r="Q3241"/>
  <c r="P3241"/>
  <c r="O3241"/>
  <c r="N3241"/>
  <c r="R3240"/>
  <c r="W3240" s="1"/>
  <c r="Q3240"/>
  <c r="P3240"/>
  <c r="O3240"/>
  <c r="N3240"/>
  <c r="R3239"/>
  <c r="W3239" s="1"/>
  <c r="Q3239"/>
  <c r="V3239" s="1"/>
  <c r="P3239"/>
  <c r="O3239"/>
  <c r="N3239"/>
  <c r="S3239" s="1"/>
  <c r="X3239" s="1"/>
  <c r="R3238"/>
  <c r="W3238" s="1"/>
  <c r="Q3238"/>
  <c r="P3238"/>
  <c r="O3238"/>
  <c r="T3238" s="1"/>
  <c r="Y3238" s="1"/>
  <c r="N3238"/>
  <c r="S3238" s="1"/>
  <c r="X3238" s="1"/>
  <c r="R3237"/>
  <c r="Q3237"/>
  <c r="P3237"/>
  <c r="U3237" s="1"/>
  <c r="Z3237" s="1"/>
  <c r="O3237"/>
  <c r="T3237" s="1"/>
  <c r="Y3237" s="1"/>
  <c r="N3237"/>
  <c r="S3237" s="1"/>
  <c r="X3237" s="1"/>
  <c r="R3236"/>
  <c r="Q3236"/>
  <c r="V3236" s="1"/>
  <c r="AA3236" s="1"/>
  <c r="P3236"/>
  <c r="U3236" s="1"/>
  <c r="Z3236" s="1"/>
  <c r="O3236"/>
  <c r="T3236" s="1"/>
  <c r="Y3236" s="1"/>
  <c r="N3236"/>
  <c r="R3235"/>
  <c r="W3235" s="1"/>
  <c r="AB3235" s="1"/>
  <c r="Q3235"/>
  <c r="V3235" s="1"/>
  <c r="AA3235" s="1"/>
  <c r="P3235"/>
  <c r="U3235" s="1"/>
  <c r="O3235"/>
  <c r="N3235"/>
  <c r="R3234"/>
  <c r="W3234" s="1"/>
  <c r="AB3234" s="1"/>
  <c r="Q3234"/>
  <c r="V3234" s="1"/>
  <c r="P3234"/>
  <c r="U3234" s="1"/>
  <c r="O3234"/>
  <c r="N3234"/>
  <c r="R3233"/>
  <c r="W3233" s="1"/>
  <c r="Q3233"/>
  <c r="V3233" s="1"/>
  <c r="P3233"/>
  <c r="U3233" s="1"/>
  <c r="O3233"/>
  <c r="N3233"/>
  <c r="R3232"/>
  <c r="W3232" s="1"/>
  <c r="Q3232"/>
  <c r="V3232" s="1"/>
  <c r="P3232"/>
  <c r="O3232"/>
  <c r="N3232"/>
  <c r="R3231"/>
  <c r="W3231" s="1"/>
  <c r="Q3231"/>
  <c r="P3231"/>
  <c r="O3231"/>
  <c r="N3231"/>
  <c r="S3231" s="1"/>
  <c r="X3231" s="1"/>
  <c r="R3230"/>
  <c r="Q3230"/>
  <c r="P3230"/>
  <c r="O3230"/>
  <c r="T3230" s="1"/>
  <c r="Y3230" s="1"/>
  <c r="N3230"/>
  <c r="S3230" s="1"/>
  <c r="X3230" s="1"/>
  <c r="R3228"/>
  <c r="W3228" s="1"/>
  <c r="AB3228" s="1"/>
  <c r="Q3228"/>
  <c r="V3228" s="1"/>
  <c r="AA3228" s="1"/>
  <c r="P3228"/>
  <c r="O3228"/>
  <c r="T3228" s="1"/>
  <c r="Y3228" s="1"/>
  <c r="N3228"/>
  <c r="R3227"/>
  <c r="W3227" s="1"/>
  <c r="AB3227" s="1"/>
  <c r="Q3227"/>
  <c r="P3227"/>
  <c r="U3227" s="1"/>
  <c r="Z3227" s="1"/>
  <c r="O3227"/>
  <c r="N3227"/>
  <c r="R3226"/>
  <c r="W3226" s="1"/>
  <c r="Q3226"/>
  <c r="V3226" s="1"/>
  <c r="AA3226" s="1"/>
  <c r="P3226"/>
  <c r="O3226"/>
  <c r="N3226"/>
  <c r="S3226" s="1"/>
  <c r="X3226" s="1"/>
  <c r="R3225"/>
  <c r="W3225" s="1"/>
  <c r="AB3225" s="1"/>
  <c r="Q3225"/>
  <c r="P3225"/>
  <c r="O3225"/>
  <c r="T3225" s="1"/>
  <c r="Y3225" s="1"/>
  <c r="N3225"/>
  <c r="S3225" s="1"/>
  <c r="X3225" s="1"/>
  <c r="R3224"/>
  <c r="Q3224"/>
  <c r="P3224"/>
  <c r="U3224" s="1"/>
  <c r="Z3224" s="1"/>
  <c r="O3224"/>
  <c r="T3224" s="1"/>
  <c r="Y3224" s="1"/>
  <c r="N3224"/>
  <c r="S3224" s="1"/>
  <c r="X3224" s="1"/>
  <c r="R3223"/>
  <c r="Q3223"/>
  <c r="V3223" s="1"/>
  <c r="AA3223" s="1"/>
  <c r="P3223"/>
  <c r="U3223" s="1"/>
  <c r="Z3223" s="1"/>
  <c r="O3223"/>
  <c r="T3223" s="1"/>
  <c r="Y3223" s="1"/>
  <c r="N3223"/>
  <c r="S3223" s="1"/>
  <c r="X3223" s="1"/>
  <c r="R3222"/>
  <c r="W3222" s="1"/>
  <c r="AB3222" s="1"/>
  <c r="Q3222"/>
  <c r="V3222" s="1"/>
  <c r="AA3222" s="1"/>
  <c r="P3222"/>
  <c r="U3222" s="1"/>
  <c r="Z3222" s="1"/>
  <c r="O3222"/>
  <c r="T3222" s="1"/>
  <c r="Y3222" s="1"/>
  <c r="N3222"/>
  <c r="R3221"/>
  <c r="W3221" s="1"/>
  <c r="AB3221" s="1"/>
  <c r="Q3221"/>
  <c r="V3221" s="1"/>
  <c r="AA3221" s="1"/>
  <c r="P3221"/>
  <c r="U3221" s="1"/>
  <c r="Z3221" s="1"/>
  <c r="O3221"/>
  <c r="N3221"/>
  <c r="S3221" s="1"/>
  <c r="X3221" s="1"/>
  <c r="R3220"/>
  <c r="W3220" s="1"/>
  <c r="AB3220" s="1"/>
  <c r="Q3220"/>
  <c r="V3220" s="1"/>
  <c r="AA3220" s="1"/>
  <c r="P3220"/>
  <c r="O3220"/>
  <c r="T3220" s="1"/>
  <c r="Y3220" s="1"/>
  <c r="N3220"/>
  <c r="R3219"/>
  <c r="W3219" s="1"/>
  <c r="AB3219" s="1"/>
  <c r="Q3219"/>
  <c r="V3219" s="1"/>
  <c r="P3219"/>
  <c r="U3219" s="1"/>
  <c r="Z3219" s="1"/>
  <c r="O3219"/>
  <c r="N3219"/>
  <c r="R3218"/>
  <c r="W3218" s="1"/>
  <c r="Q3218"/>
  <c r="V3218" s="1"/>
  <c r="AA3218" s="1"/>
  <c r="P3218"/>
  <c r="O3218"/>
  <c r="N3218"/>
  <c r="S3218" s="1"/>
  <c r="X3218" s="1"/>
  <c r="R3217"/>
  <c r="W3217" s="1"/>
  <c r="AB3217" s="1"/>
  <c r="Q3217"/>
  <c r="P3217"/>
  <c r="O3217"/>
  <c r="T3217" s="1"/>
  <c r="Y3217" s="1"/>
  <c r="N3217"/>
  <c r="S3217" s="1"/>
  <c r="X3217" s="1"/>
  <c r="R3216"/>
  <c r="Q3216"/>
  <c r="P3216"/>
  <c r="U3216" s="1"/>
  <c r="Z3216" s="1"/>
  <c r="O3216"/>
  <c r="T3216" s="1"/>
  <c r="Y3216" s="1"/>
  <c r="N3216"/>
  <c r="S3216" s="1"/>
  <c r="X3216" s="1"/>
  <c r="R3215"/>
  <c r="Q3215"/>
  <c r="V3215" s="1"/>
  <c r="AA3215" s="1"/>
  <c r="P3215"/>
  <c r="U3215" s="1"/>
  <c r="Z3215" s="1"/>
  <c r="O3215"/>
  <c r="T3215" s="1"/>
  <c r="Y3215" s="1"/>
  <c r="N3215"/>
  <c r="S3215" s="1"/>
  <c r="X3215" s="1"/>
  <c r="R3213"/>
  <c r="W3213" s="1"/>
  <c r="AB3213" s="1"/>
  <c r="Q3213"/>
  <c r="V3213" s="1"/>
  <c r="AA3213" s="1"/>
  <c r="P3213"/>
  <c r="O3213"/>
  <c r="T3213" s="1"/>
  <c r="Y3213" s="1"/>
  <c r="N3213"/>
  <c r="R3212"/>
  <c r="Q3212"/>
  <c r="V3212" s="1"/>
  <c r="AA3212" s="1"/>
  <c r="P3212"/>
  <c r="U3212" s="1"/>
  <c r="Z3212" s="1"/>
  <c r="O3212"/>
  <c r="N3212"/>
  <c r="R3211"/>
  <c r="W3211" s="1"/>
  <c r="AB3211" s="1"/>
  <c r="Q3211"/>
  <c r="V3211" s="1"/>
  <c r="AA3211" s="1"/>
  <c r="P3211"/>
  <c r="O3211"/>
  <c r="N3211"/>
  <c r="S3211" s="1"/>
  <c r="X3211" s="1"/>
  <c r="R3210"/>
  <c r="W3210" s="1"/>
  <c r="AB3210" s="1"/>
  <c r="Q3210"/>
  <c r="P3210"/>
  <c r="O3210"/>
  <c r="T3210" s="1"/>
  <c r="Y3210" s="1"/>
  <c r="N3210"/>
  <c r="S3210" s="1"/>
  <c r="X3210" s="1"/>
  <c r="R3209"/>
  <c r="Q3209"/>
  <c r="P3209"/>
  <c r="U3209" s="1"/>
  <c r="Z3209" s="1"/>
  <c r="O3209"/>
  <c r="T3209" s="1"/>
  <c r="Y3209" s="1"/>
  <c r="N3209"/>
  <c r="S3209" s="1"/>
  <c r="X3209" s="1"/>
  <c r="R3208"/>
  <c r="Q3208"/>
  <c r="V3208" s="1"/>
  <c r="AA3208" s="1"/>
  <c r="P3208"/>
  <c r="U3208" s="1"/>
  <c r="Z3208" s="1"/>
  <c r="O3208"/>
  <c r="T3208" s="1"/>
  <c r="Y3208" s="1"/>
  <c r="N3208"/>
  <c r="S3208" s="1"/>
  <c r="R3207"/>
  <c r="W3207" s="1"/>
  <c r="AB3207" s="1"/>
  <c r="Q3207"/>
  <c r="V3207" s="1"/>
  <c r="AA3207" s="1"/>
  <c r="P3207"/>
  <c r="U3207" s="1"/>
  <c r="Z3207" s="1"/>
  <c r="O3207"/>
  <c r="N3207"/>
  <c r="R3206"/>
  <c r="W3206" s="1"/>
  <c r="AB3206" s="1"/>
  <c r="Q3206"/>
  <c r="V3206" s="1"/>
  <c r="AA3206" s="1"/>
  <c r="P3206"/>
  <c r="O3206"/>
  <c r="N3206"/>
  <c r="R3205"/>
  <c r="W3205" s="1"/>
  <c r="AB3205" s="1"/>
  <c r="Q3205"/>
  <c r="P3205"/>
  <c r="O3205"/>
  <c r="N3205"/>
  <c r="R3204"/>
  <c r="Q3204"/>
  <c r="P3204"/>
  <c r="O3204"/>
  <c r="N3204"/>
  <c r="R3203"/>
  <c r="W3203" s="1"/>
  <c r="Q3203"/>
  <c r="P3203"/>
  <c r="O3203"/>
  <c r="N3203"/>
  <c r="S3203" s="1"/>
  <c r="X3203" s="1"/>
  <c r="R3202"/>
  <c r="W3202" s="1"/>
  <c r="Q3202"/>
  <c r="P3202"/>
  <c r="O3202"/>
  <c r="T3202" s="1"/>
  <c r="Y3202" s="1"/>
  <c r="N3202"/>
  <c r="S3202" s="1"/>
  <c r="X3202" s="1"/>
  <c r="R3201"/>
  <c r="Q3201"/>
  <c r="P3201"/>
  <c r="U3201" s="1"/>
  <c r="Z3201" s="1"/>
  <c r="O3201"/>
  <c r="T3201" s="1"/>
  <c r="Y3201" s="1"/>
  <c r="N3201"/>
  <c r="S3201" s="1"/>
  <c r="X3201" s="1"/>
  <c r="R3200"/>
  <c r="Q3200"/>
  <c r="V3200" s="1"/>
  <c r="AA3200" s="1"/>
  <c r="P3200"/>
  <c r="U3200" s="1"/>
  <c r="Z3200" s="1"/>
  <c r="O3200"/>
  <c r="T3200" s="1"/>
  <c r="Y3200" s="1"/>
  <c r="N3200"/>
  <c r="R3198"/>
  <c r="W3198" s="1"/>
  <c r="AB3198" s="1"/>
  <c r="Q3198"/>
  <c r="V3198" s="1"/>
  <c r="AA3198" s="1"/>
  <c r="P3198"/>
  <c r="U3198" s="1"/>
  <c r="Z3198" s="1"/>
  <c r="O3198"/>
  <c r="N3198"/>
  <c r="R3197"/>
  <c r="W3197" s="1"/>
  <c r="AB3197" s="1"/>
  <c r="Q3197"/>
  <c r="V3197" s="1"/>
  <c r="AA3197" s="1"/>
  <c r="P3197"/>
  <c r="O3197"/>
  <c r="N3197"/>
  <c r="R3196"/>
  <c r="W3196" s="1"/>
  <c r="AB3196" s="1"/>
  <c r="Q3196"/>
  <c r="V3196" s="1"/>
  <c r="P3196"/>
  <c r="O3196"/>
  <c r="N3196"/>
  <c r="R3195"/>
  <c r="W3195" s="1"/>
  <c r="Q3195"/>
  <c r="V3195" s="1"/>
  <c r="P3195"/>
  <c r="O3195"/>
  <c r="N3195"/>
  <c r="S3195" s="1"/>
  <c r="X3195" s="1"/>
  <c r="R3194"/>
  <c r="W3194" s="1"/>
  <c r="Q3194"/>
  <c r="P3194"/>
  <c r="O3194"/>
  <c r="T3194" s="1"/>
  <c r="Y3194" s="1"/>
  <c r="N3194"/>
  <c r="S3194" s="1"/>
  <c r="X3194" s="1"/>
  <c r="R3193"/>
  <c r="Q3193"/>
  <c r="P3193"/>
  <c r="U3193" s="1"/>
  <c r="Z3193" s="1"/>
  <c r="O3193"/>
  <c r="T3193" s="1"/>
  <c r="Y3193" s="1"/>
  <c r="N3193"/>
  <c r="S3193" s="1"/>
  <c r="X3193" s="1"/>
  <c r="R3192"/>
  <c r="Q3192"/>
  <c r="V3192" s="1"/>
  <c r="AA3192" s="1"/>
  <c r="P3192"/>
  <c r="U3192" s="1"/>
  <c r="Z3192" s="1"/>
  <c r="O3192"/>
  <c r="T3192" s="1"/>
  <c r="Y3192" s="1"/>
  <c r="N3192"/>
  <c r="S3192" s="1"/>
  <c r="X3192" s="1"/>
  <c r="R3191"/>
  <c r="W3191" s="1"/>
  <c r="AB3191" s="1"/>
  <c r="Q3191"/>
  <c r="V3191" s="1"/>
  <c r="AA3191" s="1"/>
  <c r="P3191"/>
  <c r="U3191" s="1"/>
  <c r="Z3191" s="1"/>
  <c r="O3191"/>
  <c r="N3191"/>
  <c r="R3190"/>
  <c r="W3190" s="1"/>
  <c r="AB3190" s="1"/>
  <c r="Q3190"/>
  <c r="V3190" s="1"/>
  <c r="AA3190" s="1"/>
  <c r="P3190"/>
  <c r="U3190" s="1"/>
  <c r="O3190"/>
  <c r="N3190"/>
  <c r="R3189"/>
  <c r="W3189" s="1"/>
  <c r="AB3189" s="1"/>
  <c r="Q3189"/>
  <c r="V3189" s="1"/>
  <c r="P3189"/>
  <c r="U3189" s="1"/>
  <c r="O3189"/>
  <c r="N3189"/>
  <c r="R3188"/>
  <c r="W3188" s="1"/>
  <c r="Q3188"/>
  <c r="V3188" s="1"/>
  <c r="P3188"/>
  <c r="U3188" s="1"/>
  <c r="O3188"/>
  <c r="N3188"/>
  <c r="R3187"/>
  <c r="W3187" s="1"/>
  <c r="Q3187"/>
  <c r="V3187" s="1"/>
  <c r="P3187"/>
  <c r="O3187"/>
  <c r="N3187"/>
  <c r="S3187" s="1"/>
  <c r="X3187" s="1"/>
  <c r="R3186"/>
  <c r="W3186" s="1"/>
  <c r="Q3186"/>
  <c r="P3186"/>
  <c r="O3186"/>
  <c r="T3186" s="1"/>
  <c r="Y3186" s="1"/>
  <c r="N3186"/>
  <c r="S3186" s="1"/>
  <c r="X3186" s="1"/>
  <c r="R3185"/>
  <c r="Q3185"/>
  <c r="P3185"/>
  <c r="U3185" s="1"/>
  <c r="Z3185" s="1"/>
  <c r="O3185"/>
  <c r="T3185" s="1"/>
  <c r="Y3185" s="1"/>
  <c r="N3185"/>
  <c r="S3185" s="1"/>
  <c r="X3185" s="1"/>
  <c r="R3183"/>
  <c r="Q3183"/>
  <c r="V3183" s="1"/>
  <c r="AA3183" s="1"/>
  <c r="P3183"/>
  <c r="U3183" s="1"/>
  <c r="Z3183" s="1"/>
  <c r="O3183"/>
  <c r="T3183" s="1"/>
  <c r="Y3183" s="1"/>
  <c r="N3183"/>
  <c r="R3182"/>
  <c r="W3182" s="1"/>
  <c r="AB3182" s="1"/>
  <c r="Q3182"/>
  <c r="V3182" s="1"/>
  <c r="AA3182" s="1"/>
  <c r="P3182"/>
  <c r="U3182" s="1"/>
  <c r="Z3182" s="1"/>
  <c r="O3182"/>
  <c r="T3182" s="1"/>
  <c r="N3182"/>
  <c r="R3181"/>
  <c r="W3181" s="1"/>
  <c r="AB3181" s="1"/>
  <c r="Q3181"/>
  <c r="V3181" s="1"/>
  <c r="AA3181" s="1"/>
  <c r="P3181"/>
  <c r="U3181" s="1"/>
  <c r="O3181"/>
  <c r="T3181" s="1"/>
  <c r="N3181"/>
  <c r="R3180"/>
  <c r="W3180" s="1"/>
  <c r="AB3180" s="1"/>
  <c r="Q3180"/>
  <c r="V3180" s="1"/>
  <c r="P3180"/>
  <c r="U3180" s="1"/>
  <c r="O3180"/>
  <c r="T3180" s="1"/>
  <c r="N3180"/>
  <c r="R3179"/>
  <c r="W3179" s="1"/>
  <c r="Q3179"/>
  <c r="V3179" s="1"/>
  <c r="P3179"/>
  <c r="U3179" s="1"/>
  <c r="O3179"/>
  <c r="N3179"/>
  <c r="R3178"/>
  <c r="W3178" s="1"/>
  <c r="Q3178"/>
  <c r="V3178" s="1"/>
  <c r="P3178"/>
  <c r="O3178"/>
  <c r="N3178"/>
  <c r="S3178" s="1"/>
  <c r="X3178" s="1"/>
  <c r="R3177"/>
  <c r="W3177" s="1"/>
  <c r="Q3177"/>
  <c r="P3177"/>
  <c r="O3177"/>
  <c r="T3177" s="1"/>
  <c r="Y3177" s="1"/>
  <c r="N3177"/>
  <c r="S3177" s="1"/>
  <c r="X3177" s="1"/>
  <c r="R3176"/>
  <c r="Q3176"/>
  <c r="P3176"/>
  <c r="U3176" s="1"/>
  <c r="Z3176" s="1"/>
  <c r="O3176"/>
  <c r="T3176" s="1"/>
  <c r="Y3176" s="1"/>
  <c r="N3176"/>
  <c r="S3176" s="1"/>
  <c r="X3176" s="1"/>
  <c r="R3175"/>
  <c r="Q3175"/>
  <c r="V3175" s="1"/>
  <c r="AA3175" s="1"/>
  <c r="P3175"/>
  <c r="U3175" s="1"/>
  <c r="Z3175" s="1"/>
  <c r="O3175"/>
  <c r="T3175" s="1"/>
  <c r="Y3175" s="1"/>
  <c r="N3175"/>
  <c r="R3174"/>
  <c r="W3174" s="1"/>
  <c r="AB3174" s="1"/>
  <c r="Q3174"/>
  <c r="V3174" s="1"/>
  <c r="AA3174" s="1"/>
  <c r="P3174"/>
  <c r="U3174" s="1"/>
  <c r="Z3174" s="1"/>
  <c r="O3174"/>
  <c r="T3174" s="1"/>
  <c r="N3174"/>
  <c r="S3174" s="1"/>
  <c r="R3173"/>
  <c r="W3173" s="1"/>
  <c r="AB3173" s="1"/>
  <c r="Q3173"/>
  <c r="V3173" s="1"/>
  <c r="AA3173" s="1"/>
  <c r="P3173"/>
  <c r="U3173" s="1"/>
  <c r="O3173"/>
  <c r="T3173" s="1"/>
  <c r="N3173"/>
  <c r="S3173" s="1"/>
  <c r="R3172"/>
  <c r="W3172" s="1"/>
  <c r="AB3172" s="1"/>
  <c r="Q3172"/>
  <c r="V3172" s="1"/>
  <c r="P3172"/>
  <c r="U3172" s="1"/>
  <c r="O3172"/>
  <c r="T3172" s="1"/>
  <c r="N3172"/>
  <c r="R3171"/>
  <c r="W3171" s="1"/>
  <c r="Q3171"/>
  <c r="V3171" s="1"/>
  <c r="P3171"/>
  <c r="U3171" s="1"/>
  <c r="O3171"/>
  <c r="N3171"/>
  <c r="R3170"/>
  <c r="W3170" s="1"/>
  <c r="Q3170"/>
  <c r="V3170" s="1"/>
  <c r="P3170"/>
  <c r="O3170"/>
  <c r="N3170"/>
  <c r="S3170" s="1"/>
  <c r="X3170" s="1"/>
  <c r="R3168"/>
  <c r="Q3168"/>
  <c r="P3168"/>
  <c r="O3168"/>
  <c r="T3168" s="1"/>
  <c r="Y3168" s="1"/>
  <c r="N3168"/>
  <c r="S3168" s="1"/>
  <c r="R3167"/>
  <c r="Q3167"/>
  <c r="P3167"/>
  <c r="U3167" s="1"/>
  <c r="Z3167" s="1"/>
  <c r="O3167"/>
  <c r="T3167" s="1"/>
  <c r="N3167"/>
  <c r="S3167" s="1"/>
  <c r="X3167" s="1"/>
  <c r="R3166"/>
  <c r="Q3166"/>
  <c r="V3166" s="1"/>
  <c r="AA3166" s="1"/>
  <c r="P3166"/>
  <c r="U3166" s="1"/>
  <c r="O3166"/>
  <c r="T3166" s="1"/>
  <c r="Y3166" s="1"/>
  <c r="N3166"/>
  <c r="S3166" s="1"/>
  <c r="R3165"/>
  <c r="W3165" s="1"/>
  <c r="AB3165" s="1"/>
  <c r="Q3165"/>
  <c r="V3165" s="1"/>
  <c r="P3165"/>
  <c r="U3165" s="1"/>
  <c r="Z3165" s="1"/>
  <c r="O3165"/>
  <c r="T3165" s="1"/>
  <c r="N3165"/>
  <c r="R3164"/>
  <c r="W3164" s="1"/>
  <c r="Q3164"/>
  <c r="V3164" s="1"/>
  <c r="AA3164" s="1"/>
  <c r="P3164"/>
  <c r="U3164" s="1"/>
  <c r="O3164"/>
  <c r="N3164"/>
  <c r="R3163"/>
  <c r="W3163" s="1"/>
  <c r="AB3163" s="1"/>
  <c r="Q3163"/>
  <c r="P3163"/>
  <c r="O3163"/>
  <c r="T3163" s="1"/>
  <c r="N3163"/>
  <c r="R3162"/>
  <c r="W3162" s="1"/>
  <c r="Q3162"/>
  <c r="P3162"/>
  <c r="O3162"/>
  <c r="N3162"/>
  <c r="R3161"/>
  <c r="Q3161"/>
  <c r="V3161" s="1"/>
  <c r="P3161"/>
  <c r="O3161"/>
  <c r="N3161"/>
  <c r="S3161" s="1"/>
  <c r="X3161" s="1"/>
  <c r="R3160"/>
  <c r="W3160" s="1"/>
  <c r="Q3160"/>
  <c r="P3160"/>
  <c r="O3160"/>
  <c r="T3160" s="1"/>
  <c r="Y3160" s="1"/>
  <c r="N3160"/>
  <c r="S3160" s="1"/>
  <c r="R3159"/>
  <c r="Q3159"/>
  <c r="P3159"/>
  <c r="U3159" s="1"/>
  <c r="Z3159" s="1"/>
  <c r="O3159"/>
  <c r="T3159" s="1"/>
  <c r="N3159"/>
  <c r="S3159" s="1"/>
  <c r="X3159" s="1"/>
  <c r="R3158"/>
  <c r="Q3158"/>
  <c r="V3158" s="1"/>
  <c r="AA3158" s="1"/>
  <c r="P3158"/>
  <c r="U3158" s="1"/>
  <c r="O3158"/>
  <c r="T3158" s="1"/>
  <c r="Y3158" s="1"/>
  <c r="N3158"/>
  <c r="R3157"/>
  <c r="W3157" s="1"/>
  <c r="AB3157" s="1"/>
  <c r="Q3157"/>
  <c r="V3157" s="1"/>
  <c r="P3157"/>
  <c r="U3157" s="1"/>
  <c r="Z3157" s="1"/>
  <c r="O3157"/>
  <c r="T3157" s="1"/>
  <c r="N3157"/>
  <c r="R3156"/>
  <c r="W3156" s="1"/>
  <c r="Q3156"/>
  <c r="V3156" s="1"/>
  <c r="AA3156" s="1"/>
  <c r="P3156"/>
  <c r="U3156" s="1"/>
  <c r="O3156"/>
  <c r="N3156"/>
  <c r="S3156" s="1"/>
  <c r="R3155"/>
  <c r="W3155" s="1"/>
  <c r="AB3155" s="1"/>
  <c r="Q3155"/>
  <c r="P3155"/>
  <c r="O3155"/>
  <c r="T3155" s="1"/>
  <c r="N3155"/>
  <c r="R3153"/>
  <c r="Q3153"/>
  <c r="P3153"/>
  <c r="O3153"/>
  <c r="N3153"/>
  <c r="R3152"/>
  <c r="Q3152"/>
  <c r="V3152" s="1"/>
  <c r="P3152"/>
  <c r="O3152"/>
  <c r="N3152"/>
  <c r="S3152" s="1"/>
  <c r="X3152" s="1"/>
  <c r="R3151"/>
  <c r="W3151" s="1"/>
  <c r="Q3151"/>
  <c r="P3151"/>
  <c r="O3151"/>
  <c r="T3151" s="1"/>
  <c r="Y3151" s="1"/>
  <c r="N3151"/>
  <c r="S3151" s="1"/>
  <c r="R3150"/>
  <c r="Q3150"/>
  <c r="P3150"/>
  <c r="U3150" s="1"/>
  <c r="Z3150" s="1"/>
  <c r="O3150"/>
  <c r="T3150" s="1"/>
  <c r="N3150"/>
  <c r="S3150" s="1"/>
  <c r="X3150" s="1"/>
  <c r="R3149"/>
  <c r="Q3149"/>
  <c r="V3149" s="1"/>
  <c r="AA3149" s="1"/>
  <c r="P3149"/>
  <c r="U3149" s="1"/>
  <c r="O3149"/>
  <c r="T3149" s="1"/>
  <c r="Y3149" s="1"/>
  <c r="N3149"/>
  <c r="R3148"/>
  <c r="W3148" s="1"/>
  <c r="AB3148" s="1"/>
  <c r="Q3148"/>
  <c r="V3148" s="1"/>
  <c r="P3148"/>
  <c r="U3148" s="1"/>
  <c r="Z3148" s="1"/>
  <c r="O3148"/>
  <c r="N3148"/>
  <c r="R3147"/>
  <c r="W3147" s="1"/>
  <c r="Q3147"/>
  <c r="V3147" s="1"/>
  <c r="AA3147" s="1"/>
  <c r="P3147"/>
  <c r="U3147" s="1"/>
  <c r="O3147"/>
  <c r="N3147"/>
  <c r="R3146"/>
  <c r="W3146" s="1"/>
  <c r="AB3146" s="1"/>
  <c r="Q3146"/>
  <c r="V3146" s="1"/>
  <c r="P3146"/>
  <c r="O3146"/>
  <c r="T3146" s="1"/>
  <c r="N3146"/>
  <c r="R3145"/>
  <c r="W3145" s="1"/>
  <c r="Q3145"/>
  <c r="P3145"/>
  <c r="U3145" s="1"/>
  <c r="O3145"/>
  <c r="N3145"/>
  <c r="R3144"/>
  <c r="Q3144"/>
  <c r="P3144"/>
  <c r="O3144"/>
  <c r="N3144"/>
  <c r="S3144" s="1"/>
  <c r="X3144" s="1"/>
  <c r="R3143"/>
  <c r="W3143" s="1"/>
  <c r="Q3143"/>
  <c r="P3143"/>
  <c r="O3143"/>
  <c r="T3143" s="1"/>
  <c r="Y3143" s="1"/>
  <c r="N3143"/>
  <c r="S3143" s="1"/>
  <c r="R3142"/>
  <c r="Q3142"/>
  <c r="P3142"/>
  <c r="U3142" s="1"/>
  <c r="Z3142" s="1"/>
  <c r="O3142"/>
  <c r="T3142" s="1"/>
  <c r="N3142"/>
  <c r="S3142" s="1"/>
  <c r="X3142" s="1"/>
  <c r="R3141"/>
  <c r="Q3141"/>
  <c r="V3141" s="1"/>
  <c r="AA3141" s="1"/>
  <c r="P3141"/>
  <c r="U3141" s="1"/>
  <c r="O3141"/>
  <c r="T3141" s="1"/>
  <c r="Y3141" s="1"/>
  <c r="N3141"/>
  <c r="S3141" s="1"/>
  <c r="R3140"/>
  <c r="W3140" s="1"/>
  <c r="AB3140" s="1"/>
  <c r="Q3140"/>
  <c r="V3140" s="1"/>
  <c r="P3140"/>
  <c r="U3140" s="1"/>
  <c r="Z3140" s="1"/>
  <c r="O3140"/>
  <c r="T3140" s="1"/>
  <c r="N3140"/>
  <c r="R3123"/>
  <c r="W3123" s="1"/>
  <c r="Q3123"/>
  <c r="V3123" s="1"/>
  <c r="AA3123" s="1"/>
  <c r="P3123"/>
  <c r="U3123" s="1"/>
  <c r="Z3123" s="1"/>
  <c r="O3123"/>
  <c r="T3123" s="1"/>
  <c r="Y3123" s="1"/>
  <c r="N3123"/>
  <c r="R3122"/>
  <c r="W3122" s="1"/>
  <c r="AB3122" s="1"/>
  <c r="Q3122"/>
  <c r="V3122" s="1"/>
  <c r="AA3122" s="1"/>
  <c r="P3122"/>
  <c r="U3122" s="1"/>
  <c r="Z3122" s="1"/>
  <c r="O3122"/>
  <c r="N3122"/>
  <c r="R3121"/>
  <c r="W3121" s="1"/>
  <c r="AB3121" s="1"/>
  <c r="Q3121"/>
  <c r="V3121" s="1"/>
  <c r="AA3121" s="1"/>
  <c r="P3121"/>
  <c r="O3121"/>
  <c r="N3121"/>
  <c r="S3121" s="1"/>
  <c r="X3121" s="1"/>
  <c r="R3120"/>
  <c r="W3120" s="1"/>
  <c r="AB3120" s="1"/>
  <c r="Q3120"/>
  <c r="P3120"/>
  <c r="O3120"/>
  <c r="T3120" s="1"/>
  <c r="Y3120" s="1"/>
  <c r="N3120"/>
  <c r="S3120" s="1"/>
  <c r="X3120" s="1"/>
  <c r="R3119"/>
  <c r="Q3119"/>
  <c r="P3119"/>
  <c r="U3119" s="1"/>
  <c r="Z3119" s="1"/>
  <c r="O3119"/>
  <c r="T3119" s="1"/>
  <c r="Y3119" s="1"/>
  <c r="N3119"/>
  <c r="S3119" s="1"/>
  <c r="R3118"/>
  <c r="Q3118"/>
  <c r="V3118" s="1"/>
  <c r="AA3118" s="1"/>
  <c r="P3118"/>
  <c r="U3118" s="1"/>
  <c r="Z3118" s="1"/>
  <c r="O3118"/>
  <c r="T3118" s="1"/>
  <c r="N3118"/>
  <c r="S3118" s="1"/>
  <c r="X3118" s="1"/>
  <c r="R3117"/>
  <c r="W3117" s="1"/>
  <c r="AB3117" s="1"/>
  <c r="Q3117"/>
  <c r="V3117" s="1"/>
  <c r="AA3117" s="1"/>
  <c r="P3117"/>
  <c r="U3117" s="1"/>
  <c r="O3117"/>
  <c r="T3117" s="1"/>
  <c r="Y3117" s="1"/>
  <c r="N3117"/>
  <c r="S3117" s="1"/>
  <c r="X3117" s="1"/>
  <c r="R3116"/>
  <c r="W3116" s="1"/>
  <c r="AB3116" s="1"/>
  <c r="Q3116"/>
  <c r="V3116" s="1"/>
  <c r="P3116"/>
  <c r="U3116" s="1"/>
  <c r="Z3116" s="1"/>
  <c r="O3116"/>
  <c r="T3116" s="1"/>
  <c r="Y3116" s="1"/>
  <c r="N3116"/>
  <c r="S3116" s="1"/>
  <c r="X3116" s="1"/>
  <c r="R3115"/>
  <c r="W3115" s="1"/>
  <c r="Q3115"/>
  <c r="V3115" s="1"/>
  <c r="AA3115" s="1"/>
  <c r="P3115"/>
  <c r="U3115" s="1"/>
  <c r="Z3115" s="1"/>
  <c r="O3115"/>
  <c r="T3115" s="1"/>
  <c r="Y3115" s="1"/>
  <c r="N3115"/>
  <c r="R3114"/>
  <c r="W3114" s="1"/>
  <c r="AB3114" s="1"/>
  <c r="Q3114"/>
  <c r="V3114" s="1"/>
  <c r="AA3114" s="1"/>
  <c r="P3114"/>
  <c r="U3114" s="1"/>
  <c r="Z3114" s="1"/>
  <c r="O3114"/>
  <c r="N3114"/>
  <c r="R3113"/>
  <c r="W3113" s="1"/>
  <c r="AB3113" s="1"/>
  <c r="Q3113"/>
  <c r="V3113" s="1"/>
  <c r="AA3113" s="1"/>
  <c r="P3113"/>
  <c r="O3113"/>
  <c r="N3113"/>
  <c r="S3113" s="1"/>
  <c r="X3113" s="1"/>
  <c r="R3112"/>
  <c r="W3112" s="1"/>
  <c r="AB3112" s="1"/>
  <c r="Q3112"/>
  <c r="P3112"/>
  <c r="O3112"/>
  <c r="T3112" s="1"/>
  <c r="Y3112" s="1"/>
  <c r="N3112"/>
  <c r="S3112" s="1"/>
  <c r="X3112" s="1"/>
  <c r="R3111"/>
  <c r="Q3111"/>
  <c r="P3111"/>
  <c r="U3111" s="1"/>
  <c r="Z3111" s="1"/>
  <c r="O3111"/>
  <c r="T3111" s="1"/>
  <c r="Y3111" s="1"/>
  <c r="N3111"/>
  <c r="S3111" s="1"/>
  <c r="R3110"/>
  <c r="Q3110"/>
  <c r="V3110" s="1"/>
  <c r="AA3110" s="1"/>
  <c r="P3110"/>
  <c r="U3110" s="1"/>
  <c r="Z3110" s="1"/>
  <c r="O3110"/>
  <c r="T3110" s="1"/>
  <c r="N3110"/>
  <c r="S3110" s="1"/>
  <c r="X3110" s="1"/>
  <c r="R2986"/>
  <c r="W2986" s="1"/>
  <c r="AB2986" s="1"/>
  <c r="Q2986"/>
  <c r="V2986" s="1"/>
  <c r="AA2986" s="1"/>
  <c r="P2986"/>
  <c r="U2986" s="1"/>
  <c r="O2986"/>
  <c r="T2986" s="1"/>
  <c r="N2986"/>
  <c r="S2986" s="1"/>
  <c r="R2985"/>
  <c r="W2985" s="1"/>
  <c r="AB2985" s="1"/>
  <c r="Q2985"/>
  <c r="V2985" s="1"/>
  <c r="P2985"/>
  <c r="U2985" s="1"/>
  <c r="O2985"/>
  <c r="T2985" s="1"/>
  <c r="N2985"/>
  <c r="R2984"/>
  <c r="W2984" s="1"/>
  <c r="Q2984"/>
  <c r="P2984"/>
  <c r="U2984" s="1"/>
  <c r="O2984"/>
  <c r="N2984"/>
  <c r="R2983"/>
  <c r="Q2983"/>
  <c r="P2983"/>
  <c r="O2983"/>
  <c r="N2983"/>
  <c r="R2982"/>
  <c r="W2982" s="1"/>
  <c r="Q2982"/>
  <c r="P2982"/>
  <c r="O2982"/>
  <c r="N2982"/>
  <c r="S2982" s="1"/>
  <c r="X2982" s="1"/>
  <c r="R2981"/>
  <c r="Q2981"/>
  <c r="P2981"/>
  <c r="O2981"/>
  <c r="T2981" s="1"/>
  <c r="Y2981" s="1"/>
  <c r="N2981"/>
  <c r="S2981" s="1"/>
  <c r="X2981" s="1"/>
  <c r="R2980"/>
  <c r="Q2980"/>
  <c r="P2980"/>
  <c r="U2980" s="1"/>
  <c r="Z2980" s="1"/>
  <c r="O2980"/>
  <c r="T2980" s="1"/>
  <c r="Y2980" s="1"/>
  <c r="N2980"/>
  <c r="S2980" s="1"/>
  <c r="R2979"/>
  <c r="Q2979"/>
  <c r="V2979" s="1"/>
  <c r="AA2979" s="1"/>
  <c r="P2979"/>
  <c r="U2979" s="1"/>
  <c r="Z2979" s="1"/>
  <c r="O2979"/>
  <c r="T2979" s="1"/>
  <c r="N2979"/>
  <c r="R2978"/>
  <c r="W2978" s="1"/>
  <c r="AB2978" s="1"/>
  <c r="Q2978"/>
  <c r="V2978" s="1"/>
  <c r="AA2978" s="1"/>
  <c r="P2978"/>
  <c r="U2978" s="1"/>
  <c r="O2978"/>
  <c r="N2978"/>
  <c r="R2977"/>
  <c r="W2977" s="1"/>
  <c r="AB2977" s="1"/>
  <c r="Q2977"/>
  <c r="V2977" s="1"/>
  <c r="P2977"/>
  <c r="U2977" s="1"/>
  <c r="O2977"/>
  <c r="T2977" s="1"/>
  <c r="N2977"/>
  <c r="R2976"/>
  <c r="W2976" s="1"/>
  <c r="Q2976"/>
  <c r="V2976" s="1"/>
  <c r="P2976"/>
  <c r="U2976" s="1"/>
  <c r="O2976"/>
  <c r="N2976"/>
  <c r="R2975"/>
  <c r="W2975" s="1"/>
  <c r="Q2975"/>
  <c r="V2975" s="1"/>
  <c r="P2975"/>
  <c r="O2975"/>
  <c r="N2975"/>
  <c r="R2974"/>
  <c r="Q2974"/>
  <c r="P2974"/>
  <c r="O2974"/>
  <c r="N2974"/>
  <c r="S2974" s="1"/>
  <c r="X2974" s="1"/>
  <c r="R2973"/>
  <c r="Q2973"/>
  <c r="P2973"/>
  <c r="O2973"/>
  <c r="T2973" s="1"/>
  <c r="Y2973" s="1"/>
  <c r="N2973"/>
  <c r="S2973" s="1"/>
  <c r="X2973" s="1"/>
  <c r="R2971"/>
  <c r="Q2971"/>
  <c r="P2971"/>
  <c r="U2971" s="1"/>
  <c r="Z2971" s="1"/>
  <c r="O2971"/>
  <c r="T2971" s="1"/>
  <c r="Y2971" s="1"/>
  <c r="N2971"/>
  <c r="S2971" s="1"/>
  <c r="R2970"/>
  <c r="Q2970"/>
  <c r="V2970" s="1"/>
  <c r="AA2970" s="1"/>
  <c r="P2970"/>
  <c r="U2970" s="1"/>
  <c r="Z2970" s="1"/>
  <c r="O2970"/>
  <c r="T2970" s="1"/>
  <c r="N2970"/>
  <c r="R2969"/>
  <c r="W2969" s="1"/>
  <c r="AB2969" s="1"/>
  <c r="Q2969"/>
  <c r="V2969" s="1"/>
  <c r="AA2969" s="1"/>
  <c r="P2969"/>
  <c r="U2969" s="1"/>
  <c r="O2969"/>
  <c r="N2969"/>
  <c r="R2968"/>
  <c r="W2968" s="1"/>
  <c r="AB2968" s="1"/>
  <c r="Q2968"/>
  <c r="V2968" s="1"/>
  <c r="P2968"/>
  <c r="O2968"/>
  <c r="N2968"/>
  <c r="R2967"/>
  <c r="W2967" s="1"/>
  <c r="Q2967"/>
  <c r="V2967" s="1"/>
  <c r="P2967"/>
  <c r="U2967" s="1"/>
  <c r="O2967"/>
  <c r="N2967"/>
  <c r="R2966"/>
  <c r="W2966" s="1"/>
  <c r="Q2966"/>
  <c r="V2966" s="1"/>
  <c r="P2966"/>
  <c r="O2966"/>
  <c r="N2966"/>
  <c r="R2965"/>
  <c r="W2965" s="1"/>
  <c r="Q2965"/>
  <c r="P2965"/>
  <c r="O2965"/>
  <c r="N2965"/>
  <c r="S2965" s="1"/>
  <c r="X2965" s="1"/>
  <c r="R2964"/>
  <c r="Q2964"/>
  <c r="P2964"/>
  <c r="O2964"/>
  <c r="T2964" s="1"/>
  <c r="Y2964" s="1"/>
  <c r="N2964"/>
  <c r="S2964" s="1"/>
  <c r="X2964" s="1"/>
  <c r="R2963"/>
  <c r="Q2963"/>
  <c r="P2963"/>
  <c r="U2963" s="1"/>
  <c r="O2963"/>
  <c r="T2963" s="1"/>
  <c r="Y2963" s="1"/>
  <c r="N2963"/>
  <c r="S2963" s="1"/>
  <c r="R2962"/>
  <c r="Q2962"/>
  <c r="V2962" s="1"/>
  <c r="P2962"/>
  <c r="U2962" s="1"/>
  <c r="Z2962" s="1"/>
  <c r="O2962"/>
  <c r="T2962" s="1"/>
  <c r="N2962"/>
  <c r="R2961"/>
  <c r="W2961" s="1"/>
  <c r="Q2961"/>
  <c r="V2961" s="1"/>
  <c r="AA2961" s="1"/>
  <c r="P2961"/>
  <c r="U2961" s="1"/>
  <c r="O2961"/>
  <c r="N2961"/>
  <c r="S2961" s="1"/>
  <c r="R2960"/>
  <c r="W2960" s="1"/>
  <c r="AB2960" s="1"/>
  <c r="Q2960"/>
  <c r="V2960" s="1"/>
  <c r="P2960"/>
  <c r="O2960"/>
  <c r="N2960"/>
  <c r="R2959"/>
  <c r="W2959" s="1"/>
  <c r="Q2959"/>
  <c r="P2959"/>
  <c r="U2959" s="1"/>
  <c r="O2959"/>
  <c r="N2959"/>
  <c r="R2958"/>
  <c r="Q2958"/>
  <c r="V2958" s="1"/>
  <c r="P2958"/>
  <c r="O2958"/>
  <c r="N2958"/>
  <c r="R2956"/>
  <c r="W2956" s="1"/>
  <c r="Q2956"/>
  <c r="P2956"/>
  <c r="O2956"/>
  <c r="N2956"/>
  <c r="S2956" s="1"/>
  <c r="R2955"/>
  <c r="Q2955"/>
  <c r="P2955"/>
  <c r="O2955"/>
  <c r="T2955" s="1"/>
  <c r="N2955"/>
  <c r="S2955" s="1"/>
  <c r="X2955" s="1"/>
  <c r="R2954"/>
  <c r="Q2954"/>
  <c r="P2954"/>
  <c r="U2954" s="1"/>
  <c r="O2954"/>
  <c r="T2954" s="1"/>
  <c r="Y2954" s="1"/>
  <c r="N2954"/>
  <c r="S2954" s="1"/>
  <c r="R2953"/>
  <c r="Q2953"/>
  <c r="V2953" s="1"/>
  <c r="P2953"/>
  <c r="U2953" s="1"/>
  <c r="Z2953" s="1"/>
  <c r="O2953"/>
  <c r="T2953" s="1"/>
  <c r="N2953"/>
  <c r="R2952"/>
  <c r="W2952" s="1"/>
  <c r="Q2952"/>
  <c r="V2952" s="1"/>
  <c r="P2952"/>
  <c r="U2952" s="1"/>
  <c r="O2952"/>
  <c r="N2952"/>
  <c r="R2951"/>
  <c r="W2951" s="1"/>
  <c r="Q2951"/>
  <c r="V2951" s="1"/>
  <c r="P2951"/>
  <c r="O2951"/>
  <c r="N2951"/>
  <c r="R2950"/>
  <c r="W2950" s="1"/>
  <c r="Q2950"/>
  <c r="P2950"/>
  <c r="O2950"/>
  <c r="N2950"/>
  <c r="R2949"/>
  <c r="Q2949"/>
  <c r="P2949"/>
  <c r="O2949"/>
  <c r="N2949"/>
  <c r="R2948"/>
  <c r="Q2948"/>
  <c r="P2948"/>
  <c r="O2948"/>
  <c r="N2948"/>
  <c r="S2948" s="1"/>
  <c r="R2947"/>
  <c r="Q2947"/>
  <c r="P2947"/>
  <c r="O2947"/>
  <c r="T2947" s="1"/>
  <c r="N2947"/>
  <c r="S2947" s="1"/>
  <c r="R2946"/>
  <c r="Q2946"/>
  <c r="P2946"/>
  <c r="U2946" s="1"/>
  <c r="O2946"/>
  <c r="T2946" s="1"/>
  <c r="N2946"/>
  <c r="S2946" s="1"/>
  <c r="R2945"/>
  <c r="Q2945"/>
  <c r="V2945" s="1"/>
  <c r="P2945"/>
  <c r="U2945" s="1"/>
  <c r="O2945"/>
  <c r="T2945" s="1"/>
  <c r="N2945"/>
  <c r="R2944"/>
  <c r="W2944" s="1"/>
  <c r="Q2944"/>
  <c r="V2944" s="1"/>
  <c r="P2944"/>
  <c r="U2944" s="1"/>
  <c r="O2944"/>
  <c r="N2944"/>
  <c r="R2943"/>
  <c r="W2943" s="1"/>
  <c r="Q2943"/>
  <c r="V2943" s="1"/>
  <c r="P2943"/>
  <c r="O2943"/>
  <c r="N2943"/>
  <c r="R2941"/>
  <c r="W2941" s="1"/>
  <c r="Q2941"/>
  <c r="P2941"/>
  <c r="O2941"/>
  <c r="N2941"/>
  <c r="R2940"/>
  <c r="Q2940"/>
  <c r="P2940"/>
  <c r="O2940"/>
  <c r="N2940"/>
  <c r="R2939"/>
  <c r="Q2939"/>
  <c r="P2939"/>
  <c r="O2939"/>
  <c r="N2939"/>
  <c r="S2939" s="1"/>
  <c r="R2938"/>
  <c r="Q2938"/>
  <c r="P2938"/>
  <c r="O2938"/>
  <c r="T2938" s="1"/>
  <c r="N2938"/>
  <c r="S2938" s="1"/>
  <c r="R2937"/>
  <c r="Q2937"/>
  <c r="P2937"/>
  <c r="U2937" s="1"/>
  <c r="O2937"/>
  <c r="T2937" s="1"/>
  <c r="N2937"/>
  <c r="S2937" s="1"/>
  <c r="R2936"/>
  <c r="Q2936"/>
  <c r="V2936" s="1"/>
  <c r="P2936"/>
  <c r="U2936" s="1"/>
  <c r="O2936"/>
  <c r="T2936" s="1"/>
  <c r="N2936"/>
  <c r="R2935"/>
  <c r="W2935" s="1"/>
  <c r="Q2935"/>
  <c r="V2935" s="1"/>
  <c r="P2935"/>
  <c r="U2935" s="1"/>
  <c r="O2935"/>
  <c r="N2935"/>
  <c r="R2934"/>
  <c r="W2934" s="1"/>
  <c r="Q2934"/>
  <c r="V2934" s="1"/>
  <c r="P2934"/>
  <c r="O2934"/>
  <c r="N2934"/>
  <c r="R2933"/>
  <c r="W2933" s="1"/>
  <c r="Q2933"/>
  <c r="P2933"/>
  <c r="O2933"/>
  <c r="N2933"/>
  <c r="R2932"/>
  <c r="Q2932"/>
  <c r="P2932"/>
  <c r="O2932"/>
  <c r="N2932"/>
  <c r="R2931"/>
  <c r="Q2931"/>
  <c r="P2931"/>
  <c r="O2931"/>
  <c r="N2931"/>
  <c r="S2931" s="1"/>
  <c r="R2930"/>
  <c r="Q2930"/>
  <c r="P2930"/>
  <c r="O2930"/>
  <c r="T2930" s="1"/>
  <c r="N2930"/>
  <c r="R2929"/>
  <c r="W2929" s="1"/>
  <c r="AB2929" s="1"/>
  <c r="Q2929"/>
  <c r="P2929"/>
  <c r="U2929" s="1"/>
  <c r="O2929"/>
  <c r="T2929" s="1"/>
  <c r="N2929"/>
  <c r="S2929" s="1"/>
  <c r="R2928"/>
  <c r="Q2928"/>
  <c r="V2928" s="1"/>
  <c r="P2928"/>
  <c r="U2928" s="1"/>
  <c r="O2928"/>
  <c r="T2928" s="1"/>
  <c r="N2928"/>
  <c r="R2926"/>
  <c r="W2926" s="1"/>
  <c r="Q2926"/>
  <c r="P2926"/>
  <c r="U2926" s="1"/>
  <c r="O2926"/>
  <c r="N2926"/>
  <c r="R2925"/>
  <c r="W2925" s="1"/>
  <c r="Q2925"/>
  <c r="V2925" s="1"/>
  <c r="P2925"/>
  <c r="O2925"/>
  <c r="N2925"/>
  <c r="R2924"/>
  <c r="W2924" s="1"/>
  <c r="Q2924"/>
  <c r="P2924"/>
  <c r="O2924"/>
  <c r="N2924"/>
  <c r="S2924" s="1"/>
  <c r="X2924" s="1"/>
  <c r="R2923"/>
  <c r="Q2923"/>
  <c r="P2923"/>
  <c r="O2923"/>
  <c r="T2923" s="1"/>
  <c r="Y2923" s="1"/>
  <c r="N2923"/>
  <c r="R2922"/>
  <c r="Q2922"/>
  <c r="P2922"/>
  <c r="U2922" s="1"/>
  <c r="Z2922" s="1"/>
  <c r="O2922"/>
  <c r="N2922"/>
  <c r="S2922" s="1"/>
  <c r="R2921"/>
  <c r="Q2921"/>
  <c r="V2921" s="1"/>
  <c r="AA2921" s="1"/>
  <c r="P2921"/>
  <c r="O2921"/>
  <c r="T2921" s="1"/>
  <c r="N2921"/>
  <c r="S2921" s="1"/>
  <c r="R2920"/>
  <c r="W2920" s="1"/>
  <c r="AB2920" s="1"/>
  <c r="Q2920"/>
  <c r="P2920"/>
  <c r="U2920" s="1"/>
  <c r="O2920"/>
  <c r="N2920"/>
  <c r="S2920" s="1"/>
  <c r="R2919"/>
  <c r="Q2919"/>
  <c r="V2919" s="1"/>
  <c r="P2919"/>
  <c r="O2919"/>
  <c r="T2919" s="1"/>
  <c r="N2919"/>
  <c r="R2918"/>
  <c r="W2918" s="1"/>
  <c r="Q2918"/>
  <c r="V2918" s="1"/>
  <c r="P2918"/>
  <c r="U2918" s="1"/>
  <c r="O2918"/>
  <c r="N2918"/>
  <c r="R2917"/>
  <c r="W2917" s="1"/>
  <c r="Q2917"/>
  <c r="V2917" s="1"/>
  <c r="P2917"/>
  <c r="O2917"/>
  <c r="N2917"/>
  <c r="R2916"/>
  <c r="W2916" s="1"/>
  <c r="Q2916"/>
  <c r="P2916"/>
  <c r="O2916"/>
  <c r="N2916"/>
  <c r="S2916" s="1"/>
  <c r="X2916" s="1"/>
  <c r="R2915"/>
  <c r="Q2915"/>
  <c r="P2915"/>
  <c r="O2915"/>
  <c r="T2915" s="1"/>
  <c r="Y2915" s="1"/>
  <c r="N2915"/>
  <c r="R2914"/>
  <c r="Q2914"/>
  <c r="P2914"/>
  <c r="U2914" s="1"/>
  <c r="Z2914" s="1"/>
  <c r="O2914"/>
  <c r="T2914" s="1"/>
  <c r="N2914"/>
  <c r="S2914" s="1"/>
  <c r="R2913"/>
  <c r="Q2913"/>
  <c r="V2913" s="1"/>
  <c r="AA2913" s="1"/>
  <c r="P2913"/>
  <c r="U2913" s="1"/>
  <c r="O2913"/>
  <c r="T2913" s="1"/>
  <c r="N2913"/>
  <c r="S2913" s="1"/>
  <c r="R2911"/>
  <c r="W2911" s="1"/>
  <c r="AB2911" s="1"/>
  <c r="Q2911"/>
  <c r="P2911"/>
  <c r="U2911" s="1"/>
  <c r="O2911"/>
  <c r="T2911" s="1"/>
  <c r="N2911"/>
  <c r="S2911" s="1"/>
  <c r="R2910"/>
  <c r="Q2910"/>
  <c r="V2910" s="1"/>
  <c r="P2910"/>
  <c r="O2910"/>
  <c r="T2910" s="1"/>
  <c r="N2910"/>
  <c r="R2909"/>
  <c r="W2909" s="1"/>
  <c r="Q2909"/>
  <c r="V2909" s="1"/>
  <c r="P2909"/>
  <c r="U2909" s="1"/>
  <c r="O2909"/>
  <c r="N2909"/>
  <c r="R2908"/>
  <c r="W2908" s="1"/>
  <c r="Q2908"/>
  <c r="V2908" s="1"/>
  <c r="P2908"/>
  <c r="O2908"/>
  <c r="N2908"/>
  <c r="R2907"/>
  <c r="W2907" s="1"/>
  <c r="Q2907"/>
  <c r="P2907"/>
  <c r="O2907"/>
  <c r="N2907"/>
  <c r="S2907" s="1"/>
  <c r="X2907" s="1"/>
  <c r="R2906"/>
  <c r="Q2906"/>
  <c r="P2906"/>
  <c r="O2906"/>
  <c r="T2906" s="1"/>
  <c r="Y2906" s="1"/>
  <c r="N2906"/>
  <c r="R2905"/>
  <c r="Q2905"/>
  <c r="P2905"/>
  <c r="U2905" s="1"/>
  <c r="Z2905" s="1"/>
  <c r="O2905"/>
  <c r="T2905" s="1"/>
  <c r="N2905"/>
  <c r="S2905" s="1"/>
  <c r="R2904"/>
  <c r="Q2904"/>
  <c r="V2904" s="1"/>
  <c r="AA2904" s="1"/>
  <c r="P2904"/>
  <c r="U2904" s="1"/>
  <c r="O2904"/>
  <c r="T2904" s="1"/>
  <c r="N2904"/>
  <c r="R2903"/>
  <c r="W2903" s="1"/>
  <c r="AB2903" s="1"/>
  <c r="Q2903"/>
  <c r="V2903" s="1"/>
  <c r="P2903"/>
  <c r="U2903" s="1"/>
  <c r="O2903"/>
  <c r="T2903" s="1"/>
  <c r="N2903"/>
  <c r="S2903" s="1"/>
  <c r="R2902"/>
  <c r="W2902" s="1"/>
  <c r="Q2902"/>
  <c r="V2902" s="1"/>
  <c r="P2902"/>
  <c r="U2902" s="1"/>
  <c r="O2902"/>
  <c r="T2902" s="1"/>
  <c r="N2902"/>
  <c r="R2901"/>
  <c r="W2901" s="1"/>
  <c r="Q2901"/>
  <c r="P2901"/>
  <c r="U2901" s="1"/>
  <c r="O2901"/>
  <c r="N2901"/>
  <c r="R2900"/>
  <c r="W2900" s="1"/>
  <c r="Q2900"/>
  <c r="V2900" s="1"/>
  <c r="P2900"/>
  <c r="O2900"/>
  <c r="N2900"/>
  <c r="R2899"/>
  <c r="W2899" s="1"/>
  <c r="Q2899"/>
  <c r="P2899"/>
  <c r="O2899"/>
  <c r="N2899"/>
  <c r="S2899" s="1"/>
  <c r="X2899" s="1"/>
  <c r="R2898"/>
  <c r="Q2898"/>
  <c r="P2898"/>
  <c r="O2898"/>
  <c r="T2898" s="1"/>
  <c r="Y2898" s="1"/>
  <c r="N2898"/>
  <c r="S2898" s="1"/>
  <c r="R2896"/>
  <c r="Q2896"/>
  <c r="P2896"/>
  <c r="U2896" s="1"/>
  <c r="Z2896" s="1"/>
  <c r="O2896"/>
  <c r="N2896"/>
  <c r="S2896" s="1"/>
  <c r="R2895"/>
  <c r="Q2895"/>
  <c r="V2895" s="1"/>
  <c r="AA2895" s="1"/>
  <c r="P2895"/>
  <c r="U2895" s="1"/>
  <c r="O2895"/>
  <c r="T2895" s="1"/>
  <c r="N2895"/>
  <c r="R2894"/>
  <c r="W2894" s="1"/>
  <c r="AB2894" s="1"/>
  <c r="Q2894"/>
  <c r="V2894" s="1"/>
  <c r="P2894"/>
  <c r="U2894" s="1"/>
  <c r="O2894"/>
  <c r="N2894"/>
  <c r="S2894" s="1"/>
  <c r="R2893"/>
  <c r="W2893" s="1"/>
  <c r="Q2893"/>
  <c r="V2893" s="1"/>
  <c r="P2893"/>
  <c r="U2893" s="1"/>
  <c r="O2893"/>
  <c r="T2893" s="1"/>
  <c r="N2893"/>
  <c r="R2892"/>
  <c r="W2892" s="1"/>
  <c r="Q2892"/>
  <c r="V2892" s="1"/>
  <c r="P2892"/>
  <c r="U2892" s="1"/>
  <c r="O2892"/>
  <c r="N2892"/>
  <c r="R2891"/>
  <c r="Q2891"/>
  <c r="V2891" s="1"/>
  <c r="P2891"/>
  <c r="O2891"/>
  <c r="N2891"/>
  <c r="R2890"/>
  <c r="W2890" s="1"/>
  <c r="Q2890"/>
  <c r="P2890"/>
  <c r="O2890"/>
  <c r="N2890"/>
  <c r="S2890" s="1"/>
  <c r="X2890" s="1"/>
  <c r="R2889"/>
  <c r="Q2889"/>
  <c r="P2889"/>
  <c r="O2889"/>
  <c r="T2889" s="1"/>
  <c r="Y2889" s="1"/>
  <c r="N2889"/>
  <c r="S2889" s="1"/>
  <c r="R2888"/>
  <c r="Q2888"/>
  <c r="P2888"/>
  <c r="U2888" s="1"/>
  <c r="Z2888" s="1"/>
  <c r="O2888"/>
  <c r="T2888" s="1"/>
  <c r="N2888"/>
  <c r="S2888" s="1"/>
  <c r="R2887"/>
  <c r="Q2887"/>
  <c r="V2887" s="1"/>
  <c r="AA2887" s="1"/>
  <c r="P2887"/>
  <c r="O2887"/>
  <c r="T2887" s="1"/>
  <c r="N2887"/>
  <c r="R2886"/>
  <c r="W2886" s="1"/>
  <c r="AB2886" s="1"/>
  <c r="Q2886"/>
  <c r="P2886"/>
  <c r="U2886" s="1"/>
  <c r="O2886"/>
  <c r="N2886"/>
  <c r="S2886" s="1"/>
  <c r="R2885"/>
  <c r="W2885" s="1"/>
  <c r="Q2885"/>
  <c r="V2885" s="1"/>
  <c r="P2885"/>
  <c r="O2885"/>
  <c r="T2885" s="1"/>
  <c r="N2885"/>
  <c r="R2884"/>
  <c r="W2884" s="1"/>
  <c r="Q2884"/>
  <c r="V2884" s="1"/>
  <c r="P2884"/>
  <c r="U2884" s="1"/>
  <c r="O2884"/>
  <c r="N2884"/>
  <c r="R2883"/>
  <c r="W2883" s="1"/>
  <c r="Q2883"/>
  <c r="V2883" s="1"/>
  <c r="P2883"/>
  <c r="O2883"/>
  <c r="N2883"/>
  <c r="R2881"/>
  <c r="W2881" s="1"/>
  <c r="AB2881" s="1"/>
  <c r="Q2881"/>
  <c r="V2881" s="1"/>
  <c r="AA2881" s="1"/>
  <c r="P2881"/>
  <c r="U2881" s="1"/>
  <c r="O2881"/>
  <c r="T2881" s="1"/>
  <c r="N2881"/>
  <c r="R2880"/>
  <c r="W2880" s="1"/>
  <c r="AB2880" s="1"/>
  <c r="Q2880"/>
  <c r="V2880" s="1"/>
  <c r="AA2880" s="1"/>
  <c r="P2880"/>
  <c r="U2880" s="1"/>
  <c r="O2880"/>
  <c r="N2880"/>
  <c r="R2879"/>
  <c r="W2879" s="1"/>
  <c r="Q2879"/>
  <c r="V2879" s="1"/>
  <c r="P2879"/>
  <c r="O2879"/>
  <c r="N2879"/>
  <c r="S2879" s="1"/>
  <c r="X2879" s="1"/>
  <c r="R2878"/>
  <c r="Q2878"/>
  <c r="P2878"/>
  <c r="O2878"/>
  <c r="T2878" s="1"/>
  <c r="Y2878" s="1"/>
  <c r="N2878"/>
  <c r="S2878" s="1"/>
  <c r="X2878" s="1"/>
  <c r="R2877"/>
  <c r="Q2877"/>
  <c r="P2877"/>
  <c r="U2877" s="1"/>
  <c r="Z2877" s="1"/>
  <c r="O2877"/>
  <c r="T2877" s="1"/>
  <c r="Y2877" s="1"/>
  <c r="N2877"/>
  <c r="S2877" s="1"/>
  <c r="X2877" s="1"/>
  <c r="R2876"/>
  <c r="Q2876"/>
  <c r="V2876" s="1"/>
  <c r="AA2876" s="1"/>
  <c r="P2876"/>
  <c r="U2876" s="1"/>
  <c r="Z2876" s="1"/>
  <c r="O2876"/>
  <c r="T2876" s="1"/>
  <c r="Y2876" s="1"/>
  <c r="N2876"/>
  <c r="S2876" s="1"/>
  <c r="X2876" s="1"/>
  <c r="R2875"/>
  <c r="W2875" s="1"/>
  <c r="AB2875" s="1"/>
  <c r="Q2875"/>
  <c r="V2875" s="1"/>
  <c r="AA2875" s="1"/>
  <c r="P2875"/>
  <c r="U2875" s="1"/>
  <c r="Z2875" s="1"/>
  <c r="O2875"/>
  <c r="T2875" s="1"/>
  <c r="Y2875" s="1"/>
  <c r="N2875"/>
  <c r="S2875" s="1"/>
  <c r="R2874"/>
  <c r="W2874" s="1"/>
  <c r="AB2874" s="1"/>
  <c r="Q2874"/>
  <c r="V2874" s="1"/>
  <c r="AA2874" s="1"/>
  <c r="P2874"/>
  <c r="U2874" s="1"/>
  <c r="Z2874" s="1"/>
  <c r="O2874"/>
  <c r="T2874" s="1"/>
  <c r="N2874"/>
  <c r="S2874" s="1"/>
  <c r="R2873"/>
  <c r="W2873" s="1"/>
  <c r="AB2873" s="1"/>
  <c r="Q2873"/>
  <c r="V2873" s="1"/>
  <c r="AA2873" s="1"/>
  <c r="P2873"/>
  <c r="U2873" s="1"/>
  <c r="O2873"/>
  <c r="T2873" s="1"/>
  <c r="N2873"/>
  <c r="R2872"/>
  <c r="Q2872"/>
  <c r="V2872" s="1"/>
  <c r="P2872"/>
  <c r="U2872" s="1"/>
  <c r="O2872"/>
  <c r="N2872"/>
  <c r="R2871"/>
  <c r="Q2871"/>
  <c r="V2871" s="1"/>
  <c r="P2871"/>
  <c r="O2871"/>
  <c r="N2871"/>
  <c r="S2871" s="1"/>
  <c r="X2871" s="1"/>
  <c r="R2870"/>
  <c r="W2870" s="1"/>
  <c r="Q2870"/>
  <c r="P2870"/>
  <c r="O2870"/>
  <c r="T2870" s="1"/>
  <c r="Y2870" s="1"/>
  <c r="N2870"/>
  <c r="S2870" s="1"/>
  <c r="X2870" s="1"/>
  <c r="R2869"/>
  <c r="Q2869"/>
  <c r="P2869"/>
  <c r="U2869" s="1"/>
  <c r="Z2869" s="1"/>
  <c r="O2869"/>
  <c r="T2869" s="1"/>
  <c r="Y2869" s="1"/>
  <c r="N2869"/>
  <c r="S2869" s="1"/>
  <c r="X2869" s="1"/>
  <c r="R2868"/>
  <c r="Q2868"/>
  <c r="V2868" s="1"/>
  <c r="AA2868" s="1"/>
  <c r="P2868"/>
  <c r="U2868" s="1"/>
  <c r="Z2868" s="1"/>
  <c r="O2868"/>
  <c r="T2868" s="1"/>
  <c r="Y2868" s="1"/>
  <c r="N2868"/>
  <c r="S2868" s="1"/>
  <c r="R2685"/>
  <c r="W2685" s="1"/>
  <c r="AB2685" s="1"/>
  <c r="Q2685"/>
  <c r="V2685" s="1"/>
  <c r="AA2685" s="1"/>
  <c r="P2685"/>
  <c r="U2685" s="1"/>
  <c r="Z2685" s="1"/>
  <c r="O2685"/>
  <c r="T2685" s="1"/>
  <c r="Y2685" s="1"/>
  <c r="N2685"/>
  <c r="R2684"/>
  <c r="W2684" s="1"/>
  <c r="AB2684" s="1"/>
  <c r="Q2684"/>
  <c r="V2684" s="1"/>
  <c r="AA2684" s="1"/>
  <c r="P2684"/>
  <c r="U2684" s="1"/>
  <c r="O2684"/>
  <c r="N2684"/>
  <c r="R2683"/>
  <c r="W2683" s="1"/>
  <c r="AB2683" s="1"/>
  <c r="Q2683"/>
  <c r="P2683"/>
  <c r="O2683"/>
  <c r="N2683"/>
  <c r="S2683" s="1"/>
  <c r="X2683" s="1"/>
  <c r="R2682"/>
  <c r="W2682" s="1"/>
  <c r="Q2682"/>
  <c r="P2682"/>
  <c r="O2682"/>
  <c r="T2682" s="1"/>
  <c r="Y2682" s="1"/>
  <c r="N2682"/>
  <c r="S2682" s="1"/>
  <c r="X2682" s="1"/>
  <c r="R2681"/>
  <c r="Q2681"/>
  <c r="P2681"/>
  <c r="U2681" s="1"/>
  <c r="Z2681" s="1"/>
  <c r="O2681"/>
  <c r="T2681" s="1"/>
  <c r="Y2681" s="1"/>
  <c r="N2681"/>
  <c r="S2681" s="1"/>
  <c r="X2681" s="1"/>
  <c r="R2680"/>
  <c r="Q2680"/>
  <c r="V2680" s="1"/>
  <c r="AA2680" s="1"/>
  <c r="P2680"/>
  <c r="U2680" s="1"/>
  <c r="Z2680" s="1"/>
  <c r="O2680"/>
  <c r="T2680" s="1"/>
  <c r="Y2680" s="1"/>
  <c r="N2680"/>
  <c r="S2680" s="1"/>
  <c r="R2679"/>
  <c r="W2679" s="1"/>
  <c r="AB2679" s="1"/>
  <c r="Q2679"/>
  <c r="V2679" s="1"/>
  <c r="AA2679" s="1"/>
  <c r="P2679"/>
  <c r="U2679" s="1"/>
  <c r="Z2679" s="1"/>
  <c r="O2679"/>
  <c r="N2679"/>
  <c r="R2678"/>
  <c r="W2678" s="1"/>
  <c r="AB2678" s="1"/>
  <c r="Q2678"/>
  <c r="V2678" s="1"/>
  <c r="AA2678" s="1"/>
  <c r="P2678"/>
  <c r="O2678"/>
  <c r="N2678"/>
  <c r="R2677"/>
  <c r="W2677" s="1"/>
  <c r="AB2677" s="1"/>
  <c r="Q2677"/>
  <c r="P2677"/>
  <c r="O2677"/>
  <c r="N2677"/>
  <c r="R2676"/>
  <c r="Q2676"/>
  <c r="P2676"/>
  <c r="O2676"/>
  <c r="N2676"/>
  <c r="R2675"/>
  <c r="W2675" s="1"/>
  <c r="Q2675"/>
  <c r="P2675"/>
  <c r="O2675"/>
  <c r="N2675"/>
  <c r="S2675" s="1"/>
  <c r="X2675" s="1"/>
  <c r="R2674"/>
  <c r="W2674" s="1"/>
  <c r="Q2674"/>
  <c r="P2674"/>
  <c r="O2674"/>
  <c r="T2674" s="1"/>
  <c r="Y2674" s="1"/>
  <c r="N2674"/>
  <c r="S2674" s="1"/>
  <c r="X2674" s="1"/>
  <c r="R2673"/>
  <c r="Q2673"/>
  <c r="P2673"/>
  <c r="U2673" s="1"/>
  <c r="Z2673" s="1"/>
  <c r="O2673"/>
  <c r="T2673" s="1"/>
  <c r="Y2673" s="1"/>
  <c r="N2673"/>
  <c r="S2673" s="1"/>
  <c r="X2673" s="1"/>
  <c r="R2672"/>
  <c r="Q2672"/>
  <c r="V2672" s="1"/>
  <c r="AA2672" s="1"/>
  <c r="P2672"/>
  <c r="U2672" s="1"/>
  <c r="Z2672" s="1"/>
  <c r="O2672"/>
  <c r="T2672" s="1"/>
  <c r="Y2672" s="1"/>
  <c r="N2672"/>
  <c r="R2670"/>
  <c r="W2670" s="1"/>
  <c r="AB2670" s="1"/>
  <c r="Q2670"/>
  <c r="V2670" s="1"/>
  <c r="AA2670" s="1"/>
  <c r="P2670"/>
  <c r="U2670" s="1"/>
  <c r="Z2670" s="1"/>
  <c r="O2670"/>
  <c r="N2670"/>
  <c r="R2669"/>
  <c r="W2669" s="1"/>
  <c r="AB2669" s="1"/>
  <c r="Q2669"/>
  <c r="V2669" s="1"/>
  <c r="P2669"/>
  <c r="O2669"/>
  <c r="N2669"/>
  <c r="R2668"/>
  <c r="W2668" s="1"/>
  <c r="Q2668"/>
  <c r="V2668" s="1"/>
  <c r="P2668"/>
  <c r="U2668" s="1"/>
  <c r="O2668"/>
  <c r="N2668"/>
  <c r="R2667"/>
  <c r="W2667" s="1"/>
  <c r="Q2667"/>
  <c r="V2667" s="1"/>
  <c r="P2667"/>
  <c r="O2667"/>
  <c r="N2667"/>
  <c r="R2666"/>
  <c r="W2666" s="1"/>
  <c r="Q2666"/>
  <c r="P2666"/>
  <c r="O2666"/>
  <c r="N2666"/>
  <c r="S2666" s="1"/>
  <c r="X2666" s="1"/>
  <c r="R2665"/>
  <c r="Q2665"/>
  <c r="P2665"/>
  <c r="O2665"/>
  <c r="T2665" s="1"/>
  <c r="Y2665" s="1"/>
  <c r="N2665"/>
  <c r="S2665" s="1"/>
  <c r="X2665" s="1"/>
  <c r="R2664"/>
  <c r="Q2664"/>
  <c r="P2664"/>
  <c r="U2664" s="1"/>
  <c r="Z2664" s="1"/>
  <c r="O2664"/>
  <c r="T2664" s="1"/>
  <c r="Y2664" s="1"/>
  <c r="N2664"/>
  <c r="S2664" s="1"/>
  <c r="R2663"/>
  <c r="Q2663"/>
  <c r="V2663" s="1"/>
  <c r="AA2663" s="1"/>
  <c r="P2663"/>
  <c r="U2663" s="1"/>
  <c r="Z2663" s="1"/>
  <c r="O2663"/>
  <c r="T2663" s="1"/>
  <c r="N2663"/>
  <c r="S2663" s="1"/>
  <c r="R2662"/>
  <c r="W2662" s="1"/>
  <c r="AB2662" s="1"/>
  <c r="Q2662"/>
  <c r="V2662" s="1"/>
  <c r="AA2662" s="1"/>
  <c r="P2662"/>
  <c r="U2662" s="1"/>
  <c r="O2662"/>
  <c r="N2662"/>
  <c r="S2662" s="1"/>
  <c r="R2661"/>
  <c r="W2661" s="1"/>
  <c r="AB2661" s="1"/>
  <c r="Q2661"/>
  <c r="V2661" s="1"/>
  <c r="P2661"/>
  <c r="O2661"/>
  <c r="N2661"/>
  <c r="R2660"/>
  <c r="W2660" s="1"/>
  <c r="Q2660"/>
  <c r="P2660"/>
  <c r="O2660"/>
  <c r="N2660"/>
  <c r="R2659"/>
  <c r="W2659" s="1"/>
  <c r="Q2659"/>
  <c r="V2659" s="1"/>
  <c r="P2659"/>
  <c r="O2659"/>
  <c r="N2659"/>
  <c r="R2658"/>
  <c r="W2658" s="1"/>
  <c r="Q2658"/>
  <c r="P2658"/>
  <c r="O2658"/>
  <c r="N2658"/>
  <c r="S2658" s="1"/>
  <c r="X2658" s="1"/>
  <c r="R2657"/>
  <c r="Q2657"/>
  <c r="P2657"/>
  <c r="O2657"/>
  <c r="T2657" s="1"/>
  <c r="Y2657" s="1"/>
  <c r="N2657"/>
  <c r="S2657" s="1"/>
  <c r="X2657" s="1"/>
  <c r="R2655"/>
  <c r="W2655" s="1"/>
  <c r="Q2655"/>
  <c r="V2655" s="1"/>
  <c r="AA2655" s="1"/>
  <c r="P2655"/>
  <c r="U2655" s="1"/>
  <c r="O2655"/>
  <c r="N2655"/>
  <c r="R2654"/>
  <c r="W2654" s="1"/>
  <c r="AB2654" s="1"/>
  <c r="Q2654"/>
  <c r="V2654" s="1"/>
  <c r="P2654"/>
  <c r="U2654" s="1"/>
  <c r="O2654"/>
  <c r="N2654"/>
  <c r="S2654" s="1"/>
  <c r="R2653"/>
  <c r="W2653" s="1"/>
  <c r="Q2653"/>
  <c r="P2653"/>
  <c r="O2653"/>
  <c r="T2653" s="1"/>
  <c r="N2653"/>
  <c r="S2653" s="1"/>
  <c r="X2653" s="1"/>
  <c r="R2652"/>
  <c r="Q2652"/>
  <c r="P2652"/>
  <c r="O2652"/>
  <c r="T2652" s="1"/>
  <c r="Y2652" s="1"/>
  <c r="N2652"/>
  <c r="S2652" s="1"/>
  <c r="X2652" s="1"/>
  <c r="R2651"/>
  <c r="Q2651"/>
  <c r="V2651" s="1"/>
  <c r="P2651"/>
  <c r="U2651" s="1"/>
  <c r="Z2651" s="1"/>
  <c r="O2651"/>
  <c r="T2651" s="1"/>
  <c r="Y2651" s="1"/>
  <c r="N2651"/>
  <c r="S2651" s="1"/>
  <c r="R2650"/>
  <c r="W2650" s="1"/>
  <c r="Q2650"/>
  <c r="V2650" s="1"/>
  <c r="AA2650" s="1"/>
  <c r="P2650"/>
  <c r="U2650" s="1"/>
  <c r="Z2650" s="1"/>
  <c r="O2650"/>
  <c r="T2650" s="1"/>
  <c r="N2650"/>
  <c r="S2650" s="1"/>
  <c r="X2650" s="1"/>
  <c r="R2649"/>
  <c r="W2649" s="1"/>
  <c r="AB2649" s="1"/>
  <c r="Q2649"/>
  <c r="V2649" s="1"/>
  <c r="AA2649" s="1"/>
  <c r="P2649"/>
  <c r="U2649" s="1"/>
  <c r="O2649"/>
  <c r="T2649" s="1"/>
  <c r="Y2649" s="1"/>
  <c r="N2649"/>
  <c r="S2649" s="1"/>
  <c r="R2648"/>
  <c r="W2648" s="1"/>
  <c r="AB2648" s="1"/>
  <c r="Q2648"/>
  <c r="V2648" s="1"/>
  <c r="P2648"/>
  <c r="U2648" s="1"/>
  <c r="Z2648" s="1"/>
  <c r="O2648"/>
  <c r="T2648" s="1"/>
  <c r="N2648"/>
  <c r="R2647"/>
  <c r="W2647" s="1"/>
  <c r="Q2647"/>
  <c r="V2647" s="1"/>
  <c r="AA2647" s="1"/>
  <c r="P2647"/>
  <c r="U2647" s="1"/>
  <c r="O2647"/>
  <c r="N2647"/>
  <c r="R2646"/>
  <c r="W2646" s="1"/>
  <c r="AB2646" s="1"/>
  <c r="Q2646"/>
  <c r="V2646" s="1"/>
  <c r="P2646"/>
  <c r="O2646"/>
  <c r="N2646"/>
  <c r="S2646" s="1"/>
  <c r="R2645"/>
  <c r="W2645" s="1"/>
  <c r="Q2645"/>
  <c r="P2645"/>
  <c r="O2645"/>
  <c r="N2645"/>
  <c r="S2645" s="1"/>
  <c r="X2645" s="1"/>
  <c r="R2644"/>
  <c r="Q2644"/>
  <c r="P2644"/>
  <c r="U2644" s="1"/>
  <c r="O2644"/>
  <c r="T2644" s="1"/>
  <c r="Y2644" s="1"/>
  <c r="N2644"/>
  <c r="S2644" s="1"/>
  <c r="R2643"/>
  <c r="Q2643"/>
  <c r="V2643" s="1"/>
  <c r="P2643"/>
  <c r="U2643" s="1"/>
  <c r="Z2643" s="1"/>
  <c r="O2643"/>
  <c r="T2643" s="1"/>
  <c r="N2643"/>
  <c r="S2643" s="1"/>
  <c r="R2642"/>
  <c r="Q2642"/>
  <c r="V2642" s="1"/>
  <c r="AA2642" s="1"/>
  <c r="P2642"/>
  <c r="U2642" s="1"/>
  <c r="O2642"/>
  <c r="T2642" s="1"/>
  <c r="N2642"/>
  <c r="S2642" s="1"/>
  <c r="X2642" s="1"/>
  <c r="R2625"/>
  <c r="W2625" s="1"/>
  <c r="AB2625" s="1"/>
  <c r="Q2625"/>
  <c r="V2625" s="1"/>
  <c r="AA2625" s="1"/>
  <c r="P2625"/>
  <c r="U2625" s="1"/>
  <c r="Z2625" s="1"/>
  <c r="O2625"/>
  <c r="T2625" s="1"/>
  <c r="Y2625" s="1"/>
  <c r="N2625"/>
  <c r="R2624"/>
  <c r="W2624" s="1"/>
  <c r="AB2624" s="1"/>
  <c r="Q2624"/>
  <c r="V2624" s="1"/>
  <c r="AA2624" s="1"/>
  <c r="P2624"/>
  <c r="U2624" s="1"/>
  <c r="Z2624" s="1"/>
  <c r="O2624"/>
  <c r="N2624"/>
  <c r="R2623"/>
  <c r="W2623" s="1"/>
  <c r="AB2623" s="1"/>
  <c r="Q2623"/>
  <c r="V2623" s="1"/>
  <c r="AA2623" s="1"/>
  <c r="P2623"/>
  <c r="O2623"/>
  <c r="N2623"/>
  <c r="S2623" s="1"/>
  <c r="X2623" s="1"/>
  <c r="R2622"/>
  <c r="W2622" s="1"/>
  <c r="AB2622" s="1"/>
  <c r="Q2622"/>
  <c r="P2622"/>
  <c r="O2622"/>
  <c r="T2622" s="1"/>
  <c r="Y2622" s="1"/>
  <c r="N2622"/>
  <c r="S2622" s="1"/>
  <c r="X2622" s="1"/>
  <c r="R2621"/>
  <c r="Q2621"/>
  <c r="P2621"/>
  <c r="U2621" s="1"/>
  <c r="Z2621" s="1"/>
  <c r="O2621"/>
  <c r="T2621" s="1"/>
  <c r="Y2621" s="1"/>
  <c r="N2621"/>
  <c r="S2621" s="1"/>
  <c r="X2621" s="1"/>
  <c r="R2620"/>
  <c r="Q2620"/>
  <c r="V2620" s="1"/>
  <c r="AA2620" s="1"/>
  <c r="P2620"/>
  <c r="U2620" s="1"/>
  <c r="Z2620" s="1"/>
  <c r="O2620"/>
  <c r="T2620" s="1"/>
  <c r="Y2620" s="1"/>
  <c r="N2620"/>
  <c r="S2620" s="1"/>
  <c r="R2619"/>
  <c r="W2619" s="1"/>
  <c r="AB2619" s="1"/>
  <c r="Q2619"/>
  <c r="V2619" s="1"/>
  <c r="AA2619" s="1"/>
  <c r="P2619"/>
  <c r="U2619" s="1"/>
  <c r="Z2619" s="1"/>
  <c r="O2619"/>
  <c r="N2619"/>
  <c r="S2619" s="1"/>
  <c r="X2619" s="1"/>
  <c r="R2618"/>
  <c r="W2618" s="1"/>
  <c r="AB2618" s="1"/>
  <c r="Q2618"/>
  <c r="V2618" s="1"/>
  <c r="AA2618" s="1"/>
  <c r="P2618"/>
  <c r="O2618"/>
  <c r="T2618" s="1"/>
  <c r="Y2618" s="1"/>
  <c r="N2618"/>
  <c r="R2617"/>
  <c r="W2617" s="1"/>
  <c r="AB2617" s="1"/>
  <c r="Q2617"/>
  <c r="P2617"/>
  <c r="U2617" s="1"/>
  <c r="Z2617" s="1"/>
  <c r="O2617"/>
  <c r="N2617"/>
  <c r="R2616"/>
  <c r="Q2616"/>
  <c r="P2616"/>
  <c r="O2616"/>
  <c r="N2616"/>
  <c r="R2615"/>
  <c r="W2615" s="1"/>
  <c r="Q2615"/>
  <c r="P2615"/>
  <c r="O2615"/>
  <c r="N2615"/>
  <c r="S2615" s="1"/>
  <c r="X2615" s="1"/>
  <c r="R2614"/>
  <c r="W2614" s="1"/>
  <c r="Q2614"/>
  <c r="P2614"/>
  <c r="O2614"/>
  <c r="T2614" s="1"/>
  <c r="Y2614" s="1"/>
  <c r="N2614"/>
  <c r="S2614" s="1"/>
  <c r="X2614" s="1"/>
  <c r="R2613"/>
  <c r="Q2613"/>
  <c r="P2613"/>
  <c r="U2613" s="1"/>
  <c r="Z2613" s="1"/>
  <c r="O2613"/>
  <c r="T2613" s="1"/>
  <c r="Y2613" s="1"/>
  <c r="N2613"/>
  <c r="S2613" s="1"/>
  <c r="X2613" s="1"/>
  <c r="R2612"/>
  <c r="Q2612"/>
  <c r="V2612" s="1"/>
  <c r="AA2612" s="1"/>
  <c r="P2612"/>
  <c r="U2612" s="1"/>
  <c r="Z2612" s="1"/>
  <c r="O2612"/>
  <c r="T2612" s="1"/>
  <c r="Y2612" s="1"/>
  <c r="N2612"/>
  <c r="R2610"/>
  <c r="W2610" s="1"/>
  <c r="AB2610" s="1"/>
  <c r="Q2610"/>
  <c r="V2610" s="1"/>
  <c r="AA2610" s="1"/>
  <c r="P2610"/>
  <c r="U2610" s="1"/>
  <c r="Z2610" s="1"/>
  <c r="O2610"/>
  <c r="T2610" s="1"/>
  <c r="Y2610" s="1"/>
  <c r="N2610"/>
  <c r="R2609"/>
  <c r="W2609" s="1"/>
  <c r="AB2609" s="1"/>
  <c r="Q2609"/>
  <c r="V2609" s="1"/>
  <c r="AA2609" s="1"/>
  <c r="P2609"/>
  <c r="U2609" s="1"/>
  <c r="Z2609" s="1"/>
  <c r="O2609"/>
  <c r="N2609"/>
  <c r="R2608"/>
  <c r="W2608" s="1"/>
  <c r="AB2608" s="1"/>
  <c r="Q2608"/>
  <c r="V2608" s="1"/>
  <c r="AA2608" s="1"/>
  <c r="P2608"/>
  <c r="O2608"/>
  <c r="N2608"/>
  <c r="S2608" s="1"/>
  <c r="X2608" s="1"/>
  <c r="R2607"/>
  <c r="W2607" s="1"/>
  <c r="AB2607" s="1"/>
  <c r="Q2607"/>
  <c r="P2607"/>
  <c r="O2607"/>
  <c r="T2607" s="1"/>
  <c r="Y2607" s="1"/>
  <c r="N2607"/>
  <c r="S2607" s="1"/>
  <c r="X2607" s="1"/>
  <c r="R2606"/>
  <c r="Q2606"/>
  <c r="P2606"/>
  <c r="U2606" s="1"/>
  <c r="Z2606" s="1"/>
  <c r="O2606"/>
  <c r="T2606" s="1"/>
  <c r="Y2606" s="1"/>
  <c r="N2606"/>
  <c r="S2606" s="1"/>
  <c r="X2606" s="1"/>
  <c r="R2605"/>
  <c r="Q2605"/>
  <c r="V2605" s="1"/>
  <c r="AA2605" s="1"/>
  <c r="P2605"/>
  <c r="U2605" s="1"/>
  <c r="Z2605" s="1"/>
  <c r="O2605"/>
  <c r="T2605" s="1"/>
  <c r="Y2605" s="1"/>
  <c r="N2605"/>
  <c r="S2605" s="1"/>
  <c r="R2604"/>
  <c r="W2604" s="1"/>
  <c r="AB2604" s="1"/>
  <c r="Q2604"/>
  <c r="V2604" s="1"/>
  <c r="AA2604" s="1"/>
  <c r="P2604"/>
  <c r="U2604" s="1"/>
  <c r="Z2604" s="1"/>
  <c r="O2604"/>
  <c r="N2604"/>
  <c r="R2603"/>
  <c r="W2603" s="1"/>
  <c r="AB2603" s="1"/>
  <c r="Q2603"/>
  <c r="V2603" s="1"/>
  <c r="AA2603" s="1"/>
  <c r="P2603"/>
  <c r="O2603"/>
  <c r="N2603"/>
  <c r="R2602"/>
  <c r="W2602" s="1"/>
  <c r="AB2602" s="1"/>
  <c r="Q2602"/>
  <c r="P2602"/>
  <c r="O2602"/>
  <c r="N2602"/>
  <c r="R2601"/>
  <c r="Q2601"/>
  <c r="P2601"/>
  <c r="O2601"/>
  <c r="N2601"/>
  <c r="R2600"/>
  <c r="W2600" s="1"/>
  <c r="Q2600"/>
  <c r="P2600"/>
  <c r="O2600"/>
  <c r="N2600"/>
  <c r="S2600" s="1"/>
  <c r="X2600" s="1"/>
  <c r="R2599"/>
  <c r="W2599" s="1"/>
  <c r="Q2599"/>
  <c r="P2599"/>
  <c r="O2599"/>
  <c r="T2599" s="1"/>
  <c r="Y2599" s="1"/>
  <c r="N2599"/>
  <c r="S2599" s="1"/>
  <c r="X2599" s="1"/>
  <c r="R2598"/>
  <c r="Q2598"/>
  <c r="P2598"/>
  <c r="U2598" s="1"/>
  <c r="Z2598" s="1"/>
  <c r="O2598"/>
  <c r="T2598" s="1"/>
  <c r="Y2598" s="1"/>
  <c r="N2598"/>
  <c r="S2598" s="1"/>
  <c r="X2598" s="1"/>
  <c r="R2597"/>
  <c r="Q2597"/>
  <c r="V2597" s="1"/>
  <c r="AA2597" s="1"/>
  <c r="P2597"/>
  <c r="U2597" s="1"/>
  <c r="Z2597" s="1"/>
  <c r="O2597"/>
  <c r="T2597" s="1"/>
  <c r="Y2597" s="1"/>
  <c r="N2597"/>
  <c r="R2595"/>
  <c r="W2595" s="1"/>
  <c r="AB2595" s="1"/>
  <c r="Q2595"/>
  <c r="V2595" s="1"/>
  <c r="AA2595" s="1"/>
  <c r="P2595"/>
  <c r="U2595" s="1"/>
  <c r="Z2595" s="1"/>
  <c r="O2595"/>
  <c r="N2595"/>
  <c r="R2594"/>
  <c r="W2594" s="1"/>
  <c r="AB2594" s="1"/>
  <c r="Q2594"/>
  <c r="V2594" s="1"/>
  <c r="AA2594" s="1"/>
  <c r="P2594"/>
  <c r="O2594"/>
  <c r="N2594"/>
  <c r="R2593"/>
  <c r="W2593" s="1"/>
  <c r="AB2593" s="1"/>
  <c r="Q2593"/>
  <c r="P2593"/>
  <c r="O2593"/>
  <c r="N2593"/>
  <c r="R2592"/>
  <c r="W2592" s="1"/>
  <c r="Q2592"/>
  <c r="P2592"/>
  <c r="O2592"/>
  <c r="N2592"/>
  <c r="R2591"/>
  <c r="W2591" s="1"/>
  <c r="Q2591"/>
  <c r="V2591" s="1"/>
  <c r="P2591"/>
  <c r="O2591"/>
  <c r="N2591"/>
  <c r="S2591" s="1"/>
  <c r="X2591" s="1"/>
  <c r="R2590"/>
  <c r="W2590" s="1"/>
  <c r="Q2590"/>
  <c r="P2590"/>
  <c r="O2590"/>
  <c r="T2590" s="1"/>
  <c r="Y2590" s="1"/>
  <c r="N2590"/>
  <c r="S2590" s="1"/>
  <c r="X2590" s="1"/>
  <c r="R2589"/>
  <c r="Q2589"/>
  <c r="P2589"/>
  <c r="U2589" s="1"/>
  <c r="Z2589" s="1"/>
  <c r="O2589"/>
  <c r="T2589" s="1"/>
  <c r="Y2589" s="1"/>
  <c r="N2589"/>
  <c r="S2589" s="1"/>
  <c r="R2588"/>
  <c r="Q2588"/>
  <c r="V2588" s="1"/>
  <c r="AA2588" s="1"/>
  <c r="P2588"/>
  <c r="U2588" s="1"/>
  <c r="Z2588" s="1"/>
  <c r="O2588"/>
  <c r="T2588" s="1"/>
  <c r="N2588"/>
  <c r="R2587"/>
  <c r="W2587" s="1"/>
  <c r="AB2587" s="1"/>
  <c r="Q2587"/>
  <c r="V2587" s="1"/>
  <c r="AA2587" s="1"/>
  <c r="P2587"/>
  <c r="U2587" s="1"/>
  <c r="O2587"/>
  <c r="N2587"/>
  <c r="R2586"/>
  <c r="W2586" s="1"/>
  <c r="AB2586" s="1"/>
  <c r="Q2586"/>
  <c r="V2586" s="1"/>
  <c r="P2586"/>
  <c r="U2586" s="1"/>
  <c r="O2586"/>
  <c r="N2586"/>
  <c r="R2585"/>
  <c r="W2585" s="1"/>
  <c r="Q2585"/>
  <c r="V2585" s="1"/>
  <c r="P2585"/>
  <c r="U2585" s="1"/>
  <c r="O2585"/>
  <c r="N2585"/>
  <c r="R2584"/>
  <c r="W2584" s="1"/>
  <c r="Q2584"/>
  <c r="V2584" s="1"/>
  <c r="P2584"/>
  <c r="O2584"/>
  <c r="N2584"/>
  <c r="R2583"/>
  <c r="W2583" s="1"/>
  <c r="Q2583"/>
  <c r="P2583"/>
  <c r="O2583"/>
  <c r="N2583"/>
  <c r="S2583" s="1"/>
  <c r="X2583" s="1"/>
  <c r="R2582"/>
  <c r="Q2582"/>
  <c r="P2582"/>
  <c r="O2582"/>
  <c r="T2582" s="1"/>
  <c r="Y2582" s="1"/>
  <c r="N2582"/>
  <c r="S2582" s="1"/>
  <c r="X2582" s="1"/>
  <c r="R2580"/>
  <c r="W2580" s="1"/>
  <c r="AB2580" s="1"/>
  <c r="Q2580"/>
  <c r="V2580" s="1"/>
  <c r="AA2580" s="1"/>
  <c r="P2580"/>
  <c r="U2580" s="1"/>
  <c r="Z2580" s="1"/>
  <c r="O2580"/>
  <c r="T2580" s="1"/>
  <c r="Y2580" s="1"/>
  <c r="N2580"/>
  <c r="R2579"/>
  <c r="W2579" s="1"/>
  <c r="Q2579"/>
  <c r="V2579" s="1"/>
  <c r="AA2579" s="1"/>
  <c r="P2579"/>
  <c r="U2579" s="1"/>
  <c r="Z2579" s="1"/>
  <c r="O2579"/>
  <c r="N2579"/>
  <c r="R2578"/>
  <c r="W2578" s="1"/>
  <c r="AB2578" s="1"/>
  <c r="Q2578"/>
  <c r="V2578" s="1"/>
  <c r="AA2578" s="1"/>
  <c r="P2578"/>
  <c r="O2578"/>
  <c r="N2578"/>
  <c r="S2578" s="1"/>
  <c r="X2578" s="1"/>
  <c r="R2577"/>
  <c r="W2577" s="1"/>
  <c r="AB2577" s="1"/>
  <c r="Q2577"/>
  <c r="P2577"/>
  <c r="O2577"/>
  <c r="T2577" s="1"/>
  <c r="Y2577" s="1"/>
  <c r="N2577"/>
  <c r="S2577" s="1"/>
  <c r="X2577" s="1"/>
  <c r="R2576"/>
  <c r="Q2576"/>
  <c r="P2576"/>
  <c r="U2576" s="1"/>
  <c r="Z2576" s="1"/>
  <c r="O2576"/>
  <c r="T2576" s="1"/>
  <c r="Y2576" s="1"/>
  <c r="N2576"/>
  <c r="S2576" s="1"/>
  <c r="X2576" s="1"/>
  <c r="R2575"/>
  <c r="Q2575"/>
  <c r="V2575" s="1"/>
  <c r="AA2575" s="1"/>
  <c r="P2575"/>
  <c r="U2575" s="1"/>
  <c r="Z2575" s="1"/>
  <c r="O2575"/>
  <c r="T2575" s="1"/>
  <c r="Y2575" s="1"/>
  <c r="N2575"/>
  <c r="R2574"/>
  <c r="W2574" s="1"/>
  <c r="AB2574" s="1"/>
  <c r="Q2574"/>
  <c r="V2574" s="1"/>
  <c r="AA2574" s="1"/>
  <c r="P2574"/>
  <c r="U2574" s="1"/>
  <c r="Z2574" s="1"/>
  <c r="O2574"/>
  <c r="N2574"/>
  <c r="R2573"/>
  <c r="W2573" s="1"/>
  <c r="AB2573" s="1"/>
  <c r="Q2573"/>
  <c r="V2573" s="1"/>
  <c r="AA2573" s="1"/>
  <c r="P2573"/>
  <c r="O2573"/>
  <c r="N2573"/>
  <c r="R2572"/>
  <c r="W2572" s="1"/>
  <c r="AB2572" s="1"/>
  <c r="Q2572"/>
  <c r="V2572" s="1"/>
  <c r="P2572"/>
  <c r="O2572"/>
  <c r="N2572"/>
  <c r="R2571"/>
  <c r="W2571" s="1"/>
  <c r="Q2571"/>
  <c r="V2571" s="1"/>
  <c r="P2571"/>
  <c r="O2571"/>
  <c r="N2571"/>
  <c r="R2570"/>
  <c r="W2570" s="1"/>
  <c r="Q2570"/>
  <c r="V2570" s="1"/>
  <c r="P2570"/>
  <c r="O2570"/>
  <c r="N2570"/>
  <c r="S2570" s="1"/>
  <c r="X2570" s="1"/>
  <c r="R2569"/>
  <c r="W2569" s="1"/>
  <c r="Q2569"/>
  <c r="P2569"/>
  <c r="O2569"/>
  <c r="T2569" s="1"/>
  <c r="Y2569" s="1"/>
  <c r="N2569"/>
  <c r="S2569" s="1"/>
  <c r="X2569" s="1"/>
  <c r="R2568"/>
  <c r="Q2568"/>
  <c r="P2568"/>
  <c r="U2568" s="1"/>
  <c r="Z2568" s="1"/>
  <c r="O2568"/>
  <c r="T2568" s="1"/>
  <c r="Y2568" s="1"/>
  <c r="N2568"/>
  <c r="S2568" s="1"/>
  <c r="X2568" s="1"/>
  <c r="R2567"/>
  <c r="Q2567"/>
  <c r="V2567" s="1"/>
  <c r="AA2567" s="1"/>
  <c r="P2567"/>
  <c r="U2567" s="1"/>
  <c r="Z2567" s="1"/>
  <c r="O2567"/>
  <c r="T2567" s="1"/>
  <c r="Y2567" s="1"/>
  <c r="N2567"/>
  <c r="R2504"/>
  <c r="W2504" s="1"/>
  <c r="AB2504" s="1"/>
  <c r="Q2504"/>
  <c r="V2504" s="1"/>
  <c r="AA2504" s="1"/>
  <c r="P2504"/>
  <c r="U2504" s="1"/>
  <c r="Z2504" s="1"/>
  <c r="O2504"/>
  <c r="T2504" s="1"/>
  <c r="Y2504" s="1"/>
  <c r="N2504"/>
  <c r="R2503"/>
  <c r="Q2503"/>
  <c r="V2503" s="1"/>
  <c r="AA2503" s="1"/>
  <c r="P2503"/>
  <c r="U2503" s="1"/>
  <c r="Z2503" s="1"/>
  <c r="O2503"/>
  <c r="N2503"/>
  <c r="R2502"/>
  <c r="W2502" s="1"/>
  <c r="AB2502" s="1"/>
  <c r="Q2502"/>
  <c r="V2502" s="1"/>
  <c r="AA2502" s="1"/>
  <c r="P2502"/>
  <c r="O2502"/>
  <c r="N2502"/>
  <c r="S2502" s="1"/>
  <c r="X2502" s="1"/>
  <c r="R2501"/>
  <c r="W2501" s="1"/>
  <c r="AB2501" s="1"/>
  <c r="Q2501"/>
  <c r="P2501"/>
  <c r="O2501"/>
  <c r="T2501" s="1"/>
  <c r="Y2501" s="1"/>
  <c r="N2501"/>
  <c r="S2501" s="1"/>
  <c r="X2501" s="1"/>
  <c r="R2500"/>
  <c r="Q2500"/>
  <c r="P2500"/>
  <c r="U2500" s="1"/>
  <c r="Z2500" s="1"/>
  <c r="O2500"/>
  <c r="T2500" s="1"/>
  <c r="Y2500" s="1"/>
  <c r="N2500"/>
  <c r="S2500" s="1"/>
  <c r="X2500" s="1"/>
  <c r="R2499"/>
  <c r="Q2499"/>
  <c r="V2499" s="1"/>
  <c r="AA2499" s="1"/>
  <c r="P2499"/>
  <c r="U2499" s="1"/>
  <c r="Z2499" s="1"/>
  <c r="O2499"/>
  <c r="T2499" s="1"/>
  <c r="Y2499" s="1"/>
  <c r="N2499"/>
  <c r="S2499" s="1"/>
  <c r="R2498"/>
  <c r="W2498" s="1"/>
  <c r="AB2498" s="1"/>
  <c r="Q2498"/>
  <c r="V2498" s="1"/>
  <c r="AA2498" s="1"/>
  <c r="P2498"/>
  <c r="U2498" s="1"/>
  <c r="Z2498" s="1"/>
  <c r="O2498"/>
  <c r="N2498"/>
  <c r="S2498" s="1"/>
  <c r="X2498" s="1"/>
  <c r="R2497"/>
  <c r="W2497" s="1"/>
  <c r="AB2497" s="1"/>
  <c r="Q2497"/>
  <c r="V2497" s="1"/>
  <c r="AA2497" s="1"/>
  <c r="P2497"/>
  <c r="O2497"/>
  <c r="T2497" s="1"/>
  <c r="Y2497" s="1"/>
  <c r="N2497"/>
  <c r="S2497" s="1"/>
  <c r="X2497" s="1"/>
  <c r="R2496"/>
  <c r="W2496" s="1"/>
  <c r="AB2496" s="1"/>
  <c r="Q2496"/>
  <c r="P2496"/>
  <c r="U2496" s="1"/>
  <c r="Z2496" s="1"/>
  <c r="O2496"/>
  <c r="T2496" s="1"/>
  <c r="Y2496" s="1"/>
  <c r="N2496"/>
  <c r="R2495"/>
  <c r="Q2495"/>
  <c r="V2495" s="1"/>
  <c r="AA2495" s="1"/>
  <c r="P2495"/>
  <c r="U2495" s="1"/>
  <c r="Z2495" s="1"/>
  <c r="O2495"/>
  <c r="N2495"/>
  <c r="R2494"/>
  <c r="W2494" s="1"/>
  <c r="Q2494"/>
  <c r="V2494" s="1"/>
  <c r="AA2494" s="1"/>
  <c r="P2494"/>
  <c r="O2494"/>
  <c r="N2494"/>
  <c r="S2494" s="1"/>
  <c r="X2494" s="1"/>
  <c r="R2493"/>
  <c r="W2493" s="1"/>
  <c r="AB2493" s="1"/>
  <c r="Q2493"/>
  <c r="P2493"/>
  <c r="O2493"/>
  <c r="T2493" s="1"/>
  <c r="Y2493" s="1"/>
  <c r="N2493"/>
  <c r="S2493" s="1"/>
  <c r="X2493" s="1"/>
  <c r="R2492"/>
  <c r="Q2492"/>
  <c r="P2492"/>
  <c r="U2492" s="1"/>
  <c r="Z2492" s="1"/>
  <c r="O2492"/>
  <c r="T2492" s="1"/>
  <c r="Y2492" s="1"/>
  <c r="N2492"/>
  <c r="S2492" s="1"/>
  <c r="X2492" s="1"/>
  <c r="R2491"/>
  <c r="Q2491"/>
  <c r="V2491" s="1"/>
  <c r="AA2491" s="1"/>
  <c r="P2491"/>
  <c r="U2491" s="1"/>
  <c r="Z2491" s="1"/>
  <c r="O2491"/>
  <c r="T2491" s="1"/>
  <c r="Y2491" s="1"/>
  <c r="N2491"/>
  <c r="R2489"/>
  <c r="W2489" s="1"/>
  <c r="AB2489" s="1"/>
  <c r="Q2489"/>
  <c r="V2489" s="1"/>
  <c r="AA2489" s="1"/>
  <c r="P2489"/>
  <c r="U2489" s="1"/>
  <c r="Z2489" s="1"/>
  <c r="O2489"/>
  <c r="T2489" s="1"/>
  <c r="N2489"/>
  <c r="R2488"/>
  <c r="W2488" s="1"/>
  <c r="AB2488" s="1"/>
  <c r="Q2488"/>
  <c r="V2488" s="1"/>
  <c r="AA2488" s="1"/>
  <c r="P2488"/>
  <c r="U2488" s="1"/>
  <c r="O2488"/>
  <c r="N2488"/>
  <c r="R2487"/>
  <c r="W2487" s="1"/>
  <c r="AB2487" s="1"/>
  <c r="Q2487"/>
  <c r="P2487"/>
  <c r="O2487"/>
  <c r="N2487"/>
  <c r="S2487" s="1"/>
  <c r="X2487" s="1"/>
  <c r="R2486"/>
  <c r="W2486" s="1"/>
  <c r="Q2486"/>
  <c r="P2486"/>
  <c r="O2486"/>
  <c r="T2486" s="1"/>
  <c r="Y2486" s="1"/>
  <c r="N2486"/>
  <c r="S2486" s="1"/>
  <c r="X2486" s="1"/>
  <c r="R2485"/>
  <c r="Q2485"/>
  <c r="P2485"/>
  <c r="U2485" s="1"/>
  <c r="Z2485" s="1"/>
  <c r="O2485"/>
  <c r="T2485" s="1"/>
  <c r="Y2485" s="1"/>
  <c r="N2485"/>
  <c r="S2485" s="1"/>
  <c r="X2485" s="1"/>
  <c r="R2484"/>
  <c r="Q2484"/>
  <c r="V2484" s="1"/>
  <c r="AA2484" s="1"/>
  <c r="P2484"/>
  <c r="U2484" s="1"/>
  <c r="Z2484" s="1"/>
  <c r="O2484"/>
  <c r="T2484" s="1"/>
  <c r="Y2484" s="1"/>
  <c r="N2484"/>
  <c r="S2484" s="1"/>
  <c r="R2483"/>
  <c r="W2483" s="1"/>
  <c r="AB2483" s="1"/>
  <c r="Q2483"/>
  <c r="V2483" s="1"/>
  <c r="AA2483" s="1"/>
  <c r="P2483"/>
  <c r="U2483" s="1"/>
  <c r="Z2483" s="1"/>
  <c r="O2483"/>
  <c r="N2483"/>
  <c r="R2482"/>
  <c r="W2482" s="1"/>
  <c r="AB2482" s="1"/>
  <c r="Q2482"/>
  <c r="V2482" s="1"/>
  <c r="AA2482" s="1"/>
  <c r="P2482"/>
  <c r="O2482"/>
  <c r="N2482"/>
  <c r="R2481"/>
  <c r="W2481" s="1"/>
  <c r="AB2481" s="1"/>
  <c r="Q2481"/>
  <c r="P2481"/>
  <c r="O2481"/>
  <c r="N2481"/>
  <c r="R2480"/>
  <c r="Q2480"/>
  <c r="P2480"/>
  <c r="O2480"/>
  <c r="N2480"/>
  <c r="R2479"/>
  <c r="W2479" s="1"/>
  <c r="Q2479"/>
  <c r="P2479"/>
  <c r="O2479"/>
  <c r="N2479"/>
  <c r="S2479" s="1"/>
  <c r="X2479" s="1"/>
  <c r="R2478"/>
  <c r="W2478" s="1"/>
  <c r="Q2478"/>
  <c r="P2478"/>
  <c r="O2478"/>
  <c r="T2478" s="1"/>
  <c r="Y2478" s="1"/>
  <c r="N2478"/>
  <c r="S2478" s="1"/>
  <c r="X2478" s="1"/>
  <c r="R2477"/>
  <c r="Q2477"/>
  <c r="P2477"/>
  <c r="U2477" s="1"/>
  <c r="Z2477" s="1"/>
  <c r="O2477"/>
  <c r="T2477" s="1"/>
  <c r="Y2477" s="1"/>
  <c r="N2477"/>
  <c r="S2477" s="1"/>
  <c r="X2477" s="1"/>
  <c r="R2476"/>
  <c r="Q2476"/>
  <c r="V2476" s="1"/>
  <c r="AA2476" s="1"/>
  <c r="P2476"/>
  <c r="U2476" s="1"/>
  <c r="Z2476" s="1"/>
  <c r="O2476"/>
  <c r="T2476" s="1"/>
  <c r="Y2476" s="1"/>
  <c r="N2476"/>
  <c r="R2474"/>
  <c r="W2474" s="1"/>
  <c r="AB2474" s="1"/>
  <c r="Q2474"/>
  <c r="V2474" s="1"/>
  <c r="AA2474" s="1"/>
  <c r="P2474"/>
  <c r="U2474" s="1"/>
  <c r="O2474"/>
  <c r="N2474"/>
  <c r="R2473"/>
  <c r="W2473" s="1"/>
  <c r="AB2473" s="1"/>
  <c r="Q2473"/>
  <c r="V2473" s="1"/>
  <c r="P2473"/>
  <c r="O2473"/>
  <c r="N2473"/>
  <c r="R2472"/>
  <c r="W2472" s="1"/>
  <c r="Q2472"/>
  <c r="V2472" s="1"/>
  <c r="P2472"/>
  <c r="U2472" s="1"/>
  <c r="O2472"/>
  <c r="N2472"/>
  <c r="R2471"/>
  <c r="W2471" s="1"/>
  <c r="Q2471"/>
  <c r="V2471" s="1"/>
  <c r="P2471"/>
  <c r="O2471"/>
  <c r="N2471"/>
  <c r="R2470"/>
  <c r="W2470" s="1"/>
  <c r="Q2470"/>
  <c r="P2470"/>
  <c r="O2470"/>
  <c r="N2470"/>
  <c r="S2470" s="1"/>
  <c r="X2470" s="1"/>
  <c r="R2469"/>
  <c r="Q2469"/>
  <c r="P2469"/>
  <c r="O2469"/>
  <c r="T2469" s="1"/>
  <c r="Y2469" s="1"/>
  <c r="N2469"/>
  <c r="S2469" s="1"/>
  <c r="X2469" s="1"/>
  <c r="R2468"/>
  <c r="Q2468"/>
  <c r="P2468"/>
  <c r="U2468" s="1"/>
  <c r="Z2468" s="1"/>
  <c r="O2468"/>
  <c r="T2468" s="1"/>
  <c r="Y2468" s="1"/>
  <c r="N2468"/>
  <c r="S2468" s="1"/>
  <c r="R2467"/>
  <c r="Q2467"/>
  <c r="V2467" s="1"/>
  <c r="AA2467" s="1"/>
  <c r="P2467"/>
  <c r="U2467" s="1"/>
  <c r="Z2467" s="1"/>
  <c r="O2467"/>
  <c r="T2467" s="1"/>
  <c r="N2467"/>
  <c r="S2467" s="1"/>
  <c r="R2466"/>
  <c r="W2466" s="1"/>
  <c r="AB2466" s="1"/>
  <c r="Q2466"/>
  <c r="V2466" s="1"/>
  <c r="AA2466" s="1"/>
  <c r="P2466"/>
  <c r="U2466" s="1"/>
  <c r="O2466"/>
  <c r="N2466"/>
  <c r="S2466" s="1"/>
  <c r="R2465"/>
  <c r="W2465" s="1"/>
  <c r="AB2465" s="1"/>
  <c r="Q2465"/>
  <c r="V2465" s="1"/>
  <c r="P2465"/>
  <c r="O2465"/>
  <c r="N2465"/>
  <c r="R2464"/>
  <c r="W2464" s="1"/>
  <c r="Q2464"/>
  <c r="P2464"/>
  <c r="O2464"/>
  <c r="N2464"/>
  <c r="R2463"/>
  <c r="W2463" s="1"/>
  <c r="Q2463"/>
  <c r="V2463" s="1"/>
  <c r="P2463"/>
  <c r="O2463"/>
  <c r="N2463"/>
  <c r="R2462"/>
  <c r="W2462" s="1"/>
  <c r="Q2462"/>
  <c r="P2462"/>
  <c r="O2462"/>
  <c r="N2462"/>
  <c r="S2462" s="1"/>
  <c r="X2462" s="1"/>
  <c r="R2461"/>
  <c r="Q2461"/>
  <c r="P2461"/>
  <c r="O2461"/>
  <c r="T2461" s="1"/>
  <c r="Y2461" s="1"/>
  <c r="N2461"/>
  <c r="S2461" s="1"/>
  <c r="X2461" s="1"/>
  <c r="R2459"/>
  <c r="W2459" s="1"/>
  <c r="Q2459"/>
  <c r="V2459" s="1"/>
  <c r="AA2459" s="1"/>
  <c r="P2459"/>
  <c r="U2459" s="1"/>
  <c r="Z2459" s="1"/>
  <c r="O2459"/>
  <c r="T2459" s="1"/>
  <c r="N2459"/>
  <c r="R2458"/>
  <c r="W2458" s="1"/>
  <c r="AB2458" s="1"/>
  <c r="Q2458"/>
  <c r="V2458" s="1"/>
  <c r="AA2458" s="1"/>
  <c r="P2458"/>
  <c r="U2458" s="1"/>
  <c r="O2458"/>
  <c r="N2458"/>
  <c r="R2457"/>
  <c r="W2457" s="1"/>
  <c r="AB2457" s="1"/>
  <c r="Q2457"/>
  <c r="P2457"/>
  <c r="O2457"/>
  <c r="N2457"/>
  <c r="S2457" s="1"/>
  <c r="R2456"/>
  <c r="W2456" s="1"/>
  <c r="Q2456"/>
  <c r="P2456"/>
  <c r="O2456"/>
  <c r="T2456" s="1"/>
  <c r="N2456"/>
  <c r="S2456" s="1"/>
  <c r="X2456" s="1"/>
  <c r="R2455"/>
  <c r="Q2455"/>
  <c r="P2455"/>
  <c r="U2455" s="1"/>
  <c r="O2455"/>
  <c r="T2455" s="1"/>
  <c r="Y2455" s="1"/>
  <c r="N2455"/>
  <c r="S2455" s="1"/>
  <c r="R2454"/>
  <c r="Q2454"/>
  <c r="V2454" s="1"/>
  <c r="P2454"/>
  <c r="U2454" s="1"/>
  <c r="Z2454" s="1"/>
  <c r="O2454"/>
  <c r="T2454" s="1"/>
  <c r="N2454"/>
  <c r="S2454" s="1"/>
  <c r="X2454" s="1"/>
  <c r="R2453"/>
  <c r="W2453" s="1"/>
  <c r="Q2453"/>
  <c r="V2453" s="1"/>
  <c r="AA2453" s="1"/>
  <c r="P2453"/>
  <c r="U2453" s="1"/>
  <c r="O2453"/>
  <c r="T2453" s="1"/>
  <c r="Y2453" s="1"/>
  <c r="N2453"/>
  <c r="S2453" s="1"/>
  <c r="X2453" s="1"/>
  <c r="R2452"/>
  <c r="W2452" s="1"/>
  <c r="AB2452" s="1"/>
  <c r="Q2452"/>
  <c r="V2452" s="1"/>
  <c r="P2452"/>
  <c r="U2452" s="1"/>
  <c r="Z2452" s="1"/>
  <c r="O2452"/>
  <c r="T2452" s="1"/>
  <c r="Y2452" s="1"/>
  <c r="N2452"/>
  <c r="S2452" s="1"/>
  <c r="R2451"/>
  <c r="W2451" s="1"/>
  <c r="Q2451"/>
  <c r="V2451" s="1"/>
  <c r="AA2451" s="1"/>
  <c r="P2451"/>
  <c r="U2451" s="1"/>
  <c r="Z2451" s="1"/>
  <c r="O2451"/>
  <c r="T2451" s="1"/>
  <c r="N2451"/>
  <c r="R2450"/>
  <c r="W2450" s="1"/>
  <c r="AB2450" s="1"/>
  <c r="Q2450"/>
  <c r="V2450" s="1"/>
  <c r="AA2450" s="1"/>
  <c r="P2450"/>
  <c r="U2450" s="1"/>
  <c r="O2450"/>
  <c r="N2450"/>
  <c r="R2449"/>
  <c r="W2449" s="1"/>
  <c r="AB2449" s="1"/>
  <c r="Q2449"/>
  <c r="V2449" s="1"/>
  <c r="P2449"/>
  <c r="O2449"/>
  <c r="N2449"/>
  <c r="S2449" s="1"/>
  <c r="R2448"/>
  <c r="W2448" s="1"/>
  <c r="Q2448"/>
  <c r="P2448"/>
  <c r="O2448"/>
  <c r="T2448" s="1"/>
  <c r="N2448"/>
  <c r="S2448" s="1"/>
  <c r="X2448" s="1"/>
  <c r="R2447"/>
  <c r="Q2447"/>
  <c r="P2447"/>
  <c r="U2447" s="1"/>
  <c r="O2447"/>
  <c r="T2447" s="1"/>
  <c r="Y2447" s="1"/>
  <c r="N2447"/>
  <c r="S2447" s="1"/>
  <c r="R2446"/>
  <c r="Q2446"/>
  <c r="V2446" s="1"/>
  <c r="P2446"/>
  <c r="U2446" s="1"/>
  <c r="Z2446" s="1"/>
  <c r="O2446"/>
  <c r="T2446" s="1"/>
  <c r="N2446"/>
  <c r="S2446" s="1"/>
  <c r="X2446" s="1"/>
  <c r="R2323"/>
  <c r="W2323" s="1"/>
  <c r="AB2323" s="1"/>
  <c r="Q2323"/>
  <c r="V2323" s="1"/>
  <c r="AA2323" s="1"/>
  <c r="P2323"/>
  <c r="U2323" s="1"/>
  <c r="Z2323" s="1"/>
  <c r="O2323"/>
  <c r="T2323" s="1"/>
  <c r="N2323"/>
  <c r="R2322"/>
  <c r="W2322" s="1"/>
  <c r="AB2322" s="1"/>
  <c r="Q2322"/>
  <c r="V2322" s="1"/>
  <c r="AA2322" s="1"/>
  <c r="P2322"/>
  <c r="U2322" s="1"/>
  <c r="O2322"/>
  <c r="N2322"/>
  <c r="R2321"/>
  <c r="W2321" s="1"/>
  <c r="AB2321" s="1"/>
  <c r="Q2321"/>
  <c r="P2321"/>
  <c r="O2321"/>
  <c r="N2321"/>
  <c r="S2321" s="1"/>
  <c r="X2321" s="1"/>
  <c r="R2320"/>
  <c r="W2320" s="1"/>
  <c r="Q2320"/>
  <c r="P2320"/>
  <c r="O2320"/>
  <c r="T2320" s="1"/>
  <c r="Y2320" s="1"/>
  <c r="N2320"/>
  <c r="S2320" s="1"/>
  <c r="X2320" s="1"/>
  <c r="R2319"/>
  <c r="Q2319"/>
  <c r="P2319"/>
  <c r="U2319" s="1"/>
  <c r="Z2319" s="1"/>
  <c r="O2319"/>
  <c r="T2319" s="1"/>
  <c r="Y2319" s="1"/>
  <c r="N2319"/>
  <c r="S2319" s="1"/>
  <c r="X2319" s="1"/>
  <c r="R2318"/>
  <c r="Q2318"/>
  <c r="V2318" s="1"/>
  <c r="AA2318" s="1"/>
  <c r="P2318"/>
  <c r="U2318" s="1"/>
  <c r="Z2318" s="1"/>
  <c r="O2318"/>
  <c r="T2318" s="1"/>
  <c r="Y2318" s="1"/>
  <c r="N2318"/>
  <c r="S2318" s="1"/>
  <c r="R2317"/>
  <c r="W2317" s="1"/>
  <c r="AB2317" s="1"/>
  <c r="Q2317"/>
  <c r="V2317" s="1"/>
  <c r="AA2317" s="1"/>
  <c r="P2317"/>
  <c r="U2317" s="1"/>
  <c r="Z2317" s="1"/>
  <c r="O2317"/>
  <c r="N2317"/>
  <c r="S2317" s="1"/>
  <c r="R2316"/>
  <c r="W2316" s="1"/>
  <c r="AB2316" s="1"/>
  <c r="Q2316"/>
  <c r="V2316" s="1"/>
  <c r="AA2316" s="1"/>
  <c r="P2316"/>
  <c r="O2316"/>
  <c r="N2316"/>
  <c r="S2316" s="1"/>
  <c r="R2315"/>
  <c r="W2315" s="1"/>
  <c r="AB2315" s="1"/>
  <c r="Q2315"/>
  <c r="P2315"/>
  <c r="O2315"/>
  <c r="T2315" s="1"/>
  <c r="N2315"/>
  <c r="R2314"/>
  <c r="Q2314"/>
  <c r="P2314"/>
  <c r="O2314"/>
  <c r="N2314"/>
  <c r="R2313"/>
  <c r="W2313" s="1"/>
  <c r="Q2313"/>
  <c r="P2313"/>
  <c r="O2313"/>
  <c r="N2313"/>
  <c r="S2313" s="1"/>
  <c r="X2313" s="1"/>
  <c r="R2312"/>
  <c r="W2312" s="1"/>
  <c r="Q2312"/>
  <c r="P2312"/>
  <c r="O2312"/>
  <c r="T2312" s="1"/>
  <c r="Y2312" s="1"/>
  <c r="N2312"/>
  <c r="S2312" s="1"/>
  <c r="X2312" s="1"/>
  <c r="R2311"/>
  <c r="Q2311"/>
  <c r="P2311"/>
  <c r="U2311" s="1"/>
  <c r="Z2311" s="1"/>
  <c r="O2311"/>
  <c r="T2311" s="1"/>
  <c r="Y2311" s="1"/>
  <c r="N2311"/>
  <c r="S2311" s="1"/>
  <c r="X2311" s="1"/>
  <c r="R2310"/>
  <c r="Q2310"/>
  <c r="V2310" s="1"/>
  <c r="AA2310" s="1"/>
  <c r="P2310"/>
  <c r="U2310" s="1"/>
  <c r="Z2310" s="1"/>
  <c r="O2310"/>
  <c r="T2310" s="1"/>
  <c r="Y2310" s="1"/>
  <c r="N2310"/>
  <c r="S2310" s="1"/>
  <c r="R2262"/>
  <c r="W2262" s="1"/>
  <c r="AB2262" s="1"/>
  <c r="Q2262"/>
  <c r="V2262" s="1"/>
  <c r="AA2262" s="1"/>
  <c r="P2262"/>
  <c r="O2262"/>
  <c r="T2262" s="1"/>
  <c r="N2262"/>
  <c r="R2261"/>
  <c r="W2261" s="1"/>
  <c r="AB2261" s="1"/>
  <c r="Q2261"/>
  <c r="P2261"/>
  <c r="U2261" s="1"/>
  <c r="O2261"/>
  <c r="N2261"/>
  <c r="R2260"/>
  <c r="Q2260"/>
  <c r="P2260"/>
  <c r="O2260"/>
  <c r="N2260"/>
  <c r="S2260" s="1"/>
  <c r="X2260" s="1"/>
  <c r="R2259"/>
  <c r="W2259" s="1"/>
  <c r="Q2259"/>
  <c r="P2259"/>
  <c r="O2259"/>
  <c r="T2259" s="1"/>
  <c r="Y2259" s="1"/>
  <c r="N2259"/>
  <c r="S2259" s="1"/>
  <c r="X2259" s="1"/>
  <c r="R2258"/>
  <c r="Q2258"/>
  <c r="P2258"/>
  <c r="U2258" s="1"/>
  <c r="Z2258" s="1"/>
  <c r="O2258"/>
  <c r="T2258" s="1"/>
  <c r="Y2258" s="1"/>
  <c r="N2258"/>
  <c r="S2258" s="1"/>
  <c r="X2258" s="1"/>
  <c r="R2257"/>
  <c r="Q2257"/>
  <c r="V2257" s="1"/>
  <c r="AA2257" s="1"/>
  <c r="P2257"/>
  <c r="U2257" s="1"/>
  <c r="Z2257" s="1"/>
  <c r="O2257"/>
  <c r="T2257" s="1"/>
  <c r="Y2257" s="1"/>
  <c r="N2257"/>
  <c r="S2257" s="1"/>
  <c r="X2257" s="1"/>
  <c r="R2256"/>
  <c r="W2256" s="1"/>
  <c r="AB2256" s="1"/>
  <c r="Q2256"/>
  <c r="V2256" s="1"/>
  <c r="AA2256" s="1"/>
  <c r="P2256"/>
  <c r="U2256" s="1"/>
  <c r="Z2256" s="1"/>
  <c r="O2256"/>
  <c r="T2256" s="1"/>
  <c r="Y2256" s="1"/>
  <c r="N2256"/>
  <c r="R2255"/>
  <c r="W2255" s="1"/>
  <c r="AB2255" s="1"/>
  <c r="Q2255"/>
  <c r="V2255" s="1"/>
  <c r="AA2255" s="1"/>
  <c r="P2255"/>
  <c r="U2255" s="1"/>
  <c r="Z2255" s="1"/>
  <c r="O2255"/>
  <c r="N2255"/>
  <c r="R2254"/>
  <c r="W2254" s="1"/>
  <c r="AB2254" s="1"/>
  <c r="Q2254"/>
  <c r="V2254" s="1"/>
  <c r="AA2254" s="1"/>
  <c r="P2254"/>
  <c r="O2254"/>
  <c r="N2254"/>
  <c r="R2253"/>
  <c r="Q2253"/>
  <c r="P2253"/>
  <c r="O2253"/>
  <c r="N2253"/>
  <c r="R2252"/>
  <c r="W2252" s="1"/>
  <c r="Q2252"/>
  <c r="V2252" s="1"/>
  <c r="P2252"/>
  <c r="O2252"/>
  <c r="N2252"/>
  <c r="S2252" s="1"/>
  <c r="R2251"/>
  <c r="W2251" s="1"/>
  <c r="Q2251"/>
  <c r="P2251"/>
  <c r="O2251"/>
  <c r="T2251" s="1"/>
  <c r="Y2251" s="1"/>
  <c r="N2251"/>
  <c r="S2251" s="1"/>
  <c r="X2251" s="1"/>
  <c r="R2250"/>
  <c r="Q2250"/>
  <c r="P2250"/>
  <c r="U2250" s="1"/>
  <c r="Z2250" s="1"/>
  <c r="O2250"/>
  <c r="T2250" s="1"/>
  <c r="Y2250" s="1"/>
  <c r="N2250"/>
  <c r="S2250" s="1"/>
  <c r="X2250" s="1"/>
  <c r="R2249"/>
  <c r="Q2249"/>
  <c r="P2249"/>
  <c r="U2249" s="1"/>
  <c r="Z2249" s="1"/>
  <c r="O2249"/>
  <c r="T2249" s="1"/>
  <c r="Y2249" s="1"/>
  <c r="N2249"/>
  <c r="S2249" s="1"/>
  <c r="R2247"/>
  <c r="W2247" s="1"/>
  <c r="AB2247" s="1"/>
  <c r="Q2247"/>
  <c r="P2247"/>
  <c r="U2247" s="1"/>
  <c r="Z2247" s="1"/>
  <c r="O2247"/>
  <c r="T2247" s="1"/>
  <c r="N2247"/>
  <c r="R2246"/>
  <c r="Q2246"/>
  <c r="V2246" s="1"/>
  <c r="AA2246" s="1"/>
  <c r="P2246"/>
  <c r="U2246" s="1"/>
  <c r="O2246"/>
  <c r="N2246"/>
  <c r="R2245"/>
  <c r="W2245" s="1"/>
  <c r="AB2245" s="1"/>
  <c r="Q2245"/>
  <c r="P2245"/>
  <c r="O2245"/>
  <c r="N2245"/>
  <c r="S2245" s="1"/>
  <c r="X2245" s="1"/>
  <c r="R2244"/>
  <c r="W2244" s="1"/>
  <c r="Q2244"/>
  <c r="P2244"/>
  <c r="O2244"/>
  <c r="T2244" s="1"/>
  <c r="Y2244" s="1"/>
  <c r="N2244"/>
  <c r="S2244" s="1"/>
  <c r="X2244" s="1"/>
  <c r="R2243"/>
  <c r="Q2243"/>
  <c r="P2243"/>
  <c r="U2243" s="1"/>
  <c r="Z2243" s="1"/>
  <c r="O2243"/>
  <c r="T2243" s="1"/>
  <c r="Y2243" s="1"/>
  <c r="N2243"/>
  <c r="S2243" s="1"/>
  <c r="X2243" s="1"/>
  <c r="R2242"/>
  <c r="Q2242"/>
  <c r="V2242" s="1"/>
  <c r="AA2242" s="1"/>
  <c r="P2242"/>
  <c r="U2242" s="1"/>
  <c r="Z2242" s="1"/>
  <c r="O2242"/>
  <c r="T2242" s="1"/>
  <c r="Y2242" s="1"/>
  <c r="N2242"/>
  <c r="S2242" s="1"/>
  <c r="R2241"/>
  <c r="W2241" s="1"/>
  <c r="AB2241" s="1"/>
  <c r="Q2241"/>
  <c r="V2241" s="1"/>
  <c r="AA2241" s="1"/>
  <c r="P2241"/>
  <c r="U2241" s="1"/>
  <c r="Z2241" s="1"/>
  <c r="O2241"/>
  <c r="N2241"/>
  <c r="S2241" s="1"/>
  <c r="X2241" s="1"/>
  <c r="R2240"/>
  <c r="W2240" s="1"/>
  <c r="AB2240" s="1"/>
  <c r="Q2240"/>
  <c r="V2240" s="1"/>
  <c r="AA2240" s="1"/>
  <c r="P2240"/>
  <c r="U2240" s="1"/>
  <c r="O2240"/>
  <c r="T2240" s="1"/>
  <c r="Y2240" s="1"/>
  <c r="N2240"/>
  <c r="R2239"/>
  <c r="W2239" s="1"/>
  <c r="AB2239" s="1"/>
  <c r="Q2239"/>
  <c r="P2239"/>
  <c r="U2239" s="1"/>
  <c r="Z2239" s="1"/>
  <c r="O2239"/>
  <c r="N2239"/>
  <c r="R2238"/>
  <c r="Q2238"/>
  <c r="V2238" s="1"/>
  <c r="AA2238" s="1"/>
  <c r="P2238"/>
  <c r="O2238"/>
  <c r="N2238"/>
  <c r="R2237"/>
  <c r="W2237" s="1"/>
  <c r="AB2237" s="1"/>
  <c r="Q2237"/>
  <c r="P2237"/>
  <c r="O2237"/>
  <c r="N2237"/>
  <c r="S2237" s="1"/>
  <c r="X2237" s="1"/>
  <c r="R2236"/>
  <c r="W2236" s="1"/>
  <c r="Q2236"/>
  <c r="P2236"/>
  <c r="O2236"/>
  <c r="T2236" s="1"/>
  <c r="Y2236" s="1"/>
  <c r="N2236"/>
  <c r="S2236" s="1"/>
  <c r="X2236" s="1"/>
  <c r="R2235"/>
  <c r="Q2235"/>
  <c r="P2235"/>
  <c r="U2235" s="1"/>
  <c r="Z2235" s="1"/>
  <c r="O2235"/>
  <c r="T2235" s="1"/>
  <c r="Y2235" s="1"/>
  <c r="N2235"/>
  <c r="S2235" s="1"/>
  <c r="X2235" s="1"/>
  <c r="R2234"/>
  <c r="Q2234"/>
  <c r="V2234" s="1"/>
  <c r="AA2234" s="1"/>
  <c r="P2234"/>
  <c r="U2234" s="1"/>
  <c r="Z2234" s="1"/>
  <c r="O2234"/>
  <c r="T2234" s="1"/>
  <c r="Y2234" s="1"/>
  <c r="N2234"/>
  <c r="R2232"/>
  <c r="W2232" s="1"/>
  <c r="AB2232" s="1"/>
  <c r="Q2232"/>
  <c r="V2232" s="1"/>
  <c r="AA2232" s="1"/>
  <c r="P2232"/>
  <c r="U2232" s="1"/>
  <c r="Z2232" s="1"/>
  <c r="O2232"/>
  <c r="T2232" s="1"/>
  <c r="N2232"/>
  <c r="R2231"/>
  <c r="W2231" s="1"/>
  <c r="AB2231" s="1"/>
  <c r="Q2231"/>
  <c r="V2231" s="1"/>
  <c r="AA2231" s="1"/>
  <c r="P2231"/>
  <c r="O2231"/>
  <c r="T2231" s="1"/>
  <c r="N2231"/>
  <c r="R2230"/>
  <c r="W2230" s="1"/>
  <c r="AB2230" s="1"/>
  <c r="Q2230"/>
  <c r="P2230"/>
  <c r="O2230"/>
  <c r="N2230"/>
  <c r="R2229"/>
  <c r="W2229" s="1"/>
  <c r="Q2229"/>
  <c r="P2229"/>
  <c r="O2229"/>
  <c r="N2229"/>
  <c r="R2228"/>
  <c r="W2228" s="1"/>
  <c r="Q2228"/>
  <c r="V2228" s="1"/>
  <c r="P2228"/>
  <c r="O2228"/>
  <c r="N2228"/>
  <c r="S2228" s="1"/>
  <c r="X2228" s="1"/>
  <c r="R2227"/>
  <c r="W2227" s="1"/>
  <c r="Q2227"/>
  <c r="P2227"/>
  <c r="O2227"/>
  <c r="T2227" s="1"/>
  <c r="Y2227" s="1"/>
  <c r="N2227"/>
  <c r="S2227" s="1"/>
  <c r="X2227" s="1"/>
  <c r="R2226"/>
  <c r="Q2226"/>
  <c r="P2226"/>
  <c r="U2226" s="1"/>
  <c r="Z2226" s="1"/>
  <c r="O2226"/>
  <c r="T2226" s="1"/>
  <c r="Y2226" s="1"/>
  <c r="N2226"/>
  <c r="S2226" s="1"/>
  <c r="X2226" s="1"/>
  <c r="R2225"/>
  <c r="Q2225"/>
  <c r="V2225" s="1"/>
  <c r="AA2225" s="1"/>
  <c r="P2225"/>
  <c r="U2225" s="1"/>
  <c r="Z2225" s="1"/>
  <c r="O2225"/>
  <c r="T2225" s="1"/>
  <c r="Y2225" s="1"/>
  <c r="N2225"/>
  <c r="R2224"/>
  <c r="W2224" s="1"/>
  <c r="AB2224" s="1"/>
  <c r="Q2224"/>
  <c r="V2224" s="1"/>
  <c r="AA2224" s="1"/>
  <c r="P2224"/>
  <c r="U2224" s="1"/>
  <c r="Z2224" s="1"/>
  <c r="O2224"/>
  <c r="N2224"/>
  <c r="S2224" s="1"/>
  <c r="R2223"/>
  <c r="W2223" s="1"/>
  <c r="AB2223" s="1"/>
  <c r="Q2223"/>
  <c r="V2223" s="1"/>
  <c r="AA2223" s="1"/>
  <c r="P2223"/>
  <c r="O2223"/>
  <c r="N2223"/>
  <c r="S2223" s="1"/>
  <c r="R2222"/>
  <c r="W2222" s="1"/>
  <c r="AB2222" s="1"/>
  <c r="Q2222"/>
  <c r="V2222" s="1"/>
  <c r="P2222"/>
  <c r="O2222"/>
  <c r="N2222"/>
  <c r="R2221"/>
  <c r="W2221" s="1"/>
  <c r="Q2221"/>
  <c r="V2221" s="1"/>
  <c r="P2221"/>
  <c r="O2221"/>
  <c r="N2221"/>
  <c r="R2220"/>
  <c r="W2220" s="1"/>
  <c r="Q2220"/>
  <c r="V2220" s="1"/>
  <c r="P2220"/>
  <c r="O2220"/>
  <c r="N2220"/>
  <c r="S2220" s="1"/>
  <c r="X2220" s="1"/>
  <c r="R2219"/>
  <c r="W2219" s="1"/>
  <c r="Q2219"/>
  <c r="P2219"/>
  <c r="O2219"/>
  <c r="T2219" s="1"/>
  <c r="Y2219" s="1"/>
  <c r="N2219"/>
  <c r="S2219" s="1"/>
  <c r="X2219" s="1"/>
  <c r="R2217"/>
  <c r="W2217" s="1"/>
  <c r="Q2217"/>
  <c r="V2217" s="1"/>
  <c r="P2217"/>
  <c r="U2217" s="1"/>
  <c r="O2217"/>
  <c r="N2217"/>
  <c r="S2217" s="1"/>
  <c r="X2217" s="1"/>
  <c r="R2216"/>
  <c r="W2216" s="1"/>
  <c r="Q2216"/>
  <c r="V2216" s="1"/>
  <c r="P2216"/>
  <c r="U2216" s="1"/>
  <c r="O2216"/>
  <c r="T2216" s="1"/>
  <c r="Y2216" s="1"/>
  <c r="N2216"/>
  <c r="S2216" s="1"/>
  <c r="X2216" s="1"/>
  <c r="R2215"/>
  <c r="Q2215"/>
  <c r="V2215" s="1"/>
  <c r="P2215"/>
  <c r="U2215" s="1"/>
  <c r="Z2215" s="1"/>
  <c r="O2215"/>
  <c r="T2215" s="1"/>
  <c r="Y2215" s="1"/>
  <c r="N2215"/>
  <c r="S2215" s="1"/>
  <c r="X2215" s="1"/>
  <c r="R2214"/>
  <c r="W2214" s="1"/>
  <c r="Q2214"/>
  <c r="V2214" s="1"/>
  <c r="AA2214" s="1"/>
  <c r="P2214"/>
  <c r="U2214" s="1"/>
  <c r="Z2214" s="1"/>
  <c r="O2214"/>
  <c r="T2214" s="1"/>
  <c r="N2214"/>
  <c r="R2213"/>
  <c r="W2213" s="1"/>
  <c r="AB2213" s="1"/>
  <c r="Q2213"/>
  <c r="V2213" s="1"/>
  <c r="AA2213" s="1"/>
  <c r="P2213"/>
  <c r="U2213" s="1"/>
  <c r="Z2213" s="1"/>
  <c r="O2213"/>
  <c r="T2213" s="1"/>
  <c r="Y2213" s="1"/>
  <c r="N2213"/>
  <c r="S2213" s="1"/>
  <c r="R2212"/>
  <c r="W2212" s="1"/>
  <c r="AB2212" s="1"/>
  <c r="Q2212"/>
  <c r="P2212"/>
  <c r="O2212"/>
  <c r="T2212" s="1"/>
  <c r="Y2212" s="1"/>
  <c r="N2212"/>
  <c r="S2212" s="1"/>
  <c r="X2212" s="1"/>
  <c r="R2211"/>
  <c r="W2211" s="1"/>
  <c r="Q2211"/>
  <c r="V2211" s="1"/>
  <c r="P2211"/>
  <c r="O2211"/>
  <c r="N2211"/>
  <c r="S2211" s="1"/>
  <c r="X2211" s="1"/>
  <c r="R2210"/>
  <c r="W2210" s="1"/>
  <c r="Q2210"/>
  <c r="V2210" s="1"/>
  <c r="P2210"/>
  <c r="U2210" s="1"/>
  <c r="O2210"/>
  <c r="N2210"/>
  <c r="R2209"/>
  <c r="W2209" s="1"/>
  <c r="AB2209" s="1"/>
  <c r="Q2209"/>
  <c r="V2209" s="1"/>
  <c r="P2209"/>
  <c r="U2209" s="1"/>
  <c r="O2209"/>
  <c r="T2209" s="1"/>
  <c r="N2209"/>
  <c r="S2209" s="1"/>
  <c r="X2209" s="1"/>
  <c r="R2208"/>
  <c r="W2208" s="1"/>
  <c r="Q2208"/>
  <c r="V2208" s="1"/>
  <c r="P2208"/>
  <c r="U2208" s="1"/>
  <c r="O2208"/>
  <c r="T2208" s="1"/>
  <c r="Y2208" s="1"/>
  <c r="N2208"/>
  <c r="S2208" s="1"/>
  <c r="X2208" s="1"/>
  <c r="R2207"/>
  <c r="Q2207"/>
  <c r="P2207"/>
  <c r="U2207" s="1"/>
  <c r="Z2207" s="1"/>
  <c r="O2207"/>
  <c r="T2207" s="1"/>
  <c r="Y2207" s="1"/>
  <c r="N2207"/>
  <c r="R2206"/>
  <c r="W2206" s="1"/>
  <c r="Q2206"/>
  <c r="V2206" s="1"/>
  <c r="AA2206" s="1"/>
  <c r="P2206"/>
  <c r="U2206" s="1"/>
  <c r="Z2206" s="1"/>
  <c r="O2206"/>
  <c r="T2206" s="1"/>
  <c r="N2206"/>
  <c r="R2205"/>
  <c r="W2205" s="1"/>
  <c r="AB2205" s="1"/>
  <c r="Q2205"/>
  <c r="V2205" s="1"/>
  <c r="AA2205" s="1"/>
  <c r="P2205"/>
  <c r="O2205"/>
  <c r="T2205" s="1"/>
  <c r="Y2205" s="1"/>
  <c r="N2205"/>
  <c r="S2205" s="1"/>
  <c r="X2205" s="1"/>
  <c r="R2204"/>
  <c r="W2204" s="1"/>
  <c r="AB2204" s="1"/>
  <c r="Q2204"/>
  <c r="V2204" s="1"/>
  <c r="P2204"/>
  <c r="O2204"/>
  <c r="T2204" s="1"/>
  <c r="Y2204" s="1"/>
  <c r="N2204"/>
  <c r="S2204" s="1"/>
  <c r="R2202"/>
  <c r="W2202" s="1"/>
  <c r="AB2202" s="1"/>
  <c r="Q2202"/>
  <c r="V2202" s="1"/>
  <c r="AA2202" s="1"/>
  <c r="P2202"/>
  <c r="U2202" s="1"/>
  <c r="Z2202" s="1"/>
  <c r="O2202"/>
  <c r="T2202" s="1"/>
  <c r="Y2202" s="1"/>
  <c r="N2202"/>
  <c r="R2201"/>
  <c r="W2201" s="1"/>
  <c r="AB2201" s="1"/>
  <c r="Q2201"/>
  <c r="V2201" s="1"/>
  <c r="AA2201" s="1"/>
  <c r="P2201"/>
  <c r="U2201" s="1"/>
  <c r="Z2201" s="1"/>
  <c r="O2201"/>
  <c r="N2201"/>
  <c r="R2200"/>
  <c r="W2200" s="1"/>
  <c r="AB2200" s="1"/>
  <c r="Q2200"/>
  <c r="V2200" s="1"/>
  <c r="AA2200" s="1"/>
  <c r="P2200"/>
  <c r="O2200"/>
  <c r="N2200"/>
  <c r="S2200" s="1"/>
  <c r="X2200" s="1"/>
  <c r="R2199"/>
  <c r="W2199" s="1"/>
  <c r="AB2199" s="1"/>
  <c r="Q2199"/>
  <c r="P2199"/>
  <c r="O2199"/>
  <c r="T2199" s="1"/>
  <c r="Y2199" s="1"/>
  <c r="N2199"/>
  <c r="S2199" s="1"/>
  <c r="X2199" s="1"/>
  <c r="R2198"/>
  <c r="Q2198"/>
  <c r="P2198"/>
  <c r="U2198" s="1"/>
  <c r="Z2198" s="1"/>
  <c r="O2198"/>
  <c r="T2198" s="1"/>
  <c r="Y2198" s="1"/>
  <c r="N2198"/>
  <c r="S2198" s="1"/>
  <c r="X2198" s="1"/>
  <c r="R2197"/>
  <c r="Q2197"/>
  <c r="V2197" s="1"/>
  <c r="AA2197" s="1"/>
  <c r="P2197"/>
  <c r="U2197" s="1"/>
  <c r="Z2197" s="1"/>
  <c r="O2197"/>
  <c r="T2197" s="1"/>
  <c r="Y2197" s="1"/>
  <c r="N2197"/>
  <c r="S2197" s="1"/>
  <c r="X2197" s="1"/>
  <c r="R2196"/>
  <c r="W2196" s="1"/>
  <c r="AB2196" s="1"/>
  <c r="Q2196"/>
  <c r="V2196" s="1"/>
  <c r="AA2196" s="1"/>
  <c r="P2196"/>
  <c r="U2196" s="1"/>
  <c r="Z2196" s="1"/>
  <c r="O2196"/>
  <c r="T2196" s="1"/>
  <c r="Y2196" s="1"/>
  <c r="N2196"/>
  <c r="S2196" s="1"/>
  <c r="X2196" s="1"/>
  <c r="R2195"/>
  <c r="W2195" s="1"/>
  <c r="AB2195" s="1"/>
  <c r="Q2195"/>
  <c r="V2195" s="1"/>
  <c r="AA2195" s="1"/>
  <c r="P2195"/>
  <c r="U2195" s="1"/>
  <c r="Z2195" s="1"/>
  <c r="O2195"/>
  <c r="T2195" s="1"/>
  <c r="N2195"/>
  <c r="S2195" s="1"/>
  <c r="R2194"/>
  <c r="W2194" s="1"/>
  <c r="AB2194" s="1"/>
  <c r="Q2194"/>
  <c r="P2194"/>
  <c r="U2194" s="1"/>
  <c r="O2194"/>
  <c r="T2194" s="1"/>
  <c r="N2194"/>
  <c r="R2193"/>
  <c r="Q2193"/>
  <c r="V2193" s="1"/>
  <c r="P2193"/>
  <c r="U2193" s="1"/>
  <c r="O2193"/>
  <c r="N2193"/>
  <c r="R2192"/>
  <c r="W2192" s="1"/>
  <c r="Q2192"/>
  <c r="V2192" s="1"/>
  <c r="P2192"/>
  <c r="O2192"/>
  <c r="N2192"/>
  <c r="S2192" s="1"/>
  <c r="X2192" s="1"/>
  <c r="R2191"/>
  <c r="W2191" s="1"/>
  <c r="Q2191"/>
  <c r="P2191"/>
  <c r="O2191"/>
  <c r="T2191" s="1"/>
  <c r="Y2191" s="1"/>
  <c r="N2191"/>
  <c r="S2191" s="1"/>
  <c r="X2191" s="1"/>
  <c r="R2190"/>
  <c r="Q2190"/>
  <c r="P2190"/>
  <c r="U2190" s="1"/>
  <c r="Z2190" s="1"/>
  <c r="O2190"/>
  <c r="T2190" s="1"/>
  <c r="Y2190" s="1"/>
  <c r="N2190"/>
  <c r="S2190" s="1"/>
  <c r="X2190" s="1"/>
  <c r="R2189"/>
  <c r="Q2189"/>
  <c r="V2189" s="1"/>
  <c r="AA2189" s="1"/>
  <c r="P2189"/>
  <c r="U2189" s="1"/>
  <c r="Z2189" s="1"/>
  <c r="O2189"/>
  <c r="T2189" s="1"/>
  <c r="Y2189" s="1"/>
  <c r="N2189"/>
  <c r="S2189" s="1"/>
  <c r="R2156"/>
  <c r="W2156" s="1"/>
  <c r="Q2156"/>
  <c r="V2156" s="1"/>
  <c r="AA2156" s="1"/>
  <c r="P2156"/>
  <c r="U2156" s="1"/>
  <c r="O2156"/>
  <c r="T2156" s="1"/>
  <c r="N2156"/>
  <c r="R2155"/>
  <c r="W2155" s="1"/>
  <c r="AB2155" s="1"/>
  <c r="Q2155"/>
  <c r="V2155" s="1"/>
  <c r="P2155"/>
  <c r="U2155" s="1"/>
  <c r="O2155"/>
  <c r="N2155"/>
  <c r="R2154"/>
  <c r="W2154" s="1"/>
  <c r="Q2154"/>
  <c r="V2154" s="1"/>
  <c r="P2154"/>
  <c r="O2154"/>
  <c r="N2154"/>
  <c r="S2154" s="1"/>
  <c r="R2153"/>
  <c r="Q2153"/>
  <c r="P2153"/>
  <c r="O2153"/>
  <c r="T2153" s="1"/>
  <c r="N2153"/>
  <c r="S2153" s="1"/>
  <c r="X2153" s="1"/>
  <c r="R2152"/>
  <c r="Q2152"/>
  <c r="P2152"/>
  <c r="U2152" s="1"/>
  <c r="O2152"/>
  <c r="T2152" s="1"/>
  <c r="Y2152" s="1"/>
  <c r="N2152"/>
  <c r="S2152" s="1"/>
  <c r="X2152" s="1"/>
  <c r="R2151"/>
  <c r="Q2151"/>
  <c r="V2151" s="1"/>
  <c r="P2151"/>
  <c r="U2151" s="1"/>
  <c r="Z2151" s="1"/>
  <c r="O2151"/>
  <c r="T2151" s="1"/>
  <c r="Y2151" s="1"/>
  <c r="N2151"/>
  <c r="S2151" s="1"/>
  <c r="X2151" s="1"/>
  <c r="R2150"/>
  <c r="W2150" s="1"/>
  <c r="Q2150"/>
  <c r="V2150" s="1"/>
  <c r="AA2150" s="1"/>
  <c r="P2150"/>
  <c r="U2150" s="1"/>
  <c r="Z2150" s="1"/>
  <c r="O2150"/>
  <c r="T2150" s="1"/>
  <c r="Y2150" s="1"/>
  <c r="N2150"/>
  <c r="S2150" s="1"/>
  <c r="R2149"/>
  <c r="W2149" s="1"/>
  <c r="AB2149" s="1"/>
  <c r="Q2149"/>
  <c r="V2149" s="1"/>
  <c r="AA2149" s="1"/>
  <c r="P2149"/>
  <c r="U2149" s="1"/>
  <c r="Z2149" s="1"/>
  <c r="O2149"/>
  <c r="T2149" s="1"/>
  <c r="N2149"/>
  <c r="S2149" s="1"/>
  <c r="R2148"/>
  <c r="W2148" s="1"/>
  <c r="AB2148" s="1"/>
  <c r="Q2148"/>
  <c r="V2148" s="1"/>
  <c r="AA2148" s="1"/>
  <c r="P2148"/>
  <c r="U2148" s="1"/>
  <c r="O2148"/>
  <c r="T2148" s="1"/>
  <c r="N2148"/>
  <c r="R2147"/>
  <c r="W2147" s="1"/>
  <c r="AB2147" s="1"/>
  <c r="Q2147"/>
  <c r="V2147" s="1"/>
  <c r="P2147"/>
  <c r="U2147" s="1"/>
  <c r="O2147"/>
  <c r="N2147"/>
  <c r="R2146"/>
  <c r="Q2146"/>
  <c r="V2146" s="1"/>
  <c r="P2146"/>
  <c r="O2146"/>
  <c r="N2146"/>
  <c r="S2146" s="1"/>
  <c r="R2145"/>
  <c r="W2145" s="1"/>
  <c r="Q2145"/>
  <c r="P2145"/>
  <c r="O2145"/>
  <c r="T2145" s="1"/>
  <c r="N2145"/>
  <c r="S2145" s="1"/>
  <c r="X2145" s="1"/>
  <c r="R2144"/>
  <c r="Q2144"/>
  <c r="P2144"/>
  <c r="U2144" s="1"/>
  <c r="O2144"/>
  <c r="T2144" s="1"/>
  <c r="Y2144" s="1"/>
  <c r="N2144"/>
  <c r="S2144" s="1"/>
  <c r="X2144" s="1"/>
  <c r="R2143"/>
  <c r="Q2143"/>
  <c r="V2143" s="1"/>
  <c r="P2143"/>
  <c r="U2143" s="1"/>
  <c r="Z2143" s="1"/>
  <c r="O2143"/>
  <c r="T2143" s="1"/>
  <c r="Y2143" s="1"/>
  <c r="N2143"/>
  <c r="S2143" s="1"/>
  <c r="X2143" s="1"/>
  <c r="R2141"/>
  <c r="Q2141"/>
  <c r="P2141"/>
  <c r="U2141" s="1"/>
  <c r="O2141"/>
  <c r="T2141" s="1"/>
  <c r="N2141"/>
  <c r="S2141" s="1"/>
  <c r="X2141" s="1"/>
  <c r="R2140"/>
  <c r="W2140" s="1"/>
  <c r="Q2140"/>
  <c r="P2140"/>
  <c r="O2140"/>
  <c r="T2140" s="1"/>
  <c r="Y2140" s="1"/>
  <c r="N2140"/>
  <c r="S2140" s="1"/>
  <c r="X2140" s="1"/>
  <c r="R2139"/>
  <c r="W2139" s="1"/>
  <c r="Q2139"/>
  <c r="V2139" s="1"/>
  <c r="P2139"/>
  <c r="U2139" s="1"/>
  <c r="Z2139" s="1"/>
  <c r="O2139"/>
  <c r="T2139" s="1"/>
  <c r="Y2139" s="1"/>
  <c r="N2139"/>
  <c r="S2139" s="1"/>
  <c r="X2139" s="1"/>
  <c r="R2138"/>
  <c r="W2138" s="1"/>
  <c r="Q2138"/>
  <c r="V2138" s="1"/>
  <c r="AA2138" s="1"/>
  <c r="P2138"/>
  <c r="U2138" s="1"/>
  <c r="Z2138" s="1"/>
  <c r="O2138"/>
  <c r="N2138"/>
  <c r="S2138" s="1"/>
  <c r="R2137"/>
  <c r="W2137" s="1"/>
  <c r="AB2137" s="1"/>
  <c r="Q2137"/>
  <c r="V2137" s="1"/>
  <c r="AA2137" s="1"/>
  <c r="P2137"/>
  <c r="U2137" s="1"/>
  <c r="Z2137" s="1"/>
  <c r="O2137"/>
  <c r="N2137"/>
  <c r="R2136"/>
  <c r="W2136" s="1"/>
  <c r="AB2136" s="1"/>
  <c r="Q2136"/>
  <c r="V2136" s="1"/>
  <c r="P2136"/>
  <c r="U2136" s="1"/>
  <c r="Z2136" s="1"/>
  <c r="O2136"/>
  <c r="T2136" s="1"/>
  <c r="Y2136" s="1"/>
  <c r="N2136"/>
  <c r="S2136" s="1"/>
  <c r="X2136" s="1"/>
  <c r="R2135"/>
  <c r="Q2135"/>
  <c r="P2135"/>
  <c r="U2135" s="1"/>
  <c r="O2135"/>
  <c r="T2135" s="1"/>
  <c r="Y2135" s="1"/>
  <c r="N2135"/>
  <c r="S2135" s="1"/>
  <c r="X2135" s="1"/>
  <c r="R2134"/>
  <c r="Q2134"/>
  <c r="P2134"/>
  <c r="U2134" s="1"/>
  <c r="O2134"/>
  <c r="T2134" s="1"/>
  <c r="Y2134" s="1"/>
  <c r="N2134"/>
  <c r="S2134" s="1"/>
  <c r="X2134" s="1"/>
  <c r="R2133"/>
  <c r="W2133" s="1"/>
  <c r="Q2133"/>
  <c r="V2133" s="1"/>
  <c r="P2133"/>
  <c r="O2133"/>
  <c r="T2133" s="1"/>
  <c r="N2133"/>
  <c r="S2133" s="1"/>
  <c r="X2133" s="1"/>
  <c r="R2132"/>
  <c r="W2132" s="1"/>
  <c r="Q2132"/>
  <c r="V2132" s="1"/>
  <c r="P2132"/>
  <c r="O2132"/>
  <c r="T2132" s="1"/>
  <c r="Y2132" s="1"/>
  <c r="N2132"/>
  <c r="S2132" s="1"/>
  <c r="X2132" s="1"/>
  <c r="R2131"/>
  <c r="W2131" s="1"/>
  <c r="Q2131"/>
  <c r="V2131" s="1"/>
  <c r="P2131"/>
  <c r="U2131" s="1"/>
  <c r="Z2131" s="1"/>
  <c r="O2131"/>
  <c r="T2131" s="1"/>
  <c r="Y2131" s="1"/>
  <c r="N2131"/>
  <c r="S2131" s="1"/>
  <c r="X2131" s="1"/>
  <c r="R2130"/>
  <c r="W2130" s="1"/>
  <c r="Q2130"/>
  <c r="V2130" s="1"/>
  <c r="AA2130" s="1"/>
  <c r="P2130"/>
  <c r="U2130" s="1"/>
  <c r="Z2130" s="1"/>
  <c r="O2130"/>
  <c r="N2130"/>
  <c r="S2130" s="1"/>
  <c r="X2130" s="1"/>
  <c r="R2129"/>
  <c r="W2129" s="1"/>
  <c r="AB2129" s="1"/>
  <c r="Q2129"/>
  <c r="V2129" s="1"/>
  <c r="AA2129" s="1"/>
  <c r="P2129"/>
  <c r="U2129" s="1"/>
  <c r="O2129"/>
  <c r="T2129" s="1"/>
  <c r="Y2129" s="1"/>
  <c r="N2129"/>
  <c r="S2129" s="1"/>
  <c r="X2129" s="1"/>
  <c r="R2128"/>
  <c r="W2128" s="1"/>
  <c r="AB2128" s="1"/>
  <c r="Q2128"/>
  <c r="V2128" s="1"/>
  <c r="P2128"/>
  <c r="U2128" s="1"/>
  <c r="Z2128" s="1"/>
  <c r="O2128"/>
  <c r="T2128" s="1"/>
  <c r="Y2128" s="1"/>
  <c r="N2128"/>
  <c r="R2111"/>
  <c r="W2111" s="1"/>
  <c r="AB2111" s="1"/>
  <c r="Q2111"/>
  <c r="V2111" s="1"/>
  <c r="AA2111" s="1"/>
  <c r="P2111"/>
  <c r="U2111" s="1"/>
  <c r="O2111"/>
  <c r="T2111" s="1"/>
  <c r="Y2111" s="1"/>
  <c r="N2111"/>
  <c r="R2110"/>
  <c r="W2110" s="1"/>
  <c r="AB2110" s="1"/>
  <c r="Q2110"/>
  <c r="V2110" s="1"/>
  <c r="P2110"/>
  <c r="U2110" s="1"/>
  <c r="Z2110" s="1"/>
  <c r="O2110"/>
  <c r="T2110" s="1"/>
  <c r="Y2110" s="1"/>
  <c r="N2110"/>
  <c r="S2110" s="1"/>
  <c r="X2110" s="1"/>
  <c r="R2109"/>
  <c r="Q2109"/>
  <c r="V2109" s="1"/>
  <c r="AA2109" s="1"/>
  <c r="P2109"/>
  <c r="O2109"/>
  <c r="T2109" s="1"/>
  <c r="N2109"/>
  <c r="S2109" s="1"/>
  <c r="R2108"/>
  <c r="W2108" s="1"/>
  <c r="AB2108" s="1"/>
  <c r="Q2108"/>
  <c r="P2108"/>
  <c r="U2108" s="1"/>
  <c r="O2108"/>
  <c r="N2108"/>
  <c r="S2108" s="1"/>
  <c r="X2108" s="1"/>
  <c r="R2107"/>
  <c r="W2107" s="1"/>
  <c r="Q2107"/>
  <c r="V2107" s="1"/>
  <c r="P2107"/>
  <c r="U2107" s="1"/>
  <c r="O2107"/>
  <c r="T2107" s="1"/>
  <c r="Y2107" s="1"/>
  <c r="N2107"/>
  <c r="S2107" s="1"/>
  <c r="X2107" s="1"/>
  <c r="R2106"/>
  <c r="Q2106"/>
  <c r="V2106" s="1"/>
  <c r="P2106"/>
  <c r="U2106" s="1"/>
  <c r="Z2106" s="1"/>
  <c r="O2106"/>
  <c r="T2106" s="1"/>
  <c r="Y2106" s="1"/>
  <c r="N2106"/>
  <c r="S2106" s="1"/>
  <c r="X2106" s="1"/>
  <c r="R2105"/>
  <c r="W2105" s="1"/>
  <c r="AB2105" s="1"/>
  <c r="Q2105"/>
  <c r="V2105" s="1"/>
  <c r="AA2105" s="1"/>
  <c r="P2105"/>
  <c r="U2105" s="1"/>
  <c r="Z2105" s="1"/>
  <c r="O2105"/>
  <c r="T2105" s="1"/>
  <c r="Y2105" s="1"/>
  <c r="N2105"/>
  <c r="S2105" s="1"/>
  <c r="X2105" s="1"/>
  <c r="R2104"/>
  <c r="W2104" s="1"/>
  <c r="AB2104" s="1"/>
  <c r="Q2104"/>
  <c r="V2104" s="1"/>
  <c r="AA2104" s="1"/>
  <c r="P2104"/>
  <c r="U2104" s="1"/>
  <c r="Z2104" s="1"/>
  <c r="O2104"/>
  <c r="T2104" s="1"/>
  <c r="N2104"/>
  <c r="S2104" s="1"/>
  <c r="X2104" s="1"/>
  <c r="R2103"/>
  <c r="W2103" s="1"/>
  <c r="AB2103" s="1"/>
  <c r="Q2103"/>
  <c r="V2103" s="1"/>
  <c r="AA2103" s="1"/>
  <c r="P2103"/>
  <c r="U2103" s="1"/>
  <c r="O2103"/>
  <c r="T2103" s="1"/>
  <c r="Y2103" s="1"/>
  <c r="N2103"/>
  <c r="S2103" s="1"/>
  <c r="X2103" s="1"/>
  <c r="R2102"/>
  <c r="W2102" s="1"/>
  <c r="AB2102" s="1"/>
  <c r="Q2102"/>
  <c r="V2102" s="1"/>
  <c r="P2102"/>
  <c r="U2102" s="1"/>
  <c r="Z2102" s="1"/>
  <c r="O2102"/>
  <c r="T2102" s="1"/>
  <c r="N2102"/>
  <c r="R2101"/>
  <c r="W2101" s="1"/>
  <c r="Q2101"/>
  <c r="V2101" s="1"/>
  <c r="AA2101" s="1"/>
  <c r="P2101"/>
  <c r="U2101" s="1"/>
  <c r="Z2101" s="1"/>
  <c r="O2101"/>
  <c r="N2101"/>
  <c r="R2100"/>
  <c r="W2100" s="1"/>
  <c r="AB2100" s="1"/>
  <c r="Q2100"/>
  <c r="V2100" s="1"/>
  <c r="P2100"/>
  <c r="U2100" s="1"/>
  <c r="O2100"/>
  <c r="T2100" s="1"/>
  <c r="N2100"/>
  <c r="S2100" s="1"/>
  <c r="X2100" s="1"/>
  <c r="R2099"/>
  <c r="Q2099"/>
  <c r="V2099" s="1"/>
  <c r="P2099"/>
  <c r="O2099"/>
  <c r="T2099" s="1"/>
  <c r="Y2099" s="1"/>
  <c r="N2099"/>
  <c r="S2099" s="1"/>
  <c r="X2099" s="1"/>
  <c r="R2098"/>
  <c r="W2098" s="1"/>
  <c r="AB2098" s="1"/>
  <c r="Q2098"/>
  <c r="V2098" s="1"/>
  <c r="P2098"/>
  <c r="U2098" s="1"/>
  <c r="Z2098" s="1"/>
  <c r="O2098"/>
  <c r="T2098" s="1"/>
  <c r="Y2098" s="1"/>
  <c r="N2098"/>
  <c r="S2098" s="1"/>
  <c r="X2098" s="1"/>
  <c r="R2096"/>
  <c r="W2096" s="1"/>
  <c r="Q2096"/>
  <c r="V2096" s="1"/>
  <c r="P2096"/>
  <c r="U2096" s="1"/>
  <c r="O2096"/>
  <c r="N2096"/>
  <c r="R2095"/>
  <c r="W2095" s="1"/>
  <c r="Q2095"/>
  <c r="V2095" s="1"/>
  <c r="P2095"/>
  <c r="O2095"/>
  <c r="N2095"/>
  <c r="S2095" s="1"/>
  <c r="X2095" s="1"/>
  <c r="R2094"/>
  <c r="W2094" s="1"/>
  <c r="Q2094"/>
  <c r="P2094"/>
  <c r="O2094"/>
  <c r="T2094" s="1"/>
  <c r="Y2094" s="1"/>
  <c r="N2094"/>
  <c r="S2094" s="1"/>
  <c r="X2094" s="1"/>
  <c r="R2093"/>
  <c r="Q2093"/>
  <c r="P2093"/>
  <c r="U2093" s="1"/>
  <c r="Z2093" s="1"/>
  <c r="O2093"/>
  <c r="T2093" s="1"/>
  <c r="Y2093" s="1"/>
  <c r="N2093"/>
  <c r="S2093" s="1"/>
  <c r="X2093" s="1"/>
  <c r="R2092"/>
  <c r="Q2092"/>
  <c r="V2092" s="1"/>
  <c r="AA2092" s="1"/>
  <c r="P2092"/>
  <c r="U2092" s="1"/>
  <c r="Z2092" s="1"/>
  <c r="O2092"/>
  <c r="T2092" s="1"/>
  <c r="Y2092" s="1"/>
  <c r="N2092"/>
  <c r="S2092" s="1"/>
  <c r="R2091"/>
  <c r="W2091" s="1"/>
  <c r="AB2091" s="1"/>
  <c r="Q2091"/>
  <c r="V2091" s="1"/>
  <c r="AA2091" s="1"/>
  <c r="P2091"/>
  <c r="U2091" s="1"/>
  <c r="Z2091" s="1"/>
  <c r="O2091"/>
  <c r="T2091" s="1"/>
  <c r="N2091"/>
  <c r="R2090"/>
  <c r="W2090" s="1"/>
  <c r="AB2090" s="1"/>
  <c r="Q2090"/>
  <c r="V2090" s="1"/>
  <c r="AA2090" s="1"/>
  <c r="P2090"/>
  <c r="U2090" s="1"/>
  <c r="O2090"/>
  <c r="T2090" s="1"/>
  <c r="N2090"/>
  <c r="R2089"/>
  <c r="W2089" s="1"/>
  <c r="AB2089" s="1"/>
  <c r="Q2089"/>
  <c r="V2089" s="1"/>
  <c r="P2089"/>
  <c r="U2089" s="1"/>
  <c r="O2089"/>
  <c r="T2089" s="1"/>
  <c r="N2089"/>
  <c r="R2088"/>
  <c r="W2088" s="1"/>
  <c r="Q2088"/>
  <c r="V2088" s="1"/>
  <c r="P2088"/>
  <c r="U2088" s="1"/>
  <c r="O2088"/>
  <c r="N2088"/>
  <c r="R2087"/>
  <c r="W2087" s="1"/>
  <c r="Q2087"/>
  <c r="V2087" s="1"/>
  <c r="P2087"/>
  <c r="O2087"/>
  <c r="N2087"/>
  <c r="S2087" s="1"/>
  <c r="X2087" s="1"/>
  <c r="R2086"/>
  <c r="W2086" s="1"/>
  <c r="Q2086"/>
  <c r="P2086"/>
  <c r="O2086"/>
  <c r="T2086" s="1"/>
  <c r="Y2086" s="1"/>
  <c r="N2086"/>
  <c r="S2086" s="1"/>
  <c r="X2086" s="1"/>
  <c r="R2085"/>
  <c r="Q2085"/>
  <c r="P2085"/>
  <c r="U2085" s="1"/>
  <c r="Z2085" s="1"/>
  <c r="O2085"/>
  <c r="T2085" s="1"/>
  <c r="Y2085" s="1"/>
  <c r="N2085"/>
  <c r="S2085" s="1"/>
  <c r="X2085" s="1"/>
  <c r="R2084"/>
  <c r="Q2084"/>
  <c r="V2084" s="1"/>
  <c r="AA2084" s="1"/>
  <c r="P2084"/>
  <c r="U2084" s="1"/>
  <c r="Z2084" s="1"/>
  <c r="O2084"/>
  <c r="T2084" s="1"/>
  <c r="Y2084" s="1"/>
  <c r="N2084"/>
  <c r="R2083"/>
  <c r="W2083" s="1"/>
  <c r="AB2083" s="1"/>
  <c r="Q2083"/>
  <c r="V2083" s="1"/>
  <c r="AA2083" s="1"/>
  <c r="P2083"/>
  <c r="U2083" s="1"/>
  <c r="O2083"/>
  <c r="T2083" s="1"/>
  <c r="N2083"/>
  <c r="S2083" s="1"/>
  <c r="X2083" s="1"/>
  <c r="R2081"/>
  <c r="W2081" s="1"/>
  <c r="AB2081" s="1"/>
  <c r="Q2081"/>
  <c r="V2081" s="1"/>
  <c r="P2081"/>
  <c r="U2081" s="1"/>
  <c r="O2081"/>
  <c r="T2081" s="1"/>
  <c r="Y2081" s="1"/>
  <c r="N2081"/>
  <c r="S2081" s="1"/>
  <c r="R2080"/>
  <c r="W2080" s="1"/>
  <c r="Q2080"/>
  <c r="V2080" s="1"/>
  <c r="P2080"/>
  <c r="U2080" s="1"/>
  <c r="Z2080" s="1"/>
  <c r="O2080"/>
  <c r="N2080"/>
  <c r="R2079"/>
  <c r="W2079" s="1"/>
  <c r="Q2079"/>
  <c r="V2079" s="1"/>
  <c r="AA2079" s="1"/>
  <c r="P2079"/>
  <c r="O2079"/>
  <c r="N2079"/>
  <c r="R2078"/>
  <c r="W2078" s="1"/>
  <c r="AB2078" s="1"/>
  <c r="Q2078"/>
  <c r="P2078"/>
  <c r="O2078"/>
  <c r="N2078"/>
  <c r="S2078" s="1"/>
  <c r="X2078" s="1"/>
  <c r="R2077"/>
  <c r="Q2077"/>
  <c r="P2077"/>
  <c r="O2077"/>
  <c r="T2077" s="1"/>
  <c r="Y2077" s="1"/>
  <c r="N2077"/>
  <c r="S2077" s="1"/>
  <c r="X2077" s="1"/>
  <c r="R2076"/>
  <c r="Q2076"/>
  <c r="P2076"/>
  <c r="U2076" s="1"/>
  <c r="Z2076" s="1"/>
  <c r="O2076"/>
  <c r="T2076" s="1"/>
  <c r="Y2076" s="1"/>
  <c r="N2076"/>
  <c r="S2076" s="1"/>
  <c r="R2075"/>
  <c r="Q2075"/>
  <c r="V2075" s="1"/>
  <c r="AA2075" s="1"/>
  <c r="P2075"/>
  <c r="U2075" s="1"/>
  <c r="Z2075" s="1"/>
  <c r="O2075"/>
  <c r="T2075" s="1"/>
  <c r="N2075"/>
  <c r="S2075" s="1"/>
  <c r="R2074"/>
  <c r="W2074" s="1"/>
  <c r="AB2074" s="1"/>
  <c r="Q2074"/>
  <c r="V2074" s="1"/>
  <c r="AA2074" s="1"/>
  <c r="P2074"/>
  <c r="U2074" s="1"/>
  <c r="O2074"/>
  <c r="T2074" s="1"/>
  <c r="N2074"/>
  <c r="S2074" s="1"/>
  <c r="X2074" s="1"/>
  <c r="R2073"/>
  <c r="W2073" s="1"/>
  <c r="AB2073" s="1"/>
  <c r="Q2073"/>
  <c r="V2073" s="1"/>
  <c r="P2073"/>
  <c r="O2073"/>
  <c r="T2073" s="1"/>
  <c r="Y2073" s="1"/>
  <c r="N2073"/>
  <c r="R2072"/>
  <c r="W2072" s="1"/>
  <c r="Q2072"/>
  <c r="P2072"/>
  <c r="U2072" s="1"/>
  <c r="Z2072" s="1"/>
  <c r="O2072"/>
  <c r="N2072"/>
  <c r="R2071"/>
  <c r="W2071" s="1"/>
  <c r="Q2071"/>
  <c r="V2071" s="1"/>
  <c r="AA2071" s="1"/>
  <c r="P2071"/>
  <c r="O2071"/>
  <c r="N2071"/>
  <c r="R2070"/>
  <c r="W2070" s="1"/>
  <c r="AB2070" s="1"/>
  <c r="Q2070"/>
  <c r="P2070"/>
  <c r="O2070"/>
  <c r="N2070"/>
  <c r="S2070" s="1"/>
  <c r="X2070" s="1"/>
  <c r="R2069"/>
  <c r="Q2069"/>
  <c r="P2069"/>
  <c r="O2069"/>
  <c r="T2069" s="1"/>
  <c r="Y2069" s="1"/>
  <c r="N2069"/>
  <c r="S2069" s="1"/>
  <c r="X2069" s="1"/>
  <c r="R2068"/>
  <c r="Q2068"/>
  <c r="P2068"/>
  <c r="U2068" s="1"/>
  <c r="Z2068" s="1"/>
  <c r="O2068"/>
  <c r="T2068" s="1"/>
  <c r="Y2068" s="1"/>
  <c r="N2068"/>
  <c r="S2068" s="1"/>
  <c r="R2066"/>
  <c r="Q2066"/>
  <c r="V2066" s="1"/>
  <c r="AA2066" s="1"/>
  <c r="P2066"/>
  <c r="U2066" s="1"/>
  <c r="Z2066" s="1"/>
  <c r="O2066"/>
  <c r="T2066" s="1"/>
  <c r="N2066"/>
  <c r="S2066" s="1"/>
  <c r="R2065"/>
  <c r="W2065" s="1"/>
  <c r="AB2065" s="1"/>
  <c r="Q2065"/>
  <c r="V2065" s="1"/>
  <c r="AA2065" s="1"/>
  <c r="P2065"/>
  <c r="U2065" s="1"/>
  <c r="O2065"/>
  <c r="T2065" s="1"/>
  <c r="N2065"/>
  <c r="S2065" s="1"/>
  <c r="X2065" s="1"/>
  <c r="R2064"/>
  <c r="W2064" s="1"/>
  <c r="AB2064" s="1"/>
  <c r="Q2064"/>
  <c r="V2064" s="1"/>
  <c r="P2064"/>
  <c r="U2064" s="1"/>
  <c r="O2064"/>
  <c r="T2064" s="1"/>
  <c r="Y2064" s="1"/>
  <c r="N2064"/>
  <c r="R2063"/>
  <c r="W2063" s="1"/>
  <c r="Q2063"/>
  <c r="V2063" s="1"/>
  <c r="P2063"/>
  <c r="U2063" s="1"/>
  <c r="Z2063" s="1"/>
  <c r="O2063"/>
  <c r="N2063"/>
  <c r="R2062"/>
  <c r="W2062" s="1"/>
  <c r="Q2062"/>
  <c r="V2062" s="1"/>
  <c r="AA2062" s="1"/>
  <c r="P2062"/>
  <c r="O2062"/>
  <c r="N2062"/>
  <c r="R2061"/>
  <c r="W2061" s="1"/>
  <c r="AB2061" s="1"/>
  <c r="Q2061"/>
  <c r="P2061"/>
  <c r="O2061"/>
  <c r="N2061"/>
  <c r="S2061" s="1"/>
  <c r="X2061" s="1"/>
  <c r="R2060"/>
  <c r="Q2060"/>
  <c r="P2060"/>
  <c r="O2060"/>
  <c r="T2060" s="1"/>
  <c r="Y2060" s="1"/>
  <c r="N2060"/>
  <c r="S2060" s="1"/>
  <c r="X2060" s="1"/>
  <c r="R2059"/>
  <c r="Q2059"/>
  <c r="P2059"/>
  <c r="U2059" s="1"/>
  <c r="Z2059" s="1"/>
  <c r="O2059"/>
  <c r="T2059" s="1"/>
  <c r="Y2059" s="1"/>
  <c r="N2059"/>
  <c r="S2059" s="1"/>
  <c r="R2058"/>
  <c r="Q2058"/>
  <c r="V2058" s="1"/>
  <c r="AA2058" s="1"/>
  <c r="P2058"/>
  <c r="U2058" s="1"/>
  <c r="Z2058" s="1"/>
  <c r="O2058"/>
  <c r="T2058" s="1"/>
  <c r="N2058"/>
  <c r="S2058" s="1"/>
  <c r="R2057"/>
  <c r="W2057" s="1"/>
  <c r="AB2057" s="1"/>
  <c r="Q2057"/>
  <c r="V2057" s="1"/>
  <c r="AA2057" s="1"/>
  <c r="P2057"/>
  <c r="U2057" s="1"/>
  <c r="O2057"/>
  <c r="T2057" s="1"/>
  <c r="N2057"/>
  <c r="S2057" s="1"/>
  <c r="X2057" s="1"/>
  <c r="R2056"/>
  <c r="W2056" s="1"/>
  <c r="AB2056" s="1"/>
  <c r="Q2056"/>
  <c r="V2056" s="1"/>
  <c r="P2056"/>
  <c r="U2056" s="1"/>
  <c r="O2056"/>
  <c r="T2056" s="1"/>
  <c r="Y2056" s="1"/>
  <c r="N2056"/>
  <c r="R2055"/>
  <c r="W2055" s="1"/>
  <c r="Q2055"/>
  <c r="V2055" s="1"/>
  <c r="P2055"/>
  <c r="U2055" s="1"/>
  <c r="Z2055" s="1"/>
  <c r="O2055"/>
  <c r="N2055"/>
  <c r="R2054"/>
  <c r="W2054" s="1"/>
  <c r="Q2054"/>
  <c r="V2054" s="1"/>
  <c r="AA2054" s="1"/>
  <c r="P2054"/>
  <c r="O2054"/>
  <c r="N2054"/>
  <c r="R2053"/>
  <c r="W2053" s="1"/>
  <c r="AB2053" s="1"/>
  <c r="Q2053"/>
  <c r="P2053"/>
  <c r="O2053"/>
  <c r="N2053"/>
  <c r="S2053" s="1"/>
  <c r="X2053" s="1"/>
  <c r="R2051"/>
  <c r="Q2051"/>
  <c r="P2051"/>
  <c r="O2051"/>
  <c r="T2051" s="1"/>
  <c r="Y2051" s="1"/>
  <c r="N2051"/>
  <c r="S2051" s="1"/>
  <c r="X2051" s="1"/>
  <c r="R2050"/>
  <c r="Q2050"/>
  <c r="P2050"/>
  <c r="U2050" s="1"/>
  <c r="Z2050" s="1"/>
  <c r="O2050"/>
  <c r="T2050" s="1"/>
  <c r="Y2050" s="1"/>
  <c r="N2050"/>
  <c r="S2050" s="1"/>
  <c r="R2049"/>
  <c r="Q2049"/>
  <c r="V2049" s="1"/>
  <c r="AA2049" s="1"/>
  <c r="P2049"/>
  <c r="U2049" s="1"/>
  <c r="Z2049" s="1"/>
  <c r="O2049"/>
  <c r="T2049" s="1"/>
  <c r="N2049"/>
  <c r="S2049" s="1"/>
  <c r="R2048"/>
  <c r="W2048" s="1"/>
  <c r="AB2048" s="1"/>
  <c r="Q2048"/>
  <c r="V2048" s="1"/>
  <c r="AA2048" s="1"/>
  <c r="P2048"/>
  <c r="U2048" s="1"/>
  <c r="O2048"/>
  <c r="T2048" s="1"/>
  <c r="N2048"/>
  <c r="S2048" s="1"/>
  <c r="X2048" s="1"/>
  <c r="R2047"/>
  <c r="W2047" s="1"/>
  <c r="AB2047" s="1"/>
  <c r="Q2047"/>
  <c r="V2047" s="1"/>
  <c r="P2047"/>
  <c r="U2047" s="1"/>
  <c r="O2047"/>
  <c r="T2047" s="1"/>
  <c r="Y2047" s="1"/>
  <c r="N2047"/>
  <c r="R2046"/>
  <c r="W2046" s="1"/>
  <c r="Q2046"/>
  <c r="V2046" s="1"/>
  <c r="P2046"/>
  <c r="U2046" s="1"/>
  <c r="Z2046" s="1"/>
  <c r="O2046"/>
  <c r="N2046"/>
  <c r="R2045"/>
  <c r="W2045" s="1"/>
  <c r="Q2045"/>
  <c r="V2045" s="1"/>
  <c r="AA2045" s="1"/>
  <c r="P2045"/>
  <c r="O2045"/>
  <c r="N2045"/>
  <c r="R2044"/>
  <c r="W2044" s="1"/>
  <c r="AB2044" s="1"/>
  <c r="Q2044"/>
  <c r="P2044"/>
  <c r="O2044"/>
  <c r="N2044"/>
  <c r="S2044" s="1"/>
  <c r="X2044" s="1"/>
  <c r="R2043"/>
  <c r="Q2043"/>
  <c r="P2043"/>
  <c r="O2043"/>
  <c r="T2043" s="1"/>
  <c r="Y2043" s="1"/>
  <c r="N2043"/>
  <c r="S2043" s="1"/>
  <c r="X2043" s="1"/>
  <c r="R2042"/>
  <c r="Q2042"/>
  <c r="P2042"/>
  <c r="U2042" s="1"/>
  <c r="Z2042" s="1"/>
  <c r="O2042"/>
  <c r="T2042" s="1"/>
  <c r="Y2042" s="1"/>
  <c r="N2042"/>
  <c r="S2042" s="1"/>
  <c r="R2041"/>
  <c r="Q2041"/>
  <c r="V2041" s="1"/>
  <c r="AA2041" s="1"/>
  <c r="P2041"/>
  <c r="U2041" s="1"/>
  <c r="Z2041" s="1"/>
  <c r="O2041"/>
  <c r="T2041" s="1"/>
  <c r="N2041"/>
  <c r="S2041" s="1"/>
  <c r="R2040"/>
  <c r="W2040" s="1"/>
  <c r="AB2040" s="1"/>
  <c r="Q2040"/>
  <c r="V2040" s="1"/>
  <c r="AA2040" s="1"/>
  <c r="P2040"/>
  <c r="U2040" s="1"/>
  <c r="O2040"/>
  <c r="T2040" s="1"/>
  <c r="N2040"/>
  <c r="S2040" s="1"/>
  <c r="X2040" s="1"/>
  <c r="R2039"/>
  <c r="W2039" s="1"/>
  <c r="AB2039" s="1"/>
  <c r="Q2039"/>
  <c r="V2039" s="1"/>
  <c r="P2039"/>
  <c r="U2039" s="1"/>
  <c r="O2039"/>
  <c r="T2039" s="1"/>
  <c r="Y2039" s="1"/>
  <c r="N2039"/>
  <c r="R2038"/>
  <c r="W2038" s="1"/>
  <c r="Q2038"/>
  <c r="V2038" s="1"/>
  <c r="P2038"/>
  <c r="U2038" s="1"/>
  <c r="Z2038" s="1"/>
  <c r="O2038"/>
  <c r="N2038"/>
  <c r="R1990"/>
  <c r="W1990" s="1"/>
  <c r="AB1990" s="1"/>
  <c r="Q1990"/>
  <c r="V1990" s="1"/>
  <c r="P1990"/>
  <c r="U1990" s="1"/>
  <c r="Z1990" s="1"/>
  <c r="O1990"/>
  <c r="T1990" s="1"/>
  <c r="Y1990" s="1"/>
  <c r="N1990"/>
  <c r="R1989"/>
  <c r="W1989" s="1"/>
  <c r="Q1989"/>
  <c r="V1989" s="1"/>
  <c r="AA1989" s="1"/>
  <c r="P1989"/>
  <c r="U1989" s="1"/>
  <c r="Z1989" s="1"/>
  <c r="O1989"/>
  <c r="N1989"/>
  <c r="R1988"/>
  <c r="W1988" s="1"/>
  <c r="AB1988" s="1"/>
  <c r="Q1988"/>
  <c r="V1988" s="1"/>
  <c r="AA1988" s="1"/>
  <c r="P1988"/>
  <c r="O1988"/>
  <c r="N1988"/>
  <c r="S1988" s="1"/>
  <c r="X1988" s="1"/>
  <c r="R1987"/>
  <c r="W1987" s="1"/>
  <c r="AB1987" s="1"/>
  <c r="Q1987"/>
  <c r="P1987"/>
  <c r="O1987"/>
  <c r="T1987" s="1"/>
  <c r="Y1987" s="1"/>
  <c r="N1987"/>
  <c r="S1987" s="1"/>
  <c r="X1987" s="1"/>
  <c r="R1986"/>
  <c r="Q1986"/>
  <c r="P1986"/>
  <c r="U1986" s="1"/>
  <c r="Z1986" s="1"/>
  <c r="O1986"/>
  <c r="T1986" s="1"/>
  <c r="Y1986" s="1"/>
  <c r="N1986"/>
  <c r="S1986" s="1"/>
  <c r="X1986" s="1"/>
  <c r="R1985"/>
  <c r="Q1985"/>
  <c r="V1985" s="1"/>
  <c r="AA1985" s="1"/>
  <c r="P1985"/>
  <c r="U1985" s="1"/>
  <c r="Z1985" s="1"/>
  <c r="O1985"/>
  <c r="T1985" s="1"/>
  <c r="Y1985" s="1"/>
  <c r="N1985"/>
  <c r="S1985" s="1"/>
  <c r="R1984"/>
  <c r="W1984" s="1"/>
  <c r="AB1984" s="1"/>
  <c r="Q1984"/>
  <c r="V1984" s="1"/>
  <c r="AA1984" s="1"/>
  <c r="P1984"/>
  <c r="U1984" s="1"/>
  <c r="Z1984" s="1"/>
  <c r="O1984"/>
  <c r="T1984" s="1"/>
  <c r="N1984"/>
  <c r="S1984" s="1"/>
  <c r="X1984" s="1"/>
  <c r="R1983"/>
  <c r="W1983" s="1"/>
  <c r="AB1983" s="1"/>
  <c r="Q1983"/>
  <c r="V1983" s="1"/>
  <c r="AA1983" s="1"/>
  <c r="P1983"/>
  <c r="U1983" s="1"/>
  <c r="O1983"/>
  <c r="T1983" s="1"/>
  <c r="Y1983" s="1"/>
  <c r="N1983"/>
  <c r="S1983" s="1"/>
  <c r="X1983" s="1"/>
  <c r="R1982"/>
  <c r="W1982" s="1"/>
  <c r="AB1982" s="1"/>
  <c r="Q1982"/>
  <c r="V1982" s="1"/>
  <c r="P1982"/>
  <c r="U1982" s="1"/>
  <c r="Z1982" s="1"/>
  <c r="O1982"/>
  <c r="T1982" s="1"/>
  <c r="Y1982" s="1"/>
  <c r="N1982"/>
  <c r="R1981"/>
  <c r="W1981" s="1"/>
  <c r="Q1981"/>
  <c r="V1981" s="1"/>
  <c r="AA1981" s="1"/>
  <c r="P1981"/>
  <c r="U1981" s="1"/>
  <c r="Z1981" s="1"/>
  <c r="O1981"/>
  <c r="N1981"/>
  <c r="R1980"/>
  <c r="W1980" s="1"/>
  <c r="AB1980" s="1"/>
  <c r="Q1980"/>
  <c r="V1980" s="1"/>
  <c r="AA1980" s="1"/>
  <c r="P1980"/>
  <c r="O1980"/>
  <c r="N1980"/>
  <c r="S1980" s="1"/>
  <c r="X1980" s="1"/>
  <c r="R1979"/>
  <c r="W1979" s="1"/>
  <c r="AB1979" s="1"/>
  <c r="Q1979"/>
  <c r="P1979"/>
  <c r="O1979"/>
  <c r="T1979" s="1"/>
  <c r="Y1979" s="1"/>
  <c r="N1979"/>
  <c r="S1979" s="1"/>
  <c r="X1979" s="1"/>
  <c r="R1978"/>
  <c r="Q1978"/>
  <c r="P1978"/>
  <c r="U1978" s="1"/>
  <c r="Z1978" s="1"/>
  <c r="O1978"/>
  <c r="T1978" s="1"/>
  <c r="Y1978" s="1"/>
  <c r="N1978"/>
  <c r="S1978" s="1"/>
  <c r="X1978" s="1"/>
  <c r="R1977"/>
  <c r="Q1977"/>
  <c r="V1977" s="1"/>
  <c r="AA1977" s="1"/>
  <c r="P1977"/>
  <c r="U1977" s="1"/>
  <c r="Z1977" s="1"/>
  <c r="O1977"/>
  <c r="T1977" s="1"/>
  <c r="Y1977" s="1"/>
  <c r="N1977"/>
  <c r="S1977" s="1"/>
  <c r="R1975"/>
  <c r="W1975" s="1"/>
  <c r="AB1975" s="1"/>
  <c r="Q1975"/>
  <c r="V1975" s="1"/>
  <c r="AA1975" s="1"/>
  <c r="P1975"/>
  <c r="U1975" s="1"/>
  <c r="Z1975" s="1"/>
  <c r="O1975"/>
  <c r="T1975" s="1"/>
  <c r="N1975"/>
  <c r="R1974"/>
  <c r="W1974" s="1"/>
  <c r="AB1974" s="1"/>
  <c r="Q1974"/>
  <c r="V1974" s="1"/>
  <c r="AA1974" s="1"/>
  <c r="P1974"/>
  <c r="U1974" s="1"/>
  <c r="O1974"/>
  <c r="N1974"/>
  <c r="R1973"/>
  <c r="W1973" s="1"/>
  <c r="AB1973" s="1"/>
  <c r="Q1973"/>
  <c r="V1973" s="1"/>
  <c r="AA1973" s="1"/>
  <c r="P1973"/>
  <c r="O1973"/>
  <c r="N1973"/>
  <c r="S1973" s="1"/>
  <c r="X1973" s="1"/>
  <c r="R1972"/>
  <c r="W1972" s="1"/>
  <c r="Q1972"/>
  <c r="P1972"/>
  <c r="O1972"/>
  <c r="T1972" s="1"/>
  <c r="Y1972" s="1"/>
  <c r="N1972"/>
  <c r="S1972" s="1"/>
  <c r="X1972" s="1"/>
  <c r="R1971"/>
  <c r="Q1971"/>
  <c r="P1971"/>
  <c r="U1971" s="1"/>
  <c r="Z1971" s="1"/>
  <c r="O1971"/>
  <c r="T1971" s="1"/>
  <c r="N1971"/>
  <c r="S1971" s="1"/>
  <c r="X1971" s="1"/>
  <c r="R1970"/>
  <c r="Q1970"/>
  <c r="V1970" s="1"/>
  <c r="AA1970" s="1"/>
  <c r="P1970"/>
  <c r="U1970" s="1"/>
  <c r="O1970"/>
  <c r="T1970" s="1"/>
  <c r="Y1970" s="1"/>
  <c r="N1970"/>
  <c r="R1969"/>
  <c r="W1969" s="1"/>
  <c r="AB1969" s="1"/>
  <c r="Q1969"/>
  <c r="V1969" s="1"/>
  <c r="P1969"/>
  <c r="U1969" s="1"/>
  <c r="Z1969" s="1"/>
  <c r="O1969"/>
  <c r="N1969"/>
  <c r="R1968"/>
  <c r="W1968" s="1"/>
  <c r="Q1968"/>
  <c r="V1968" s="1"/>
  <c r="AA1968" s="1"/>
  <c r="P1968"/>
  <c r="O1968"/>
  <c r="N1968"/>
  <c r="R1967"/>
  <c r="W1967" s="1"/>
  <c r="AB1967" s="1"/>
  <c r="Q1967"/>
  <c r="P1967"/>
  <c r="O1967"/>
  <c r="N1967"/>
  <c r="R1966"/>
  <c r="Q1966"/>
  <c r="P1966"/>
  <c r="O1966"/>
  <c r="N1966"/>
  <c r="R1965"/>
  <c r="W1965" s="1"/>
  <c r="Q1965"/>
  <c r="P1965"/>
  <c r="O1965"/>
  <c r="N1965"/>
  <c r="S1965" s="1"/>
  <c r="X1965" s="1"/>
  <c r="R1964"/>
  <c r="W1964" s="1"/>
  <c r="Q1964"/>
  <c r="P1964"/>
  <c r="O1964"/>
  <c r="T1964" s="1"/>
  <c r="Y1964" s="1"/>
  <c r="N1964"/>
  <c r="S1964" s="1"/>
  <c r="X1964" s="1"/>
  <c r="R1963"/>
  <c r="Q1963"/>
  <c r="P1963"/>
  <c r="U1963" s="1"/>
  <c r="Z1963" s="1"/>
  <c r="O1963"/>
  <c r="T1963" s="1"/>
  <c r="N1963"/>
  <c r="S1963" s="1"/>
  <c r="X1963" s="1"/>
  <c r="R1962"/>
  <c r="Q1962"/>
  <c r="V1962" s="1"/>
  <c r="AA1962" s="1"/>
  <c r="P1962"/>
  <c r="U1962" s="1"/>
  <c r="O1962"/>
  <c r="T1962" s="1"/>
  <c r="Y1962" s="1"/>
  <c r="N1962"/>
  <c r="R1960"/>
  <c r="W1960" s="1"/>
  <c r="AB1960" s="1"/>
  <c r="Q1960"/>
  <c r="V1960" s="1"/>
  <c r="AA1960" s="1"/>
  <c r="P1960"/>
  <c r="O1960"/>
  <c r="T1960" s="1"/>
  <c r="Y1960" s="1"/>
  <c r="N1960"/>
  <c r="R1959"/>
  <c r="W1959" s="1"/>
  <c r="AB1959" s="1"/>
  <c r="Q1959"/>
  <c r="P1959"/>
  <c r="U1959" s="1"/>
  <c r="Z1959" s="1"/>
  <c r="O1959"/>
  <c r="N1959"/>
  <c r="R1958"/>
  <c r="Q1958"/>
  <c r="V1958" s="1"/>
  <c r="AA1958" s="1"/>
  <c r="P1958"/>
  <c r="O1958"/>
  <c r="N1958"/>
  <c r="S1958" s="1"/>
  <c r="X1958" s="1"/>
  <c r="R1957"/>
  <c r="W1957" s="1"/>
  <c r="AB1957" s="1"/>
  <c r="Q1957"/>
  <c r="P1957"/>
  <c r="O1957"/>
  <c r="T1957" s="1"/>
  <c r="Y1957" s="1"/>
  <c r="N1957"/>
  <c r="S1957" s="1"/>
  <c r="R1956"/>
  <c r="Q1956"/>
  <c r="P1956"/>
  <c r="U1956" s="1"/>
  <c r="Z1956" s="1"/>
  <c r="O1956"/>
  <c r="T1956" s="1"/>
  <c r="N1956"/>
  <c r="S1956" s="1"/>
  <c r="X1956" s="1"/>
  <c r="R1955"/>
  <c r="Q1955"/>
  <c r="V1955" s="1"/>
  <c r="AA1955" s="1"/>
  <c r="P1955"/>
  <c r="U1955" s="1"/>
  <c r="O1955"/>
  <c r="T1955" s="1"/>
  <c r="Y1955" s="1"/>
  <c r="N1955"/>
  <c r="R1954"/>
  <c r="W1954" s="1"/>
  <c r="AB1954" s="1"/>
  <c r="Q1954"/>
  <c r="V1954" s="1"/>
  <c r="P1954"/>
  <c r="U1954" s="1"/>
  <c r="Z1954" s="1"/>
  <c r="O1954"/>
  <c r="N1954"/>
  <c r="R1953"/>
  <c r="W1953" s="1"/>
  <c r="Q1953"/>
  <c r="V1953" s="1"/>
  <c r="AA1953" s="1"/>
  <c r="P1953"/>
  <c r="O1953"/>
  <c r="T1953" s="1"/>
  <c r="N1953"/>
  <c r="S1953" s="1"/>
  <c r="X1953" s="1"/>
  <c r="R1952"/>
  <c r="W1952" s="1"/>
  <c r="AB1952" s="1"/>
  <c r="Q1952"/>
  <c r="P1952"/>
  <c r="U1952" s="1"/>
  <c r="O1952"/>
  <c r="T1952" s="1"/>
  <c r="Y1952" s="1"/>
  <c r="N1952"/>
  <c r="R1951"/>
  <c r="Q1951"/>
  <c r="V1951" s="1"/>
  <c r="P1951"/>
  <c r="U1951" s="1"/>
  <c r="Z1951" s="1"/>
  <c r="O1951"/>
  <c r="N1951"/>
  <c r="R1950"/>
  <c r="Q1950"/>
  <c r="V1950" s="1"/>
  <c r="AA1950" s="1"/>
  <c r="P1950"/>
  <c r="O1950"/>
  <c r="N1950"/>
  <c r="S1950" s="1"/>
  <c r="X1950" s="1"/>
  <c r="R1949"/>
  <c r="W1949" s="1"/>
  <c r="AB1949" s="1"/>
  <c r="Q1949"/>
  <c r="P1949"/>
  <c r="O1949"/>
  <c r="T1949" s="1"/>
  <c r="Y1949" s="1"/>
  <c r="N1949"/>
  <c r="R1948"/>
  <c r="Q1948"/>
  <c r="P1948"/>
  <c r="U1948" s="1"/>
  <c r="Z1948" s="1"/>
  <c r="O1948"/>
  <c r="T1948" s="1"/>
  <c r="N1948"/>
  <c r="S1948" s="1"/>
  <c r="X1948" s="1"/>
  <c r="R1947"/>
  <c r="Q1947"/>
  <c r="V1947" s="1"/>
  <c r="AA1947" s="1"/>
  <c r="P1947"/>
  <c r="U1947" s="1"/>
  <c r="O1947"/>
  <c r="T1947" s="1"/>
  <c r="Y1947" s="1"/>
  <c r="N1947"/>
  <c r="R1945"/>
  <c r="W1945" s="1"/>
  <c r="AB1945" s="1"/>
  <c r="Q1945"/>
  <c r="V1945" s="1"/>
  <c r="P1945"/>
  <c r="U1945" s="1"/>
  <c r="Z1945" s="1"/>
  <c r="O1945"/>
  <c r="N1945"/>
  <c r="S1945" s="1"/>
  <c r="R1944"/>
  <c r="W1944" s="1"/>
  <c r="Q1944"/>
  <c r="V1944" s="1"/>
  <c r="AA1944" s="1"/>
  <c r="P1944"/>
  <c r="U1944" s="1"/>
  <c r="O1944"/>
  <c r="T1944" s="1"/>
  <c r="N1944"/>
  <c r="S1944" s="1"/>
  <c r="X1944" s="1"/>
  <c r="R1943"/>
  <c r="W1943" s="1"/>
  <c r="AB1943" s="1"/>
  <c r="Q1943"/>
  <c r="V1943" s="1"/>
  <c r="P1943"/>
  <c r="U1943" s="1"/>
  <c r="O1943"/>
  <c r="T1943" s="1"/>
  <c r="Y1943" s="1"/>
  <c r="N1943"/>
  <c r="R1942"/>
  <c r="W1942" s="1"/>
  <c r="Q1942"/>
  <c r="V1942" s="1"/>
  <c r="P1942"/>
  <c r="U1942" s="1"/>
  <c r="Z1942" s="1"/>
  <c r="O1942"/>
  <c r="N1942"/>
  <c r="R1941"/>
  <c r="W1941" s="1"/>
  <c r="Q1941"/>
  <c r="V1941" s="1"/>
  <c r="AA1941" s="1"/>
  <c r="P1941"/>
  <c r="O1941"/>
  <c r="N1941"/>
  <c r="S1941" s="1"/>
  <c r="X1941" s="1"/>
  <c r="R1940"/>
  <c r="W1940" s="1"/>
  <c r="AB1940" s="1"/>
  <c r="Q1940"/>
  <c r="P1940"/>
  <c r="O1940"/>
  <c r="T1940" s="1"/>
  <c r="Y1940" s="1"/>
  <c r="N1940"/>
  <c r="S1940" s="1"/>
  <c r="R1939"/>
  <c r="Q1939"/>
  <c r="P1939"/>
  <c r="U1939" s="1"/>
  <c r="Z1939" s="1"/>
  <c r="O1939"/>
  <c r="N1939"/>
  <c r="S1939" s="1"/>
  <c r="X1939" s="1"/>
  <c r="R1938"/>
  <c r="Q1938"/>
  <c r="V1938" s="1"/>
  <c r="AA1938" s="1"/>
  <c r="P1938"/>
  <c r="U1938" s="1"/>
  <c r="O1938"/>
  <c r="T1938" s="1"/>
  <c r="Y1938" s="1"/>
  <c r="N1938"/>
  <c r="S1938" s="1"/>
  <c r="R1937"/>
  <c r="W1937" s="1"/>
  <c r="AB1937" s="1"/>
  <c r="Q1937"/>
  <c r="V1937" s="1"/>
  <c r="P1937"/>
  <c r="U1937" s="1"/>
  <c r="Z1937" s="1"/>
  <c r="O1937"/>
  <c r="T1937" s="1"/>
  <c r="N1937"/>
  <c r="S1937" s="1"/>
  <c r="R1936"/>
  <c r="W1936" s="1"/>
  <c r="Q1936"/>
  <c r="V1936" s="1"/>
  <c r="AA1936" s="1"/>
  <c r="P1936"/>
  <c r="U1936" s="1"/>
  <c r="O1936"/>
  <c r="T1936" s="1"/>
  <c r="N1936"/>
  <c r="S1936" s="1"/>
  <c r="X1936" s="1"/>
  <c r="R1935"/>
  <c r="W1935" s="1"/>
  <c r="AB1935" s="1"/>
  <c r="Q1935"/>
  <c r="V1935" s="1"/>
  <c r="P1935"/>
  <c r="U1935" s="1"/>
  <c r="O1935"/>
  <c r="T1935" s="1"/>
  <c r="Y1935" s="1"/>
  <c r="N1935"/>
  <c r="R1934"/>
  <c r="W1934" s="1"/>
  <c r="Q1934"/>
  <c r="V1934" s="1"/>
  <c r="P1934"/>
  <c r="U1934" s="1"/>
  <c r="Z1934" s="1"/>
  <c r="O1934"/>
  <c r="N1934"/>
  <c r="R1933"/>
  <c r="W1933" s="1"/>
  <c r="Q1933"/>
  <c r="V1933" s="1"/>
  <c r="AA1933" s="1"/>
  <c r="P1933"/>
  <c r="O1933"/>
  <c r="N1933"/>
  <c r="S1933" s="1"/>
  <c r="X1933" s="1"/>
  <c r="R1932"/>
  <c r="W1932" s="1"/>
  <c r="AB1932" s="1"/>
  <c r="Q1932"/>
  <c r="P1932"/>
  <c r="O1932"/>
  <c r="T1932" s="1"/>
  <c r="Y1932" s="1"/>
  <c r="N1932"/>
  <c r="R1869"/>
  <c r="W1869" s="1"/>
  <c r="AB1869" s="1"/>
  <c r="Q1869"/>
  <c r="V1869" s="1"/>
  <c r="AA1869" s="1"/>
  <c r="P1869"/>
  <c r="U1869" s="1"/>
  <c r="Z1869" s="1"/>
  <c r="O1869"/>
  <c r="T1869" s="1"/>
  <c r="Y1869" s="1"/>
  <c r="N1869"/>
  <c r="R1868"/>
  <c r="W1868" s="1"/>
  <c r="AB1868" s="1"/>
  <c r="Q1868"/>
  <c r="V1868" s="1"/>
  <c r="AA1868" s="1"/>
  <c r="P1868"/>
  <c r="U1868" s="1"/>
  <c r="Z1868" s="1"/>
  <c r="O1868"/>
  <c r="N1868"/>
  <c r="R1867"/>
  <c r="W1867" s="1"/>
  <c r="AB1867" s="1"/>
  <c r="Q1867"/>
  <c r="V1867" s="1"/>
  <c r="AA1867" s="1"/>
  <c r="P1867"/>
  <c r="O1867"/>
  <c r="N1867"/>
  <c r="S1867" s="1"/>
  <c r="X1867" s="1"/>
  <c r="R1866"/>
  <c r="W1866" s="1"/>
  <c r="AB1866" s="1"/>
  <c r="Q1866"/>
  <c r="P1866"/>
  <c r="O1866"/>
  <c r="T1866" s="1"/>
  <c r="Y1866" s="1"/>
  <c r="N1866"/>
  <c r="S1866" s="1"/>
  <c r="X1866" s="1"/>
  <c r="R1865"/>
  <c r="Q1865"/>
  <c r="P1865"/>
  <c r="U1865" s="1"/>
  <c r="Z1865" s="1"/>
  <c r="O1865"/>
  <c r="T1865" s="1"/>
  <c r="Y1865" s="1"/>
  <c r="N1865"/>
  <c r="S1865" s="1"/>
  <c r="X1865" s="1"/>
  <c r="R1864"/>
  <c r="Q1864"/>
  <c r="V1864" s="1"/>
  <c r="AA1864" s="1"/>
  <c r="P1864"/>
  <c r="U1864" s="1"/>
  <c r="Z1864" s="1"/>
  <c r="O1864"/>
  <c r="T1864" s="1"/>
  <c r="Y1864" s="1"/>
  <c r="N1864"/>
  <c r="S1864" s="1"/>
  <c r="X1864" s="1"/>
  <c r="R1863"/>
  <c r="W1863" s="1"/>
  <c r="AB1863" s="1"/>
  <c r="Q1863"/>
  <c r="V1863" s="1"/>
  <c r="AA1863" s="1"/>
  <c r="P1863"/>
  <c r="U1863" s="1"/>
  <c r="Z1863" s="1"/>
  <c r="O1863"/>
  <c r="N1863"/>
  <c r="S1863" s="1"/>
  <c r="X1863" s="1"/>
  <c r="R1862"/>
  <c r="W1862" s="1"/>
  <c r="AB1862" s="1"/>
  <c r="Q1862"/>
  <c r="V1862" s="1"/>
  <c r="AA1862" s="1"/>
  <c r="P1862"/>
  <c r="O1862"/>
  <c r="T1862" s="1"/>
  <c r="Y1862" s="1"/>
  <c r="N1862"/>
  <c r="R1861"/>
  <c r="W1861" s="1"/>
  <c r="AB1861" s="1"/>
  <c r="Q1861"/>
  <c r="V1861" s="1"/>
  <c r="P1861"/>
  <c r="O1861"/>
  <c r="N1861"/>
  <c r="R1860"/>
  <c r="W1860" s="1"/>
  <c r="Q1860"/>
  <c r="V1860" s="1"/>
  <c r="P1860"/>
  <c r="O1860"/>
  <c r="N1860"/>
  <c r="R1859"/>
  <c r="W1859" s="1"/>
  <c r="Q1859"/>
  <c r="V1859" s="1"/>
  <c r="P1859"/>
  <c r="O1859"/>
  <c r="N1859"/>
  <c r="S1859" s="1"/>
  <c r="X1859" s="1"/>
  <c r="R1858"/>
  <c r="W1858" s="1"/>
  <c r="Q1858"/>
  <c r="P1858"/>
  <c r="O1858"/>
  <c r="T1858" s="1"/>
  <c r="Y1858" s="1"/>
  <c r="N1858"/>
  <c r="S1858" s="1"/>
  <c r="X1858" s="1"/>
  <c r="R1857"/>
  <c r="Q1857"/>
  <c r="P1857"/>
  <c r="U1857" s="1"/>
  <c r="Z1857" s="1"/>
  <c r="O1857"/>
  <c r="T1857" s="1"/>
  <c r="Y1857" s="1"/>
  <c r="N1857"/>
  <c r="S1857" s="1"/>
  <c r="X1857" s="1"/>
  <c r="R1856"/>
  <c r="Q1856"/>
  <c r="V1856" s="1"/>
  <c r="AA1856" s="1"/>
  <c r="P1856"/>
  <c r="U1856" s="1"/>
  <c r="Z1856" s="1"/>
  <c r="O1856"/>
  <c r="T1856" s="1"/>
  <c r="Y1856" s="1"/>
  <c r="N1856"/>
  <c r="R1854"/>
  <c r="W1854" s="1"/>
  <c r="AB1854" s="1"/>
  <c r="Q1854"/>
  <c r="V1854" s="1"/>
  <c r="AA1854" s="1"/>
  <c r="P1854"/>
  <c r="O1854"/>
  <c r="T1854" s="1"/>
  <c r="N1854"/>
  <c r="R1853"/>
  <c r="W1853" s="1"/>
  <c r="AB1853" s="1"/>
  <c r="Q1853"/>
  <c r="P1853"/>
  <c r="U1853" s="1"/>
  <c r="O1853"/>
  <c r="N1853"/>
  <c r="R1852"/>
  <c r="Q1852"/>
  <c r="P1852"/>
  <c r="O1852"/>
  <c r="N1852"/>
  <c r="S1852" s="1"/>
  <c r="X1852" s="1"/>
  <c r="R1851"/>
  <c r="W1851" s="1"/>
  <c r="Q1851"/>
  <c r="P1851"/>
  <c r="O1851"/>
  <c r="T1851" s="1"/>
  <c r="Y1851" s="1"/>
  <c r="N1851"/>
  <c r="S1851" s="1"/>
  <c r="X1851" s="1"/>
  <c r="R1850"/>
  <c r="Q1850"/>
  <c r="P1850"/>
  <c r="U1850" s="1"/>
  <c r="Z1850" s="1"/>
  <c r="O1850"/>
  <c r="T1850" s="1"/>
  <c r="Y1850" s="1"/>
  <c r="N1850"/>
  <c r="S1850" s="1"/>
  <c r="X1850" s="1"/>
  <c r="R1849"/>
  <c r="Q1849"/>
  <c r="V1849" s="1"/>
  <c r="AA1849" s="1"/>
  <c r="P1849"/>
  <c r="U1849" s="1"/>
  <c r="Z1849" s="1"/>
  <c r="O1849"/>
  <c r="T1849" s="1"/>
  <c r="Y1849" s="1"/>
  <c r="N1849"/>
  <c r="S1849" s="1"/>
  <c r="R1848"/>
  <c r="W1848" s="1"/>
  <c r="AB1848" s="1"/>
  <c r="Q1848"/>
  <c r="V1848" s="1"/>
  <c r="AA1848" s="1"/>
  <c r="P1848"/>
  <c r="U1848" s="1"/>
  <c r="Z1848" s="1"/>
  <c r="O1848"/>
  <c r="N1848"/>
  <c r="R1847"/>
  <c r="W1847" s="1"/>
  <c r="AB1847" s="1"/>
  <c r="Q1847"/>
  <c r="V1847" s="1"/>
  <c r="AA1847" s="1"/>
  <c r="P1847"/>
  <c r="O1847"/>
  <c r="N1847"/>
  <c r="R1846"/>
  <c r="W1846" s="1"/>
  <c r="AB1846" s="1"/>
  <c r="Q1846"/>
  <c r="P1846"/>
  <c r="O1846"/>
  <c r="N1846"/>
  <c r="R1845"/>
  <c r="Q1845"/>
  <c r="P1845"/>
  <c r="O1845"/>
  <c r="N1845"/>
  <c r="R1844"/>
  <c r="W1844" s="1"/>
  <c r="Q1844"/>
  <c r="P1844"/>
  <c r="O1844"/>
  <c r="N1844"/>
  <c r="S1844" s="1"/>
  <c r="X1844" s="1"/>
  <c r="R1843"/>
  <c r="W1843" s="1"/>
  <c r="Q1843"/>
  <c r="P1843"/>
  <c r="O1843"/>
  <c r="T1843" s="1"/>
  <c r="Y1843" s="1"/>
  <c r="N1843"/>
  <c r="S1843" s="1"/>
  <c r="X1843" s="1"/>
  <c r="R1842"/>
  <c r="Q1842"/>
  <c r="P1842"/>
  <c r="U1842" s="1"/>
  <c r="Z1842" s="1"/>
  <c r="O1842"/>
  <c r="T1842" s="1"/>
  <c r="Y1842" s="1"/>
  <c r="N1842"/>
  <c r="S1842" s="1"/>
  <c r="R1841"/>
  <c r="Q1841"/>
  <c r="V1841" s="1"/>
  <c r="AA1841" s="1"/>
  <c r="P1841"/>
  <c r="U1841" s="1"/>
  <c r="Z1841" s="1"/>
  <c r="O1841"/>
  <c r="T1841" s="1"/>
  <c r="Y1841" s="1"/>
  <c r="N1841"/>
  <c r="R1808"/>
  <c r="W1808" s="1"/>
  <c r="AB1808" s="1"/>
  <c r="Q1808"/>
  <c r="V1808" s="1"/>
  <c r="AA1808" s="1"/>
  <c r="P1808"/>
  <c r="U1808" s="1"/>
  <c r="Z1808" s="1"/>
  <c r="O1808"/>
  <c r="T1808" s="1"/>
  <c r="N1808"/>
  <c r="R1807"/>
  <c r="W1807" s="1"/>
  <c r="AB1807" s="1"/>
  <c r="Q1807"/>
  <c r="V1807" s="1"/>
  <c r="AA1807" s="1"/>
  <c r="P1807"/>
  <c r="U1807" s="1"/>
  <c r="O1807"/>
  <c r="N1807"/>
  <c r="R1806"/>
  <c r="W1806" s="1"/>
  <c r="AB1806" s="1"/>
  <c r="Q1806"/>
  <c r="P1806"/>
  <c r="O1806"/>
  <c r="N1806"/>
  <c r="S1806" s="1"/>
  <c r="X1806" s="1"/>
  <c r="R1805"/>
  <c r="W1805" s="1"/>
  <c r="Q1805"/>
  <c r="P1805"/>
  <c r="O1805"/>
  <c r="T1805" s="1"/>
  <c r="Y1805" s="1"/>
  <c r="N1805"/>
  <c r="S1805" s="1"/>
  <c r="X1805" s="1"/>
  <c r="R1804"/>
  <c r="Q1804"/>
  <c r="P1804"/>
  <c r="U1804" s="1"/>
  <c r="Z1804" s="1"/>
  <c r="O1804"/>
  <c r="T1804" s="1"/>
  <c r="Y1804" s="1"/>
  <c r="N1804"/>
  <c r="S1804" s="1"/>
  <c r="X1804" s="1"/>
  <c r="R1803"/>
  <c r="Q1803"/>
  <c r="V1803" s="1"/>
  <c r="AA1803" s="1"/>
  <c r="P1803"/>
  <c r="U1803" s="1"/>
  <c r="Z1803" s="1"/>
  <c r="O1803"/>
  <c r="T1803" s="1"/>
  <c r="Y1803" s="1"/>
  <c r="N1803"/>
  <c r="S1803" s="1"/>
  <c r="X1803" s="1"/>
  <c r="R1802"/>
  <c r="W1802" s="1"/>
  <c r="AB1802" s="1"/>
  <c r="Q1802"/>
  <c r="V1802" s="1"/>
  <c r="AA1802" s="1"/>
  <c r="P1802"/>
  <c r="U1802" s="1"/>
  <c r="Z1802" s="1"/>
  <c r="O1802"/>
  <c r="T1802" s="1"/>
  <c r="Y1802" s="1"/>
  <c r="N1802"/>
  <c r="S1802" s="1"/>
  <c r="R1801"/>
  <c r="W1801" s="1"/>
  <c r="AB1801" s="1"/>
  <c r="Q1801"/>
  <c r="V1801" s="1"/>
  <c r="AA1801" s="1"/>
  <c r="P1801"/>
  <c r="O1801"/>
  <c r="N1801"/>
  <c r="S1801" s="1"/>
  <c r="R1800"/>
  <c r="W1800" s="1"/>
  <c r="AB1800" s="1"/>
  <c r="Q1800"/>
  <c r="P1800"/>
  <c r="O1800"/>
  <c r="T1800" s="1"/>
  <c r="N1800"/>
  <c r="R1799"/>
  <c r="Q1799"/>
  <c r="P1799"/>
  <c r="U1799" s="1"/>
  <c r="O1799"/>
  <c r="N1799"/>
  <c r="R1798"/>
  <c r="W1798" s="1"/>
  <c r="Q1798"/>
  <c r="P1798"/>
  <c r="O1798"/>
  <c r="N1798"/>
  <c r="S1798" s="1"/>
  <c r="X1798" s="1"/>
  <c r="R1797"/>
  <c r="W1797" s="1"/>
  <c r="Q1797"/>
  <c r="P1797"/>
  <c r="O1797"/>
  <c r="T1797" s="1"/>
  <c r="Y1797" s="1"/>
  <c r="N1797"/>
  <c r="S1797" s="1"/>
  <c r="R1796"/>
  <c r="Q1796"/>
  <c r="P1796"/>
  <c r="U1796" s="1"/>
  <c r="Z1796" s="1"/>
  <c r="O1796"/>
  <c r="T1796" s="1"/>
  <c r="N1796"/>
  <c r="S1796" s="1"/>
  <c r="X1796" s="1"/>
  <c r="R1795"/>
  <c r="Q1795"/>
  <c r="V1795" s="1"/>
  <c r="AA1795" s="1"/>
  <c r="P1795"/>
  <c r="U1795" s="1"/>
  <c r="O1795"/>
  <c r="T1795" s="1"/>
  <c r="Y1795" s="1"/>
  <c r="N1795"/>
  <c r="R1793"/>
  <c r="W1793" s="1"/>
  <c r="AB1793" s="1"/>
  <c r="Q1793"/>
  <c r="V1793" s="1"/>
  <c r="AA1793" s="1"/>
  <c r="P1793"/>
  <c r="O1793"/>
  <c r="T1793" s="1"/>
  <c r="Y1793" s="1"/>
  <c r="N1793"/>
  <c r="R1792"/>
  <c r="W1792" s="1"/>
  <c r="AB1792" s="1"/>
  <c r="Q1792"/>
  <c r="P1792"/>
  <c r="U1792" s="1"/>
  <c r="Z1792" s="1"/>
  <c r="O1792"/>
  <c r="N1792"/>
  <c r="R1791"/>
  <c r="Q1791"/>
  <c r="V1791" s="1"/>
  <c r="AA1791" s="1"/>
  <c r="P1791"/>
  <c r="O1791"/>
  <c r="N1791"/>
  <c r="S1791" s="1"/>
  <c r="X1791" s="1"/>
  <c r="R1790"/>
  <c r="W1790" s="1"/>
  <c r="AB1790" s="1"/>
  <c r="Q1790"/>
  <c r="P1790"/>
  <c r="O1790"/>
  <c r="T1790" s="1"/>
  <c r="Y1790" s="1"/>
  <c r="N1790"/>
  <c r="S1790" s="1"/>
  <c r="X1790" s="1"/>
  <c r="R1789"/>
  <c r="Q1789"/>
  <c r="P1789"/>
  <c r="U1789" s="1"/>
  <c r="Z1789" s="1"/>
  <c r="O1789"/>
  <c r="T1789" s="1"/>
  <c r="Y1789" s="1"/>
  <c r="N1789"/>
  <c r="S1789" s="1"/>
  <c r="X1789" s="1"/>
  <c r="R1788"/>
  <c r="Q1788"/>
  <c r="V1788" s="1"/>
  <c r="AA1788" s="1"/>
  <c r="P1788"/>
  <c r="U1788" s="1"/>
  <c r="Z1788" s="1"/>
  <c r="O1788"/>
  <c r="T1788" s="1"/>
  <c r="Y1788" s="1"/>
  <c r="N1788"/>
  <c r="S1788" s="1"/>
  <c r="X1788" s="1"/>
  <c r="R1787"/>
  <c r="W1787" s="1"/>
  <c r="AB1787" s="1"/>
  <c r="Q1787"/>
  <c r="V1787" s="1"/>
  <c r="AA1787" s="1"/>
  <c r="P1787"/>
  <c r="U1787" s="1"/>
  <c r="Z1787" s="1"/>
  <c r="O1787"/>
  <c r="T1787" s="1"/>
  <c r="Y1787" s="1"/>
  <c r="N1787"/>
  <c r="R1786"/>
  <c r="W1786" s="1"/>
  <c r="AB1786" s="1"/>
  <c r="Q1786"/>
  <c r="V1786" s="1"/>
  <c r="AA1786" s="1"/>
  <c r="P1786"/>
  <c r="U1786" s="1"/>
  <c r="Z1786" s="1"/>
  <c r="O1786"/>
  <c r="T1786" s="1"/>
  <c r="N1786"/>
  <c r="S1786" s="1"/>
  <c r="X1786" s="1"/>
  <c r="R1785"/>
  <c r="W1785" s="1"/>
  <c r="AB1785" s="1"/>
  <c r="Q1785"/>
  <c r="V1785" s="1"/>
  <c r="AA1785" s="1"/>
  <c r="P1785"/>
  <c r="O1785"/>
  <c r="T1785" s="1"/>
  <c r="Y1785" s="1"/>
  <c r="N1785"/>
  <c r="R1784"/>
  <c r="W1784" s="1"/>
  <c r="AB1784" s="1"/>
  <c r="Q1784"/>
  <c r="P1784"/>
  <c r="U1784" s="1"/>
  <c r="Z1784" s="1"/>
  <c r="O1784"/>
  <c r="N1784"/>
  <c r="R1783"/>
  <c r="W1783" s="1"/>
  <c r="Q1783"/>
  <c r="V1783" s="1"/>
  <c r="AA1783" s="1"/>
  <c r="P1783"/>
  <c r="O1783"/>
  <c r="N1783"/>
  <c r="S1783" s="1"/>
  <c r="X1783" s="1"/>
  <c r="R1782"/>
  <c r="W1782" s="1"/>
  <c r="AB1782" s="1"/>
  <c r="Q1782"/>
  <c r="P1782"/>
  <c r="O1782"/>
  <c r="T1782" s="1"/>
  <c r="Y1782" s="1"/>
  <c r="N1782"/>
  <c r="S1782" s="1"/>
  <c r="X1782" s="1"/>
  <c r="R1781"/>
  <c r="Q1781"/>
  <c r="P1781"/>
  <c r="U1781" s="1"/>
  <c r="Z1781" s="1"/>
  <c r="O1781"/>
  <c r="T1781" s="1"/>
  <c r="Y1781" s="1"/>
  <c r="N1781"/>
  <c r="S1781" s="1"/>
  <c r="X1781" s="1"/>
  <c r="R1780"/>
  <c r="Q1780"/>
  <c r="V1780" s="1"/>
  <c r="AA1780" s="1"/>
  <c r="P1780"/>
  <c r="U1780" s="1"/>
  <c r="Z1780" s="1"/>
  <c r="O1780"/>
  <c r="T1780" s="1"/>
  <c r="Y1780" s="1"/>
  <c r="N1780"/>
  <c r="R1778"/>
  <c r="W1778" s="1"/>
  <c r="AB1778" s="1"/>
  <c r="Q1778"/>
  <c r="V1778" s="1"/>
  <c r="AA1778" s="1"/>
  <c r="P1778"/>
  <c r="U1778" s="1"/>
  <c r="Z1778" s="1"/>
  <c r="O1778"/>
  <c r="N1778"/>
  <c r="R1777"/>
  <c r="W1777" s="1"/>
  <c r="AB1777" s="1"/>
  <c r="Q1777"/>
  <c r="V1777" s="1"/>
  <c r="AA1777" s="1"/>
  <c r="P1777"/>
  <c r="O1777"/>
  <c r="N1777"/>
  <c r="S1777" s="1"/>
  <c r="X1777" s="1"/>
  <c r="R1776"/>
  <c r="W1776" s="1"/>
  <c r="AB1776" s="1"/>
  <c r="Q1776"/>
  <c r="P1776"/>
  <c r="O1776"/>
  <c r="T1776" s="1"/>
  <c r="Y1776" s="1"/>
  <c r="N1776"/>
  <c r="R1775"/>
  <c r="W1775" s="1"/>
  <c r="Q1775"/>
  <c r="P1775"/>
  <c r="U1775" s="1"/>
  <c r="Z1775" s="1"/>
  <c r="O1775"/>
  <c r="N1775"/>
  <c r="R1774"/>
  <c r="W1774" s="1"/>
  <c r="Q1774"/>
  <c r="V1774" s="1"/>
  <c r="AA1774" s="1"/>
  <c r="P1774"/>
  <c r="O1774"/>
  <c r="N1774"/>
  <c r="S1774" s="1"/>
  <c r="X1774" s="1"/>
  <c r="R1773"/>
  <c r="W1773" s="1"/>
  <c r="AB1773" s="1"/>
  <c r="Q1773"/>
  <c r="P1773"/>
  <c r="O1773"/>
  <c r="T1773" s="1"/>
  <c r="Y1773" s="1"/>
  <c r="N1773"/>
  <c r="S1773" s="1"/>
  <c r="X1773" s="1"/>
  <c r="R1772"/>
  <c r="Q1772"/>
  <c r="P1772"/>
  <c r="U1772" s="1"/>
  <c r="Z1772" s="1"/>
  <c r="O1772"/>
  <c r="T1772" s="1"/>
  <c r="Y1772" s="1"/>
  <c r="N1772"/>
  <c r="S1772" s="1"/>
  <c r="X1772" s="1"/>
  <c r="R1771"/>
  <c r="Q1771"/>
  <c r="V1771" s="1"/>
  <c r="AA1771" s="1"/>
  <c r="P1771"/>
  <c r="U1771" s="1"/>
  <c r="Z1771" s="1"/>
  <c r="O1771"/>
  <c r="T1771" s="1"/>
  <c r="Y1771" s="1"/>
  <c r="N1771"/>
  <c r="R1770"/>
  <c r="W1770" s="1"/>
  <c r="AB1770" s="1"/>
  <c r="Q1770"/>
  <c r="V1770" s="1"/>
  <c r="AA1770" s="1"/>
  <c r="P1770"/>
  <c r="U1770" s="1"/>
  <c r="Z1770" s="1"/>
  <c r="O1770"/>
  <c r="N1770"/>
  <c r="R1769"/>
  <c r="W1769" s="1"/>
  <c r="AB1769" s="1"/>
  <c r="Q1769"/>
  <c r="V1769" s="1"/>
  <c r="AA1769" s="1"/>
  <c r="P1769"/>
  <c r="O1769"/>
  <c r="N1769"/>
  <c r="S1769" s="1"/>
  <c r="X1769" s="1"/>
  <c r="R1768"/>
  <c r="W1768" s="1"/>
  <c r="AB1768" s="1"/>
  <c r="Q1768"/>
  <c r="V1768" s="1"/>
  <c r="P1768"/>
  <c r="O1768"/>
  <c r="T1768" s="1"/>
  <c r="Y1768" s="1"/>
  <c r="N1768"/>
  <c r="R1767"/>
  <c r="W1767" s="1"/>
  <c r="Q1767"/>
  <c r="V1767" s="1"/>
  <c r="P1767"/>
  <c r="U1767" s="1"/>
  <c r="Z1767" s="1"/>
  <c r="O1767"/>
  <c r="N1767"/>
  <c r="R1766"/>
  <c r="W1766" s="1"/>
  <c r="Q1766"/>
  <c r="V1766" s="1"/>
  <c r="AA1766" s="1"/>
  <c r="P1766"/>
  <c r="O1766"/>
  <c r="N1766"/>
  <c r="S1766" s="1"/>
  <c r="X1766" s="1"/>
  <c r="R1765"/>
  <c r="W1765" s="1"/>
  <c r="AB1765" s="1"/>
  <c r="Q1765"/>
  <c r="P1765"/>
  <c r="O1765"/>
  <c r="T1765" s="1"/>
  <c r="Y1765" s="1"/>
  <c r="N1765"/>
  <c r="S1765" s="1"/>
  <c r="X1765" s="1"/>
  <c r="R1763"/>
  <c r="Q1763"/>
  <c r="P1763"/>
  <c r="U1763" s="1"/>
  <c r="Z1763" s="1"/>
  <c r="O1763"/>
  <c r="T1763" s="1"/>
  <c r="Y1763" s="1"/>
  <c r="N1763"/>
  <c r="S1763" s="1"/>
  <c r="X1763" s="1"/>
  <c r="R1762"/>
  <c r="Q1762"/>
  <c r="V1762" s="1"/>
  <c r="AA1762" s="1"/>
  <c r="P1762"/>
  <c r="U1762" s="1"/>
  <c r="Z1762" s="1"/>
  <c r="O1762"/>
  <c r="T1762" s="1"/>
  <c r="Y1762" s="1"/>
  <c r="N1762"/>
  <c r="R1761"/>
  <c r="W1761" s="1"/>
  <c r="AB1761" s="1"/>
  <c r="Q1761"/>
  <c r="V1761" s="1"/>
  <c r="AA1761" s="1"/>
  <c r="P1761"/>
  <c r="U1761" s="1"/>
  <c r="Z1761" s="1"/>
  <c r="O1761"/>
  <c r="N1761"/>
  <c r="R1760"/>
  <c r="W1760" s="1"/>
  <c r="AB1760" s="1"/>
  <c r="Q1760"/>
  <c r="V1760" s="1"/>
  <c r="AA1760" s="1"/>
  <c r="P1760"/>
  <c r="U1760" s="1"/>
  <c r="O1760"/>
  <c r="N1760"/>
  <c r="S1760" s="1"/>
  <c r="X1760" s="1"/>
  <c r="R1759"/>
  <c r="W1759" s="1"/>
  <c r="AB1759" s="1"/>
  <c r="Q1759"/>
  <c r="V1759" s="1"/>
  <c r="P1759"/>
  <c r="U1759" s="1"/>
  <c r="O1759"/>
  <c r="T1759" s="1"/>
  <c r="Y1759" s="1"/>
  <c r="N1759"/>
  <c r="R1758"/>
  <c r="W1758" s="1"/>
  <c r="Q1758"/>
  <c r="V1758" s="1"/>
  <c r="P1758"/>
  <c r="U1758" s="1"/>
  <c r="Z1758" s="1"/>
  <c r="O1758"/>
  <c r="N1758"/>
  <c r="R1757"/>
  <c r="W1757" s="1"/>
  <c r="Q1757"/>
  <c r="V1757" s="1"/>
  <c r="AA1757" s="1"/>
  <c r="P1757"/>
  <c r="O1757"/>
  <c r="N1757"/>
  <c r="S1757" s="1"/>
  <c r="X1757" s="1"/>
  <c r="R1756"/>
  <c r="W1756" s="1"/>
  <c r="AB1756" s="1"/>
  <c r="Q1756"/>
  <c r="P1756"/>
  <c r="O1756"/>
  <c r="T1756" s="1"/>
  <c r="Y1756" s="1"/>
  <c r="N1756"/>
  <c r="S1756" s="1"/>
  <c r="X1756" s="1"/>
  <c r="R1755"/>
  <c r="Q1755"/>
  <c r="P1755"/>
  <c r="U1755" s="1"/>
  <c r="Z1755" s="1"/>
  <c r="O1755"/>
  <c r="T1755" s="1"/>
  <c r="Y1755" s="1"/>
  <c r="N1755"/>
  <c r="S1755" s="1"/>
  <c r="X1755" s="1"/>
  <c r="R1754"/>
  <c r="Q1754"/>
  <c r="V1754" s="1"/>
  <c r="AA1754" s="1"/>
  <c r="P1754"/>
  <c r="U1754" s="1"/>
  <c r="Z1754" s="1"/>
  <c r="O1754"/>
  <c r="T1754" s="1"/>
  <c r="Y1754" s="1"/>
  <c r="N1754"/>
  <c r="R1753"/>
  <c r="W1753" s="1"/>
  <c r="AB1753" s="1"/>
  <c r="Q1753"/>
  <c r="V1753" s="1"/>
  <c r="AA1753" s="1"/>
  <c r="P1753"/>
  <c r="U1753" s="1"/>
  <c r="Z1753" s="1"/>
  <c r="O1753"/>
  <c r="T1753" s="1"/>
  <c r="N1753"/>
  <c r="R1752"/>
  <c r="W1752" s="1"/>
  <c r="AB1752" s="1"/>
  <c r="Q1752"/>
  <c r="V1752" s="1"/>
  <c r="AA1752" s="1"/>
  <c r="P1752"/>
  <c r="U1752" s="1"/>
  <c r="O1752"/>
  <c r="T1752" s="1"/>
  <c r="N1752"/>
  <c r="S1752" s="1"/>
  <c r="X1752" s="1"/>
  <c r="R1751"/>
  <c r="W1751" s="1"/>
  <c r="AB1751" s="1"/>
  <c r="Q1751"/>
  <c r="V1751" s="1"/>
  <c r="P1751"/>
  <c r="U1751" s="1"/>
  <c r="O1751"/>
  <c r="T1751" s="1"/>
  <c r="Y1751" s="1"/>
  <c r="N1751"/>
  <c r="R1750"/>
  <c r="W1750" s="1"/>
  <c r="Q1750"/>
  <c r="V1750" s="1"/>
  <c r="P1750"/>
  <c r="U1750" s="1"/>
  <c r="Z1750" s="1"/>
  <c r="O1750"/>
  <c r="N1750"/>
  <c r="R1748"/>
  <c r="W1748" s="1"/>
  <c r="Q1748"/>
  <c r="V1748" s="1"/>
  <c r="AA1748" s="1"/>
  <c r="P1748"/>
  <c r="O1748"/>
  <c r="N1748"/>
  <c r="S1748" s="1"/>
  <c r="X1748" s="1"/>
  <c r="R1747"/>
  <c r="W1747" s="1"/>
  <c r="AB1747" s="1"/>
  <c r="Q1747"/>
  <c r="P1747"/>
  <c r="O1747"/>
  <c r="T1747" s="1"/>
  <c r="Y1747" s="1"/>
  <c r="N1747"/>
  <c r="S1747" s="1"/>
  <c r="X1747" s="1"/>
  <c r="R1746"/>
  <c r="Q1746"/>
  <c r="P1746"/>
  <c r="U1746" s="1"/>
  <c r="Z1746" s="1"/>
  <c r="O1746"/>
  <c r="T1746" s="1"/>
  <c r="Y1746" s="1"/>
  <c r="N1746"/>
  <c r="S1746" s="1"/>
  <c r="X1746" s="1"/>
  <c r="R1745"/>
  <c r="Q1745"/>
  <c r="V1745" s="1"/>
  <c r="AA1745" s="1"/>
  <c r="P1745"/>
  <c r="U1745" s="1"/>
  <c r="Z1745" s="1"/>
  <c r="O1745"/>
  <c r="T1745" s="1"/>
  <c r="Y1745" s="1"/>
  <c r="N1745"/>
  <c r="R1744"/>
  <c r="W1744" s="1"/>
  <c r="AB1744" s="1"/>
  <c r="Q1744"/>
  <c r="V1744" s="1"/>
  <c r="AA1744" s="1"/>
  <c r="P1744"/>
  <c r="U1744" s="1"/>
  <c r="Z1744" s="1"/>
  <c r="O1744"/>
  <c r="T1744" s="1"/>
  <c r="N1744"/>
  <c r="S1744" s="1"/>
  <c r="R1743"/>
  <c r="W1743" s="1"/>
  <c r="AB1743" s="1"/>
  <c r="Q1743"/>
  <c r="V1743" s="1"/>
  <c r="AA1743" s="1"/>
  <c r="P1743"/>
  <c r="U1743" s="1"/>
  <c r="O1743"/>
  <c r="T1743" s="1"/>
  <c r="N1743"/>
  <c r="S1743" s="1"/>
  <c r="X1743" s="1"/>
  <c r="R1742"/>
  <c r="W1742" s="1"/>
  <c r="AB1742" s="1"/>
  <c r="Q1742"/>
  <c r="V1742" s="1"/>
  <c r="P1742"/>
  <c r="U1742" s="1"/>
  <c r="O1742"/>
  <c r="T1742" s="1"/>
  <c r="Y1742" s="1"/>
  <c r="N1742"/>
  <c r="R1741"/>
  <c r="W1741" s="1"/>
  <c r="Q1741"/>
  <c r="V1741" s="1"/>
  <c r="P1741"/>
  <c r="U1741" s="1"/>
  <c r="Z1741" s="1"/>
  <c r="O1741"/>
  <c r="N1741"/>
  <c r="R1740"/>
  <c r="W1740" s="1"/>
  <c r="Q1740"/>
  <c r="V1740" s="1"/>
  <c r="AA1740" s="1"/>
  <c r="P1740"/>
  <c r="O1740"/>
  <c r="N1740"/>
  <c r="S1740" s="1"/>
  <c r="X1740" s="1"/>
  <c r="R1739"/>
  <c r="W1739" s="1"/>
  <c r="AB1739" s="1"/>
  <c r="Q1739"/>
  <c r="P1739"/>
  <c r="O1739"/>
  <c r="T1739" s="1"/>
  <c r="Y1739" s="1"/>
  <c r="N1739"/>
  <c r="S1739" s="1"/>
  <c r="X1739" s="1"/>
  <c r="R1738"/>
  <c r="Q1738"/>
  <c r="P1738"/>
  <c r="U1738" s="1"/>
  <c r="Z1738" s="1"/>
  <c r="O1738"/>
  <c r="T1738" s="1"/>
  <c r="Y1738" s="1"/>
  <c r="N1738"/>
  <c r="S1738" s="1"/>
  <c r="X1738" s="1"/>
  <c r="R1737"/>
  <c r="Q1737"/>
  <c r="V1737" s="1"/>
  <c r="AA1737" s="1"/>
  <c r="P1737"/>
  <c r="U1737" s="1"/>
  <c r="Z1737" s="1"/>
  <c r="O1737"/>
  <c r="T1737" s="1"/>
  <c r="Y1737" s="1"/>
  <c r="N1737"/>
  <c r="S1737" s="1"/>
  <c r="R1736"/>
  <c r="W1736" s="1"/>
  <c r="AB1736" s="1"/>
  <c r="Q1736"/>
  <c r="V1736" s="1"/>
  <c r="AA1736" s="1"/>
  <c r="P1736"/>
  <c r="U1736" s="1"/>
  <c r="Z1736" s="1"/>
  <c r="O1736"/>
  <c r="T1736" s="1"/>
  <c r="N1736"/>
  <c r="S1736" s="1"/>
  <c r="R1735"/>
  <c r="W1735" s="1"/>
  <c r="AB1735" s="1"/>
  <c r="Q1735"/>
  <c r="V1735" s="1"/>
  <c r="AA1735" s="1"/>
  <c r="P1735"/>
  <c r="O1735"/>
  <c r="T1735" s="1"/>
  <c r="N1735"/>
  <c r="S1735" s="1"/>
  <c r="X1735" s="1"/>
  <c r="R1733"/>
  <c r="W1733" s="1"/>
  <c r="AB1733" s="1"/>
  <c r="Q1733"/>
  <c r="V1733" s="1"/>
  <c r="P1733"/>
  <c r="U1733" s="1"/>
  <c r="Z1733" s="1"/>
  <c r="O1733"/>
  <c r="T1733" s="1"/>
  <c r="Y1733" s="1"/>
  <c r="N1733"/>
  <c r="S1733" s="1"/>
  <c r="X1733" s="1"/>
  <c r="R1732"/>
  <c r="W1732" s="1"/>
  <c r="Q1732"/>
  <c r="P1732"/>
  <c r="O1732"/>
  <c r="T1732" s="1"/>
  <c r="Y1732" s="1"/>
  <c r="N1732"/>
  <c r="S1732" s="1"/>
  <c r="X1732" s="1"/>
  <c r="R1731"/>
  <c r="W1731" s="1"/>
  <c r="Q1731"/>
  <c r="V1731" s="1"/>
  <c r="P1731"/>
  <c r="U1731" s="1"/>
  <c r="Z1731" s="1"/>
  <c r="O1731"/>
  <c r="T1731" s="1"/>
  <c r="Y1731" s="1"/>
  <c r="N1731"/>
  <c r="S1731" s="1"/>
  <c r="X1731" s="1"/>
  <c r="R1730"/>
  <c r="Q1730"/>
  <c r="V1730" s="1"/>
  <c r="AA1730" s="1"/>
  <c r="P1730"/>
  <c r="U1730" s="1"/>
  <c r="Z1730" s="1"/>
  <c r="O1730"/>
  <c r="T1730" s="1"/>
  <c r="Y1730" s="1"/>
  <c r="N1730"/>
  <c r="S1730" s="1"/>
  <c r="X1730" s="1"/>
  <c r="R1729"/>
  <c r="W1729" s="1"/>
  <c r="AB1729" s="1"/>
  <c r="Q1729"/>
  <c r="V1729" s="1"/>
  <c r="AA1729" s="1"/>
  <c r="P1729"/>
  <c r="U1729" s="1"/>
  <c r="Z1729" s="1"/>
  <c r="O1729"/>
  <c r="N1729"/>
  <c r="R1728"/>
  <c r="W1728" s="1"/>
  <c r="AB1728" s="1"/>
  <c r="Q1728"/>
  <c r="V1728" s="1"/>
  <c r="AA1728" s="1"/>
  <c r="P1728"/>
  <c r="U1728" s="1"/>
  <c r="O1728"/>
  <c r="T1728" s="1"/>
  <c r="N1728"/>
  <c r="S1728" s="1"/>
  <c r="X1728" s="1"/>
  <c r="R1727"/>
  <c r="W1727" s="1"/>
  <c r="AB1727" s="1"/>
  <c r="Q1727"/>
  <c r="V1727" s="1"/>
  <c r="AA1727" s="1"/>
  <c r="P1727"/>
  <c r="U1727" s="1"/>
  <c r="Z1727" s="1"/>
  <c r="O1727"/>
  <c r="T1727" s="1"/>
  <c r="N1727"/>
  <c r="S1727" s="1"/>
  <c r="R1726"/>
  <c r="Q1726"/>
  <c r="V1726" s="1"/>
  <c r="AA1726" s="1"/>
  <c r="P1726"/>
  <c r="U1726" s="1"/>
  <c r="Z1726" s="1"/>
  <c r="O1726"/>
  <c r="T1726" s="1"/>
  <c r="Y1726" s="1"/>
  <c r="N1726"/>
  <c r="S1726" s="1"/>
  <c r="X1726" s="1"/>
  <c r="R1725"/>
  <c r="W1725" s="1"/>
  <c r="AB1725" s="1"/>
  <c r="Q1725"/>
  <c r="V1725" s="1"/>
  <c r="AA1725" s="1"/>
  <c r="P1725"/>
  <c r="U1725" s="1"/>
  <c r="Z1725" s="1"/>
  <c r="O1725"/>
  <c r="N1725"/>
  <c r="S1725" s="1"/>
  <c r="X1725" s="1"/>
  <c r="R1724"/>
  <c r="W1724" s="1"/>
  <c r="Q1724"/>
  <c r="V1724" s="1"/>
  <c r="P1724"/>
  <c r="U1724" s="1"/>
  <c r="O1724"/>
  <c r="T1724" s="1"/>
  <c r="Y1724" s="1"/>
  <c r="N1724"/>
  <c r="S1724" s="1"/>
  <c r="X1724" s="1"/>
  <c r="R1723"/>
  <c r="W1723" s="1"/>
  <c r="Q1723"/>
  <c r="P1723"/>
  <c r="U1723" s="1"/>
  <c r="Z1723" s="1"/>
  <c r="O1723"/>
  <c r="T1723" s="1"/>
  <c r="Y1723" s="1"/>
  <c r="N1723"/>
  <c r="S1723" s="1"/>
  <c r="X1723" s="1"/>
  <c r="R1722"/>
  <c r="W1722" s="1"/>
  <c r="Q1722"/>
  <c r="V1722" s="1"/>
  <c r="AA1722" s="1"/>
  <c r="P1722"/>
  <c r="U1722" s="1"/>
  <c r="Z1722" s="1"/>
  <c r="O1722"/>
  <c r="T1722" s="1"/>
  <c r="Y1722" s="1"/>
  <c r="N1722"/>
  <c r="R1721"/>
  <c r="W1721" s="1"/>
  <c r="AB1721" s="1"/>
  <c r="Q1721"/>
  <c r="V1721" s="1"/>
  <c r="AA1721" s="1"/>
  <c r="P1721"/>
  <c r="U1721" s="1"/>
  <c r="O1721"/>
  <c r="T1721" s="1"/>
  <c r="Y1721" s="1"/>
  <c r="N1721"/>
  <c r="S1721" s="1"/>
  <c r="X1721" s="1"/>
  <c r="R1720"/>
  <c r="W1720" s="1"/>
  <c r="AB1720" s="1"/>
  <c r="Q1720"/>
  <c r="V1720" s="1"/>
  <c r="AA1720" s="1"/>
  <c r="P1720"/>
  <c r="U1720" s="1"/>
  <c r="Z1720" s="1"/>
  <c r="O1720"/>
  <c r="T1720" s="1"/>
  <c r="Y1720" s="1"/>
  <c r="N1720"/>
  <c r="R1718"/>
  <c r="W1718" s="1"/>
  <c r="AB1718" s="1"/>
  <c r="Q1718"/>
  <c r="V1718" s="1"/>
  <c r="P1718"/>
  <c r="U1718" s="1"/>
  <c r="Z1718" s="1"/>
  <c r="O1718"/>
  <c r="T1718" s="1"/>
  <c r="Y1718" s="1"/>
  <c r="N1718"/>
  <c r="R1717"/>
  <c r="W1717" s="1"/>
  <c r="Q1717"/>
  <c r="V1717" s="1"/>
  <c r="AA1717" s="1"/>
  <c r="P1717"/>
  <c r="U1717" s="1"/>
  <c r="Z1717" s="1"/>
  <c r="O1717"/>
  <c r="N1717"/>
  <c r="R1716"/>
  <c r="W1716" s="1"/>
  <c r="AB1716" s="1"/>
  <c r="Q1716"/>
  <c r="V1716" s="1"/>
  <c r="AA1716" s="1"/>
  <c r="P1716"/>
  <c r="O1716"/>
  <c r="N1716"/>
  <c r="S1716" s="1"/>
  <c r="X1716" s="1"/>
  <c r="R1715"/>
  <c r="W1715" s="1"/>
  <c r="AB1715" s="1"/>
  <c r="Q1715"/>
  <c r="P1715"/>
  <c r="O1715"/>
  <c r="T1715" s="1"/>
  <c r="Y1715" s="1"/>
  <c r="N1715"/>
  <c r="S1715" s="1"/>
  <c r="X1715" s="1"/>
  <c r="R1714"/>
  <c r="Q1714"/>
  <c r="P1714"/>
  <c r="U1714" s="1"/>
  <c r="Z1714" s="1"/>
  <c r="O1714"/>
  <c r="T1714" s="1"/>
  <c r="Y1714" s="1"/>
  <c r="N1714"/>
  <c r="S1714" s="1"/>
  <c r="X1714" s="1"/>
  <c r="R1713"/>
  <c r="Q1713"/>
  <c r="V1713" s="1"/>
  <c r="AA1713" s="1"/>
  <c r="P1713"/>
  <c r="U1713" s="1"/>
  <c r="Z1713" s="1"/>
  <c r="O1713"/>
  <c r="T1713" s="1"/>
  <c r="Y1713" s="1"/>
  <c r="N1713"/>
  <c r="S1713" s="1"/>
  <c r="R1712"/>
  <c r="W1712" s="1"/>
  <c r="AB1712" s="1"/>
  <c r="Q1712"/>
  <c r="V1712" s="1"/>
  <c r="AA1712" s="1"/>
  <c r="P1712"/>
  <c r="U1712" s="1"/>
  <c r="Z1712" s="1"/>
  <c r="O1712"/>
  <c r="T1712" s="1"/>
  <c r="N1712"/>
  <c r="S1712" s="1"/>
  <c r="X1712" s="1"/>
  <c r="R1711"/>
  <c r="W1711" s="1"/>
  <c r="AB1711" s="1"/>
  <c r="Q1711"/>
  <c r="V1711" s="1"/>
  <c r="AA1711" s="1"/>
  <c r="P1711"/>
  <c r="U1711" s="1"/>
  <c r="O1711"/>
  <c r="T1711" s="1"/>
  <c r="Y1711" s="1"/>
  <c r="N1711"/>
  <c r="S1711" s="1"/>
  <c r="X1711" s="1"/>
  <c r="R1710"/>
  <c r="W1710" s="1"/>
  <c r="AB1710" s="1"/>
  <c r="Q1710"/>
  <c r="V1710" s="1"/>
  <c r="P1710"/>
  <c r="U1710" s="1"/>
  <c r="Z1710" s="1"/>
  <c r="O1710"/>
  <c r="T1710" s="1"/>
  <c r="Y1710" s="1"/>
  <c r="N1710"/>
  <c r="R1709"/>
  <c r="W1709" s="1"/>
  <c r="Q1709"/>
  <c r="V1709" s="1"/>
  <c r="AA1709" s="1"/>
  <c r="P1709"/>
  <c r="U1709" s="1"/>
  <c r="Z1709" s="1"/>
  <c r="O1709"/>
  <c r="N1709"/>
  <c r="R1708"/>
  <c r="W1708" s="1"/>
  <c r="AB1708" s="1"/>
  <c r="Q1708"/>
  <c r="V1708" s="1"/>
  <c r="AA1708" s="1"/>
  <c r="P1708"/>
  <c r="O1708"/>
  <c r="N1708"/>
  <c r="S1708" s="1"/>
  <c r="X1708" s="1"/>
  <c r="R1707"/>
  <c r="W1707" s="1"/>
  <c r="AB1707" s="1"/>
  <c r="Q1707"/>
  <c r="P1707"/>
  <c r="O1707"/>
  <c r="T1707" s="1"/>
  <c r="Y1707" s="1"/>
  <c r="N1707"/>
  <c r="S1707" s="1"/>
  <c r="X1707" s="1"/>
  <c r="R1706"/>
  <c r="Q1706"/>
  <c r="P1706"/>
  <c r="U1706" s="1"/>
  <c r="Z1706" s="1"/>
  <c r="O1706"/>
  <c r="T1706" s="1"/>
  <c r="Y1706" s="1"/>
  <c r="N1706"/>
  <c r="S1706" s="1"/>
  <c r="X1706" s="1"/>
  <c r="R1705"/>
  <c r="Q1705"/>
  <c r="V1705" s="1"/>
  <c r="AA1705" s="1"/>
  <c r="P1705"/>
  <c r="U1705" s="1"/>
  <c r="Z1705" s="1"/>
  <c r="O1705"/>
  <c r="T1705" s="1"/>
  <c r="Y1705" s="1"/>
  <c r="N1705"/>
  <c r="S1705" s="1"/>
  <c r="R1703"/>
  <c r="W1703" s="1"/>
  <c r="AB1703" s="1"/>
  <c r="Q1703"/>
  <c r="P1703"/>
  <c r="U1703" s="1"/>
  <c r="Z1703" s="1"/>
  <c r="O1703"/>
  <c r="T1703" s="1"/>
  <c r="Y1703" s="1"/>
  <c r="N1703"/>
  <c r="R1702"/>
  <c r="Q1702"/>
  <c r="V1702" s="1"/>
  <c r="AA1702" s="1"/>
  <c r="P1702"/>
  <c r="U1702" s="1"/>
  <c r="Z1702" s="1"/>
  <c r="O1702"/>
  <c r="N1702"/>
  <c r="R1701"/>
  <c r="W1701" s="1"/>
  <c r="AB1701" s="1"/>
  <c r="Q1701"/>
  <c r="V1701" s="1"/>
  <c r="AA1701" s="1"/>
  <c r="P1701"/>
  <c r="O1701"/>
  <c r="N1701"/>
  <c r="S1701" s="1"/>
  <c r="X1701" s="1"/>
  <c r="R1700"/>
  <c r="W1700" s="1"/>
  <c r="AB1700" s="1"/>
  <c r="Q1700"/>
  <c r="P1700"/>
  <c r="O1700"/>
  <c r="T1700" s="1"/>
  <c r="Y1700" s="1"/>
  <c r="N1700"/>
  <c r="S1700" s="1"/>
  <c r="X1700" s="1"/>
  <c r="R1699"/>
  <c r="Q1699"/>
  <c r="P1699"/>
  <c r="U1699" s="1"/>
  <c r="Z1699" s="1"/>
  <c r="O1699"/>
  <c r="T1699" s="1"/>
  <c r="Y1699" s="1"/>
  <c r="N1699"/>
  <c r="S1699" s="1"/>
  <c r="X1699" s="1"/>
  <c r="R1698"/>
  <c r="Q1698"/>
  <c r="V1698" s="1"/>
  <c r="AA1698" s="1"/>
  <c r="P1698"/>
  <c r="U1698" s="1"/>
  <c r="Z1698" s="1"/>
  <c r="O1698"/>
  <c r="T1698" s="1"/>
  <c r="Y1698" s="1"/>
  <c r="N1698"/>
  <c r="S1698" s="1"/>
  <c r="R1697"/>
  <c r="W1697" s="1"/>
  <c r="AB1697" s="1"/>
  <c r="Q1697"/>
  <c r="V1697" s="1"/>
  <c r="AA1697" s="1"/>
  <c r="P1697"/>
  <c r="U1697" s="1"/>
  <c r="Z1697" s="1"/>
  <c r="O1697"/>
  <c r="N1697"/>
  <c r="S1697" s="1"/>
  <c r="X1697" s="1"/>
  <c r="R1696"/>
  <c r="W1696" s="1"/>
  <c r="AB1696" s="1"/>
  <c r="Q1696"/>
  <c r="V1696" s="1"/>
  <c r="AA1696" s="1"/>
  <c r="P1696"/>
  <c r="O1696"/>
  <c r="T1696" s="1"/>
  <c r="Y1696" s="1"/>
  <c r="N1696"/>
  <c r="S1696" s="1"/>
  <c r="X1696" s="1"/>
  <c r="R1695"/>
  <c r="W1695" s="1"/>
  <c r="AB1695" s="1"/>
  <c r="Q1695"/>
  <c r="P1695"/>
  <c r="U1695" s="1"/>
  <c r="Z1695" s="1"/>
  <c r="O1695"/>
  <c r="T1695" s="1"/>
  <c r="Y1695" s="1"/>
  <c r="N1695"/>
  <c r="R1694"/>
  <c r="Q1694"/>
  <c r="V1694" s="1"/>
  <c r="AA1694" s="1"/>
  <c r="P1694"/>
  <c r="U1694" s="1"/>
  <c r="Z1694" s="1"/>
  <c r="O1694"/>
  <c r="N1694"/>
  <c r="R1693"/>
  <c r="W1693" s="1"/>
  <c r="AB1693" s="1"/>
  <c r="Q1693"/>
  <c r="V1693" s="1"/>
  <c r="AA1693" s="1"/>
  <c r="P1693"/>
  <c r="O1693"/>
  <c r="N1693"/>
  <c r="S1693" s="1"/>
  <c r="X1693" s="1"/>
  <c r="R1692"/>
  <c r="W1692" s="1"/>
  <c r="AB1692" s="1"/>
  <c r="Q1692"/>
  <c r="P1692"/>
  <c r="O1692"/>
  <c r="T1692" s="1"/>
  <c r="Y1692" s="1"/>
  <c r="N1692"/>
  <c r="S1692" s="1"/>
  <c r="X1692" s="1"/>
  <c r="R1691"/>
  <c r="Q1691"/>
  <c r="P1691"/>
  <c r="U1691" s="1"/>
  <c r="Z1691" s="1"/>
  <c r="O1691"/>
  <c r="T1691" s="1"/>
  <c r="Y1691" s="1"/>
  <c r="N1691"/>
  <c r="S1691" s="1"/>
  <c r="X1691" s="1"/>
  <c r="R1690"/>
  <c r="Q1690"/>
  <c r="V1690" s="1"/>
  <c r="AA1690" s="1"/>
  <c r="P1690"/>
  <c r="U1690" s="1"/>
  <c r="Z1690" s="1"/>
  <c r="O1690"/>
  <c r="T1690" s="1"/>
  <c r="Y1690" s="1"/>
  <c r="N1690"/>
  <c r="R1477"/>
  <c r="W1477" s="1"/>
  <c r="AB1477" s="1"/>
  <c r="Q1477"/>
  <c r="V1477" s="1"/>
  <c r="AA1477" s="1"/>
  <c r="P1477"/>
  <c r="U1477" s="1"/>
  <c r="Z1477" s="1"/>
  <c r="O1477"/>
  <c r="T1477" s="1"/>
  <c r="N1477"/>
  <c r="R1476"/>
  <c r="Q1476"/>
  <c r="V1476" s="1"/>
  <c r="AA1476" s="1"/>
  <c r="P1476"/>
  <c r="U1476" s="1"/>
  <c r="O1476"/>
  <c r="N1476"/>
  <c r="R1475"/>
  <c r="W1475" s="1"/>
  <c r="AB1475" s="1"/>
  <c r="Q1475"/>
  <c r="V1475" s="1"/>
  <c r="AA1475" s="1"/>
  <c r="P1475"/>
  <c r="O1475"/>
  <c r="N1475"/>
  <c r="S1475" s="1"/>
  <c r="X1475" s="1"/>
  <c r="R1474"/>
  <c r="W1474" s="1"/>
  <c r="AB1474" s="1"/>
  <c r="Q1474"/>
  <c r="P1474"/>
  <c r="O1474"/>
  <c r="T1474" s="1"/>
  <c r="Y1474" s="1"/>
  <c r="N1474"/>
  <c r="S1474" s="1"/>
  <c r="X1474" s="1"/>
  <c r="R1473"/>
  <c r="Q1473"/>
  <c r="P1473"/>
  <c r="U1473" s="1"/>
  <c r="Z1473" s="1"/>
  <c r="O1473"/>
  <c r="T1473" s="1"/>
  <c r="Y1473" s="1"/>
  <c r="N1473"/>
  <c r="S1473" s="1"/>
  <c r="X1473" s="1"/>
  <c r="R1472"/>
  <c r="Q1472"/>
  <c r="V1472" s="1"/>
  <c r="AA1472" s="1"/>
  <c r="P1472"/>
  <c r="U1472" s="1"/>
  <c r="Z1472" s="1"/>
  <c r="O1472"/>
  <c r="T1472" s="1"/>
  <c r="Y1472" s="1"/>
  <c r="N1472"/>
  <c r="S1472" s="1"/>
  <c r="R1471"/>
  <c r="W1471" s="1"/>
  <c r="AB1471" s="1"/>
  <c r="Q1471"/>
  <c r="V1471" s="1"/>
  <c r="AA1471" s="1"/>
  <c r="P1471"/>
  <c r="U1471" s="1"/>
  <c r="Z1471" s="1"/>
  <c r="O1471"/>
  <c r="T1471" s="1"/>
  <c r="N1471"/>
  <c r="R1470"/>
  <c r="W1470" s="1"/>
  <c r="AB1470" s="1"/>
  <c r="Q1470"/>
  <c r="V1470" s="1"/>
  <c r="AA1470" s="1"/>
  <c r="P1470"/>
  <c r="O1470"/>
  <c r="T1470" s="1"/>
  <c r="N1470"/>
  <c r="R1469"/>
  <c r="W1469" s="1"/>
  <c r="AB1469" s="1"/>
  <c r="Q1469"/>
  <c r="P1469"/>
  <c r="O1469"/>
  <c r="N1469"/>
  <c r="R1468"/>
  <c r="Q1468"/>
  <c r="P1468"/>
  <c r="O1468"/>
  <c r="N1468"/>
  <c r="R1467"/>
  <c r="W1467" s="1"/>
  <c r="Q1467"/>
  <c r="P1467"/>
  <c r="O1467"/>
  <c r="N1467"/>
  <c r="S1467" s="1"/>
  <c r="X1467" s="1"/>
  <c r="R1466"/>
  <c r="W1466" s="1"/>
  <c r="Q1466"/>
  <c r="P1466"/>
  <c r="O1466"/>
  <c r="T1466" s="1"/>
  <c r="Y1466" s="1"/>
  <c r="N1466"/>
  <c r="S1466" s="1"/>
  <c r="X1466" s="1"/>
  <c r="R1465"/>
  <c r="Q1465"/>
  <c r="P1465"/>
  <c r="U1465" s="1"/>
  <c r="Z1465" s="1"/>
  <c r="O1465"/>
  <c r="T1465" s="1"/>
  <c r="Y1465" s="1"/>
  <c r="N1465"/>
  <c r="S1465" s="1"/>
  <c r="R1464"/>
  <c r="Q1464"/>
  <c r="V1464" s="1"/>
  <c r="AA1464" s="1"/>
  <c r="P1464"/>
  <c r="U1464" s="1"/>
  <c r="Z1464" s="1"/>
  <c r="O1464"/>
  <c r="T1464" s="1"/>
  <c r="N1464"/>
  <c r="R1462"/>
  <c r="W1462" s="1"/>
  <c r="AB1462" s="1"/>
  <c r="Q1462"/>
  <c r="P1462"/>
  <c r="U1462" s="1"/>
  <c r="Z1462" s="1"/>
  <c r="O1462"/>
  <c r="T1462" s="1"/>
  <c r="Y1462" s="1"/>
  <c r="N1462"/>
  <c r="R1461"/>
  <c r="Q1461"/>
  <c r="V1461" s="1"/>
  <c r="AA1461" s="1"/>
  <c r="P1461"/>
  <c r="U1461" s="1"/>
  <c r="Z1461" s="1"/>
  <c r="O1461"/>
  <c r="N1461"/>
  <c r="R1460"/>
  <c r="W1460" s="1"/>
  <c r="AB1460" s="1"/>
  <c r="Q1460"/>
  <c r="V1460" s="1"/>
  <c r="AA1460" s="1"/>
  <c r="P1460"/>
  <c r="O1460"/>
  <c r="N1460"/>
  <c r="S1460" s="1"/>
  <c r="X1460" s="1"/>
  <c r="R1459"/>
  <c r="W1459" s="1"/>
  <c r="AB1459" s="1"/>
  <c r="Q1459"/>
  <c r="P1459"/>
  <c r="O1459"/>
  <c r="T1459" s="1"/>
  <c r="Y1459" s="1"/>
  <c r="N1459"/>
  <c r="S1459" s="1"/>
  <c r="X1459" s="1"/>
  <c r="R1458"/>
  <c r="Q1458"/>
  <c r="P1458"/>
  <c r="U1458" s="1"/>
  <c r="Z1458" s="1"/>
  <c r="O1458"/>
  <c r="T1458" s="1"/>
  <c r="Y1458" s="1"/>
  <c r="N1458"/>
  <c r="S1458" s="1"/>
  <c r="X1458" s="1"/>
  <c r="R1457"/>
  <c r="Q1457"/>
  <c r="V1457" s="1"/>
  <c r="AA1457" s="1"/>
  <c r="P1457"/>
  <c r="U1457" s="1"/>
  <c r="Z1457" s="1"/>
  <c r="O1457"/>
  <c r="T1457" s="1"/>
  <c r="Y1457" s="1"/>
  <c r="N1457"/>
  <c r="S1457" s="1"/>
  <c r="R1456"/>
  <c r="W1456" s="1"/>
  <c r="AB1456" s="1"/>
  <c r="Q1456"/>
  <c r="V1456" s="1"/>
  <c r="AA1456" s="1"/>
  <c r="P1456"/>
  <c r="U1456" s="1"/>
  <c r="Z1456" s="1"/>
  <c r="O1456"/>
  <c r="N1456"/>
  <c r="S1456" s="1"/>
  <c r="X1456" s="1"/>
  <c r="R1455"/>
  <c r="W1455" s="1"/>
  <c r="AB1455" s="1"/>
  <c r="Q1455"/>
  <c r="V1455" s="1"/>
  <c r="AA1455" s="1"/>
  <c r="P1455"/>
  <c r="O1455"/>
  <c r="T1455" s="1"/>
  <c r="Y1455" s="1"/>
  <c r="N1455"/>
  <c r="S1455" s="1"/>
  <c r="X1455" s="1"/>
  <c r="R1454"/>
  <c r="W1454" s="1"/>
  <c r="AB1454" s="1"/>
  <c r="Q1454"/>
  <c r="P1454"/>
  <c r="U1454" s="1"/>
  <c r="Z1454" s="1"/>
  <c r="O1454"/>
  <c r="T1454" s="1"/>
  <c r="Y1454" s="1"/>
  <c r="N1454"/>
  <c r="R1453"/>
  <c r="Q1453"/>
  <c r="V1453" s="1"/>
  <c r="AA1453" s="1"/>
  <c r="P1453"/>
  <c r="U1453" s="1"/>
  <c r="Z1453" s="1"/>
  <c r="O1453"/>
  <c r="N1453"/>
  <c r="R1452"/>
  <c r="W1452" s="1"/>
  <c r="AB1452" s="1"/>
  <c r="Q1452"/>
  <c r="V1452" s="1"/>
  <c r="AA1452" s="1"/>
  <c r="P1452"/>
  <c r="O1452"/>
  <c r="N1452"/>
  <c r="S1452" s="1"/>
  <c r="X1452" s="1"/>
  <c r="R1451"/>
  <c r="W1451" s="1"/>
  <c r="AB1451" s="1"/>
  <c r="Q1451"/>
  <c r="P1451"/>
  <c r="O1451"/>
  <c r="T1451" s="1"/>
  <c r="Y1451" s="1"/>
  <c r="N1451"/>
  <c r="S1451" s="1"/>
  <c r="X1451" s="1"/>
  <c r="R1450"/>
  <c r="Q1450"/>
  <c r="P1450"/>
  <c r="U1450" s="1"/>
  <c r="Z1450" s="1"/>
  <c r="O1450"/>
  <c r="T1450" s="1"/>
  <c r="Y1450" s="1"/>
  <c r="N1450"/>
  <c r="S1450" s="1"/>
  <c r="X1450" s="1"/>
  <c r="R1449"/>
  <c r="Q1449"/>
  <c r="V1449" s="1"/>
  <c r="AA1449" s="1"/>
  <c r="P1449"/>
  <c r="U1449" s="1"/>
  <c r="Z1449" s="1"/>
  <c r="O1449"/>
  <c r="T1449" s="1"/>
  <c r="Y1449" s="1"/>
  <c r="N1449"/>
  <c r="R1447"/>
  <c r="W1447" s="1"/>
  <c r="AB1447" s="1"/>
  <c r="Q1447"/>
  <c r="P1447"/>
  <c r="O1447"/>
  <c r="T1447" s="1"/>
  <c r="Y1447" s="1"/>
  <c r="N1447"/>
  <c r="R1446"/>
  <c r="Q1446"/>
  <c r="P1446"/>
  <c r="U1446" s="1"/>
  <c r="Z1446" s="1"/>
  <c r="O1446"/>
  <c r="N1446"/>
  <c r="R1445"/>
  <c r="Q1445"/>
  <c r="V1445" s="1"/>
  <c r="AA1445" s="1"/>
  <c r="P1445"/>
  <c r="O1445"/>
  <c r="N1445"/>
  <c r="S1445" s="1"/>
  <c r="X1445" s="1"/>
  <c r="R1444"/>
  <c r="W1444" s="1"/>
  <c r="AB1444" s="1"/>
  <c r="Q1444"/>
  <c r="P1444"/>
  <c r="O1444"/>
  <c r="T1444" s="1"/>
  <c r="Y1444" s="1"/>
  <c r="N1444"/>
  <c r="S1444" s="1"/>
  <c r="X1444" s="1"/>
  <c r="R1443"/>
  <c r="Q1443"/>
  <c r="P1443"/>
  <c r="U1443" s="1"/>
  <c r="Z1443" s="1"/>
  <c r="O1443"/>
  <c r="T1443" s="1"/>
  <c r="Y1443" s="1"/>
  <c r="N1443"/>
  <c r="S1443" s="1"/>
  <c r="X1443" s="1"/>
  <c r="R1442"/>
  <c r="Q1442"/>
  <c r="V1442" s="1"/>
  <c r="AA1442" s="1"/>
  <c r="P1442"/>
  <c r="U1442" s="1"/>
  <c r="Z1442" s="1"/>
  <c r="O1442"/>
  <c r="T1442" s="1"/>
  <c r="Y1442" s="1"/>
  <c r="N1442"/>
  <c r="S1442" s="1"/>
  <c r="R1441"/>
  <c r="W1441" s="1"/>
  <c r="AB1441" s="1"/>
  <c r="Q1441"/>
  <c r="V1441" s="1"/>
  <c r="AA1441" s="1"/>
  <c r="P1441"/>
  <c r="U1441" s="1"/>
  <c r="Z1441" s="1"/>
  <c r="O1441"/>
  <c r="N1441"/>
  <c r="R1440"/>
  <c r="W1440" s="1"/>
  <c r="AB1440" s="1"/>
  <c r="Q1440"/>
  <c r="V1440" s="1"/>
  <c r="AA1440" s="1"/>
  <c r="P1440"/>
  <c r="O1440"/>
  <c r="N1440"/>
  <c r="S1440" s="1"/>
  <c r="X1440" s="1"/>
  <c r="R1439"/>
  <c r="W1439" s="1"/>
  <c r="AB1439" s="1"/>
  <c r="Q1439"/>
  <c r="P1439"/>
  <c r="O1439"/>
  <c r="T1439" s="1"/>
  <c r="Y1439" s="1"/>
  <c r="N1439"/>
  <c r="R1438"/>
  <c r="Q1438"/>
  <c r="P1438"/>
  <c r="U1438" s="1"/>
  <c r="Z1438" s="1"/>
  <c r="O1438"/>
  <c r="N1438"/>
  <c r="R1437"/>
  <c r="W1437" s="1"/>
  <c r="Q1437"/>
  <c r="V1437" s="1"/>
  <c r="AA1437" s="1"/>
  <c r="P1437"/>
  <c r="O1437"/>
  <c r="N1437"/>
  <c r="S1437" s="1"/>
  <c r="X1437" s="1"/>
  <c r="R1436"/>
  <c r="W1436" s="1"/>
  <c r="AB1436" s="1"/>
  <c r="Q1436"/>
  <c r="P1436"/>
  <c r="O1436"/>
  <c r="T1436" s="1"/>
  <c r="Y1436" s="1"/>
  <c r="N1436"/>
  <c r="S1436" s="1"/>
  <c r="X1436" s="1"/>
  <c r="R1435"/>
  <c r="Q1435"/>
  <c r="P1435"/>
  <c r="U1435" s="1"/>
  <c r="Z1435" s="1"/>
  <c r="O1435"/>
  <c r="T1435" s="1"/>
  <c r="Y1435" s="1"/>
  <c r="N1435"/>
  <c r="S1435" s="1"/>
  <c r="X1435" s="1"/>
  <c r="R1434"/>
  <c r="Q1434"/>
  <c r="V1434" s="1"/>
  <c r="AA1434" s="1"/>
  <c r="P1434"/>
  <c r="U1434" s="1"/>
  <c r="Z1434" s="1"/>
  <c r="O1434"/>
  <c r="T1434" s="1"/>
  <c r="Y1434" s="1"/>
  <c r="N1434"/>
  <c r="R1432"/>
  <c r="W1432" s="1"/>
  <c r="AB1432" s="1"/>
  <c r="Q1432"/>
  <c r="V1432" s="1"/>
  <c r="AA1432" s="1"/>
  <c r="P1432"/>
  <c r="O1432"/>
  <c r="T1432" s="1"/>
  <c r="Y1432" s="1"/>
  <c r="N1432"/>
  <c r="R1431"/>
  <c r="Q1431"/>
  <c r="V1431" s="1"/>
  <c r="AA1431" s="1"/>
  <c r="P1431"/>
  <c r="U1431" s="1"/>
  <c r="Z1431" s="1"/>
  <c r="O1431"/>
  <c r="N1431"/>
  <c r="R1430"/>
  <c r="W1430" s="1"/>
  <c r="AB1430" s="1"/>
  <c r="Q1430"/>
  <c r="V1430" s="1"/>
  <c r="AA1430" s="1"/>
  <c r="P1430"/>
  <c r="O1430"/>
  <c r="N1430"/>
  <c r="S1430" s="1"/>
  <c r="X1430" s="1"/>
  <c r="R1429"/>
  <c r="W1429" s="1"/>
  <c r="AB1429" s="1"/>
  <c r="Q1429"/>
  <c r="P1429"/>
  <c r="O1429"/>
  <c r="T1429" s="1"/>
  <c r="Y1429" s="1"/>
  <c r="N1429"/>
  <c r="S1429" s="1"/>
  <c r="X1429" s="1"/>
  <c r="R1428"/>
  <c r="Q1428"/>
  <c r="P1428"/>
  <c r="U1428" s="1"/>
  <c r="Z1428" s="1"/>
  <c r="O1428"/>
  <c r="T1428" s="1"/>
  <c r="Y1428" s="1"/>
  <c r="N1428"/>
  <c r="S1428" s="1"/>
  <c r="X1428" s="1"/>
  <c r="R1427"/>
  <c r="Q1427"/>
  <c r="V1427" s="1"/>
  <c r="AA1427" s="1"/>
  <c r="P1427"/>
  <c r="U1427" s="1"/>
  <c r="Z1427" s="1"/>
  <c r="O1427"/>
  <c r="T1427" s="1"/>
  <c r="Y1427" s="1"/>
  <c r="N1427"/>
  <c r="S1427" s="1"/>
  <c r="R1426"/>
  <c r="W1426" s="1"/>
  <c r="AB1426" s="1"/>
  <c r="Q1426"/>
  <c r="V1426" s="1"/>
  <c r="AA1426" s="1"/>
  <c r="P1426"/>
  <c r="U1426" s="1"/>
  <c r="Z1426" s="1"/>
  <c r="O1426"/>
  <c r="N1426"/>
  <c r="S1426" s="1"/>
  <c r="X1426" s="1"/>
  <c r="R1425"/>
  <c r="W1425" s="1"/>
  <c r="AB1425" s="1"/>
  <c r="Q1425"/>
  <c r="V1425" s="1"/>
  <c r="AA1425" s="1"/>
  <c r="P1425"/>
  <c r="O1425"/>
  <c r="N1425"/>
  <c r="R1424"/>
  <c r="W1424" s="1"/>
  <c r="AB1424" s="1"/>
  <c r="Q1424"/>
  <c r="P1424"/>
  <c r="O1424"/>
  <c r="N1424"/>
  <c r="R1423"/>
  <c r="Q1423"/>
  <c r="P1423"/>
  <c r="O1423"/>
  <c r="N1423"/>
  <c r="R1422"/>
  <c r="W1422" s="1"/>
  <c r="Q1422"/>
  <c r="P1422"/>
  <c r="O1422"/>
  <c r="N1422"/>
  <c r="S1422" s="1"/>
  <c r="X1422" s="1"/>
  <c r="R1421"/>
  <c r="W1421" s="1"/>
  <c r="Q1421"/>
  <c r="P1421"/>
  <c r="O1421"/>
  <c r="T1421" s="1"/>
  <c r="Y1421" s="1"/>
  <c r="N1421"/>
  <c r="S1421" s="1"/>
  <c r="X1421" s="1"/>
  <c r="R1420"/>
  <c r="Q1420"/>
  <c r="P1420"/>
  <c r="U1420" s="1"/>
  <c r="Z1420" s="1"/>
  <c r="O1420"/>
  <c r="T1420" s="1"/>
  <c r="Y1420" s="1"/>
  <c r="N1420"/>
  <c r="S1420" s="1"/>
  <c r="X1420" s="1"/>
  <c r="R1419"/>
  <c r="Q1419"/>
  <c r="V1419" s="1"/>
  <c r="AA1419" s="1"/>
  <c r="P1419"/>
  <c r="U1419" s="1"/>
  <c r="Z1419" s="1"/>
  <c r="O1419"/>
  <c r="T1419" s="1"/>
  <c r="Y1419" s="1"/>
  <c r="N1419"/>
  <c r="R1402"/>
  <c r="W1402" s="1"/>
  <c r="AB1402" s="1"/>
  <c r="Q1402"/>
  <c r="V1402" s="1"/>
  <c r="AA1402" s="1"/>
  <c r="P1402"/>
  <c r="U1402" s="1"/>
  <c r="Z1402" s="1"/>
  <c r="O1402"/>
  <c r="T1402" s="1"/>
  <c r="N1402"/>
  <c r="R1401"/>
  <c r="W1401" s="1"/>
  <c r="AB1401" s="1"/>
  <c r="Q1401"/>
  <c r="V1401" s="1"/>
  <c r="AA1401" s="1"/>
  <c r="P1401"/>
  <c r="U1401" s="1"/>
  <c r="O1401"/>
  <c r="N1401"/>
  <c r="R1400"/>
  <c r="W1400" s="1"/>
  <c r="AB1400" s="1"/>
  <c r="Q1400"/>
  <c r="P1400"/>
  <c r="O1400"/>
  <c r="N1400"/>
  <c r="S1400" s="1"/>
  <c r="X1400" s="1"/>
  <c r="R1399"/>
  <c r="W1399" s="1"/>
  <c r="Q1399"/>
  <c r="P1399"/>
  <c r="O1399"/>
  <c r="T1399" s="1"/>
  <c r="Y1399" s="1"/>
  <c r="N1399"/>
  <c r="S1399" s="1"/>
  <c r="X1399" s="1"/>
  <c r="R1398"/>
  <c r="Q1398"/>
  <c r="P1398"/>
  <c r="U1398" s="1"/>
  <c r="Z1398" s="1"/>
  <c r="O1398"/>
  <c r="T1398" s="1"/>
  <c r="Y1398" s="1"/>
  <c r="N1398"/>
  <c r="S1398" s="1"/>
  <c r="X1398" s="1"/>
  <c r="R1397"/>
  <c r="Q1397"/>
  <c r="V1397" s="1"/>
  <c r="AA1397" s="1"/>
  <c r="P1397"/>
  <c r="U1397" s="1"/>
  <c r="Z1397" s="1"/>
  <c r="O1397"/>
  <c r="T1397" s="1"/>
  <c r="Y1397" s="1"/>
  <c r="N1397"/>
  <c r="S1397" s="1"/>
  <c r="X1397" s="1"/>
  <c r="R1396"/>
  <c r="W1396" s="1"/>
  <c r="AB1396" s="1"/>
  <c r="Q1396"/>
  <c r="V1396" s="1"/>
  <c r="AA1396" s="1"/>
  <c r="P1396"/>
  <c r="U1396" s="1"/>
  <c r="Z1396" s="1"/>
  <c r="O1396"/>
  <c r="N1396"/>
  <c r="S1396" s="1"/>
  <c r="X1396" s="1"/>
  <c r="R1395"/>
  <c r="W1395" s="1"/>
  <c r="AB1395" s="1"/>
  <c r="Q1395"/>
  <c r="V1395" s="1"/>
  <c r="AA1395" s="1"/>
  <c r="P1395"/>
  <c r="O1395"/>
  <c r="N1395"/>
  <c r="R1394"/>
  <c r="W1394" s="1"/>
  <c r="AB1394" s="1"/>
  <c r="Q1394"/>
  <c r="P1394"/>
  <c r="O1394"/>
  <c r="N1394"/>
  <c r="R1393"/>
  <c r="Q1393"/>
  <c r="P1393"/>
  <c r="O1393"/>
  <c r="N1393"/>
  <c r="R1392"/>
  <c r="W1392" s="1"/>
  <c r="Q1392"/>
  <c r="P1392"/>
  <c r="O1392"/>
  <c r="N1392"/>
  <c r="S1392" s="1"/>
  <c r="X1392" s="1"/>
  <c r="R1391"/>
  <c r="W1391" s="1"/>
  <c r="Q1391"/>
  <c r="P1391"/>
  <c r="O1391"/>
  <c r="T1391" s="1"/>
  <c r="Y1391" s="1"/>
  <c r="N1391"/>
  <c r="S1391" s="1"/>
  <c r="X1391" s="1"/>
  <c r="R1390"/>
  <c r="Q1390"/>
  <c r="P1390"/>
  <c r="U1390" s="1"/>
  <c r="Z1390" s="1"/>
  <c r="O1390"/>
  <c r="T1390" s="1"/>
  <c r="Y1390" s="1"/>
  <c r="N1390"/>
  <c r="S1390" s="1"/>
  <c r="X1390" s="1"/>
  <c r="R1389"/>
  <c r="Q1389"/>
  <c r="V1389" s="1"/>
  <c r="AA1389" s="1"/>
  <c r="P1389"/>
  <c r="U1389" s="1"/>
  <c r="Z1389" s="1"/>
  <c r="O1389"/>
  <c r="T1389" s="1"/>
  <c r="Y1389" s="1"/>
  <c r="N1389"/>
  <c r="R1387"/>
  <c r="W1387" s="1"/>
  <c r="AB1387" s="1"/>
  <c r="Q1387"/>
  <c r="V1387" s="1"/>
  <c r="AA1387" s="1"/>
  <c r="P1387"/>
  <c r="U1387" s="1"/>
  <c r="Z1387" s="1"/>
  <c r="O1387"/>
  <c r="T1387" s="1"/>
  <c r="N1387"/>
  <c r="R1386"/>
  <c r="W1386" s="1"/>
  <c r="AB1386" s="1"/>
  <c r="Q1386"/>
  <c r="V1386" s="1"/>
  <c r="AA1386" s="1"/>
  <c r="P1386"/>
  <c r="U1386" s="1"/>
  <c r="O1386"/>
  <c r="N1386"/>
  <c r="R1385"/>
  <c r="W1385" s="1"/>
  <c r="AB1385" s="1"/>
  <c r="Q1385"/>
  <c r="P1385"/>
  <c r="O1385"/>
  <c r="N1385"/>
  <c r="S1385" s="1"/>
  <c r="X1385" s="1"/>
  <c r="R1384"/>
  <c r="W1384" s="1"/>
  <c r="Q1384"/>
  <c r="P1384"/>
  <c r="O1384"/>
  <c r="T1384" s="1"/>
  <c r="Y1384" s="1"/>
  <c r="N1384"/>
  <c r="S1384" s="1"/>
  <c r="X1384" s="1"/>
  <c r="R1383"/>
  <c r="Q1383"/>
  <c r="P1383"/>
  <c r="U1383" s="1"/>
  <c r="Z1383" s="1"/>
  <c r="O1383"/>
  <c r="T1383" s="1"/>
  <c r="Y1383" s="1"/>
  <c r="N1383"/>
  <c r="S1383" s="1"/>
  <c r="X1383" s="1"/>
  <c r="R1382"/>
  <c r="Q1382"/>
  <c r="V1382" s="1"/>
  <c r="AA1382" s="1"/>
  <c r="P1382"/>
  <c r="U1382" s="1"/>
  <c r="Z1382" s="1"/>
  <c r="O1382"/>
  <c r="T1382" s="1"/>
  <c r="Y1382" s="1"/>
  <c r="N1382"/>
  <c r="S1382" s="1"/>
  <c r="X1382" s="1"/>
  <c r="R1381"/>
  <c r="W1381" s="1"/>
  <c r="AB1381" s="1"/>
  <c r="Q1381"/>
  <c r="V1381" s="1"/>
  <c r="AA1381" s="1"/>
  <c r="P1381"/>
  <c r="U1381" s="1"/>
  <c r="Z1381" s="1"/>
  <c r="O1381"/>
  <c r="T1381" s="1"/>
  <c r="Y1381" s="1"/>
  <c r="N1381"/>
  <c r="R1380"/>
  <c r="W1380" s="1"/>
  <c r="AB1380" s="1"/>
  <c r="Q1380"/>
  <c r="V1380" s="1"/>
  <c r="AA1380" s="1"/>
  <c r="P1380"/>
  <c r="U1380" s="1"/>
  <c r="Z1380" s="1"/>
  <c r="O1380"/>
  <c r="N1380"/>
  <c r="R1379"/>
  <c r="W1379" s="1"/>
  <c r="AB1379" s="1"/>
  <c r="Q1379"/>
  <c r="V1379" s="1"/>
  <c r="AA1379" s="1"/>
  <c r="P1379"/>
  <c r="O1379"/>
  <c r="N1379"/>
  <c r="R1378"/>
  <c r="Q1378"/>
  <c r="P1378"/>
  <c r="O1378"/>
  <c r="N1378"/>
  <c r="R1377"/>
  <c r="W1377" s="1"/>
  <c r="Q1377"/>
  <c r="P1377"/>
  <c r="O1377"/>
  <c r="N1377"/>
  <c r="S1377" s="1"/>
  <c r="X1377" s="1"/>
  <c r="R1376"/>
  <c r="W1376" s="1"/>
  <c r="Q1376"/>
  <c r="P1376"/>
  <c r="O1376"/>
  <c r="T1376" s="1"/>
  <c r="Y1376" s="1"/>
  <c r="N1376"/>
  <c r="S1376" s="1"/>
  <c r="X1376" s="1"/>
  <c r="R1375"/>
  <c r="Q1375"/>
  <c r="P1375"/>
  <c r="U1375" s="1"/>
  <c r="Z1375" s="1"/>
  <c r="O1375"/>
  <c r="T1375" s="1"/>
  <c r="Y1375" s="1"/>
  <c r="N1375"/>
  <c r="S1375" s="1"/>
  <c r="X1375" s="1"/>
  <c r="R1374"/>
  <c r="Q1374"/>
  <c r="V1374" s="1"/>
  <c r="AA1374" s="1"/>
  <c r="P1374"/>
  <c r="U1374" s="1"/>
  <c r="Z1374" s="1"/>
  <c r="O1374"/>
  <c r="T1374" s="1"/>
  <c r="Y1374" s="1"/>
  <c r="N1374"/>
  <c r="R1372"/>
  <c r="W1372" s="1"/>
  <c r="Q1372"/>
  <c r="P1372"/>
  <c r="U1372" s="1"/>
  <c r="Z1372" s="1"/>
  <c r="O1372"/>
  <c r="T1372" s="1"/>
  <c r="N1372"/>
  <c r="S1372" s="1"/>
  <c r="X1372" s="1"/>
  <c r="R1371"/>
  <c r="W1371" s="1"/>
  <c r="Q1371"/>
  <c r="V1371" s="1"/>
  <c r="P1371"/>
  <c r="O1371"/>
  <c r="T1371" s="1"/>
  <c r="Y1371" s="1"/>
  <c r="N1371"/>
  <c r="S1371" s="1"/>
  <c r="X1371" s="1"/>
  <c r="R1370"/>
  <c r="W1370" s="1"/>
  <c r="Q1370"/>
  <c r="V1370" s="1"/>
  <c r="P1370"/>
  <c r="U1370" s="1"/>
  <c r="Z1370" s="1"/>
  <c r="O1370"/>
  <c r="T1370" s="1"/>
  <c r="Y1370" s="1"/>
  <c r="N1370"/>
  <c r="R1369"/>
  <c r="W1369" s="1"/>
  <c r="Q1369"/>
  <c r="V1369" s="1"/>
  <c r="AA1369" s="1"/>
  <c r="P1369"/>
  <c r="U1369" s="1"/>
  <c r="Z1369" s="1"/>
  <c r="O1369"/>
  <c r="N1369"/>
  <c r="S1369" s="1"/>
  <c r="X1369" s="1"/>
  <c r="R1368"/>
  <c r="W1368" s="1"/>
  <c r="AB1368" s="1"/>
  <c r="Q1368"/>
  <c r="V1368" s="1"/>
  <c r="AA1368" s="1"/>
  <c r="P1368"/>
  <c r="U1368" s="1"/>
  <c r="O1368"/>
  <c r="T1368" s="1"/>
  <c r="N1368"/>
  <c r="S1368" s="1"/>
  <c r="R1367"/>
  <c r="W1367" s="1"/>
  <c r="AB1367" s="1"/>
  <c r="Q1367"/>
  <c r="V1367" s="1"/>
  <c r="AA1367" s="1"/>
  <c r="P1367"/>
  <c r="U1367" s="1"/>
  <c r="Z1367" s="1"/>
  <c r="O1367"/>
  <c r="T1367" s="1"/>
  <c r="Y1367" s="1"/>
  <c r="N1367"/>
  <c r="S1367" s="1"/>
  <c r="R1366"/>
  <c r="Q1366"/>
  <c r="P1366"/>
  <c r="U1366" s="1"/>
  <c r="Z1366" s="1"/>
  <c r="O1366"/>
  <c r="T1366" s="1"/>
  <c r="Y1366" s="1"/>
  <c r="N1366"/>
  <c r="S1366" s="1"/>
  <c r="X1366" s="1"/>
  <c r="R1365"/>
  <c r="W1365" s="1"/>
  <c r="Q1365"/>
  <c r="V1365" s="1"/>
  <c r="AA1365" s="1"/>
  <c r="P1365"/>
  <c r="O1365"/>
  <c r="N1365"/>
  <c r="S1365" s="1"/>
  <c r="X1365" s="1"/>
  <c r="R1364"/>
  <c r="W1364" s="1"/>
  <c r="AB1364" s="1"/>
  <c r="Q1364"/>
  <c r="V1364" s="1"/>
  <c r="P1364"/>
  <c r="U1364" s="1"/>
  <c r="O1364"/>
  <c r="N1364"/>
  <c r="S1364" s="1"/>
  <c r="X1364" s="1"/>
  <c r="R1363"/>
  <c r="W1363" s="1"/>
  <c r="Q1363"/>
  <c r="V1363" s="1"/>
  <c r="P1363"/>
  <c r="U1363" s="1"/>
  <c r="O1363"/>
  <c r="T1363" s="1"/>
  <c r="Y1363" s="1"/>
  <c r="N1363"/>
  <c r="S1363" s="1"/>
  <c r="X1363" s="1"/>
  <c r="R1362"/>
  <c r="Q1362"/>
  <c r="V1362" s="1"/>
  <c r="P1362"/>
  <c r="U1362" s="1"/>
  <c r="Z1362" s="1"/>
  <c r="O1362"/>
  <c r="T1362" s="1"/>
  <c r="Y1362" s="1"/>
  <c r="N1362"/>
  <c r="R1361"/>
  <c r="W1361" s="1"/>
  <c r="AB1361" s="1"/>
  <c r="Q1361"/>
  <c r="V1361" s="1"/>
  <c r="AA1361" s="1"/>
  <c r="P1361"/>
  <c r="U1361" s="1"/>
  <c r="Z1361" s="1"/>
  <c r="O1361"/>
  <c r="T1361" s="1"/>
  <c r="Y1361" s="1"/>
  <c r="N1361"/>
  <c r="R1360"/>
  <c r="W1360" s="1"/>
  <c r="AB1360" s="1"/>
  <c r="Q1360"/>
  <c r="V1360" s="1"/>
  <c r="AA1360" s="1"/>
  <c r="P1360"/>
  <c r="U1360" s="1"/>
  <c r="Z1360" s="1"/>
  <c r="O1360"/>
  <c r="N1360"/>
  <c r="S1360" s="1"/>
  <c r="X1360" s="1"/>
  <c r="R1359"/>
  <c r="W1359" s="1"/>
  <c r="AB1359" s="1"/>
  <c r="Q1359"/>
  <c r="V1359" s="1"/>
  <c r="AA1359" s="1"/>
  <c r="P1359"/>
  <c r="U1359" s="1"/>
  <c r="O1359"/>
  <c r="T1359" s="1"/>
  <c r="Y1359" s="1"/>
  <c r="N1359"/>
  <c r="S1359" s="1"/>
  <c r="X1359" s="1"/>
  <c r="R1357"/>
  <c r="W1357" s="1"/>
  <c r="AB1357" s="1"/>
  <c r="Q1357"/>
  <c r="V1357" s="1"/>
  <c r="AA1357" s="1"/>
  <c r="P1357"/>
  <c r="U1357" s="1"/>
  <c r="Z1357" s="1"/>
  <c r="O1357"/>
  <c r="T1357" s="1"/>
  <c r="Y1357" s="1"/>
  <c r="N1357"/>
  <c r="R1356"/>
  <c r="W1356" s="1"/>
  <c r="Q1356"/>
  <c r="V1356" s="1"/>
  <c r="AA1356" s="1"/>
  <c r="P1356"/>
  <c r="O1356"/>
  <c r="N1356"/>
  <c r="R1355"/>
  <c r="W1355" s="1"/>
  <c r="AB1355" s="1"/>
  <c r="Q1355"/>
  <c r="V1355" s="1"/>
  <c r="AA1355" s="1"/>
  <c r="P1355"/>
  <c r="O1355"/>
  <c r="N1355"/>
  <c r="S1355" s="1"/>
  <c r="X1355" s="1"/>
  <c r="R1354"/>
  <c r="W1354" s="1"/>
  <c r="AB1354" s="1"/>
  <c r="Q1354"/>
  <c r="P1354"/>
  <c r="O1354"/>
  <c r="T1354" s="1"/>
  <c r="Y1354" s="1"/>
  <c r="N1354"/>
  <c r="S1354" s="1"/>
  <c r="X1354" s="1"/>
  <c r="R1353"/>
  <c r="Q1353"/>
  <c r="P1353"/>
  <c r="U1353" s="1"/>
  <c r="Z1353" s="1"/>
  <c r="O1353"/>
  <c r="T1353" s="1"/>
  <c r="Y1353" s="1"/>
  <c r="N1353"/>
  <c r="S1353" s="1"/>
  <c r="X1353" s="1"/>
  <c r="R1352"/>
  <c r="Q1352"/>
  <c r="V1352" s="1"/>
  <c r="AA1352" s="1"/>
  <c r="P1352"/>
  <c r="U1352" s="1"/>
  <c r="Z1352" s="1"/>
  <c r="O1352"/>
  <c r="T1352" s="1"/>
  <c r="Y1352" s="1"/>
  <c r="N1352"/>
  <c r="R1351"/>
  <c r="W1351" s="1"/>
  <c r="AB1351" s="1"/>
  <c r="Q1351"/>
  <c r="V1351" s="1"/>
  <c r="AA1351" s="1"/>
  <c r="P1351"/>
  <c r="U1351" s="1"/>
  <c r="Z1351" s="1"/>
  <c r="O1351"/>
  <c r="N1351"/>
  <c r="S1351" s="1"/>
  <c r="R1350"/>
  <c r="W1350" s="1"/>
  <c r="AB1350" s="1"/>
  <c r="Q1350"/>
  <c r="V1350" s="1"/>
  <c r="AA1350" s="1"/>
  <c r="P1350"/>
  <c r="U1350" s="1"/>
  <c r="O1350"/>
  <c r="N1350"/>
  <c r="S1350" s="1"/>
  <c r="X1350" s="1"/>
  <c r="R1349"/>
  <c r="W1349" s="1"/>
  <c r="AB1349" s="1"/>
  <c r="Q1349"/>
  <c r="V1349" s="1"/>
  <c r="P1349"/>
  <c r="U1349" s="1"/>
  <c r="O1349"/>
  <c r="T1349" s="1"/>
  <c r="N1349"/>
  <c r="R1348"/>
  <c r="W1348" s="1"/>
  <c r="Q1348"/>
  <c r="V1348" s="1"/>
  <c r="P1348"/>
  <c r="U1348" s="1"/>
  <c r="O1348"/>
  <c r="N1348"/>
  <c r="R1347"/>
  <c r="W1347" s="1"/>
  <c r="Q1347"/>
  <c r="V1347" s="1"/>
  <c r="P1347"/>
  <c r="O1347"/>
  <c r="N1347"/>
  <c r="S1347" s="1"/>
  <c r="X1347" s="1"/>
  <c r="R1346"/>
  <c r="W1346" s="1"/>
  <c r="Q1346"/>
  <c r="P1346"/>
  <c r="O1346"/>
  <c r="T1346" s="1"/>
  <c r="Y1346" s="1"/>
  <c r="N1346"/>
  <c r="S1346" s="1"/>
  <c r="X1346" s="1"/>
  <c r="R1345"/>
  <c r="Q1345"/>
  <c r="P1345"/>
  <c r="U1345" s="1"/>
  <c r="Z1345" s="1"/>
  <c r="O1345"/>
  <c r="T1345" s="1"/>
  <c r="Y1345" s="1"/>
  <c r="N1345"/>
  <c r="S1345" s="1"/>
  <c r="X1345" s="1"/>
  <c r="R1344"/>
  <c r="Q1344"/>
  <c r="V1344" s="1"/>
  <c r="AA1344" s="1"/>
  <c r="P1344"/>
  <c r="U1344" s="1"/>
  <c r="Z1344" s="1"/>
  <c r="O1344"/>
  <c r="T1344" s="1"/>
  <c r="Y1344" s="1"/>
  <c r="N1344"/>
  <c r="S1344" s="1"/>
  <c r="R1342"/>
  <c r="W1342" s="1"/>
  <c r="AB1342" s="1"/>
  <c r="Q1342"/>
  <c r="V1342" s="1"/>
  <c r="AA1342" s="1"/>
  <c r="P1342"/>
  <c r="U1342" s="1"/>
  <c r="Z1342" s="1"/>
  <c r="O1342"/>
  <c r="T1342" s="1"/>
  <c r="N1342"/>
  <c r="R1341"/>
  <c r="W1341" s="1"/>
  <c r="AB1341" s="1"/>
  <c r="Q1341"/>
  <c r="P1341"/>
  <c r="U1341" s="1"/>
  <c r="O1341"/>
  <c r="N1341"/>
  <c r="R1340"/>
  <c r="Q1340"/>
  <c r="P1340"/>
  <c r="O1340"/>
  <c r="N1340"/>
  <c r="S1340" s="1"/>
  <c r="X1340" s="1"/>
  <c r="R1339"/>
  <c r="W1339" s="1"/>
  <c r="Q1339"/>
  <c r="P1339"/>
  <c r="O1339"/>
  <c r="T1339" s="1"/>
  <c r="Y1339" s="1"/>
  <c r="N1339"/>
  <c r="S1339" s="1"/>
  <c r="X1339" s="1"/>
  <c r="R1338"/>
  <c r="Q1338"/>
  <c r="P1338"/>
  <c r="U1338" s="1"/>
  <c r="Z1338" s="1"/>
  <c r="O1338"/>
  <c r="T1338" s="1"/>
  <c r="Y1338" s="1"/>
  <c r="N1338"/>
  <c r="S1338" s="1"/>
  <c r="X1338" s="1"/>
  <c r="R1337"/>
  <c r="Q1337"/>
  <c r="V1337" s="1"/>
  <c r="AA1337" s="1"/>
  <c r="P1337"/>
  <c r="U1337" s="1"/>
  <c r="Z1337" s="1"/>
  <c r="O1337"/>
  <c r="T1337" s="1"/>
  <c r="Y1337" s="1"/>
  <c r="N1337"/>
  <c r="S1337" s="1"/>
  <c r="X1337" s="1"/>
  <c r="R1336"/>
  <c r="W1336" s="1"/>
  <c r="AB1336" s="1"/>
  <c r="Q1336"/>
  <c r="V1336" s="1"/>
  <c r="AA1336" s="1"/>
  <c r="P1336"/>
  <c r="U1336" s="1"/>
  <c r="Z1336" s="1"/>
  <c r="O1336"/>
  <c r="T1336" s="1"/>
  <c r="Y1336" s="1"/>
  <c r="N1336"/>
  <c r="R1335"/>
  <c r="W1335" s="1"/>
  <c r="AB1335" s="1"/>
  <c r="Q1335"/>
  <c r="V1335" s="1"/>
  <c r="AA1335" s="1"/>
  <c r="P1335"/>
  <c r="U1335" s="1"/>
  <c r="Z1335" s="1"/>
  <c r="O1335"/>
  <c r="N1335"/>
  <c r="R1334"/>
  <c r="W1334" s="1"/>
  <c r="AB1334" s="1"/>
  <c r="Q1334"/>
  <c r="V1334" s="1"/>
  <c r="AA1334" s="1"/>
  <c r="P1334"/>
  <c r="O1334"/>
  <c r="N1334"/>
  <c r="R1333"/>
  <c r="Q1333"/>
  <c r="P1333"/>
  <c r="O1333"/>
  <c r="N1333"/>
  <c r="R1332"/>
  <c r="W1332" s="1"/>
  <c r="Q1332"/>
  <c r="P1332"/>
  <c r="O1332"/>
  <c r="N1332"/>
  <c r="S1332" s="1"/>
  <c r="X1332" s="1"/>
  <c r="R1331"/>
  <c r="W1331" s="1"/>
  <c r="Q1331"/>
  <c r="P1331"/>
  <c r="O1331"/>
  <c r="T1331" s="1"/>
  <c r="Y1331" s="1"/>
  <c r="N1331"/>
  <c r="S1331" s="1"/>
  <c r="X1331" s="1"/>
  <c r="R1330"/>
  <c r="Q1330"/>
  <c r="P1330"/>
  <c r="U1330" s="1"/>
  <c r="Z1330" s="1"/>
  <c r="O1330"/>
  <c r="T1330" s="1"/>
  <c r="Y1330" s="1"/>
  <c r="N1330"/>
  <c r="S1330" s="1"/>
  <c r="X1330" s="1"/>
  <c r="R1329"/>
  <c r="Q1329"/>
  <c r="V1329" s="1"/>
  <c r="AA1329" s="1"/>
  <c r="P1329"/>
  <c r="U1329" s="1"/>
  <c r="Z1329" s="1"/>
  <c r="O1329"/>
  <c r="T1329" s="1"/>
  <c r="Y1329" s="1"/>
  <c r="N1329"/>
  <c r="R1327"/>
  <c r="W1327" s="1"/>
  <c r="Q1327"/>
  <c r="V1327" s="1"/>
  <c r="AA1327" s="1"/>
  <c r="P1327"/>
  <c r="O1327"/>
  <c r="T1327" s="1"/>
  <c r="Y1327" s="1"/>
  <c r="N1327"/>
  <c r="R1326"/>
  <c r="W1326" s="1"/>
  <c r="AB1326" s="1"/>
  <c r="Q1326"/>
  <c r="P1326"/>
  <c r="U1326" s="1"/>
  <c r="Z1326" s="1"/>
  <c r="O1326"/>
  <c r="N1326"/>
  <c r="R1325"/>
  <c r="W1325" s="1"/>
  <c r="AB1325" s="1"/>
  <c r="Q1325"/>
  <c r="V1325" s="1"/>
  <c r="AA1325" s="1"/>
  <c r="P1325"/>
  <c r="O1325"/>
  <c r="N1325"/>
  <c r="S1325" s="1"/>
  <c r="X1325" s="1"/>
  <c r="R1324"/>
  <c r="W1324" s="1"/>
  <c r="Q1324"/>
  <c r="P1324"/>
  <c r="U1324" s="1"/>
  <c r="O1324"/>
  <c r="T1324" s="1"/>
  <c r="Y1324" s="1"/>
  <c r="N1324"/>
  <c r="S1324" s="1"/>
  <c r="X1324" s="1"/>
  <c r="R1323"/>
  <c r="Q1323"/>
  <c r="V1323" s="1"/>
  <c r="P1323"/>
  <c r="U1323" s="1"/>
  <c r="Z1323" s="1"/>
  <c r="O1323"/>
  <c r="T1323" s="1"/>
  <c r="Y1323" s="1"/>
  <c r="N1323"/>
  <c r="S1323" s="1"/>
  <c r="R1322"/>
  <c r="Q1322"/>
  <c r="V1322" s="1"/>
  <c r="AA1322" s="1"/>
  <c r="P1322"/>
  <c r="U1322" s="1"/>
  <c r="Z1322" s="1"/>
  <c r="O1322"/>
  <c r="T1322" s="1"/>
  <c r="N1322"/>
  <c r="S1322" s="1"/>
  <c r="R1321"/>
  <c r="W1321" s="1"/>
  <c r="AB1321" s="1"/>
  <c r="Q1321"/>
  <c r="V1321" s="1"/>
  <c r="AA1321" s="1"/>
  <c r="P1321"/>
  <c r="U1321" s="1"/>
  <c r="O1321"/>
  <c r="N1321"/>
  <c r="R1320"/>
  <c r="W1320" s="1"/>
  <c r="AB1320" s="1"/>
  <c r="Q1320"/>
  <c r="V1320" s="1"/>
  <c r="P1320"/>
  <c r="O1320"/>
  <c r="N1320"/>
  <c r="S1320" s="1"/>
  <c r="R1319"/>
  <c r="W1319" s="1"/>
  <c r="Q1319"/>
  <c r="V1319" s="1"/>
  <c r="P1319"/>
  <c r="U1319" s="1"/>
  <c r="O1319"/>
  <c r="T1319" s="1"/>
  <c r="N1319"/>
  <c r="R1318"/>
  <c r="W1318" s="1"/>
  <c r="Q1318"/>
  <c r="V1318" s="1"/>
  <c r="P1318"/>
  <c r="U1318" s="1"/>
  <c r="O1318"/>
  <c r="N1318"/>
  <c r="R1317"/>
  <c r="W1317" s="1"/>
  <c r="AB1317" s="1"/>
  <c r="Q1317"/>
  <c r="V1317" s="1"/>
  <c r="P1317"/>
  <c r="O1317"/>
  <c r="N1317"/>
  <c r="S1317" s="1"/>
  <c r="X1317" s="1"/>
  <c r="R1316"/>
  <c r="W1316" s="1"/>
  <c r="Q1316"/>
  <c r="P1316"/>
  <c r="U1316" s="1"/>
  <c r="O1316"/>
  <c r="T1316" s="1"/>
  <c r="Y1316" s="1"/>
  <c r="N1316"/>
  <c r="S1316" s="1"/>
  <c r="X1316" s="1"/>
  <c r="R1315"/>
  <c r="Q1315"/>
  <c r="V1315" s="1"/>
  <c r="P1315"/>
  <c r="U1315" s="1"/>
  <c r="Z1315" s="1"/>
  <c r="O1315"/>
  <c r="T1315" s="1"/>
  <c r="Y1315" s="1"/>
  <c r="N1315"/>
  <c r="S1315" s="1"/>
  <c r="R1314"/>
  <c r="W1314" s="1"/>
  <c r="Q1314"/>
  <c r="V1314" s="1"/>
  <c r="AA1314" s="1"/>
  <c r="P1314"/>
  <c r="U1314" s="1"/>
  <c r="Z1314" s="1"/>
  <c r="O1314"/>
  <c r="T1314" s="1"/>
  <c r="N1314"/>
  <c r="S1314" s="1"/>
  <c r="R1312"/>
  <c r="W1312" s="1"/>
  <c r="AB1312" s="1"/>
  <c r="Q1312"/>
  <c r="V1312" s="1"/>
  <c r="AA1312" s="1"/>
  <c r="P1312"/>
  <c r="U1312" s="1"/>
  <c r="Z1312" s="1"/>
  <c r="O1312"/>
  <c r="T1312" s="1"/>
  <c r="N1312"/>
  <c r="R1311"/>
  <c r="W1311" s="1"/>
  <c r="AB1311" s="1"/>
  <c r="Q1311"/>
  <c r="V1311" s="1"/>
  <c r="AA1311" s="1"/>
  <c r="P1311"/>
  <c r="U1311" s="1"/>
  <c r="Z1311" s="1"/>
  <c r="O1311"/>
  <c r="N1311"/>
  <c r="R1310"/>
  <c r="W1310" s="1"/>
  <c r="AB1310" s="1"/>
  <c r="Q1310"/>
  <c r="V1310" s="1"/>
  <c r="AA1310" s="1"/>
  <c r="P1310"/>
  <c r="O1310"/>
  <c r="N1310"/>
  <c r="S1310" s="1"/>
  <c r="X1310" s="1"/>
  <c r="R1309"/>
  <c r="W1309" s="1"/>
  <c r="AB1309" s="1"/>
  <c r="Q1309"/>
  <c r="P1309"/>
  <c r="O1309"/>
  <c r="T1309" s="1"/>
  <c r="Y1309" s="1"/>
  <c r="N1309"/>
  <c r="S1309" s="1"/>
  <c r="X1309" s="1"/>
  <c r="R1308"/>
  <c r="Q1308"/>
  <c r="P1308"/>
  <c r="U1308" s="1"/>
  <c r="Z1308" s="1"/>
  <c r="O1308"/>
  <c r="T1308" s="1"/>
  <c r="Y1308" s="1"/>
  <c r="N1308"/>
  <c r="S1308" s="1"/>
  <c r="X1308" s="1"/>
  <c r="R1307"/>
  <c r="Q1307"/>
  <c r="V1307" s="1"/>
  <c r="AA1307" s="1"/>
  <c r="P1307"/>
  <c r="U1307" s="1"/>
  <c r="Z1307" s="1"/>
  <c r="O1307"/>
  <c r="T1307" s="1"/>
  <c r="Y1307" s="1"/>
  <c r="N1307"/>
  <c r="S1307" s="1"/>
  <c r="X1307" s="1"/>
  <c r="R1306"/>
  <c r="W1306" s="1"/>
  <c r="AB1306" s="1"/>
  <c r="Q1306"/>
  <c r="V1306" s="1"/>
  <c r="AA1306" s="1"/>
  <c r="P1306"/>
  <c r="U1306" s="1"/>
  <c r="Z1306" s="1"/>
  <c r="O1306"/>
  <c r="T1306" s="1"/>
  <c r="Y1306" s="1"/>
  <c r="N1306"/>
  <c r="S1306" s="1"/>
  <c r="X1306" s="1"/>
  <c r="R1305"/>
  <c r="W1305" s="1"/>
  <c r="AB1305" s="1"/>
  <c r="Q1305"/>
  <c r="V1305" s="1"/>
  <c r="AA1305" s="1"/>
  <c r="P1305"/>
  <c r="U1305" s="1"/>
  <c r="Z1305" s="1"/>
  <c r="O1305"/>
  <c r="N1305"/>
  <c r="S1305" s="1"/>
  <c r="X1305" s="1"/>
  <c r="R1304"/>
  <c r="W1304" s="1"/>
  <c r="AB1304" s="1"/>
  <c r="Q1304"/>
  <c r="V1304" s="1"/>
  <c r="AA1304" s="1"/>
  <c r="P1304"/>
  <c r="O1304"/>
  <c r="N1304"/>
  <c r="R1303"/>
  <c r="Q1303"/>
  <c r="P1303"/>
  <c r="O1303"/>
  <c r="N1303"/>
  <c r="R1302"/>
  <c r="W1302" s="1"/>
  <c r="Q1302"/>
  <c r="P1302"/>
  <c r="O1302"/>
  <c r="N1302"/>
  <c r="S1302" s="1"/>
  <c r="X1302" s="1"/>
  <c r="R1301"/>
  <c r="W1301" s="1"/>
  <c r="Q1301"/>
  <c r="P1301"/>
  <c r="O1301"/>
  <c r="T1301" s="1"/>
  <c r="Y1301" s="1"/>
  <c r="N1301"/>
  <c r="S1301" s="1"/>
  <c r="X1301" s="1"/>
  <c r="R1300"/>
  <c r="Q1300"/>
  <c r="P1300"/>
  <c r="U1300" s="1"/>
  <c r="Z1300" s="1"/>
  <c r="O1300"/>
  <c r="T1300" s="1"/>
  <c r="Y1300" s="1"/>
  <c r="N1300"/>
  <c r="S1300" s="1"/>
  <c r="X1300" s="1"/>
  <c r="R1299"/>
  <c r="Q1299"/>
  <c r="V1299" s="1"/>
  <c r="AA1299" s="1"/>
  <c r="P1299"/>
  <c r="U1299" s="1"/>
  <c r="Z1299" s="1"/>
  <c r="O1299"/>
  <c r="T1299" s="1"/>
  <c r="Y1299" s="1"/>
  <c r="N1299"/>
  <c r="R1297"/>
  <c r="W1297" s="1"/>
  <c r="AB1297" s="1"/>
  <c r="Q1297"/>
  <c r="V1297" s="1"/>
  <c r="AA1297" s="1"/>
  <c r="P1297"/>
  <c r="U1297" s="1"/>
  <c r="Z1297" s="1"/>
  <c r="O1297"/>
  <c r="T1297" s="1"/>
  <c r="N1297"/>
  <c r="R1296"/>
  <c r="Q1296"/>
  <c r="V1296" s="1"/>
  <c r="AA1296" s="1"/>
  <c r="P1296"/>
  <c r="U1296" s="1"/>
  <c r="O1296"/>
  <c r="N1296"/>
  <c r="R1295"/>
  <c r="W1295" s="1"/>
  <c r="AB1295" s="1"/>
  <c r="Q1295"/>
  <c r="V1295" s="1"/>
  <c r="AA1295" s="1"/>
  <c r="P1295"/>
  <c r="O1295"/>
  <c r="N1295"/>
  <c r="S1295" s="1"/>
  <c r="X1295" s="1"/>
  <c r="R1294"/>
  <c r="W1294" s="1"/>
  <c r="AB1294" s="1"/>
  <c r="Q1294"/>
  <c r="P1294"/>
  <c r="O1294"/>
  <c r="T1294" s="1"/>
  <c r="Y1294" s="1"/>
  <c r="N1294"/>
  <c r="S1294" s="1"/>
  <c r="X1294" s="1"/>
  <c r="R1293"/>
  <c r="Q1293"/>
  <c r="P1293"/>
  <c r="U1293" s="1"/>
  <c r="Z1293" s="1"/>
  <c r="O1293"/>
  <c r="T1293" s="1"/>
  <c r="Y1293" s="1"/>
  <c r="N1293"/>
  <c r="S1293" s="1"/>
  <c r="X1293" s="1"/>
  <c r="R1292"/>
  <c r="Q1292"/>
  <c r="V1292" s="1"/>
  <c r="AA1292" s="1"/>
  <c r="P1292"/>
  <c r="U1292" s="1"/>
  <c r="Z1292" s="1"/>
  <c r="O1292"/>
  <c r="T1292" s="1"/>
  <c r="Y1292" s="1"/>
  <c r="N1292"/>
  <c r="S1292" s="1"/>
  <c r="R1291"/>
  <c r="W1291" s="1"/>
  <c r="AB1291" s="1"/>
  <c r="Q1291"/>
  <c r="V1291" s="1"/>
  <c r="AA1291" s="1"/>
  <c r="P1291"/>
  <c r="U1291" s="1"/>
  <c r="Z1291" s="1"/>
  <c r="O1291"/>
  <c r="N1291"/>
  <c r="S1291" s="1"/>
  <c r="X1291" s="1"/>
  <c r="R1290"/>
  <c r="W1290" s="1"/>
  <c r="AB1290" s="1"/>
  <c r="Q1290"/>
  <c r="V1290" s="1"/>
  <c r="AA1290" s="1"/>
  <c r="P1290"/>
  <c r="O1290"/>
  <c r="N1290"/>
  <c r="R1289"/>
  <c r="W1289" s="1"/>
  <c r="AB1289" s="1"/>
  <c r="Q1289"/>
  <c r="P1289"/>
  <c r="O1289"/>
  <c r="N1289"/>
  <c r="R1288"/>
  <c r="Q1288"/>
  <c r="P1288"/>
  <c r="O1288"/>
  <c r="N1288"/>
  <c r="R1287"/>
  <c r="W1287" s="1"/>
  <c r="Q1287"/>
  <c r="P1287"/>
  <c r="O1287"/>
  <c r="N1287"/>
  <c r="S1287" s="1"/>
  <c r="X1287" s="1"/>
  <c r="R1286"/>
  <c r="W1286" s="1"/>
  <c r="Q1286"/>
  <c r="P1286"/>
  <c r="O1286"/>
  <c r="T1286" s="1"/>
  <c r="Y1286" s="1"/>
  <c r="N1286"/>
  <c r="S1286" s="1"/>
  <c r="X1286" s="1"/>
  <c r="R1285"/>
  <c r="Q1285"/>
  <c r="P1285"/>
  <c r="U1285" s="1"/>
  <c r="Z1285" s="1"/>
  <c r="O1285"/>
  <c r="T1285" s="1"/>
  <c r="Y1285" s="1"/>
  <c r="N1285"/>
  <c r="S1285" s="1"/>
  <c r="X1285" s="1"/>
  <c r="R1284"/>
  <c r="Q1284"/>
  <c r="V1284" s="1"/>
  <c r="AA1284" s="1"/>
  <c r="P1284"/>
  <c r="U1284" s="1"/>
  <c r="Z1284" s="1"/>
  <c r="O1284"/>
  <c r="T1284" s="1"/>
  <c r="Y1284" s="1"/>
  <c r="N1284"/>
  <c r="R1176"/>
  <c r="W1176" s="1"/>
  <c r="AB1176" s="1"/>
  <c r="Q1176"/>
  <c r="V1176" s="1"/>
  <c r="AA1176" s="1"/>
  <c r="P1176"/>
  <c r="U1176" s="1"/>
  <c r="Z1176" s="1"/>
  <c r="O1176"/>
  <c r="T1176" s="1"/>
  <c r="N1176"/>
  <c r="R1175"/>
  <c r="W1175" s="1"/>
  <c r="AB1175" s="1"/>
  <c r="Q1175"/>
  <c r="V1175" s="1"/>
  <c r="AA1175" s="1"/>
  <c r="P1175"/>
  <c r="U1175" s="1"/>
  <c r="O1175"/>
  <c r="N1175"/>
  <c r="R1174"/>
  <c r="W1174" s="1"/>
  <c r="AB1174" s="1"/>
  <c r="Q1174"/>
  <c r="P1174"/>
  <c r="O1174"/>
  <c r="N1174"/>
  <c r="S1174" s="1"/>
  <c r="X1174" s="1"/>
  <c r="R1173"/>
  <c r="W1173" s="1"/>
  <c r="Q1173"/>
  <c r="P1173"/>
  <c r="O1173"/>
  <c r="T1173" s="1"/>
  <c r="Y1173" s="1"/>
  <c r="N1173"/>
  <c r="S1173" s="1"/>
  <c r="X1173" s="1"/>
  <c r="R1172"/>
  <c r="Q1172"/>
  <c r="P1172"/>
  <c r="U1172" s="1"/>
  <c r="Z1172" s="1"/>
  <c r="O1172"/>
  <c r="T1172" s="1"/>
  <c r="Y1172" s="1"/>
  <c r="N1172"/>
  <c r="S1172" s="1"/>
  <c r="X1172" s="1"/>
  <c r="R1171"/>
  <c r="Q1171"/>
  <c r="V1171" s="1"/>
  <c r="AA1171" s="1"/>
  <c r="P1171"/>
  <c r="U1171" s="1"/>
  <c r="Z1171" s="1"/>
  <c r="O1171"/>
  <c r="T1171" s="1"/>
  <c r="Y1171" s="1"/>
  <c r="N1171"/>
  <c r="S1171" s="1"/>
  <c r="X1171" s="1"/>
  <c r="R1170"/>
  <c r="W1170" s="1"/>
  <c r="AB1170" s="1"/>
  <c r="Q1170"/>
  <c r="V1170" s="1"/>
  <c r="AA1170" s="1"/>
  <c r="P1170"/>
  <c r="U1170" s="1"/>
  <c r="Z1170" s="1"/>
  <c r="O1170"/>
  <c r="T1170" s="1"/>
  <c r="Y1170" s="1"/>
  <c r="N1170"/>
  <c r="S1170" s="1"/>
  <c r="R1169"/>
  <c r="W1169" s="1"/>
  <c r="AB1169" s="1"/>
  <c r="Q1169"/>
  <c r="V1169" s="1"/>
  <c r="AA1169" s="1"/>
  <c r="P1169"/>
  <c r="U1169" s="1"/>
  <c r="Z1169" s="1"/>
  <c r="O1169"/>
  <c r="N1169"/>
  <c r="S1169" s="1"/>
  <c r="R1168"/>
  <c r="W1168" s="1"/>
  <c r="AB1168" s="1"/>
  <c r="Q1168"/>
  <c r="V1168" s="1"/>
  <c r="AA1168" s="1"/>
  <c r="P1168"/>
  <c r="O1168"/>
  <c r="T1168" s="1"/>
  <c r="N1168"/>
  <c r="R1167"/>
  <c r="W1167" s="1"/>
  <c r="AB1167" s="1"/>
  <c r="Q1167"/>
  <c r="P1167"/>
  <c r="O1167"/>
  <c r="N1167"/>
  <c r="R1166"/>
  <c r="W1166" s="1"/>
  <c r="Q1166"/>
  <c r="P1166"/>
  <c r="O1166"/>
  <c r="N1166"/>
  <c r="S1166" s="1"/>
  <c r="X1166" s="1"/>
  <c r="R1165"/>
  <c r="W1165" s="1"/>
  <c r="Q1165"/>
  <c r="P1165"/>
  <c r="O1165"/>
  <c r="T1165" s="1"/>
  <c r="Y1165" s="1"/>
  <c r="N1165"/>
  <c r="S1165" s="1"/>
  <c r="X1165" s="1"/>
  <c r="R1164"/>
  <c r="Q1164"/>
  <c r="P1164"/>
  <c r="U1164" s="1"/>
  <c r="Z1164" s="1"/>
  <c r="O1164"/>
  <c r="T1164" s="1"/>
  <c r="Y1164" s="1"/>
  <c r="N1164"/>
  <c r="S1164" s="1"/>
  <c r="X1164" s="1"/>
  <c r="R1163"/>
  <c r="Q1163"/>
  <c r="V1163" s="1"/>
  <c r="AA1163" s="1"/>
  <c r="P1163"/>
  <c r="U1163" s="1"/>
  <c r="Z1163" s="1"/>
  <c r="O1163"/>
  <c r="T1163" s="1"/>
  <c r="Y1163" s="1"/>
  <c r="N1163"/>
  <c r="S1163" s="1"/>
  <c r="X1163" s="1"/>
  <c r="R1146"/>
  <c r="W1146" s="1"/>
  <c r="AB1146" s="1"/>
  <c r="Q1146"/>
  <c r="V1146" s="1"/>
  <c r="AA1146" s="1"/>
  <c r="P1146"/>
  <c r="U1146" s="1"/>
  <c r="Z1146" s="1"/>
  <c r="O1146"/>
  <c r="T1146" s="1"/>
  <c r="N1146"/>
  <c r="R1145"/>
  <c r="Q1145"/>
  <c r="V1145" s="1"/>
  <c r="AA1145" s="1"/>
  <c r="P1145"/>
  <c r="U1145" s="1"/>
  <c r="Z1145" s="1"/>
  <c r="O1145"/>
  <c r="N1145"/>
  <c r="R1144"/>
  <c r="W1144" s="1"/>
  <c r="AB1144" s="1"/>
  <c r="Q1144"/>
  <c r="V1144" s="1"/>
  <c r="AA1144" s="1"/>
  <c r="P1144"/>
  <c r="O1144"/>
  <c r="N1144"/>
  <c r="S1144" s="1"/>
  <c r="X1144" s="1"/>
  <c r="R1143"/>
  <c r="W1143" s="1"/>
  <c r="AB1143" s="1"/>
  <c r="Q1143"/>
  <c r="P1143"/>
  <c r="O1143"/>
  <c r="T1143" s="1"/>
  <c r="Y1143" s="1"/>
  <c r="N1143"/>
  <c r="S1143" s="1"/>
  <c r="X1143" s="1"/>
  <c r="R1142"/>
  <c r="Q1142"/>
  <c r="P1142"/>
  <c r="U1142" s="1"/>
  <c r="Z1142" s="1"/>
  <c r="O1142"/>
  <c r="T1142" s="1"/>
  <c r="Y1142" s="1"/>
  <c r="N1142"/>
  <c r="S1142" s="1"/>
  <c r="X1142" s="1"/>
  <c r="R1141"/>
  <c r="Q1141"/>
  <c r="V1141" s="1"/>
  <c r="AA1141" s="1"/>
  <c r="P1141"/>
  <c r="U1141" s="1"/>
  <c r="Z1141" s="1"/>
  <c r="O1141"/>
  <c r="T1141" s="1"/>
  <c r="Y1141" s="1"/>
  <c r="N1141"/>
  <c r="S1141" s="1"/>
  <c r="R1140"/>
  <c r="W1140" s="1"/>
  <c r="AB1140" s="1"/>
  <c r="Q1140"/>
  <c r="V1140" s="1"/>
  <c r="AA1140" s="1"/>
  <c r="P1140"/>
  <c r="U1140" s="1"/>
  <c r="Z1140" s="1"/>
  <c r="O1140"/>
  <c r="N1140"/>
  <c r="S1140" s="1"/>
  <c r="X1140" s="1"/>
  <c r="R1139"/>
  <c r="W1139" s="1"/>
  <c r="AB1139" s="1"/>
  <c r="Q1139"/>
  <c r="V1139" s="1"/>
  <c r="AA1139" s="1"/>
  <c r="P1139"/>
  <c r="O1139"/>
  <c r="T1139" s="1"/>
  <c r="Y1139" s="1"/>
  <c r="N1139"/>
  <c r="S1139" s="1"/>
  <c r="X1139" s="1"/>
  <c r="R1138"/>
  <c r="W1138" s="1"/>
  <c r="AB1138" s="1"/>
  <c r="Q1138"/>
  <c r="P1138"/>
  <c r="O1138"/>
  <c r="N1138"/>
  <c r="R1137"/>
  <c r="Q1137"/>
  <c r="P1137"/>
  <c r="O1137"/>
  <c r="N1137"/>
  <c r="R1136"/>
  <c r="W1136" s="1"/>
  <c r="Q1136"/>
  <c r="P1136"/>
  <c r="O1136"/>
  <c r="N1136"/>
  <c r="S1136" s="1"/>
  <c r="X1136" s="1"/>
  <c r="R1135"/>
  <c r="W1135" s="1"/>
  <c r="Q1135"/>
  <c r="P1135"/>
  <c r="O1135"/>
  <c r="T1135" s="1"/>
  <c r="Y1135" s="1"/>
  <c r="N1135"/>
  <c r="S1135" s="1"/>
  <c r="X1135" s="1"/>
  <c r="R1134"/>
  <c r="Q1134"/>
  <c r="P1134"/>
  <c r="U1134" s="1"/>
  <c r="Z1134" s="1"/>
  <c r="O1134"/>
  <c r="T1134" s="1"/>
  <c r="Y1134" s="1"/>
  <c r="N1134"/>
  <c r="S1134" s="1"/>
  <c r="X1134" s="1"/>
  <c r="R1133"/>
  <c r="Q1133"/>
  <c r="V1133" s="1"/>
  <c r="AA1133" s="1"/>
  <c r="P1133"/>
  <c r="U1133" s="1"/>
  <c r="Z1133" s="1"/>
  <c r="O1133"/>
  <c r="T1133" s="1"/>
  <c r="Y1133" s="1"/>
  <c r="N1133"/>
  <c r="R1131"/>
  <c r="W1131" s="1"/>
  <c r="AB1131" s="1"/>
  <c r="Q1131"/>
  <c r="V1131" s="1"/>
  <c r="AA1131" s="1"/>
  <c r="P1131"/>
  <c r="U1131" s="1"/>
  <c r="Z1131" s="1"/>
  <c r="O1131"/>
  <c r="T1131" s="1"/>
  <c r="Y1131" s="1"/>
  <c r="N1131"/>
  <c r="R1130"/>
  <c r="W1130" s="1"/>
  <c r="AB1130" s="1"/>
  <c r="Q1130"/>
  <c r="V1130" s="1"/>
  <c r="AA1130" s="1"/>
  <c r="P1130"/>
  <c r="U1130" s="1"/>
  <c r="Z1130" s="1"/>
  <c r="O1130"/>
  <c r="N1130"/>
  <c r="R1129"/>
  <c r="Q1129"/>
  <c r="V1129" s="1"/>
  <c r="AA1129" s="1"/>
  <c r="P1129"/>
  <c r="O1129"/>
  <c r="N1129"/>
  <c r="S1129" s="1"/>
  <c r="X1129" s="1"/>
  <c r="R1128"/>
  <c r="W1128" s="1"/>
  <c r="AB1128" s="1"/>
  <c r="Q1128"/>
  <c r="P1128"/>
  <c r="O1128"/>
  <c r="T1128" s="1"/>
  <c r="Y1128" s="1"/>
  <c r="N1128"/>
  <c r="S1128" s="1"/>
  <c r="X1128" s="1"/>
  <c r="R1127"/>
  <c r="Q1127"/>
  <c r="P1127"/>
  <c r="U1127" s="1"/>
  <c r="Z1127" s="1"/>
  <c r="O1127"/>
  <c r="T1127" s="1"/>
  <c r="Y1127" s="1"/>
  <c r="N1127"/>
  <c r="S1127" s="1"/>
  <c r="X1127" s="1"/>
  <c r="R1126"/>
  <c r="Q1126"/>
  <c r="V1126" s="1"/>
  <c r="AA1126" s="1"/>
  <c r="P1126"/>
  <c r="U1126" s="1"/>
  <c r="Z1126" s="1"/>
  <c r="O1126"/>
  <c r="T1126" s="1"/>
  <c r="Y1126" s="1"/>
  <c r="N1126"/>
  <c r="S1126" s="1"/>
  <c r="X1126" s="1"/>
  <c r="R1125"/>
  <c r="W1125" s="1"/>
  <c r="AB1125" s="1"/>
  <c r="Q1125"/>
  <c r="V1125" s="1"/>
  <c r="AA1125" s="1"/>
  <c r="P1125"/>
  <c r="U1125" s="1"/>
  <c r="Z1125" s="1"/>
  <c r="O1125"/>
  <c r="T1125" s="1"/>
  <c r="Y1125" s="1"/>
  <c r="N1125"/>
  <c r="R1124"/>
  <c r="W1124" s="1"/>
  <c r="AB1124" s="1"/>
  <c r="Q1124"/>
  <c r="V1124" s="1"/>
  <c r="AA1124" s="1"/>
  <c r="P1124"/>
  <c r="U1124" s="1"/>
  <c r="Z1124" s="1"/>
  <c r="O1124"/>
  <c r="N1124"/>
  <c r="S1124" s="1"/>
  <c r="X1124" s="1"/>
  <c r="R1123"/>
  <c r="W1123" s="1"/>
  <c r="AB1123" s="1"/>
  <c r="Q1123"/>
  <c r="V1123" s="1"/>
  <c r="AA1123" s="1"/>
  <c r="P1123"/>
  <c r="O1123"/>
  <c r="T1123" s="1"/>
  <c r="Y1123" s="1"/>
  <c r="N1123"/>
  <c r="R1122"/>
  <c r="W1122" s="1"/>
  <c r="AB1122" s="1"/>
  <c r="Q1122"/>
  <c r="P1122"/>
  <c r="U1122" s="1"/>
  <c r="Z1122" s="1"/>
  <c r="O1122"/>
  <c r="N1122"/>
  <c r="R1121"/>
  <c r="W1121" s="1"/>
  <c r="Q1121"/>
  <c r="V1121" s="1"/>
  <c r="AA1121" s="1"/>
  <c r="P1121"/>
  <c r="O1121"/>
  <c r="N1121"/>
  <c r="S1121" s="1"/>
  <c r="X1121" s="1"/>
  <c r="R1120"/>
  <c r="W1120" s="1"/>
  <c r="AB1120" s="1"/>
  <c r="Q1120"/>
  <c r="P1120"/>
  <c r="O1120"/>
  <c r="T1120" s="1"/>
  <c r="Y1120" s="1"/>
  <c r="N1120"/>
  <c r="S1120" s="1"/>
  <c r="X1120" s="1"/>
  <c r="R1119"/>
  <c r="Q1119"/>
  <c r="P1119"/>
  <c r="U1119" s="1"/>
  <c r="Z1119" s="1"/>
  <c r="O1119"/>
  <c r="T1119" s="1"/>
  <c r="Y1119" s="1"/>
  <c r="N1119"/>
  <c r="S1119" s="1"/>
  <c r="X1119" s="1"/>
  <c r="R1118"/>
  <c r="Q1118"/>
  <c r="V1118" s="1"/>
  <c r="AA1118" s="1"/>
  <c r="P1118"/>
  <c r="U1118" s="1"/>
  <c r="Z1118" s="1"/>
  <c r="O1118"/>
  <c r="T1118" s="1"/>
  <c r="Y1118" s="1"/>
  <c r="N1118"/>
  <c r="S1118" s="1"/>
  <c r="X1118" s="1"/>
  <c r="R1116"/>
  <c r="W1116" s="1"/>
  <c r="AB1116" s="1"/>
  <c r="Q1116"/>
  <c r="P1116"/>
  <c r="U1116" s="1"/>
  <c r="Z1116" s="1"/>
  <c r="O1116"/>
  <c r="T1116" s="1"/>
  <c r="Y1116" s="1"/>
  <c r="N1116"/>
  <c r="R1115"/>
  <c r="Q1115"/>
  <c r="V1115" s="1"/>
  <c r="AA1115" s="1"/>
  <c r="P1115"/>
  <c r="U1115" s="1"/>
  <c r="Z1115" s="1"/>
  <c r="O1115"/>
  <c r="N1115"/>
  <c r="R1114"/>
  <c r="W1114" s="1"/>
  <c r="AB1114" s="1"/>
  <c r="Q1114"/>
  <c r="V1114" s="1"/>
  <c r="AA1114" s="1"/>
  <c r="P1114"/>
  <c r="O1114"/>
  <c r="N1114"/>
  <c r="S1114" s="1"/>
  <c r="X1114" s="1"/>
  <c r="R1113"/>
  <c r="W1113" s="1"/>
  <c r="AB1113" s="1"/>
  <c r="Q1113"/>
  <c r="P1113"/>
  <c r="O1113"/>
  <c r="T1113" s="1"/>
  <c r="Y1113" s="1"/>
  <c r="N1113"/>
  <c r="S1113" s="1"/>
  <c r="X1113" s="1"/>
  <c r="R1112"/>
  <c r="Q1112"/>
  <c r="P1112"/>
  <c r="U1112" s="1"/>
  <c r="Z1112" s="1"/>
  <c r="O1112"/>
  <c r="T1112" s="1"/>
  <c r="Y1112" s="1"/>
  <c r="N1112"/>
  <c r="S1112" s="1"/>
  <c r="X1112" s="1"/>
  <c r="R1111"/>
  <c r="Q1111"/>
  <c r="V1111" s="1"/>
  <c r="AA1111" s="1"/>
  <c r="P1111"/>
  <c r="U1111" s="1"/>
  <c r="Z1111" s="1"/>
  <c r="O1111"/>
  <c r="T1111" s="1"/>
  <c r="Y1111" s="1"/>
  <c r="N1111"/>
  <c r="S1111" s="1"/>
  <c r="R1110"/>
  <c r="W1110" s="1"/>
  <c r="AB1110" s="1"/>
  <c r="Q1110"/>
  <c r="V1110" s="1"/>
  <c r="AA1110" s="1"/>
  <c r="P1110"/>
  <c r="U1110" s="1"/>
  <c r="Z1110" s="1"/>
  <c r="O1110"/>
  <c r="N1110"/>
  <c r="S1110" s="1"/>
  <c r="X1110" s="1"/>
  <c r="R1109"/>
  <c r="W1109" s="1"/>
  <c r="AB1109" s="1"/>
  <c r="Q1109"/>
  <c r="V1109" s="1"/>
  <c r="AA1109" s="1"/>
  <c r="P1109"/>
  <c r="O1109"/>
  <c r="T1109" s="1"/>
  <c r="Y1109" s="1"/>
  <c r="N1109"/>
  <c r="S1109" s="1"/>
  <c r="X1109" s="1"/>
  <c r="R1108"/>
  <c r="W1108" s="1"/>
  <c r="AB1108" s="1"/>
  <c r="Q1108"/>
  <c r="P1108"/>
  <c r="U1108" s="1"/>
  <c r="Z1108" s="1"/>
  <c r="O1108"/>
  <c r="T1108" s="1"/>
  <c r="Y1108" s="1"/>
  <c r="N1108"/>
  <c r="R1107"/>
  <c r="Q1107"/>
  <c r="V1107" s="1"/>
  <c r="AA1107" s="1"/>
  <c r="P1107"/>
  <c r="U1107" s="1"/>
  <c r="Z1107" s="1"/>
  <c r="O1107"/>
  <c r="N1107"/>
  <c r="R1106"/>
  <c r="W1106" s="1"/>
  <c r="AB1106" s="1"/>
  <c r="Q1106"/>
  <c r="V1106" s="1"/>
  <c r="AA1106" s="1"/>
  <c r="P1106"/>
  <c r="O1106"/>
  <c r="N1106"/>
  <c r="S1106" s="1"/>
  <c r="X1106" s="1"/>
  <c r="R1105"/>
  <c r="W1105" s="1"/>
  <c r="AB1105" s="1"/>
  <c r="Q1105"/>
  <c r="P1105"/>
  <c r="O1105"/>
  <c r="T1105" s="1"/>
  <c r="Y1105" s="1"/>
  <c r="N1105"/>
  <c r="S1105" s="1"/>
  <c r="X1105" s="1"/>
  <c r="R1104"/>
  <c r="Q1104"/>
  <c r="P1104"/>
  <c r="U1104" s="1"/>
  <c r="Z1104" s="1"/>
  <c r="O1104"/>
  <c r="T1104" s="1"/>
  <c r="Y1104" s="1"/>
  <c r="N1104"/>
  <c r="S1104" s="1"/>
  <c r="X1104" s="1"/>
  <c r="R1103"/>
  <c r="Q1103"/>
  <c r="V1103" s="1"/>
  <c r="AA1103" s="1"/>
  <c r="P1103"/>
  <c r="U1103" s="1"/>
  <c r="Z1103" s="1"/>
  <c r="O1103"/>
  <c r="T1103" s="1"/>
  <c r="Y1103" s="1"/>
  <c r="N1103"/>
  <c r="R1101"/>
  <c r="W1101" s="1"/>
  <c r="AB1101" s="1"/>
  <c r="Q1101"/>
  <c r="V1101" s="1"/>
  <c r="AA1101" s="1"/>
  <c r="P1101"/>
  <c r="U1101" s="1"/>
  <c r="Z1101" s="1"/>
  <c r="O1101"/>
  <c r="N1101"/>
  <c r="S1101" s="1"/>
  <c r="X1101" s="1"/>
  <c r="R1100"/>
  <c r="W1100" s="1"/>
  <c r="AB1100" s="1"/>
  <c r="Q1100"/>
  <c r="V1100" s="1"/>
  <c r="AA1100" s="1"/>
  <c r="P1100"/>
  <c r="O1100"/>
  <c r="T1100" s="1"/>
  <c r="Y1100" s="1"/>
  <c r="N1100"/>
  <c r="S1100" s="1"/>
  <c r="X1100" s="1"/>
  <c r="R1099"/>
  <c r="W1099" s="1"/>
  <c r="AB1099" s="1"/>
  <c r="Q1099"/>
  <c r="P1099"/>
  <c r="U1099" s="1"/>
  <c r="Z1099" s="1"/>
  <c r="O1099"/>
  <c r="T1099" s="1"/>
  <c r="Y1099" s="1"/>
  <c r="N1099"/>
  <c r="R1098"/>
  <c r="W1098" s="1"/>
  <c r="Q1098"/>
  <c r="V1098" s="1"/>
  <c r="AA1098" s="1"/>
  <c r="P1098"/>
  <c r="U1098" s="1"/>
  <c r="Z1098" s="1"/>
  <c r="O1098"/>
  <c r="N1098"/>
  <c r="R1097"/>
  <c r="W1097" s="1"/>
  <c r="AB1097" s="1"/>
  <c r="Q1097"/>
  <c r="V1097" s="1"/>
  <c r="AA1097" s="1"/>
  <c r="P1097"/>
  <c r="O1097"/>
  <c r="N1097"/>
  <c r="S1097" s="1"/>
  <c r="X1097" s="1"/>
  <c r="R1096"/>
  <c r="W1096" s="1"/>
  <c r="AB1096" s="1"/>
  <c r="Q1096"/>
  <c r="P1096"/>
  <c r="O1096"/>
  <c r="T1096" s="1"/>
  <c r="Y1096" s="1"/>
  <c r="N1096"/>
  <c r="S1096" s="1"/>
  <c r="X1096" s="1"/>
  <c r="R1095"/>
  <c r="Q1095"/>
  <c r="P1095"/>
  <c r="U1095" s="1"/>
  <c r="Z1095" s="1"/>
  <c r="O1095"/>
  <c r="T1095" s="1"/>
  <c r="Y1095" s="1"/>
  <c r="N1095"/>
  <c r="S1095" s="1"/>
  <c r="X1095" s="1"/>
  <c r="R1094"/>
  <c r="Q1094"/>
  <c r="V1094" s="1"/>
  <c r="AA1094" s="1"/>
  <c r="P1094"/>
  <c r="U1094" s="1"/>
  <c r="Z1094" s="1"/>
  <c r="O1094"/>
  <c r="T1094" s="1"/>
  <c r="Y1094" s="1"/>
  <c r="N1094"/>
  <c r="R1093"/>
  <c r="W1093" s="1"/>
  <c r="AB1093" s="1"/>
  <c r="Q1093"/>
  <c r="V1093" s="1"/>
  <c r="AA1093" s="1"/>
  <c r="P1093"/>
  <c r="U1093" s="1"/>
  <c r="Z1093" s="1"/>
  <c r="O1093"/>
  <c r="N1093"/>
  <c r="S1093" s="1"/>
  <c r="X1093" s="1"/>
  <c r="R1092"/>
  <c r="W1092" s="1"/>
  <c r="AB1092" s="1"/>
  <c r="Q1092"/>
  <c r="V1092" s="1"/>
  <c r="AA1092" s="1"/>
  <c r="P1092"/>
  <c r="O1092"/>
  <c r="T1092" s="1"/>
  <c r="Y1092" s="1"/>
  <c r="N1092"/>
  <c r="S1092" s="1"/>
  <c r="X1092" s="1"/>
  <c r="R1091"/>
  <c r="W1091" s="1"/>
  <c r="AB1091" s="1"/>
  <c r="Q1091"/>
  <c r="V1091" s="1"/>
  <c r="P1091"/>
  <c r="U1091" s="1"/>
  <c r="Z1091" s="1"/>
  <c r="O1091"/>
  <c r="T1091" s="1"/>
  <c r="Y1091" s="1"/>
  <c r="N1091"/>
  <c r="R1090"/>
  <c r="W1090" s="1"/>
  <c r="Q1090"/>
  <c r="V1090" s="1"/>
  <c r="AA1090" s="1"/>
  <c r="P1090"/>
  <c r="U1090" s="1"/>
  <c r="Z1090" s="1"/>
  <c r="O1090"/>
  <c r="N1090"/>
  <c r="R1089"/>
  <c r="W1089" s="1"/>
  <c r="AB1089" s="1"/>
  <c r="Q1089"/>
  <c r="V1089" s="1"/>
  <c r="AA1089" s="1"/>
  <c r="P1089"/>
  <c r="O1089"/>
  <c r="N1089"/>
  <c r="S1089" s="1"/>
  <c r="X1089" s="1"/>
  <c r="R1088"/>
  <c r="W1088" s="1"/>
  <c r="AB1088" s="1"/>
  <c r="Q1088"/>
  <c r="P1088"/>
  <c r="O1088"/>
  <c r="T1088" s="1"/>
  <c r="Y1088" s="1"/>
  <c r="N1088"/>
  <c r="S1088" s="1"/>
  <c r="X1088" s="1"/>
  <c r="R1086"/>
  <c r="W1086" s="1"/>
  <c r="AB1086" s="1"/>
  <c r="Q1086"/>
  <c r="V1086" s="1"/>
  <c r="AA1086" s="1"/>
  <c r="P1086"/>
  <c r="O1086"/>
  <c r="T1086" s="1"/>
  <c r="Y1086" s="1"/>
  <c r="N1086"/>
  <c r="R1085"/>
  <c r="W1085" s="1"/>
  <c r="AB1085" s="1"/>
  <c r="Q1085"/>
  <c r="P1085"/>
  <c r="U1085" s="1"/>
  <c r="Z1085" s="1"/>
  <c r="O1085"/>
  <c r="N1085"/>
  <c r="R1084"/>
  <c r="W1084" s="1"/>
  <c r="Q1084"/>
  <c r="V1084" s="1"/>
  <c r="AA1084" s="1"/>
  <c r="P1084"/>
  <c r="O1084"/>
  <c r="N1084"/>
  <c r="S1084" s="1"/>
  <c r="X1084" s="1"/>
  <c r="R1083"/>
  <c r="W1083" s="1"/>
  <c r="AB1083" s="1"/>
  <c r="Q1083"/>
  <c r="P1083"/>
  <c r="O1083"/>
  <c r="T1083" s="1"/>
  <c r="N1083"/>
  <c r="S1083" s="1"/>
  <c r="X1083" s="1"/>
  <c r="R1082"/>
  <c r="Q1082"/>
  <c r="P1082"/>
  <c r="U1082" s="1"/>
  <c r="O1082"/>
  <c r="T1082" s="1"/>
  <c r="Y1082" s="1"/>
  <c r="N1082"/>
  <c r="S1082" s="1"/>
  <c r="X1082" s="1"/>
  <c r="R1081"/>
  <c r="Q1081"/>
  <c r="V1081" s="1"/>
  <c r="P1081"/>
  <c r="U1081" s="1"/>
  <c r="Z1081" s="1"/>
  <c r="O1081"/>
  <c r="T1081" s="1"/>
  <c r="Y1081" s="1"/>
  <c r="N1081"/>
  <c r="S1081" s="1"/>
  <c r="X1081" s="1"/>
  <c r="R1080"/>
  <c r="W1080" s="1"/>
  <c r="Q1080"/>
  <c r="V1080" s="1"/>
  <c r="AA1080" s="1"/>
  <c r="P1080"/>
  <c r="U1080" s="1"/>
  <c r="Z1080" s="1"/>
  <c r="O1080"/>
  <c r="T1080" s="1"/>
  <c r="Y1080" s="1"/>
  <c r="N1080"/>
  <c r="R1079"/>
  <c r="W1079" s="1"/>
  <c r="AB1079" s="1"/>
  <c r="Q1079"/>
  <c r="V1079" s="1"/>
  <c r="AA1079" s="1"/>
  <c r="P1079"/>
  <c r="U1079" s="1"/>
  <c r="Z1079" s="1"/>
  <c r="O1079"/>
  <c r="N1079"/>
  <c r="S1079" s="1"/>
  <c r="X1079" s="1"/>
  <c r="R1078"/>
  <c r="W1078" s="1"/>
  <c r="AB1078" s="1"/>
  <c r="Q1078"/>
  <c r="V1078" s="1"/>
  <c r="AA1078" s="1"/>
  <c r="P1078"/>
  <c r="O1078"/>
  <c r="T1078" s="1"/>
  <c r="Y1078" s="1"/>
  <c r="N1078"/>
  <c r="R1077"/>
  <c r="W1077" s="1"/>
  <c r="AB1077" s="1"/>
  <c r="Q1077"/>
  <c r="V1077" s="1"/>
  <c r="P1077"/>
  <c r="U1077" s="1"/>
  <c r="Z1077" s="1"/>
  <c r="O1077"/>
  <c r="N1077"/>
  <c r="R1076"/>
  <c r="W1076" s="1"/>
  <c r="Q1076"/>
  <c r="V1076" s="1"/>
  <c r="AA1076" s="1"/>
  <c r="P1076"/>
  <c r="O1076"/>
  <c r="N1076"/>
  <c r="S1076" s="1"/>
  <c r="R1075"/>
  <c r="W1075" s="1"/>
  <c r="AB1075" s="1"/>
  <c r="Q1075"/>
  <c r="P1075"/>
  <c r="O1075"/>
  <c r="T1075" s="1"/>
  <c r="N1075"/>
  <c r="S1075" s="1"/>
  <c r="X1075" s="1"/>
  <c r="R1074"/>
  <c r="Q1074"/>
  <c r="P1074"/>
  <c r="U1074" s="1"/>
  <c r="O1074"/>
  <c r="T1074" s="1"/>
  <c r="Y1074" s="1"/>
  <c r="N1074"/>
  <c r="S1074" s="1"/>
  <c r="X1074" s="1"/>
  <c r="R1073"/>
  <c r="Q1073"/>
  <c r="V1073" s="1"/>
  <c r="P1073"/>
  <c r="U1073" s="1"/>
  <c r="Z1073" s="1"/>
  <c r="O1073"/>
  <c r="T1073" s="1"/>
  <c r="Y1073" s="1"/>
  <c r="N1073"/>
  <c r="S1073" s="1"/>
  <c r="X1073" s="1"/>
  <c r="R1071"/>
  <c r="W1071" s="1"/>
  <c r="AB1071" s="1"/>
  <c r="Q1071"/>
  <c r="V1071" s="1"/>
  <c r="AA1071" s="1"/>
  <c r="P1071"/>
  <c r="U1071" s="1"/>
  <c r="Z1071" s="1"/>
  <c r="O1071"/>
  <c r="T1071" s="1"/>
  <c r="Y1071" s="1"/>
  <c r="N1071"/>
  <c r="R1070"/>
  <c r="W1070" s="1"/>
  <c r="AB1070" s="1"/>
  <c r="Q1070"/>
  <c r="V1070" s="1"/>
  <c r="AA1070" s="1"/>
  <c r="P1070"/>
  <c r="U1070" s="1"/>
  <c r="Z1070" s="1"/>
  <c r="O1070"/>
  <c r="N1070"/>
  <c r="R1069"/>
  <c r="W1069" s="1"/>
  <c r="AB1069" s="1"/>
  <c r="Q1069"/>
  <c r="V1069" s="1"/>
  <c r="AA1069" s="1"/>
  <c r="P1069"/>
  <c r="O1069"/>
  <c r="N1069"/>
  <c r="S1069" s="1"/>
  <c r="X1069" s="1"/>
  <c r="R1068"/>
  <c r="W1068" s="1"/>
  <c r="AB1068" s="1"/>
  <c r="Q1068"/>
  <c r="P1068"/>
  <c r="O1068"/>
  <c r="T1068" s="1"/>
  <c r="Y1068" s="1"/>
  <c r="N1068"/>
  <c r="S1068" s="1"/>
  <c r="X1068" s="1"/>
  <c r="R1067"/>
  <c r="Q1067"/>
  <c r="P1067"/>
  <c r="U1067" s="1"/>
  <c r="Z1067" s="1"/>
  <c r="O1067"/>
  <c r="T1067" s="1"/>
  <c r="Y1067" s="1"/>
  <c r="N1067"/>
  <c r="S1067" s="1"/>
  <c r="X1067" s="1"/>
  <c r="R1066"/>
  <c r="Q1066"/>
  <c r="V1066" s="1"/>
  <c r="AA1066" s="1"/>
  <c r="P1066"/>
  <c r="U1066" s="1"/>
  <c r="Z1066" s="1"/>
  <c r="O1066"/>
  <c r="T1066" s="1"/>
  <c r="Y1066" s="1"/>
  <c r="N1066"/>
  <c r="S1066" s="1"/>
  <c r="R1065"/>
  <c r="W1065" s="1"/>
  <c r="AB1065" s="1"/>
  <c r="Q1065"/>
  <c r="V1065" s="1"/>
  <c r="AA1065" s="1"/>
  <c r="P1065"/>
  <c r="U1065" s="1"/>
  <c r="Z1065" s="1"/>
  <c r="O1065"/>
  <c r="N1065"/>
  <c r="R1064"/>
  <c r="W1064" s="1"/>
  <c r="AB1064" s="1"/>
  <c r="Q1064"/>
  <c r="V1064" s="1"/>
  <c r="AA1064" s="1"/>
  <c r="P1064"/>
  <c r="O1064"/>
  <c r="N1064"/>
  <c r="S1064" s="1"/>
  <c r="X1064" s="1"/>
  <c r="R1063"/>
  <c r="W1063" s="1"/>
  <c r="AB1063" s="1"/>
  <c r="Q1063"/>
  <c r="P1063"/>
  <c r="O1063"/>
  <c r="T1063" s="1"/>
  <c r="Y1063" s="1"/>
  <c r="N1063"/>
  <c r="R1062"/>
  <c r="Q1062"/>
  <c r="P1062"/>
  <c r="O1062"/>
  <c r="N1062"/>
  <c r="R1061"/>
  <c r="W1061" s="1"/>
  <c r="Q1061"/>
  <c r="P1061"/>
  <c r="O1061"/>
  <c r="N1061"/>
  <c r="S1061" s="1"/>
  <c r="X1061" s="1"/>
  <c r="R1060"/>
  <c r="W1060" s="1"/>
  <c r="Q1060"/>
  <c r="P1060"/>
  <c r="O1060"/>
  <c r="T1060" s="1"/>
  <c r="Y1060" s="1"/>
  <c r="N1060"/>
  <c r="S1060" s="1"/>
  <c r="X1060" s="1"/>
  <c r="R1059"/>
  <c r="Q1059"/>
  <c r="P1059"/>
  <c r="U1059" s="1"/>
  <c r="Z1059" s="1"/>
  <c r="O1059"/>
  <c r="T1059" s="1"/>
  <c r="Y1059" s="1"/>
  <c r="N1059"/>
  <c r="S1059" s="1"/>
  <c r="X1059" s="1"/>
  <c r="R1058"/>
  <c r="Q1058"/>
  <c r="V1058" s="1"/>
  <c r="AA1058" s="1"/>
  <c r="P1058"/>
  <c r="U1058" s="1"/>
  <c r="Z1058" s="1"/>
  <c r="O1058"/>
  <c r="T1058" s="1"/>
  <c r="Y1058" s="1"/>
  <c r="N1058"/>
  <c r="S1058" s="1"/>
  <c r="R1041"/>
  <c r="W1041" s="1"/>
  <c r="AB1041" s="1"/>
  <c r="Q1041"/>
  <c r="V1041" s="1"/>
  <c r="AA1041" s="1"/>
  <c r="P1041"/>
  <c r="U1041" s="1"/>
  <c r="Z1041" s="1"/>
  <c r="O1041"/>
  <c r="T1041" s="1"/>
  <c r="Y1041" s="1"/>
  <c r="N1041"/>
  <c r="R1040"/>
  <c r="W1040" s="1"/>
  <c r="AB1040" s="1"/>
  <c r="Q1040"/>
  <c r="V1040" s="1"/>
  <c r="AA1040" s="1"/>
  <c r="P1040"/>
  <c r="U1040" s="1"/>
  <c r="Z1040" s="1"/>
  <c r="O1040"/>
  <c r="N1040"/>
  <c r="R1039"/>
  <c r="W1039" s="1"/>
  <c r="AB1039" s="1"/>
  <c r="Q1039"/>
  <c r="V1039" s="1"/>
  <c r="AA1039" s="1"/>
  <c r="P1039"/>
  <c r="O1039"/>
  <c r="N1039"/>
  <c r="S1039" s="1"/>
  <c r="X1039" s="1"/>
  <c r="R1038"/>
  <c r="W1038" s="1"/>
  <c r="AB1038" s="1"/>
  <c r="Q1038"/>
  <c r="P1038"/>
  <c r="O1038"/>
  <c r="T1038" s="1"/>
  <c r="Y1038" s="1"/>
  <c r="N1038"/>
  <c r="S1038" s="1"/>
  <c r="X1038" s="1"/>
  <c r="R1037"/>
  <c r="Q1037"/>
  <c r="P1037"/>
  <c r="U1037" s="1"/>
  <c r="Z1037" s="1"/>
  <c r="O1037"/>
  <c r="T1037" s="1"/>
  <c r="Y1037" s="1"/>
  <c r="N1037"/>
  <c r="S1037" s="1"/>
  <c r="X1037" s="1"/>
  <c r="R1036"/>
  <c r="Q1036"/>
  <c r="V1036" s="1"/>
  <c r="AA1036" s="1"/>
  <c r="P1036"/>
  <c r="U1036" s="1"/>
  <c r="Z1036" s="1"/>
  <c r="O1036"/>
  <c r="T1036" s="1"/>
  <c r="Y1036" s="1"/>
  <c r="N1036"/>
  <c r="S1036" s="1"/>
  <c r="R1035"/>
  <c r="W1035" s="1"/>
  <c r="AB1035" s="1"/>
  <c r="Q1035"/>
  <c r="V1035" s="1"/>
  <c r="AA1035" s="1"/>
  <c r="P1035"/>
  <c r="U1035" s="1"/>
  <c r="Z1035" s="1"/>
  <c r="O1035"/>
  <c r="N1035"/>
  <c r="S1035" s="1"/>
  <c r="X1035" s="1"/>
  <c r="R1034"/>
  <c r="W1034" s="1"/>
  <c r="AB1034" s="1"/>
  <c r="Q1034"/>
  <c r="V1034" s="1"/>
  <c r="AA1034" s="1"/>
  <c r="P1034"/>
  <c r="O1034"/>
  <c r="T1034" s="1"/>
  <c r="Y1034" s="1"/>
  <c r="N1034"/>
  <c r="S1034" s="1"/>
  <c r="X1034" s="1"/>
  <c r="R1033"/>
  <c r="W1033" s="1"/>
  <c r="AB1033" s="1"/>
  <c r="Q1033"/>
  <c r="P1033"/>
  <c r="U1033" s="1"/>
  <c r="Z1033" s="1"/>
  <c r="O1033"/>
  <c r="T1033" s="1"/>
  <c r="Y1033" s="1"/>
  <c r="N1033"/>
  <c r="R1032"/>
  <c r="Q1032"/>
  <c r="V1032" s="1"/>
  <c r="AA1032" s="1"/>
  <c r="P1032"/>
  <c r="U1032" s="1"/>
  <c r="Z1032" s="1"/>
  <c r="O1032"/>
  <c r="N1032"/>
  <c r="R1031"/>
  <c r="W1031" s="1"/>
  <c r="AB1031" s="1"/>
  <c r="Q1031"/>
  <c r="V1031" s="1"/>
  <c r="AA1031" s="1"/>
  <c r="P1031"/>
  <c r="O1031"/>
  <c r="N1031"/>
  <c r="S1031" s="1"/>
  <c r="X1031" s="1"/>
  <c r="R1030"/>
  <c r="W1030" s="1"/>
  <c r="AB1030" s="1"/>
  <c r="Q1030"/>
  <c r="P1030"/>
  <c r="O1030"/>
  <c r="T1030" s="1"/>
  <c r="Y1030" s="1"/>
  <c r="N1030"/>
  <c r="S1030" s="1"/>
  <c r="X1030" s="1"/>
  <c r="R1029"/>
  <c r="Q1029"/>
  <c r="P1029"/>
  <c r="U1029" s="1"/>
  <c r="Z1029" s="1"/>
  <c r="O1029"/>
  <c r="T1029" s="1"/>
  <c r="Y1029" s="1"/>
  <c r="N1029"/>
  <c r="S1029" s="1"/>
  <c r="X1029" s="1"/>
  <c r="R1028"/>
  <c r="Q1028"/>
  <c r="V1028" s="1"/>
  <c r="AA1028" s="1"/>
  <c r="P1028"/>
  <c r="U1028" s="1"/>
  <c r="Z1028" s="1"/>
  <c r="O1028"/>
  <c r="T1028" s="1"/>
  <c r="Y1028" s="1"/>
  <c r="N1028"/>
  <c r="R1026"/>
  <c r="W1026" s="1"/>
  <c r="AB1026" s="1"/>
  <c r="Q1026"/>
  <c r="V1026" s="1"/>
  <c r="AA1026" s="1"/>
  <c r="P1026"/>
  <c r="U1026" s="1"/>
  <c r="Z1026" s="1"/>
  <c r="O1026"/>
  <c r="N1026"/>
  <c r="S1026" s="1"/>
  <c r="X1026" s="1"/>
  <c r="R1025"/>
  <c r="W1025" s="1"/>
  <c r="AB1025" s="1"/>
  <c r="Q1025"/>
  <c r="V1025" s="1"/>
  <c r="AA1025" s="1"/>
  <c r="P1025"/>
  <c r="O1025"/>
  <c r="T1025" s="1"/>
  <c r="Y1025" s="1"/>
  <c r="N1025"/>
  <c r="S1025" s="1"/>
  <c r="X1025" s="1"/>
  <c r="R1024"/>
  <c r="W1024" s="1"/>
  <c r="AB1024" s="1"/>
  <c r="Q1024"/>
  <c r="P1024"/>
  <c r="U1024" s="1"/>
  <c r="Z1024" s="1"/>
  <c r="O1024"/>
  <c r="T1024" s="1"/>
  <c r="Y1024" s="1"/>
  <c r="N1024"/>
  <c r="R1023"/>
  <c r="W1023" s="1"/>
  <c r="Q1023"/>
  <c r="P1023"/>
  <c r="U1023" s="1"/>
  <c r="Z1023" s="1"/>
  <c r="O1023"/>
  <c r="N1023"/>
  <c r="R1022"/>
  <c r="W1022" s="1"/>
  <c r="Q1022"/>
  <c r="V1022" s="1"/>
  <c r="AA1022" s="1"/>
  <c r="P1022"/>
  <c r="O1022"/>
  <c r="N1022"/>
  <c r="S1022" s="1"/>
  <c r="X1022" s="1"/>
  <c r="R1021"/>
  <c r="W1021" s="1"/>
  <c r="AB1021" s="1"/>
  <c r="Q1021"/>
  <c r="P1021"/>
  <c r="O1021"/>
  <c r="T1021" s="1"/>
  <c r="Y1021" s="1"/>
  <c r="N1021"/>
  <c r="S1021" s="1"/>
  <c r="X1021" s="1"/>
  <c r="R1020"/>
  <c r="Q1020"/>
  <c r="P1020"/>
  <c r="U1020" s="1"/>
  <c r="Z1020" s="1"/>
  <c r="O1020"/>
  <c r="T1020" s="1"/>
  <c r="Y1020" s="1"/>
  <c r="N1020"/>
  <c r="S1020" s="1"/>
  <c r="X1020" s="1"/>
  <c r="R1019"/>
  <c r="Q1019"/>
  <c r="V1019" s="1"/>
  <c r="AA1019" s="1"/>
  <c r="P1019"/>
  <c r="U1019" s="1"/>
  <c r="Z1019" s="1"/>
  <c r="O1019"/>
  <c r="T1019" s="1"/>
  <c r="Y1019" s="1"/>
  <c r="N1019"/>
  <c r="R1018"/>
  <c r="W1018" s="1"/>
  <c r="AB1018" s="1"/>
  <c r="Q1018"/>
  <c r="V1018" s="1"/>
  <c r="AA1018" s="1"/>
  <c r="P1018"/>
  <c r="U1018" s="1"/>
  <c r="Z1018" s="1"/>
  <c r="O1018"/>
  <c r="N1018"/>
  <c r="R1017"/>
  <c r="W1017" s="1"/>
  <c r="AB1017" s="1"/>
  <c r="Q1017"/>
  <c r="V1017" s="1"/>
  <c r="AA1017" s="1"/>
  <c r="P1017"/>
  <c r="O1017"/>
  <c r="N1017"/>
  <c r="S1017" s="1"/>
  <c r="X1017" s="1"/>
  <c r="R1016"/>
  <c r="W1016" s="1"/>
  <c r="AB1016" s="1"/>
  <c r="Q1016"/>
  <c r="V1016" s="1"/>
  <c r="P1016"/>
  <c r="O1016"/>
  <c r="T1016" s="1"/>
  <c r="Y1016" s="1"/>
  <c r="N1016"/>
  <c r="R1015"/>
  <c r="W1015" s="1"/>
  <c r="Q1015"/>
  <c r="V1015" s="1"/>
  <c r="P1015"/>
  <c r="U1015" s="1"/>
  <c r="Z1015" s="1"/>
  <c r="O1015"/>
  <c r="N1015"/>
  <c r="R1014"/>
  <c r="W1014" s="1"/>
  <c r="Q1014"/>
  <c r="V1014" s="1"/>
  <c r="AA1014" s="1"/>
  <c r="P1014"/>
  <c r="O1014"/>
  <c r="N1014"/>
  <c r="S1014" s="1"/>
  <c r="X1014" s="1"/>
  <c r="R1013"/>
  <c r="W1013" s="1"/>
  <c r="AB1013" s="1"/>
  <c r="Q1013"/>
  <c r="P1013"/>
  <c r="O1013"/>
  <c r="T1013" s="1"/>
  <c r="Y1013" s="1"/>
  <c r="N1013"/>
  <c r="S1013" s="1"/>
  <c r="R1011"/>
  <c r="W1011" s="1"/>
  <c r="AB1011" s="1"/>
  <c r="Q1011"/>
  <c r="V1011" s="1"/>
  <c r="AA1011" s="1"/>
  <c r="P1011"/>
  <c r="U1011" s="1"/>
  <c r="Z1011" s="1"/>
  <c r="O1011"/>
  <c r="T1011" s="1"/>
  <c r="Y1011" s="1"/>
  <c r="N1011"/>
  <c r="R1010"/>
  <c r="W1010" s="1"/>
  <c r="AB1010" s="1"/>
  <c r="Q1010"/>
  <c r="V1010" s="1"/>
  <c r="AA1010" s="1"/>
  <c r="P1010"/>
  <c r="U1010" s="1"/>
  <c r="Z1010" s="1"/>
  <c r="O1010"/>
  <c r="N1010"/>
  <c r="R1009"/>
  <c r="W1009" s="1"/>
  <c r="AB1009" s="1"/>
  <c r="Q1009"/>
  <c r="V1009" s="1"/>
  <c r="AA1009" s="1"/>
  <c r="P1009"/>
  <c r="O1009"/>
  <c r="N1009"/>
  <c r="S1009" s="1"/>
  <c r="X1009" s="1"/>
  <c r="R1008"/>
  <c r="W1008" s="1"/>
  <c r="AB1008" s="1"/>
  <c r="Q1008"/>
  <c r="P1008"/>
  <c r="O1008"/>
  <c r="T1008" s="1"/>
  <c r="Y1008" s="1"/>
  <c r="N1008"/>
  <c r="S1008" s="1"/>
  <c r="X1008" s="1"/>
  <c r="R1007"/>
  <c r="Q1007"/>
  <c r="P1007"/>
  <c r="U1007" s="1"/>
  <c r="Z1007" s="1"/>
  <c r="O1007"/>
  <c r="T1007" s="1"/>
  <c r="Y1007" s="1"/>
  <c r="N1007"/>
  <c r="S1007" s="1"/>
  <c r="X1007" s="1"/>
  <c r="R1006"/>
  <c r="Q1006"/>
  <c r="V1006" s="1"/>
  <c r="AA1006" s="1"/>
  <c r="P1006"/>
  <c r="U1006" s="1"/>
  <c r="Z1006" s="1"/>
  <c r="O1006"/>
  <c r="T1006" s="1"/>
  <c r="Y1006" s="1"/>
  <c r="N1006"/>
  <c r="R1005"/>
  <c r="W1005" s="1"/>
  <c r="AB1005" s="1"/>
  <c r="Q1005"/>
  <c r="V1005" s="1"/>
  <c r="AA1005" s="1"/>
  <c r="P1005"/>
  <c r="U1005" s="1"/>
  <c r="Z1005" s="1"/>
  <c r="O1005"/>
  <c r="N1005"/>
  <c r="R1004"/>
  <c r="W1004" s="1"/>
  <c r="AB1004" s="1"/>
  <c r="Q1004"/>
  <c r="V1004" s="1"/>
  <c r="AA1004" s="1"/>
  <c r="P1004"/>
  <c r="O1004"/>
  <c r="N1004"/>
  <c r="S1004" s="1"/>
  <c r="X1004" s="1"/>
  <c r="R1003"/>
  <c r="W1003" s="1"/>
  <c r="AB1003" s="1"/>
  <c r="Q1003"/>
  <c r="V1003" s="1"/>
  <c r="P1003"/>
  <c r="O1003"/>
  <c r="N1003"/>
  <c r="R1002"/>
  <c r="W1002" s="1"/>
  <c r="Q1002"/>
  <c r="V1002" s="1"/>
  <c r="P1002"/>
  <c r="O1002"/>
  <c r="N1002"/>
  <c r="R1001"/>
  <c r="W1001" s="1"/>
  <c r="Q1001"/>
  <c r="V1001" s="1"/>
  <c r="P1001"/>
  <c r="O1001"/>
  <c r="N1001"/>
  <c r="S1001" s="1"/>
  <c r="X1001" s="1"/>
  <c r="R1000"/>
  <c r="W1000" s="1"/>
  <c r="Q1000"/>
  <c r="P1000"/>
  <c r="O1000"/>
  <c r="T1000" s="1"/>
  <c r="Y1000" s="1"/>
  <c r="N1000"/>
  <c r="S1000" s="1"/>
  <c r="X1000" s="1"/>
  <c r="R999"/>
  <c r="Q999"/>
  <c r="P999"/>
  <c r="U999" s="1"/>
  <c r="Z999" s="1"/>
  <c r="O999"/>
  <c r="T999" s="1"/>
  <c r="Y999" s="1"/>
  <c r="N999"/>
  <c r="S999" s="1"/>
  <c r="X999" s="1"/>
  <c r="R998"/>
  <c r="Q998"/>
  <c r="V998" s="1"/>
  <c r="AA998" s="1"/>
  <c r="P998"/>
  <c r="U998" s="1"/>
  <c r="Z998" s="1"/>
  <c r="O998"/>
  <c r="T998" s="1"/>
  <c r="Y998" s="1"/>
  <c r="N998"/>
  <c r="R996"/>
  <c r="W996" s="1"/>
  <c r="AB996" s="1"/>
  <c r="Q996"/>
  <c r="V996" s="1"/>
  <c r="AA996" s="1"/>
  <c r="P996"/>
  <c r="U996" s="1"/>
  <c r="Z996" s="1"/>
  <c r="O996"/>
  <c r="N996"/>
  <c r="R995"/>
  <c r="W995" s="1"/>
  <c r="AB995" s="1"/>
  <c r="Q995"/>
  <c r="V995" s="1"/>
  <c r="AA995" s="1"/>
  <c r="P995"/>
  <c r="U995" s="1"/>
  <c r="O995"/>
  <c r="N995"/>
  <c r="R994"/>
  <c r="W994" s="1"/>
  <c r="AB994" s="1"/>
  <c r="Q994"/>
  <c r="V994" s="1"/>
  <c r="P994"/>
  <c r="U994" s="1"/>
  <c r="O994"/>
  <c r="N994"/>
  <c r="R993"/>
  <c r="W993" s="1"/>
  <c r="Q993"/>
  <c r="V993" s="1"/>
  <c r="P993"/>
  <c r="U993" s="1"/>
  <c r="O993"/>
  <c r="N993"/>
  <c r="R992"/>
  <c r="W992" s="1"/>
  <c r="Q992"/>
  <c r="V992" s="1"/>
  <c r="P992"/>
  <c r="O992"/>
  <c r="N992"/>
  <c r="S992" s="1"/>
  <c r="X992" s="1"/>
  <c r="R991"/>
  <c r="W991" s="1"/>
  <c r="Q991"/>
  <c r="P991"/>
  <c r="O991"/>
  <c r="T991" s="1"/>
  <c r="Y991" s="1"/>
  <c r="N991"/>
  <c r="S991" s="1"/>
  <c r="X991" s="1"/>
  <c r="R990"/>
  <c r="Q990"/>
  <c r="P990"/>
  <c r="U990" s="1"/>
  <c r="Z990" s="1"/>
  <c r="O990"/>
  <c r="T990" s="1"/>
  <c r="Y990" s="1"/>
  <c r="N990"/>
  <c r="S990" s="1"/>
  <c r="X990" s="1"/>
  <c r="R989"/>
  <c r="Q989"/>
  <c r="V989" s="1"/>
  <c r="AA989" s="1"/>
  <c r="P989"/>
  <c r="U989" s="1"/>
  <c r="Z989" s="1"/>
  <c r="O989"/>
  <c r="T989" s="1"/>
  <c r="Y989" s="1"/>
  <c r="N989"/>
  <c r="R988"/>
  <c r="W988" s="1"/>
  <c r="AB988" s="1"/>
  <c r="Q988"/>
  <c r="V988" s="1"/>
  <c r="AA988" s="1"/>
  <c r="P988"/>
  <c r="U988" s="1"/>
  <c r="Z988" s="1"/>
  <c r="O988"/>
  <c r="T988" s="1"/>
  <c r="N988"/>
  <c r="R987"/>
  <c r="W987" s="1"/>
  <c r="AB987" s="1"/>
  <c r="Q987"/>
  <c r="V987" s="1"/>
  <c r="AA987" s="1"/>
  <c r="P987"/>
  <c r="U987" s="1"/>
  <c r="O987"/>
  <c r="T987" s="1"/>
  <c r="N987"/>
  <c r="R986"/>
  <c r="W986" s="1"/>
  <c r="AB986" s="1"/>
  <c r="Q986"/>
  <c r="V986" s="1"/>
  <c r="P986"/>
  <c r="U986" s="1"/>
  <c r="O986"/>
  <c r="T986" s="1"/>
  <c r="N986"/>
  <c r="R985"/>
  <c r="W985" s="1"/>
  <c r="Q985"/>
  <c r="V985" s="1"/>
  <c r="P985"/>
  <c r="U985" s="1"/>
  <c r="O985"/>
  <c r="N985"/>
  <c r="R984"/>
  <c r="W984" s="1"/>
  <c r="Q984"/>
  <c r="V984" s="1"/>
  <c r="P984"/>
  <c r="O984"/>
  <c r="N984"/>
  <c r="S984" s="1"/>
  <c r="X984" s="1"/>
  <c r="R983"/>
  <c r="W983" s="1"/>
  <c r="Q983"/>
  <c r="P983"/>
  <c r="O983"/>
  <c r="T983" s="1"/>
  <c r="Y983" s="1"/>
  <c r="N983"/>
  <c r="S983" s="1"/>
  <c r="X983" s="1"/>
  <c r="R981"/>
  <c r="W981" s="1"/>
  <c r="AB981" s="1"/>
  <c r="Q981"/>
  <c r="V981" s="1"/>
  <c r="AA981" s="1"/>
  <c r="P981"/>
  <c r="O981"/>
  <c r="T981" s="1"/>
  <c r="Y981" s="1"/>
  <c r="N981"/>
  <c r="R980"/>
  <c r="W980" s="1"/>
  <c r="AB980" s="1"/>
  <c r="Q980"/>
  <c r="P980"/>
  <c r="U980" s="1"/>
  <c r="Z980" s="1"/>
  <c r="O980"/>
  <c r="N980"/>
  <c r="R979"/>
  <c r="W979" s="1"/>
  <c r="Q979"/>
  <c r="V979" s="1"/>
  <c r="AA979" s="1"/>
  <c r="P979"/>
  <c r="O979"/>
  <c r="N979"/>
  <c r="S979" s="1"/>
  <c r="X979" s="1"/>
  <c r="R978"/>
  <c r="W978" s="1"/>
  <c r="AB978" s="1"/>
  <c r="Q978"/>
  <c r="P978"/>
  <c r="O978"/>
  <c r="T978" s="1"/>
  <c r="Y978" s="1"/>
  <c r="N978"/>
  <c r="S978" s="1"/>
  <c r="X978" s="1"/>
  <c r="R977"/>
  <c r="Q977"/>
  <c r="P977"/>
  <c r="U977" s="1"/>
  <c r="Z977" s="1"/>
  <c r="O977"/>
  <c r="T977" s="1"/>
  <c r="Y977" s="1"/>
  <c r="N977"/>
  <c r="S977" s="1"/>
  <c r="X977" s="1"/>
  <c r="R976"/>
  <c r="Q976"/>
  <c r="V976" s="1"/>
  <c r="AA976" s="1"/>
  <c r="P976"/>
  <c r="U976" s="1"/>
  <c r="Z976" s="1"/>
  <c r="O976"/>
  <c r="T976" s="1"/>
  <c r="Y976" s="1"/>
  <c r="N976"/>
  <c r="S976" s="1"/>
  <c r="X976" s="1"/>
  <c r="R975"/>
  <c r="W975" s="1"/>
  <c r="AB975" s="1"/>
  <c r="Q975"/>
  <c r="V975" s="1"/>
  <c r="AA975" s="1"/>
  <c r="P975"/>
  <c r="U975" s="1"/>
  <c r="Z975" s="1"/>
  <c r="O975"/>
  <c r="T975" s="1"/>
  <c r="Y975" s="1"/>
  <c r="N975"/>
  <c r="R974"/>
  <c r="W974" s="1"/>
  <c r="AB974" s="1"/>
  <c r="Q974"/>
  <c r="V974" s="1"/>
  <c r="AA974" s="1"/>
  <c r="P974"/>
  <c r="U974" s="1"/>
  <c r="Z974" s="1"/>
  <c r="O974"/>
  <c r="N974"/>
  <c r="S974" s="1"/>
  <c r="X974" s="1"/>
  <c r="R973"/>
  <c r="W973" s="1"/>
  <c r="AB973" s="1"/>
  <c r="Q973"/>
  <c r="V973" s="1"/>
  <c r="AA973" s="1"/>
  <c r="P973"/>
  <c r="O973"/>
  <c r="T973" s="1"/>
  <c r="Y973" s="1"/>
  <c r="N973"/>
  <c r="R972"/>
  <c r="W972" s="1"/>
  <c r="AB972" s="1"/>
  <c r="Q972"/>
  <c r="V972" s="1"/>
  <c r="P972"/>
  <c r="U972" s="1"/>
  <c r="Z972" s="1"/>
  <c r="O972"/>
  <c r="N972"/>
  <c r="R971"/>
  <c r="W971" s="1"/>
  <c r="Q971"/>
  <c r="V971" s="1"/>
  <c r="AA971" s="1"/>
  <c r="P971"/>
  <c r="O971"/>
  <c r="N971"/>
  <c r="S971" s="1"/>
  <c r="X971" s="1"/>
  <c r="R970"/>
  <c r="W970" s="1"/>
  <c r="AB970" s="1"/>
  <c r="Q970"/>
  <c r="P970"/>
  <c r="O970"/>
  <c r="T970" s="1"/>
  <c r="Y970" s="1"/>
  <c r="N970"/>
  <c r="S970" s="1"/>
  <c r="X970" s="1"/>
  <c r="R969"/>
  <c r="Q969"/>
  <c r="P969"/>
  <c r="U969" s="1"/>
  <c r="Z969" s="1"/>
  <c r="O969"/>
  <c r="T969" s="1"/>
  <c r="Y969" s="1"/>
  <c r="N969"/>
  <c r="S969" s="1"/>
  <c r="X969" s="1"/>
  <c r="R968"/>
  <c r="Q968"/>
  <c r="V968" s="1"/>
  <c r="AA968" s="1"/>
  <c r="P968"/>
  <c r="U968" s="1"/>
  <c r="Z968" s="1"/>
  <c r="O968"/>
  <c r="T968" s="1"/>
  <c r="Y968" s="1"/>
  <c r="N968"/>
  <c r="S968" s="1"/>
  <c r="X968" s="1"/>
  <c r="R966"/>
  <c r="W966" s="1"/>
  <c r="AB966" s="1"/>
  <c r="Q966"/>
  <c r="P966"/>
  <c r="U966" s="1"/>
  <c r="Z966" s="1"/>
  <c r="O966"/>
  <c r="T966" s="1"/>
  <c r="Y966" s="1"/>
  <c r="N966"/>
  <c r="R965"/>
  <c r="Q965"/>
  <c r="V965" s="1"/>
  <c r="AA965" s="1"/>
  <c r="P965"/>
  <c r="U965" s="1"/>
  <c r="Z965" s="1"/>
  <c r="O965"/>
  <c r="N965"/>
  <c r="R964"/>
  <c r="W964" s="1"/>
  <c r="AB964" s="1"/>
  <c r="Q964"/>
  <c r="V964" s="1"/>
  <c r="AA964" s="1"/>
  <c r="P964"/>
  <c r="O964"/>
  <c r="N964"/>
  <c r="S964" s="1"/>
  <c r="X964" s="1"/>
  <c r="R963"/>
  <c r="W963" s="1"/>
  <c r="AB963" s="1"/>
  <c r="Q963"/>
  <c r="P963"/>
  <c r="O963"/>
  <c r="T963" s="1"/>
  <c r="Y963" s="1"/>
  <c r="N963"/>
  <c r="S963" s="1"/>
  <c r="X963" s="1"/>
  <c r="R962"/>
  <c r="Q962"/>
  <c r="P962"/>
  <c r="U962" s="1"/>
  <c r="Z962" s="1"/>
  <c r="O962"/>
  <c r="T962" s="1"/>
  <c r="Y962" s="1"/>
  <c r="N962"/>
  <c r="S962" s="1"/>
  <c r="X962" s="1"/>
  <c r="R961"/>
  <c r="Q961"/>
  <c r="V961" s="1"/>
  <c r="AA961" s="1"/>
  <c r="P961"/>
  <c r="U961" s="1"/>
  <c r="Z961" s="1"/>
  <c r="O961"/>
  <c r="T961" s="1"/>
  <c r="Y961" s="1"/>
  <c r="N961"/>
  <c r="S961" s="1"/>
  <c r="R960"/>
  <c r="W960" s="1"/>
  <c r="AB960" s="1"/>
  <c r="Q960"/>
  <c r="V960" s="1"/>
  <c r="AA960" s="1"/>
  <c r="P960"/>
  <c r="U960" s="1"/>
  <c r="Z960" s="1"/>
  <c r="O960"/>
  <c r="N960"/>
  <c r="R959"/>
  <c r="W959" s="1"/>
  <c r="AB959" s="1"/>
  <c r="Q959"/>
  <c r="V959" s="1"/>
  <c r="AA959" s="1"/>
  <c r="P959"/>
  <c r="O959"/>
  <c r="N959"/>
  <c r="R958"/>
  <c r="W958" s="1"/>
  <c r="AB958" s="1"/>
  <c r="Q958"/>
  <c r="P958"/>
  <c r="O958"/>
  <c r="N958"/>
  <c r="R957"/>
  <c r="Q957"/>
  <c r="P957"/>
  <c r="O957"/>
  <c r="N957"/>
  <c r="R956"/>
  <c r="W956" s="1"/>
  <c r="Q956"/>
  <c r="P956"/>
  <c r="O956"/>
  <c r="N956"/>
  <c r="S956" s="1"/>
  <c r="X956" s="1"/>
  <c r="R955"/>
  <c r="W955" s="1"/>
  <c r="Q955"/>
  <c r="P955"/>
  <c r="O955"/>
  <c r="T955" s="1"/>
  <c r="Y955" s="1"/>
  <c r="N955"/>
  <c r="S955" s="1"/>
  <c r="X955" s="1"/>
  <c r="R954"/>
  <c r="Q954"/>
  <c r="P954"/>
  <c r="U954" s="1"/>
  <c r="Z954" s="1"/>
  <c r="O954"/>
  <c r="T954" s="1"/>
  <c r="Y954" s="1"/>
  <c r="N954"/>
  <c r="S954" s="1"/>
  <c r="X954" s="1"/>
  <c r="R953"/>
  <c r="Q953"/>
  <c r="V953" s="1"/>
  <c r="AA953" s="1"/>
  <c r="P953"/>
  <c r="U953" s="1"/>
  <c r="Z953" s="1"/>
  <c r="O953"/>
  <c r="T953" s="1"/>
  <c r="Y953" s="1"/>
  <c r="N953"/>
  <c r="R936"/>
  <c r="W936" s="1"/>
  <c r="AB936" s="1"/>
  <c r="Q936"/>
  <c r="V936" s="1"/>
  <c r="AA936" s="1"/>
  <c r="P936"/>
  <c r="U936" s="1"/>
  <c r="Z936" s="1"/>
  <c r="O936"/>
  <c r="T936" s="1"/>
  <c r="Y936" s="1"/>
  <c r="N936"/>
  <c r="R935"/>
  <c r="W935" s="1"/>
  <c r="AB935" s="1"/>
  <c r="Q935"/>
  <c r="V935" s="1"/>
  <c r="AA935" s="1"/>
  <c r="P935"/>
  <c r="U935" s="1"/>
  <c r="Z935" s="1"/>
  <c r="O935"/>
  <c r="N935"/>
  <c r="R934"/>
  <c r="Q934"/>
  <c r="V934" s="1"/>
  <c r="AA934" s="1"/>
  <c r="P934"/>
  <c r="O934"/>
  <c r="N934"/>
  <c r="S934" s="1"/>
  <c r="X934" s="1"/>
  <c r="R933"/>
  <c r="W933" s="1"/>
  <c r="AB933" s="1"/>
  <c r="Q933"/>
  <c r="P933"/>
  <c r="O933"/>
  <c r="T933" s="1"/>
  <c r="Y933" s="1"/>
  <c r="N933"/>
  <c r="S933" s="1"/>
  <c r="X933" s="1"/>
  <c r="R932"/>
  <c r="Q932"/>
  <c r="P932"/>
  <c r="U932" s="1"/>
  <c r="Z932" s="1"/>
  <c r="O932"/>
  <c r="T932" s="1"/>
  <c r="Y932" s="1"/>
  <c r="N932"/>
  <c r="S932" s="1"/>
  <c r="X932" s="1"/>
  <c r="R931"/>
  <c r="Q931"/>
  <c r="V931" s="1"/>
  <c r="AA931" s="1"/>
  <c r="P931"/>
  <c r="U931" s="1"/>
  <c r="Z931" s="1"/>
  <c r="O931"/>
  <c r="T931" s="1"/>
  <c r="Y931" s="1"/>
  <c r="N931"/>
  <c r="S931" s="1"/>
  <c r="X931" s="1"/>
  <c r="R930"/>
  <c r="W930" s="1"/>
  <c r="AB930" s="1"/>
  <c r="Q930"/>
  <c r="V930" s="1"/>
  <c r="AA930" s="1"/>
  <c r="P930"/>
  <c r="U930" s="1"/>
  <c r="Z930" s="1"/>
  <c r="O930"/>
  <c r="N930"/>
  <c r="R929"/>
  <c r="W929" s="1"/>
  <c r="AB929" s="1"/>
  <c r="Q929"/>
  <c r="V929" s="1"/>
  <c r="AA929" s="1"/>
  <c r="P929"/>
  <c r="O929"/>
  <c r="N929"/>
  <c r="S929" s="1"/>
  <c r="X929" s="1"/>
  <c r="R928"/>
  <c r="W928" s="1"/>
  <c r="AB928" s="1"/>
  <c r="Q928"/>
  <c r="P928"/>
  <c r="O928"/>
  <c r="T928" s="1"/>
  <c r="Y928" s="1"/>
  <c r="N928"/>
  <c r="R927"/>
  <c r="Q927"/>
  <c r="P927"/>
  <c r="U927" s="1"/>
  <c r="Z927" s="1"/>
  <c r="O927"/>
  <c r="N927"/>
  <c r="R926"/>
  <c r="W926" s="1"/>
  <c r="Q926"/>
  <c r="V926" s="1"/>
  <c r="AA926" s="1"/>
  <c r="P926"/>
  <c r="O926"/>
  <c r="N926"/>
  <c r="S926" s="1"/>
  <c r="X926" s="1"/>
  <c r="R925"/>
  <c r="W925" s="1"/>
  <c r="AB925" s="1"/>
  <c r="Q925"/>
  <c r="P925"/>
  <c r="O925"/>
  <c r="T925" s="1"/>
  <c r="Y925" s="1"/>
  <c r="N925"/>
  <c r="S925" s="1"/>
  <c r="X925" s="1"/>
  <c r="R924"/>
  <c r="Q924"/>
  <c r="P924"/>
  <c r="U924" s="1"/>
  <c r="Z924" s="1"/>
  <c r="O924"/>
  <c r="T924" s="1"/>
  <c r="Y924" s="1"/>
  <c r="N924"/>
  <c r="S924" s="1"/>
  <c r="X924" s="1"/>
  <c r="R923"/>
  <c r="Q923"/>
  <c r="V923" s="1"/>
  <c r="AA923" s="1"/>
  <c r="P923"/>
  <c r="U923" s="1"/>
  <c r="Z923" s="1"/>
  <c r="O923"/>
  <c r="T923" s="1"/>
  <c r="Y923" s="1"/>
  <c r="N923"/>
  <c r="R921"/>
  <c r="W921" s="1"/>
  <c r="AB921" s="1"/>
  <c r="Q921"/>
  <c r="P921"/>
  <c r="U921" s="1"/>
  <c r="O921"/>
  <c r="N921"/>
  <c r="R920"/>
  <c r="Q920"/>
  <c r="P920"/>
  <c r="O920"/>
  <c r="N920"/>
  <c r="R919"/>
  <c r="W919" s="1"/>
  <c r="Q919"/>
  <c r="P919"/>
  <c r="O919"/>
  <c r="N919"/>
  <c r="S919" s="1"/>
  <c r="X919" s="1"/>
  <c r="R918"/>
  <c r="Q918"/>
  <c r="P918"/>
  <c r="O918"/>
  <c r="T918" s="1"/>
  <c r="Y918" s="1"/>
  <c r="N918"/>
  <c r="S918" s="1"/>
  <c r="X918" s="1"/>
  <c r="R917"/>
  <c r="Q917"/>
  <c r="P917"/>
  <c r="U917" s="1"/>
  <c r="Z917" s="1"/>
  <c r="O917"/>
  <c r="T917" s="1"/>
  <c r="Y917" s="1"/>
  <c r="N917"/>
  <c r="S917" s="1"/>
  <c r="X917" s="1"/>
  <c r="R916"/>
  <c r="Q916"/>
  <c r="V916" s="1"/>
  <c r="AA916" s="1"/>
  <c r="P916"/>
  <c r="U916" s="1"/>
  <c r="Z916" s="1"/>
  <c r="O916"/>
  <c r="T916" s="1"/>
  <c r="Y916" s="1"/>
  <c r="N916"/>
  <c r="R915"/>
  <c r="W915" s="1"/>
  <c r="AB915" s="1"/>
  <c r="Q915"/>
  <c r="V915" s="1"/>
  <c r="AA915" s="1"/>
  <c r="P915"/>
  <c r="U915" s="1"/>
  <c r="Z915" s="1"/>
  <c r="O915"/>
  <c r="N915"/>
  <c r="R914"/>
  <c r="W914" s="1"/>
  <c r="AB914" s="1"/>
  <c r="Q914"/>
  <c r="V914" s="1"/>
  <c r="AA914" s="1"/>
  <c r="P914"/>
  <c r="O914"/>
  <c r="N914"/>
  <c r="R913"/>
  <c r="W913" s="1"/>
  <c r="AB913" s="1"/>
  <c r="Q913"/>
  <c r="P913"/>
  <c r="O913"/>
  <c r="N913"/>
  <c r="R912"/>
  <c r="W912" s="1"/>
  <c r="Q912"/>
  <c r="P912"/>
  <c r="O912"/>
  <c r="N912"/>
  <c r="R911"/>
  <c r="W911" s="1"/>
  <c r="Q911"/>
  <c r="P911"/>
  <c r="O911"/>
  <c r="N911"/>
  <c r="S911" s="1"/>
  <c r="X911" s="1"/>
  <c r="R910"/>
  <c r="Q910"/>
  <c r="P910"/>
  <c r="O910"/>
  <c r="T910" s="1"/>
  <c r="Y910" s="1"/>
  <c r="N910"/>
  <c r="S910" s="1"/>
  <c r="X910" s="1"/>
  <c r="R909"/>
  <c r="Q909"/>
  <c r="P909"/>
  <c r="U909" s="1"/>
  <c r="Z909" s="1"/>
  <c r="O909"/>
  <c r="T909" s="1"/>
  <c r="Y909" s="1"/>
  <c r="N909"/>
  <c r="S909" s="1"/>
  <c r="X909" s="1"/>
  <c r="R908"/>
  <c r="Q908"/>
  <c r="V908" s="1"/>
  <c r="AA908" s="1"/>
  <c r="P908"/>
  <c r="U908" s="1"/>
  <c r="Z908" s="1"/>
  <c r="O908"/>
  <c r="T908" s="1"/>
  <c r="Y908" s="1"/>
  <c r="N908"/>
  <c r="R906"/>
  <c r="W906" s="1"/>
  <c r="AB906" s="1"/>
  <c r="Q906"/>
  <c r="V906" s="1"/>
  <c r="AA906" s="1"/>
  <c r="P906"/>
  <c r="U906" s="1"/>
  <c r="Z906" s="1"/>
  <c r="O906"/>
  <c r="N906"/>
  <c r="R905"/>
  <c r="W905" s="1"/>
  <c r="AB905" s="1"/>
  <c r="Q905"/>
  <c r="V905" s="1"/>
  <c r="AA905" s="1"/>
  <c r="P905"/>
  <c r="O905"/>
  <c r="N905"/>
  <c r="R904"/>
  <c r="W904" s="1"/>
  <c r="AB904" s="1"/>
  <c r="Q904"/>
  <c r="P904"/>
  <c r="O904"/>
  <c r="N904"/>
  <c r="R903"/>
  <c r="W903" s="1"/>
  <c r="Q903"/>
  <c r="V903" s="1"/>
  <c r="P903"/>
  <c r="O903"/>
  <c r="N903"/>
  <c r="R902"/>
  <c r="W902" s="1"/>
  <c r="Q902"/>
  <c r="P902"/>
  <c r="O902"/>
  <c r="N902"/>
  <c r="S902" s="1"/>
  <c r="X902" s="1"/>
  <c r="R901"/>
  <c r="Q901"/>
  <c r="P901"/>
  <c r="O901"/>
  <c r="T901" s="1"/>
  <c r="Y901" s="1"/>
  <c r="N901"/>
  <c r="S901" s="1"/>
  <c r="X901" s="1"/>
  <c r="R900"/>
  <c r="Q900"/>
  <c r="P900"/>
  <c r="U900" s="1"/>
  <c r="Z900" s="1"/>
  <c r="O900"/>
  <c r="T900" s="1"/>
  <c r="Y900" s="1"/>
  <c r="N900"/>
  <c r="S900" s="1"/>
  <c r="X900" s="1"/>
  <c r="R899"/>
  <c r="Q899"/>
  <c r="V899" s="1"/>
  <c r="AA899" s="1"/>
  <c r="P899"/>
  <c r="U899" s="1"/>
  <c r="Z899" s="1"/>
  <c r="O899"/>
  <c r="T899" s="1"/>
  <c r="Y899" s="1"/>
  <c r="N899"/>
  <c r="R898"/>
  <c r="W898" s="1"/>
  <c r="AB898" s="1"/>
  <c r="Q898"/>
  <c r="V898" s="1"/>
  <c r="AA898" s="1"/>
  <c r="P898"/>
  <c r="U898" s="1"/>
  <c r="Z898" s="1"/>
  <c r="O898"/>
  <c r="N898"/>
  <c r="R897"/>
  <c r="W897" s="1"/>
  <c r="AB897" s="1"/>
  <c r="Q897"/>
  <c r="V897" s="1"/>
  <c r="AA897" s="1"/>
  <c r="P897"/>
  <c r="O897"/>
  <c r="N897"/>
  <c r="R896"/>
  <c r="W896" s="1"/>
  <c r="AB896" s="1"/>
  <c r="Q896"/>
  <c r="V896" s="1"/>
  <c r="P896"/>
  <c r="O896"/>
  <c r="N896"/>
  <c r="R895"/>
  <c r="W895" s="1"/>
  <c r="Q895"/>
  <c r="V895" s="1"/>
  <c r="P895"/>
  <c r="O895"/>
  <c r="N895"/>
  <c r="R894"/>
  <c r="W894" s="1"/>
  <c r="Q894"/>
  <c r="P894"/>
  <c r="O894"/>
  <c r="N894"/>
  <c r="S894" s="1"/>
  <c r="X894" s="1"/>
  <c r="R893"/>
  <c r="Q893"/>
  <c r="P893"/>
  <c r="O893"/>
  <c r="T893" s="1"/>
  <c r="Y893" s="1"/>
  <c r="N893"/>
  <c r="S893" s="1"/>
  <c r="X893" s="1"/>
  <c r="R891"/>
  <c r="W891" s="1"/>
  <c r="AB891" s="1"/>
  <c r="Q891"/>
  <c r="V891" s="1"/>
  <c r="AA891" s="1"/>
  <c r="P891"/>
  <c r="O891"/>
  <c r="N891"/>
  <c r="R890"/>
  <c r="W890" s="1"/>
  <c r="AB890" s="1"/>
  <c r="Q890"/>
  <c r="P890"/>
  <c r="O890"/>
  <c r="N890"/>
  <c r="R889"/>
  <c r="W889" s="1"/>
  <c r="Q889"/>
  <c r="V889" s="1"/>
  <c r="P889"/>
  <c r="O889"/>
  <c r="N889"/>
  <c r="S889" s="1"/>
  <c r="X889" s="1"/>
  <c r="R888"/>
  <c r="W888" s="1"/>
  <c r="Q888"/>
  <c r="P888"/>
  <c r="O888"/>
  <c r="T888" s="1"/>
  <c r="Y888" s="1"/>
  <c r="N888"/>
  <c r="S888" s="1"/>
  <c r="X888" s="1"/>
  <c r="R887"/>
  <c r="Q887"/>
  <c r="P887"/>
  <c r="U887" s="1"/>
  <c r="Z887" s="1"/>
  <c r="O887"/>
  <c r="T887" s="1"/>
  <c r="Y887" s="1"/>
  <c r="N887"/>
  <c r="S887" s="1"/>
  <c r="X887" s="1"/>
  <c r="R886"/>
  <c r="Q886"/>
  <c r="V886" s="1"/>
  <c r="AA886" s="1"/>
  <c r="P886"/>
  <c r="U886" s="1"/>
  <c r="Z886" s="1"/>
  <c r="O886"/>
  <c r="T886" s="1"/>
  <c r="Y886" s="1"/>
  <c r="N886"/>
  <c r="S886" s="1"/>
  <c r="X886" s="1"/>
  <c r="R885"/>
  <c r="W885" s="1"/>
  <c r="AB885" s="1"/>
  <c r="Q885"/>
  <c r="V885" s="1"/>
  <c r="AA885" s="1"/>
  <c r="P885"/>
  <c r="U885" s="1"/>
  <c r="Z885" s="1"/>
  <c r="O885"/>
  <c r="T885" s="1"/>
  <c r="Y885" s="1"/>
  <c r="N885"/>
  <c r="R884"/>
  <c r="W884" s="1"/>
  <c r="AB884" s="1"/>
  <c r="Q884"/>
  <c r="V884" s="1"/>
  <c r="AA884" s="1"/>
  <c r="P884"/>
  <c r="U884" s="1"/>
  <c r="Z884" s="1"/>
  <c r="O884"/>
  <c r="N884"/>
  <c r="R883"/>
  <c r="W883" s="1"/>
  <c r="AB883" s="1"/>
  <c r="Q883"/>
  <c r="V883" s="1"/>
  <c r="AA883" s="1"/>
  <c r="P883"/>
  <c r="O883"/>
  <c r="N883"/>
  <c r="R882"/>
  <c r="W882" s="1"/>
  <c r="AB882" s="1"/>
  <c r="Q882"/>
  <c r="V882" s="1"/>
  <c r="P882"/>
  <c r="O882"/>
  <c r="N882"/>
  <c r="R881"/>
  <c r="W881" s="1"/>
  <c r="Q881"/>
  <c r="V881" s="1"/>
  <c r="AA881" s="1"/>
  <c r="P881"/>
  <c r="O881"/>
  <c r="N881"/>
  <c r="S881" s="1"/>
  <c r="X881" s="1"/>
  <c r="R880"/>
  <c r="W880" s="1"/>
  <c r="AB880" s="1"/>
  <c r="Q880"/>
  <c r="P880"/>
  <c r="O880"/>
  <c r="T880" s="1"/>
  <c r="Y880" s="1"/>
  <c r="N880"/>
  <c r="S880" s="1"/>
  <c r="X880" s="1"/>
  <c r="R879"/>
  <c r="Q879"/>
  <c r="P879"/>
  <c r="U879" s="1"/>
  <c r="Z879" s="1"/>
  <c r="O879"/>
  <c r="T879" s="1"/>
  <c r="Y879" s="1"/>
  <c r="N879"/>
  <c r="S879" s="1"/>
  <c r="X879" s="1"/>
  <c r="R878"/>
  <c r="Q878"/>
  <c r="V878" s="1"/>
  <c r="AA878" s="1"/>
  <c r="P878"/>
  <c r="U878" s="1"/>
  <c r="Z878" s="1"/>
  <c r="O878"/>
  <c r="T878" s="1"/>
  <c r="Y878" s="1"/>
  <c r="N878"/>
  <c r="S878" s="1"/>
  <c r="X878" s="1"/>
  <c r="R876"/>
  <c r="W876" s="1"/>
  <c r="AB876" s="1"/>
  <c r="Q876"/>
  <c r="V876" s="1"/>
  <c r="AA876" s="1"/>
  <c r="P876"/>
  <c r="U876" s="1"/>
  <c r="Z876" s="1"/>
  <c r="O876"/>
  <c r="T876" s="1"/>
  <c r="N876"/>
  <c r="R875"/>
  <c r="W875" s="1"/>
  <c r="AB875" s="1"/>
  <c r="Q875"/>
  <c r="V875" s="1"/>
  <c r="AA875" s="1"/>
  <c r="P875"/>
  <c r="U875" s="1"/>
  <c r="O875"/>
  <c r="N875"/>
  <c r="R874"/>
  <c r="W874" s="1"/>
  <c r="AB874" s="1"/>
  <c r="Q874"/>
  <c r="P874"/>
  <c r="O874"/>
  <c r="N874"/>
  <c r="S874" s="1"/>
  <c r="X874" s="1"/>
  <c r="R873"/>
  <c r="W873" s="1"/>
  <c r="Q873"/>
  <c r="P873"/>
  <c r="O873"/>
  <c r="T873" s="1"/>
  <c r="Y873" s="1"/>
  <c r="N873"/>
  <c r="S873" s="1"/>
  <c r="X873" s="1"/>
  <c r="R872"/>
  <c r="Q872"/>
  <c r="P872"/>
  <c r="U872" s="1"/>
  <c r="Z872" s="1"/>
  <c r="O872"/>
  <c r="T872" s="1"/>
  <c r="Y872" s="1"/>
  <c r="N872"/>
  <c r="S872" s="1"/>
  <c r="R871"/>
  <c r="Q871"/>
  <c r="V871" s="1"/>
  <c r="AA871" s="1"/>
  <c r="P871"/>
  <c r="U871" s="1"/>
  <c r="Z871" s="1"/>
  <c r="O871"/>
  <c r="T871" s="1"/>
  <c r="N871"/>
  <c r="R870"/>
  <c r="W870" s="1"/>
  <c r="AB870" s="1"/>
  <c r="Q870"/>
  <c r="V870" s="1"/>
  <c r="AA870" s="1"/>
  <c r="P870"/>
  <c r="U870" s="1"/>
  <c r="O870"/>
  <c r="N870"/>
  <c r="R869"/>
  <c r="W869" s="1"/>
  <c r="AB869" s="1"/>
  <c r="Q869"/>
  <c r="V869" s="1"/>
  <c r="P869"/>
  <c r="O869"/>
  <c r="T869" s="1"/>
  <c r="N869"/>
  <c r="S869" s="1"/>
  <c r="R868"/>
  <c r="W868" s="1"/>
  <c r="Q868"/>
  <c r="P868"/>
  <c r="U868" s="1"/>
  <c r="O868"/>
  <c r="T868" s="1"/>
  <c r="N868"/>
  <c r="R867"/>
  <c r="Q867"/>
  <c r="V867" s="1"/>
  <c r="P867"/>
  <c r="U867" s="1"/>
  <c r="O867"/>
  <c r="N867"/>
  <c r="R866"/>
  <c r="Q866"/>
  <c r="V866" s="1"/>
  <c r="P866"/>
  <c r="O866"/>
  <c r="N866"/>
  <c r="S866" s="1"/>
  <c r="X866" s="1"/>
  <c r="R865"/>
  <c r="Q865"/>
  <c r="P865"/>
  <c r="O865"/>
  <c r="T865" s="1"/>
  <c r="Y865" s="1"/>
  <c r="N865"/>
  <c r="S865" s="1"/>
  <c r="X865" s="1"/>
  <c r="R864"/>
  <c r="Q864"/>
  <c r="P864"/>
  <c r="U864" s="1"/>
  <c r="Z864" s="1"/>
  <c r="O864"/>
  <c r="T864" s="1"/>
  <c r="Y864" s="1"/>
  <c r="N864"/>
  <c r="S864" s="1"/>
  <c r="R863"/>
  <c r="Q863"/>
  <c r="V863" s="1"/>
  <c r="AA863" s="1"/>
  <c r="P863"/>
  <c r="U863" s="1"/>
  <c r="O863"/>
  <c r="T863" s="1"/>
  <c r="N863"/>
  <c r="N137"/>
  <c r="S137" s="1"/>
  <c r="X137" s="1"/>
  <c r="N152"/>
  <c r="S152" s="1"/>
  <c r="N150"/>
  <c r="S150" s="1"/>
  <c r="N151"/>
  <c r="S151" s="1"/>
  <c r="R725"/>
  <c r="W725" s="1"/>
  <c r="AB725" s="1"/>
  <c r="Q725"/>
  <c r="P725"/>
  <c r="U725" s="1"/>
  <c r="Z725" s="1"/>
  <c r="O725"/>
  <c r="T725" s="1"/>
  <c r="Y725" s="1"/>
  <c r="N725"/>
  <c r="R724"/>
  <c r="Q724"/>
  <c r="V724" s="1"/>
  <c r="AA724" s="1"/>
  <c r="P724"/>
  <c r="U724" s="1"/>
  <c r="Z724" s="1"/>
  <c r="O724"/>
  <c r="N724"/>
  <c r="R723"/>
  <c r="W723" s="1"/>
  <c r="AB723" s="1"/>
  <c r="Q723"/>
  <c r="V723" s="1"/>
  <c r="AA723" s="1"/>
  <c r="P723"/>
  <c r="O723"/>
  <c r="N723"/>
  <c r="S723" s="1"/>
  <c r="R722"/>
  <c r="W722" s="1"/>
  <c r="AB722" s="1"/>
  <c r="Q722"/>
  <c r="P722"/>
  <c r="O722"/>
  <c r="T722" s="1"/>
  <c r="N722"/>
  <c r="S722" s="1"/>
  <c r="X722" s="1"/>
  <c r="R721"/>
  <c r="Q721"/>
  <c r="P721"/>
  <c r="U721" s="1"/>
  <c r="O721"/>
  <c r="T721" s="1"/>
  <c r="Y721" s="1"/>
  <c r="N721"/>
  <c r="S721" s="1"/>
  <c r="X721" s="1"/>
  <c r="R720"/>
  <c r="Q720"/>
  <c r="V720" s="1"/>
  <c r="P720"/>
  <c r="U720" s="1"/>
  <c r="Z720" s="1"/>
  <c r="O720"/>
  <c r="T720" s="1"/>
  <c r="Y720" s="1"/>
  <c r="N720"/>
  <c r="S720" s="1"/>
  <c r="R719"/>
  <c r="W719" s="1"/>
  <c r="Q719"/>
  <c r="V719" s="1"/>
  <c r="AA719" s="1"/>
  <c r="P719"/>
  <c r="U719" s="1"/>
  <c r="Z719" s="1"/>
  <c r="O719"/>
  <c r="N719"/>
  <c r="S719" s="1"/>
  <c r="X719" s="1"/>
  <c r="R718"/>
  <c r="W718" s="1"/>
  <c r="AB718" s="1"/>
  <c r="Q718"/>
  <c r="V718" s="1"/>
  <c r="AA718" s="1"/>
  <c r="P718"/>
  <c r="O718"/>
  <c r="T718" s="1"/>
  <c r="Y718" s="1"/>
  <c r="N718"/>
  <c r="S718" s="1"/>
  <c r="X718" s="1"/>
  <c r="R717"/>
  <c r="W717" s="1"/>
  <c r="AB717" s="1"/>
  <c r="Q717"/>
  <c r="P717"/>
  <c r="U717" s="1"/>
  <c r="Z717" s="1"/>
  <c r="O717"/>
  <c r="T717" s="1"/>
  <c r="Y717" s="1"/>
  <c r="N717"/>
  <c r="R716"/>
  <c r="Q716"/>
  <c r="V716" s="1"/>
  <c r="AA716" s="1"/>
  <c r="P716"/>
  <c r="U716" s="1"/>
  <c r="Z716" s="1"/>
  <c r="O716"/>
  <c r="N716"/>
  <c r="R715"/>
  <c r="W715" s="1"/>
  <c r="AB715" s="1"/>
  <c r="Q715"/>
  <c r="V715" s="1"/>
  <c r="AA715" s="1"/>
  <c r="P715"/>
  <c r="O715"/>
  <c r="N715"/>
  <c r="S715" s="1"/>
  <c r="R714"/>
  <c r="W714" s="1"/>
  <c r="AB714" s="1"/>
  <c r="Q714"/>
  <c r="P714"/>
  <c r="O714"/>
  <c r="T714" s="1"/>
  <c r="N714"/>
  <c r="S714" s="1"/>
  <c r="X714" s="1"/>
  <c r="R713"/>
  <c r="Q713"/>
  <c r="P713"/>
  <c r="U713" s="1"/>
  <c r="O713"/>
  <c r="T713" s="1"/>
  <c r="Y713" s="1"/>
  <c r="N713"/>
  <c r="S713" s="1"/>
  <c r="X713" s="1"/>
  <c r="R712"/>
  <c r="Q712"/>
  <c r="V712" s="1"/>
  <c r="P712"/>
  <c r="U712" s="1"/>
  <c r="Z712" s="1"/>
  <c r="O712"/>
  <c r="T712" s="1"/>
  <c r="Y712" s="1"/>
  <c r="N712"/>
  <c r="R710"/>
  <c r="W710" s="1"/>
  <c r="AB710" s="1"/>
  <c r="Q710"/>
  <c r="V710" s="1"/>
  <c r="AA710" s="1"/>
  <c r="P710"/>
  <c r="O710"/>
  <c r="T710" s="1"/>
  <c r="N710"/>
  <c r="R709"/>
  <c r="W709" s="1"/>
  <c r="AB709" s="1"/>
  <c r="Q709"/>
  <c r="P709"/>
  <c r="U709" s="1"/>
  <c r="O709"/>
  <c r="N709"/>
  <c r="R708"/>
  <c r="Q708"/>
  <c r="P708"/>
  <c r="O708"/>
  <c r="N708"/>
  <c r="S708" s="1"/>
  <c r="X708" s="1"/>
  <c r="R707"/>
  <c r="W707" s="1"/>
  <c r="Q707"/>
  <c r="P707"/>
  <c r="O707"/>
  <c r="T707" s="1"/>
  <c r="Y707" s="1"/>
  <c r="N707"/>
  <c r="S707" s="1"/>
  <c r="X707" s="1"/>
  <c r="R706"/>
  <c r="Q706"/>
  <c r="P706"/>
  <c r="U706" s="1"/>
  <c r="Z706" s="1"/>
  <c r="O706"/>
  <c r="T706" s="1"/>
  <c r="Y706" s="1"/>
  <c r="N706"/>
  <c r="S706" s="1"/>
  <c r="X706" s="1"/>
  <c r="R705"/>
  <c r="Q705"/>
  <c r="V705" s="1"/>
  <c r="AA705" s="1"/>
  <c r="P705"/>
  <c r="U705" s="1"/>
  <c r="Z705" s="1"/>
  <c r="O705"/>
  <c r="T705" s="1"/>
  <c r="Y705" s="1"/>
  <c r="N705"/>
  <c r="S705" s="1"/>
  <c r="R704"/>
  <c r="W704" s="1"/>
  <c r="AB704" s="1"/>
  <c r="Q704"/>
  <c r="V704" s="1"/>
  <c r="AA704" s="1"/>
  <c r="P704"/>
  <c r="U704" s="1"/>
  <c r="Z704" s="1"/>
  <c r="O704"/>
  <c r="N704"/>
  <c r="R703"/>
  <c r="W703" s="1"/>
  <c r="AB703" s="1"/>
  <c r="Q703"/>
  <c r="V703" s="1"/>
  <c r="AA703" s="1"/>
  <c r="P703"/>
  <c r="O703"/>
  <c r="N703"/>
  <c r="R702"/>
  <c r="W702" s="1"/>
  <c r="AB702" s="1"/>
  <c r="Q702"/>
  <c r="P702"/>
  <c r="O702"/>
  <c r="N702"/>
  <c r="R701"/>
  <c r="Q701"/>
  <c r="P701"/>
  <c r="O701"/>
  <c r="N701"/>
  <c r="R700"/>
  <c r="W700" s="1"/>
  <c r="Q700"/>
  <c r="P700"/>
  <c r="O700"/>
  <c r="N700"/>
  <c r="S700" s="1"/>
  <c r="X700" s="1"/>
  <c r="R699"/>
  <c r="W699" s="1"/>
  <c r="Q699"/>
  <c r="P699"/>
  <c r="O699"/>
  <c r="T699" s="1"/>
  <c r="Y699" s="1"/>
  <c r="N699"/>
  <c r="S699" s="1"/>
  <c r="X699" s="1"/>
  <c r="R698"/>
  <c r="Q698"/>
  <c r="P698"/>
  <c r="U698" s="1"/>
  <c r="Z698" s="1"/>
  <c r="O698"/>
  <c r="T698" s="1"/>
  <c r="Y698" s="1"/>
  <c r="N698"/>
  <c r="S698" s="1"/>
  <c r="X698" s="1"/>
  <c r="R697"/>
  <c r="Q697"/>
  <c r="V697" s="1"/>
  <c r="AA697" s="1"/>
  <c r="P697"/>
  <c r="U697" s="1"/>
  <c r="Z697" s="1"/>
  <c r="O697"/>
  <c r="T697" s="1"/>
  <c r="Y697" s="1"/>
  <c r="N697"/>
  <c r="R695"/>
  <c r="W695" s="1"/>
  <c r="AB695" s="1"/>
  <c r="Q695"/>
  <c r="V695" s="1"/>
  <c r="AA695" s="1"/>
  <c r="P695"/>
  <c r="U695" s="1"/>
  <c r="Z695" s="1"/>
  <c r="O695"/>
  <c r="T695" s="1"/>
  <c r="Y695" s="1"/>
  <c r="N695"/>
  <c r="R694"/>
  <c r="Q694"/>
  <c r="V694" s="1"/>
  <c r="AA694" s="1"/>
  <c r="P694"/>
  <c r="U694" s="1"/>
  <c r="Z694" s="1"/>
  <c r="O694"/>
  <c r="N694"/>
  <c r="R693"/>
  <c r="W693" s="1"/>
  <c r="AB693" s="1"/>
  <c r="Q693"/>
  <c r="V693" s="1"/>
  <c r="AA693" s="1"/>
  <c r="P693"/>
  <c r="O693"/>
  <c r="N693"/>
  <c r="S693" s="1"/>
  <c r="X693" s="1"/>
  <c r="R692"/>
  <c r="W692" s="1"/>
  <c r="AB692" s="1"/>
  <c r="Q692"/>
  <c r="P692"/>
  <c r="O692"/>
  <c r="T692" s="1"/>
  <c r="Y692" s="1"/>
  <c r="N692"/>
  <c r="S692" s="1"/>
  <c r="X692" s="1"/>
  <c r="R691"/>
  <c r="Q691"/>
  <c r="P691"/>
  <c r="U691" s="1"/>
  <c r="Z691" s="1"/>
  <c r="O691"/>
  <c r="T691" s="1"/>
  <c r="Y691" s="1"/>
  <c r="N691"/>
  <c r="S691" s="1"/>
  <c r="X691" s="1"/>
  <c r="R690"/>
  <c r="Q690"/>
  <c r="V690" s="1"/>
  <c r="AA690" s="1"/>
  <c r="P690"/>
  <c r="U690" s="1"/>
  <c r="Z690" s="1"/>
  <c r="O690"/>
  <c r="T690" s="1"/>
  <c r="Y690" s="1"/>
  <c r="N690"/>
  <c r="S690" s="1"/>
  <c r="R689"/>
  <c r="W689" s="1"/>
  <c r="AB689" s="1"/>
  <c r="Q689"/>
  <c r="V689" s="1"/>
  <c r="AA689" s="1"/>
  <c r="P689"/>
  <c r="U689" s="1"/>
  <c r="Z689" s="1"/>
  <c r="O689"/>
  <c r="N689"/>
  <c r="R688"/>
  <c r="W688" s="1"/>
  <c r="AB688" s="1"/>
  <c r="Q688"/>
  <c r="V688" s="1"/>
  <c r="AA688" s="1"/>
  <c r="P688"/>
  <c r="O688"/>
  <c r="N688"/>
  <c r="R687"/>
  <c r="W687" s="1"/>
  <c r="AB687" s="1"/>
  <c r="Q687"/>
  <c r="P687"/>
  <c r="O687"/>
  <c r="N687"/>
  <c r="R686"/>
  <c r="Q686"/>
  <c r="P686"/>
  <c r="O686"/>
  <c r="N686"/>
  <c r="R685"/>
  <c r="W685" s="1"/>
  <c r="Q685"/>
  <c r="P685"/>
  <c r="O685"/>
  <c r="N685"/>
  <c r="S685" s="1"/>
  <c r="X685" s="1"/>
  <c r="R684"/>
  <c r="W684" s="1"/>
  <c r="Q684"/>
  <c r="P684"/>
  <c r="O684"/>
  <c r="T684" s="1"/>
  <c r="Y684" s="1"/>
  <c r="N684"/>
  <c r="S684" s="1"/>
  <c r="X684" s="1"/>
  <c r="R683"/>
  <c r="Q683"/>
  <c r="P683"/>
  <c r="U683" s="1"/>
  <c r="Z683" s="1"/>
  <c r="O683"/>
  <c r="T683" s="1"/>
  <c r="Y683" s="1"/>
  <c r="N683"/>
  <c r="S683" s="1"/>
  <c r="X683" s="1"/>
  <c r="R682"/>
  <c r="Q682"/>
  <c r="V682" s="1"/>
  <c r="AA682" s="1"/>
  <c r="P682"/>
  <c r="U682" s="1"/>
  <c r="Z682" s="1"/>
  <c r="O682"/>
  <c r="T682" s="1"/>
  <c r="Y682" s="1"/>
  <c r="N682"/>
  <c r="R680"/>
  <c r="W680" s="1"/>
  <c r="AB680" s="1"/>
  <c r="Q680"/>
  <c r="V680" s="1"/>
  <c r="AA680" s="1"/>
  <c r="P680"/>
  <c r="U680" s="1"/>
  <c r="Z680" s="1"/>
  <c r="O680"/>
  <c r="T680" s="1"/>
  <c r="N680"/>
  <c r="R679"/>
  <c r="W679" s="1"/>
  <c r="AB679" s="1"/>
  <c r="Q679"/>
  <c r="V679" s="1"/>
  <c r="AA679" s="1"/>
  <c r="P679"/>
  <c r="U679" s="1"/>
  <c r="Z679" s="1"/>
  <c r="O679"/>
  <c r="N679"/>
  <c r="R678"/>
  <c r="W678" s="1"/>
  <c r="AB678" s="1"/>
  <c r="Q678"/>
  <c r="V678" s="1"/>
  <c r="AA678" s="1"/>
  <c r="P678"/>
  <c r="O678"/>
  <c r="N678"/>
  <c r="S678" s="1"/>
  <c r="X678" s="1"/>
  <c r="R677"/>
  <c r="W677" s="1"/>
  <c r="AB677" s="1"/>
  <c r="Q677"/>
  <c r="P677"/>
  <c r="O677"/>
  <c r="T677" s="1"/>
  <c r="Y677" s="1"/>
  <c r="N677"/>
  <c r="S677" s="1"/>
  <c r="X677" s="1"/>
  <c r="R676"/>
  <c r="Q676"/>
  <c r="P676"/>
  <c r="U676" s="1"/>
  <c r="Z676" s="1"/>
  <c r="O676"/>
  <c r="T676" s="1"/>
  <c r="Y676" s="1"/>
  <c r="N676"/>
  <c r="S676" s="1"/>
  <c r="X676" s="1"/>
  <c r="R675"/>
  <c r="Q675"/>
  <c r="V675" s="1"/>
  <c r="AA675" s="1"/>
  <c r="P675"/>
  <c r="U675" s="1"/>
  <c r="Z675" s="1"/>
  <c r="O675"/>
  <c r="T675" s="1"/>
  <c r="Y675" s="1"/>
  <c r="N675"/>
  <c r="S675" s="1"/>
  <c r="X675" s="1"/>
  <c r="R674"/>
  <c r="W674" s="1"/>
  <c r="AB674" s="1"/>
  <c r="Q674"/>
  <c r="V674" s="1"/>
  <c r="AA674" s="1"/>
  <c r="P674"/>
  <c r="U674" s="1"/>
  <c r="Z674" s="1"/>
  <c r="O674"/>
  <c r="T674" s="1"/>
  <c r="Y674" s="1"/>
  <c r="N674"/>
  <c r="R673"/>
  <c r="W673" s="1"/>
  <c r="AB673" s="1"/>
  <c r="Q673"/>
  <c r="V673" s="1"/>
  <c r="AA673" s="1"/>
  <c r="P673"/>
  <c r="U673" s="1"/>
  <c r="Z673" s="1"/>
  <c r="O673"/>
  <c r="N673"/>
  <c r="R672"/>
  <c r="W672" s="1"/>
  <c r="AB672" s="1"/>
  <c r="Q672"/>
  <c r="P672"/>
  <c r="O672"/>
  <c r="N672"/>
  <c r="R671"/>
  <c r="Q671"/>
  <c r="P671"/>
  <c r="O671"/>
  <c r="N671"/>
  <c r="R670"/>
  <c r="W670" s="1"/>
  <c r="Q670"/>
  <c r="P670"/>
  <c r="O670"/>
  <c r="N670"/>
  <c r="S670" s="1"/>
  <c r="X670" s="1"/>
  <c r="R669"/>
  <c r="W669" s="1"/>
  <c r="Q669"/>
  <c r="P669"/>
  <c r="O669"/>
  <c r="T669" s="1"/>
  <c r="Y669" s="1"/>
  <c r="N669"/>
  <c r="S669" s="1"/>
  <c r="X669" s="1"/>
  <c r="R668"/>
  <c r="Q668"/>
  <c r="P668"/>
  <c r="U668" s="1"/>
  <c r="Z668" s="1"/>
  <c r="O668"/>
  <c r="T668" s="1"/>
  <c r="Y668" s="1"/>
  <c r="N668"/>
  <c r="S668" s="1"/>
  <c r="X668" s="1"/>
  <c r="R667"/>
  <c r="Q667"/>
  <c r="V667" s="1"/>
  <c r="AA667" s="1"/>
  <c r="P667"/>
  <c r="U667" s="1"/>
  <c r="Z667" s="1"/>
  <c r="O667"/>
  <c r="T667" s="1"/>
  <c r="Y667" s="1"/>
  <c r="N667"/>
  <c r="R665"/>
  <c r="W665" s="1"/>
  <c r="Q665"/>
  <c r="P665"/>
  <c r="U665" s="1"/>
  <c r="Z665" s="1"/>
  <c r="O665"/>
  <c r="T665" s="1"/>
  <c r="Y665" s="1"/>
  <c r="N665"/>
  <c r="R664"/>
  <c r="Q664"/>
  <c r="V664" s="1"/>
  <c r="AA664" s="1"/>
  <c r="P664"/>
  <c r="U664" s="1"/>
  <c r="Z664" s="1"/>
  <c r="O664"/>
  <c r="N664"/>
  <c r="R663"/>
  <c r="W663" s="1"/>
  <c r="AB663" s="1"/>
  <c r="Q663"/>
  <c r="V663" s="1"/>
  <c r="P663"/>
  <c r="O663"/>
  <c r="N663"/>
  <c r="R662"/>
  <c r="Q662"/>
  <c r="P662"/>
  <c r="O662"/>
  <c r="T662" s="1"/>
  <c r="Y662" s="1"/>
  <c r="N662"/>
  <c r="S662" s="1"/>
  <c r="X662" s="1"/>
  <c r="R661"/>
  <c r="Q661"/>
  <c r="P661"/>
  <c r="U661" s="1"/>
  <c r="Z661" s="1"/>
  <c r="O661"/>
  <c r="T661" s="1"/>
  <c r="Y661" s="1"/>
  <c r="N661"/>
  <c r="S661" s="1"/>
  <c r="X661" s="1"/>
  <c r="R660"/>
  <c r="Q660"/>
  <c r="P660"/>
  <c r="U660" s="1"/>
  <c r="Z660" s="1"/>
  <c r="O660"/>
  <c r="T660" s="1"/>
  <c r="Y660" s="1"/>
  <c r="N660"/>
  <c r="S660" s="1"/>
  <c r="R659"/>
  <c r="W659" s="1"/>
  <c r="Q659"/>
  <c r="V659" s="1"/>
  <c r="AA659" s="1"/>
  <c r="P659"/>
  <c r="U659" s="1"/>
  <c r="Z659" s="1"/>
  <c r="O659"/>
  <c r="T659" s="1"/>
  <c r="N659"/>
  <c r="S659" s="1"/>
  <c r="X659" s="1"/>
  <c r="R658"/>
  <c r="W658" s="1"/>
  <c r="AB658" s="1"/>
  <c r="Q658"/>
  <c r="V658" s="1"/>
  <c r="AA658" s="1"/>
  <c r="P658"/>
  <c r="U658" s="1"/>
  <c r="O658"/>
  <c r="T658" s="1"/>
  <c r="Y658" s="1"/>
  <c r="N658"/>
  <c r="S658" s="1"/>
  <c r="R657"/>
  <c r="W657" s="1"/>
  <c r="AB657" s="1"/>
  <c r="Q657"/>
  <c r="V657" s="1"/>
  <c r="P657"/>
  <c r="U657" s="1"/>
  <c r="Z657" s="1"/>
  <c r="O657"/>
  <c r="T657" s="1"/>
  <c r="N657"/>
  <c r="R656"/>
  <c r="W656" s="1"/>
  <c r="Q656"/>
  <c r="V656" s="1"/>
  <c r="AA656" s="1"/>
  <c r="P656"/>
  <c r="U656" s="1"/>
  <c r="O656"/>
  <c r="N656"/>
  <c r="R655"/>
  <c r="W655" s="1"/>
  <c r="AB655" s="1"/>
  <c r="Q655"/>
  <c r="V655" s="1"/>
  <c r="P655"/>
  <c r="O655"/>
  <c r="N655"/>
  <c r="R654"/>
  <c r="W654" s="1"/>
  <c r="Q654"/>
  <c r="P654"/>
  <c r="O654"/>
  <c r="T654" s="1"/>
  <c r="N654"/>
  <c r="S654" s="1"/>
  <c r="X654" s="1"/>
  <c r="R652"/>
  <c r="Q652"/>
  <c r="V652" s="1"/>
  <c r="P652"/>
  <c r="U652" s="1"/>
  <c r="Z652" s="1"/>
  <c r="O652"/>
  <c r="T652" s="1"/>
  <c r="Y652" s="1"/>
  <c r="N652"/>
  <c r="S652" s="1"/>
  <c r="R620"/>
  <c r="W620" s="1"/>
  <c r="AB620" s="1"/>
  <c r="Q620"/>
  <c r="V620" s="1"/>
  <c r="AA620" s="1"/>
  <c r="P620"/>
  <c r="O620"/>
  <c r="T620" s="1"/>
  <c r="N620"/>
  <c r="R619"/>
  <c r="W619" s="1"/>
  <c r="AB619" s="1"/>
  <c r="Q619"/>
  <c r="P619"/>
  <c r="U619" s="1"/>
  <c r="O619"/>
  <c r="N619"/>
  <c r="R618"/>
  <c r="Q618"/>
  <c r="V618" s="1"/>
  <c r="AA618" s="1"/>
  <c r="P618"/>
  <c r="O618"/>
  <c r="N618"/>
  <c r="S618" s="1"/>
  <c r="X618" s="1"/>
  <c r="R617"/>
  <c r="W617" s="1"/>
  <c r="Q617"/>
  <c r="P617"/>
  <c r="O617"/>
  <c r="T617" s="1"/>
  <c r="Y617" s="1"/>
  <c r="N617"/>
  <c r="S617" s="1"/>
  <c r="X617" s="1"/>
  <c r="R616"/>
  <c r="Q616"/>
  <c r="P616"/>
  <c r="U616" s="1"/>
  <c r="Z616" s="1"/>
  <c r="O616"/>
  <c r="T616" s="1"/>
  <c r="Y616" s="1"/>
  <c r="N616"/>
  <c r="S616" s="1"/>
  <c r="R615"/>
  <c r="Q615"/>
  <c r="V615" s="1"/>
  <c r="AA615" s="1"/>
  <c r="P615"/>
  <c r="U615" s="1"/>
  <c r="Z615" s="1"/>
  <c r="O615"/>
  <c r="T615" s="1"/>
  <c r="N615"/>
  <c r="S615" s="1"/>
  <c r="X615" s="1"/>
  <c r="R614"/>
  <c r="W614" s="1"/>
  <c r="AB614" s="1"/>
  <c r="Q614"/>
  <c r="V614" s="1"/>
  <c r="AA614" s="1"/>
  <c r="P614"/>
  <c r="U614" s="1"/>
  <c r="O614"/>
  <c r="T614" s="1"/>
  <c r="Y614" s="1"/>
  <c r="N614"/>
  <c r="R613"/>
  <c r="W613" s="1"/>
  <c r="AB613" s="1"/>
  <c r="Q613"/>
  <c r="V613" s="1"/>
  <c r="P613"/>
  <c r="U613" s="1"/>
  <c r="Z613" s="1"/>
  <c r="O613"/>
  <c r="T613" s="1"/>
  <c r="N613"/>
  <c r="S613" s="1"/>
  <c r="R612"/>
  <c r="W612" s="1"/>
  <c r="Q612"/>
  <c r="V612" s="1"/>
  <c r="P612"/>
  <c r="U612" s="1"/>
  <c r="O612"/>
  <c r="T612" s="1"/>
  <c r="N612"/>
  <c r="R611"/>
  <c r="W611" s="1"/>
  <c r="Q611"/>
  <c r="V611" s="1"/>
  <c r="P611"/>
  <c r="U611" s="1"/>
  <c r="O611"/>
  <c r="N611"/>
  <c r="R610"/>
  <c r="Q610"/>
  <c r="V610" s="1"/>
  <c r="P610"/>
  <c r="O610"/>
  <c r="N610"/>
  <c r="S610" s="1"/>
  <c r="X610" s="1"/>
  <c r="R609"/>
  <c r="W609" s="1"/>
  <c r="Q609"/>
  <c r="P609"/>
  <c r="O609"/>
  <c r="T609" s="1"/>
  <c r="Y609" s="1"/>
  <c r="N609"/>
  <c r="S609" s="1"/>
  <c r="X609" s="1"/>
  <c r="R608"/>
  <c r="Q608"/>
  <c r="P608"/>
  <c r="U608" s="1"/>
  <c r="Z608" s="1"/>
  <c r="O608"/>
  <c r="T608" s="1"/>
  <c r="Y608" s="1"/>
  <c r="N608"/>
  <c r="S608" s="1"/>
  <c r="R607"/>
  <c r="Q607"/>
  <c r="V607" s="1"/>
  <c r="AA607" s="1"/>
  <c r="P607"/>
  <c r="U607" s="1"/>
  <c r="Z607" s="1"/>
  <c r="O607"/>
  <c r="T607" s="1"/>
  <c r="N607"/>
  <c r="R605"/>
  <c r="W605" s="1"/>
  <c r="AB605" s="1"/>
  <c r="Q605"/>
  <c r="V605" s="1"/>
  <c r="AA605" s="1"/>
  <c r="P605"/>
  <c r="U605" s="1"/>
  <c r="Z605" s="1"/>
  <c r="O605"/>
  <c r="T605" s="1"/>
  <c r="Y605" s="1"/>
  <c r="N605"/>
  <c r="R604"/>
  <c r="W604" s="1"/>
  <c r="AB604" s="1"/>
  <c r="Q604"/>
  <c r="V604" s="1"/>
  <c r="AA604" s="1"/>
  <c r="P604"/>
  <c r="U604" s="1"/>
  <c r="Z604" s="1"/>
  <c r="O604"/>
  <c r="N604"/>
  <c r="R603"/>
  <c r="W603" s="1"/>
  <c r="AB603" s="1"/>
  <c r="Q603"/>
  <c r="V603" s="1"/>
  <c r="AA603" s="1"/>
  <c r="P603"/>
  <c r="O603"/>
  <c r="N603"/>
  <c r="S603" s="1"/>
  <c r="X603" s="1"/>
  <c r="R602"/>
  <c r="W602" s="1"/>
  <c r="AB602" s="1"/>
  <c r="Q602"/>
  <c r="P602"/>
  <c r="O602"/>
  <c r="T602" s="1"/>
  <c r="Y602" s="1"/>
  <c r="N602"/>
  <c r="S602" s="1"/>
  <c r="X602" s="1"/>
  <c r="R601"/>
  <c r="Q601"/>
  <c r="P601"/>
  <c r="U601" s="1"/>
  <c r="Z601" s="1"/>
  <c r="O601"/>
  <c r="T601" s="1"/>
  <c r="Y601" s="1"/>
  <c r="N601"/>
  <c r="S601" s="1"/>
  <c r="X601" s="1"/>
  <c r="R600"/>
  <c r="Q600"/>
  <c r="V600" s="1"/>
  <c r="AA600" s="1"/>
  <c r="P600"/>
  <c r="U600" s="1"/>
  <c r="Z600" s="1"/>
  <c r="O600"/>
  <c r="T600" s="1"/>
  <c r="Y600" s="1"/>
  <c r="N600"/>
  <c r="S600" s="1"/>
  <c r="R599"/>
  <c r="W599" s="1"/>
  <c r="AB599" s="1"/>
  <c r="Q599"/>
  <c r="V599" s="1"/>
  <c r="AA599" s="1"/>
  <c r="P599"/>
  <c r="U599" s="1"/>
  <c r="Z599" s="1"/>
  <c r="O599"/>
  <c r="N599"/>
  <c r="S599" s="1"/>
  <c r="X599" s="1"/>
  <c r="R598"/>
  <c r="W598" s="1"/>
  <c r="AB598" s="1"/>
  <c r="Q598"/>
  <c r="V598" s="1"/>
  <c r="AA598" s="1"/>
  <c r="P598"/>
  <c r="O598"/>
  <c r="T598" s="1"/>
  <c r="Y598" s="1"/>
  <c r="N598"/>
  <c r="S598" s="1"/>
  <c r="X598" s="1"/>
  <c r="R597"/>
  <c r="W597" s="1"/>
  <c r="AB597" s="1"/>
  <c r="Q597"/>
  <c r="P597"/>
  <c r="U597" s="1"/>
  <c r="Z597" s="1"/>
  <c r="O597"/>
  <c r="T597" s="1"/>
  <c r="Y597" s="1"/>
  <c r="N597"/>
  <c r="R596"/>
  <c r="Q596"/>
  <c r="V596" s="1"/>
  <c r="AA596" s="1"/>
  <c r="P596"/>
  <c r="U596" s="1"/>
  <c r="Z596" s="1"/>
  <c r="O596"/>
  <c r="N596"/>
  <c r="R595"/>
  <c r="W595" s="1"/>
  <c r="Q595"/>
  <c r="V595" s="1"/>
  <c r="AA595" s="1"/>
  <c r="P595"/>
  <c r="O595"/>
  <c r="N595"/>
  <c r="S595" s="1"/>
  <c r="X595" s="1"/>
  <c r="R594"/>
  <c r="W594" s="1"/>
  <c r="AB594" s="1"/>
  <c r="Q594"/>
  <c r="P594"/>
  <c r="O594"/>
  <c r="T594" s="1"/>
  <c r="Y594" s="1"/>
  <c r="N594"/>
  <c r="S594" s="1"/>
  <c r="X594" s="1"/>
  <c r="R593"/>
  <c r="Q593"/>
  <c r="P593"/>
  <c r="U593" s="1"/>
  <c r="Z593" s="1"/>
  <c r="O593"/>
  <c r="T593" s="1"/>
  <c r="Y593" s="1"/>
  <c r="N593"/>
  <c r="S593" s="1"/>
  <c r="X593" s="1"/>
  <c r="R592"/>
  <c r="Q592"/>
  <c r="V592" s="1"/>
  <c r="AA592" s="1"/>
  <c r="P592"/>
  <c r="U592" s="1"/>
  <c r="Z592" s="1"/>
  <c r="O592"/>
  <c r="T592" s="1"/>
  <c r="Y592" s="1"/>
  <c r="N592"/>
  <c r="S592" s="1"/>
  <c r="R590"/>
  <c r="W590" s="1"/>
  <c r="AB590" s="1"/>
  <c r="Q590"/>
  <c r="V590" s="1"/>
  <c r="AA590" s="1"/>
  <c r="P590"/>
  <c r="U590" s="1"/>
  <c r="Z590" s="1"/>
  <c r="O590"/>
  <c r="T590" s="1"/>
  <c r="Y590" s="1"/>
  <c r="N590"/>
  <c r="R589"/>
  <c r="W589" s="1"/>
  <c r="AB589" s="1"/>
  <c r="Q589"/>
  <c r="V589" s="1"/>
  <c r="AA589" s="1"/>
  <c r="P589"/>
  <c r="U589" s="1"/>
  <c r="Z589" s="1"/>
  <c r="O589"/>
  <c r="N589"/>
  <c r="R588"/>
  <c r="W588" s="1"/>
  <c r="AB588" s="1"/>
  <c r="Q588"/>
  <c r="V588" s="1"/>
  <c r="AA588" s="1"/>
  <c r="P588"/>
  <c r="O588"/>
  <c r="N588"/>
  <c r="S588" s="1"/>
  <c r="X588" s="1"/>
  <c r="R587"/>
  <c r="W587" s="1"/>
  <c r="AB587" s="1"/>
  <c r="Q587"/>
  <c r="P587"/>
  <c r="O587"/>
  <c r="T587" s="1"/>
  <c r="Y587" s="1"/>
  <c r="N587"/>
  <c r="S587" s="1"/>
  <c r="X587" s="1"/>
  <c r="R586"/>
  <c r="Q586"/>
  <c r="P586"/>
  <c r="U586" s="1"/>
  <c r="Z586" s="1"/>
  <c r="O586"/>
  <c r="T586" s="1"/>
  <c r="Y586" s="1"/>
  <c r="N586"/>
  <c r="S586" s="1"/>
  <c r="X586" s="1"/>
  <c r="R585"/>
  <c r="Q585"/>
  <c r="V585" s="1"/>
  <c r="AA585" s="1"/>
  <c r="P585"/>
  <c r="U585" s="1"/>
  <c r="Z585" s="1"/>
  <c r="O585"/>
  <c r="T585" s="1"/>
  <c r="Y585" s="1"/>
  <c r="N585"/>
  <c r="S585" s="1"/>
  <c r="X585" s="1"/>
  <c r="R584"/>
  <c r="W584" s="1"/>
  <c r="AB584" s="1"/>
  <c r="Q584"/>
  <c r="V584" s="1"/>
  <c r="AA584" s="1"/>
  <c r="P584"/>
  <c r="U584" s="1"/>
  <c r="Z584" s="1"/>
  <c r="O584"/>
  <c r="T584" s="1"/>
  <c r="Y584" s="1"/>
  <c r="N584"/>
  <c r="S584" s="1"/>
  <c r="X584" s="1"/>
  <c r="R583"/>
  <c r="W583" s="1"/>
  <c r="AB583" s="1"/>
  <c r="Q583"/>
  <c r="V583" s="1"/>
  <c r="AA583" s="1"/>
  <c r="P583"/>
  <c r="U583" s="1"/>
  <c r="Z583" s="1"/>
  <c r="O583"/>
  <c r="T583" s="1"/>
  <c r="Y583" s="1"/>
  <c r="N583"/>
  <c r="R582"/>
  <c r="W582" s="1"/>
  <c r="AB582" s="1"/>
  <c r="Q582"/>
  <c r="V582" s="1"/>
  <c r="AA582" s="1"/>
  <c r="P582"/>
  <c r="U582" s="1"/>
  <c r="Z582" s="1"/>
  <c r="O582"/>
  <c r="N582"/>
  <c r="R581"/>
  <c r="W581" s="1"/>
  <c r="AB581" s="1"/>
  <c r="Q581"/>
  <c r="V581" s="1"/>
  <c r="AA581" s="1"/>
  <c r="P581"/>
  <c r="O581"/>
  <c r="N581"/>
  <c r="R580"/>
  <c r="W580" s="1"/>
  <c r="AB580" s="1"/>
  <c r="Q580"/>
  <c r="P580"/>
  <c r="O580"/>
  <c r="N580"/>
  <c r="S580" s="1"/>
  <c r="X580" s="1"/>
  <c r="R579"/>
  <c r="W579" s="1"/>
  <c r="Q579"/>
  <c r="P579"/>
  <c r="O579"/>
  <c r="T579" s="1"/>
  <c r="Y579" s="1"/>
  <c r="N579"/>
  <c r="S579" s="1"/>
  <c r="X579" s="1"/>
  <c r="R578"/>
  <c r="Q578"/>
  <c r="P578"/>
  <c r="U578" s="1"/>
  <c r="Z578" s="1"/>
  <c r="O578"/>
  <c r="T578" s="1"/>
  <c r="Y578" s="1"/>
  <c r="N578"/>
  <c r="S578" s="1"/>
  <c r="X578" s="1"/>
  <c r="R577"/>
  <c r="Q577"/>
  <c r="V577" s="1"/>
  <c r="AA577" s="1"/>
  <c r="P577"/>
  <c r="U577" s="1"/>
  <c r="Z577" s="1"/>
  <c r="O577"/>
  <c r="T577" s="1"/>
  <c r="Y577" s="1"/>
  <c r="N577"/>
  <c r="S577" s="1"/>
  <c r="X577" s="1"/>
  <c r="R560"/>
  <c r="W560" s="1"/>
  <c r="AB560" s="1"/>
  <c r="Q560"/>
  <c r="V560" s="1"/>
  <c r="AA560" s="1"/>
  <c r="P560"/>
  <c r="U560" s="1"/>
  <c r="Z560" s="1"/>
  <c r="O560"/>
  <c r="T560" s="1"/>
  <c r="N560"/>
  <c r="R559"/>
  <c r="W559" s="1"/>
  <c r="AB559" s="1"/>
  <c r="Q559"/>
  <c r="V559" s="1"/>
  <c r="AA559" s="1"/>
  <c r="P559"/>
  <c r="U559" s="1"/>
  <c r="O559"/>
  <c r="N559"/>
  <c r="R558"/>
  <c r="W558" s="1"/>
  <c r="AB558" s="1"/>
  <c r="Q558"/>
  <c r="P558"/>
  <c r="O558"/>
  <c r="N558"/>
  <c r="S558" s="1"/>
  <c r="X558" s="1"/>
  <c r="R557"/>
  <c r="W557" s="1"/>
  <c r="Q557"/>
  <c r="P557"/>
  <c r="O557"/>
  <c r="T557" s="1"/>
  <c r="Y557" s="1"/>
  <c r="N557"/>
  <c r="S557" s="1"/>
  <c r="X557" s="1"/>
  <c r="R556"/>
  <c r="Q556"/>
  <c r="P556"/>
  <c r="U556" s="1"/>
  <c r="Z556" s="1"/>
  <c r="O556"/>
  <c r="T556" s="1"/>
  <c r="Y556" s="1"/>
  <c r="N556"/>
  <c r="S556" s="1"/>
  <c r="X556" s="1"/>
  <c r="R555"/>
  <c r="Q555"/>
  <c r="V555" s="1"/>
  <c r="AA555" s="1"/>
  <c r="P555"/>
  <c r="U555" s="1"/>
  <c r="Z555" s="1"/>
  <c r="O555"/>
  <c r="T555" s="1"/>
  <c r="Y555" s="1"/>
  <c r="N555"/>
  <c r="S555" s="1"/>
  <c r="X555" s="1"/>
  <c r="R554"/>
  <c r="W554" s="1"/>
  <c r="AB554" s="1"/>
  <c r="Q554"/>
  <c r="V554" s="1"/>
  <c r="AA554" s="1"/>
  <c r="P554"/>
  <c r="U554" s="1"/>
  <c r="Z554" s="1"/>
  <c r="O554"/>
  <c r="T554" s="1"/>
  <c r="Y554" s="1"/>
  <c r="N554"/>
  <c r="R553"/>
  <c r="W553" s="1"/>
  <c r="AB553" s="1"/>
  <c r="Q553"/>
  <c r="V553" s="1"/>
  <c r="AA553" s="1"/>
  <c r="P553"/>
  <c r="U553" s="1"/>
  <c r="Z553" s="1"/>
  <c r="O553"/>
  <c r="N553"/>
  <c r="R552"/>
  <c r="W552" s="1"/>
  <c r="AB552" s="1"/>
  <c r="Q552"/>
  <c r="V552" s="1"/>
  <c r="AA552" s="1"/>
  <c r="P552"/>
  <c r="O552"/>
  <c r="N552"/>
  <c r="R551"/>
  <c r="W551" s="1"/>
  <c r="AB551" s="1"/>
  <c r="Q551"/>
  <c r="P551"/>
  <c r="O551"/>
  <c r="N551"/>
  <c r="R550"/>
  <c r="W550" s="1"/>
  <c r="Q550"/>
  <c r="P550"/>
  <c r="O550"/>
  <c r="N550"/>
  <c r="S550" s="1"/>
  <c r="X550" s="1"/>
  <c r="R549"/>
  <c r="W549" s="1"/>
  <c r="Q549"/>
  <c r="P549"/>
  <c r="O549"/>
  <c r="T549" s="1"/>
  <c r="Y549" s="1"/>
  <c r="N549"/>
  <c r="S549" s="1"/>
  <c r="X549" s="1"/>
  <c r="R548"/>
  <c r="Q548"/>
  <c r="P548"/>
  <c r="U548" s="1"/>
  <c r="Z548" s="1"/>
  <c r="O548"/>
  <c r="T548" s="1"/>
  <c r="Y548" s="1"/>
  <c r="N548"/>
  <c r="S548" s="1"/>
  <c r="X548" s="1"/>
  <c r="R547"/>
  <c r="Q547"/>
  <c r="V547" s="1"/>
  <c r="AA547" s="1"/>
  <c r="P547"/>
  <c r="U547" s="1"/>
  <c r="Z547" s="1"/>
  <c r="O547"/>
  <c r="T547" s="1"/>
  <c r="Y547" s="1"/>
  <c r="N547"/>
  <c r="S547" s="1"/>
  <c r="X547" s="1"/>
  <c r="R545"/>
  <c r="W545" s="1"/>
  <c r="AB545" s="1"/>
  <c r="Q545"/>
  <c r="V545" s="1"/>
  <c r="AA545" s="1"/>
  <c r="P545"/>
  <c r="U545" s="1"/>
  <c r="Z545" s="1"/>
  <c r="O545"/>
  <c r="T545" s="1"/>
  <c r="N545"/>
  <c r="R544"/>
  <c r="Q544"/>
  <c r="V544" s="1"/>
  <c r="AA544" s="1"/>
  <c r="P544"/>
  <c r="U544" s="1"/>
  <c r="Z544" s="1"/>
  <c r="O544"/>
  <c r="N544"/>
  <c r="R543"/>
  <c r="Q543"/>
  <c r="V543" s="1"/>
  <c r="AA543" s="1"/>
  <c r="P543"/>
  <c r="O543"/>
  <c r="N543"/>
  <c r="S543" s="1"/>
  <c r="X543" s="1"/>
  <c r="R542"/>
  <c r="W542" s="1"/>
  <c r="AB542" s="1"/>
  <c r="Q542"/>
  <c r="P542"/>
  <c r="O542"/>
  <c r="T542" s="1"/>
  <c r="Y542" s="1"/>
  <c r="N542"/>
  <c r="S542" s="1"/>
  <c r="X542" s="1"/>
  <c r="R541"/>
  <c r="Q541"/>
  <c r="P541"/>
  <c r="U541" s="1"/>
  <c r="Z541" s="1"/>
  <c r="O541"/>
  <c r="T541" s="1"/>
  <c r="Y541" s="1"/>
  <c r="N541"/>
  <c r="S541" s="1"/>
  <c r="X541" s="1"/>
  <c r="R540"/>
  <c r="Q540"/>
  <c r="V540" s="1"/>
  <c r="AA540" s="1"/>
  <c r="P540"/>
  <c r="U540" s="1"/>
  <c r="Z540" s="1"/>
  <c r="O540"/>
  <c r="T540" s="1"/>
  <c r="N540"/>
  <c r="S540" s="1"/>
  <c r="R539"/>
  <c r="W539" s="1"/>
  <c r="AB539" s="1"/>
  <c r="Q539"/>
  <c r="V539" s="1"/>
  <c r="AA539" s="1"/>
  <c r="P539"/>
  <c r="U539" s="1"/>
  <c r="O539"/>
  <c r="T539" s="1"/>
  <c r="N539"/>
  <c r="R538"/>
  <c r="W538" s="1"/>
  <c r="AB538" s="1"/>
  <c r="Q538"/>
  <c r="V538" s="1"/>
  <c r="AA538" s="1"/>
  <c r="P538"/>
  <c r="O538"/>
  <c r="N538"/>
  <c r="R537"/>
  <c r="W537" s="1"/>
  <c r="Q537"/>
  <c r="P537"/>
  <c r="O537"/>
  <c r="N537"/>
  <c r="R536"/>
  <c r="Q536"/>
  <c r="P536"/>
  <c r="O536"/>
  <c r="N536"/>
  <c r="R535"/>
  <c r="W535" s="1"/>
  <c r="Q535"/>
  <c r="P535"/>
  <c r="O535"/>
  <c r="N535"/>
  <c r="S535" s="1"/>
  <c r="X535" s="1"/>
  <c r="R534"/>
  <c r="W534" s="1"/>
  <c r="Q534"/>
  <c r="P534"/>
  <c r="O534"/>
  <c r="T534" s="1"/>
  <c r="Y534" s="1"/>
  <c r="N534"/>
  <c r="S534" s="1"/>
  <c r="R533"/>
  <c r="Q533"/>
  <c r="P533"/>
  <c r="U533" s="1"/>
  <c r="Z533" s="1"/>
  <c r="O533"/>
  <c r="T533" s="1"/>
  <c r="N533"/>
  <c r="S533" s="1"/>
  <c r="X533" s="1"/>
  <c r="R532"/>
  <c r="Q532"/>
  <c r="V532" s="1"/>
  <c r="AA532" s="1"/>
  <c r="P532"/>
  <c r="U532" s="1"/>
  <c r="Z532" s="1"/>
  <c r="O532"/>
  <c r="N532"/>
  <c r="S532" s="1"/>
  <c r="R485"/>
  <c r="W485" s="1"/>
  <c r="AB485" s="1"/>
  <c r="Q485"/>
  <c r="V485" s="1"/>
  <c r="AA485" s="1"/>
  <c r="P485"/>
  <c r="U485" s="1"/>
  <c r="Z485" s="1"/>
  <c r="O485"/>
  <c r="T485" s="1"/>
  <c r="N485"/>
  <c r="R484"/>
  <c r="W484" s="1"/>
  <c r="AB484" s="1"/>
  <c r="Q484"/>
  <c r="V484" s="1"/>
  <c r="AA484" s="1"/>
  <c r="P484"/>
  <c r="U484" s="1"/>
  <c r="O484"/>
  <c r="N484"/>
  <c r="R483"/>
  <c r="W483" s="1"/>
  <c r="AB483" s="1"/>
  <c r="Q483"/>
  <c r="P483"/>
  <c r="O483"/>
  <c r="N483"/>
  <c r="S483" s="1"/>
  <c r="X483" s="1"/>
  <c r="R482"/>
  <c r="W482" s="1"/>
  <c r="Q482"/>
  <c r="P482"/>
  <c r="O482"/>
  <c r="T482" s="1"/>
  <c r="Y482" s="1"/>
  <c r="N482"/>
  <c r="S482" s="1"/>
  <c r="X482" s="1"/>
  <c r="R481"/>
  <c r="Q481"/>
  <c r="P481"/>
  <c r="U481" s="1"/>
  <c r="Z481" s="1"/>
  <c r="O481"/>
  <c r="T481" s="1"/>
  <c r="Y481" s="1"/>
  <c r="N481"/>
  <c r="S481" s="1"/>
  <c r="X481" s="1"/>
  <c r="R480"/>
  <c r="Q480"/>
  <c r="V480" s="1"/>
  <c r="AA480" s="1"/>
  <c r="P480"/>
  <c r="U480" s="1"/>
  <c r="Z480" s="1"/>
  <c r="O480"/>
  <c r="T480" s="1"/>
  <c r="Y480" s="1"/>
  <c r="N480"/>
  <c r="S480" s="1"/>
  <c r="X480" s="1"/>
  <c r="R479"/>
  <c r="W479" s="1"/>
  <c r="AB479" s="1"/>
  <c r="Q479"/>
  <c r="V479" s="1"/>
  <c r="AA479" s="1"/>
  <c r="P479"/>
  <c r="U479" s="1"/>
  <c r="Z479" s="1"/>
  <c r="O479"/>
  <c r="T479" s="1"/>
  <c r="Y479" s="1"/>
  <c r="N479"/>
  <c r="R478"/>
  <c r="W478" s="1"/>
  <c r="AB478" s="1"/>
  <c r="Q478"/>
  <c r="V478" s="1"/>
  <c r="AA478" s="1"/>
  <c r="P478"/>
  <c r="U478" s="1"/>
  <c r="Z478" s="1"/>
  <c r="O478"/>
  <c r="N478"/>
  <c r="R477"/>
  <c r="W477" s="1"/>
  <c r="AB477" s="1"/>
  <c r="Q477"/>
  <c r="V477" s="1"/>
  <c r="AA477" s="1"/>
  <c r="P477"/>
  <c r="O477"/>
  <c r="N477"/>
  <c r="R476"/>
  <c r="W476" s="1"/>
  <c r="AB476" s="1"/>
  <c r="Q476"/>
  <c r="P476"/>
  <c r="O476"/>
  <c r="N476"/>
  <c r="R475"/>
  <c r="W475" s="1"/>
  <c r="Q475"/>
  <c r="P475"/>
  <c r="O475"/>
  <c r="N475"/>
  <c r="S475" s="1"/>
  <c r="X475" s="1"/>
  <c r="R474"/>
  <c r="W474" s="1"/>
  <c r="Q474"/>
  <c r="P474"/>
  <c r="O474"/>
  <c r="T474" s="1"/>
  <c r="Y474" s="1"/>
  <c r="N474"/>
  <c r="S474" s="1"/>
  <c r="X474" s="1"/>
  <c r="R473"/>
  <c r="Q473"/>
  <c r="P473"/>
  <c r="U473" s="1"/>
  <c r="Z473" s="1"/>
  <c r="O473"/>
  <c r="T473" s="1"/>
  <c r="Y473" s="1"/>
  <c r="N473"/>
  <c r="S473" s="1"/>
  <c r="X473" s="1"/>
  <c r="R472"/>
  <c r="Q472"/>
  <c r="V472" s="1"/>
  <c r="AA472" s="1"/>
  <c r="P472"/>
  <c r="U472" s="1"/>
  <c r="Z472" s="1"/>
  <c r="O472"/>
  <c r="T472" s="1"/>
  <c r="Y472" s="1"/>
  <c r="N472"/>
  <c r="S472" s="1"/>
  <c r="X472" s="1"/>
  <c r="R470"/>
  <c r="W470" s="1"/>
  <c r="AB470" s="1"/>
  <c r="Q470"/>
  <c r="V470" s="1"/>
  <c r="AA470" s="1"/>
  <c r="P470"/>
  <c r="U470" s="1"/>
  <c r="Z470" s="1"/>
  <c r="O470"/>
  <c r="T470" s="1"/>
  <c r="Y470" s="1"/>
  <c r="N470"/>
  <c r="R469"/>
  <c r="W469" s="1"/>
  <c r="AB469" s="1"/>
  <c r="Q469"/>
  <c r="V469" s="1"/>
  <c r="AA469" s="1"/>
  <c r="P469"/>
  <c r="U469" s="1"/>
  <c r="Z469" s="1"/>
  <c r="O469"/>
  <c r="N469"/>
  <c r="R468"/>
  <c r="W468" s="1"/>
  <c r="AB468" s="1"/>
  <c r="Q468"/>
  <c r="V468" s="1"/>
  <c r="AA468" s="1"/>
  <c r="P468"/>
  <c r="O468"/>
  <c r="N468"/>
  <c r="S468" s="1"/>
  <c r="X468" s="1"/>
  <c r="R467"/>
  <c r="W467" s="1"/>
  <c r="AB467" s="1"/>
  <c r="Q467"/>
  <c r="P467"/>
  <c r="O467"/>
  <c r="T467" s="1"/>
  <c r="Y467" s="1"/>
  <c r="N467"/>
  <c r="S467" s="1"/>
  <c r="X467" s="1"/>
  <c r="R466"/>
  <c r="Q466"/>
  <c r="P466"/>
  <c r="U466" s="1"/>
  <c r="Z466" s="1"/>
  <c r="O466"/>
  <c r="T466" s="1"/>
  <c r="Y466" s="1"/>
  <c r="N466"/>
  <c r="S466" s="1"/>
  <c r="X466" s="1"/>
  <c r="R465"/>
  <c r="Q465"/>
  <c r="V465" s="1"/>
  <c r="AA465" s="1"/>
  <c r="P465"/>
  <c r="U465" s="1"/>
  <c r="Z465" s="1"/>
  <c r="O465"/>
  <c r="T465" s="1"/>
  <c r="Y465" s="1"/>
  <c r="N465"/>
  <c r="S465" s="1"/>
  <c r="X465" s="1"/>
  <c r="R464"/>
  <c r="W464" s="1"/>
  <c r="AB464" s="1"/>
  <c r="Q464"/>
  <c r="V464" s="1"/>
  <c r="AA464" s="1"/>
  <c r="P464"/>
  <c r="U464" s="1"/>
  <c r="Z464" s="1"/>
  <c r="O464"/>
  <c r="T464" s="1"/>
  <c r="Y464" s="1"/>
  <c r="N464"/>
  <c r="R463"/>
  <c r="W463" s="1"/>
  <c r="AB463" s="1"/>
  <c r="Q463"/>
  <c r="V463" s="1"/>
  <c r="AA463" s="1"/>
  <c r="P463"/>
  <c r="O463"/>
  <c r="N463"/>
  <c r="S463" s="1"/>
  <c r="X463" s="1"/>
  <c r="R462"/>
  <c r="W462" s="1"/>
  <c r="AB462" s="1"/>
  <c r="Q462"/>
  <c r="P462"/>
  <c r="O462"/>
  <c r="N462"/>
  <c r="R461"/>
  <c r="Q461"/>
  <c r="P461"/>
  <c r="O461"/>
  <c r="N461"/>
  <c r="R460"/>
  <c r="W460" s="1"/>
  <c r="Q460"/>
  <c r="P460"/>
  <c r="O460"/>
  <c r="N460"/>
  <c r="S460" s="1"/>
  <c r="X460" s="1"/>
  <c r="R459"/>
  <c r="W459" s="1"/>
  <c r="Q459"/>
  <c r="P459"/>
  <c r="O459"/>
  <c r="T459" s="1"/>
  <c r="Y459" s="1"/>
  <c r="N459"/>
  <c r="S459" s="1"/>
  <c r="X459" s="1"/>
  <c r="R458"/>
  <c r="Q458"/>
  <c r="P458"/>
  <c r="U458" s="1"/>
  <c r="Z458" s="1"/>
  <c r="O458"/>
  <c r="T458" s="1"/>
  <c r="Y458" s="1"/>
  <c r="N458"/>
  <c r="S458" s="1"/>
  <c r="X458" s="1"/>
  <c r="R457"/>
  <c r="Q457"/>
  <c r="V457" s="1"/>
  <c r="AA457" s="1"/>
  <c r="P457"/>
  <c r="U457" s="1"/>
  <c r="Z457" s="1"/>
  <c r="O457"/>
  <c r="T457" s="1"/>
  <c r="Y457" s="1"/>
  <c r="N457"/>
  <c r="R455"/>
  <c r="W455" s="1"/>
  <c r="AB455" s="1"/>
  <c r="Q455"/>
  <c r="V455" s="1"/>
  <c r="P455"/>
  <c r="U455" s="1"/>
  <c r="Z455" s="1"/>
  <c r="O455"/>
  <c r="T455" s="1"/>
  <c r="N455"/>
  <c r="S455" s="1"/>
  <c r="R454"/>
  <c r="W454" s="1"/>
  <c r="AB454" s="1"/>
  <c r="Q454"/>
  <c r="V454" s="1"/>
  <c r="AA454" s="1"/>
  <c r="P454"/>
  <c r="U454" s="1"/>
  <c r="O454"/>
  <c r="N454"/>
  <c r="R453"/>
  <c r="W453" s="1"/>
  <c r="AB453" s="1"/>
  <c r="Q453"/>
  <c r="V453" s="1"/>
  <c r="P453"/>
  <c r="U453" s="1"/>
  <c r="O453"/>
  <c r="N453"/>
  <c r="S453" s="1"/>
  <c r="X453" s="1"/>
  <c r="R452"/>
  <c r="W452" s="1"/>
  <c r="Q452"/>
  <c r="V452" s="1"/>
  <c r="P452"/>
  <c r="O452"/>
  <c r="T452" s="1"/>
  <c r="Y452" s="1"/>
  <c r="N452"/>
  <c r="S452" s="1"/>
  <c r="R451"/>
  <c r="W451" s="1"/>
  <c r="Q451"/>
  <c r="P451"/>
  <c r="U451" s="1"/>
  <c r="Z451" s="1"/>
  <c r="O451"/>
  <c r="T451" s="1"/>
  <c r="N451"/>
  <c r="S451" s="1"/>
  <c r="X451" s="1"/>
  <c r="R450"/>
  <c r="Q450"/>
  <c r="V450" s="1"/>
  <c r="AA450" s="1"/>
  <c r="P450"/>
  <c r="U450" s="1"/>
  <c r="O450"/>
  <c r="T450" s="1"/>
  <c r="Y450" s="1"/>
  <c r="N450"/>
  <c r="S450" s="1"/>
  <c r="R449"/>
  <c r="W449" s="1"/>
  <c r="AB449" s="1"/>
  <c r="Q449"/>
  <c r="V449" s="1"/>
  <c r="P449"/>
  <c r="U449" s="1"/>
  <c r="Z449" s="1"/>
  <c r="O449"/>
  <c r="T449" s="1"/>
  <c r="N449"/>
  <c r="S449" s="1"/>
  <c r="X449" s="1"/>
  <c r="R448"/>
  <c r="W448" s="1"/>
  <c r="Q448"/>
  <c r="V448" s="1"/>
  <c r="AA448" s="1"/>
  <c r="P448"/>
  <c r="U448" s="1"/>
  <c r="O448"/>
  <c r="T448" s="1"/>
  <c r="Y448" s="1"/>
  <c r="N448"/>
  <c r="S448" s="1"/>
  <c r="R447"/>
  <c r="W447" s="1"/>
  <c r="AB447" s="1"/>
  <c r="Q447"/>
  <c r="P447"/>
  <c r="U447" s="1"/>
  <c r="Z447" s="1"/>
  <c r="O447"/>
  <c r="T447" s="1"/>
  <c r="N447"/>
  <c r="R446"/>
  <c r="W446" s="1"/>
  <c r="Q446"/>
  <c r="V446" s="1"/>
  <c r="P446"/>
  <c r="O446"/>
  <c r="N446"/>
  <c r="R445"/>
  <c r="W445" s="1"/>
  <c r="Q445"/>
  <c r="V445" s="1"/>
  <c r="P445"/>
  <c r="O445"/>
  <c r="N445"/>
  <c r="S445" s="1"/>
  <c r="X445" s="1"/>
  <c r="R444"/>
  <c r="W444" s="1"/>
  <c r="Q444"/>
  <c r="V444" s="1"/>
  <c r="P444"/>
  <c r="O444"/>
  <c r="T444" s="1"/>
  <c r="Y444" s="1"/>
  <c r="N444"/>
  <c r="S444" s="1"/>
  <c r="R443"/>
  <c r="W443" s="1"/>
  <c r="Q443"/>
  <c r="P443"/>
  <c r="U443" s="1"/>
  <c r="Z443" s="1"/>
  <c r="O443"/>
  <c r="T443" s="1"/>
  <c r="N443"/>
  <c r="S443" s="1"/>
  <c r="X443" s="1"/>
  <c r="R442"/>
  <c r="Q442"/>
  <c r="V442" s="1"/>
  <c r="AA442" s="1"/>
  <c r="P442"/>
  <c r="U442" s="1"/>
  <c r="O442"/>
  <c r="T442" s="1"/>
  <c r="Y442" s="1"/>
  <c r="N442"/>
  <c r="S442" s="1"/>
  <c r="X442" s="1"/>
  <c r="R289"/>
  <c r="W289" s="1"/>
  <c r="AB289" s="1"/>
  <c r="Q289"/>
  <c r="P289"/>
  <c r="U289" s="1"/>
  <c r="Z289" s="1"/>
  <c r="O289"/>
  <c r="T289" s="1"/>
  <c r="Y289" s="1"/>
  <c r="N289"/>
  <c r="R288"/>
  <c r="Q288"/>
  <c r="V288" s="1"/>
  <c r="AA288" s="1"/>
  <c r="P288"/>
  <c r="U288" s="1"/>
  <c r="Z288" s="1"/>
  <c r="O288"/>
  <c r="N288"/>
  <c r="R287"/>
  <c r="W287" s="1"/>
  <c r="AB287" s="1"/>
  <c r="Q287"/>
  <c r="V287" s="1"/>
  <c r="AA287" s="1"/>
  <c r="P287"/>
  <c r="O287"/>
  <c r="N287"/>
  <c r="S287" s="1"/>
  <c r="R286"/>
  <c r="W286" s="1"/>
  <c r="AB286" s="1"/>
  <c r="Q286"/>
  <c r="P286"/>
  <c r="O286"/>
  <c r="T286" s="1"/>
  <c r="N286"/>
  <c r="S286" s="1"/>
  <c r="X286" s="1"/>
  <c r="R285"/>
  <c r="Q285"/>
  <c r="P285"/>
  <c r="U285" s="1"/>
  <c r="O285"/>
  <c r="T285" s="1"/>
  <c r="Y285" s="1"/>
  <c r="N285"/>
  <c r="S285" s="1"/>
  <c r="X285" s="1"/>
  <c r="R284"/>
  <c r="Q284"/>
  <c r="V284" s="1"/>
  <c r="P284"/>
  <c r="U284" s="1"/>
  <c r="Z284" s="1"/>
  <c r="O284"/>
  <c r="T284" s="1"/>
  <c r="Y284" s="1"/>
  <c r="N284"/>
  <c r="S284" s="1"/>
  <c r="R283"/>
  <c r="W283" s="1"/>
  <c r="Q283"/>
  <c r="V283" s="1"/>
  <c r="AA283" s="1"/>
  <c r="P283"/>
  <c r="U283" s="1"/>
  <c r="Z283" s="1"/>
  <c r="O283"/>
  <c r="N283"/>
  <c r="S283" s="1"/>
  <c r="X283" s="1"/>
  <c r="R282"/>
  <c r="W282" s="1"/>
  <c r="AB282" s="1"/>
  <c r="Q282"/>
  <c r="V282" s="1"/>
  <c r="AA282" s="1"/>
  <c r="P282"/>
  <c r="O282"/>
  <c r="T282" s="1"/>
  <c r="Y282" s="1"/>
  <c r="N282"/>
  <c r="S282" s="1"/>
  <c r="X282" s="1"/>
  <c r="R281"/>
  <c r="W281" s="1"/>
  <c r="AB281" s="1"/>
  <c r="Q281"/>
  <c r="P281"/>
  <c r="U281" s="1"/>
  <c r="Z281" s="1"/>
  <c r="O281"/>
  <c r="T281" s="1"/>
  <c r="Y281" s="1"/>
  <c r="N281"/>
  <c r="R280"/>
  <c r="Q280"/>
  <c r="V280" s="1"/>
  <c r="AA280" s="1"/>
  <c r="P280"/>
  <c r="U280" s="1"/>
  <c r="Z280" s="1"/>
  <c r="O280"/>
  <c r="N280"/>
  <c r="R279"/>
  <c r="W279" s="1"/>
  <c r="AB279" s="1"/>
  <c r="Q279"/>
  <c r="V279" s="1"/>
  <c r="AA279" s="1"/>
  <c r="P279"/>
  <c r="O279"/>
  <c r="N279"/>
  <c r="S279" s="1"/>
  <c r="R278"/>
  <c r="W278" s="1"/>
  <c r="AB278" s="1"/>
  <c r="Q278"/>
  <c r="P278"/>
  <c r="O278"/>
  <c r="T278" s="1"/>
  <c r="N278"/>
  <c r="S278" s="1"/>
  <c r="X278" s="1"/>
  <c r="R277"/>
  <c r="Q277"/>
  <c r="P277"/>
  <c r="U277" s="1"/>
  <c r="O277"/>
  <c r="T277" s="1"/>
  <c r="Y277" s="1"/>
  <c r="N277"/>
  <c r="S277" s="1"/>
  <c r="X277" s="1"/>
  <c r="R276"/>
  <c r="Q276"/>
  <c r="V276" s="1"/>
  <c r="P276"/>
  <c r="U276" s="1"/>
  <c r="Z276" s="1"/>
  <c r="O276"/>
  <c r="T276" s="1"/>
  <c r="Y276" s="1"/>
  <c r="N276"/>
  <c r="S276" s="1"/>
  <c r="R274"/>
  <c r="W274" s="1"/>
  <c r="AB274" s="1"/>
  <c r="Q274"/>
  <c r="P274"/>
  <c r="U274" s="1"/>
  <c r="Z274" s="1"/>
  <c r="O274"/>
  <c r="T274" s="1"/>
  <c r="Y274" s="1"/>
  <c r="N274"/>
  <c r="R273"/>
  <c r="Q273"/>
  <c r="V273" s="1"/>
  <c r="AA273" s="1"/>
  <c r="P273"/>
  <c r="U273" s="1"/>
  <c r="O273"/>
  <c r="N273"/>
  <c r="R272"/>
  <c r="W272" s="1"/>
  <c r="AB272" s="1"/>
  <c r="Q272"/>
  <c r="V272" s="1"/>
  <c r="P272"/>
  <c r="O272"/>
  <c r="N272"/>
  <c r="S272" s="1"/>
  <c r="R271"/>
  <c r="W271" s="1"/>
  <c r="AB271" s="1"/>
  <c r="Q271"/>
  <c r="P271"/>
  <c r="O271"/>
  <c r="T271" s="1"/>
  <c r="Y271" s="1"/>
  <c r="N271"/>
  <c r="S271" s="1"/>
  <c r="X271" s="1"/>
  <c r="R270"/>
  <c r="Q270"/>
  <c r="P270"/>
  <c r="U270" s="1"/>
  <c r="O270"/>
  <c r="T270" s="1"/>
  <c r="Y270" s="1"/>
  <c r="N270"/>
  <c r="S270" s="1"/>
  <c r="X270" s="1"/>
  <c r="R269"/>
  <c r="Q269"/>
  <c r="V269" s="1"/>
  <c r="AA269" s="1"/>
  <c r="P269"/>
  <c r="U269" s="1"/>
  <c r="Z269" s="1"/>
  <c r="O269"/>
  <c r="T269" s="1"/>
  <c r="Y269" s="1"/>
  <c r="N269"/>
  <c r="R268"/>
  <c r="W268" s="1"/>
  <c r="AB268" s="1"/>
  <c r="Q268"/>
  <c r="V268" s="1"/>
  <c r="AA268" s="1"/>
  <c r="P268"/>
  <c r="U268" s="1"/>
  <c r="Z268" s="1"/>
  <c r="O268"/>
  <c r="N268"/>
  <c r="S268" s="1"/>
  <c r="X268" s="1"/>
  <c r="R267"/>
  <c r="W267" s="1"/>
  <c r="AB267" s="1"/>
  <c r="Q267"/>
  <c r="V267" s="1"/>
  <c r="AA267" s="1"/>
  <c r="P267"/>
  <c r="O267"/>
  <c r="T267" s="1"/>
  <c r="Y267" s="1"/>
  <c r="N267"/>
  <c r="S267" s="1"/>
  <c r="R266"/>
  <c r="W266" s="1"/>
  <c r="AB266" s="1"/>
  <c r="Q266"/>
  <c r="P266"/>
  <c r="U266" s="1"/>
  <c r="Z266" s="1"/>
  <c r="O266"/>
  <c r="T266" s="1"/>
  <c r="N266"/>
  <c r="R265"/>
  <c r="Q265"/>
  <c r="V265" s="1"/>
  <c r="AA265" s="1"/>
  <c r="P265"/>
  <c r="U265" s="1"/>
  <c r="O265"/>
  <c r="N265"/>
  <c r="R264"/>
  <c r="W264" s="1"/>
  <c r="AB264" s="1"/>
  <c r="Q264"/>
  <c r="V264" s="1"/>
  <c r="AA264" s="1"/>
  <c r="P264"/>
  <c r="O264"/>
  <c r="N264"/>
  <c r="S264" s="1"/>
  <c r="R263"/>
  <c r="W263" s="1"/>
  <c r="Q263"/>
  <c r="P263"/>
  <c r="O263"/>
  <c r="T263" s="1"/>
  <c r="Y263" s="1"/>
  <c r="N263"/>
  <c r="S263" s="1"/>
  <c r="X263" s="1"/>
  <c r="R262"/>
  <c r="Q262"/>
  <c r="P262"/>
  <c r="O262"/>
  <c r="T262" s="1"/>
  <c r="Y262" s="1"/>
  <c r="N262"/>
  <c r="S262" s="1"/>
  <c r="X262" s="1"/>
  <c r="R261"/>
  <c r="Q261"/>
  <c r="P261"/>
  <c r="U261" s="1"/>
  <c r="Z261" s="1"/>
  <c r="O261"/>
  <c r="T261" s="1"/>
  <c r="Y261" s="1"/>
  <c r="N261"/>
  <c r="S261" s="1"/>
  <c r="R259"/>
  <c r="W259" s="1"/>
  <c r="AB259" s="1"/>
  <c r="Q259"/>
  <c r="P259"/>
  <c r="U259" s="1"/>
  <c r="Z259" s="1"/>
  <c r="O259"/>
  <c r="T259" s="1"/>
  <c r="Y259" s="1"/>
  <c r="N259"/>
  <c r="R258"/>
  <c r="Q258"/>
  <c r="V258" s="1"/>
  <c r="AA258" s="1"/>
  <c r="P258"/>
  <c r="U258" s="1"/>
  <c r="Z258" s="1"/>
  <c r="O258"/>
  <c r="N258"/>
  <c r="R257"/>
  <c r="W257" s="1"/>
  <c r="AB257" s="1"/>
  <c r="Q257"/>
  <c r="V257" s="1"/>
  <c r="AA257" s="1"/>
  <c r="P257"/>
  <c r="O257"/>
  <c r="N257"/>
  <c r="S257" s="1"/>
  <c r="X257" s="1"/>
  <c r="R256"/>
  <c r="W256" s="1"/>
  <c r="AB256" s="1"/>
  <c r="Q256"/>
  <c r="P256"/>
  <c r="O256"/>
  <c r="T256" s="1"/>
  <c r="Y256" s="1"/>
  <c r="N256"/>
  <c r="S256" s="1"/>
  <c r="X256" s="1"/>
  <c r="R255"/>
  <c r="Q255"/>
  <c r="P255"/>
  <c r="U255" s="1"/>
  <c r="Z255" s="1"/>
  <c r="O255"/>
  <c r="T255" s="1"/>
  <c r="Y255" s="1"/>
  <c r="N255"/>
  <c r="S255" s="1"/>
  <c r="X255" s="1"/>
  <c r="R254"/>
  <c r="Q254"/>
  <c r="V254" s="1"/>
  <c r="AA254" s="1"/>
  <c r="P254"/>
  <c r="U254" s="1"/>
  <c r="Z254" s="1"/>
  <c r="O254"/>
  <c r="T254" s="1"/>
  <c r="Y254" s="1"/>
  <c r="N254"/>
  <c r="S254" s="1"/>
  <c r="R253"/>
  <c r="W253" s="1"/>
  <c r="AB253" s="1"/>
  <c r="Q253"/>
  <c r="V253" s="1"/>
  <c r="AA253" s="1"/>
  <c r="P253"/>
  <c r="U253" s="1"/>
  <c r="Z253" s="1"/>
  <c r="O253"/>
  <c r="N253"/>
  <c r="S253" s="1"/>
  <c r="X253" s="1"/>
  <c r="R252"/>
  <c r="W252" s="1"/>
  <c r="AB252" s="1"/>
  <c r="Q252"/>
  <c r="V252" s="1"/>
  <c r="AA252" s="1"/>
  <c r="P252"/>
  <c r="O252"/>
  <c r="T252" s="1"/>
  <c r="Y252" s="1"/>
  <c r="N252"/>
  <c r="S252" s="1"/>
  <c r="X252" s="1"/>
  <c r="R251"/>
  <c r="W251" s="1"/>
  <c r="AB251" s="1"/>
  <c r="Q251"/>
  <c r="P251"/>
  <c r="U251" s="1"/>
  <c r="Z251" s="1"/>
  <c r="O251"/>
  <c r="T251" s="1"/>
  <c r="Y251" s="1"/>
  <c r="N251"/>
  <c r="R250"/>
  <c r="Q250"/>
  <c r="V250" s="1"/>
  <c r="AA250" s="1"/>
  <c r="P250"/>
  <c r="U250" s="1"/>
  <c r="Z250" s="1"/>
  <c r="O250"/>
  <c r="N250"/>
  <c r="R249"/>
  <c r="W249" s="1"/>
  <c r="AB249" s="1"/>
  <c r="Q249"/>
  <c r="V249" s="1"/>
  <c r="AA249" s="1"/>
  <c r="P249"/>
  <c r="O249"/>
  <c r="N249"/>
  <c r="S249" s="1"/>
  <c r="X249" s="1"/>
  <c r="R248"/>
  <c r="W248" s="1"/>
  <c r="AB248" s="1"/>
  <c r="Q248"/>
  <c r="P248"/>
  <c r="O248"/>
  <c r="T248" s="1"/>
  <c r="Y248" s="1"/>
  <c r="N248"/>
  <c r="S248" s="1"/>
  <c r="X248" s="1"/>
  <c r="R247"/>
  <c r="Q247"/>
  <c r="P247"/>
  <c r="U247" s="1"/>
  <c r="Z247" s="1"/>
  <c r="O247"/>
  <c r="T247" s="1"/>
  <c r="Y247" s="1"/>
  <c r="N247"/>
  <c r="S247" s="1"/>
  <c r="X247" s="1"/>
  <c r="R246"/>
  <c r="Q246"/>
  <c r="V246" s="1"/>
  <c r="AA246" s="1"/>
  <c r="P246"/>
  <c r="U246" s="1"/>
  <c r="Z246" s="1"/>
  <c r="O246"/>
  <c r="T246" s="1"/>
  <c r="Y246" s="1"/>
  <c r="N246"/>
  <c r="R229"/>
  <c r="W229" s="1"/>
  <c r="AB229" s="1"/>
  <c r="Q229"/>
  <c r="V229" s="1"/>
  <c r="AA229" s="1"/>
  <c r="P229"/>
  <c r="O229"/>
  <c r="T229" s="1"/>
  <c r="N229"/>
  <c r="R228"/>
  <c r="W228" s="1"/>
  <c r="AB228" s="1"/>
  <c r="Q228"/>
  <c r="P228"/>
  <c r="U228" s="1"/>
  <c r="O228"/>
  <c r="N228"/>
  <c r="R227"/>
  <c r="Q227"/>
  <c r="P227"/>
  <c r="O227"/>
  <c r="N227"/>
  <c r="S227" s="1"/>
  <c r="X227" s="1"/>
  <c r="R226"/>
  <c r="W226" s="1"/>
  <c r="Q226"/>
  <c r="P226"/>
  <c r="O226"/>
  <c r="T226" s="1"/>
  <c r="Y226" s="1"/>
  <c r="N226"/>
  <c r="S226" s="1"/>
  <c r="X226" s="1"/>
  <c r="R225"/>
  <c r="Q225"/>
  <c r="P225"/>
  <c r="U225" s="1"/>
  <c r="Z225" s="1"/>
  <c r="O225"/>
  <c r="T225" s="1"/>
  <c r="Y225" s="1"/>
  <c r="N225"/>
  <c r="S225" s="1"/>
  <c r="X225" s="1"/>
  <c r="R224"/>
  <c r="Q224"/>
  <c r="V224" s="1"/>
  <c r="AA224" s="1"/>
  <c r="P224"/>
  <c r="U224" s="1"/>
  <c r="Z224" s="1"/>
  <c r="O224"/>
  <c r="T224" s="1"/>
  <c r="Y224" s="1"/>
  <c r="N224"/>
  <c r="S224" s="1"/>
  <c r="X224" s="1"/>
  <c r="R223"/>
  <c r="W223" s="1"/>
  <c r="AB223" s="1"/>
  <c r="Q223"/>
  <c r="V223" s="1"/>
  <c r="AA223" s="1"/>
  <c r="P223"/>
  <c r="U223" s="1"/>
  <c r="Z223" s="1"/>
  <c r="O223"/>
  <c r="T223" s="1"/>
  <c r="Y223" s="1"/>
  <c r="N223"/>
  <c r="R222"/>
  <c r="W222" s="1"/>
  <c r="AB222" s="1"/>
  <c r="Q222"/>
  <c r="V222" s="1"/>
  <c r="AA222" s="1"/>
  <c r="P222"/>
  <c r="U222" s="1"/>
  <c r="Z222" s="1"/>
  <c r="O222"/>
  <c r="N222"/>
  <c r="R221"/>
  <c r="W221" s="1"/>
  <c r="AB221" s="1"/>
  <c r="Q221"/>
  <c r="V221" s="1"/>
  <c r="AA221" s="1"/>
  <c r="P221"/>
  <c r="O221"/>
  <c r="N221"/>
  <c r="R220"/>
  <c r="W220" s="1"/>
  <c r="AB220" s="1"/>
  <c r="Q220"/>
  <c r="P220"/>
  <c r="O220"/>
  <c r="N220"/>
  <c r="R219"/>
  <c r="W219" s="1"/>
  <c r="Q219"/>
  <c r="P219"/>
  <c r="O219"/>
  <c r="N219"/>
  <c r="S219" s="1"/>
  <c r="X219" s="1"/>
  <c r="R218"/>
  <c r="W218" s="1"/>
  <c r="Q218"/>
  <c r="P218"/>
  <c r="O218"/>
  <c r="T218" s="1"/>
  <c r="Y218" s="1"/>
  <c r="N218"/>
  <c r="S218" s="1"/>
  <c r="X218" s="1"/>
  <c r="R217"/>
  <c r="Q217"/>
  <c r="P217"/>
  <c r="U217" s="1"/>
  <c r="Z217" s="1"/>
  <c r="O217"/>
  <c r="T217" s="1"/>
  <c r="Y217" s="1"/>
  <c r="N217"/>
  <c r="S217" s="1"/>
  <c r="X217" s="1"/>
  <c r="R216"/>
  <c r="Q216"/>
  <c r="V216" s="1"/>
  <c r="AA216" s="1"/>
  <c r="P216"/>
  <c r="U216" s="1"/>
  <c r="Z216" s="1"/>
  <c r="O216"/>
  <c r="T216" s="1"/>
  <c r="Y216" s="1"/>
  <c r="N216"/>
  <c r="S216" s="1"/>
  <c r="X216" s="1"/>
  <c r="R214"/>
  <c r="W214" s="1"/>
  <c r="AB214" s="1"/>
  <c r="Q214"/>
  <c r="P214"/>
  <c r="U214" s="1"/>
  <c r="Z214" s="1"/>
  <c r="O214"/>
  <c r="T214" s="1"/>
  <c r="Y214" s="1"/>
  <c r="N214"/>
  <c r="R213"/>
  <c r="Q213"/>
  <c r="V213" s="1"/>
  <c r="AA213" s="1"/>
  <c r="P213"/>
  <c r="U213" s="1"/>
  <c r="Z213" s="1"/>
  <c r="O213"/>
  <c r="N213"/>
  <c r="R212"/>
  <c r="W212" s="1"/>
  <c r="AB212" s="1"/>
  <c r="Q212"/>
  <c r="V212" s="1"/>
  <c r="AA212" s="1"/>
  <c r="P212"/>
  <c r="O212"/>
  <c r="N212"/>
  <c r="S212" s="1"/>
  <c r="X212" s="1"/>
  <c r="R211"/>
  <c r="W211" s="1"/>
  <c r="AB211" s="1"/>
  <c r="Q211"/>
  <c r="P211"/>
  <c r="O211"/>
  <c r="T211" s="1"/>
  <c r="Y211" s="1"/>
  <c r="N211"/>
  <c r="S211" s="1"/>
  <c r="X211" s="1"/>
  <c r="R210"/>
  <c r="Q210"/>
  <c r="P210"/>
  <c r="U210" s="1"/>
  <c r="Z210" s="1"/>
  <c r="O210"/>
  <c r="T210" s="1"/>
  <c r="Y210" s="1"/>
  <c r="N210"/>
  <c r="S210" s="1"/>
  <c r="X210" s="1"/>
  <c r="R209"/>
  <c r="Q209"/>
  <c r="V209" s="1"/>
  <c r="AA209" s="1"/>
  <c r="P209"/>
  <c r="U209" s="1"/>
  <c r="Z209" s="1"/>
  <c r="O209"/>
  <c r="T209" s="1"/>
  <c r="Y209" s="1"/>
  <c r="N209"/>
  <c r="S209" s="1"/>
  <c r="R208"/>
  <c r="W208" s="1"/>
  <c r="AB208" s="1"/>
  <c r="Q208"/>
  <c r="V208" s="1"/>
  <c r="AA208" s="1"/>
  <c r="P208"/>
  <c r="U208" s="1"/>
  <c r="Z208" s="1"/>
  <c r="O208"/>
  <c r="N208"/>
  <c r="S208" s="1"/>
  <c r="X208" s="1"/>
  <c r="R207"/>
  <c r="W207" s="1"/>
  <c r="AB207" s="1"/>
  <c r="Q207"/>
  <c r="V207" s="1"/>
  <c r="AA207" s="1"/>
  <c r="P207"/>
  <c r="O207"/>
  <c r="T207" s="1"/>
  <c r="Y207" s="1"/>
  <c r="N207"/>
  <c r="S207" s="1"/>
  <c r="X207" s="1"/>
  <c r="R206"/>
  <c r="W206" s="1"/>
  <c r="AB206" s="1"/>
  <c r="Q206"/>
  <c r="P206"/>
  <c r="U206" s="1"/>
  <c r="Z206" s="1"/>
  <c r="O206"/>
  <c r="T206" s="1"/>
  <c r="Y206" s="1"/>
  <c r="N206"/>
  <c r="R205"/>
  <c r="Q205"/>
  <c r="V205" s="1"/>
  <c r="AA205" s="1"/>
  <c r="P205"/>
  <c r="U205" s="1"/>
  <c r="Z205" s="1"/>
  <c r="O205"/>
  <c r="N205"/>
  <c r="R204"/>
  <c r="W204" s="1"/>
  <c r="AB204" s="1"/>
  <c r="Q204"/>
  <c r="V204" s="1"/>
  <c r="AA204" s="1"/>
  <c r="P204"/>
  <c r="O204"/>
  <c r="N204"/>
  <c r="S204" s="1"/>
  <c r="X204" s="1"/>
  <c r="R203"/>
  <c r="W203" s="1"/>
  <c r="AB203" s="1"/>
  <c r="Q203"/>
  <c r="P203"/>
  <c r="O203"/>
  <c r="T203" s="1"/>
  <c r="Y203" s="1"/>
  <c r="N203"/>
  <c r="S203" s="1"/>
  <c r="X203" s="1"/>
  <c r="R202"/>
  <c r="Q202"/>
  <c r="P202"/>
  <c r="U202" s="1"/>
  <c r="Z202" s="1"/>
  <c r="O202"/>
  <c r="T202" s="1"/>
  <c r="Y202" s="1"/>
  <c r="N202"/>
  <c r="S202" s="1"/>
  <c r="X202" s="1"/>
  <c r="R201"/>
  <c r="Q201"/>
  <c r="V201" s="1"/>
  <c r="AA201" s="1"/>
  <c r="P201"/>
  <c r="U201" s="1"/>
  <c r="Z201" s="1"/>
  <c r="O201"/>
  <c r="T201" s="1"/>
  <c r="Y201" s="1"/>
  <c r="N201"/>
  <c r="R199"/>
  <c r="W199" s="1"/>
  <c r="AB199" s="1"/>
  <c r="Q199"/>
  <c r="P199"/>
  <c r="U199" s="1"/>
  <c r="Z199" s="1"/>
  <c r="O199"/>
  <c r="T199" s="1"/>
  <c r="Y199" s="1"/>
  <c r="N199"/>
  <c r="R198"/>
  <c r="Q198"/>
  <c r="V198" s="1"/>
  <c r="AA198" s="1"/>
  <c r="P198"/>
  <c r="U198" s="1"/>
  <c r="Z198" s="1"/>
  <c r="O198"/>
  <c r="N198"/>
  <c r="R197"/>
  <c r="W197" s="1"/>
  <c r="AB197" s="1"/>
  <c r="Q197"/>
  <c r="V197" s="1"/>
  <c r="AA197" s="1"/>
  <c r="P197"/>
  <c r="O197"/>
  <c r="N197"/>
  <c r="S197" s="1"/>
  <c r="X197" s="1"/>
  <c r="R196"/>
  <c r="W196" s="1"/>
  <c r="AB196" s="1"/>
  <c r="Q196"/>
  <c r="P196"/>
  <c r="O196"/>
  <c r="T196" s="1"/>
  <c r="Y196" s="1"/>
  <c r="N196"/>
  <c r="S196" s="1"/>
  <c r="X196" s="1"/>
  <c r="R195"/>
  <c r="Q195"/>
  <c r="P195"/>
  <c r="U195" s="1"/>
  <c r="Z195" s="1"/>
  <c r="O195"/>
  <c r="T195" s="1"/>
  <c r="Y195" s="1"/>
  <c r="N195"/>
  <c r="S195" s="1"/>
  <c r="X195" s="1"/>
  <c r="R194"/>
  <c r="Q194"/>
  <c r="V194" s="1"/>
  <c r="AA194" s="1"/>
  <c r="P194"/>
  <c r="U194" s="1"/>
  <c r="Z194" s="1"/>
  <c r="O194"/>
  <c r="T194" s="1"/>
  <c r="Y194" s="1"/>
  <c r="N194"/>
  <c r="S194" s="1"/>
  <c r="R193"/>
  <c r="W193" s="1"/>
  <c r="AB193" s="1"/>
  <c r="Q193"/>
  <c r="V193" s="1"/>
  <c r="AA193" s="1"/>
  <c r="P193"/>
  <c r="U193" s="1"/>
  <c r="Z193" s="1"/>
  <c r="O193"/>
  <c r="N193"/>
  <c r="S193" s="1"/>
  <c r="X193" s="1"/>
  <c r="R192"/>
  <c r="W192" s="1"/>
  <c r="AB192" s="1"/>
  <c r="Q192"/>
  <c r="V192" s="1"/>
  <c r="AA192" s="1"/>
  <c r="P192"/>
  <c r="O192"/>
  <c r="T192" s="1"/>
  <c r="Y192" s="1"/>
  <c r="N192"/>
  <c r="S192" s="1"/>
  <c r="X192" s="1"/>
  <c r="R191"/>
  <c r="W191" s="1"/>
  <c r="AB191" s="1"/>
  <c r="Q191"/>
  <c r="P191"/>
  <c r="U191" s="1"/>
  <c r="Z191" s="1"/>
  <c r="O191"/>
  <c r="T191" s="1"/>
  <c r="Y191" s="1"/>
  <c r="N191"/>
  <c r="R190"/>
  <c r="Q190"/>
  <c r="V190" s="1"/>
  <c r="AA190" s="1"/>
  <c r="P190"/>
  <c r="U190" s="1"/>
  <c r="Z190" s="1"/>
  <c r="O190"/>
  <c r="N190"/>
  <c r="R189"/>
  <c r="W189" s="1"/>
  <c r="AB189" s="1"/>
  <c r="Q189"/>
  <c r="V189" s="1"/>
  <c r="AA189" s="1"/>
  <c r="P189"/>
  <c r="O189"/>
  <c r="N189"/>
  <c r="S189" s="1"/>
  <c r="X189" s="1"/>
  <c r="R188"/>
  <c r="W188" s="1"/>
  <c r="AB188" s="1"/>
  <c r="Q188"/>
  <c r="P188"/>
  <c r="O188"/>
  <c r="T188" s="1"/>
  <c r="Y188" s="1"/>
  <c r="N188"/>
  <c r="S188" s="1"/>
  <c r="X188" s="1"/>
  <c r="R187"/>
  <c r="Q187"/>
  <c r="P187"/>
  <c r="U187" s="1"/>
  <c r="Z187" s="1"/>
  <c r="O187"/>
  <c r="T187" s="1"/>
  <c r="Y187" s="1"/>
  <c r="N187"/>
  <c r="S187" s="1"/>
  <c r="X187" s="1"/>
  <c r="R186"/>
  <c r="Q186"/>
  <c r="V186" s="1"/>
  <c r="AA186" s="1"/>
  <c r="P186"/>
  <c r="U186" s="1"/>
  <c r="Z186" s="1"/>
  <c r="O186"/>
  <c r="T186" s="1"/>
  <c r="Y186" s="1"/>
  <c r="N186"/>
  <c r="R184"/>
  <c r="W184" s="1"/>
  <c r="AB184" s="1"/>
  <c r="Q184"/>
  <c r="V184" s="1"/>
  <c r="AA184" s="1"/>
  <c r="P184"/>
  <c r="O184"/>
  <c r="T184" s="1"/>
  <c r="Y184" s="1"/>
  <c r="N184"/>
  <c r="R183"/>
  <c r="W183" s="1"/>
  <c r="AB183" s="1"/>
  <c r="Q183"/>
  <c r="P183"/>
  <c r="U183" s="1"/>
  <c r="Z183" s="1"/>
  <c r="O183"/>
  <c r="N183"/>
  <c r="R182"/>
  <c r="Q182"/>
  <c r="V182" s="1"/>
  <c r="AA182" s="1"/>
  <c r="P182"/>
  <c r="O182"/>
  <c r="N182"/>
  <c r="S182" s="1"/>
  <c r="X182" s="1"/>
  <c r="R181"/>
  <c r="W181" s="1"/>
  <c r="AB181" s="1"/>
  <c r="Q181"/>
  <c r="P181"/>
  <c r="O181"/>
  <c r="T181" s="1"/>
  <c r="Y181" s="1"/>
  <c r="N181"/>
  <c r="S181" s="1"/>
  <c r="X181" s="1"/>
  <c r="R180"/>
  <c r="Q180"/>
  <c r="P180"/>
  <c r="U180" s="1"/>
  <c r="Z180" s="1"/>
  <c r="O180"/>
  <c r="T180" s="1"/>
  <c r="Y180" s="1"/>
  <c r="N180"/>
  <c r="S180" s="1"/>
  <c r="X180" s="1"/>
  <c r="R179"/>
  <c r="Q179"/>
  <c r="V179" s="1"/>
  <c r="AA179" s="1"/>
  <c r="P179"/>
  <c r="U179" s="1"/>
  <c r="Z179" s="1"/>
  <c r="O179"/>
  <c r="T179" s="1"/>
  <c r="Y179" s="1"/>
  <c r="N179"/>
  <c r="S179" s="1"/>
  <c r="X179" s="1"/>
  <c r="R178"/>
  <c r="W178" s="1"/>
  <c r="AB178" s="1"/>
  <c r="Q178"/>
  <c r="V178" s="1"/>
  <c r="AA178" s="1"/>
  <c r="P178"/>
  <c r="U178" s="1"/>
  <c r="Z178" s="1"/>
  <c r="O178"/>
  <c r="T178" s="1"/>
  <c r="Y178" s="1"/>
  <c r="N178"/>
  <c r="R177"/>
  <c r="W177" s="1"/>
  <c r="AB177" s="1"/>
  <c r="Q177"/>
  <c r="V177" s="1"/>
  <c r="AA177" s="1"/>
  <c r="P177"/>
  <c r="U177" s="1"/>
  <c r="Z177" s="1"/>
  <c r="O177"/>
  <c r="N177"/>
  <c r="S177" s="1"/>
  <c r="X177" s="1"/>
  <c r="R176"/>
  <c r="W176" s="1"/>
  <c r="AB176" s="1"/>
  <c r="Q176"/>
  <c r="V176" s="1"/>
  <c r="AA176" s="1"/>
  <c r="P176"/>
  <c r="O176"/>
  <c r="T176" s="1"/>
  <c r="Y176" s="1"/>
  <c r="N176"/>
  <c r="R175"/>
  <c r="W175" s="1"/>
  <c r="AB175" s="1"/>
  <c r="Q175"/>
  <c r="P175"/>
  <c r="U175" s="1"/>
  <c r="Z175" s="1"/>
  <c r="O175"/>
  <c r="N175"/>
  <c r="R174"/>
  <c r="W174" s="1"/>
  <c r="Q174"/>
  <c r="V174" s="1"/>
  <c r="AA174" s="1"/>
  <c r="P174"/>
  <c r="O174"/>
  <c r="N174"/>
  <c r="S174" s="1"/>
  <c r="X174" s="1"/>
  <c r="R173"/>
  <c r="W173" s="1"/>
  <c r="AB173" s="1"/>
  <c r="Q173"/>
  <c r="P173"/>
  <c r="O173"/>
  <c r="T173" s="1"/>
  <c r="Y173" s="1"/>
  <c r="N173"/>
  <c r="S173" s="1"/>
  <c r="X173" s="1"/>
  <c r="R172"/>
  <c r="Q172"/>
  <c r="P172"/>
  <c r="U172" s="1"/>
  <c r="Z172" s="1"/>
  <c r="O172"/>
  <c r="T172" s="1"/>
  <c r="Y172" s="1"/>
  <c r="N172"/>
  <c r="S172" s="1"/>
  <c r="X172" s="1"/>
  <c r="R171"/>
  <c r="Q171"/>
  <c r="V171" s="1"/>
  <c r="AA171" s="1"/>
  <c r="P171"/>
  <c r="U171" s="1"/>
  <c r="Z171" s="1"/>
  <c r="O171"/>
  <c r="T171" s="1"/>
  <c r="Y171" s="1"/>
  <c r="N171"/>
  <c r="S171" s="1"/>
  <c r="X171" s="1"/>
  <c r="R169"/>
  <c r="W169" s="1"/>
  <c r="AB169" s="1"/>
  <c r="Q169"/>
  <c r="V169" s="1"/>
  <c r="P169"/>
  <c r="U169" s="1"/>
  <c r="Z169" s="1"/>
  <c r="O169"/>
  <c r="T169" s="1"/>
  <c r="N169"/>
  <c r="R168"/>
  <c r="W168" s="1"/>
  <c r="Q168"/>
  <c r="V168" s="1"/>
  <c r="AA168" s="1"/>
  <c r="P168"/>
  <c r="U168" s="1"/>
  <c r="Z168" s="1"/>
  <c r="O168"/>
  <c r="N168"/>
  <c r="R167"/>
  <c r="W167" s="1"/>
  <c r="AB167" s="1"/>
  <c r="Q167"/>
  <c r="V167" s="1"/>
  <c r="AA167" s="1"/>
  <c r="P167"/>
  <c r="O167"/>
  <c r="N167"/>
  <c r="S167" s="1"/>
  <c r="R166"/>
  <c r="Q166"/>
  <c r="P166"/>
  <c r="O166"/>
  <c r="T166" s="1"/>
  <c r="N166"/>
  <c r="S166" s="1"/>
  <c r="X166" s="1"/>
  <c r="R165"/>
  <c r="Q165"/>
  <c r="P165"/>
  <c r="U165" s="1"/>
  <c r="O165"/>
  <c r="T165" s="1"/>
  <c r="Y165" s="1"/>
  <c r="N165"/>
  <c r="S165" s="1"/>
  <c r="X165" s="1"/>
  <c r="R164"/>
  <c r="Q164"/>
  <c r="V164" s="1"/>
  <c r="P164"/>
  <c r="U164" s="1"/>
  <c r="Z164" s="1"/>
  <c r="O164"/>
  <c r="T164" s="1"/>
  <c r="Y164" s="1"/>
  <c r="N164"/>
  <c r="S164" s="1"/>
  <c r="R163"/>
  <c r="W163" s="1"/>
  <c r="Q163"/>
  <c r="V163" s="1"/>
  <c r="AA163" s="1"/>
  <c r="P163"/>
  <c r="U163" s="1"/>
  <c r="Z163" s="1"/>
  <c r="O163"/>
  <c r="T163" s="1"/>
  <c r="N163"/>
  <c r="S163" s="1"/>
  <c r="X163" s="1"/>
  <c r="R162"/>
  <c r="W162" s="1"/>
  <c r="AB162" s="1"/>
  <c r="Q162"/>
  <c r="V162" s="1"/>
  <c r="AA162" s="1"/>
  <c r="P162"/>
  <c r="O162"/>
  <c r="T162" s="1"/>
  <c r="Y162" s="1"/>
  <c r="N162"/>
  <c r="S162" s="1"/>
  <c r="R161"/>
  <c r="W161" s="1"/>
  <c r="AB161" s="1"/>
  <c r="Q161"/>
  <c r="P161"/>
  <c r="U161" s="1"/>
  <c r="Z161" s="1"/>
  <c r="O161"/>
  <c r="T161" s="1"/>
  <c r="N161"/>
  <c r="R156"/>
  <c r="Q156"/>
  <c r="V156" s="1"/>
  <c r="P156"/>
  <c r="U156" s="1"/>
  <c r="Z156" s="1"/>
  <c r="O156"/>
  <c r="T156" s="1"/>
  <c r="Y156" s="1"/>
  <c r="N156"/>
  <c r="S156" s="1"/>
  <c r="F3" i="14"/>
  <c r="E5"/>
  <c r="E6" s="1"/>
  <c r="D5"/>
  <c r="D6" s="1"/>
  <c r="C5"/>
  <c r="C6" s="1"/>
  <c r="B5"/>
  <c r="B6" s="1"/>
  <c r="E2"/>
  <c r="C2"/>
  <c r="D2"/>
  <c r="B2"/>
  <c r="R1247" i="10"/>
  <c r="W1247" s="1"/>
  <c r="AB1247" s="1"/>
  <c r="Q1247"/>
  <c r="V1247" s="1"/>
  <c r="AA1247" s="1"/>
  <c r="P1247"/>
  <c r="U1247" s="1"/>
  <c r="Z1247" s="1"/>
  <c r="O1247"/>
  <c r="T1247" s="1"/>
  <c r="Y1247" s="1"/>
  <c r="N1247"/>
  <c r="R1246"/>
  <c r="W1246" s="1"/>
  <c r="AB1246" s="1"/>
  <c r="Q1246"/>
  <c r="V1246" s="1"/>
  <c r="AA1246" s="1"/>
  <c r="P1246"/>
  <c r="U1246" s="1"/>
  <c r="Z1246" s="1"/>
  <c r="O1246"/>
  <c r="N1246"/>
  <c r="R1245"/>
  <c r="W1245" s="1"/>
  <c r="AB1245" s="1"/>
  <c r="Q1245"/>
  <c r="V1245" s="1"/>
  <c r="AA1245" s="1"/>
  <c r="P1245"/>
  <c r="O1245"/>
  <c r="N1245"/>
  <c r="S1245" s="1"/>
  <c r="R1244"/>
  <c r="W1244" s="1"/>
  <c r="AB1244" s="1"/>
  <c r="Q1244"/>
  <c r="P1244"/>
  <c r="O1244"/>
  <c r="T1244" s="1"/>
  <c r="N1244"/>
  <c r="S1244" s="1"/>
  <c r="X1244" s="1"/>
  <c r="R1463"/>
  <c r="W1463" s="1"/>
  <c r="Q1463"/>
  <c r="P1463"/>
  <c r="O1463"/>
  <c r="N1463"/>
  <c r="S1463" s="1"/>
  <c r="R4118"/>
  <c r="W4118" s="1"/>
  <c r="AB4118" s="1"/>
  <c r="Q4118"/>
  <c r="V4118" s="1"/>
  <c r="AA4118" s="1"/>
  <c r="P4118"/>
  <c r="U4118" s="1"/>
  <c r="Z4118" s="1"/>
  <c r="O4118"/>
  <c r="T4118" s="1"/>
  <c r="Y4118" s="1"/>
  <c r="N4118"/>
  <c r="R3725"/>
  <c r="W3725" s="1"/>
  <c r="AB3725" s="1"/>
  <c r="Q3725"/>
  <c r="V3725" s="1"/>
  <c r="AA3725" s="1"/>
  <c r="P3725"/>
  <c r="U3725" s="1"/>
  <c r="O3725"/>
  <c r="T3725" s="1"/>
  <c r="Y3725" s="1"/>
  <c r="N3725"/>
  <c r="R2972"/>
  <c r="W2972" s="1"/>
  <c r="AB2972" s="1"/>
  <c r="Q2972"/>
  <c r="V2972" s="1"/>
  <c r="AA2972" s="1"/>
  <c r="P2972"/>
  <c r="U2972" s="1"/>
  <c r="Z2972" s="1"/>
  <c r="O2972"/>
  <c r="T2972" s="1"/>
  <c r="N2972"/>
  <c r="R1794"/>
  <c r="W1794" s="1"/>
  <c r="AB1794" s="1"/>
  <c r="Q1794"/>
  <c r="V1794" s="1"/>
  <c r="AA1794" s="1"/>
  <c r="P1794"/>
  <c r="U1794" s="1"/>
  <c r="Z1794" s="1"/>
  <c r="O1794"/>
  <c r="T1794" s="1"/>
  <c r="Y1794" s="1"/>
  <c r="N1794"/>
  <c r="R1976"/>
  <c r="W1976" s="1"/>
  <c r="AB1976" s="1"/>
  <c r="Q1976"/>
  <c r="V1976" s="1"/>
  <c r="AA1976" s="1"/>
  <c r="P1976"/>
  <c r="U1976" s="1"/>
  <c r="Z1976" s="1"/>
  <c r="O1976"/>
  <c r="T1976" s="1"/>
  <c r="Y1976" s="1"/>
  <c r="N1976"/>
  <c r="S1976" s="1"/>
  <c r="X1976" s="1"/>
  <c r="R3907"/>
  <c r="Q3907"/>
  <c r="P3907"/>
  <c r="U3907" s="1"/>
  <c r="Z3907" s="1"/>
  <c r="O3907"/>
  <c r="T3907" s="1"/>
  <c r="Y3907" s="1"/>
  <c r="N3907"/>
  <c r="S3907" s="1"/>
  <c r="X3907" s="1"/>
  <c r="R4375"/>
  <c r="Q4375"/>
  <c r="P4375"/>
  <c r="U4375" s="1"/>
  <c r="Z4375" s="1"/>
  <c r="O4375"/>
  <c r="T4375" s="1"/>
  <c r="Y4375" s="1"/>
  <c r="N4375"/>
  <c r="S4375" s="1"/>
  <c r="X4375" s="1"/>
  <c r="N877"/>
  <c r="S877" s="1"/>
  <c r="O877"/>
  <c r="T877" s="1"/>
  <c r="Y877" s="1"/>
  <c r="P877"/>
  <c r="U877" s="1"/>
  <c r="Z877" s="1"/>
  <c r="Q877"/>
  <c r="V877" s="1"/>
  <c r="AA877" s="1"/>
  <c r="R877"/>
  <c r="W877" s="1"/>
  <c r="AB877" s="1"/>
  <c r="R4103"/>
  <c r="Q4103"/>
  <c r="P4103"/>
  <c r="U4103" s="1"/>
  <c r="Z4103" s="1"/>
  <c r="O4103"/>
  <c r="T4103" s="1"/>
  <c r="Y4103" s="1"/>
  <c r="N4103"/>
  <c r="S4103" s="1"/>
  <c r="X4103" s="1"/>
  <c r="R3349"/>
  <c r="W3349" s="1"/>
  <c r="AB3349" s="1"/>
  <c r="Q3349"/>
  <c r="V3349" s="1"/>
  <c r="AA3349" s="1"/>
  <c r="P3349"/>
  <c r="U3349" s="1"/>
  <c r="Z3349" s="1"/>
  <c r="O3349"/>
  <c r="T3349" s="1"/>
  <c r="Y3349" s="1"/>
  <c r="N3349"/>
  <c r="S3349" s="1"/>
  <c r="R2671"/>
  <c r="W2671" s="1"/>
  <c r="AB2671" s="1"/>
  <c r="Q2671"/>
  <c r="V2671" s="1"/>
  <c r="AA2671" s="1"/>
  <c r="P2671"/>
  <c r="U2671" s="1"/>
  <c r="Z2671" s="1"/>
  <c r="O2671"/>
  <c r="T2671" s="1"/>
  <c r="Y2671" s="1"/>
  <c r="N2671"/>
  <c r="S2671" s="1"/>
  <c r="X2671" s="1"/>
  <c r="R1779"/>
  <c r="Q1779"/>
  <c r="P1779"/>
  <c r="U1779" s="1"/>
  <c r="O1779"/>
  <c r="T1779" s="1"/>
  <c r="Y1779" s="1"/>
  <c r="N1779"/>
  <c r="S1779" s="1"/>
  <c r="X1779" s="1"/>
  <c r="R1162"/>
  <c r="W1162" s="1"/>
  <c r="AB1162" s="1"/>
  <c r="Q1162"/>
  <c r="V1162" s="1"/>
  <c r="AA1162" s="1"/>
  <c r="P1162"/>
  <c r="U1162" s="1"/>
  <c r="O1162"/>
  <c r="T1162" s="1"/>
  <c r="N1162"/>
  <c r="S1162" s="1"/>
  <c r="R711"/>
  <c r="W711" s="1"/>
  <c r="AB711" s="1"/>
  <c r="Q711"/>
  <c r="V711" s="1"/>
  <c r="AA711" s="1"/>
  <c r="P711"/>
  <c r="O711"/>
  <c r="T711" s="1"/>
  <c r="Y711" s="1"/>
  <c r="N711"/>
  <c r="S711" s="1"/>
  <c r="X711" s="1"/>
  <c r="R2142"/>
  <c r="W2142" s="1"/>
  <c r="AB2142" s="1"/>
  <c r="Q2142"/>
  <c r="V2142" s="1"/>
  <c r="AA2142" s="1"/>
  <c r="P2142"/>
  <c r="U2142" s="1"/>
  <c r="Z2142" s="1"/>
  <c r="O2142"/>
  <c r="T2142" s="1"/>
  <c r="Y2142" s="1"/>
  <c r="N2142"/>
  <c r="S2142" s="1"/>
  <c r="X2142" s="1"/>
  <c r="R1132"/>
  <c r="W1132" s="1"/>
  <c r="AB1132" s="1"/>
  <c r="Q1132"/>
  <c r="V1132" s="1"/>
  <c r="AA1132" s="1"/>
  <c r="P1132"/>
  <c r="O1132"/>
  <c r="T1132" s="1"/>
  <c r="N1132"/>
  <c r="S1132" s="1"/>
  <c r="X1132" s="1"/>
  <c r="R696"/>
  <c r="W696" s="1"/>
  <c r="AB696" s="1"/>
  <c r="Q696"/>
  <c r="V696" s="1"/>
  <c r="AA696" s="1"/>
  <c r="P696"/>
  <c r="U696" s="1"/>
  <c r="Z696" s="1"/>
  <c r="O696"/>
  <c r="T696" s="1"/>
  <c r="Y696" s="1"/>
  <c r="N696"/>
  <c r="S696" s="1"/>
  <c r="X696" s="1"/>
  <c r="R681"/>
  <c r="W681" s="1"/>
  <c r="AB681" s="1"/>
  <c r="Q681"/>
  <c r="V681" s="1"/>
  <c r="AA681" s="1"/>
  <c r="P681"/>
  <c r="U681" s="1"/>
  <c r="Z681" s="1"/>
  <c r="O681"/>
  <c r="T681" s="1"/>
  <c r="Y681" s="1"/>
  <c r="N681"/>
  <c r="S681" s="1"/>
  <c r="X681" s="1"/>
  <c r="R275"/>
  <c r="W275" s="1"/>
  <c r="AB275" s="1"/>
  <c r="Q275"/>
  <c r="V275" s="1"/>
  <c r="AA275" s="1"/>
  <c r="P275"/>
  <c r="U275" s="1"/>
  <c r="Z275" s="1"/>
  <c r="O275"/>
  <c r="T275" s="1"/>
  <c r="Y275" s="1"/>
  <c r="N275"/>
  <c r="S275" s="1"/>
  <c r="X275" s="1"/>
  <c r="R2444"/>
  <c r="W2444" s="1"/>
  <c r="AB2444" s="1"/>
  <c r="Q2444"/>
  <c r="V2444" s="1"/>
  <c r="AA2444" s="1"/>
  <c r="P2444"/>
  <c r="U2444" s="1"/>
  <c r="O2444"/>
  <c r="T2444" s="1"/>
  <c r="Y2444" s="1"/>
  <c r="N2444"/>
  <c r="R2443"/>
  <c r="W2443" s="1"/>
  <c r="AB2443" s="1"/>
  <c r="Q2443"/>
  <c r="V2443" s="1"/>
  <c r="P2443"/>
  <c r="U2443" s="1"/>
  <c r="Z2443" s="1"/>
  <c r="O2443"/>
  <c r="N2443"/>
  <c r="R2442"/>
  <c r="W2442" s="1"/>
  <c r="Q2442"/>
  <c r="V2442" s="1"/>
  <c r="AA2442" s="1"/>
  <c r="P2442"/>
  <c r="O2442"/>
  <c r="N2442"/>
  <c r="S2442" s="1"/>
  <c r="X2442" s="1"/>
  <c r="R2441"/>
  <c r="W2441" s="1"/>
  <c r="AB2441" s="1"/>
  <c r="Q2441"/>
  <c r="P2441"/>
  <c r="O2441"/>
  <c r="T2441" s="1"/>
  <c r="Y2441" s="1"/>
  <c r="N2441"/>
  <c r="S2441" s="1"/>
  <c r="X2441" s="1"/>
  <c r="R2440"/>
  <c r="Q2440"/>
  <c r="P2440"/>
  <c r="U2440" s="1"/>
  <c r="Z2440" s="1"/>
  <c r="O2440"/>
  <c r="T2440" s="1"/>
  <c r="Y2440" s="1"/>
  <c r="N2440"/>
  <c r="S2440" s="1"/>
  <c r="X2440" s="1"/>
  <c r="R2439"/>
  <c r="Q2439"/>
  <c r="V2439" s="1"/>
  <c r="AA2439" s="1"/>
  <c r="P2439"/>
  <c r="U2439" s="1"/>
  <c r="Z2439" s="1"/>
  <c r="O2439"/>
  <c r="T2439" s="1"/>
  <c r="Y2439" s="1"/>
  <c r="N2439"/>
  <c r="S2439" s="1"/>
  <c r="X2439" s="1"/>
  <c r="R2438"/>
  <c r="W2438" s="1"/>
  <c r="AB2438" s="1"/>
  <c r="Q2438"/>
  <c r="V2438" s="1"/>
  <c r="AA2438" s="1"/>
  <c r="P2438"/>
  <c r="U2438" s="1"/>
  <c r="Z2438" s="1"/>
  <c r="O2438"/>
  <c r="T2438" s="1"/>
  <c r="Y2438" s="1"/>
  <c r="N2438"/>
  <c r="S2438" s="1"/>
  <c r="R2437"/>
  <c r="W2437" s="1"/>
  <c r="AB2437" s="1"/>
  <c r="Q2437"/>
  <c r="V2437" s="1"/>
  <c r="AA2437" s="1"/>
  <c r="P2437"/>
  <c r="U2437" s="1"/>
  <c r="Z2437" s="1"/>
  <c r="O2437"/>
  <c r="T2437" s="1"/>
  <c r="N2437"/>
  <c r="S2437" s="1"/>
  <c r="X2437" s="1"/>
  <c r="R2436"/>
  <c r="W2436" s="1"/>
  <c r="AB2436" s="1"/>
  <c r="Q2436"/>
  <c r="V2436" s="1"/>
  <c r="AA2436" s="1"/>
  <c r="P2436"/>
  <c r="U2436" s="1"/>
  <c r="O2436"/>
  <c r="T2436" s="1"/>
  <c r="Y2436" s="1"/>
  <c r="N2436"/>
  <c r="R2435"/>
  <c r="W2435" s="1"/>
  <c r="AB2435" s="1"/>
  <c r="Q2435"/>
  <c r="V2435" s="1"/>
  <c r="P2435"/>
  <c r="U2435" s="1"/>
  <c r="Z2435" s="1"/>
  <c r="O2435"/>
  <c r="N2435"/>
  <c r="R2434"/>
  <c r="Q2434"/>
  <c r="V2434" s="1"/>
  <c r="AA2434" s="1"/>
  <c r="P2434"/>
  <c r="O2434"/>
  <c r="N2434"/>
  <c r="S2434" s="1"/>
  <c r="X2434" s="1"/>
  <c r="R2433"/>
  <c r="W2433" s="1"/>
  <c r="AB2433" s="1"/>
  <c r="Q2433"/>
  <c r="P2433"/>
  <c r="O2433"/>
  <c r="T2433" s="1"/>
  <c r="Y2433" s="1"/>
  <c r="N2433"/>
  <c r="S2433" s="1"/>
  <c r="X2433" s="1"/>
  <c r="R2432"/>
  <c r="Q2432"/>
  <c r="P2432"/>
  <c r="U2432" s="1"/>
  <c r="Z2432" s="1"/>
  <c r="O2432"/>
  <c r="T2432" s="1"/>
  <c r="Y2432" s="1"/>
  <c r="N2432"/>
  <c r="S2432" s="1"/>
  <c r="X2432" s="1"/>
  <c r="R2431"/>
  <c r="Q2431"/>
  <c r="V2431" s="1"/>
  <c r="AA2431" s="1"/>
  <c r="P2431"/>
  <c r="U2431" s="1"/>
  <c r="Z2431" s="1"/>
  <c r="O2431"/>
  <c r="T2431" s="1"/>
  <c r="Y2431" s="1"/>
  <c r="N2431"/>
  <c r="S2431" s="1"/>
  <c r="X2431" s="1"/>
  <c r="R2430"/>
  <c r="Q2430"/>
  <c r="V2430" s="1"/>
  <c r="AA2430" s="1"/>
  <c r="P2430"/>
  <c r="U2430" s="1"/>
  <c r="Z2430" s="1"/>
  <c r="O2430"/>
  <c r="T2430" s="1"/>
  <c r="Y2430" s="1"/>
  <c r="N2430"/>
  <c r="S2430" s="1"/>
  <c r="X2430" s="1"/>
  <c r="N4330"/>
  <c r="S4330" s="1"/>
  <c r="O4330"/>
  <c r="T4330" s="1"/>
  <c r="P4330"/>
  <c r="U4330" s="1"/>
  <c r="Q4330"/>
  <c r="R4330"/>
  <c r="R4390"/>
  <c r="W4390" s="1"/>
  <c r="AB4390" s="1"/>
  <c r="Q4390"/>
  <c r="V4390" s="1"/>
  <c r="AA4390" s="1"/>
  <c r="P4390"/>
  <c r="U4390" s="1"/>
  <c r="Z4390" s="1"/>
  <c r="O4390"/>
  <c r="T4390" s="1"/>
  <c r="N4390"/>
  <c r="S4390" s="1"/>
  <c r="R3755"/>
  <c r="W3755" s="1"/>
  <c r="AB3755" s="1"/>
  <c r="Q3755"/>
  <c r="V3755" s="1"/>
  <c r="AA3755" s="1"/>
  <c r="P3755"/>
  <c r="U3755" s="1"/>
  <c r="Z3755" s="1"/>
  <c r="O3755"/>
  <c r="T3755" s="1"/>
  <c r="Y3755" s="1"/>
  <c r="N3755"/>
  <c r="S3755" s="1"/>
  <c r="X3755" s="1"/>
  <c r="R2429"/>
  <c r="W2429" s="1"/>
  <c r="Q2429"/>
  <c r="V2429" s="1"/>
  <c r="AA2429" s="1"/>
  <c r="P2429"/>
  <c r="U2429" s="1"/>
  <c r="O2429"/>
  <c r="N2429"/>
  <c r="R2428"/>
  <c r="W2428" s="1"/>
  <c r="Q2428"/>
  <c r="V2428" s="1"/>
  <c r="P2428"/>
  <c r="O2428"/>
  <c r="T2428" s="1"/>
  <c r="N2428"/>
  <c r="S2428" s="1"/>
  <c r="R2427"/>
  <c r="Q2427"/>
  <c r="V2427" s="1"/>
  <c r="P2427"/>
  <c r="U2427" s="1"/>
  <c r="O2427"/>
  <c r="T2427" s="1"/>
  <c r="N2427"/>
  <c r="S2427" s="1"/>
  <c r="R2426"/>
  <c r="W2426" s="1"/>
  <c r="Q2426"/>
  <c r="V2426" s="1"/>
  <c r="P2426"/>
  <c r="U2426" s="1"/>
  <c r="O2426"/>
  <c r="T2426" s="1"/>
  <c r="N2426"/>
  <c r="S2426" s="1"/>
  <c r="R2425"/>
  <c r="W2425" s="1"/>
  <c r="Q2425"/>
  <c r="V2425" s="1"/>
  <c r="P2425"/>
  <c r="U2425" s="1"/>
  <c r="O2425"/>
  <c r="T2425" s="1"/>
  <c r="N2425"/>
  <c r="S2425" s="1"/>
  <c r="R2424"/>
  <c r="W2424" s="1"/>
  <c r="Q2424"/>
  <c r="V2424" s="1"/>
  <c r="P2424"/>
  <c r="U2424" s="1"/>
  <c r="O2424"/>
  <c r="T2424" s="1"/>
  <c r="N2424"/>
  <c r="S2424" s="1"/>
  <c r="R2423"/>
  <c r="W2423" s="1"/>
  <c r="Q2423"/>
  <c r="V2423" s="1"/>
  <c r="P2423"/>
  <c r="U2423" s="1"/>
  <c r="O2423"/>
  <c r="T2423" s="1"/>
  <c r="N2423"/>
  <c r="S2423" s="1"/>
  <c r="R2422"/>
  <c r="W2422" s="1"/>
  <c r="Q2422"/>
  <c r="V2422" s="1"/>
  <c r="P2422"/>
  <c r="U2422" s="1"/>
  <c r="O2422"/>
  <c r="T2422" s="1"/>
  <c r="N2422"/>
  <c r="S2422" s="1"/>
  <c r="R2421"/>
  <c r="W2421" s="1"/>
  <c r="Q2421"/>
  <c r="V2421" s="1"/>
  <c r="P2421"/>
  <c r="U2421" s="1"/>
  <c r="O2421"/>
  <c r="N2421"/>
  <c r="S2421" s="1"/>
  <c r="R2420"/>
  <c r="W2420" s="1"/>
  <c r="Q2420"/>
  <c r="V2420" s="1"/>
  <c r="P2420"/>
  <c r="U2420" s="1"/>
  <c r="O2420"/>
  <c r="N2420"/>
  <c r="R2419"/>
  <c r="W2419" s="1"/>
  <c r="AB2419" s="1"/>
  <c r="Q2419"/>
  <c r="P2419"/>
  <c r="O2419"/>
  <c r="N2419"/>
  <c r="S2419" s="1"/>
  <c r="R2418"/>
  <c r="W2418" s="1"/>
  <c r="Q2418"/>
  <c r="P2418"/>
  <c r="O2418"/>
  <c r="T2418" s="1"/>
  <c r="N2418"/>
  <c r="S2418" s="1"/>
  <c r="R2417"/>
  <c r="W2417" s="1"/>
  <c r="Q2417"/>
  <c r="V2417" s="1"/>
  <c r="P2417"/>
  <c r="U2417" s="1"/>
  <c r="O2417"/>
  <c r="T2417" s="1"/>
  <c r="N2417"/>
  <c r="S2417" s="1"/>
  <c r="R2416"/>
  <c r="W2416" s="1"/>
  <c r="Q2416"/>
  <c r="V2416" s="1"/>
  <c r="P2416"/>
  <c r="U2416" s="1"/>
  <c r="O2416"/>
  <c r="T2416" s="1"/>
  <c r="N2416"/>
  <c r="S2416" s="1"/>
  <c r="R2415"/>
  <c r="W2415" s="1"/>
  <c r="Q2415"/>
  <c r="V2415" s="1"/>
  <c r="P2415"/>
  <c r="U2415" s="1"/>
  <c r="O2415"/>
  <c r="T2415" s="1"/>
  <c r="N2415"/>
  <c r="S2415" s="1"/>
  <c r="R2565"/>
  <c r="W2565" s="1"/>
  <c r="Q2565"/>
  <c r="V2565" s="1"/>
  <c r="AA2565" s="1"/>
  <c r="P2565"/>
  <c r="U2565" s="1"/>
  <c r="O2565"/>
  <c r="N2565"/>
  <c r="R2564"/>
  <c r="W2564" s="1"/>
  <c r="Q2564"/>
  <c r="V2564" s="1"/>
  <c r="P2564"/>
  <c r="O2564"/>
  <c r="T2564" s="1"/>
  <c r="N2564"/>
  <c r="S2564" s="1"/>
  <c r="R2563"/>
  <c r="Q2563"/>
  <c r="V2563" s="1"/>
  <c r="P2563"/>
  <c r="U2563" s="1"/>
  <c r="O2563"/>
  <c r="T2563" s="1"/>
  <c r="N2563"/>
  <c r="S2563" s="1"/>
  <c r="R2562"/>
  <c r="W2562" s="1"/>
  <c r="Q2562"/>
  <c r="V2562" s="1"/>
  <c r="P2562"/>
  <c r="U2562" s="1"/>
  <c r="O2562"/>
  <c r="T2562" s="1"/>
  <c r="N2562"/>
  <c r="S2562" s="1"/>
  <c r="R2561"/>
  <c r="W2561" s="1"/>
  <c r="Q2561"/>
  <c r="V2561" s="1"/>
  <c r="P2561"/>
  <c r="U2561" s="1"/>
  <c r="O2561"/>
  <c r="T2561" s="1"/>
  <c r="N2561"/>
  <c r="S2561" s="1"/>
  <c r="R2560"/>
  <c r="W2560" s="1"/>
  <c r="Q2560"/>
  <c r="V2560" s="1"/>
  <c r="P2560"/>
  <c r="U2560" s="1"/>
  <c r="O2560"/>
  <c r="T2560" s="1"/>
  <c r="N2560"/>
  <c r="S2560" s="1"/>
  <c r="R2559"/>
  <c r="W2559" s="1"/>
  <c r="Q2559"/>
  <c r="V2559" s="1"/>
  <c r="P2559"/>
  <c r="U2559" s="1"/>
  <c r="O2559"/>
  <c r="T2559" s="1"/>
  <c r="N2559"/>
  <c r="S2559" s="1"/>
  <c r="X2559" s="1"/>
  <c r="R2558"/>
  <c r="W2558" s="1"/>
  <c r="Q2558"/>
  <c r="V2558" s="1"/>
  <c r="P2558"/>
  <c r="U2558" s="1"/>
  <c r="Z2558" s="1"/>
  <c r="O2558"/>
  <c r="T2558" s="1"/>
  <c r="N2558"/>
  <c r="R2557"/>
  <c r="W2557" s="1"/>
  <c r="Q2557"/>
  <c r="V2557" s="1"/>
  <c r="P2557"/>
  <c r="U2557" s="1"/>
  <c r="O2557"/>
  <c r="N2557"/>
  <c r="S2557" s="1"/>
  <c r="R2556"/>
  <c r="W2556" s="1"/>
  <c r="Q2556"/>
  <c r="V2556" s="1"/>
  <c r="P2556"/>
  <c r="U2556" s="1"/>
  <c r="O2556"/>
  <c r="N2556"/>
  <c r="R2555"/>
  <c r="Q2555"/>
  <c r="P2555"/>
  <c r="O2555"/>
  <c r="N2555"/>
  <c r="S2555" s="1"/>
  <c r="R2554"/>
  <c r="W2554" s="1"/>
  <c r="Q2554"/>
  <c r="P2554"/>
  <c r="O2554"/>
  <c r="T2554" s="1"/>
  <c r="N2554"/>
  <c r="S2554" s="1"/>
  <c r="R2553"/>
  <c r="W2553" s="1"/>
  <c r="Q2553"/>
  <c r="V2553" s="1"/>
  <c r="P2553"/>
  <c r="U2553" s="1"/>
  <c r="O2553"/>
  <c r="T2553" s="1"/>
  <c r="N2553"/>
  <c r="S2553" s="1"/>
  <c r="R2552"/>
  <c r="W2552" s="1"/>
  <c r="Q2552"/>
  <c r="V2552" s="1"/>
  <c r="P2552"/>
  <c r="U2552" s="1"/>
  <c r="O2552"/>
  <c r="T2552" s="1"/>
  <c r="N2552"/>
  <c r="S2552" s="1"/>
  <c r="R2551"/>
  <c r="W2551" s="1"/>
  <c r="Q2551"/>
  <c r="V2551" s="1"/>
  <c r="P2551"/>
  <c r="U2551" s="1"/>
  <c r="O2551"/>
  <c r="T2551" s="1"/>
  <c r="N2551"/>
  <c r="S2551" s="1"/>
  <c r="R2806"/>
  <c r="W2806" s="1"/>
  <c r="Q2806"/>
  <c r="P2806"/>
  <c r="O2806"/>
  <c r="N2806"/>
  <c r="S2806" s="1"/>
  <c r="R2805"/>
  <c r="Q2805"/>
  <c r="P2805"/>
  <c r="O2805"/>
  <c r="T2805" s="1"/>
  <c r="Y2805" s="1"/>
  <c r="N2805"/>
  <c r="S2805" s="1"/>
  <c r="R2804"/>
  <c r="Q2804"/>
  <c r="P2804"/>
  <c r="U2804" s="1"/>
  <c r="O2804"/>
  <c r="T2804" s="1"/>
  <c r="N2804"/>
  <c r="R2803"/>
  <c r="Q2803"/>
  <c r="V2803" s="1"/>
  <c r="P2803"/>
  <c r="U2803" s="1"/>
  <c r="O2803"/>
  <c r="N2803"/>
  <c r="S2803" s="1"/>
  <c r="R2802"/>
  <c r="W2802" s="1"/>
  <c r="Q2802"/>
  <c r="V2802" s="1"/>
  <c r="P2802"/>
  <c r="U2802" s="1"/>
  <c r="O2802"/>
  <c r="N2802"/>
  <c r="R2801"/>
  <c r="W2801" s="1"/>
  <c r="AB2801" s="1"/>
  <c r="Q2801"/>
  <c r="P2801"/>
  <c r="O2801"/>
  <c r="N2801"/>
  <c r="R2800"/>
  <c r="W2800" s="1"/>
  <c r="Q2800"/>
  <c r="P2800"/>
  <c r="O2800"/>
  <c r="N2800"/>
  <c r="R2799"/>
  <c r="W2799" s="1"/>
  <c r="Q2799"/>
  <c r="V2799" s="1"/>
  <c r="P2799"/>
  <c r="O2799"/>
  <c r="N2799"/>
  <c r="R2798"/>
  <c r="W2798" s="1"/>
  <c r="Q2798"/>
  <c r="P2798"/>
  <c r="O2798"/>
  <c r="N2798"/>
  <c r="S2798" s="1"/>
  <c r="R2797"/>
  <c r="Q2797"/>
  <c r="P2797"/>
  <c r="O2797"/>
  <c r="T2797" s="1"/>
  <c r="N2797"/>
  <c r="S2797" s="1"/>
  <c r="R2796"/>
  <c r="Q2796"/>
  <c r="P2796"/>
  <c r="U2796" s="1"/>
  <c r="O2796"/>
  <c r="T2796" s="1"/>
  <c r="N2796"/>
  <c r="S2796" s="1"/>
  <c r="R2795"/>
  <c r="Q2795"/>
  <c r="P2795"/>
  <c r="U2795" s="1"/>
  <c r="O2795"/>
  <c r="T2795" s="1"/>
  <c r="N2795"/>
  <c r="R2794"/>
  <c r="W2794" s="1"/>
  <c r="Q2794"/>
  <c r="V2794" s="1"/>
  <c r="P2794"/>
  <c r="O2794"/>
  <c r="N2794"/>
  <c r="R2793"/>
  <c r="W2793" s="1"/>
  <c r="AB2793" s="1"/>
  <c r="Q2793"/>
  <c r="P2793"/>
  <c r="U2793" s="1"/>
  <c r="O2793"/>
  <c r="N2793"/>
  <c r="R2792"/>
  <c r="W2792" s="1"/>
  <c r="AB2792" s="1"/>
  <c r="Q2792"/>
  <c r="V2792" s="1"/>
  <c r="P2792"/>
  <c r="U2792" s="1"/>
  <c r="O2792"/>
  <c r="N2792"/>
  <c r="R3800"/>
  <c r="W3800" s="1"/>
  <c r="Q3800"/>
  <c r="P3800"/>
  <c r="O3800"/>
  <c r="N3800"/>
  <c r="S3800" s="1"/>
  <c r="X3800" s="1"/>
  <c r="R3799"/>
  <c r="Q3799"/>
  <c r="P3799"/>
  <c r="O3799"/>
  <c r="T3799" s="1"/>
  <c r="Y3799" s="1"/>
  <c r="N3799"/>
  <c r="S3799" s="1"/>
  <c r="R3798"/>
  <c r="Q3798"/>
  <c r="P3798"/>
  <c r="U3798" s="1"/>
  <c r="O3798"/>
  <c r="T3798" s="1"/>
  <c r="N3798"/>
  <c r="R3797"/>
  <c r="Q3797"/>
  <c r="V3797" s="1"/>
  <c r="P3797"/>
  <c r="U3797" s="1"/>
  <c r="O3797"/>
  <c r="N3797"/>
  <c r="S3797" s="1"/>
  <c r="R3796"/>
  <c r="W3796" s="1"/>
  <c r="Q3796"/>
  <c r="V3796" s="1"/>
  <c r="P3796"/>
  <c r="U3796" s="1"/>
  <c r="O3796"/>
  <c r="N3796"/>
  <c r="R3795"/>
  <c r="W3795" s="1"/>
  <c r="AB3795" s="1"/>
  <c r="Q3795"/>
  <c r="P3795"/>
  <c r="O3795"/>
  <c r="N3795"/>
  <c r="R3794"/>
  <c r="W3794" s="1"/>
  <c r="Q3794"/>
  <c r="P3794"/>
  <c r="O3794"/>
  <c r="N3794"/>
  <c r="R3793"/>
  <c r="W3793" s="1"/>
  <c r="Q3793"/>
  <c r="V3793" s="1"/>
  <c r="P3793"/>
  <c r="O3793"/>
  <c r="N3793"/>
  <c r="R3792"/>
  <c r="W3792" s="1"/>
  <c r="Q3792"/>
  <c r="P3792"/>
  <c r="O3792"/>
  <c r="N3792"/>
  <c r="S3792" s="1"/>
  <c r="R3791"/>
  <c r="Q3791"/>
  <c r="P3791"/>
  <c r="O3791"/>
  <c r="T3791" s="1"/>
  <c r="N3791"/>
  <c r="S3791" s="1"/>
  <c r="R3790"/>
  <c r="Q3790"/>
  <c r="P3790"/>
  <c r="U3790" s="1"/>
  <c r="O3790"/>
  <c r="T3790" s="1"/>
  <c r="N3790"/>
  <c r="S3790" s="1"/>
  <c r="R3789"/>
  <c r="Q3789"/>
  <c r="V3789" s="1"/>
  <c r="P3789"/>
  <c r="U3789" s="1"/>
  <c r="O3789"/>
  <c r="T3789" s="1"/>
  <c r="N3789"/>
  <c r="R3788"/>
  <c r="W3788" s="1"/>
  <c r="Q3788"/>
  <c r="V3788" s="1"/>
  <c r="P3788"/>
  <c r="O3788"/>
  <c r="N3788"/>
  <c r="R3787"/>
  <c r="W3787" s="1"/>
  <c r="Q3787"/>
  <c r="P3787"/>
  <c r="U3787" s="1"/>
  <c r="O3787"/>
  <c r="T3787" s="1"/>
  <c r="N3787"/>
  <c r="R3786"/>
  <c r="W3786" s="1"/>
  <c r="Q3786"/>
  <c r="V3786" s="1"/>
  <c r="P3786"/>
  <c r="U3786" s="1"/>
  <c r="O3786"/>
  <c r="T3786" s="1"/>
  <c r="N3786"/>
  <c r="R4178"/>
  <c r="W4178" s="1"/>
  <c r="AB4178" s="1"/>
  <c r="Q4178"/>
  <c r="V4178" s="1"/>
  <c r="AA4178" s="1"/>
  <c r="P4178"/>
  <c r="U4178" s="1"/>
  <c r="Z4178" s="1"/>
  <c r="O4178"/>
  <c r="T4178" s="1"/>
  <c r="Y4178" s="1"/>
  <c r="N4178"/>
  <c r="R4177"/>
  <c r="W4177" s="1"/>
  <c r="AB4177" s="1"/>
  <c r="Q4177"/>
  <c r="V4177" s="1"/>
  <c r="AA4177" s="1"/>
  <c r="P4177"/>
  <c r="U4177" s="1"/>
  <c r="Z4177" s="1"/>
  <c r="O4177"/>
  <c r="N4177"/>
  <c r="R4176"/>
  <c r="W4176" s="1"/>
  <c r="Q4176"/>
  <c r="V4176" s="1"/>
  <c r="AA4176" s="1"/>
  <c r="P4176"/>
  <c r="O4176"/>
  <c r="N4176"/>
  <c r="S4176" s="1"/>
  <c r="X4176" s="1"/>
  <c r="R4175"/>
  <c r="Q4175"/>
  <c r="P4175"/>
  <c r="O4175"/>
  <c r="T4175" s="1"/>
  <c r="Y4175" s="1"/>
  <c r="N4175"/>
  <c r="S4175" s="1"/>
  <c r="X4175" s="1"/>
  <c r="R4174"/>
  <c r="Q4174"/>
  <c r="P4174"/>
  <c r="U4174" s="1"/>
  <c r="Z4174" s="1"/>
  <c r="O4174"/>
  <c r="T4174" s="1"/>
  <c r="Y4174" s="1"/>
  <c r="N4174"/>
  <c r="S4174" s="1"/>
  <c r="X4174" s="1"/>
  <c r="R4173"/>
  <c r="Q4173"/>
  <c r="V4173" s="1"/>
  <c r="AA4173" s="1"/>
  <c r="P4173"/>
  <c r="U4173" s="1"/>
  <c r="Z4173" s="1"/>
  <c r="O4173"/>
  <c r="T4173" s="1"/>
  <c r="Y4173" s="1"/>
  <c r="N4173"/>
  <c r="S4173" s="1"/>
  <c r="X4173" s="1"/>
  <c r="R4172"/>
  <c r="W4172" s="1"/>
  <c r="AB4172" s="1"/>
  <c r="Q4172"/>
  <c r="V4172" s="1"/>
  <c r="AA4172" s="1"/>
  <c r="P4172"/>
  <c r="U4172" s="1"/>
  <c r="Z4172" s="1"/>
  <c r="O4172"/>
  <c r="T4172" s="1"/>
  <c r="N4172"/>
  <c r="S4172" s="1"/>
  <c r="R4171"/>
  <c r="W4171" s="1"/>
  <c r="AB4171" s="1"/>
  <c r="Q4171"/>
  <c r="V4171" s="1"/>
  <c r="AA4171" s="1"/>
  <c r="P4171"/>
  <c r="O4171"/>
  <c r="T4171" s="1"/>
  <c r="N4171"/>
  <c r="S4171" s="1"/>
  <c r="R4170"/>
  <c r="W4170" s="1"/>
  <c r="AB4170" s="1"/>
  <c r="Q4170"/>
  <c r="P4170"/>
  <c r="U4170" s="1"/>
  <c r="O4170"/>
  <c r="T4170" s="1"/>
  <c r="N4170"/>
  <c r="R4169"/>
  <c r="Q4169"/>
  <c r="V4169" s="1"/>
  <c r="P4169"/>
  <c r="U4169" s="1"/>
  <c r="O4169"/>
  <c r="N4169"/>
  <c r="R4168"/>
  <c r="Q4168"/>
  <c r="V4168" s="1"/>
  <c r="P4168"/>
  <c r="O4168"/>
  <c r="N4168"/>
  <c r="S4168" s="1"/>
  <c r="X4168" s="1"/>
  <c r="R4167"/>
  <c r="W4167" s="1"/>
  <c r="Q4167"/>
  <c r="P4167"/>
  <c r="O4167"/>
  <c r="T4167" s="1"/>
  <c r="Y4167" s="1"/>
  <c r="N4167"/>
  <c r="S4167" s="1"/>
  <c r="X4167" s="1"/>
  <c r="R4166"/>
  <c r="Q4166"/>
  <c r="P4166"/>
  <c r="U4166" s="1"/>
  <c r="Z4166" s="1"/>
  <c r="O4166"/>
  <c r="T4166" s="1"/>
  <c r="Y4166" s="1"/>
  <c r="N4166"/>
  <c r="S4166" s="1"/>
  <c r="X4166" s="1"/>
  <c r="R4165"/>
  <c r="Q4165"/>
  <c r="V4165" s="1"/>
  <c r="AA4165" s="1"/>
  <c r="P4165"/>
  <c r="U4165" s="1"/>
  <c r="Z4165" s="1"/>
  <c r="O4165"/>
  <c r="T4165" s="1"/>
  <c r="Y4165" s="1"/>
  <c r="N4165"/>
  <c r="S4165" s="1"/>
  <c r="R4164"/>
  <c r="Q4164"/>
  <c r="V4164" s="1"/>
  <c r="AA4164" s="1"/>
  <c r="P4164"/>
  <c r="U4164" s="1"/>
  <c r="Z4164" s="1"/>
  <c r="O4164"/>
  <c r="T4164" s="1"/>
  <c r="Y4164" s="1"/>
  <c r="N4164"/>
  <c r="R1688"/>
  <c r="W1688" s="1"/>
  <c r="AB1688" s="1"/>
  <c r="Q1688"/>
  <c r="V1688" s="1"/>
  <c r="AA1688" s="1"/>
  <c r="P1688"/>
  <c r="U1688" s="1"/>
  <c r="Z1688" s="1"/>
  <c r="O1688"/>
  <c r="T1688" s="1"/>
  <c r="Y1688" s="1"/>
  <c r="N1688"/>
  <c r="R1687"/>
  <c r="W1687" s="1"/>
  <c r="Q1687"/>
  <c r="V1687" s="1"/>
  <c r="AA1687" s="1"/>
  <c r="P1687"/>
  <c r="U1687" s="1"/>
  <c r="Z1687" s="1"/>
  <c r="O1687"/>
  <c r="N1687"/>
  <c r="R1686"/>
  <c r="W1686" s="1"/>
  <c r="AB1686" s="1"/>
  <c r="Q1686"/>
  <c r="V1686" s="1"/>
  <c r="AA1686" s="1"/>
  <c r="P1686"/>
  <c r="O1686"/>
  <c r="N1686"/>
  <c r="S1686" s="1"/>
  <c r="R1685"/>
  <c r="W1685" s="1"/>
  <c r="AB1685" s="1"/>
  <c r="Q1685"/>
  <c r="V1685" s="1"/>
  <c r="P1685"/>
  <c r="O1685"/>
  <c r="T1685" s="1"/>
  <c r="N1685"/>
  <c r="S1685" s="1"/>
  <c r="X1685" s="1"/>
  <c r="R1684"/>
  <c r="W1684" s="1"/>
  <c r="Q1684"/>
  <c r="P1684"/>
  <c r="U1684" s="1"/>
  <c r="O1684"/>
  <c r="T1684" s="1"/>
  <c r="Y1684" s="1"/>
  <c r="N1684"/>
  <c r="S1684" s="1"/>
  <c r="X1684" s="1"/>
  <c r="R1683"/>
  <c r="Q1683"/>
  <c r="V1683" s="1"/>
  <c r="P1683"/>
  <c r="U1683" s="1"/>
  <c r="Z1683" s="1"/>
  <c r="O1683"/>
  <c r="T1683" s="1"/>
  <c r="Y1683" s="1"/>
  <c r="N1683"/>
  <c r="R1682"/>
  <c r="W1682" s="1"/>
  <c r="Q1682"/>
  <c r="V1682" s="1"/>
  <c r="AA1682" s="1"/>
  <c r="P1682"/>
  <c r="U1682" s="1"/>
  <c r="Z1682" s="1"/>
  <c r="O1682"/>
  <c r="T1682" s="1"/>
  <c r="Y1682" s="1"/>
  <c r="N1682"/>
  <c r="S1682" s="1"/>
  <c r="X1682" s="1"/>
  <c r="R1681"/>
  <c r="W1681" s="1"/>
  <c r="AB1681" s="1"/>
  <c r="Q1681"/>
  <c r="V1681" s="1"/>
  <c r="AA1681" s="1"/>
  <c r="P1681"/>
  <c r="U1681" s="1"/>
  <c r="Z1681" s="1"/>
  <c r="O1681"/>
  <c r="T1681" s="1"/>
  <c r="Y1681" s="1"/>
  <c r="N1681"/>
  <c r="S1681" s="1"/>
  <c r="X1681" s="1"/>
  <c r="R1680"/>
  <c r="W1680" s="1"/>
  <c r="AB1680" s="1"/>
  <c r="Q1680"/>
  <c r="V1680" s="1"/>
  <c r="P1680"/>
  <c r="U1680" s="1"/>
  <c r="Z1680" s="1"/>
  <c r="O1680"/>
  <c r="T1680" s="1"/>
  <c r="Y1680" s="1"/>
  <c r="N1680"/>
  <c r="R1679"/>
  <c r="W1679" s="1"/>
  <c r="Q1679"/>
  <c r="V1679" s="1"/>
  <c r="AA1679" s="1"/>
  <c r="P1679"/>
  <c r="U1679" s="1"/>
  <c r="Z1679" s="1"/>
  <c r="O1679"/>
  <c r="N1679"/>
  <c r="R1678"/>
  <c r="W1678" s="1"/>
  <c r="AB1678" s="1"/>
  <c r="Q1678"/>
  <c r="P1678"/>
  <c r="O1678"/>
  <c r="N1678"/>
  <c r="S1678" s="1"/>
  <c r="R1677"/>
  <c r="W1677" s="1"/>
  <c r="Q1677"/>
  <c r="V1677" s="1"/>
  <c r="P1677"/>
  <c r="O1677"/>
  <c r="T1677" s="1"/>
  <c r="N1677"/>
  <c r="S1677" s="1"/>
  <c r="X1677" s="1"/>
  <c r="R1676"/>
  <c r="W1676" s="1"/>
  <c r="Q1676"/>
  <c r="P1676"/>
  <c r="U1676" s="1"/>
  <c r="O1676"/>
  <c r="T1676" s="1"/>
  <c r="Y1676" s="1"/>
  <c r="N1676"/>
  <c r="S1676" s="1"/>
  <c r="X1676" s="1"/>
  <c r="R1675"/>
  <c r="Q1675"/>
  <c r="V1675" s="1"/>
  <c r="P1675"/>
  <c r="U1675" s="1"/>
  <c r="Z1675" s="1"/>
  <c r="O1675"/>
  <c r="T1675" s="1"/>
  <c r="Y1675" s="1"/>
  <c r="N1675"/>
  <c r="S1675" s="1"/>
  <c r="R1674"/>
  <c r="Q1674"/>
  <c r="V1674" s="1"/>
  <c r="P1674"/>
  <c r="U1674" s="1"/>
  <c r="Z1674" s="1"/>
  <c r="O1674"/>
  <c r="T1674" s="1"/>
  <c r="N1674"/>
  <c r="S1674" s="1"/>
  <c r="X1674" s="1"/>
  <c r="K28" i="11"/>
  <c r="L28"/>
  <c r="M28"/>
  <c r="N28"/>
  <c r="O28"/>
  <c r="P28"/>
  <c r="K76"/>
  <c r="L76"/>
  <c r="M76"/>
  <c r="N76"/>
  <c r="O76"/>
  <c r="P76"/>
  <c r="K77"/>
  <c r="L77"/>
  <c r="M77"/>
  <c r="N77"/>
  <c r="O77"/>
  <c r="P77"/>
  <c r="K78"/>
  <c r="L78"/>
  <c r="M78"/>
  <c r="N78"/>
  <c r="O78"/>
  <c r="P78"/>
  <c r="K79"/>
  <c r="L79"/>
  <c r="M79"/>
  <c r="N79"/>
  <c r="O79"/>
  <c r="P79"/>
  <c r="K80"/>
  <c r="L80"/>
  <c r="M80"/>
  <c r="N80"/>
  <c r="O80"/>
  <c r="P80"/>
  <c r="K81"/>
  <c r="L81"/>
  <c r="M81"/>
  <c r="N81"/>
  <c r="O81"/>
  <c r="P81"/>
  <c r="K82"/>
  <c r="L82"/>
  <c r="M82"/>
  <c r="N82"/>
  <c r="O82"/>
  <c r="P82"/>
  <c r="K83"/>
  <c r="L83"/>
  <c r="M83"/>
  <c r="N83"/>
  <c r="O83"/>
  <c r="P83"/>
  <c r="K84"/>
  <c r="L84"/>
  <c r="M84"/>
  <c r="N84"/>
  <c r="O84"/>
  <c r="P84"/>
  <c r="K85"/>
  <c r="L85"/>
  <c r="M85"/>
  <c r="N85"/>
  <c r="O85"/>
  <c r="P85"/>
  <c r="K86"/>
  <c r="L86"/>
  <c r="M86"/>
  <c r="N86"/>
  <c r="O86"/>
  <c r="P86"/>
  <c r="K87"/>
  <c r="L87"/>
  <c r="M87"/>
  <c r="N87"/>
  <c r="O87"/>
  <c r="P87"/>
  <c r="K88"/>
  <c r="L88"/>
  <c r="M88"/>
  <c r="N88"/>
  <c r="O88"/>
  <c r="P88"/>
  <c r="K89"/>
  <c r="L89"/>
  <c r="M89"/>
  <c r="N89"/>
  <c r="O89"/>
  <c r="P89"/>
  <c r="K90"/>
  <c r="L90"/>
  <c r="M90"/>
  <c r="N90"/>
  <c r="O90"/>
  <c r="P90"/>
  <c r="K91"/>
  <c r="L91"/>
  <c r="M91"/>
  <c r="N91"/>
  <c r="O91"/>
  <c r="P91"/>
  <c r="K92"/>
  <c r="L92"/>
  <c r="M92"/>
  <c r="N92"/>
  <c r="O92"/>
  <c r="P92"/>
  <c r="K93"/>
  <c r="L93"/>
  <c r="M93"/>
  <c r="N93"/>
  <c r="O93"/>
  <c r="P93"/>
  <c r="K94"/>
  <c r="L94"/>
  <c r="M94"/>
  <c r="N94"/>
  <c r="O94"/>
  <c r="P94"/>
  <c r="K95"/>
  <c r="L95"/>
  <c r="M95"/>
  <c r="N95"/>
  <c r="O95"/>
  <c r="P95"/>
  <c r="K96"/>
  <c r="L96"/>
  <c r="M96"/>
  <c r="N96"/>
  <c r="O96"/>
  <c r="P96"/>
  <c r="K97"/>
  <c r="L97"/>
  <c r="M97"/>
  <c r="N97"/>
  <c r="O97"/>
  <c r="P97"/>
  <c r="K33"/>
  <c r="L33"/>
  <c r="M33"/>
  <c r="N33"/>
  <c r="O33"/>
  <c r="P33"/>
  <c r="K34"/>
  <c r="L34"/>
  <c r="M34"/>
  <c r="N34"/>
  <c r="O34"/>
  <c r="P34"/>
  <c r="K35"/>
  <c r="L35"/>
  <c r="M35"/>
  <c r="N35"/>
  <c r="O35"/>
  <c r="P35"/>
  <c r="K36"/>
  <c r="L36"/>
  <c r="M36"/>
  <c r="N36"/>
  <c r="O36"/>
  <c r="P36"/>
  <c r="K37"/>
  <c r="L37"/>
  <c r="M37"/>
  <c r="N37"/>
  <c r="O37"/>
  <c r="P37"/>
  <c r="K38"/>
  <c r="L38"/>
  <c r="M38"/>
  <c r="N38"/>
  <c r="O38"/>
  <c r="P38"/>
  <c r="K39"/>
  <c r="L39"/>
  <c r="M39"/>
  <c r="N39"/>
  <c r="O39"/>
  <c r="P39"/>
  <c r="K40"/>
  <c r="L40"/>
  <c r="M40"/>
  <c r="N40"/>
  <c r="O40"/>
  <c r="P40"/>
  <c r="K41"/>
  <c r="L41"/>
  <c r="M41"/>
  <c r="N41"/>
  <c r="O41"/>
  <c r="P41"/>
  <c r="K42"/>
  <c r="L42"/>
  <c r="M42"/>
  <c r="N42"/>
  <c r="O42"/>
  <c r="P42"/>
  <c r="K43"/>
  <c r="L43"/>
  <c r="M43"/>
  <c r="N43"/>
  <c r="O43"/>
  <c r="P43"/>
  <c r="K44"/>
  <c r="L44"/>
  <c r="M44"/>
  <c r="N44"/>
  <c r="O44"/>
  <c r="P44"/>
  <c r="K45"/>
  <c r="L45"/>
  <c r="M45"/>
  <c r="N45"/>
  <c r="O45"/>
  <c r="P45"/>
  <c r="K46"/>
  <c r="L46"/>
  <c r="M46"/>
  <c r="N46"/>
  <c r="O46"/>
  <c r="P46"/>
  <c r="K47"/>
  <c r="L47"/>
  <c r="M47"/>
  <c r="N47"/>
  <c r="O47"/>
  <c r="P47"/>
  <c r="K48"/>
  <c r="L48"/>
  <c r="M48"/>
  <c r="N48"/>
  <c r="O48"/>
  <c r="P48"/>
  <c r="K49"/>
  <c r="L49"/>
  <c r="M49"/>
  <c r="N49"/>
  <c r="O49"/>
  <c r="P49"/>
  <c r="K50"/>
  <c r="L50"/>
  <c r="M50"/>
  <c r="N50"/>
  <c r="O50"/>
  <c r="P50"/>
  <c r="K53"/>
  <c r="L53"/>
  <c r="M53"/>
  <c r="N53"/>
  <c r="O53"/>
  <c r="P53"/>
  <c r="K54"/>
  <c r="L54"/>
  <c r="M54"/>
  <c r="N54"/>
  <c r="O54"/>
  <c r="P54"/>
  <c r="K55"/>
  <c r="L55"/>
  <c r="M55"/>
  <c r="N55"/>
  <c r="O55"/>
  <c r="P55"/>
  <c r="K56"/>
  <c r="L56"/>
  <c r="M56"/>
  <c r="N56"/>
  <c r="O56"/>
  <c r="P56"/>
  <c r="K57"/>
  <c r="L57"/>
  <c r="M57"/>
  <c r="N57"/>
  <c r="O57"/>
  <c r="P57"/>
  <c r="K58"/>
  <c r="L58"/>
  <c r="M58"/>
  <c r="N58"/>
  <c r="O58"/>
  <c r="P58"/>
  <c r="K59"/>
  <c r="L59"/>
  <c r="M59"/>
  <c r="N59"/>
  <c r="O59"/>
  <c r="P59"/>
  <c r="K60"/>
  <c r="L60"/>
  <c r="M60"/>
  <c r="N60"/>
  <c r="O60"/>
  <c r="P60"/>
  <c r="K61"/>
  <c r="L61"/>
  <c r="M61"/>
  <c r="N61"/>
  <c r="O61"/>
  <c r="P61"/>
  <c r="K62"/>
  <c r="L62"/>
  <c r="M62"/>
  <c r="N62"/>
  <c r="O62"/>
  <c r="P62"/>
  <c r="K63"/>
  <c r="L63"/>
  <c r="M63"/>
  <c r="N63"/>
  <c r="O63"/>
  <c r="P63"/>
  <c r="K64"/>
  <c r="L64"/>
  <c r="M64"/>
  <c r="N64"/>
  <c r="O64"/>
  <c r="P64"/>
  <c r="K65"/>
  <c r="L65"/>
  <c r="M65"/>
  <c r="N65"/>
  <c r="O65"/>
  <c r="P65"/>
  <c r="K66"/>
  <c r="L66"/>
  <c r="M66"/>
  <c r="N66"/>
  <c r="O66"/>
  <c r="P66"/>
  <c r="K67"/>
  <c r="L67"/>
  <c r="M67"/>
  <c r="N67"/>
  <c r="O67"/>
  <c r="P67"/>
  <c r="K68"/>
  <c r="L68"/>
  <c r="M68"/>
  <c r="N68"/>
  <c r="O68"/>
  <c r="P68"/>
  <c r="K69"/>
  <c r="L69"/>
  <c r="M69"/>
  <c r="N69"/>
  <c r="O69"/>
  <c r="P69"/>
  <c r="P75"/>
  <c r="O75"/>
  <c r="N75"/>
  <c r="M75"/>
  <c r="L75"/>
  <c r="K75"/>
  <c r="P32"/>
  <c r="O32"/>
  <c r="N32"/>
  <c r="M32"/>
  <c r="L32"/>
  <c r="K32"/>
  <c r="K10"/>
  <c r="L10"/>
  <c r="M10"/>
  <c r="N10"/>
  <c r="O10"/>
  <c r="P10"/>
  <c r="K11"/>
  <c r="L11"/>
  <c r="M11"/>
  <c r="N11"/>
  <c r="O11"/>
  <c r="P11"/>
  <c r="K12"/>
  <c r="L12"/>
  <c r="M12"/>
  <c r="N12"/>
  <c r="O12"/>
  <c r="P12"/>
  <c r="K13"/>
  <c r="L13"/>
  <c r="M13"/>
  <c r="N13"/>
  <c r="O13"/>
  <c r="P13"/>
  <c r="K14"/>
  <c r="L14"/>
  <c r="M14"/>
  <c r="N14"/>
  <c r="O14"/>
  <c r="P14"/>
  <c r="K15"/>
  <c r="L15"/>
  <c r="M15"/>
  <c r="N15"/>
  <c r="O15"/>
  <c r="P15"/>
  <c r="K16"/>
  <c r="L16"/>
  <c r="M16"/>
  <c r="N16"/>
  <c r="O16"/>
  <c r="P16"/>
  <c r="K17"/>
  <c r="L17"/>
  <c r="M17"/>
  <c r="N17"/>
  <c r="O17"/>
  <c r="P17"/>
  <c r="K18"/>
  <c r="L18"/>
  <c r="M18"/>
  <c r="N18"/>
  <c r="O18"/>
  <c r="P18"/>
  <c r="K19"/>
  <c r="L19"/>
  <c r="M19"/>
  <c r="N19"/>
  <c r="O19"/>
  <c r="P19"/>
  <c r="K20"/>
  <c r="L20"/>
  <c r="M20"/>
  <c r="N20"/>
  <c r="O20"/>
  <c r="P20"/>
  <c r="K21"/>
  <c r="L21"/>
  <c r="M21"/>
  <c r="N21"/>
  <c r="O21"/>
  <c r="P21"/>
  <c r="K22"/>
  <c r="L22"/>
  <c r="M22"/>
  <c r="N22"/>
  <c r="O22"/>
  <c r="P22"/>
  <c r="K23"/>
  <c r="L23"/>
  <c r="M23"/>
  <c r="N23"/>
  <c r="O23"/>
  <c r="P23"/>
  <c r="K24"/>
  <c r="L24"/>
  <c r="M24"/>
  <c r="N24"/>
  <c r="O24"/>
  <c r="P24"/>
  <c r="K25"/>
  <c r="L25"/>
  <c r="M25"/>
  <c r="N25"/>
  <c r="O25"/>
  <c r="P25"/>
  <c r="K26"/>
  <c r="L26"/>
  <c r="M26"/>
  <c r="N26"/>
  <c r="O26"/>
  <c r="P26"/>
  <c r="K27"/>
  <c r="L27"/>
  <c r="M27"/>
  <c r="N27"/>
  <c r="O27"/>
  <c r="P27"/>
  <c r="P9"/>
  <c r="O9"/>
  <c r="N9"/>
  <c r="M9"/>
  <c r="L9"/>
  <c r="K9"/>
  <c r="P93" i="13"/>
  <c r="O93"/>
  <c r="N93"/>
  <c r="M93"/>
  <c r="L93"/>
  <c r="K93"/>
  <c r="P92"/>
  <c r="O92"/>
  <c r="N92"/>
  <c r="M92"/>
  <c r="L92"/>
  <c r="K92"/>
  <c r="P91"/>
  <c r="O91"/>
  <c r="N91"/>
  <c r="M91"/>
  <c r="L91"/>
  <c r="K91"/>
  <c r="P90"/>
  <c r="O90"/>
  <c r="N90"/>
  <c r="M90"/>
  <c r="L90"/>
  <c r="K90"/>
  <c r="P89"/>
  <c r="O89"/>
  <c r="N89"/>
  <c r="M89"/>
  <c r="L89"/>
  <c r="K89"/>
  <c r="P88"/>
  <c r="O88"/>
  <c r="N88"/>
  <c r="M88"/>
  <c r="L88"/>
  <c r="K88"/>
  <c r="P87"/>
  <c r="O87"/>
  <c r="N87"/>
  <c r="M87"/>
  <c r="L87"/>
  <c r="K87"/>
  <c r="P86"/>
  <c r="O86"/>
  <c r="N86"/>
  <c r="M86"/>
  <c r="L86"/>
  <c r="K86"/>
  <c r="P85"/>
  <c r="O85"/>
  <c r="N85"/>
  <c r="M85"/>
  <c r="L85"/>
  <c r="K85"/>
  <c r="P84"/>
  <c r="O84"/>
  <c r="N84"/>
  <c r="M84"/>
  <c r="L84"/>
  <c r="K84"/>
  <c r="P83"/>
  <c r="O83"/>
  <c r="N83"/>
  <c r="M83"/>
  <c r="L83"/>
  <c r="K83"/>
  <c r="P82"/>
  <c r="O82"/>
  <c r="N82"/>
  <c r="M82"/>
  <c r="L82"/>
  <c r="K82"/>
  <c r="P81"/>
  <c r="O81"/>
  <c r="N81"/>
  <c r="M81"/>
  <c r="L81"/>
  <c r="K81"/>
  <c r="P80"/>
  <c r="O80"/>
  <c r="N80"/>
  <c r="M80"/>
  <c r="L80"/>
  <c r="K80"/>
  <c r="P79"/>
  <c r="O79"/>
  <c r="N79"/>
  <c r="M79"/>
  <c r="L79"/>
  <c r="K79"/>
  <c r="P78"/>
  <c r="O78"/>
  <c r="N78"/>
  <c r="M78"/>
  <c r="L78"/>
  <c r="K78"/>
  <c r="P77"/>
  <c r="O77"/>
  <c r="N77"/>
  <c r="M77"/>
  <c r="L77"/>
  <c r="K77"/>
  <c r="P76"/>
  <c r="O76"/>
  <c r="N76"/>
  <c r="M76"/>
  <c r="L76"/>
  <c r="K76"/>
  <c r="P75"/>
  <c r="O75"/>
  <c r="N75"/>
  <c r="M75"/>
  <c r="L75"/>
  <c r="K75"/>
  <c r="P74"/>
  <c r="O74"/>
  <c r="N74"/>
  <c r="M74"/>
  <c r="L74"/>
  <c r="K74"/>
  <c r="P73"/>
  <c r="O73"/>
  <c r="N73"/>
  <c r="M73"/>
  <c r="L73"/>
  <c r="K73"/>
  <c r="P72"/>
  <c r="O72"/>
  <c r="N72"/>
  <c r="M72"/>
  <c r="L72"/>
  <c r="K72"/>
  <c r="P71"/>
  <c r="O71"/>
  <c r="N71"/>
  <c r="M71"/>
  <c r="L71"/>
  <c r="K71"/>
  <c r="P67"/>
  <c r="O67"/>
  <c r="N67"/>
  <c r="M67"/>
  <c r="L67"/>
  <c r="K67"/>
  <c r="P66"/>
  <c r="O66"/>
  <c r="N66"/>
  <c r="M66"/>
  <c r="L66"/>
  <c r="K66"/>
  <c r="P65"/>
  <c r="O65"/>
  <c r="N65"/>
  <c r="M65"/>
  <c r="L65"/>
  <c r="K65"/>
  <c r="P64"/>
  <c r="O64"/>
  <c r="N64"/>
  <c r="M64"/>
  <c r="L64"/>
  <c r="K64"/>
  <c r="P63"/>
  <c r="O63"/>
  <c r="N63"/>
  <c r="M63"/>
  <c r="L63"/>
  <c r="K63"/>
  <c r="P62"/>
  <c r="O62"/>
  <c r="N62"/>
  <c r="M62"/>
  <c r="L62"/>
  <c r="K62"/>
  <c r="P61"/>
  <c r="O61"/>
  <c r="N61"/>
  <c r="M61"/>
  <c r="L61"/>
  <c r="K61"/>
  <c r="P60"/>
  <c r="O60"/>
  <c r="N60"/>
  <c r="M60"/>
  <c r="L60"/>
  <c r="K60"/>
  <c r="P59"/>
  <c r="O59"/>
  <c r="N59"/>
  <c r="M59"/>
  <c r="L59"/>
  <c r="K59"/>
  <c r="P58"/>
  <c r="O58"/>
  <c r="N58"/>
  <c r="M58"/>
  <c r="L58"/>
  <c r="K58"/>
  <c r="P57"/>
  <c r="O57"/>
  <c r="N57"/>
  <c r="M57"/>
  <c r="L57"/>
  <c r="K57"/>
  <c r="P56"/>
  <c r="O56"/>
  <c r="N56"/>
  <c r="M56"/>
  <c r="L56"/>
  <c r="K56"/>
  <c r="P55"/>
  <c r="O55"/>
  <c r="N55"/>
  <c r="M55"/>
  <c r="L55"/>
  <c r="K55"/>
  <c r="P54"/>
  <c r="O54"/>
  <c r="N54"/>
  <c r="M54"/>
  <c r="L54"/>
  <c r="K54"/>
  <c r="P53"/>
  <c r="O53"/>
  <c r="N53"/>
  <c r="M53"/>
  <c r="L53"/>
  <c r="K53"/>
  <c r="P52"/>
  <c r="O52"/>
  <c r="N52"/>
  <c r="M52"/>
  <c r="L52"/>
  <c r="K52"/>
  <c r="P51"/>
  <c r="O51"/>
  <c r="N51"/>
  <c r="M51"/>
  <c r="L51"/>
  <c r="K51"/>
  <c r="P50"/>
  <c r="O50"/>
  <c r="N50"/>
  <c r="M50"/>
  <c r="L50"/>
  <c r="K50"/>
  <c r="P49"/>
  <c r="O49"/>
  <c r="N49"/>
  <c r="M49"/>
  <c r="L49"/>
  <c r="K49"/>
  <c r="P48"/>
  <c r="O48"/>
  <c r="N48"/>
  <c r="M48"/>
  <c r="L48"/>
  <c r="K48"/>
  <c r="P47"/>
  <c r="O47"/>
  <c r="N47"/>
  <c r="M47"/>
  <c r="L47"/>
  <c r="K47"/>
  <c r="P46"/>
  <c r="O46"/>
  <c r="N46"/>
  <c r="M46"/>
  <c r="L46"/>
  <c r="K46"/>
  <c r="P45"/>
  <c r="O45"/>
  <c r="N45"/>
  <c r="M45"/>
  <c r="L45"/>
  <c r="K45"/>
  <c r="P44"/>
  <c r="O44"/>
  <c r="N44"/>
  <c r="M44"/>
  <c r="L44"/>
  <c r="K44"/>
  <c r="P43"/>
  <c r="O43"/>
  <c r="N43"/>
  <c r="M43"/>
  <c r="L43"/>
  <c r="K43"/>
  <c r="P42"/>
  <c r="O42"/>
  <c r="N42"/>
  <c r="M42"/>
  <c r="L42"/>
  <c r="K42"/>
  <c r="P41"/>
  <c r="O41"/>
  <c r="N41"/>
  <c r="M41"/>
  <c r="L41"/>
  <c r="K41"/>
  <c r="P40"/>
  <c r="O40"/>
  <c r="N40"/>
  <c r="M40"/>
  <c r="L40"/>
  <c r="K40"/>
  <c r="P39"/>
  <c r="O39"/>
  <c r="N39"/>
  <c r="M39"/>
  <c r="L39"/>
  <c r="K39"/>
  <c r="P38"/>
  <c r="O38"/>
  <c r="N38"/>
  <c r="M38"/>
  <c r="L38"/>
  <c r="K38"/>
  <c r="P37"/>
  <c r="O37"/>
  <c r="N37"/>
  <c r="M37"/>
  <c r="L37"/>
  <c r="K37"/>
  <c r="P36"/>
  <c r="O36"/>
  <c r="N36"/>
  <c r="M36"/>
  <c r="L36"/>
  <c r="K36"/>
  <c r="P35"/>
  <c r="O35"/>
  <c r="N35"/>
  <c r="M35"/>
  <c r="L35"/>
  <c r="K35"/>
  <c r="P34"/>
  <c r="O34"/>
  <c r="N34"/>
  <c r="M34"/>
  <c r="L34"/>
  <c r="K34"/>
  <c r="P33"/>
  <c r="O33"/>
  <c r="N33"/>
  <c r="M33"/>
  <c r="L33"/>
  <c r="K33"/>
  <c r="P32"/>
  <c r="O32"/>
  <c r="N32"/>
  <c r="M32"/>
  <c r="L32"/>
  <c r="K32"/>
  <c r="P28"/>
  <c r="O28"/>
  <c r="N28"/>
  <c r="M28"/>
  <c r="L28"/>
  <c r="K28"/>
  <c r="P27"/>
  <c r="O27"/>
  <c r="N27"/>
  <c r="M27"/>
  <c r="L27"/>
  <c r="K27"/>
  <c r="P26"/>
  <c r="O26"/>
  <c r="N26"/>
  <c r="M26"/>
  <c r="L26"/>
  <c r="K26"/>
  <c r="P25"/>
  <c r="O25"/>
  <c r="N25"/>
  <c r="M25"/>
  <c r="L25"/>
  <c r="K25"/>
  <c r="P24"/>
  <c r="O24"/>
  <c r="N24"/>
  <c r="M24"/>
  <c r="L24"/>
  <c r="K24"/>
  <c r="P23"/>
  <c r="O23"/>
  <c r="N23"/>
  <c r="M23"/>
  <c r="L23"/>
  <c r="K23"/>
  <c r="P22"/>
  <c r="O22"/>
  <c r="N22"/>
  <c r="M22"/>
  <c r="L22"/>
  <c r="K22"/>
  <c r="P21"/>
  <c r="O21"/>
  <c r="N21"/>
  <c r="M21"/>
  <c r="L21"/>
  <c r="K21"/>
  <c r="P20"/>
  <c r="O20"/>
  <c r="N20"/>
  <c r="M20"/>
  <c r="L20"/>
  <c r="K20"/>
  <c r="P19"/>
  <c r="O19"/>
  <c r="N19"/>
  <c r="M19"/>
  <c r="L19"/>
  <c r="K19"/>
  <c r="P18"/>
  <c r="O18"/>
  <c r="N18"/>
  <c r="M18"/>
  <c r="L18"/>
  <c r="K18"/>
  <c r="P17"/>
  <c r="O17"/>
  <c r="N17"/>
  <c r="M17"/>
  <c r="L17"/>
  <c r="K17"/>
  <c r="P16"/>
  <c r="O16"/>
  <c r="N16"/>
  <c r="M16"/>
  <c r="L16"/>
  <c r="K16"/>
  <c r="P15"/>
  <c r="O15"/>
  <c r="N15"/>
  <c r="M15"/>
  <c r="L15"/>
  <c r="K15"/>
  <c r="P14"/>
  <c r="O14"/>
  <c r="N14"/>
  <c r="M14"/>
  <c r="L14"/>
  <c r="K14"/>
  <c r="P13"/>
  <c r="O13"/>
  <c r="N13"/>
  <c r="M13"/>
  <c r="L13"/>
  <c r="K13"/>
  <c r="P12"/>
  <c r="O12"/>
  <c r="N12"/>
  <c r="M12"/>
  <c r="L12"/>
  <c r="K12"/>
  <c r="P11"/>
  <c r="O11"/>
  <c r="N11"/>
  <c r="M11"/>
  <c r="L11"/>
  <c r="K11"/>
  <c r="P10"/>
  <c r="O10"/>
  <c r="N10"/>
  <c r="M10"/>
  <c r="L10"/>
  <c r="K10"/>
  <c r="P9"/>
  <c r="O9"/>
  <c r="N9"/>
  <c r="M9"/>
  <c r="L9"/>
  <c r="K9"/>
  <c r="R1930" i="10"/>
  <c r="W1930" s="1"/>
  <c r="Q1930"/>
  <c r="P1930"/>
  <c r="O1930"/>
  <c r="N1930"/>
  <c r="S1930" s="1"/>
  <c r="R1929"/>
  <c r="Q1929"/>
  <c r="P1929"/>
  <c r="O1929"/>
  <c r="T1929" s="1"/>
  <c r="Y1929" s="1"/>
  <c r="N1929"/>
  <c r="S1929" s="1"/>
  <c r="R1928"/>
  <c r="Q1928"/>
  <c r="P1928"/>
  <c r="U1928" s="1"/>
  <c r="Z1928" s="1"/>
  <c r="O1928"/>
  <c r="T1928" s="1"/>
  <c r="N1928"/>
  <c r="R1927"/>
  <c r="Q1927"/>
  <c r="V1927" s="1"/>
  <c r="P1927"/>
  <c r="U1927" s="1"/>
  <c r="O1927"/>
  <c r="N1927"/>
  <c r="S1927" s="1"/>
  <c r="R1926"/>
  <c r="W1926" s="1"/>
  <c r="Q1926"/>
  <c r="V1926" s="1"/>
  <c r="P1926"/>
  <c r="U1926" s="1"/>
  <c r="O1926"/>
  <c r="N1926"/>
  <c r="R1925"/>
  <c r="W1925" s="1"/>
  <c r="AB1925" s="1"/>
  <c r="Q1925"/>
  <c r="P1925"/>
  <c r="O1925"/>
  <c r="N1925"/>
  <c r="R1924"/>
  <c r="W1924" s="1"/>
  <c r="Q1924"/>
  <c r="P1924"/>
  <c r="O1924"/>
  <c r="N1924"/>
  <c r="R1923"/>
  <c r="W1923" s="1"/>
  <c r="Q1923"/>
  <c r="V1923" s="1"/>
  <c r="P1923"/>
  <c r="O1923"/>
  <c r="N1923"/>
  <c r="R1922"/>
  <c r="W1922" s="1"/>
  <c r="Q1922"/>
  <c r="P1922"/>
  <c r="O1922"/>
  <c r="N1922"/>
  <c r="S1922" s="1"/>
  <c r="R1921"/>
  <c r="Q1921"/>
  <c r="P1921"/>
  <c r="O1921"/>
  <c r="T1921" s="1"/>
  <c r="N1921"/>
  <c r="S1921" s="1"/>
  <c r="R1920"/>
  <c r="Q1920"/>
  <c r="P1920"/>
  <c r="U1920" s="1"/>
  <c r="O1920"/>
  <c r="T1920" s="1"/>
  <c r="N1920"/>
  <c r="S1920" s="1"/>
  <c r="R1919"/>
  <c r="Q1919"/>
  <c r="V1919" s="1"/>
  <c r="P1919"/>
  <c r="U1919" s="1"/>
  <c r="Z1919" s="1"/>
  <c r="O1919"/>
  <c r="T1919" s="1"/>
  <c r="N1919"/>
  <c r="R1918"/>
  <c r="W1918" s="1"/>
  <c r="Q1918"/>
  <c r="V1918" s="1"/>
  <c r="P1918"/>
  <c r="O1918"/>
  <c r="N1918"/>
  <c r="S1918" s="1"/>
  <c r="R1917"/>
  <c r="W1917" s="1"/>
  <c r="AB1917" s="1"/>
  <c r="Q1917"/>
  <c r="V1917" s="1"/>
  <c r="P1917"/>
  <c r="O1917"/>
  <c r="N1917"/>
  <c r="R1916"/>
  <c r="W1916" s="1"/>
  <c r="Q1916"/>
  <c r="P1916"/>
  <c r="O1916"/>
  <c r="N1916"/>
  <c r="R861"/>
  <c r="W861" s="1"/>
  <c r="AB861" s="1"/>
  <c r="Q861"/>
  <c r="V861" s="1"/>
  <c r="AA861" s="1"/>
  <c r="P861"/>
  <c r="U861" s="1"/>
  <c r="O861"/>
  <c r="T861" s="1"/>
  <c r="Y861" s="1"/>
  <c r="N861"/>
  <c r="R860"/>
  <c r="W860" s="1"/>
  <c r="AB860" s="1"/>
  <c r="Q860"/>
  <c r="V860" s="1"/>
  <c r="AA860" s="1"/>
  <c r="P860"/>
  <c r="U860" s="1"/>
  <c r="Z860" s="1"/>
  <c r="O860"/>
  <c r="N860"/>
  <c r="R859"/>
  <c r="W859" s="1"/>
  <c r="AB859" s="1"/>
  <c r="Q859"/>
  <c r="V859" s="1"/>
  <c r="P859"/>
  <c r="O859"/>
  <c r="N859"/>
  <c r="S859" s="1"/>
  <c r="X859" s="1"/>
  <c r="R858"/>
  <c r="Q858"/>
  <c r="P858"/>
  <c r="O858"/>
  <c r="T858" s="1"/>
  <c r="Y858" s="1"/>
  <c r="N858"/>
  <c r="S858" s="1"/>
  <c r="X858" s="1"/>
  <c r="R857"/>
  <c r="Q857"/>
  <c r="P857"/>
  <c r="U857" s="1"/>
  <c r="Z857" s="1"/>
  <c r="O857"/>
  <c r="T857" s="1"/>
  <c r="Y857" s="1"/>
  <c r="N857"/>
  <c r="S857" s="1"/>
  <c r="X857" s="1"/>
  <c r="R856"/>
  <c r="Q856"/>
  <c r="V856" s="1"/>
  <c r="AA856" s="1"/>
  <c r="P856"/>
  <c r="U856" s="1"/>
  <c r="Z856" s="1"/>
  <c r="O856"/>
  <c r="T856" s="1"/>
  <c r="Y856" s="1"/>
  <c r="N856"/>
  <c r="S856" s="1"/>
  <c r="R855"/>
  <c r="W855" s="1"/>
  <c r="AB855" s="1"/>
  <c r="Q855"/>
  <c r="V855" s="1"/>
  <c r="AA855" s="1"/>
  <c r="P855"/>
  <c r="U855" s="1"/>
  <c r="Z855" s="1"/>
  <c r="O855"/>
  <c r="T855" s="1"/>
  <c r="N855"/>
  <c r="S855" s="1"/>
  <c r="R854"/>
  <c r="W854" s="1"/>
  <c r="AB854" s="1"/>
  <c r="Q854"/>
  <c r="V854" s="1"/>
  <c r="AA854" s="1"/>
  <c r="P854"/>
  <c r="O854"/>
  <c r="T854" s="1"/>
  <c r="N854"/>
  <c r="S854" s="1"/>
  <c r="R853"/>
  <c r="W853" s="1"/>
  <c r="AB853" s="1"/>
  <c r="Q853"/>
  <c r="P853"/>
  <c r="U853" s="1"/>
  <c r="O853"/>
  <c r="T853" s="1"/>
  <c r="N853"/>
  <c r="R852"/>
  <c r="Q852"/>
  <c r="V852" s="1"/>
  <c r="P852"/>
  <c r="U852" s="1"/>
  <c r="O852"/>
  <c r="N852"/>
  <c r="R851"/>
  <c r="Q851"/>
  <c r="V851" s="1"/>
  <c r="P851"/>
  <c r="O851"/>
  <c r="N851"/>
  <c r="S851" s="1"/>
  <c r="X851" s="1"/>
  <c r="R850"/>
  <c r="W850" s="1"/>
  <c r="Q850"/>
  <c r="P850"/>
  <c r="O850"/>
  <c r="T850" s="1"/>
  <c r="Y850" s="1"/>
  <c r="N850"/>
  <c r="S850" s="1"/>
  <c r="X850" s="1"/>
  <c r="R849"/>
  <c r="Q849"/>
  <c r="P849"/>
  <c r="U849" s="1"/>
  <c r="Z849" s="1"/>
  <c r="O849"/>
  <c r="T849" s="1"/>
  <c r="Y849" s="1"/>
  <c r="N849"/>
  <c r="S849" s="1"/>
  <c r="X849" s="1"/>
  <c r="R848"/>
  <c r="Q848"/>
  <c r="V848" s="1"/>
  <c r="AA848" s="1"/>
  <c r="P848"/>
  <c r="U848" s="1"/>
  <c r="Z848" s="1"/>
  <c r="O848"/>
  <c r="T848" s="1"/>
  <c r="Y848" s="1"/>
  <c r="N848"/>
  <c r="S848" s="1"/>
  <c r="R847"/>
  <c r="Q847"/>
  <c r="V847" s="1"/>
  <c r="AA847" s="1"/>
  <c r="P847"/>
  <c r="U847" s="1"/>
  <c r="Z847" s="1"/>
  <c r="O847"/>
  <c r="T847" s="1"/>
  <c r="Y847" s="1"/>
  <c r="N847"/>
  <c r="R4223"/>
  <c r="W4223" s="1"/>
  <c r="Q4223"/>
  <c r="V4223" s="1"/>
  <c r="P4223"/>
  <c r="U4223" s="1"/>
  <c r="Z4223" s="1"/>
  <c r="O4223"/>
  <c r="N4223"/>
  <c r="S4223" s="1"/>
  <c r="X4223" s="1"/>
  <c r="R1282"/>
  <c r="W1282" s="1"/>
  <c r="Q1282"/>
  <c r="V1282" s="1"/>
  <c r="P1282"/>
  <c r="U1282" s="1"/>
  <c r="Z1282" s="1"/>
  <c r="O1282"/>
  <c r="T1282" s="1"/>
  <c r="Y1282" s="1"/>
  <c r="N1282"/>
  <c r="R1281"/>
  <c r="W1281" s="1"/>
  <c r="Q1281"/>
  <c r="V1281" s="1"/>
  <c r="AA1281" s="1"/>
  <c r="P1281"/>
  <c r="U1281" s="1"/>
  <c r="Z1281" s="1"/>
  <c r="O1281"/>
  <c r="N1281"/>
  <c r="R1280"/>
  <c r="W1280" s="1"/>
  <c r="AB1280" s="1"/>
  <c r="Q1280"/>
  <c r="V1280" s="1"/>
  <c r="AA1280" s="1"/>
  <c r="P1280"/>
  <c r="O1280"/>
  <c r="N1280"/>
  <c r="S1280" s="1"/>
  <c r="X1280" s="1"/>
  <c r="R1279"/>
  <c r="W1279" s="1"/>
  <c r="AB1279" s="1"/>
  <c r="Q1279"/>
  <c r="P1279"/>
  <c r="O1279"/>
  <c r="T1279" s="1"/>
  <c r="Y1279" s="1"/>
  <c r="N1279"/>
  <c r="S1279" s="1"/>
  <c r="X1279" s="1"/>
  <c r="R1278"/>
  <c r="Q1278"/>
  <c r="P1278"/>
  <c r="U1278" s="1"/>
  <c r="Z1278" s="1"/>
  <c r="O1278"/>
  <c r="T1278" s="1"/>
  <c r="Y1278" s="1"/>
  <c r="N1278"/>
  <c r="S1278" s="1"/>
  <c r="X1278" s="1"/>
  <c r="R1277"/>
  <c r="Q1277"/>
  <c r="V1277" s="1"/>
  <c r="AA1277" s="1"/>
  <c r="P1277"/>
  <c r="U1277" s="1"/>
  <c r="Z1277" s="1"/>
  <c r="O1277"/>
  <c r="T1277" s="1"/>
  <c r="Y1277" s="1"/>
  <c r="N1277"/>
  <c r="S1277" s="1"/>
  <c r="R1276"/>
  <c r="W1276" s="1"/>
  <c r="AB1276" s="1"/>
  <c r="Q1276"/>
  <c r="V1276" s="1"/>
  <c r="AA1276" s="1"/>
  <c r="P1276"/>
  <c r="U1276" s="1"/>
  <c r="Z1276" s="1"/>
  <c r="O1276"/>
  <c r="T1276" s="1"/>
  <c r="N1276"/>
  <c r="S1276" s="1"/>
  <c r="X1276" s="1"/>
  <c r="R1275"/>
  <c r="W1275" s="1"/>
  <c r="AB1275" s="1"/>
  <c r="Q1275"/>
  <c r="V1275" s="1"/>
  <c r="AA1275" s="1"/>
  <c r="P1275"/>
  <c r="O1275"/>
  <c r="T1275" s="1"/>
  <c r="Y1275" s="1"/>
  <c r="N1275"/>
  <c r="S1275" s="1"/>
  <c r="X1275" s="1"/>
  <c r="R1274"/>
  <c r="W1274" s="1"/>
  <c r="AB1274" s="1"/>
  <c r="Q1274"/>
  <c r="P1274"/>
  <c r="U1274" s="1"/>
  <c r="Z1274" s="1"/>
  <c r="O1274"/>
  <c r="T1274" s="1"/>
  <c r="Y1274" s="1"/>
  <c r="N1274"/>
  <c r="R1273"/>
  <c r="Q1273"/>
  <c r="V1273" s="1"/>
  <c r="AA1273" s="1"/>
  <c r="P1273"/>
  <c r="U1273" s="1"/>
  <c r="Z1273" s="1"/>
  <c r="O1273"/>
  <c r="N1273"/>
  <c r="R1272"/>
  <c r="W1272" s="1"/>
  <c r="AB1272" s="1"/>
  <c r="Q1272"/>
  <c r="V1272" s="1"/>
  <c r="AA1272" s="1"/>
  <c r="P1272"/>
  <c r="O1272"/>
  <c r="N1272"/>
  <c r="S1272" s="1"/>
  <c r="X1272" s="1"/>
  <c r="R1271"/>
  <c r="W1271" s="1"/>
  <c r="AB1271" s="1"/>
  <c r="Q1271"/>
  <c r="P1271"/>
  <c r="O1271"/>
  <c r="T1271" s="1"/>
  <c r="Y1271" s="1"/>
  <c r="N1271"/>
  <c r="S1271" s="1"/>
  <c r="X1271" s="1"/>
  <c r="R1270"/>
  <c r="Q1270"/>
  <c r="P1270"/>
  <c r="U1270" s="1"/>
  <c r="Z1270" s="1"/>
  <c r="O1270"/>
  <c r="T1270" s="1"/>
  <c r="Y1270" s="1"/>
  <c r="N1270"/>
  <c r="S1270" s="1"/>
  <c r="X1270" s="1"/>
  <c r="R1269"/>
  <c r="Q1269"/>
  <c r="V1269" s="1"/>
  <c r="AA1269" s="1"/>
  <c r="P1269"/>
  <c r="U1269" s="1"/>
  <c r="Z1269" s="1"/>
  <c r="O1269"/>
  <c r="T1269" s="1"/>
  <c r="Y1269" s="1"/>
  <c r="N1269"/>
  <c r="S1269" s="1"/>
  <c r="R1268"/>
  <c r="Q1268"/>
  <c r="V1268" s="1"/>
  <c r="AA1268" s="1"/>
  <c r="P1268"/>
  <c r="U1268" s="1"/>
  <c r="Z1268" s="1"/>
  <c r="O1268"/>
  <c r="T1268" s="1"/>
  <c r="Y1268" s="1"/>
  <c r="N1268"/>
  <c r="S1268" s="1"/>
  <c r="R1117"/>
  <c r="W1117" s="1"/>
  <c r="AB1117" s="1"/>
  <c r="Q1117"/>
  <c r="V1117" s="1"/>
  <c r="AA1117" s="1"/>
  <c r="P1117"/>
  <c r="U1117" s="1"/>
  <c r="Z1117" s="1"/>
  <c r="O1117"/>
  <c r="T1117" s="1"/>
  <c r="Y1117" s="1"/>
  <c r="N1117"/>
  <c r="S1117" s="1"/>
  <c r="X1117" s="1"/>
  <c r="R4878"/>
  <c r="W4878" s="1"/>
  <c r="Q4878"/>
  <c r="V4878" s="1"/>
  <c r="AA4878" s="1"/>
  <c r="P4878"/>
  <c r="U4878" s="1"/>
  <c r="Z4878" s="1"/>
  <c r="O4878"/>
  <c r="T4878" s="1"/>
  <c r="Y4878" s="1"/>
  <c r="N4878"/>
  <c r="S4878" s="1"/>
  <c r="X4878" s="1"/>
  <c r="R4877"/>
  <c r="W4877" s="1"/>
  <c r="Q4877"/>
  <c r="V4877" s="1"/>
  <c r="AA4877" s="1"/>
  <c r="P4877"/>
  <c r="U4877" s="1"/>
  <c r="Z4877" s="1"/>
  <c r="O4877"/>
  <c r="T4877" s="1"/>
  <c r="Y4877" s="1"/>
  <c r="N4877"/>
  <c r="S4877" s="1"/>
  <c r="X4877" s="1"/>
  <c r="R4876"/>
  <c r="W4876" s="1"/>
  <c r="AB4876" s="1"/>
  <c r="Q4876"/>
  <c r="V4876" s="1"/>
  <c r="AA4876" s="1"/>
  <c r="P4876"/>
  <c r="U4876" s="1"/>
  <c r="Z4876" s="1"/>
  <c r="O4876"/>
  <c r="T4876" s="1"/>
  <c r="Y4876" s="1"/>
  <c r="N4876"/>
  <c r="S4876" s="1"/>
  <c r="X4876" s="1"/>
  <c r="R4875"/>
  <c r="W4875" s="1"/>
  <c r="AB4875" s="1"/>
  <c r="Q4875"/>
  <c r="V4875" s="1"/>
  <c r="AA4875" s="1"/>
  <c r="P4875"/>
  <c r="U4875" s="1"/>
  <c r="Z4875" s="1"/>
  <c r="O4875"/>
  <c r="T4875" s="1"/>
  <c r="Y4875" s="1"/>
  <c r="N4875"/>
  <c r="S4875" s="1"/>
  <c r="X4875" s="1"/>
  <c r="R4874"/>
  <c r="W4874" s="1"/>
  <c r="AB4874" s="1"/>
  <c r="Q4874"/>
  <c r="V4874" s="1"/>
  <c r="AA4874" s="1"/>
  <c r="P4874"/>
  <c r="U4874" s="1"/>
  <c r="Z4874" s="1"/>
  <c r="O4874"/>
  <c r="T4874" s="1"/>
  <c r="Y4874" s="1"/>
  <c r="N4874"/>
  <c r="S4874" s="1"/>
  <c r="X4874" s="1"/>
  <c r="R4873"/>
  <c r="W4873" s="1"/>
  <c r="AB4873" s="1"/>
  <c r="Q4873"/>
  <c r="V4873" s="1"/>
  <c r="AA4873" s="1"/>
  <c r="P4873"/>
  <c r="U4873" s="1"/>
  <c r="Z4873" s="1"/>
  <c r="O4873"/>
  <c r="N4873"/>
  <c r="S4873" s="1"/>
  <c r="R1448"/>
  <c r="W1448" s="1"/>
  <c r="AB1448" s="1"/>
  <c r="Q1448"/>
  <c r="V1448" s="1"/>
  <c r="AA1448" s="1"/>
  <c r="P1448"/>
  <c r="U1448" s="1"/>
  <c r="Z1448" s="1"/>
  <c r="O1448"/>
  <c r="T1448" s="1"/>
  <c r="N1448"/>
  <c r="R846"/>
  <c r="W846" s="1"/>
  <c r="AB846" s="1"/>
  <c r="Q846"/>
  <c r="V846" s="1"/>
  <c r="AA846" s="1"/>
  <c r="P846"/>
  <c r="U846" s="1"/>
  <c r="Z846" s="1"/>
  <c r="O846"/>
  <c r="T846" s="1"/>
  <c r="N846"/>
  <c r="R845"/>
  <c r="W845" s="1"/>
  <c r="AB845" s="1"/>
  <c r="Q845"/>
  <c r="V845" s="1"/>
  <c r="AA845" s="1"/>
  <c r="P845"/>
  <c r="U845" s="1"/>
  <c r="Z845" s="1"/>
  <c r="O845"/>
  <c r="N845"/>
  <c r="R844"/>
  <c r="W844" s="1"/>
  <c r="AB844" s="1"/>
  <c r="Q844"/>
  <c r="V844" s="1"/>
  <c r="AA844" s="1"/>
  <c r="P844"/>
  <c r="O844"/>
  <c r="N844"/>
  <c r="S844" s="1"/>
  <c r="X844" s="1"/>
  <c r="R843"/>
  <c r="W843" s="1"/>
  <c r="AB843" s="1"/>
  <c r="Q843"/>
  <c r="P843"/>
  <c r="O843"/>
  <c r="T843" s="1"/>
  <c r="Y843" s="1"/>
  <c r="N843"/>
  <c r="S843" s="1"/>
  <c r="X843" s="1"/>
  <c r="R842"/>
  <c r="Q842"/>
  <c r="P842"/>
  <c r="U842" s="1"/>
  <c r="Z842" s="1"/>
  <c r="O842"/>
  <c r="T842" s="1"/>
  <c r="Y842" s="1"/>
  <c r="N842"/>
  <c r="S842" s="1"/>
  <c r="X842" s="1"/>
  <c r="R841"/>
  <c r="Q841"/>
  <c r="V841" s="1"/>
  <c r="AA841" s="1"/>
  <c r="P841"/>
  <c r="U841" s="1"/>
  <c r="Z841" s="1"/>
  <c r="O841"/>
  <c r="T841" s="1"/>
  <c r="Y841" s="1"/>
  <c r="N841"/>
  <c r="S841" s="1"/>
  <c r="X841" s="1"/>
  <c r="R840"/>
  <c r="W840" s="1"/>
  <c r="AB840" s="1"/>
  <c r="Q840"/>
  <c r="V840" s="1"/>
  <c r="AA840" s="1"/>
  <c r="P840"/>
  <c r="U840" s="1"/>
  <c r="Z840" s="1"/>
  <c r="O840"/>
  <c r="T840" s="1"/>
  <c r="Y840" s="1"/>
  <c r="N840"/>
  <c r="S840" s="1"/>
  <c r="X840" s="1"/>
  <c r="R839"/>
  <c r="W839" s="1"/>
  <c r="AB839" s="1"/>
  <c r="Q839"/>
  <c r="V839" s="1"/>
  <c r="AA839" s="1"/>
  <c r="P839"/>
  <c r="O839"/>
  <c r="T839" s="1"/>
  <c r="Y839" s="1"/>
  <c r="N839"/>
  <c r="S839" s="1"/>
  <c r="R838"/>
  <c r="W838" s="1"/>
  <c r="AB838" s="1"/>
  <c r="Q838"/>
  <c r="P838"/>
  <c r="U838" s="1"/>
  <c r="Z838" s="1"/>
  <c r="O838"/>
  <c r="T838" s="1"/>
  <c r="N838"/>
  <c r="R837"/>
  <c r="Q837"/>
  <c r="V837" s="1"/>
  <c r="AA837" s="1"/>
  <c r="P837"/>
  <c r="U837" s="1"/>
  <c r="O837"/>
  <c r="N837"/>
  <c r="R836"/>
  <c r="W836" s="1"/>
  <c r="AB836" s="1"/>
  <c r="Q836"/>
  <c r="V836" s="1"/>
  <c r="P836"/>
  <c r="O836"/>
  <c r="N836"/>
  <c r="S836" s="1"/>
  <c r="X836" s="1"/>
  <c r="R835"/>
  <c r="Q835"/>
  <c r="P835"/>
  <c r="O835"/>
  <c r="T835" s="1"/>
  <c r="Y835" s="1"/>
  <c r="N835"/>
  <c r="S835" s="1"/>
  <c r="R834"/>
  <c r="Q834"/>
  <c r="P834"/>
  <c r="U834" s="1"/>
  <c r="Z834" s="1"/>
  <c r="O834"/>
  <c r="T834" s="1"/>
  <c r="N834"/>
  <c r="S834" s="1"/>
  <c r="X834" s="1"/>
  <c r="R833"/>
  <c r="Q833"/>
  <c r="V833" s="1"/>
  <c r="AA833" s="1"/>
  <c r="P833"/>
  <c r="U833" s="1"/>
  <c r="O833"/>
  <c r="T833" s="1"/>
  <c r="Y833" s="1"/>
  <c r="N833"/>
  <c r="R832"/>
  <c r="Q832"/>
  <c r="V832" s="1"/>
  <c r="AA832" s="1"/>
  <c r="P832"/>
  <c r="U832" s="1"/>
  <c r="O832"/>
  <c r="T832" s="1"/>
  <c r="Y832" s="1"/>
  <c r="N832"/>
  <c r="R831"/>
  <c r="W831" s="1"/>
  <c r="Q831"/>
  <c r="P831"/>
  <c r="O831"/>
  <c r="N831"/>
  <c r="S831" s="1"/>
  <c r="X831" s="1"/>
  <c r="R830"/>
  <c r="Q830"/>
  <c r="P830"/>
  <c r="O830"/>
  <c r="T830" s="1"/>
  <c r="Y830" s="1"/>
  <c r="N830"/>
  <c r="S830" s="1"/>
  <c r="R829"/>
  <c r="Q829"/>
  <c r="P829"/>
  <c r="U829" s="1"/>
  <c r="O829"/>
  <c r="T829" s="1"/>
  <c r="N829"/>
  <c r="R828"/>
  <c r="Q828"/>
  <c r="V828" s="1"/>
  <c r="P828"/>
  <c r="U828" s="1"/>
  <c r="O828"/>
  <c r="T828" s="1"/>
  <c r="N828"/>
  <c r="S828" s="1"/>
  <c r="R827"/>
  <c r="W827" s="1"/>
  <c r="Q827"/>
  <c r="V827" s="1"/>
  <c r="AA827" s="1"/>
  <c r="P827"/>
  <c r="U827" s="1"/>
  <c r="O827"/>
  <c r="N827"/>
  <c r="R826"/>
  <c r="W826" s="1"/>
  <c r="Q826"/>
  <c r="P826"/>
  <c r="O826"/>
  <c r="N826"/>
  <c r="R825"/>
  <c r="W825" s="1"/>
  <c r="Q825"/>
  <c r="P825"/>
  <c r="O825"/>
  <c r="N825"/>
  <c r="R824"/>
  <c r="W824" s="1"/>
  <c r="Q824"/>
  <c r="V824" s="1"/>
  <c r="P824"/>
  <c r="O824"/>
  <c r="N824"/>
  <c r="R823"/>
  <c r="W823" s="1"/>
  <c r="Q823"/>
  <c r="P823"/>
  <c r="O823"/>
  <c r="N823"/>
  <c r="S823" s="1"/>
  <c r="R822"/>
  <c r="Q822"/>
  <c r="P822"/>
  <c r="O822"/>
  <c r="T822" s="1"/>
  <c r="N822"/>
  <c r="S822" s="1"/>
  <c r="R821"/>
  <c r="Q821"/>
  <c r="P821"/>
  <c r="U821" s="1"/>
  <c r="O821"/>
  <c r="T821" s="1"/>
  <c r="N821"/>
  <c r="S821" s="1"/>
  <c r="R820"/>
  <c r="Q820"/>
  <c r="V820" s="1"/>
  <c r="P820"/>
  <c r="U820" s="1"/>
  <c r="Z820" s="1"/>
  <c r="O820"/>
  <c r="T820" s="1"/>
  <c r="N820"/>
  <c r="R819"/>
  <c r="W819" s="1"/>
  <c r="Q819"/>
  <c r="V819" s="1"/>
  <c r="P819"/>
  <c r="O819"/>
  <c r="N819"/>
  <c r="S819" s="1"/>
  <c r="R818"/>
  <c r="W818" s="1"/>
  <c r="Q818"/>
  <c r="V818" s="1"/>
  <c r="P818"/>
  <c r="U818" s="1"/>
  <c r="O818"/>
  <c r="T818" s="1"/>
  <c r="N818"/>
  <c r="R817"/>
  <c r="W817" s="1"/>
  <c r="AB817" s="1"/>
  <c r="Q817"/>
  <c r="V817" s="1"/>
  <c r="P817"/>
  <c r="U817" s="1"/>
  <c r="O817"/>
  <c r="T817" s="1"/>
  <c r="N817"/>
  <c r="R3892"/>
  <c r="W3892" s="1"/>
  <c r="Q3892"/>
  <c r="V3892" s="1"/>
  <c r="P3892"/>
  <c r="O3892"/>
  <c r="N3892"/>
  <c r="R1087"/>
  <c r="W1087" s="1"/>
  <c r="AB1087" s="1"/>
  <c r="Q1087"/>
  <c r="V1087" s="1"/>
  <c r="AA1087" s="1"/>
  <c r="P1087"/>
  <c r="U1087" s="1"/>
  <c r="O1087"/>
  <c r="T1087" s="1"/>
  <c r="N1087"/>
  <c r="S1087" s="1"/>
  <c r="R3635"/>
  <c r="W3635" s="1"/>
  <c r="AB3635" s="1"/>
  <c r="Q3635"/>
  <c r="V3635" s="1"/>
  <c r="AA3635" s="1"/>
  <c r="P3635"/>
  <c r="U3635" s="1"/>
  <c r="Z3635" s="1"/>
  <c r="O3635"/>
  <c r="T3635" s="1"/>
  <c r="N3635"/>
  <c r="R3695"/>
  <c r="W3695" s="1"/>
  <c r="AB3695" s="1"/>
  <c r="Q3695"/>
  <c r="V3695" s="1"/>
  <c r="AA3695" s="1"/>
  <c r="P3695"/>
  <c r="U3695" s="1"/>
  <c r="Z3695" s="1"/>
  <c r="O3695"/>
  <c r="T3695" s="1"/>
  <c r="N3695"/>
  <c r="S3695" s="1"/>
  <c r="X3695" s="1"/>
  <c r="R3680"/>
  <c r="W3680" s="1"/>
  <c r="AB3680" s="1"/>
  <c r="Q3680"/>
  <c r="V3680" s="1"/>
  <c r="AA3680" s="1"/>
  <c r="P3680"/>
  <c r="U3680" s="1"/>
  <c r="Z3680" s="1"/>
  <c r="O3680"/>
  <c r="T3680" s="1"/>
  <c r="Y3680" s="1"/>
  <c r="N3680"/>
  <c r="R3665"/>
  <c r="W3665" s="1"/>
  <c r="AB3665" s="1"/>
  <c r="Q3665"/>
  <c r="V3665" s="1"/>
  <c r="AA3665" s="1"/>
  <c r="P3665"/>
  <c r="U3665" s="1"/>
  <c r="Z3665" s="1"/>
  <c r="O3665"/>
  <c r="T3665" s="1"/>
  <c r="Y3665" s="1"/>
  <c r="N3665"/>
  <c r="R2656"/>
  <c r="W2656" s="1"/>
  <c r="AB2656" s="1"/>
  <c r="Q2656"/>
  <c r="V2656" s="1"/>
  <c r="AA2656" s="1"/>
  <c r="P2656"/>
  <c r="U2656" s="1"/>
  <c r="Z2656" s="1"/>
  <c r="O2656"/>
  <c r="T2656" s="1"/>
  <c r="Y2656" s="1"/>
  <c r="N2656"/>
  <c r="S2656" s="1"/>
  <c r="R2641"/>
  <c r="W2641" s="1"/>
  <c r="AB2641" s="1"/>
  <c r="Q2641"/>
  <c r="V2641" s="1"/>
  <c r="AA2641" s="1"/>
  <c r="P2641"/>
  <c r="U2641" s="1"/>
  <c r="Z2641" s="1"/>
  <c r="O2641"/>
  <c r="T2641" s="1"/>
  <c r="Y2641" s="1"/>
  <c r="N2641"/>
  <c r="S2641" s="1"/>
  <c r="X2641" s="1"/>
  <c r="R1764"/>
  <c r="W1764" s="1"/>
  <c r="AB1764" s="1"/>
  <c r="Q1764"/>
  <c r="V1764" s="1"/>
  <c r="P1764"/>
  <c r="U1764" s="1"/>
  <c r="Z1764" s="1"/>
  <c r="O1764"/>
  <c r="T1764" s="1"/>
  <c r="Y1764" s="1"/>
  <c r="N1764"/>
  <c r="R2127"/>
  <c r="W2127" s="1"/>
  <c r="AB2127" s="1"/>
  <c r="Q2127"/>
  <c r="V2127" s="1"/>
  <c r="P2127"/>
  <c r="U2127" s="1"/>
  <c r="Z2127" s="1"/>
  <c r="O2127"/>
  <c r="T2127" s="1"/>
  <c r="Y2127" s="1"/>
  <c r="N2127"/>
  <c r="R260"/>
  <c r="W260" s="1"/>
  <c r="AB260" s="1"/>
  <c r="Q260"/>
  <c r="V260" s="1"/>
  <c r="AA260" s="1"/>
  <c r="P260"/>
  <c r="U260" s="1"/>
  <c r="Z260" s="1"/>
  <c r="O260"/>
  <c r="N260"/>
  <c r="R1102"/>
  <c r="W1102" s="1"/>
  <c r="AB1102" s="1"/>
  <c r="Q1102"/>
  <c r="V1102" s="1"/>
  <c r="P1102"/>
  <c r="U1102" s="1"/>
  <c r="Z1102" s="1"/>
  <c r="O1102"/>
  <c r="T1102" s="1"/>
  <c r="Y1102" s="1"/>
  <c r="N1102"/>
  <c r="R245"/>
  <c r="W245" s="1"/>
  <c r="AB245" s="1"/>
  <c r="Q245"/>
  <c r="V245" s="1"/>
  <c r="AA245" s="1"/>
  <c r="P245"/>
  <c r="U245" s="1"/>
  <c r="Z245" s="1"/>
  <c r="O245"/>
  <c r="T245" s="1"/>
  <c r="Y245" s="1"/>
  <c r="N245"/>
  <c r="R3862"/>
  <c r="W3862" s="1"/>
  <c r="AB3862" s="1"/>
  <c r="Q3862"/>
  <c r="P3862"/>
  <c r="U3862" s="1"/>
  <c r="Z3862" s="1"/>
  <c r="O3862"/>
  <c r="T3862" s="1"/>
  <c r="Y3862" s="1"/>
  <c r="N3862"/>
  <c r="R4872"/>
  <c r="W4872" s="1"/>
  <c r="AB4872" s="1"/>
  <c r="Q4872"/>
  <c r="V4872" s="1"/>
  <c r="AA4872" s="1"/>
  <c r="P4872"/>
  <c r="U4872" s="1"/>
  <c r="Z4872" s="1"/>
  <c r="O4872"/>
  <c r="T4872" s="1"/>
  <c r="Y4872" s="1"/>
  <c r="N4872"/>
  <c r="S4872" s="1"/>
  <c r="R4871"/>
  <c r="W4871" s="1"/>
  <c r="AB4871" s="1"/>
  <c r="Q4871"/>
  <c r="V4871" s="1"/>
  <c r="AA4871" s="1"/>
  <c r="P4871"/>
  <c r="U4871" s="1"/>
  <c r="Z4871" s="1"/>
  <c r="O4871"/>
  <c r="T4871" s="1"/>
  <c r="Y4871" s="1"/>
  <c r="N4871"/>
  <c r="S4871" s="1"/>
  <c r="X4871" s="1"/>
  <c r="R4870"/>
  <c r="W4870" s="1"/>
  <c r="AB4870" s="1"/>
  <c r="Q4870"/>
  <c r="V4870" s="1"/>
  <c r="AA4870" s="1"/>
  <c r="P4870"/>
  <c r="U4870" s="1"/>
  <c r="Z4870" s="1"/>
  <c r="O4870"/>
  <c r="T4870" s="1"/>
  <c r="Y4870" s="1"/>
  <c r="N4870"/>
  <c r="S4870" s="1"/>
  <c r="X4870" s="1"/>
  <c r="R4869"/>
  <c r="W4869" s="1"/>
  <c r="AB4869" s="1"/>
  <c r="Q4869"/>
  <c r="V4869" s="1"/>
  <c r="AA4869" s="1"/>
  <c r="P4869"/>
  <c r="U4869" s="1"/>
  <c r="Z4869" s="1"/>
  <c r="O4869"/>
  <c r="T4869" s="1"/>
  <c r="Y4869" s="1"/>
  <c r="N4869"/>
  <c r="S4869" s="1"/>
  <c r="X4869" s="1"/>
  <c r="R4868"/>
  <c r="W4868" s="1"/>
  <c r="AB4868" s="1"/>
  <c r="Q4868"/>
  <c r="V4868" s="1"/>
  <c r="AA4868" s="1"/>
  <c r="P4868"/>
  <c r="U4868" s="1"/>
  <c r="Z4868" s="1"/>
  <c r="O4868"/>
  <c r="T4868" s="1"/>
  <c r="N4868"/>
  <c r="S4868" s="1"/>
  <c r="X4868" s="1"/>
  <c r="R666"/>
  <c r="W666" s="1"/>
  <c r="AB666" s="1"/>
  <c r="Q666"/>
  <c r="V666" s="1"/>
  <c r="AA666" s="1"/>
  <c r="P666"/>
  <c r="U666" s="1"/>
  <c r="Z666" s="1"/>
  <c r="O666"/>
  <c r="T666" s="1"/>
  <c r="Y666" s="1"/>
  <c r="N666"/>
  <c r="R1915"/>
  <c r="W1915" s="1"/>
  <c r="AB1915" s="1"/>
  <c r="Q1915"/>
  <c r="V1915" s="1"/>
  <c r="AA1915" s="1"/>
  <c r="P1915"/>
  <c r="U1915" s="1"/>
  <c r="Z1915" s="1"/>
  <c r="O1915"/>
  <c r="T1915" s="1"/>
  <c r="N1915"/>
  <c r="R1914"/>
  <c r="W1914" s="1"/>
  <c r="AB1914" s="1"/>
  <c r="Q1914"/>
  <c r="V1914" s="1"/>
  <c r="AA1914" s="1"/>
  <c r="P1914"/>
  <c r="U1914" s="1"/>
  <c r="Z1914" s="1"/>
  <c r="O1914"/>
  <c r="N1914"/>
  <c r="R1913"/>
  <c r="W1913" s="1"/>
  <c r="AB1913" s="1"/>
  <c r="Q1913"/>
  <c r="V1913" s="1"/>
  <c r="AA1913" s="1"/>
  <c r="P1913"/>
  <c r="O1913"/>
  <c r="N1913"/>
  <c r="S1913" s="1"/>
  <c r="X1913" s="1"/>
  <c r="R1912"/>
  <c r="W1912" s="1"/>
  <c r="AB1912" s="1"/>
  <c r="Q1912"/>
  <c r="P1912"/>
  <c r="O1912"/>
  <c r="T1912" s="1"/>
  <c r="Y1912" s="1"/>
  <c r="N1912"/>
  <c r="S1912" s="1"/>
  <c r="X1912" s="1"/>
  <c r="R1911"/>
  <c r="Q1911"/>
  <c r="P1911"/>
  <c r="U1911" s="1"/>
  <c r="Z1911" s="1"/>
  <c r="O1911"/>
  <c r="T1911" s="1"/>
  <c r="Y1911" s="1"/>
  <c r="N1911"/>
  <c r="S1911" s="1"/>
  <c r="X1911" s="1"/>
  <c r="R1910"/>
  <c r="Q1910"/>
  <c r="V1910" s="1"/>
  <c r="AA1910" s="1"/>
  <c r="P1910"/>
  <c r="U1910" s="1"/>
  <c r="Z1910" s="1"/>
  <c r="O1910"/>
  <c r="T1910" s="1"/>
  <c r="Y1910" s="1"/>
  <c r="N1910"/>
  <c r="S1910" s="1"/>
  <c r="X1910" s="1"/>
  <c r="R1909"/>
  <c r="W1909" s="1"/>
  <c r="AB1909" s="1"/>
  <c r="Q1909"/>
  <c r="V1909" s="1"/>
  <c r="AA1909" s="1"/>
  <c r="P1909"/>
  <c r="U1909" s="1"/>
  <c r="Z1909" s="1"/>
  <c r="O1909"/>
  <c r="T1909" s="1"/>
  <c r="Y1909" s="1"/>
  <c r="N1909"/>
  <c r="S1909" s="1"/>
  <c r="X1909" s="1"/>
  <c r="R1908"/>
  <c r="W1908" s="1"/>
  <c r="AB1908" s="1"/>
  <c r="Q1908"/>
  <c r="V1908" s="1"/>
  <c r="AA1908" s="1"/>
  <c r="P1908"/>
  <c r="U1908" s="1"/>
  <c r="Z1908" s="1"/>
  <c r="O1908"/>
  <c r="T1908" s="1"/>
  <c r="Y1908" s="1"/>
  <c r="N1908"/>
  <c r="S1908" s="1"/>
  <c r="R1907"/>
  <c r="W1907" s="1"/>
  <c r="AB1907" s="1"/>
  <c r="Q1907"/>
  <c r="V1907" s="1"/>
  <c r="P1907"/>
  <c r="U1907" s="1"/>
  <c r="Z1907" s="1"/>
  <c r="O1907"/>
  <c r="T1907" s="1"/>
  <c r="N1907"/>
  <c r="R1906"/>
  <c r="W1906" s="1"/>
  <c r="Q1906"/>
  <c r="V1906" s="1"/>
  <c r="P1906"/>
  <c r="U1906" s="1"/>
  <c r="O1906"/>
  <c r="N1906"/>
  <c r="R1905"/>
  <c r="W1905" s="1"/>
  <c r="Q1905"/>
  <c r="V1905" s="1"/>
  <c r="P1905"/>
  <c r="O1905"/>
  <c r="N1905"/>
  <c r="S1905" s="1"/>
  <c r="X1905" s="1"/>
  <c r="R1904"/>
  <c r="W1904" s="1"/>
  <c r="Q1904"/>
  <c r="P1904"/>
  <c r="O1904"/>
  <c r="T1904" s="1"/>
  <c r="Y1904" s="1"/>
  <c r="N1904"/>
  <c r="R1903"/>
  <c r="Q1903"/>
  <c r="P1903"/>
  <c r="U1903" s="1"/>
  <c r="Z1903" s="1"/>
  <c r="O1903"/>
  <c r="T1903" s="1"/>
  <c r="N1903"/>
  <c r="S1903" s="1"/>
  <c r="X1903" s="1"/>
  <c r="R1902"/>
  <c r="Q1902"/>
  <c r="V1902" s="1"/>
  <c r="AA1902" s="1"/>
  <c r="P1902"/>
  <c r="U1902" s="1"/>
  <c r="O1902"/>
  <c r="T1902" s="1"/>
  <c r="Y1902" s="1"/>
  <c r="N1902"/>
  <c r="S1902" s="1"/>
  <c r="R1901"/>
  <c r="Q1901"/>
  <c r="V1901" s="1"/>
  <c r="AA1901" s="1"/>
  <c r="P1901"/>
  <c r="U1901" s="1"/>
  <c r="O1901"/>
  <c r="T1901" s="1"/>
  <c r="Y1901" s="1"/>
  <c r="N1901"/>
  <c r="S1901" s="1"/>
  <c r="R651"/>
  <c r="W651" s="1"/>
  <c r="AB651" s="1"/>
  <c r="Q651"/>
  <c r="V651" s="1"/>
  <c r="P651"/>
  <c r="U651" s="1"/>
  <c r="Z651" s="1"/>
  <c r="O651"/>
  <c r="T651" s="1"/>
  <c r="Y651" s="1"/>
  <c r="N651"/>
  <c r="R1433"/>
  <c r="W1433" s="1"/>
  <c r="AB1433" s="1"/>
  <c r="Q1433"/>
  <c r="V1433" s="1"/>
  <c r="AA1433" s="1"/>
  <c r="P1433"/>
  <c r="U1433" s="1"/>
  <c r="Z1433" s="1"/>
  <c r="O1433"/>
  <c r="T1433" s="1"/>
  <c r="Y1433" s="1"/>
  <c r="N1433"/>
  <c r="R1961"/>
  <c r="W1961" s="1"/>
  <c r="AB1961" s="1"/>
  <c r="Q1961"/>
  <c r="V1961" s="1"/>
  <c r="AA1961" s="1"/>
  <c r="P1961"/>
  <c r="U1961" s="1"/>
  <c r="O1961"/>
  <c r="T1961" s="1"/>
  <c r="N1961"/>
  <c r="R4088"/>
  <c r="W4088" s="1"/>
  <c r="AB4088" s="1"/>
  <c r="Q4088"/>
  <c r="V4088" s="1"/>
  <c r="AA4088" s="1"/>
  <c r="P4088"/>
  <c r="U4088" s="1"/>
  <c r="Z4088" s="1"/>
  <c r="O4088"/>
  <c r="N4088"/>
  <c r="R1418"/>
  <c r="W1418" s="1"/>
  <c r="AB1418" s="1"/>
  <c r="Q1418"/>
  <c r="V1418" s="1"/>
  <c r="P1418"/>
  <c r="U1418" s="1"/>
  <c r="Z1418" s="1"/>
  <c r="O1418"/>
  <c r="T1418" s="1"/>
  <c r="Y1418" s="1"/>
  <c r="N1418"/>
  <c r="R3319"/>
  <c r="W3319" s="1"/>
  <c r="AB3319" s="1"/>
  <c r="Q3319"/>
  <c r="V3319" s="1"/>
  <c r="AA3319" s="1"/>
  <c r="P3319"/>
  <c r="U3319" s="1"/>
  <c r="Z3319" s="1"/>
  <c r="O3319"/>
  <c r="T3319" s="1"/>
  <c r="N3319"/>
  <c r="R1072"/>
  <c r="W1072" s="1"/>
  <c r="AB1072" s="1"/>
  <c r="Q1072"/>
  <c r="V1072" s="1"/>
  <c r="AA1072" s="1"/>
  <c r="P1072"/>
  <c r="U1072" s="1"/>
  <c r="Z1072" s="1"/>
  <c r="O1072"/>
  <c r="T1072" s="1"/>
  <c r="Y1072" s="1"/>
  <c r="N1072"/>
  <c r="R3304"/>
  <c r="W3304" s="1"/>
  <c r="Q3304"/>
  <c r="V3304" s="1"/>
  <c r="AA3304" s="1"/>
  <c r="P3304"/>
  <c r="U3304" s="1"/>
  <c r="Z3304" s="1"/>
  <c r="O3304"/>
  <c r="N3304"/>
  <c r="R1749"/>
  <c r="W1749" s="1"/>
  <c r="AB1749" s="1"/>
  <c r="Q1749"/>
  <c r="V1749" s="1"/>
  <c r="AA1749" s="1"/>
  <c r="P1749"/>
  <c r="U1749" s="1"/>
  <c r="Z1749" s="1"/>
  <c r="O1749"/>
  <c r="T1749" s="1"/>
  <c r="Y1749" s="1"/>
  <c r="N1749"/>
  <c r="R2036"/>
  <c r="W2036" s="1"/>
  <c r="Q2036"/>
  <c r="V2036" s="1"/>
  <c r="AA2036" s="1"/>
  <c r="P2036"/>
  <c r="U2036" s="1"/>
  <c r="Z2036" s="1"/>
  <c r="O2036"/>
  <c r="N2036"/>
  <c r="R2035"/>
  <c r="W2035" s="1"/>
  <c r="AB2035" s="1"/>
  <c r="Q2035"/>
  <c r="V2035" s="1"/>
  <c r="AA2035" s="1"/>
  <c r="P2035"/>
  <c r="O2035"/>
  <c r="N2035"/>
  <c r="S2035" s="1"/>
  <c r="X2035" s="1"/>
  <c r="R2034"/>
  <c r="W2034" s="1"/>
  <c r="AB2034" s="1"/>
  <c r="Q2034"/>
  <c r="P2034"/>
  <c r="O2034"/>
  <c r="T2034" s="1"/>
  <c r="Y2034" s="1"/>
  <c r="N2034"/>
  <c r="S2034" s="1"/>
  <c r="R2033"/>
  <c r="W2033" s="1"/>
  <c r="Q2033"/>
  <c r="P2033"/>
  <c r="U2033" s="1"/>
  <c r="Z2033" s="1"/>
  <c r="O2033"/>
  <c r="T2033" s="1"/>
  <c r="N2033"/>
  <c r="S2033" s="1"/>
  <c r="R2032"/>
  <c r="W2032" s="1"/>
  <c r="Q2032"/>
  <c r="V2032" s="1"/>
  <c r="AA2032" s="1"/>
  <c r="P2032"/>
  <c r="U2032" s="1"/>
  <c r="O2032"/>
  <c r="T2032" s="1"/>
  <c r="N2032"/>
  <c r="S2032" s="1"/>
  <c r="R2031"/>
  <c r="W2031" s="1"/>
  <c r="AB2031" s="1"/>
  <c r="Q2031"/>
  <c r="V2031" s="1"/>
  <c r="P2031"/>
  <c r="U2031" s="1"/>
  <c r="O2031"/>
  <c r="T2031" s="1"/>
  <c r="N2031"/>
  <c r="S2031" s="1"/>
  <c r="R2030"/>
  <c r="W2030" s="1"/>
  <c r="Q2030"/>
  <c r="V2030" s="1"/>
  <c r="P2030"/>
  <c r="U2030" s="1"/>
  <c r="O2030"/>
  <c r="T2030" s="1"/>
  <c r="N2030"/>
  <c r="S2030" s="1"/>
  <c r="X2030" s="1"/>
  <c r="R2029"/>
  <c r="W2029" s="1"/>
  <c r="Q2029"/>
  <c r="V2029" s="1"/>
  <c r="P2029"/>
  <c r="U2029" s="1"/>
  <c r="Z2029" s="1"/>
  <c r="O2029"/>
  <c r="T2029" s="1"/>
  <c r="Y2029" s="1"/>
  <c r="N2029"/>
  <c r="R2028"/>
  <c r="W2028" s="1"/>
  <c r="Q2028"/>
  <c r="V2028" s="1"/>
  <c r="AA2028" s="1"/>
  <c r="P2028"/>
  <c r="U2028" s="1"/>
  <c r="Z2028" s="1"/>
  <c r="O2028"/>
  <c r="N2028"/>
  <c r="R2027"/>
  <c r="W2027" s="1"/>
  <c r="Q2027"/>
  <c r="V2027" s="1"/>
  <c r="AA2027" s="1"/>
  <c r="P2027"/>
  <c r="O2027"/>
  <c r="N2027"/>
  <c r="S2027" s="1"/>
  <c r="X2027" s="1"/>
  <c r="R2026"/>
  <c r="W2026" s="1"/>
  <c r="AB2026" s="1"/>
  <c r="Q2026"/>
  <c r="P2026"/>
  <c r="O2026"/>
  <c r="T2026" s="1"/>
  <c r="Y2026" s="1"/>
  <c r="N2026"/>
  <c r="S2026" s="1"/>
  <c r="R2025"/>
  <c r="Q2025"/>
  <c r="P2025"/>
  <c r="U2025" s="1"/>
  <c r="Z2025" s="1"/>
  <c r="O2025"/>
  <c r="T2025" s="1"/>
  <c r="N2025"/>
  <c r="S2025" s="1"/>
  <c r="R2024"/>
  <c r="W2024" s="1"/>
  <c r="Q2024"/>
  <c r="V2024" s="1"/>
  <c r="AA2024" s="1"/>
  <c r="P2024"/>
  <c r="U2024" s="1"/>
  <c r="O2024"/>
  <c r="T2024" s="1"/>
  <c r="N2024"/>
  <c r="S2024" s="1"/>
  <c r="R2023"/>
  <c r="W2023" s="1"/>
  <c r="AB2023" s="1"/>
  <c r="Q2023"/>
  <c r="V2023" s="1"/>
  <c r="P2023"/>
  <c r="U2023" s="1"/>
  <c r="O2023"/>
  <c r="T2023" s="1"/>
  <c r="N2023"/>
  <c r="S2023" s="1"/>
  <c r="R2022"/>
  <c r="W2022" s="1"/>
  <c r="AB2022" s="1"/>
  <c r="Q2022"/>
  <c r="V2022" s="1"/>
  <c r="P2022"/>
  <c r="U2022" s="1"/>
  <c r="O2022"/>
  <c r="T2022" s="1"/>
  <c r="N2022"/>
  <c r="S2022" s="1"/>
  <c r="R4012"/>
  <c r="W4012" s="1"/>
  <c r="Q4012"/>
  <c r="V4012" s="1"/>
  <c r="P4012"/>
  <c r="U4012" s="1"/>
  <c r="O4012"/>
  <c r="N4012"/>
  <c r="R4011"/>
  <c r="W4011" s="1"/>
  <c r="Q4011"/>
  <c r="V4011" s="1"/>
  <c r="AA4011" s="1"/>
  <c r="P4011"/>
  <c r="O4011"/>
  <c r="N4011"/>
  <c r="S4011" s="1"/>
  <c r="X4011" s="1"/>
  <c r="R4010"/>
  <c r="W4010" s="1"/>
  <c r="Q4010"/>
  <c r="P4010"/>
  <c r="O4010"/>
  <c r="T4010" s="1"/>
  <c r="Y4010" s="1"/>
  <c r="N4010"/>
  <c r="R4009"/>
  <c r="Q4009"/>
  <c r="P4009"/>
  <c r="U4009" s="1"/>
  <c r="Z4009" s="1"/>
  <c r="O4009"/>
  <c r="T4009" s="1"/>
  <c r="N4009"/>
  <c r="S4009" s="1"/>
  <c r="X4009" s="1"/>
  <c r="R4008"/>
  <c r="Q4008"/>
  <c r="P4008"/>
  <c r="U4008" s="1"/>
  <c r="O4008"/>
  <c r="T4008" s="1"/>
  <c r="Y4008" s="1"/>
  <c r="N4008"/>
  <c r="S4008" s="1"/>
  <c r="X4008" s="1"/>
  <c r="R4007"/>
  <c r="Q4007"/>
  <c r="V4007" s="1"/>
  <c r="P4007"/>
  <c r="U4007" s="1"/>
  <c r="Z4007" s="1"/>
  <c r="O4007"/>
  <c r="T4007" s="1"/>
  <c r="Y4007" s="1"/>
  <c r="N4007"/>
  <c r="S4007" s="1"/>
  <c r="R4006"/>
  <c r="Q4006"/>
  <c r="V4006" s="1"/>
  <c r="AA4006" s="1"/>
  <c r="P4006"/>
  <c r="U4006" s="1"/>
  <c r="Z4006" s="1"/>
  <c r="O4006"/>
  <c r="T4006" s="1"/>
  <c r="N4006"/>
  <c r="R4005"/>
  <c r="W4005" s="1"/>
  <c r="AB4005" s="1"/>
  <c r="Q4005"/>
  <c r="V4005" s="1"/>
  <c r="AA4005" s="1"/>
  <c r="P4005"/>
  <c r="U4005" s="1"/>
  <c r="O4005"/>
  <c r="T4005" s="1"/>
  <c r="N4005"/>
  <c r="R4004"/>
  <c r="W4004" s="1"/>
  <c r="AB4004" s="1"/>
  <c r="Q4004"/>
  <c r="V4004" s="1"/>
  <c r="P4004"/>
  <c r="U4004" s="1"/>
  <c r="O4004"/>
  <c r="N4004"/>
  <c r="R4003"/>
  <c r="W4003" s="1"/>
  <c r="Q4003"/>
  <c r="V4003" s="1"/>
  <c r="P4003"/>
  <c r="O4003"/>
  <c r="N4003"/>
  <c r="R4002"/>
  <c r="W4002" s="1"/>
  <c r="Q4002"/>
  <c r="P4002"/>
  <c r="O4002"/>
  <c r="N4002"/>
  <c r="S4002" s="1"/>
  <c r="X4002" s="1"/>
  <c r="R4001"/>
  <c r="Q4001"/>
  <c r="P4001"/>
  <c r="O4001"/>
  <c r="T4001" s="1"/>
  <c r="N4001"/>
  <c r="S4001" s="1"/>
  <c r="X4001" s="1"/>
  <c r="R4000"/>
  <c r="W4000" s="1"/>
  <c r="Q4000"/>
  <c r="P4000"/>
  <c r="O4000"/>
  <c r="T4000" s="1"/>
  <c r="Y4000" s="1"/>
  <c r="N4000"/>
  <c r="S4000" s="1"/>
  <c r="X4000" s="1"/>
  <c r="R3999"/>
  <c r="Q3999"/>
  <c r="V3999" s="1"/>
  <c r="P3999"/>
  <c r="U3999" s="1"/>
  <c r="Z3999" s="1"/>
  <c r="O3999"/>
  <c r="T3999" s="1"/>
  <c r="Y3999" s="1"/>
  <c r="N3999"/>
  <c r="S3999" s="1"/>
  <c r="R3998"/>
  <c r="Q3998"/>
  <c r="V3998" s="1"/>
  <c r="P3998"/>
  <c r="U3998" s="1"/>
  <c r="Z3998" s="1"/>
  <c r="O3998"/>
  <c r="T3998" s="1"/>
  <c r="Y3998" s="1"/>
  <c r="N3998"/>
  <c r="S3998" s="1"/>
  <c r="R4867"/>
  <c r="W4867" s="1"/>
  <c r="AB4867" s="1"/>
  <c r="Q4867"/>
  <c r="V4867" s="1"/>
  <c r="AA4867" s="1"/>
  <c r="P4867"/>
  <c r="U4867" s="1"/>
  <c r="Z4867" s="1"/>
  <c r="O4867"/>
  <c r="T4867" s="1"/>
  <c r="Y4867" s="1"/>
  <c r="N4867"/>
  <c r="S4867" s="1"/>
  <c r="X4867" s="1"/>
  <c r="R4866"/>
  <c r="W4866" s="1"/>
  <c r="AB4866" s="1"/>
  <c r="Q4866"/>
  <c r="V4866" s="1"/>
  <c r="AA4866" s="1"/>
  <c r="P4866"/>
  <c r="U4866" s="1"/>
  <c r="Z4866" s="1"/>
  <c r="O4866"/>
  <c r="T4866" s="1"/>
  <c r="Y4866" s="1"/>
  <c r="N4866"/>
  <c r="S4866" s="1"/>
  <c r="X4866" s="1"/>
  <c r="R4865"/>
  <c r="W4865" s="1"/>
  <c r="AB4865" s="1"/>
  <c r="Q4865"/>
  <c r="V4865" s="1"/>
  <c r="AA4865" s="1"/>
  <c r="P4865"/>
  <c r="U4865" s="1"/>
  <c r="Z4865" s="1"/>
  <c r="O4865"/>
  <c r="T4865" s="1"/>
  <c r="N4865"/>
  <c r="S4865" s="1"/>
  <c r="X4865" s="1"/>
  <c r="R4864"/>
  <c r="W4864" s="1"/>
  <c r="AB4864" s="1"/>
  <c r="Q4864"/>
  <c r="V4864" s="1"/>
  <c r="AA4864" s="1"/>
  <c r="P4864"/>
  <c r="U4864" s="1"/>
  <c r="Z4864" s="1"/>
  <c r="O4864"/>
  <c r="T4864" s="1"/>
  <c r="N4864"/>
  <c r="S4864" s="1"/>
  <c r="X4864" s="1"/>
  <c r="R4863"/>
  <c r="W4863" s="1"/>
  <c r="AB4863" s="1"/>
  <c r="Q4863"/>
  <c r="V4863" s="1"/>
  <c r="AA4863" s="1"/>
  <c r="P4863"/>
  <c r="U4863" s="1"/>
  <c r="Z4863" s="1"/>
  <c r="O4863"/>
  <c r="T4863" s="1"/>
  <c r="N4863"/>
  <c r="S4863" s="1"/>
  <c r="X4863" s="1"/>
  <c r="R4862"/>
  <c r="W4862" s="1"/>
  <c r="AB4862" s="1"/>
  <c r="Q4862"/>
  <c r="V4862" s="1"/>
  <c r="AA4862" s="1"/>
  <c r="P4862"/>
  <c r="U4862" s="1"/>
  <c r="Z4862" s="1"/>
  <c r="O4862"/>
  <c r="T4862" s="1"/>
  <c r="N4862"/>
  <c r="S4862" s="1"/>
  <c r="X4862" s="1"/>
  <c r="R4861"/>
  <c r="W4861" s="1"/>
  <c r="AB4861" s="1"/>
  <c r="Q4861"/>
  <c r="V4861" s="1"/>
  <c r="AA4861" s="1"/>
  <c r="P4861"/>
  <c r="U4861" s="1"/>
  <c r="Z4861" s="1"/>
  <c r="O4861"/>
  <c r="T4861" s="1"/>
  <c r="N4861"/>
  <c r="S4861" s="1"/>
  <c r="X4861" s="1"/>
  <c r="R4860"/>
  <c r="W4860" s="1"/>
  <c r="AB4860" s="1"/>
  <c r="Q4860"/>
  <c r="V4860" s="1"/>
  <c r="AA4860" s="1"/>
  <c r="P4860"/>
  <c r="U4860" s="1"/>
  <c r="Z4860" s="1"/>
  <c r="O4860"/>
  <c r="T4860" s="1"/>
  <c r="Y4860" s="1"/>
  <c r="N4860"/>
  <c r="S4860" s="1"/>
  <c r="X4860" s="1"/>
  <c r="R4859"/>
  <c r="W4859" s="1"/>
  <c r="AB4859" s="1"/>
  <c r="Q4859"/>
  <c r="V4859" s="1"/>
  <c r="AA4859" s="1"/>
  <c r="P4859"/>
  <c r="U4859" s="1"/>
  <c r="Z4859" s="1"/>
  <c r="O4859"/>
  <c r="T4859" s="1"/>
  <c r="Y4859" s="1"/>
  <c r="N4859"/>
  <c r="S4859" s="1"/>
  <c r="X4859" s="1"/>
  <c r="R4858"/>
  <c r="W4858" s="1"/>
  <c r="AB4858" s="1"/>
  <c r="Q4858"/>
  <c r="V4858" s="1"/>
  <c r="AA4858" s="1"/>
  <c r="P4858"/>
  <c r="U4858" s="1"/>
  <c r="Z4858" s="1"/>
  <c r="O4858"/>
  <c r="T4858" s="1"/>
  <c r="N4858"/>
  <c r="S4858" s="1"/>
  <c r="X4858" s="1"/>
  <c r="R4857"/>
  <c r="W4857" s="1"/>
  <c r="AB4857" s="1"/>
  <c r="Q4857"/>
  <c r="V4857" s="1"/>
  <c r="AA4857" s="1"/>
  <c r="P4857"/>
  <c r="U4857" s="1"/>
  <c r="Z4857" s="1"/>
  <c r="O4857"/>
  <c r="T4857" s="1"/>
  <c r="Y4857" s="1"/>
  <c r="N4857"/>
  <c r="S4857" s="1"/>
  <c r="X4857" s="1"/>
  <c r="R4856"/>
  <c r="W4856" s="1"/>
  <c r="AB4856" s="1"/>
  <c r="Q4856"/>
  <c r="V4856" s="1"/>
  <c r="AA4856" s="1"/>
  <c r="P4856"/>
  <c r="U4856" s="1"/>
  <c r="Z4856" s="1"/>
  <c r="O4856"/>
  <c r="T4856" s="1"/>
  <c r="N4856"/>
  <c r="S4856" s="1"/>
  <c r="R4855"/>
  <c r="W4855" s="1"/>
  <c r="AB4855" s="1"/>
  <c r="Q4855"/>
  <c r="V4855" s="1"/>
  <c r="AA4855" s="1"/>
  <c r="P4855"/>
  <c r="U4855" s="1"/>
  <c r="Z4855" s="1"/>
  <c r="O4855"/>
  <c r="T4855" s="1"/>
  <c r="N4855"/>
  <c r="S4855" s="1"/>
  <c r="X4855" s="1"/>
  <c r="R4854"/>
  <c r="W4854" s="1"/>
  <c r="AB4854" s="1"/>
  <c r="Q4854"/>
  <c r="V4854" s="1"/>
  <c r="AA4854" s="1"/>
  <c r="P4854"/>
  <c r="U4854" s="1"/>
  <c r="Z4854" s="1"/>
  <c r="O4854"/>
  <c r="T4854" s="1"/>
  <c r="Y4854" s="1"/>
  <c r="N4854"/>
  <c r="S4854" s="1"/>
  <c r="X4854" s="1"/>
  <c r="R4853"/>
  <c r="W4853" s="1"/>
  <c r="AB4853" s="1"/>
  <c r="Q4853"/>
  <c r="V4853" s="1"/>
  <c r="AA4853" s="1"/>
  <c r="P4853"/>
  <c r="U4853" s="1"/>
  <c r="Z4853" s="1"/>
  <c r="O4853"/>
  <c r="T4853" s="1"/>
  <c r="Y4853" s="1"/>
  <c r="N4853"/>
  <c r="S4853" s="1"/>
  <c r="X4853" s="1"/>
  <c r="R4852"/>
  <c r="W4852" s="1"/>
  <c r="AB4852" s="1"/>
  <c r="Q4852"/>
  <c r="V4852" s="1"/>
  <c r="AA4852" s="1"/>
  <c r="P4852"/>
  <c r="U4852" s="1"/>
  <c r="Z4852" s="1"/>
  <c r="O4852"/>
  <c r="T4852" s="1"/>
  <c r="N4852"/>
  <c r="S4852" s="1"/>
  <c r="R4851"/>
  <c r="W4851" s="1"/>
  <c r="AB4851" s="1"/>
  <c r="Q4851"/>
  <c r="V4851" s="1"/>
  <c r="AA4851" s="1"/>
  <c r="P4851"/>
  <c r="U4851" s="1"/>
  <c r="Z4851" s="1"/>
  <c r="O4851"/>
  <c r="T4851" s="1"/>
  <c r="Y4851" s="1"/>
  <c r="N4851"/>
  <c r="S4851" s="1"/>
  <c r="X4851" s="1"/>
  <c r="R4850"/>
  <c r="W4850" s="1"/>
  <c r="AB4850" s="1"/>
  <c r="Q4850"/>
  <c r="V4850" s="1"/>
  <c r="AA4850" s="1"/>
  <c r="P4850"/>
  <c r="U4850" s="1"/>
  <c r="Z4850" s="1"/>
  <c r="O4850"/>
  <c r="T4850" s="1"/>
  <c r="Y4850" s="1"/>
  <c r="N4850"/>
  <c r="S4850" s="1"/>
  <c r="X4850" s="1"/>
  <c r="R4849"/>
  <c r="W4849" s="1"/>
  <c r="AB4849" s="1"/>
  <c r="Q4849"/>
  <c r="V4849" s="1"/>
  <c r="AA4849" s="1"/>
  <c r="P4849"/>
  <c r="U4849" s="1"/>
  <c r="Z4849" s="1"/>
  <c r="O4849"/>
  <c r="T4849" s="1"/>
  <c r="Y4849" s="1"/>
  <c r="N4849"/>
  <c r="S4849" s="1"/>
  <c r="X4849" s="1"/>
  <c r="R4848"/>
  <c r="W4848" s="1"/>
  <c r="AB4848" s="1"/>
  <c r="Q4848"/>
  <c r="V4848" s="1"/>
  <c r="AA4848" s="1"/>
  <c r="P4848"/>
  <c r="U4848" s="1"/>
  <c r="Z4848" s="1"/>
  <c r="O4848"/>
  <c r="T4848" s="1"/>
  <c r="Y4848" s="1"/>
  <c r="N4848"/>
  <c r="S4848" s="1"/>
  <c r="R4847"/>
  <c r="W4847" s="1"/>
  <c r="AB4847" s="1"/>
  <c r="Q4847"/>
  <c r="V4847" s="1"/>
  <c r="AA4847" s="1"/>
  <c r="P4847"/>
  <c r="U4847" s="1"/>
  <c r="Z4847" s="1"/>
  <c r="O4847"/>
  <c r="T4847" s="1"/>
  <c r="N4847"/>
  <c r="S4847" s="1"/>
  <c r="R4846"/>
  <c r="W4846" s="1"/>
  <c r="AB4846" s="1"/>
  <c r="Q4846"/>
  <c r="V4846" s="1"/>
  <c r="AA4846" s="1"/>
  <c r="P4846"/>
  <c r="U4846" s="1"/>
  <c r="Z4846" s="1"/>
  <c r="O4846"/>
  <c r="T4846" s="1"/>
  <c r="N4846"/>
  <c r="S4846" s="1"/>
  <c r="R4845"/>
  <c r="W4845" s="1"/>
  <c r="AB4845" s="1"/>
  <c r="Q4845"/>
  <c r="V4845" s="1"/>
  <c r="AA4845" s="1"/>
  <c r="P4845"/>
  <c r="U4845" s="1"/>
  <c r="Z4845" s="1"/>
  <c r="O4845"/>
  <c r="T4845" s="1"/>
  <c r="Y4845" s="1"/>
  <c r="N4845"/>
  <c r="S4845" s="1"/>
  <c r="X4845" s="1"/>
  <c r="R4844"/>
  <c r="W4844" s="1"/>
  <c r="AB4844" s="1"/>
  <c r="Q4844"/>
  <c r="V4844" s="1"/>
  <c r="AA4844" s="1"/>
  <c r="P4844"/>
  <c r="U4844" s="1"/>
  <c r="Z4844" s="1"/>
  <c r="O4844"/>
  <c r="T4844" s="1"/>
  <c r="Y4844" s="1"/>
  <c r="N4844"/>
  <c r="N4800"/>
  <c r="S4800" s="1"/>
  <c r="O4800"/>
  <c r="T4800" s="1"/>
  <c r="P4800"/>
  <c r="U4800" s="1"/>
  <c r="Q4800"/>
  <c r="V4800" s="1"/>
  <c r="R4800"/>
  <c r="W4800" s="1"/>
  <c r="N4801"/>
  <c r="S4801" s="1"/>
  <c r="O4801"/>
  <c r="T4801" s="1"/>
  <c r="P4801"/>
  <c r="U4801" s="1"/>
  <c r="Q4801"/>
  <c r="V4801" s="1"/>
  <c r="R4801"/>
  <c r="W4801" s="1"/>
  <c r="N4802"/>
  <c r="S4802" s="1"/>
  <c r="O4802"/>
  <c r="T4802" s="1"/>
  <c r="P4802"/>
  <c r="U4802" s="1"/>
  <c r="Q4802"/>
  <c r="V4802" s="1"/>
  <c r="R4802"/>
  <c r="W4802" s="1"/>
  <c r="N4803"/>
  <c r="S4803" s="1"/>
  <c r="O4803"/>
  <c r="T4803" s="1"/>
  <c r="P4803"/>
  <c r="U4803" s="1"/>
  <c r="Q4803"/>
  <c r="V4803" s="1"/>
  <c r="R4803"/>
  <c r="W4803" s="1"/>
  <c r="N4804"/>
  <c r="S4804" s="1"/>
  <c r="O4804"/>
  <c r="T4804" s="1"/>
  <c r="P4804"/>
  <c r="U4804" s="1"/>
  <c r="Q4804"/>
  <c r="V4804" s="1"/>
  <c r="R4804"/>
  <c r="W4804" s="1"/>
  <c r="N4805"/>
  <c r="S4805" s="1"/>
  <c r="O4805"/>
  <c r="T4805" s="1"/>
  <c r="P4805"/>
  <c r="U4805" s="1"/>
  <c r="Q4805"/>
  <c r="V4805" s="1"/>
  <c r="R4805"/>
  <c r="W4805" s="1"/>
  <c r="N4806"/>
  <c r="S4806" s="1"/>
  <c r="O4806"/>
  <c r="T4806" s="1"/>
  <c r="P4806"/>
  <c r="U4806" s="1"/>
  <c r="Q4806"/>
  <c r="V4806" s="1"/>
  <c r="R4806"/>
  <c r="W4806" s="1"/>
  <c r="N4807"/>
  <c r="S4807" s="1"/>
  <c r="O4807"/>
  <c r="T4807" s="1"/>
  <c r="P4807"/>
  <c r="U4807" s="1"/>
  <c r="Q4807"/>
  <c r="V4807" s="1"/>
  <c r="R4807"/>
  <c r="W4807" s="1"/>
  <c r="N4808"/>
  <c r="S4808" s="1"/>
  <c r="O4808"/>
  <c r="T4808" s="1"/>
  <c r="P4808"/>
  <c r="U4808" s="1"/>
  <c r="Q4808"/>
  <c r="V4808" s="1"/>
  <c r="R4808"/>
  <c r="W4808" s="1"/>
  <c r="N4809"/>
  <c r="S4809" s="1"/>
  <c r="O4809"/>
  <c r="T4809" s="1"/>
  <c r="P4809"/>
  <c r="U4809" s="1"/>
  <c r="Q4809"/>
  <c r="V4809" s="1"/>
  <c r="R4809"/>
  <c r="W4809" s="1"/>
  <c r="N4810"/>
  <c r="S4810" s="1"/>
  <c r="O4810"/>
  <c r="T4810" s="1"/>
  <c r="P4810"/>
  <c r="U4810" s="1"/>
  <c r="Q4810"/>
  <c r="V4810" s="1"/>
  <c r="R4810"/>
  <c r="W4810" s="1"/>
  <c r="N4811"/>
  <c r="S4811" s="1"/>
  <c r="O4811"/>
  <c r="T4811" s="1"/>
  <c r="P4811"/>
  <c r="U4811" s="1"/>
  <c r="Q4811"/>
  <c r="V4811" s="1"/>
  <c r="R4811"/>
  <c r="W4811" s="1"/>
  <c r="N4812"/>
  <c r="S4812" s="1"/>
  <c r="O4812"/>
  <c r="T4812" s="1"/>
  <c r="P4812"/>
  <c r="U4812" s="1"/>
  <c r="Q4812"/>
  <c r="V4812" s="1"/>
  <c r="R4812"/>
  <c r="W4812" s="1"/>
  <c r="N4813"/>
  <c r="S4813" s="1"/>
  <c r="O4813"/>
  <c r="T4813" s="1"/>
  <c r="P4813"/>
  <c r="U4813" s="1"/>
  <c r="Q4813"/>
  <c r="V4813" s="1"/>
  <c r="R4813"/>
  <c r="W4813" s="1"/>
  <c r="N4814"/>
  <c r="S4814" s="1"/>
  <c r="O4814"/>
  <c r="T4814" s="1"/>
  <c r="P4814"/>
  <c r="U4814" s="1"/>
  <c r="Q4814"/>
  <c r="V4814" s="1"/>
  <c r="R4814"/>
  <c r="W4814" s="1"/>
  <c r="N4815"/>
  <c r="S4815" s="1"/>
  <c r="O4815"/>
  <c r="T4815" s="1"/>
  <c r="P4815"/>
  <c r="U4815" s="1"/>
  <c r="Q4815"/>
  <c r="V4815" s="1"/>
  <c r="R4815"/>
  <c r="W4815" s="1"/>
  <c r="N4816"/>
  <c r="S4816" s="1"/>
  <c r="O4816"/>
  <c r="T4816" s="1"/>
  <c r="P4816"/>
  <c r="U4816" s="1"/>
  <c r="Q4816"/>
  <c r="V4816" s="1"/>
  <c r="R4816"/>
  <c r="W4816" s="1"/>
  <c r="N4817"/>
  <c r="S4817" s="1"/>
  <c r="O4817"/>
  <c r="T4817" s="1"/>
  <c r="P4817"/>
  <c r="U4817" s="1"/>
  <c r="Q4817"/>
  <c r="V4817" s="1"/>
  <c r="R4817"/>
  <c r="W4817" s="1"/>
  <c r="N4818"/>
  <c r="S4818" s="1"/>
  <c r="O4818"/>
  <c r="T4818" s="1"/>
  <c r="P4818"/>
  <c r="U4818" s="1"/>
  <c r="Q4818"/>
  <c r="V4818" s="1"/>
  <c r="R4818"/>
  <c r="W4818" s="1"/>
  <c r="N4819"/>
  <c r="S4819" s="1"/>
  <c r="O4819"/>
  <c r="T4819" s="1"/>
  <c r="P4819"/>
  <c r="U4819" s="1"/>
  <c r="Q4819"/>
  <c r="V4819" s="1"/>
  <c r="R4819"/>
  <c r="W4819" s="1"/>
  <c r="N4820"/>
  <c r="S4820" s="1"/>
  <c r="O4820"/>
  <c r="T4820" s="1"/>
  <c r="P4820"/>
  <c r="U4820" s="1"/>
  <c r="Q4820"/>
  <c r="V4820" s="1"/>
  <c r="R4820"/>
  <c r="W4820" s="1"/>
  <c r="N4821"/>
  <c r="S4821" s="1"/>
  <c r="O4821"/>
  <c r="T4821" s="1"/>
  <c r="P4821"/>
  <c r="U4821" s="1"/>
  <c r="Q4821"/>
  <c r="V4821" s="1"/>
  <c r="R4821"/>
  <c r="W4821" s="1"/>
  <c r="N4822"/>
  <c r="S4822" s="1"/>
  <c r="O4822"/>
  <c r="T4822" s="1"/>
  <c r="P4822"/>
  <c r="U4822" s="1"/>
  <c r="Q4822"/>
  <c r="V4822" s="1"/>
  <c r="R4822"/>
  <c r="W4822" s="1"/>
  <c r="N4823"/>
  <c r="S4823" s="1"/>
  <c r="O4823"/>
  <c r="T4823" s="1"/>
  <c r="P4823"/>
  <c r="U4823" s="1"/>
  <c r="Q4823"/>
  <c r="V4823" s="1"/>
  <c r="R4823"/>
  <c r="W4823" s="1"/>
  <c r="N4824"/>
  <c r="S4824" s="1"/>
  <c r="O4824"/>
  <c r="T4824" s="1"/>
  <c r="P4824"/>
  <c r="U4824" s="1"/>
  <c r="Q4824"/>
  <c r="V4824" s="1"/>
  <c r="R4824"/>
  <c r="W4824" s="1"/>
  <c r="N4825"/>
  <c r="S4825" s="1"/>
  <c r="O4825"/>
  <c r="T4825" s="1"/>
  <c r="P4825"/>
  <c r="U4825" s="1"/>
  <c r="Q4825"/>
  <c r="V4825" s="1"/>
  <c r="R4825"/>
  <c r="W4825" s="1"/>
  <c r="N4826"/>
  <c r="S4826" s="1"/>
  <c r="O4826"/>
  <c r="T4826" s="1"/>
  <c r="P4826"/>
  <c r="U4826" s="1"/>
  <c r="Q4826"/>
  <c r="V4826" s="1"/>
  <c r="R4826"/>
  <c r="W4826" s="1"/>
  <c r="N4827"/>
  <c r="S4827" s="1"/>
  <c r="O4827"/>
  <c r="T4827" s="1"/>
  <c r="P4827"/>
  <c r="U4827" s="1"/>
  <c r="Q4827"/>
  <c r="V4827" s="1"/>
  <c r="R4827"/>
  <c r="W4827" s="1"/>
  <c r="N4828"/>
  <c r="S4828" s="1"/>
  <c r="O4828"/>
  <c r="T4828" s="1"/>
  <c r="P4828"/>
  <c r="U4828" s="1"/>
  <c r="Q4828"/>
  <c r="V4828" s="1"/>
  <c r="R4828"/>
  <c r="W4828" s="1"/>
  <c r="N4829"/>
  <c r="S4829" s="1"/>
  <c r="O4829"/>
  <c r="T4829" s="1"/>
  <c r="P4829"/>
  <c r="U4829" s="1"/>
  <c r="Q4829"/>
  <c r="V4829" s="1"/>
  <c r="R4829"/>
  <c r="W4829" s="1"/>
  <c r="N4830"/>
  <c r="S4830" s="1"/>
  <c r="O4830"/>
  <c r="T4830" s="1"/>
  <c r="P4830"/>
  <c r="U4830" s="1"/>
  <c r="Q4830"/>
  <c r="V4830" s="1"/>
  <c r="R4830"/>
  <c r="W4830" s="1"/>
  <c r="N4831"/>
  <c r="S4831" s="1"/>
  <c r="O4831"/>
  <c r="T4831" s="1"/>
  <c r="P4831"/>
  <c r="U4831" s="1"/>
  <c r="Q4831"/>
  <c r="V4831" s="1"/>
  <c r="R4831"/>
  <c r="W4831" s="1"/>
  <c r="N4832"/>
  <c r="S4832" s="1"/>
  <c r="O4832"/>
  <c r="T4832" s="1"/>
  <c r="P4832"/>
  <c r="U4832" s="1"/>
  <c r="Q4832"/>
  <c r="V4832" s="1"/>
  <c r="R4832"/>
  <c r="W4832" s="1"/>
  <c r="N4833"/>
  <c r="S4833" s="1"/>
  <c r="O4833"/>
  <c r="T4833" s="1"/>
  <c r="P4833"/>
  <c r="U4833" s="1"/>
  <c r="Q4833"/>
  <c r="V4833" s="1"/>
  <c r="R4833"/>
  <c r="W4833" s="1"/>
  <c r="N4834"/>
  <c r="S4834" s="1"/>
  <c r="O4834"/>
  <c r="T4834" s="1"/>
  <c r="P4834"/>
  <c r="U4834" s="1"/>
  <c r="Q4834"/>
  <c r="V4834" s="1"/>
  <c r="R4834"/>
  <c r="W4834" s="1"/>
  <c r="N4835"/>
  <c r="S4835" s="1"/>
  <c r="O4835"/>
  <c r="T4835" s="1"/>
  <c r="P4835"/>
  <c r="U4835" s="1"/>
  <c r="Q4835"/>
  <c r="V4835" s="1"/>
  <c r="R4835"/>
  <c r="W4835" s="1"/>
  <c r="N4836"/>
  <c r="S4836" s="1"/>
  <c r="O4836"/>
  <c r="T4836" s="1"/>
  <c r="P4836"/>
  <c r="U4836" s="1"/>
  <c r="Q4836"/>
  <c r="R4836"/>
  <c r="W4836" s="1"/>
  <c r="N4837"/>
  <c r="S4837" s="1"/>
  <c r="O4837"/>
  <c r="T4837" s="1"/>
  <c r="P4837"/>
  <c r="U4837" s="1"/>
  <c r="Q4837"/>
  <c r="V4837" s="1"/>
  <c r="R4837"/>
  <c r="W4837" s="1"/>
  <c r="N4838"/>
  <c r="S4838" s="1"/>
  <c r="O4838"/>
  <c r="T4838" s="1"/>
  <c r="P4838"/>
  <c r="U4838" s="1"/>
  <c r="Q4838"/>
  <c r="V4838" s="1"/>
  <c r="R4838"/>
  <c r="W4838" s="1"/>
  <c r="N4839"/>
  <c r="S4839" s="1"/>
  <c r="O4839"/>
  <c r="T4839" s="1"/>
  <c r="P4839"/>
  <c r="U4839" s="1"/>
  <c r="Q4839"/>
  <c r="V4839" s="1"/>
  <c r="R4839"/>
  <c r="W4839" s="1"/>
  <c r="N4840"/>
  <c r="S4840" s="1"/>
  <c r="O4840"/>
  <c r="T4840" s="1"/>
  <c r="P4840"/>
  <c r="U4840" s="1"/>
  <c r="Q4840"/>
  <c r="V4840" s="1"/>
  <c r="R4840"/>
  <c r="W4840" s="1"/>
  <c r="N4841"/>
  <c r="S4841" s="1"/>
  <c r="O4841"/>
  <c r="T4841" s="1"/>
  <c r="P4841"/>
  <c r="U4841" s="1"/>
  <c r="Q4841"/>
  <c r="V4841" s="1"/>
  <c r="R4841"/>
  <c r="W4841" s="1"/>
  <c r="R4799"/>
  <c r="W4799" s="1"/>
  <c r="Q4799"/>
  <c r="V4799" s="1"/>
  <c r="AA4799" s="1"/>
  <c r="P4799"/>
  <c r="U4799" s="1"/>
  <c r="O4799"/>
  <c r="T4799" s="1"/>
  <c r="Y4799" s="1"/>
  <c r="N4799"/>
  <c r="F4" i="6"/>
  <c r="F5"/>
  <c r="F6"/>
  <c r="F7"/>
  <c r="F10"/>
  <c r="F11"/>
  <c r="F13"/>
  <c r="F14"/>
  <c r="F17"/>
  <c r="F18"/>
  <c r="F19"/>
  <c r="F21"/>
  <c r="E4"/>
  <c r="E5"/>
  <c r="E6"/>
  <c r="E7"/>
  <c r="E10"/>
  <c r="E11"/>
  <c r="E12"/>
  <c r="E13"/>
  <c r="E14"/>
  <c r="E17"/>
  <c r="E18"/>
  <c r="E19"/>
  <c r="E21"/>
  <c r="N3833" i="10"/>
  <c r="S3833" s="1"/>
  <c r="O3833"/>
  <c r="T3833" s="1"/>
  <c r="P3833"/>
  <c r="U3833" s="1"/>
  <c r="Q3833"/>
  <c r="R3833"/>
  <c r="N3834"/>
  <c r="S3834" s="1"/>
  <c r="O3834"/>
  <c r="T3834" s="1"/>
  <c r="P3834"/>
  <c r="U3834" s="1"/>
  <c r="Q3834"/>
  <c r="R3834"/>
  <c r="N3835"/>
  <c r="S3835" s="1"/>
  <c r="O3835"/>
  <c r="T3835" s="1"/>
  <c r="P3835"/>
  <c r="U3835" s="1"/>
  <c r="Q3835"/>
  <c r="R3835"/>
  <c r="N3836"/>
  <c r="S3836" s="1"/>
  <c r="O3836"/>
  <c r="T3836" s="1"/>
  <c r="P3836"/>
  <c r="U3836" s="1"/>
  <c r="Q3836"/>
  <c r="R3836"/>
  <c r="N3837"/>
  <c r="S3837" s="1"/>
  <c r="O3837"/>
  <c r="T3837" s="1"/>
  <c r="P3837"/>
  <c r="U3837" s="1"/>
  <c r="Q3837"/>
  <c r="V3837" s="1"/>
  <c r="R3837"/>
  <c r="N3838"/>
  <c r="S3838" s="1"/>
  <c r="O3838"/>
  <c r="T3838" s="1"/>
  <c r="P3838"/>
  <c r="U3838" s="1"/>
  <c r="Q3838"/>
  <c r="V3838" s="1"/>
  <c r="R3838"/>
  <c r="W3838" s="1"/>
  <c r="N3839"/>
  <c r="S3839" s="1"/>
  <c r="O3839"/>
  <c r="T3839" s="1"/>
  <c r="P3839"/>
  <c r="U3839" s="1"/>
  <c r="Q3839"/>
  <c r="V3839" s="1"/>
  <c r="R3839"/>
  <c r="W3839" s="1"/>
  <c r="N3840"/>
  <c r="S3840" s="1"/>
  <c r="O3840"/>
  <c r="T3840" s="1"/>
  <c r="P3840"/>
  <c r="U3840" s="1"/>
  <c r="Q3840"/>
  <c r="V3840" s="1"/>
  <c r="R3840"/>
  <c r="W3840" s="1"/>
  <c r="N3841"/>
  <c r="S3841" s="1"/>
  <c r="O3841"/>
  <c r="T3841" s="1"/>
  <c r="P3841"/>
  <c r="U3841" s="1"/>
  <c r="Q3841"/>
  <c r="V3841" s="1"/>
  <c r="R3841"/>
  <c r="W3841" s="1"/>
  <c r="N3842"/>
  <c r="S3842" s="1"/>
  <c r="O3842"/>
  <c r="T3842" s="1"/>
  <c r="P3842"/>
  <c r="U3842" s="1"/>
  <c r="Q3842"/>
  <c r="V3842" s="1"/>
  <c r="R3842"/>
  <c r="W3842" s="1"/>
  <c r="N3843"/>
  <c r="S3843" s="1"/>
  <c r="O3843"/>
  <c r="T3843" s="1"/>
  <c r="P3843"/>
  <c r="U3843" s="1"/>
  <c r="Q3843"/>
  <c r="V3843" s="1"/>
  <c r="R3843"/>
  <c r="W3843" s="1"/>
  <c r="N3844"/>
  <c r="S3844" s="1"/>
  <c r="O3844"/>
  <c r="T3844" s="1"/>
  <c r="P3844"/>
  <c r="U3844" s="1"/>
  <c r="Q3844"/>
  <c r="V3844" s="1"/>
  <c r="R3844"/>
  <c r="W3844" s="1"/>
  <c r="N3845"/>
  <c r="S3845" s="1"/>
  <c r="O3845"/>
  <c r="T3845" s="1"/>
  <c r="P3845"/>
  <c r="U3845" s="1"/>
  <c r="Q3845"/>
  <c r="V3845" s="1"/>
  <c r="R3845"/>
  <c r="W3845" s="1"/>
  <c r="N3846"/>
  <c r="S3846" s="1"/>
  <c r="O3846"/>
  <c r="T3846" s="1"/>
  <c r="P3846"/>
  <c r="U3846" s="1"/>
  <c r="Q3846"/>
  <c r="V3846" s="1"/>
  <c r="R3846"/>
  <c r="W3846" s="1"/>
  <c r="N2733"/>
  <c r="S2733" s="1"/>
  <c r="O2733"/>
  <c r="T2733" s="1"/>
  <c r="P2733"/>
  <c r="U2733" s="1"/>
  <c r="Q2733"/>
  <c r="R2733"/>
  <c r="N2734"/>
  <c r="S2734" s="1"/>
  <c r="O2734"/>
  <c r="T2734" s="1"/>
  <c r="P2734"/>
  <c r="U2734" s="1"/>
  <c r="Q2734"/>
  <c r="R2734"/>
  <c r="N2735"/>
  <c r="S2735" s="1"/>
  <c r="O2735"/>
  <c r="T2735" s="1"/>
  <c r="P2735"/>
  <c r="U2735" s="1"/>
  <c r="Q2735"/>
  <c r="R2735"/>
  <c r="N2736"/>
  <c r="S2736" s="1"/>
  <c r="O2736"/>
  <c r="T2736" s="1"/>
  <c r="P2736"/>
  <c r="U2736" s="1"/>
  <c r="Q2736"/>
  <c r="R2736"/>
  <c r="N2737"/>
  <c r="S2737" s="1"/>
  <c r="O2737"/>
  <c r="T2737" s="1"/>
  <c r="P2737"/>
  <c r="U2737" s="1"/>
  <c r="Q2737"/>
  <c r="V2737" s="1"/>
  <c r="R2737"/>
  <c r="N2738"/>
  <c r="S2738" s="1"/>
  <c r="O2738"/>
  <c r="T2738" s="1"/>
  <c r="P2738"/>
  <c r="U2738" s="1"/>
  <c r="Q2738"/>
  <c r="V2738" s="1"/>
  <c r="R2738"/>
  <c r="W2738" s="1"/>
  <c r="N2739"/>
  <c r="S2739" s="1"/>
  <c r="O2739"/>
  <c r="T2739" s="1"/>
  <c r="P2739"/>
  <c r="U2739" s="1"/>
  <c r="Q2739"/>
  <c r="R2739"/>
  <c r="W2739" s="1"/>
  <c r="N2740"/>
  <c r="S2740" s="1"/>
  <c r="O2740"/>
  <c r="T2740" s="1"/>
  <c r="P2740"/>
  <c r="U2740" s="1"/>
  <c r="Q2740"/>
  <c r="V2740" s="1"/>
  <c r="R2740"/>
  <c r="N2741"/>
  <c r="S2741" s="1"/>
  <c r="O2741"/>
  <c r="T2741" s="1"/>
  <c r="P2741"/>
  <c r="U2741" s="1"/>
  <c r="Q2741"/>
  <c r="R2741"/>
  <c r="W2741" s="1"/>
  <c r="N2742"/>
  <c r="S2742" s="1"/>
  <c r="O2742"/>
  <c r="T2742" s="1"/>
  <c r="P2742"/>
  <c r="U2742" s="1"/>
  <c r="Z2742" s="1"/>
  <c r="Q2742"/>
  <c r="R2742"/>
  <c r="N2743"/>
  <c r="S2743" s="1"/>
  <c r="O2743"/>
  <c r="T2743" s="1"/>
  <c r="P2743"/>
  <c r="U2743" s="1"/>
  <c r="Z2743" s="1"/>
  <c r="Q2743"/>
  <c r="R2743"/>
  <c r="N2744"/>
  <c r="S2744" s="1"/>
  <c r="O2744"/>
  <c r="T2744" s="1"/>
  <c r="P2744"/>
  <c r="U2744" s="1"/>
  <c r="Q2744"/>
  <c r="R2744"/>
  <c r="N2745"/>
  <c r="S2745" s="1"/>
  <c r="O2745"/>
  <c r="T2745" s="1"/>
  <c r="P2745"/>
  <c r="U2745" s="1"/>
  <c r="Q2745"/>
  <c r="V2745" s="1"/>
  <c r="R2745"/>
  <c r="N2746"/>
  <c r="S2746" s="1"/>
  <c r="O2746"/>
  <c r="T2746" s="1"/>
  <c r="P2746"/>
  <c r="U2746" s="1"/>
  <c r="Q2746"/>
  <c r="V2746" s="1"/>
  <c r="R2746"/>
  <c r="W2746" s="1"/>
  <c r="N2356"/>
  <c r="S2356" s="1"/>
  <c r="O2356"/>
  <c r="T2356" s="1"/>
  <c r="P2356"/>
  <c r="U2356" s="1"/>
  <c r="Q2356"/>
  <c r="R2356"/>
  <c r="N2357"/>
  <c r="S2357" s="1"/>
  <c r="O2357"/>
  <c r="T2357" s="1"/>
  <c r="P2357"/>
  <c r="U2357" s="1"/>
  <c r="Q2357"/>
  <c r="R2357"/>
  <c r="N2358"/>
  <c r="S2358" s="1"/>
  <c r="O2358"/>
  <c r="T2358" s="1"/>
  <c r="P2358"/>
  <c r="U2358" s="1"/>
  <c r="Q2358"/>
  <c r="R2358"/>
  <c r="N2359"/>
  <c r="S2359" s="1"/>
  <c r="O2359"/>
  <c r="T2359" s="1"/>
  <c r="P2359"/>
  <c r="U2359" s="1"/>
  <c r="Q2359"/>
  <c r="V2359" s="1"/>
  <c r="R2359"/>
  <c r="N2360"/>
  <c r="S2360" s="1"/>
  <c r="O2360"/>
  <c r="T2360" s="1"/>
  <c r="P2360"/>
  <c r="U2360" s="1"/>
  <c r="Q2360"/>
  <c r="V2360" s="1"/>
  <c r="R2360"/>
  <c r="W2360" s="1"/>
  <c r="N2361"/>
  <c r="S2361" s="1"/>
  <c r="O2361"/>
  <c r="T2361" s="1"/>
  <c r="P2361"/>
  <c r="U2361" s="1"/>
  <c r="Q2361"/>
  <c r="V2361" s="1"/>
  <c r="R2361"/>
  <c r="W2361" s="1"/>
  <c r="N2362"/>
  <c r="S2362" s="1"/>
  <c r="O2362"/>
  <c r="T2362" s="1"/>
  <c r="P2362"/>
  <c r="U2362" s="1"/>
  <c r="Q2362"/>
  <c r="V2362" s="1"/>
  <c r="R2362"/>
  <c r="W2362" s="1"/>
  <c r="N2363"/>
  <c r="S2363" s="1"/>
  <c r="O2363"/>
  <c r="T2363" s="1"/>
  <c r="P2363"/>
  <c r="U2363" s="1"/>
  <c r="Q2363"/>
  <c r="R2363"/>
  <c r="W2363" s="1"/>
  <c r="N2364"/>
  <c r="S2364" s="1"/>
  <c r="O2364"/>
  <c r="T2364" s="1"/>
  <c r="P2364"/>
  <c r="U2364" s="1"/>
  <c r="Q2364"/>
  <c r="R2364"/>
  <c r="N2365"/>
  <c r="S2365" s="1"/>
  <c r="O2365"/>
  <c r="T2365" s="1"/>
  <c r="P2365"/>
  <c r="U2365" s="1"/>
  <c r="Q2365"/>
  <c r="R2365"/>
  <c r="N2366"/>
  <c r="S2366" s="1"/>
  <c r="O2366"/>
  <c r="T2366" s="1"/>
  <c r="P2366"/>
  <c r="U2366" s="1"/>
  <c r="Q2366"/>
  <c r="R2366"/>
  <c r="N2367"/>
  <c r="S2367" s="1"/>
  <c r="O2367"/>
  <c r="T2367" s="1"/>
  <c r="P2367"/>
  <c r="U2367" s="1"/>
  <c r="Q2367"/>
  <c r="R2367"/>
  <c r="N2368"/>
  <c r="S2368" s="1"/>
  <c r="O2368"/>
  <c r="T2368" s="1"/>
  <c r="P2368"/>
  <c r="U2368" s="1"/>
  <c r="Q2368"/>
  <c r="V2368" s="1"/>
  <c r="R2368"/>
  <c r="N2369"/>
  <c r="S2369" s="1"/>
  <c r="O2369"/>
  <c r="T2369" s="1"/>
  <c r="P2369"/>
  <c r="U2369" s="1"/>
  <c r="Q2369"/>
  <c r="V2369" s="1"/>
  <c r="R2369"/>
  <c r="W2369" s="1"/>
  <c r="N1600"/>
  <c r="S1600" s="1"/>
  <c r="X1600" s="1"/>
  <c r="O1600"/>
  <c r="T1600" s="1"/>
  <c r="P1600"/>
  <c r="U1600" s="1"/>
  <c r="Q1600"/>
  <c r="R1600"/>
  <c r="N1601"/>
  <c r="S1601" s="1"/>
  <c r="O1601"/>
  <c r="T1601" s="1"/>
  <c r="P1601"/>
  <c r="U1601" s="1"/>
  <c r="Q1601"/>
  <c r="R1601"/>
  <c r="N1602"/>
  <c r="S1602" s="1"/>
  <c r="O1602"/>
  <c r="T1602" s="1"/>
  <c r="P1602"/>
  <c r="U1602" s="1"/>
  <c r="Q1602"/>
  <c r="V1602" s="1"/>
  <c r="R1602"/>
  <c r="N1603"/>
  <c r="S1603" s="1"/>
  <c r="O1603"/>
  <c r="T1603" s="1"/>
  <c r="P1603"/>
  <c r="U1603" s="1"/>
  <c r="Q1603"/>
  <c r="V1603" s="1"/>
  <c r="R1603"/>
  <c r="W1603" s="1"/>
  <c r="N1604"/>
  <c r="S1604" s="1"/>
  <c r="O1604"/>
  <c r="T1604" s="1"/>
  <c r="P1604"/>
  <c r="U1604" s="1"/>
  <c r="Q1604"/>
  <c r="R1604"/>
  <c r="W1604" s="1"/>
  <c r="N1605"/>
  <c r="S1605" s="1"/>
  <c r="O1605"/>
  <c r="T1605" s="1"/>
  <c r="P1605"/>
  <c r="U1605" s="1"/>
  <c r="Q1605"/>
  <c r="R1605"/>
  <c r="N1606"/>
  <c r="S1606" s="1"/>
  <c r="O1606"/>
  <c r="T1606" s="1"/>
  <c r="P1606"/>
  <c r="U1606" s="1"/>
  <c r="Q1606"/>
  <c r="R1606"/>
  <c r="N1607"/>
  <c r="S1607" s="1"/>
  <c r="O1607"/>
  <c r="T1607" s="1"/>
  <c r="P1607"/>
  <c r="U1607" s="1"/>
  <c r="Q1607"/>
  <c r="R1607"/>
  <c r="N1608"/>
  <c r="S1608" s="1"/>
  <c r="O1608"/>
  <c r="T1608" s="1"/>
  <c r="P1608"/>
  <c r="U1608" s="1"/>
  <c r="Q1608"/>
  <c r="R1608"/>
  <c r="N1609"/>
  <c r="S1609" s="1"/>
  <c r="O1609"/>
  <c r="T1609" s="1"/>
  <c r="P1609"/>
  <c r="U1609" s="1"/>
  <c r="Q1609"/>
  <c r="R1609"/>
  <c r="N1610"/>
  <c r="S1610" s="1"/>
  <c r="O1610"/>
  <c r="T1610" s="1"/>
  <c r="P1610"/>
  <c r="U1610" s="1"/>
  <c r="Q1610"/>
  <c r="V1610" s="1"/>
  <c r="R1610"/>
  <c r="N1611"/>
  <c r="S1611" s="1"/>
  <c r="O1611"/>
  <c r="T1611" s="1"/>
  <c r="P1611"/>
  <c r="U1611" s="1"/>
  <c r="Q1611"/>
  <c r="V1611" s="1"/>
  <c r="R1611"/>
  <c r="W1611" s="1"/>
  <c r="N1612"/>
  <c r="S1612" s="1"/>
  <c r="O1612"/>
  <c r="T1612" s="1"/>
  <c r="P1612"/>
  <c r="U1612" s="1"/>
  <c r="Q1612"/>
  <c r="R1612"/>
  <c r="W1612" s="1"/>
  <c r="N1613"/>
  <c r="S1613" s="1"/>
  <c r="O1613"/>
  <c r="T1613" s="1"/>
  <c r="P1613"/>
  <c r="U1613" s="1"/>
  <c r="Q1613"/>
  <c r="R1613"/>
  <c r="R4451"/>
  <c r="W4451" s="1"/>
  <c r="AB4451" s="1"/>
  <c r="Q4451"/>
  <c r="V4451" s="1"/>
  <c r="AA4451" s="1"/>
  <c r="P4451"/>
  <c r="U4451" s="1"/>
  <c r="O4451"/>
  <c r="T4451" s="1"/>
  <c r="N4451"/>
  <c r="R4436"/>
  <c r="W4436" s="1"/>
  <c r="AB4436" s="1"/>
  <c r="Q4436"/>
  <c r="V4436" s="1"/>
  <c r="AA4436" s="1"/>
  <c r="P4436"/>
  <c r="U4436" s="1"/>
  <c r="O4436"/>
  <c r="T4436" s="1"/>
  <c r="N4436"/>
  <c r="R3620"/>
  <c r="W3620" s="1"/>
  <c r="AB3620" s="1"/>
  <c r="Q3620"/>
  <c r="V3620" s="1"/>
  <c r="AA3620" s="1"/>
  <c r="P3620"/>
  <c r="U3620" s="1"/>
  <c r="Z3620" s="1"/>
  <c r="O3620"/>
  <c r="T3620" s="1"/>
  <c r="Y3620" s="1"/>
  <c r="N3620"/>
  <c r="S3620" s="1"/>
  <c r="R3605"/>
  <c r="W3605" s="1"/>
  <c r="AB3605" s="1"/>
  <c r="Q3605"/>
  <c r="V3605" s="1"/>
  <c r="AA3605" s="1"/>
  <c r="P3605"/>
  <c r="U3605" s="1"/>
  <c r="Z3605" s="1"/>
  <c r="O3605"/>
  <c r="T3605" s="1"/>
  <c r="Y3605" s="1"/>
  <c r="N3605"/>
  <c r="S3605" s="1"/>
  <c r="X3605" s="1"/>
  <c r="R3017"/>
  <c r="W3017" s="1"/>
  <c r="AB3017" s="1"/>
  <c r="Q3017"/>
  <c r="V3017" s="1"/>
  <c r="AA3017" s="1"/>
  <c r="P3017"/>
  <c r="U3017" s="1"/>
  <c r="Z3017" s="1"/>
  <c r="O3017"/>
  <c r="T3017" s="1"/>
  <c r="N3017"/>
  <c r="R3016"/>
  <c r="W3016" s="1"/>
  <c r="AB3016" s="1"/>
  <c r="Q3016"/>
  <c r="V3016" s="1"/>
  <c r="AA3016" s="1"/>
  <c r="P3016"/>
  <c r="U3016" s="1"/>
  <c r="O3016"/>
  <c r="N3016"/>
  <c r="R3015"/>
  <c r="W3015" s="1"/>
  <c r="Q3015"/>
  <c r="V3015" s="1"/>
  <c r="P3015"/>
  <c r="O3015"/>
  <c r="N3015"/>
  <c r="S3015" s="1"/>
  <c r="X3015" s="1"/>
  <c r="R3014"/>
  <c r="Q3014"/>
  <c r="P3014"/>
  <c r="O3014"/>
  <c r="T3014" s="1"/>
  <c r="Y3014" s="1"/>
  <c r="N3014"/>
  <c r="S3014" s="1"/>
  <c r="X3014" s="1"/>
  <c r="R3013"/>
  <c r="Q3013"/>
  <c r="P3013"/>
  <c r="U3013" s="1"/>
  <c r="Z3013" s="1"/>
  <c r="O3013"/>
  <c r="T3013" s="1"/>
  <c r="Y3013" s="1"/>
  <c r="N3013"/>
  <c r="S3013" s="1"/>
  <c r="X3013" s="1"/>
  <c r="R3012"/>
  <c r="Q3012"/>
  <c r="V3012" s="1"/>
  <c r="AA3012" s="1"/>
  <c r="P3012"/>
  <c r="U3012" s="1"/>
  <c r="Z3012" s="1"/>
  <c r="O3012"/>
  <c r="T3012" s="1"/>
  <c r="Y3012" s="1"/>
  <c r="N3012"/>
  <c r="S3012" s="1"/>
  <c r="X3012" s="1"/>
  <c r="R3011"/>
  <c r="W3011" s="1"/>
  <c r="AB3011" s="1"/>
  <c r="Q3011"/>
  <c r="V3011" s="1"/>
  <c r="AA3011" s="1"/>
  <c r="P3011"/>
  <c r="U3011" s="1"/>
  <c r="Z3011" s="1"/>
  <c r="O3011"/>
  <c r="T3011" s="1"/>
  <c r="Y3011" s="1"/>
  <c r="N3011"/>
  <c r="S3011" s="1"/>
  <c r="R3010"/>
  <c r="W3010" s="1"/>
  <c r="AB3010" s="1"/>
  <c r="Q3010"/>
  <c r="V3010" s="1"/>
  <c r="AA3010" s="1"/>
  <c r="P3010"/>
  <c r="U3010" s="1"/>
  <c r="Z3010" s="1"/>
  <c r="O3010"/>
  <c r="T3010" s="1"/>
  <c r="N3010"/>
  <c r="S3010" s="1"/>
  <c r="R3009"/>
  <c r="W3009" s="1"/>
  <c r="AB3009" s="1"/>
  <c r="Q3009"/>
  <c r="V3009" s="1"/>
  <c r="AA3009" s="1"/>
  <c r="P3009"/>
  <c r="U3009" s="1"/>
  <c r="O3009"/>
  <c r="T3009" s="1"/>
  <c r="N3009"/>
  <c r="R3008"/>
  <c r="Q3008"/>
  <c r="V3008" s="1"/>
  <c r="P3008"/>
  <c r="U3008" s="1"/>
  <c r="O3008"/>
  <c r="N3008"/>
  <c r="R3007"/>
  <c r="Q3007"/>
  <c r="V3007" s="1"/>
  <c r="P3007"/>
  <c r="O3007"/>
  <c r="N3007"/>
  <c r="S3007" s="1"/>
  <c r="X3007" s="1"/>
  <c r="R3006"/>
  <c r="W3006" s="1"/>
  <c r="Q3006"/>
  <c r="P3006"/>
  <c r="O3006"/>
  <c r="T3006" s="1"/>
  <c r="Y3006" s="1"/>
  <c r="N3006"/>
  <c r="S3006" s="1"/>
  <c r="X3006" s="1"/>
  <c r="R3005"/>
  <c r="Q3005"/>
  <c r="P3005"/>
  <c r="U3005" s="1"/>
  <c r="Z3005" s="1"/>
  <c r="O3005"/>
  <c r="T3005" s="1"/>
  <c r="Y3005" s="1"/>
  <c r="N3005"/>
  <c r="S3005" s="1"/>
  <c r="X3005" s="1"/>
  <c r="R3004"/>
  <c r="Q3004"/>
  <c r="V3004" s="1"/>
  <c r="AA3004" s="1"/>
  <c r="P3004"/>
  <c r="U3004" s="1"/>
  <c r="Z3004" s="1"/>
  <c r="O3004"/>
  <c r="T3004" s="1"/>
  <c r="Y3004" s="1"/>
  <c r="N3004"/>
  <c r="S3004" s="1"/>
  <c r="R3003"/>
  <c r="Q3003"/>
  <c r="V3003" s="1"/>
  <c r="AA3003" s="1"/>
  <c r="P3003"/>
  <c r="U3003" s="1"/>
  <c r="Z3003" s="1"/>
  <c r="O3003"/>
  <c r="T3003" s="1"/>
  <c r="Y3003" s="1"/>
  <c r="N3003"/>
  <c r="R2927"/>
  <c r="W2927" s="1"/>
  <c r="AB2927" s="1"/>
  <c r="Q2927"/>
  <c r="V2927" s="1"/>
  <c r="AA2927" s="1"/>
  <c r="P2927"/>
  <c r="U2927" s="1"/>
  <c r="Z2927" s="1"/>
  <c r="O2927"/>
  <c r="T2927" s="1"/>
  <c r="N2927"/>
  <c r="S2927" s="1"/>
  <c r="X2927" s="1"/>
  <c r="R2912"/>
  <c r="W2912" s="1"/>
  <c r="AB2912" s="1"/>
  <c r="Q2912"/>
  <c r="V2912" s="1"/>
  <c r="P2912"/>
  <c r="U2912" s="1"/>
  <c r="O2912"/>
  <c r="T2912" s="1"/>
  <c r="N2912"/>
  <c r="S2912" s="1"/>
  <c r="X2912" s="1"/>
  <c r="R2897"/>
  <c r="W2897" s="1"/>
  <c r="AB2897" s="1"/>
  <c r="Q2897"/>
  <c r="V2897" s="1"/>
  <c r="AA2897" s="1"/>
  <c r="P2897"/>
  <c r="U2897" s="1"/>
  <c r="O2897"/>
  <c r="T2897" s="1"/>
  <c r="Y2897" s="1"/>
  <c r="N2897"/>
  <c r="S2897" s="1"/>
  <c r="X2897" s="1"/>
  <c r="R2882"/>
  <c r="W2882" s="1"/>
  <c r="AB2882" s="1"/>
  <c r="Q2882"/>
  <c r="V2882" s="1"/>
  <c r="P2882"/>
  <c r="U2882" s="1"/>
  <c r="O2882"/>
  <c r="T2882" s="1"/>
  <c r="N2882"/>
  <c r="R2867"/>
  <c r="W2867" s="1"/>
  <c r="AB2867" s="1"/>
  <c r="Q2867"/>
  <c r="V2867" s="1"/>
  <c r="P2867"/>
  <c r="O2867"/>
  <c r="T2867" s="1"/>
  <c r="N2867"/>
  <c r="R2611"/>
  <c r="W2611" s="1"/>
  <c r="AB2611" s="1"/>
  <c r="Q2611"/>
  <c r="V2611" s="1"/>
  <c r="AA2611" s="1"/>
  <c r="P2611"/>
  <c r="U2611" s="1"/>
  <c r="Z2611" s="1"/>
  <c r="O2611"/>
  <c r="T2611" s="1"/>
  <c r="Y2611" s="1"/>
  <c r="N2611"/>
  <c r="S2611" s="1"/>
  <c r="R2596"/>
  <c r="W2596" s="1"/>
  <c r="AB2596" s="1"/>
  <c r="Q2596"/>
  <c r="V2596" s="1"/>
  <c r="AA2596" s="1"/>
  <c r="P2596"/>
  <c r="U2596" s="1"/>
  <c r="Z2596" s="1"/>
  <c r="O2596"/>
  <c r="T2596" s="1"/>
  <c r="Y2596" s="1"/>
  <c r="N2596"/>
  <c r="S2596" s="1"/>
  <c r="R2581"/>
  <c r="W2581" s="1"/>
  <c r="AB2581" s="1"/>
  <c r="Q2581"/>
  <c r="V2581" s="1"/>
  <c r="AA2581" s="1"/>
  <c r="P2581"/>
  <c r="U2581" s="1"/>
  <c r="O2581"/>
  <c r="T2581" s="1"/>
  <c r="N2581"/>
  <c r="S2581" s="1"/>
  <c r="R2566"/>
  <c r="W2566" s="1"/>
  <c r="AB2566" s="1"/>
  <c r="Q2566"/>
  <c r="V2566" s="1"/>
  <c r="AA2566" s="1"/>
  <c r="P2566"/>
  <c r="U2566" s="1"/>
  <c r="O2566"/>
  <c r="T2566" s="1"/>
  <c r="N2566"/>
  <c r="S2566" s="1"/>
  <c r="X2566" s="1"/>
  <c r="R2490"/>
  <c r="W2490" s="1"/>
  <c r="AB2490" s="1"/>
  <c r="Q2490"/>
  <c r="V2490" s="1"/>
  <c r="P2490"/>
  <c r="U2490" s="1"/>
  <c r="O2490"/>
  <c r="T2490" s="1"/>
  <c r="Y2490" s="1"/>
  <c r="N2490"/>
  <c r="S2490" s="1"/>
  <c r="X2490" s="1"/>
  <c r="R2475"/>
  <c r="W2475" s="1"/>
  <c r="AB2475" s="1"/>
  <c r="Q2475"/>
  <c r="V2475" s="1"/>
  <c r="P2475"/>
  <c r="U2475" s="1"/>
  <c r="O2475"/>
  <c r="T2475" s="1"/>
  <c r="Y2475" s="1"/>
  <c r="N2475"/>
  <c r="S2475" s="1"/>
  <c r="X2475" s="1"/>
  <c r="R2460"/>
  <c r="W2460" s="1"/>
  <c r="AB2460" s="1"/>
  <c r="Q2460"/>
  <c r="V2460" s="1"/>
  <c r="P2460"/>
  <c r="U2460" s="1"/>
  <c r="O2460"/>
  <c r="T2460" s="1"/>
  <c r="Y2460" s="1"/>
  <c r="N2460"/>
  <c r="S2460" s="1"/>
  <c r="X2460" s="1"/>
  <c r="R2445"/>
  <c r="W2445" s="1"/>
  <c r="AB2445" s="1"/>
  <c r="Q2445"/>
  <c r="V2445" s="1"/>
  <c r="AA2445" s="1"/>
  <c r="P2445"/>
  <c r="U2445" s="1"/>
  <c r="Z2445" s="1"/>
  <c r="O2445"/>
  <c r="T2445" s="1"/>
  <c r="Y2445" s="1"/>
  <c r="N2445"/>
  <c r="S2445" s="1"/>
  <c r="X2445" s="1"/>
  <c r="R2308"/>
  <c r="W2308" s="1"/>
  <c r="AB2308" s="1"/>
  <c r="Q2308"/>
  <c r="V2308" s="1"/>
  <c r="P2308"/>
  <c r="U2308" s="1"/>
  <c r="Z2308" s="1"/>
  <c r="O2308"/>
  <c r="T2308" s="1"/>
  <c r="Y2308" s="1"/>
  <c r="N2308"/>
  <c r="R2307"/>
  <c r="W2307" s="1"/>
  <c r="Q2307"/>
  <c r="V2307" s="1"/>
  <c r="AA2307" s="1"/>
  <c r="P2307"/>
  <c r="U2307" s="1"/>
  <c r="Z2307" s="1"/>
  <c r="O2307"/>
  <c r="N2307"/>
  <c r="R2306"/>
  <c r="W2306" s="1"/>
  <c r="AB2306" s="1"/>
  <c r="Q2306"/>
  <c r="V2306" s="1"/>
  <c r="AA2306" s="1"/>
  <c r="P2306"/>
  <c r="O2306"/>
  <c r="N2306"/>
  <c r="S2306" s="1"/>
  <c r="X2306" s="1"/>
  <c r="R2305"/>
  <c r="Q2305"/>
  <c r="P2305"/>
  <c r="O2305"/>
  <c r="T2305" s="1"/>
  <c r="Y2305" s="1"/>
  <c r="N2305"/>
  <c r="S2305" s="1"/>
  <c r="X2305" s="1"/>
  <c r="R2304"/>
  <c r="Q2304"/>
  <c r="P2304"/>
  <c r="U2304" s="1"/>
  <c r="Z2304" s="1"/>
  <c r="O2304"/>
  <c r="T2304" s="1"/>
  <c r="Y2304" s="1"/>
  <c r="N2304"/>
  <c r="S2304" s="1"/>
  <c r="X2304" s="1"/>
  <c r="R2303"/>
  <c r="Q2303"/>
  <c r="V2303" s="1"/>
  <c r="AA2303" s="1"/>
  <c r="P2303"/>
  <c r="U2303" s="1"/>
  <c r="Z2303" s="1"/>
  <c r="O2303"/>
  <c r="T2303" s="1"/>
  <c r="Y2303" s="1"/>
  <c r="N2303"/>
  <c r="S2303" s="1"/>
  <c r="R2302"/>
  <c r="W2302" s="1"/>
  <c r="AB2302" s="1"/>
  <c r="Q2302"/>
  <c r="V2302" s="1"/>
  <c r="AA2302" s="1"/>
  <c r="P2302"/>
  <c r="U2302" s="1"/>
  <c r="Z2302" s="1"/>
  <c r="O2302"/>
  <c r="T2302" s="1"/>
  <c r="N2302"/>
  <c r="S2302" s="1"/>
  <c r="R2301"/>
  <c r="W2301" s="1"/>
  <c r="AB2301" s="1"/>
  <c r="Q2301"/>
  <c r="V2301" s="1"/>
  <c r="AA2301" s="1"/>
  <c r="P2301"/>
  <c r="O2301"/>
  <c r="T2301" s="1"/>
  <c r="N2301"/>
  <c r="S2301" s="1"/>
  <c r="R2300"/>
  <c r="W2300" s="1"/>
  <c r="AB2300" s="1"/>
  <c r="Q2300"/>
  <c r="P2300"/>
  <c r="U2300" s="1"/>
  <c r="O2300"/>
  <c r="T2300" s="1"/>
  <c r="N2300"/>
  <c r="R2299"/>
  <c r="Q2299"/>
  <c r="V2299" s="1"/>
  <c r="P2299"/>
  <c r="U2299" s="1"/>
  <c r="O2299"/>
  <c r="N2299"/>
  <c r="R2298"/>
  <c r="Q2298"/>
  <c r="V2298" s="1"/>
  <c r="P2298"/>
  <c r="O2298"/>
  <c r="N2298"/>
  <c r="S2298" s="1"/>
  <c r="X2298" s="1"/>
  <c r="R2297"/>
  <c r="W2297" s="1"/>
  <c r="Q2297"/>
  <c r="P2297"/>
  <c r="O2297"/>
  <c r="T2297" s="1"/>
  <c r="Y2297" s="1"/>
  <c r="N2297"/>
  <c r="S2297" s="1"/>
  <c r="X2297" s="1"/>
  <c r="R2296"/>
  <c r="Q2296"/>
  <c r="P2296"/>
  <c r="U2296" s="1"/>
  <c r="Z2296" s="1"/>
  <c r="O2296"/>
  <c r="T2296" s="1"/>
  <c r="Y2296" s="1"/>
  <c r="N2296"/>
  <c r="S2296" s="1"/>
  <c r="X2296" s="1"/>
  <c r="R2295"/>
  <c r="Q2295"/>
  <c r="V2295" s="1"/>
  <c r="AA2295" s="1"/>
  <c r="P2295"/>
  <c r="U2295" s="1"/>
  <c r="Z2295" s="1"/>
  <c r="O2295"/>
  <c r="T2295" s="1"/>
  <c r="Y2295" s="1"/>
  <c r="N2295"/>
  <c r="S2295" s="1"/>
  <c r="R2294"/>
  <c r="Q2294"/>
  <c r="V2294" s="1"/>
  <c r="AA2294" s="1"/>
  <c r="P2294"/>
  <c r="U2294" s="1"/>
  <c r="Z2294" s="1"/>
  <c r="O2294"/>
  <c r="T2294" s="1"/>
  <c r="Y2294" s="1"/>
  <c r="N2294"/>
  <c r="R2248"/>
  <c r="W2248" s="1"/>
  <c r="AB2248" s="1"/>
  <c r="Q2248"/>
  <c r="V2248" s="1"/>
  <c r="AA2248" s="1"/>
  <c r="P2248"/>
  <c r="U2248" s="1"/>
  <c r="O2248"/>
  <c r="T2248" s="1"/>
  <c r="Y2248" s="1"/>
  <c r="N2248"/>
  <c r="S2248" s="1"/>
  <c r="X2248" s="1"/>
  <c r="R2233"/>
  <c r="W2233" s="1"/>
  <c r="AB2233" s="1"/>
  <c r="Q2233"/>
  <c r="V2233" s="1"/>
  <c r="AA2233" s="1"/>
  <c r="P2233"/>
  <c r="U2233" s="1"/>
  <c r="O2233"/>
  <c r="T2233" s="1"/>
  <c r="Y2233" s="1"/>
  <c r="N2233"/>
  <c r="S2233" s="1"/>
  <c r="X2233" s="1"/>
  <c r="R2218"/>
  <c r="W2218" s="1"/>
  <c r="AB2218" s="1"/>
  <c r="Q2218"/>
  <c r="V2218" s="1"/>
  <c r="AA2218" s="1"/>
  <c r="P2218"/>
  <c r="U2218" s="1"/>
  <c r="O2218"/>
  <c r="T2218" s="1"/>
  <c r="Y2218" s="1"/>
  <c r="N2218"/>
  <c r="S2218" s="1"/>
  <c r="X2218" s="1"/>
  <c r="R2203"/>
  <c r="W2203" s="1"/>
  <c r="AB2203" s="1"/>
  <c r="Q2203"/>
  <c r="V2203" s="1"/>
  <c r="AA2203" s="1"/>
  <c r="P2203"/>
  <c r="U2203" s="1"/>
  <c r="O2203"/>
  <c r="T2203" s="1"/>
  <c r="Y2203" s="1"/>
  <c r="N2203"/>
  <c r="S2203" s="1"/>
  <c r="X2203" s="1"/>
  <c r="R2188"/>
  <c r="W2188" s="1"/>
  <c r="AB2188" s="1"/>
  <c r="Q2188"/>
  <c r="V2188" s="1"/>
  <c r="AA2188" s="1"/>
  <c r="P2188"/>
  <c r="U2188" s="1"/>
  <c r="O2188"/>
  <c r="T2188" s="1"/>
  <c r="Y2188" s="1"/>
  <c r="N2188"/>
  <c r="S2188" s="1"/>
  <c r="X2188" s="1"/>
  <c r="R1719"/>
  <c r="W1719" s="1"/>
  <c r="AB1719" s="1"/>
  <c r="Q1719"/>
  <c r="V1719" s="1"/>
  <c r="AA1719" s="1"/>
  <c r="P1719"/>
  <c r="U1719" s="1"/>
  <c r="Z1719" s="1"/>
  <c r="O1719"/>
  <c r="T1719" s="1"/>
  <c r="N1719"/>
  <c r="S1719" s="1"/>
  <c r="R1704"/>
  <c r="W1704" s="1"/>
  <c r="AB1704" s="1"/>
  <c r="Q1704"/>
  <c r="V1704" s="1"/>
  <c r="AA1704" s="1"/>
  <c r="P1704"/>
  <c r="U1704" s="1"/>
  <c r="Z1704" s="1"/>
  <c r="O1704"/>
  <c r="T1704" s="1"/>
  <c r="N1704"/>
  <c r="S1704" s="1"/>
  <c r="R1689"/>
  <c r="W1689" s="1"/>
  <c r="AB1689" s="1"/>
  <c r="Q1689"/>
  <c r="V1689" s="1"/>
  <c r="AA1689" s="1"/>
  <c r="P1689"/>
  <c r="U1689" s="1"/>
  <c r="O1689"/>
  <c r="T1689" s="1"/>
  <c r="Y1689" s="1"/>
  <c r="N1689"/>
  <c r="S1689" s="1"/>
  <c r="X1689" s="1"/>
  <c r="R1734"/>
  <c r="W1734" s="1"/>
  <c r="AB1734" s="1"/>
  <c r="Q1734"/>
  <c r="V1734" s="1"/>
  <c r="AA1734" s="1"/>
  <c r="P1734"/>
  <c r="U1734" s="1"/>
  <c r="Z1734" s="1"/>
  <c r="O1734"/>
  <c r="T1734" s="1"/>
  <c r="Y1734" s="1"/>
  <c r="N1734"/>
  <c r="S1734" s="1"/>
  <c r="R1673"/>
  <c r="W1673" s="1"/>
  <c r="AB1673" s="1"/>
  <c r="Q1673"/>
  <c r="V1673" s="1"/>
  <c r="AA1673" s="1"/>
  <c r="P1673"/>
  <c r="U1673" s="1"/>
  <c r="Z1673" s="1"/>
  <c r="O1673"/>
  <c r="T1673" s="1"/>
  <c r="N1673"/>
  <c r="R1672"/>
  <c r="W1672" s="1"/>
  <c r="AB1672" s="1"/>
  <c r="Q1672"/>
  <c r="V1672" s="1"/>
  <c r="P1672"/>
  <c r="U1672" s="1"/>
  <c r="O1672"/>
  <c r="N1672"/>
  <c r="R1671"/>
  <c r="W1671" s="1"/>
  <c r="Q1671"/>
  <c r="V1671" s="1"/>
  <c r="P1671"/>
  <c r="O1671"/>
  <c r="N1671"/>
  <c r="S1671" s="1"/>
  <c r="X1671" s="1"/>
  <c r="R1670"/>
  <c r="Q1670"/>
  <c r="P1670"/>
  <c r="O1670"/>
  <c r="T1670" s="1"/>
  <c r="Y1670" s="1"/>
  <c r="N1670"/>
  <c r="S1670" s="1"/>
  <c r="X1670" s="1"/>
  <c r="R1669"/>
  <c r="Q1669"/>
  <c r="P1669"/>
  <c r="U1669" s="1"/>
  <c r="Z1669" s="1"/>
  <c r="O1669"/>
  <c r="T1669" s="1"/>
  <c r="Y1669" s="1"/>
  <c r="N1669"/>
  <c r="S1669" s="1"/>
  <c r="X1669" s="1"/>
  <c r="R1668"/>
  <c r="Q1668"/>
  <c r="V1668" s="1"/>
  <c r="AA1668" s="1"/>
  <c r="P1668"/>
  <c r="U1668" s="1"/>
  <c r="Z1668" s="1"/>
  <c r="O1668"/>
  <c r="T1668" s="1"/>
  <c r="Y1668" s="1"/>
  <c r="N1668"/>
  <c r="S1668" s="1"/>
  <c r="X1668" s="1"/>
  <c r="R1667"/>
  <c r="W1667" s="1"/>
  <c r="AB1667" s="1"/>
  <c r="Q1667"/>
  <c r="V1667" s="1"/>
  <c r="AA1667" s="1"/>
  <c r="P1667"/>
  <c r="U1667" s="1"/>
  <c r="Z1667" s="1"/>
  <c r="O1667"/>
  <c r="T1667" s="1"/>
  <c r="Y1667" s="1"/>
  <c r="N1667"/>
  <c r="S1667" s="1"/>
  <c r="R1666"/>
  <c r="W1666" s="1"/>
  <c r="AB1666" s="1"/>
  <c r="Q1666"/>
  <c r="V1666" s="1"/>
  <c r="AA1666" s="1"/>
  <c r="P1666"/>
  <c r="U1666" s="1"/>
  <c r="Z1666" s="1"/>
  <c r="O1666"/>
  <c r="T1666" s="1"/>
  <c r="N1666"/>
  <c r="S1666" s="1"/>
  <c r="X1666" s="1"/>
  <c r="R1665"/>
  <c r="W1665" s="1"/>
  <c r="AB1665" s="1"/>
  <c r="Q1665"/>
  <c r="P1665"/>
  <c r="U1665" s="1"/>
  <c r="O1665"/>
  <c r="T1665" s="1"/>
  <c r="Y1665" s="1"/>
  <c r="N1665"/>
  <c r="R1664"/>
  <c r="Q1664"/>
  <c r="V1664" s="1"/>
  <c r="P1664"/>
  <c r="U1664" s="1"/>
  <c r="Z1664" s="1"/>
  <c r="O1664"/>
  <c r="N1664"/>
  <c r="R1663"/>
  <c r="Q1663"/>
  <c r="V1663" s="1"/>
  <c r="AA1663" s="1"/>
  <c r="P1663"/>
  <c r="O1663"/>
  <c r="N1663"/>
  <c r="S1663" s="1"/>
  <c r="X1663" s="1"/>
  <c r="R1662"/>
  <c r="W1662" s="1"/>
  <c r="AB1662" s="1"/>
  <c r="Q1662"/>
  <c r="P1662"/>
  <c r="O1662"/>
  <c r="T1662" s="1"/>
  <c r="Y1662" s="1"/>
  <c r="N1662"/>
  <c r="S1662" s="1"/>
  <c r="X1662" s="1"/>
  <c r="R1661"/>
  <c r="Q1661"/>
  <c r="P1661"/>
  <c r="U1661" s="1"/>
  <c r="Z1661" s="1"/>
  <c r="O1661"/>
  <c r="T1661" s="1"/>
  <c r="Y1661" s="1"/>
  <c r="N1661"/>
  <c r="S1661" s="1"/>
  <c r="X1661" s="1"/>
  <c r="R1660"/>
  <c r="Q1660"/>
  <c r="V1660" s="1"/>
  <c r="AA1660" s="1"/>
  <c r="P1660"/>
  <c r="U1660" s="1"/>
  <c r="Z1660" s="1"/>
  <c r="O1660"/>
  <c r="T1660" s="1"/>
  <c r="Y1660" s="1"/>
  <c r="N1660"/>
  <c r="S1660" s="1"/>
  <c r="R1659"/>
  <c r="Q1659"/>
  <c r="V1659" s="1"/>
  <c r="AA1659" s="1"/>
  <c r="P1659"/>
  <c r="U1659" s="1"/>
  <c r="Z1659" s="1"/>
  <c r="O1659"/>
  <c r="T1659" s="1"/>
  <c r="Y1659" s="1"/>
  <c r="N1659"/>
  <c r="R1658"/>
  <c r="W1658" s="1"/>
  <c r="AB1658" s="1"/>
  <c r="Q1658"/>
  <c r="V1658" s="1"/>
  <c r="AA1658" s="1"/>
  <c r="P1658"/>
  <c r="U1658" s="1"/>
  <c r="Z1658" s="1"/>
  <c r="O1658"/>
  <c r="N1658"/>
  <c r="R1657"/>
  <c r="W1657" s="1"/>
  <c r="AB1657" s="1"/>
  <c r="Q1657"/>
  <c r="V1657" s="1"/>
  <c r="AA1657" s="1"/>
  <c r="P1657"/>
  <c r="O1657"/>
  <c r="N1657"/>
  <c r="S1657" s="1"/>
  <c r="X1657" s="1"/>
  <c r="R1656"/>
  <c r="W1656" s="1"/>
  <c r="AB1656" s="1"/>
  <c r="Q1656"/>
  <c r="P1656"/>
  <c r="O1656"/>
  <c r="T1656" s="1"/>
  <c r="Y1656" s="1"/>
  <c r="N1656"/>
  <c r="R1655"/>
  <c r="W1655" s="1"/>
  <c r="Q1655"/>
  <c r="P1655"/>
  <c r="U1655" s="1"/>
  <c r="Z1655" s="1"/>
  <c r="O1655"/>
  <c r="N1655"/>
  <c r="R1654"/>
  <c r="W1654" s="1"/>
  <c r="Q1654"/>
  <c r="V1654" s="1"/>
  <c r="AA1654" s="1"/>
  <c r="P1654"/>
  <c r="O1654"/>
  <c r="N1654"/>
  <c r="S1654" s="1"/>
  <c r="X1654" s="1"/>
  <c r="R1653"/>
  <c r="W1653" s="1"/>
  <c r="AB1653" s="1"/>
  <c r="Q1653"/>
  <c r="P1653"/>
  <c r="O1653"/>
  <c r="T1653" s="1"/>
  <c r="Y1653" s="1"/>
  <c r="N1653"/>
  <c r="S1653" s="1"/>
  <c r="X1653" s="1"/>
  <c r="R1652"/>
  <c r="Q1652"/>
  <c r="P1652"/>
  <c r="U1652" s="1"/>
  <c r="Z1652" s="1"/>
  <c r="O1652"/>
  <c r="T1652" s="1"/>
  <c r="Y1652" s="1"/>
  <c r="N1652"/>
  <c r="S1652" s="1"/>
  <c r="X1652" s="1"/>
  <c r="R1651"/>
  <c r="Q1651"/>
  <c r="V1651" s="1"/>
  <c r="AA1651" s="1"/>
  <c r="P1651"/>
  <c r="U1651" s="1"/>
  <c r="Z1651" s="1"/>
  <c r="O1651"/>
  <c r="T1651" s="1"/>
  <c r="Y1651" s="1"/>
  <c r="N1651"/>
  <c r="R1650"/>
  <c r="W1650" s="1"/>
  <c r="AB1650" s="1"/>
  <c r="Q1650"/>
  <c r="V1650" s="1"/>
  <c r="AA1650" s="1"/>
  <c r="P1650"/>
  <c r="U1650" s="1"/>
  <c r="Z1650" s="1"/>
  <c r="O1650"/>
  <c r="N1650"/>
  <c r="R1649"/>
  <c r="W1649" s="1"/>
  <c r="AB1649" s="1"/>
  <c r="Q1649"/>
  <c r="V1649" s="1"/>
  <c r="AA1649" s="1"/>
  <c r="P1649"/>
  <c r="O1649"/>
  <c r="N1649"/>
  <c r="S1649" s="1"/>
  <c r="X1649" s="1"/>
  <c r="R1648"/>
  <c r="W1648" s="1"/>
  <c r="AB1648" s="1"/>
  <c r="Q1648"/>
  <c r="V1648" s="1"/>
  <c r="P1648"/>
  <c r="O1648"/>
  <c r="T1648" s="1"/>
  <c r="Y1648" s="1"/>
  <c r="N1648"/>
  <c r="R1647"/>
  <c r="W1647" s="1"/>
  <c r="Q1647"/>
  <c r="V1647" s="1"/>
  <c r="P1647"/>
  <c r="U1647" s="1"/>
  <c r="Z1647" s="1"/>
  <c r="O1647"/>
  <c r="N1647"/>
  <c r="R1646"/>
  <c r="W1646" s="1"/>
  <c r="Q1646"/>
  <c r="V1646" s="1"/>
  <c r="AA1646" s="1"/>
  <c r="P1646"/>
  <c r="O1646"/>
  <c r="N1646"/>
  <c r="S1646" s="1"/>
  <c r="X1646" s="1"/>
  <c r="R1645"/>
  <c r="W1645" s="1"/>
  <c r="AB1645" s="1"/>
  <c r="Q1645"/>
  <c r="P1645"/>
  <c r="O1645"/>
  <c r="T1645" s="1"/>
  <c r="Y1645" s="1"/>
  <c r="N1645"/>
  <c r="S1645" s="1"/>
  <c r="X1645" s="1"/>
  <c r="R1644"/>
  <c r="W1644" s="1"/>
  <c r="AB1644" s="1"/>
  <c r="Q1644"/>
  <c r="P1644"/>
  <c r="O1644"/>
  <c r="T1644" s="1"/>
  <c r="Y1644" s="1"/>
  <c r="N1644"/>
  <c r="S1644" s="1"/>
  <c r="X1644" s="1"/>
  <c r="R1057"/>
  <c r="W1057" s="1"/>
  <c r="AB1057" s="1"/>
  <c r="Q1057"/>
  <c r="V1057" s="1"/>
  <c r="AA1057" s="1"/>
  <c r="P1057"/>
  <c r="U1057" s="1"/>
  <c r="Z1057" s="1"/>
  <c r="O1057"/>
  <c r="T1057" s="1"/>
  <c r="Y1057" s="1"/>
  <c r="N1057"/>
  <c r="S1057" s="1"/>
  <c r="R1027"/>
  <c r="W1027" s="1"/>
  <c r="AB1027" s="1"/>
  <c r="Q1027"/>
  <c r="V1027" s="1"/>
  <c r="P1027"/>
  <c r="U1027" s="1"/>
  <c r="Z1027" s="1"/>
  <c r="O1027"/>
  <c r="T1027" s="1"/>
  <c r="Y1027" s="1"/>
  <c r="N1027"/>
  <c r="S1027" s="1"/>
  <c r="X1027" s="1"/>
  <c r="R1012"/>
  <c r="W1012" s="1"/>
  <c r="AB1012" s="1"/>
  <c r="Q1012"/>
  <c r="V1012" s="1"/>
  <c r="AA1012" s="1"/>
  <c r="P1012"/>
  <c r="U1012" s="1"/>
  <c r="Z1012" s="1"/>
  <c r="O1012"/>
  <c r="T1012" s="1"/>
  <c r="Y1012" s="1"/>
  <c r="N1012"/>
  <c r="S1012" s="1"/>
  <c r="R997"/>
  <c r="W997" s="1"/>
  <c r="AB997" s="1"/>
  <c r="Q997"/>
  <c r="V997" s="1"/>
  <c r="AA997" s="1"/>
  <c r="P997"/>
  <c r="U997" s="1"/>
  <c r="Z997" s="1"/>
  <c r="O997"/>
  <c r="T997" s="1"/>
  <c r="Y997" s="1"/>
  <c r="N997"/>
  <c r="S997" s="1"/>
  <c r="R982"/>
  <c r="W982" s="1"/>
  <c r="AB982" s="1"/>
  <c r="Q982"/>
  <c r="V982" s="1"/>
  <c r="AA982" s="1"/>
  <c r="P982"/>
  <c r="U982" s="1"/>
  <c r="Z982" s="1"/>
  <c r="O982"/>
  <c r="T982" s="1"/>
  <c r="Y982" s="1"/>
  <c r="N982"/>
  <c r="S982" s="1"/>
  <c r="R967"/>
  <c r="W967" s="1"/>
  <c r="AB967" s="1"/>
  <c r="Q967"/>
  <c r="V967" s="1"/>
  <c r="AA967" s="1"/>
  <c r="P967"/>
  <c r="U967" s="1"/>
  <c r="Z967" s="1"/>
  <c r="O967"/>
  <c r="T967" s="1"/>
  <c r="Y967" s="1"/>
  <c r="N967"/>
  <c r="S967" s="1"/>
  <c r="R952"/>
  <c r="W952" s="1"/>
  <c r="AB952" s="1"/>
  <c r="Q952"/>
  <c r="V952" s="1"/>
  <c r="AA952" s="1"/>
  <c r="P952"/>
  <c r="U952" s="1"/>
  <c r="Z952" s="1"/>
  <c r="O952"/>
  <c r="T952" s="1"/>
  <c r="Y952" s="1"/>
  <c r="N952"/>
  <c r="S952" s="1"/>
  <c r="R922"/>
  <c r="W922" s="1"/>
  <c r="AB922" s="1"/>
  <c r="Q922"/>
  <c r="V922" s="1"/>
  <c r="AA922" s="1"/>
  <c r="P922"/>
  <c r="U922" s="1"/>
  <c r="Z922" s="1"/>
  <c r="O922"/>
  <c r="T922" s="1"/>
  <c r="Y922" s="1"/>
  <c r="N922"/>
  <c r="S922" s="1"/>
  <c r="R907"/>
  <c r="W907" s="1"/>
  <c r="AB907" s="1"/>
  <c r="Q907"/>
  <c r="V907" s="1"/>
  <c r="AA907" s="1"/>
  <c r="P907"/>
  <c r="U907" s="1"/>
  <c r="Z907" s="1"/>
  <c r="O907"/>
  <c r="T907" s="1"/>
  <c r="Y907" s="1"/>
  <c r="N907"/>
  <c r="S907" s="1"/>
  <c r="R892"/>
  <c r="W892" s="1"/>
  <c r="AB892" s="1"/>
  <c r="Q892"/>
  <c r="V892" s="1"/>
  <c r="AA892" s="1"/>
  <c r="P892"/>
  <c r="U892" s="1"/>
  <c r="Z892" s="1"/>
  <c r="O892"/>
  <c r="T892" s="1"/>
  <c r="Y892" s="1"/>
  <c r="N892"/>
  <c r="S892" s="1"/>
  <c r="R862"/>
  <c r="W862" s="1"/>
  <c r="AB862" s="1"/>
  <c r="Q862"/>
  <c r="V862" s="1"/>
  <c r="AA862" s="1"/>
  <c r="P862"/>
  <c r="U862" s="1"/>
  <c r="Z862" s="1"/>
  <c r="O862"/>
  <c r="T862" s="1"/>
  <c r="Y862" s="1"/>
  <c r="N862"/>
  <c r="S862" s="1"/>
  <c r="R591"/>
  <c r="W591" s="1"/>
  <c r="AB591" s="1"/>
  <c r="Q591"/>
  <c r="V591" s="1"/>
  <c r="AA591" s="1"/>
  <c r="P591"/>
  <c r="U591" s="1"/>
  <c r="Z591" s="1"/>
  <c r="O591"/>
  <c r="T591" s="1"/>
  <c r="Y591" s="1"/>
  <c r="N591"/>
  <c r="S591" s="1"/>
  <c r="R576"/>
  <c r="W576" s="1"/>
  <c r="AB576" s="1"/>
  <c r="Q576"/>
  <c r="V576" s="1"/>
  <c r="AA576" s="1"/>
  <c r="P576"/>
  <c r="U576" s="1"/>
  <c r="Z576" s="1"/>
  <c r="O576"/>
  <c r="T576" s="1"/>
  <c r="N576"/>
  <c r="S576" s="1"/>
  <c r="X576" s="1"/>
  <c r="R546"/>
  <c r="W546" s="1"/>
  <c r="AB546" s="1"/>
  <c r="Q546"/>
  <c r="V546" s="1"/>
  <c r="AA546" s="1"/>
  <c r="P546"/>
  <c r="U546" s="1"/>
  <c r="O546"/>
  <c r="N546"/>
  <c r="S546" s="1"/>
  <c r="R531"/>
  <c r="W531" s="1"/>
  <c r="AB531" s="1"/>
  <c r="Q531"/>
  <c r="V531" s="1"/>
  <c r="AA531" s="1"/>
  <c r="P531"/>
  <c r="O531"/>
  <c r="N531"/>
  <c r="S531" s="1"/>
  <c r="R471"/>
  <c r="W471" s="1"/>
  <c r="AB471" s="1"/>
  <c r="Q471"/>
  <c r="V471" s="1"/>
  <c r="AA471" s="1"/>
  <c r="P471"/>
  <c r="O471"/>
  <c r="N471"/>
  <c r="S471" s="1"/>
  <c r="R456"/>
  <c r="W456" s="1"/>
  <c r="AB456" s="1"/>
  <c r="Q456"/>
  <c r="V456" s="1"/>
  <c r="AA456" s="1"/>
  <c r="P456"/>
  <c r="O456"/>
  <c r="N456"/>
  <c r="S456" s="1"/>
  <c r="R441"/>
  <c r="W441" s="1"/>
  <c r="AB441" s="1"/>
  <c r="Q441"/>
  <c r="V441" s="1"/>
  <c r="AA441" s="1"/>
  <c r="P441"/>
  <c r="O441"/>
  <c r="N441"/>
  <c r="S441" s="1"/>
  <c r="R200"/>
  <c r="W200" s="1"/>
  <c r="AB200" s="1"/>
  <c r="Q200"/>
  <c r="V200" s="1"/>
  <c r="AA200" s="1"/>
  <c r="P200"/>
  <c r="U200" s="1"/>
  <c r="Z200" s="1"/>
  <c r="O200"/>
  <c r="T200" s="1"/>
  <c r="N200"/>
  <c r="S200" s="1"/>
  <c r="X200" s="1"/>
  <c r="R185"/>
  <c r="W185" s="1"/>
  <c r="AB185" s="1"/>
  <c r="Q185"/>
  <c r="V185" s="1"/>
  <c r="AA185" s="1"/>
  <c r="P185"/>
  <c r="U185" s="1"/>
  <c r="Z185" s="1"/>
  <c r="O185"/>
  <c r="T185" s="1"/>
  <c r="N185"/>
  <c r="S185" s="1"/>
  <c r="X185" s="1"/>
  <c r="R170"/>
  <c r="W170" s="1"/>
  <c r="AB170" s="1"/>
  <c r="Q170"/>
  <c r="V170" s="1"/>
  <c r="AA170" s="1"/>
  <c r="P170"/>
  <c r="U170" s="1"/>
  <c r="Z170" s="1"/>
  <c r="O170"/>
  <c r="T170" s="1"/>
  <c r="N170"/>
  <c r="S170" s="1"/>
  <c r="X170" s="1"/>
  <c r="N155"/>
  <c r="S155" s="1"/>
  <c r="X155" s="1"/>
  <c r="R4790"/>
  <c r="W4790" s="1"/>
  <c r="AB4790" s="1"/>
  <c r="Q4790"/>
  <c r="V4790" s="1"/>
  <c r="AA4790" s="1"/>
  <c r="P4790"/>
  <c r="U4790" s="1"/>
  <c r="Z4790" s="1"/>
  <c r="O4790"/>
  <c r="T4790" s="1"/>
  <c r="Y4790" s="1"/>
  <c r="N4790"/>
  <c r="S4790" s="1"/>
  <c r="X4790" s="1"/>
  <c r="R4784"/>
  <c r="W4784" s="1"/>
  <c r="AB4784" s="1"/>
  <c r="Q4784"/>
  <c r="V4784" s="1"/>
  <c r="AA4784" s="1"/>
  <c r="P4784"/>
  <c r="O4784"/>
  <c r="T4784" s="1"/>
  <c r="Y4784" s="1"/>
  <c r="N4784"/>
  <c r="S4784" s="1"/>
  <c r="X4784" s="1"/>
  <c r="R4778"/>
  <c r="W4778" s="1"/>
  <c r="AB4778" s="1"/>
  <c r="Q4778"/>
  <c r="V4778" s="1"/>
  <c r="AA4778" s="1"/>
  <c r="P4778"/>
  <c r="U4778" s="1"/>
  <c r="Z4778" s="1"/>
  <c r="O4778"/>
  <c r="T4778" s="1"/>
  <c r="Y4778" s="1"/>
  <c r="N4778"/>
  <c r="S4778" s="1"/>
  <c r="X4778" s="1"/>
  <c r="R4772"/>
  <c r="W4772" s="1"/>
  <c r="AB4772" s="1"/>
  <c r="Q4772"/>
  <c r="V4772" s="1"/>
  <c r="AA4772" s="1"/>
  <c r="P4772"/>
  <c r="U4772" s="1"/>
  <c r="Z4772" s="1"/>
  <c r="O4772"/>
  <c r="T4772" s="1"/>
  <c r="Y4772" s="1"/>
  <c r="N4772"/>
  <c r="S4772" s="1"/>
  <c r="X4772" s="1"/>
  <c r="R4766"/>
  <c r="W4766" s="1"/>
  <c r="AB4766" s="1"/>
  <c r="Q4766"/>
  <c r="V4766" s="1"/>
  <c r="AA4766" s="1"/>
  <c r="P4766"/>
  <c r="O4766"/>
  <c r="T4766" s="1"/>
  <c r="Y4766" s="1"/>
  <c r="N4766"/>
  <c r="S4766" s="1"/>
  <c r="X4766" s="1"/>
  <c r="R4760"/>
  <c r="W4760" s="1"/>
  <c r="AB4760" s="1"/>
  <c r="Q4760"/>
  <c r="V4760" s="1"/>
  <c r="AA4760" s="1"/>
  <c r="P4760"/>
  <c r="U4760" s="1"/>
  <c r="Z4760" s="1"/>
  <c r="O4760"/>
  <c r="T4760" s="1"/>
  <c r="Y4760" s="1"/>
  <c r="N4760"/>
  <c r="S4760" s="1"/>
  <c r="X4760" s="1"/>
  <c r="R4754"/>
  <c r="W4754" s="1"/>
  <c r="AB4754" s="1"/>
  <c r="Q4754"/>
  <c r="V4754" s="1"/>
  <c r="AA4754" s="1"/>
  <c r="P4754"/>
  <c r="U4754" s="1"/>
  <c r="Z4754" s="1"/>
  <c r="O4754"/>
  <c r="N4754"/>
  <c r="R4747"/>
  <c r="W4747" s="1"/>
  <c r="AB4747" s="1"/>
  <c r="Q4747"/>
  <c r="V4747" s="1"/>
  <c r="AA4747" s="1"/>
  <c r="P4747"/>
  <c r="U4747" s="1"/>
  <c r="Z4747" s="1"/>
  <c r="O4747"/>
  <c r="T4747" s="1"/>
  <c r="Y4747" s="1"/>
  <c r="N4747"/>
  <c r="S4747" s="1"/>
  <c r="X4747" s="1"/>
  <c r="R4741"/>
  <c r="W4741" s="1"/>
  <c r="AB4741" s="1"/>
  <c r="Q4741"/>
  <c r="V4741" s="1"/>
  <c r="AA4741" s="1"/>
  <c r="P4741"/>
  <c r="U4741" s="1"/>
  <c r="Z4741" s="1"/>
  <c r="O4741"/>
  <c r="N4741"/>
  <c r="R4735"/>
  <c r="W4735" s="1"/>
  <c r="AB4735" s="1"/>
  <c r="Q4735"/>
  <c r="V4735" s="1"/>
  <c r="AA4735" s="1"/>
  <c r="P4735"/>
  <c r="U4735" s="1"/>
  <c r="Z4735" s="1"/>
  <c r="O4735"/>
  <c r="N4735"/>
  <c r="S4735" s="1"/>
  <c r="X4735" s="1"/>
  <c r="R4704"/>
  <c r="W4704" s="1"/>
  <c r="AB4704" s="1"/>
  <c r="Q4704"/>
  <c r="V4704" s="1"/>
  <c r="AA4704" s="1"/>
  <c r="P4704"/>
  <c r="U4704" s="1"/>
  <c r="Z4704" s="1"/>
  <c r="O4704"/>
  <c r="T4704" s="1"/>
  <c r="Y4704" s="1"/>
  <c r="N4704"/>
  <c r="S4704" s="1"/>
  <c r="X4704" s="1"/>
  <c r="R4692"/>
  <c r="W4692" s="1"/>
  <c r="AB4692" s="1"/>
  <c r="Q4692"/>
  <c r="V4692" s="1"/>
  <c r="AA4692" s="1"/>
  <c r="P4692"/>
  <c r="U4692" s="1"/>
  <c r="Z4692" s="1"/>
  <c r="O4692"/>
  <c r="T4692" s="1"/>
  <c r="Y4692" s="1"/>
  <c r="N4692"/>
  <c r="S4692" s="1"/>
  <c r="X4692" s="1"/>
  <c r="R4686"/>
  <c r="W4686" s="1"/>
  <c r="AB4686" s="1"/>
  <c r="Q4686"/>
  <c r="V4686" s="1"/>
  <c r="AA4686" s="1"/>
  <c r="P4686"/>
  <c r="U4686" s="1"/>
  <c r="Z4686" s="1"/>
  <c r="O4686"/>
  <c r="T4686" s="1"/>
  <c r="Y4686" s="1"/>
  <c r="N4686"/>
  <c r="S4686" s="1"/>
  <c r="X4686" s="1"/>
  <c r="R4680"/>
  <c r="W4680" s="1"/>
  <c r="AB4680" s="1"/>
  <c r="Q4680"/>
  <c r="V4680" s="1"/>
  <c r="AA4680" s="1"/>
  <c r="P4680"/>
  <c r="U4680" s="1"/>
  <c r="Z4680" s="1"/>
  <c r="O4680"/>
  <c r="N4680"/>
  <c r="S4680" s="1"/>
  <c r="R4617"/>
  <c r="W4617" s="1"/>
  <c r="AB4617" s="1"/>
  <c r="Q4617"/>
  <c r="V4617" s="1"/>
  <c r="AA4617" s="1"/>
  <c r="P4617"/>
  <c r="U4617" s="1"/>
  <c r="Z4617" s="1"/>
  <c r="O4617"/>
  <c r="T4617" s="1"/>
  <c r="Y4617" s="1"/>
  <c r="N4617"/>
  <c r="S4617" s="1"/>
  <c r="X4617" s="1"/>
  <c r="R4602"/>
  <c r="W4602" s="1"/>
  <c r="AB4602" s="1"/>
  <c r="Q4602"/>
  <c r="V4602" s="1"/>
  <c r="AA4602" s="1"/>
  <c r="P4602"/>
  <c r="U4602" s="1"/>
  <c r="Z4602" s="1"/>
  <c r="O4602"/>
  <c r="T4602" s="1"/>
  <c r="Y4602" s="1"/>
  <c r="N4602"/>
  <c r="S4602" s="1"/>
  <c r="X4602" s="1"/>
  <c r="R4587"/>
  <c r="W4587" s="1"/>
  <c r="AB4587" s="1"/>
  <c r="Q4587"/>
  <c r="V4587" s="1"/>
  <c r="AA4587" s="1"/>
  <c r="P4587"/>
  <c r="O4587"/>
  <c r="T4587" s="1"/>
  <c r="Y4587" s="1"/>
  <c r="N4587"/>
  <c r="S4587" s="1"/>
  <c r="X4587" s="1"/>
  <c r="R4572"/>
  <c r="W4572" s="1"/>
  <c r="AB4572" s="1"/>
  <c r="Q4572"/>
  <c r="V4572" s="1"/>
  <c r="AA4572" s="1"/>
  <c r="P4572"/>
  <c r="U4572" s="1"/>
  <c r="Z4572" s="1"/>
  <c r="O4572"/>
  <c r="T4572" s="1"/>
  <c r="Y4572" s="1"/>
  <c r="N4572"/>
  <c r="S4572" s="1"/>
  <c r="X4572" s="1"/>
  <c r="R4542"/>
  <c r="W4542" s="1"/>
  <c r="AB4542" s="1"/>
  <c r="Q4542"/>
  <c r="V4542" s="1"/>
  <c r="AA4542" s="1"/>
  <c r="P4542"/>
  <c r="U4542" s="1"/>
  <c r="Z4542" s="1"/>
  <c r="O4542"/>
  <c r="N4542"/>
  <c r="R4527"/>
  <c r="W4527" s="1"/>
  <c r="AB4527" s="1"/>
  <c r="Q4527"/>
  <c r="V4527" s="1"/>
  <c r="AA4527" s="1"/>
  <c r="P4527"/>
  <c r="U4527" s="1"/>
  <c r="Z4527" s="1"/>
  <c r="O4527"/>
  <c r="T4527" s="1"/>
  <c r="Y4527" s="1"/>
  <c r="N4527"/>
  <c r="R4526"/>
  <c r="W4526" s="1"/>
  <c r="AB4526" s="1"/>
  <c r="Q4526"/>
  <c r="V4526" s="1"/>
  <c r="AA4526" s="1"/>
  <c r="P4526"/>
  <c r="O4526"/>
  <c r="N4526"/>
  <c r="R4525"/>
  <c r="W4525" s="1"/>
  <c r="AB4525" s="1"/>
  <c r="Q4525"/>
  <c r="V4525" s="1"/>
  <c r="AA4525" s="1"/>
  <c r="P4525"/>
  <c r="O4525"/>
  <c r="N4525"/>
  <c r="S4525" s="1"/>
  <c r="X4525" s="1"/>
  <c r="R4524"/>
  <c r="W4524" s="1"/>
  <c r="AB4524" s="1"/>
  <c r="Q4524"/>
  <c r="P4524"/>
  <c r="O4524"/>
  <c r="T4524" s="1"/>
  <c r="Y4524" s="1"/>
  <c r="N4524"/>
  <c r="S4524" s="1"/>
  <c r="X4524" s="1"/>
  <c r="R4523"/>
  <c r="Q4523"/>
  <c r="P4523"/>
  <c r="U4523" s="1"/>
  <c r="Z4523" s="1"/>
  <c r="O4523"/>
  <c r="T4523" s="1"/>
  <c r="Y4523" s="1"/>
  <c r="N4523"/>
  <c r="S4523" s="1"/>
  <c r="X4523" s="1"/>
  <c r="R4522"/>
  <c r="Q4522"/>
  <c r="V4522" s="1"/>
  <c r="AA4522" s="1"/>
  <c r="P4522"/>
  <c r="U4522" s="1"/>
  <c r="Z4522" s="1"/>
  <c r="O4522"/>
  <c r="T4522" s="1"/>
  <c r="Y4522" s="1"/>
  <c r="N4522"/>
  <c r="S4522" s="1"/>
  <c r="X4522" s="1"/>
  <c r="R4521"/>
  <c r="W4521" s="1"/>
  <c r="AB4521" s="1"/>
  <c r="Q4521"/>
  <c r="V4521" s="1"/>
  <c r="AA4521" s="1"/>
  <c r="P4521"/>
  <c r="U4521" s="1"/>
  <c r="Z4521" s="1"/>
  <c r="O4521"/>
  <c r="T4521" s="1"/>
  <c r="Y4521" s="1"/>
  <c r="N4521"/>
  <c r="S4521" s="1"/>
  <c r="X4521" s="1"/>
  <c r="R4520"/>
  <c r="W4520" s="1"/>
  <c r="AB4520" s="1"/>
  <c r="Q4520"/>
  <c r="V4520" s="1"/>
  <c r="AA4520" s="1"/>
  <c r="P4520"/>
  <c r="U4520" s="1"/>
  <c r="Z4520" s="1"/>
  <c r="O4520"/>
  <c r="T4520" s="1"/>
  <c r="Y4520" s="1"/>
  <c r="N4520"/>
  <c r="R4519"/>
  <c r="W4519" s="1"/>
  <c r="AB4519" s="1"/>
  <c r="Q4519"/>
  <c r="V4519" s="1"/>
  <c r="AA4519" s="1"/>
  <c r="P4519"/>
  <c r="O4519"/>
  <c r="N4519"/>
  <c r="R4518"/>
  <c r="W4518" s="1"/>
  <c r="AB4518" s="1"/>
  <c r="Q4518"/>
  <c r="P4518"/>
  <c r="O4518"/>
  <c r="N4518"/>
  <c r="R4517"/>
  <c r="Q4517"/>
  <c r="V4517" s="1"/>
  <c r="P4517"/>
  <c r="U4517" s="1"/>
  <c r="Z4517" s="1"/>
  <c r="O4517"/>
  <c r="N4517"/>
  <c r="S4517" s="1"/>
  <c r="X4517" s="1"/>
  <c r="R4516"/>
  <c r="W4516" s="1"/>
  <c r="Q4516"/>
  <c r="V4516" s="1"/>
  <c r="AA4516" s="1"/>
  <c r="P4516"/>
  <c r="O4516"/>
  <c r="T4516" s="1"/>
  <c r="Y4516" s="1"/>
  <c r="N4516"/>
  <c r="R4515"/>
  <c r="W4515" s="1"/>
  <c r="AB4515" s="1"/>
  <c r="Q4515"/>
  <c r="P4515"/>
  <c r="U4515" s="1"/>
  <c r="Z4515" s="1"/>
  <c r="O4515"/>
  <c r="N4515"/>
  <c r="S4515" s="1"/>
  <c r="X4515" s="1"/>
  <c r="R4514"/>
  <c r="Q4514"/>
  <c r="V4514" s="1"/>
  <c r="AA4514" s="1"/>
  <c r="P4514"/>
  <c r="O4514"/>
  <c r="T4514" s="1"/>
  <c r="Y4514" s="1"/>
  <c r="N4514"/>
  <c r="S4514" s="1"/>
  <c r="R4513"/>
  <c r="W4513" s="1"/>
  <c r="AB4513" s="1"/>
  <c r="Q4513"/>
  <c r="V4513" s="1"/>
  <c r="P4513"/>
  <c r="U4513" s="1"/>
  <c r="Z4513" s="1"/>
  <c r="O4513"/>
  <c r="T4513" s="1"/>
  <c r="N4513"/>
  <c r="R4512"/>
  <c r="W4512" s="1"/>
  <c r="AB4512" s="1"/>
  <c r="Q4512"/>
  <c r="V4512" s="1"/>
  <c r="P4512"/>
  <c r="U4512" s="1"/>
  <c r="Z4512" s="1"/>
  <c r="O4512"/>
  <c r="T4512" s="1"/>
  <c r="N4512"/>
  <c r="R4511"/>
  <c r="W4511" s="1"/>
  <c r="AB4511" s="1"/>
  <c r="Q4511"/>
  <c r="V4511" s="1"/>
  <c r="AA4511" s="1"/>
  <c r="P4511"/>
  <c r="U4511" s="1"/>
  <c r="Z4511" s="1"/>
  <c r="O4511"/>
  <c r="T4511" s="1"/>
  <c r="Y4511" s="1"/>
  <c r="N4511"/>
  <c r="R4510"/>
  <c r="W4510" s="1"/>
  <c r="AB4510" s="1"/>
  <c r="Q4510"/>
  <c r="V4510" s="1"/>
  <c r="AA4510" s="1"/>
  <c r="P4510"/>
  <c r="U4510" s="1"/>
  <c r="Z4510" s="1"/>
  <c r="O4510"/>
  <c r="N4510"/>
  <c r="R4509"/>
  <c r="W4509" s="1"/>
  <c r="AB4509" s="1"/>
  <c r="Q4509"/>
  <c r="V4509" s="1"/>
  <c r="AA4509" s="1"/>
  <c r="P4509"/>
  <c r="O4509"/>
  <c r="N4509"/>
  <c r="S4509" s="1"/>
  <c r="X4509" s="1"/>
  <c r="R4508"/>
  <c r="W4508" s="1"/>
  <c r="AB4508" s="1"/>
  <c r="Q4508"/>
  <c r="P4508"/>
  <c r="O4508"/>
  <c r="T4508" s="1"/>
  <c r="Y4508" s="1"/>
  <c r="N4508"/>
  <c r="S4508" s="1"/>
  <c r="X4508" s="1"/>
  <c r="R4507"/>
  <c r="Q4507"/>
  <c r="P4507"/>
  <c r="U4507" s="1"/>
  <c r="Z4507" s="1"/>
  <c r="O4507"/>
  <c r="T4507" s="1"/>
  <c r="Y4507" s="1"/>
  <c r="N4507"/>
  <c r="S4507" s="1"/>
  <c r="X4507" s="1"/>
  <c r="R4506"/>
  <c r="Q4506"/>
  <c r="V4506" s="1"/>
  <c r="AA4506" s="1"/>
  <c r="P4506"/>
  <c r="U4506" s="1"/>
  <c r="Z4506" s="1"/>
  <c r="O4506"/>
  <c r="T4506" s="1"/>
  <c r="Y4506" s="1"/>
  <c r="N4506"/>
  <c r="S4506" s="1"/>
  <c r="X4506" s="1"/>
  <c r="R4505"/>
  <c r="W4505" s="1"/>
  <c r="AB4505" s="1"/>
  <c r="Q4505"/>
  <c r="V4505" s="1"/>
  <c r="AA4505" s="1"/>
  <c r="P4505"/>
  <c r="U4505" s="1"/>
  <c r="Z4505" s="1"/>
  <c r="O4505"/>
  <c r="T4505" s="1"/>
  <c r="Y4505" s="1"/>
  <c r="N4505"/>
  <c r="S4505" s="1"/>
  <c r="X4505" s="1"/>
  <c r="R4504"/>
  <c r="W4504" s="1"/>
  <c r="AB4504" s="1"/>
  <c r="Q4504"/>
  <c r="V4504" s="1"/>
  <c r="AA4504" s="1"/>
  <c r="P4504"/>
  <c r="U4504" s="1"/>
  <c r="Z4504" s="1"/>
  <c r="O4504"/>
  <c r="T4504" s="1"/>
  <c r="Y4504" s="1"/>
  <c r="N4504"/>
  <c r="S4504" s="1"/>
  <c r="X4504" s="1"/>
  <c r="R4503"/>
  <c r="W4503" s="1"/>
  <c r="AB4503" s="1"/>
  <c r="Q4503"/>
  <c r="V4503" s="1"/>
  <c r="P4503"/>
  <c r="U4503" s="1"/>
  <c r="Z4503" s="1"/>
  <c r="O4503"/>
  <c r="T4503" s="1"/>
  <c r="Y4503" s="1"/>
  <c r="N4503"/>
  <c r="R4502"/>
  <c r="W4502" s="1"/>
  <c r="Q4502"/>
  <c r="V4502" s="1"/>
  <c r="AA4502" s="1"/>
  <c r="P4502"/>
  <c r="U4502" s="1"/>
  <c r="Z4502" s="1"/>
  <c r="O4502"/>
  <c r="N4502"/>
  <c r="R4501"/>
  <c r="W4501" s="1"/>
  <c r="AB4501" s="1"/>
  <c r="Q4501"/>
  <c r="V4501" s="1"/>
  <c r="AA4501" s="1"/>
  <c r="P4501"/>
  <c r="O4501"/>
  <c r="N4501"/>
  <c r="S4501" s="1"/>
  <c r="X4501" s="1"/>
  <c r="R4500"/>
  <c r="W4500" s="1"/>
  <c r="AB4500" s="1"/>
  <c r="Q4500"/>
  <c r="P4500"/>
  <c r="O4500"/>
  <c r="T4500" s="1"/>
  <c r="Y4500" s="1"/>
  <c r="N4500"/>
  <c r="S4500" s="1"/>
  <c r="X4500" s="1"/>
  <c r="R4499"/>
  <c r="Q4499"/>
  <c r="P4499"/>
  <c r="U4499" s="1"/>
  <c r="Z4499" s="1"/>
  <c r="O4499"/>
  <c r="T4499" s="1"/>
  <c r="Y4499" s="1"/>
  <c r="N4499"/>
  <c r="S4499" s="1"/>
  <c r="X4499" s="1"/>
  <c r="R4498"/>
  <c r="Q4498"/>
  <c r="V4498" s="1"/>
  <c r="AA4498" s="1"/>
  <c r="P4498"/>
  <c r="U4498" s="1"/>
  <c r="Z4498" s="1"/>
  <c r="O4498"/>
  <c r="T4498" s="1"/>
  <c r="Y4498" s="1"/>
  <c r="N4498"/>
  <c r="R4497"/>
  <c r="Q4497"/>
  <c r="V4497" s="1"/>
  <c r="AA4497" s="1"/>
  <c r="P4497"/>
  <c r="U4497" s="1"/>
  <c r="Z4497" s="1"/>
  <c r="O4497"/>
  <c r="T4497" s="1"/>
  <c r="Y4497" s="1"/>
  <c r="N4497"/>
  <c r="S4497" s="1"/>
  <c r="R4435"/>
  <c r="W4435" s="1"/>
  <c r="AB4435" s="1"/>
  <c r="Q4435"/>
  <c r="V4435" s="1"/>
  <c r="AA4435" s="1"/>
  <c r="P4435"/>
  <c r="U4435" s="1"/>
  <c r="Z4435" s="1"/>
  <c r="O4435"/>
  <c r="T4435" s="1"/>
  <c r="N4435"/>
  <c r="R4434"/>
  <c r="W4434" s="1"/>
  <c r="AB4434" s="1"/>
  <c r="Q4434"/>
  <c r="V4434" s="1"/>
  <c r="AA4434" s="1"/>
  <c r="P4434"/>
  <c r="U4434" s="1"/>
  <c r="O4434"/>
  <c r="N4434"/>
  <c r="R4433"/>
  <c r="W4433" s="1"/>
  <c r="AB4433" s="1"/>
  <c r="Q4433"/>
  <c r="V4433" s="1"/>
  <c r="P4433"/>
  <c r="O4433"/>
  <c r="N4433"/>
  <c r="S4433" s="1"/>
  <c r="X4433" s="1"/>
  <c r="R4432"/>
  <c r="Q4432"/>
  <c r="P4432"/>
  <c r="O4432"/>
  <c r="T4432" s="1"/>
  <c r="Y4432" s="1"/>
  <c r="N4432"/>
  <c r="S4432" s="1"/>
  <c r="X4432" s="1"/>
  <c r="R4431"/>
  <c r="Q4431"/>
  <c r="P4431"/>
  <c r="U4431" s="1"/>
  <c r="Z4431" s="1"/>
  <c r="O4431"/>
  <c r="T4431" s="1"/>
  <c r="Y4431" s="1"/>
  <c r="N4431"/>
  <c r="S4431" s="1"/>
  <c r="X4431" s="1"/>
  <c r="R4430"/>
  <c r="Q4430"/>
  <c r="V4430" s="1"/>
  <c r="AA4430" s="1"/>
  <c r="P4430"/>
  <c r="U4430" s="1"/>
  <c r="Z4430" s="1"/>
  <c r="O4430"/>
  <c r="N4430"/>
  <c r="S4430" s="1"/>
  <c r="X4430" s="1"/>
  <c r="R4429"/>
  <c r="W4429" s="1"/>
  <c r="AB4429" s="1"/>
  <c r="Q4429"/>
  <c r="V4429" s="1"/>
  <c r="AA4429" s="1"/>
  <c r="P4429"/>
  <c r="O4429"/>
  <c r="T4429" s="1"/>
  <c r="Y4429" s="1"/>
  <c r="N4429"/>
  <c r="R4428"/>
  <c r="W4428" s="1"/>
  <c r="AB4428" s="1"/>
  <c r="Q4428"/>
  <c r="V4428" s="1"/>
  <c r="AA4428" s="1"/>
  <c r="P4428"/>
  <c r="U4428" s="1"/>
  <c r="Z4428" s="1"/>
  <c r="O4428"/>
  <c r="T4428" s="1"/>
  <c r="N4428"/>
  <c r="S4428" s="1"/>
  <c r="R4427"/>
  <c r="W4427" s="1"/>
  <c r="Q4427"/>
  <c r="V4427" s="1"/>
  <c r="AA4427" s="1"/>
  <c r="P4427"/>
  <c r="U4427" s="1"/>
  <c r="O4427"/>
  <c r="T4427" s="1"/>
  <c r="N4427"/>
  <c r="R4426"/>
  <c r="W4426" s="1"/>
  <c r="AB4426" s="1"/>
  <c r="Q4426"/>
  <c r="V4426" s="1"/>
  <c r="P4426"/>
  <c r="U4426" s="1"/>
  <c r="O4426"/>
  <c r="N4426"/>
  <c r="R4425"/>
  <c r="W4425" s="1"/>
  <c r="Q4425"/>
  <c r="V4425" s="1"/>
  <c r="P4425"/>
  <c r="O4425"/>
  <c r="N4425"/>
  <c r="S4425" s="1"/>
  <c r="X4425" s="1"/>
  <c r="R4424"/>
  <c r="W4424" s="1"/>
  <c r="Q4424"/>
  <c r="P4424"/>
  <c r="O4424"/>
  <c r="T4424" s="1"/>
  <c r="Y4424" s="1"/>
  <c r="N4424"/>
  <c r="S4424" s="1"/>
  <c r="X4424" s="1"/>
  <c r="R4423"/>
  <c r="Q4423"/>
  <c r="P4423"/>
  <c r="U4423" s="1"/>
  <c r="Z4423" s="1"/>
  <c r="O4423"/>
  <c r="T4423" s="1"/>
  <c r="Y4423" s="1"/>
  <c r="N4423"/>
  <c r="S4423" s="1"/>
  <c r="X4423" s="1"/>
  <c r="R4422"/>
  <c r="Q4422"/>
  <c r="V4422" s="1"/>
  <c r="AA4422" s="1"/>
  <c r="P4422"/>
  <c r="U4422" s="1"/>
  <c r="Z4422" s="1"/>
  <c r="O4422"/>
  <c r="T4422" s="1"/>
  <c r="Y4422" s="1"/>
  <c r="N4422"/>
  <c r="S4422" s="1"/>
  <c r="X4422" s="1"/>
  <c r="R4421"/>
  <c r="Q4421"/>
  <c r="V4421" s="1"/>
  <c r="AA4421" s="1"/>
  <c r="P4421"/>
  <c r="U4421" s="1"/>
  <c r="Z4421" s="1"/>
  <c r="O4421"/>
  <c r="N4421"/>
  <c r="S4421" s="1"/>
  <c r="X4421" s="1"/>
  <c r="R4420"/>
  <c r="W4420" s="1"/>
  <c r="AB4420" s="1"/>
  <c r="Q4420"/>
  <c r="V4420" s="1"/>
  <c r="AA4420" s="1"/>
  <c r="P4420"/>
  <c r="U4420" s="1"/>
  <c r="Z4420" s="1"/>
  <c r="O4420"/>
  <c r="T4420" s="1"/>
  <c r="Y4420" s="1"/>
  <c r="N4420"/>
  <c r="R4419"/>
  <c r="W4419" s="1"/>
  <c r="AB4419" s="1"/>
  <c r="Q4419"/>
  <c r="V4419" s="1"/>
  <c r="AA4419" s="1"/>
  <c r="P4419"/>
  <c r="U4419" s="1"/>
  <c r="Z4419" s="1"/>
  <c r="O4419"/>
  <c r="N4419"/>
  <c r="R4418"/>
  <c r="W4418" s="1"/>
  <c r="AB4418" s="1"/>
  <c r="Q4418"/>
  <c r="V4418" s="1"/>
  <c r="AA4418" s="1"/>
  <c r="P4418"/>
  <c r="O4418"/>
  <c r="N4418"/>
  <c r="S4418" s="1"/>
  <c r="X4418" s="1"/>
  <c r="R4417"/>
  <c r="W4417" s="1"/>
  <c r="AB4417" s="1"/>
  <c r="Q4417"/>
  <c r="P4417"/>
  <c r="O4417"/>
  <c r="T4417" s="1"/>
  <c r="Y4417" s="1"/>
  <c r="N4417"/>
  <c r="S4417" s="1"/>
  <c r="X4417" s="1"/>
  <c r="R4416"/>
  <c r="Q4416"/>
  <c r="P4416"/>
  <c r="U4416" s="1"/>
  <c r="Z4416" s="1"/>
  <c r="O4416"/>
  <c r="T4416" s="1"/>
  <c r="Y4416" s="1"/>
  <c r="N4416"/>
  <c r="S4416" s="1"/>
  <c r="X4416" s="1"/>
  <c r="R4415"/>
  <c r="Q4415"/>
  <c r="V4415" s="1"/>
  <c r="AA4415" s="1"/>
  <c r="P4415"/>
  <c r="U4415" s="1"/>
  <c r="Z4415" s="1"/>
  <c r="O4415"/>
  <c r="T4415" s="1"/>
  <c r="Y4415" s="1"/>
  <c r="N4415"/>
  <c r="R4414"/>
  <c r="W4414" s="1"/>
  <c r="AB4414" s="1"/>
  <c r="Q4414"/>
  <c r="V4414" s="1"/>
  <c r="AA4414" s="1"/>
  <c r="P4414"/>
  <c r="U4414" s="1"/>
  <c r="Z4414" s="1"/>
  <c r="O4414"/>
  <c r="T4414" s="1"/>
  <c r="N4414"/>
  <c r="S4414" s="1"/>
  <c r="X4414" s="1"/>
  <c r="R4413"/>
  <c r="W4413" s="1"/>
  <c r="AB4413" s="1"/>
  <c r="Q4413"/>
  <c r="V4413" s="1"/>
  <c r="AA4413" s="1"/>
  <c r="P4413"/>
  <c r="O4413"/>
  <c r="T4413" s="1"/>
  <c r="Y4413" s="1"/>
  <c r="N4413"/>
  <c r="S4413" s="1"/>
  <c r="X4413" s="1"/>
  <c r="R4412"/>
  <c r="W4412" s="1"/>
  <c r="AB4412" s="1"/>
  <c r="Q4412"/>
  <c r="P4412"/>
  <c r="U4412" s="1"/>
  <c r="Z4412" s="1"/>
  <c r="O4412"/>
  <c r="T4412" s="1"/>
  <c r="Y4412" s="1"/>
  <c r="N4412"/>
  <c r="R4411"/>
  <c r="W4411" s="1"/>
  <c r="Q4411"/>
  <c r="V4411" s="1"/>
  <c r="AA4411" s="1"/>
  <c r="P4411"/>
  <c r="U4411" s="1"/>
  <c r="Z4411" s="1"/>
  <c r="O4411"/>
  <c r="N4411"/>
  <c r="R4410"/>
  <c r="W4410" s="1"/>
  <c r="AB4410" s="1"/>
  <c r="Q4410"/>
  <c r="V4410" s="1"/>
  <c r="AA4410" s="1"/>
  <c r="P4410"/>
  <c r="O4410"/>
  <c r="N4410"/>
  <c r="S4410" s="1"/>
  <c r="X4410" s="1"/>
  <c r="R4409"/>
  <c r="W4409" s="1"/>
  <c r="AB4409" s="1"/>
  <c r="Q4409"/>
  <c r="P4409"/>
  <c r="O4409"/>
  <c r="T4409" s="1"/>
  <c r="Y4409" s="1"/>
  <c r="N4409"/>
  <c r="S4409" s="1"/>
  <c r="X4409" s="1"/>
  <c r="R4408"/>
  <c r="Q4408"/>
  <c r="P4408"/>
  <c r="U4408" s="1"/>
  <c r="Z4408" s="1"/>
  <c r="O4408"/>
  <c r="T4408" s="1"/>
  <c r="Y4408" s="1"/>
  <c r="N4408"/>
  <c r="S4408" s="1"/>
  <c r="X4408" s="1"/>
  <c r="R4407"/>
  <c r="Q4407"/>
  <c r="V4407" s="1"/>
  <c r="AA4407" s="1"/>
  <c r="P4407"/>
  <c r="U4407" s="1"/>
  <c r="Z4407" s="1"/>
  <c r="O4407"/>
  <c r="T4407" s="1"/>
  <c r="Y4407" s="1"/>
  <c r="N4407"/>
  <c r="S4407" s="1"/>
  <c r="R4406"/>
  <c r="Q4406"/>
  <c r="V4406" s="1"/>
  <c r="AA4406" s="1"/>
  <c r="P4406"/>
  <c r="U4406" s="1"/>
  <c r="Z4406" s="1"/>
  <c r="O4406"/>
  <c r="T4406" s="1"/>
  <c r="Y4406" s="1"/>
  <c r="N4406"/>
  <c r="R4345"/>
  <c r="W4345" s="1"/>
  <c r="AB4345" s="1"/>
  <c r="Q4345"/>
  <c r="V4345" s="1"/>
  <c r="AA4345" s="1"/>
  <c r="P4345"/>
  <c r="U4345" s="1"/>
  <c r="Z4345" s="1"/>
  <c r="O4345"/>
  <c r="N4345"/>
  <c r="S4345" s="1"/>
  <c r="X4345" s="1"/>
  <c r="R4329"/>
  <c r="W4329" s="1"/>
  <c r="AB4329" s="1"/>
  <c r="Q4329"/>
  <c r="V4329" s="1"/>
  <c r="AA4329" s="1"/>
  <c r="P4329"/>
  <c r="U4329" s="1"/>
  <c r="Z4329" s="1"/>
  <c r="O4329"/>
  <c r="T4329" s="1"/>
  <c r="Y4329" s="1"/>
  <c r="N4329"/>
  <c r="R4328"/>
  <c r="W4328" s="1"/>
  <c r="AB4328" s="1"/>
  <c r="Q4328"/>
  <c r="V4328" s="1"/>
  <c r="AA4328" s="1"/>
  <c r="P4328"/>
  <c r="U4328" s="1"/>
  <c r="Z4328" s="1"/>
  <c r="O4328"/>
  <c r="N4328"/>
  <c r="R4327"/>
  <c r="W4327" s="1"/>
  <c r="AB4327" s="1"/>
  <c r="Q4327"/>
  <c r="V4327" s="1"/>
  <c r="AA4327" s="1"/>
  <c r="P4327"/>
  <c r="O4327"/>
  <c r="N4327"/>
  <c r="S4327" s="1"/>
  <c r="X4327" s="1"/>
  <c r="R4326"/>
  <c r="W4326" s="1"/>
  <c r="AB4326" s="1"/>
  <c r="Q4326"/>
  <c r="P4326"/>
  <c r="O4326"/>
  <c r="T4326" s="1"/>
  <c r="Y4326" s="1"/>
  <c r="N4326"/>
  <c r="S4326" s="1"/>
  <c r="X4326" s="1"/>
  <c r="R4325"/>
  <c r="Q4325"/>
  <c r="P4325"/>
  <c r="U4325" s="1"/>
  <c r="Z4325" s="1"/>
  <c r="O4325"/>
  <c r="T4325" s="1"/>
  <c r="Y4325" s="1"/>
  <c r="N4325"/>
  <c r="S4325" s="1"/>
  <c r="X4325" s="1"/>
  <c r="R4324"/>
  <c r="Q4324"/>
  <c r="V4324" s="1"/>
  <c r="AA4324" s="1"/>
  <c r="P4324"/>
  <c r="U4324" s="1"/>
  <c r="Z4324" s="1"/>
  <c r="O4324"/>
  <c r="T4324" s="1"/>
  <c r="Y4324" s="1"/>
  <c r="N4324"/>
  <c r="S4324" s="1"/>
  <c r="X4324" s="1"/>
  <c r="R4323"/>
  <c r="W4323" s="1"/>
  <c r="AB4323" s="1"/>
  <c r="Q4323"/>
  <c r="V4323" s="1"/>
  <c r="AA4323" s="1"/>
  <c r="P4323"/>
  <c r="U4323" s="1"/>
  <c r="Z4323" s="1"/>
  <c r="O4323"/>
  <c r="T4323" s="1"/>
  <c r="Y4323" s="1"/>
  <c r="N4323"/>
  <c r="S4323" s="1"/>
  <c r="X4323" s="1"/>
  <c r="R4322"/>
  <c r="W4322" s="1"/>
  <c r="AB4322" s="1"/>
  <c r="Q4322"/>
  <c r="V4322" s="1"/>
  <c r="AA4322" s="1"/>
  <c r="P4322"/>
  <c r="U4322" s="1"/>
  <c r="Z4322" s="1"/>
  <c r="O4322"/>
  <c r="T4322" s="1"/>
  <c r="Y4322" s="1"/>
  <c r="N4322"/>
  <c r="S4322" s="1"/>
  <c r="X4322" s="1"/>
  <c r="R4321"/>
  <c r="W4321" s="1"/>
  <c r="AB4321" s="1"/>
  <c r="Q4321"/>
  <c r="V4321" s="1"/>
  <c r="AA4321" s="1"/>
  <c r="P4321"/>
  <c r="U4321" s="1"/>
  <c r="O4321"/>
  <c r="T4321" s="1"/>
  <c r="Y4321" s="1"/>
  <c r="N4321"/>
  <c r="R4320"/>
  <c r="W4320" s="1"/>
  <c r="AB4320" s="1"/>
  <c r="Q4320"/>
  <c r="V4320" s="1"/>
  <c r="P4320"/>
  <c r="U4320" s="1"/>
  <c r="Z4320" s="1"/>
  <c r="O4320"/>
  <c r="N4320"/>
  <c r="R4319"/>
  <c r="W4319" s="1"/>
  <c r="Q4319"/>
  <c r="V4319" s="1"/>
  <c r="AA4319" s="1"/>
  <c r="P4319"/>
  <c r="O4319"/>
  <c r="N4319"/>
  <c r="S4319" s="1"/>
  <c r="X4319" s="1"/>
  <c r="R4318"/>
  <c r="W4318" s="1"/>
  <c r="AB4318" s="1"/>
  <c r="Q4318"/>
  <c r="P4318"/>
  <c r="O4318"/>
  <c r="T4318" s="1"/>
  <c r="Y4318" s="1"/>
  <c r="N4318"/>
  <c r="S4318" s="1"/>
  <c r="X4318" s="1"/>
  <c r="R4317"/>
  <c r="Q4317"/>
  <c r="P4317"/>
  <c r="U4317" s="1"/>
  <c r="Z4317" s="1"/>
  <c r="O4317"/>
  <c r="T4317" s="1"/>
  <c r="Y4317" s="1"/>
  <c r="N4317"/>
  <c r="S4317" s="1"/>
  <c r="X4317" s="1"/>
  <c r="R4316"/>
  <c r="Q4316"/>
  <c r="V4316" s="1"/>
  <c r="AA4316" s="1"/>
  <c r="P4316"/>
  <c r="U4316" s="1"/>
  <c r="Z4316" s="1"/>
  <c r="O4316"/>
  <c r="T4316" s="1"/>
  <c r="Y4316" s="1"/>
  <c r="N4316"/>
  <c r="S4316" s="1"/>
  <c r="X4316" s="1"/>
  <c r="R4315"/>
  <c r="Q4315"/>
  <c r="V4315" s="1"/>
  <c r="AA4315" s="1"/>
  <c r="P4315"/>
  <c r="U4315" s="1"/>
  <c r="Z4315" s="1"/>
  <c r="O4315"/>
  <c r="T4315" s="1"/>
  <c r="Y4315" s="1"/>
  <c r="N4315"/>
  <c r="S4315" s="1"/>
  <c r="X4315" s="1"/>
  <c r="R4284"/>
  <c r="W4284" s="1"/>
  <c r="AB4284" s="1"/>
  <c r="Q4284"/>
  <c r="V4284" s="1"/>
  <c r="AA4284" s="1"/>
  <c r="P4284"/>
  <c r="U4284" s="1"/>
  <c r="Z4284" s="1"/>
  <c r="O4284"/>
  <c r="T4284" s="1"/>
  <c r="Y4284" s="1"/>
  <c r="N4284"/>
  <c r="S4284" s="1"/>
  <c r="X4284" s="1"/>
  <c r="R4283"/>
  <c r="W4283" s="1"/>
  <c r="AB4283" s="1"/>
  <c r="Q4283"/>
  <c r="V4283" s="1"/>
  <c r="AA4283" s="1"/>
  <c r="P4283"/>
  <c r="U4283" s="1"/>
  <c r="Z4283" s="1"/>
  <c r="O4283"/>
  <c r="N4283"/>
  <c r="R4282"/>
  <c r="W4282" s="1"/>
  <c r="AB4282" s="1"/>
  <c r="Q4282"/>
  <c r="V4282" s="1"/>
  <c r="P4282"/>
  <c r="O4282"/>
  <c r="N4282"/>
  <c r="S4282" s="1"/>
  <c r="X4282" s="1"/>
  <c r="R4281"/>
  <c r="W4281" s="1"/>
  <c r="Q4281"/>
  <c r="P4281"/>
  <c r="O4281"/>
  <c r="T4281" s="1"/>
  <c r="Y4281" s="1"/>
  <c r="N4281"/>
  <c r="S4281" s="1"/>
  <c r="X4281" s="1"/>
  <c r="R4280"/>
  <c r="Q4280"/>
  <c r="P4280"/>
  <c r="U4280" s="1"/>
  <c r="Z4280" s="1"/>
  <c r="O4280"/>
  <c r="T4280" s="1"/>
  <c r="Y4280" s="1"/>
  <c r="N4280"/>
  <c r="S4280" s="1"/>
  <c r="X4280" s="1"/>
  <c r="R4279"/>
  <c r="Q4279"/>
  <c r="V4279" s="1"/>
  <c r="AA4279" s="1"/>
  <c r="P4279"/>
  <c r="U4279" s="1"/>
  <c r="Z4279" s="1"/>
  <c r="O4279"/>
  <c r="T4279" s="1"/>
  <c r="Y4279" s="1"/>
  <c r="N4279"/>
  <c r="S4279" s="1"/>
  <c r="X4279" s="1"/>
  <c r="R4278"/>
  <c r="W4278" s="1"/>
  <c r="AB4278" s="1"/>
  <c r="Q4278"/>
  <c r="V4278" s="1"/>
  <c r="AA4278" s="1"/>
  <c r="P4278"/>
  <c r="U4278" s="1"/>
  <c r="Z4278" s="1"/>
  <c r="O4278"/>
  <c r="T4278" s="1"/>
  <c r="Y4278" s="1"/>
  <c r="N4278"/>
  <c r="S4278" s="1"/>
  <c r="X4278" s="1"/>
  <c r="R4277"/>
  <c r="W4277" s="1"/>
  <c r="AB4277" s="1"/>
  <c r="Q4277"/>
  <c r="V4277" s="1"/>
  <c r="AA4277" s="1"/>
  <c r="P4277"/>
  <c r="U4277" s="1"/>
  <c r="Z4277" s="1"/>
  <c r="O4277"/>
  <c r="T4277" s="1"/>
  <c r="Y4277" s="1"/>
  <c r="N4277"/>
  <c r="S4277" s="1"/>
  <c r="R4276"/>
  <c r="W4276" s="1"/>
  <c r="AB4276" s="1"/>
  <c r="Q4276"/>
  <c r="V4276" s="1"/>
  <c r="AA4276" s="1"/>
  <c r="P4276"/>
  <c r="U4276" s="1"/>
  <c r="O4276"/>
  <c r="T4276" s="1"/>
  <c r="N4276"/>
  <c r="R4275"/>
  <c r="W4275" s="1"/>
  <c r="AB4275" s="1"/>
  <c r="Q4275"/>
  <c r="V4275" s="1"/>
  <c r="P4275"/>
  <c r="U4275" s="1"/>
  <c r="O4275"/>
  <c r="N4275"/>
  <c r="R4274"/>
  <c r="Q4274"/>
  <c r="V4274" s="1"/>
  <c r="P4274"/>
  <c r="O4274"/>
  <c r="N4274"/>
  <c r="S4274" s="1"/>
  <c r="X4274" s="1"/>
  <c r="R4273"/>
  <c r="W4273" s="1"/>
  <c r="Q4273"/>
  <c r="P4273"/>
  <c r="O4273"/>
  <c r="T4273" s="1"/>
  <c r="Y4273" s="1"/>
  <c r="N4273"/>
  <c r="S4273" s="1"/>
  <c r="X4273" s="1"/>
  <c r="R4272"/>
  <c r="Q4272"/>
  <c r="P4272"/>
  <c r="U4272" s="1"/>
  <c r="Z4272" s="1"/>
  <c r="O4272"/>
  <c r="T4272" s="1"/>
  <c r="Y4272" s="1"/>
  <c r="N4272"/>
  <c r="S4272" s="1"/>
  <c r="X4272" s="1"/>
  <c r="R4271"/>
  <c r="Q4271"/>
  <c r="V4271" s="1"/>
  <c r="AA4271" s="1"/>
  <c r="P4271"/>
  <c r="U4271" s="1"/>
  <c r="Z4271" s="1"/>
  <c r="O4271"/>
  <c r="T4271" s="1"/>
  <c r="Y4271" s="1"/>
  <c r="N4271"/>
  <c r="S4271" s="1"/>
  <c r="X4271" s="1"/>
  <c r="R4270"/>
  <c r="W4270" s="1"/>
  <c r="AB4270" s="1"/>
  <c r="Q4270"/>
  <c r="V4270" s="1"/>
  <c r="AA4270" s="1"/>
  <c r="P4270"/>
  <c r="U4270" s="1"/>
  <c r="Z4270" s="1"/>
  <c r="O4270"/>
  <c r="T4270" s="1"/>
  <c r="Y4270" s="1"/>
  <c r="N4270"/>
  <c r="S4270" s="1"/>
  <c r="R4269"/>
  <c r="W4269" s="1"/>
  <c r="AB4269" s="1"/>
  <c r="Q4269"/>
  <c r="V4269" s="1"/>
  <c r="AA4269" s="1"/>
  <c r="P4269"/>
  <c r="U4269" s="1"/>
  <c r="Z4269" s="1"/>
  <c r="O4269"/>
  <c r="T4269" s="1"/>
  <c r="Y4269" s="1"/>
  <c r="N4269"/>
  <c r="R4268"/>
  <c r="W4268" s="1"/>
  <c r="AB4268" s="1"/>
  <c r="Q4268"/>
  <c r="V4268" s="1"/>
  <c r="AA4268" s="1"/>
  <c r="P4268"/>
  <c r="O4268"/>
  <c r="T4268" s="1"/>
  <c r="Y4268" s="1"/>
  <c r="N4268"/>
  <c r="R4267"/>
  <c r="W4267" s="1"/>
  <c r="AB4267" s="1"/>
  <c r="Q4267"/>
  <c r="P4267"/>
  <c r="U4267" s="1"/>
  <c r="Z4267" s="1"/>
  <c r="O4267"/>
  <c r="N4267"/>
  <c r="R4266"/>
  <c r="W4266" s="1"/>
  <c r="Q4266"/>
  <c r="V4266" s="1"/>
  <c r="AA4266" s="1"/>
  <c r="P4266"/>
  <c r="O4266"/>
  <c r="N4266"/>
  <c r="S4266" s="1"/>
  <c r="X4266" s="1"/>
  <c r="R4265"/>
  <c r="W4265" s="1"/>
  <c r="AB4265" s="1"/>
  <c r="Q4265"/>
  <c r="P4265"/>
  <c r="O4265"/>
  <c r="T4265" s="1"/>
  <c r="Y4265" s="1"/>
  <c r="N4265"/>
  <c r="S4265" s="1"/>
  <c r="X4265" s="1"/>
  <c r="R4264"/>
  <c r="Q4264"/>
  <c r="P4264"/>
  <c r="U4264" s="1"/>
  <c r="Z4264" s="1"/>
  <c r="O4264"/>
  <c r="T4264" s="1"/>
  <c r="Y4264" s="1"/>
  <c r="N4264"/>
  <c r="S4264" s="1"/>
  <c r="X4264" s="1"/>
  <c r="R4263"/>
  <c r="Q4263"/>
  <c r="V4263" s="1"/>
  <c r="AA4263" s="1"/>
  <c r="P4263"/>
  <c r="U4263" s="1"/>
  <c r="O4263"/>
  <c r="T4263" s="1"/>
  <c r="Y4263" s="1"/>
  <c r="N4263"/>
  <c r="S4263" s="1"/>
  <c r="X4263" s="1"/>
  <c r="R4262"/>
  <c r="W4262" s="1"/>
  <c r="AB4262" s="1"/>
  <c r="Q4262"/>
  <c r="P4262"/>
  <c r="U4262" s="1"/>
  <c r="Z4262" s="1"/>
  <c r="O4262"/>
  <c r="T4262" s="1"/>
  <c r="Y4262" s="1"/>
  <c r="N4262"/>
  <c r="S4262" s="1"/>
  <c r="R4261"/>
  <c r="W4261" s="1"/>
  <c r="Q4261"/>
  <c r="V4261" s="1"/>
  <c r="AA4261" s="1"/>
  <c r="P4261"/>
  <c r="U4261" s="1"/>
  <c r="Z4261" s="1"/>
  <c r="O4261"/>
  <c r="T4261" s="1"/>
  <c r="N4261"/>
  <c r="S4261" s="1"/>
  <c r="X4261" s="1"/>
  <c r="R4260"/>
  <c r="W4260" s="1"/>
  <c r="AB4260" s="1"/>
  <c r="Q4260"/>
  <c r="V4260" s="1"/>
  <c r="AA4260" s="1"/>
  <c r="P4260"/>
  <c r="U4260" s="1"/>
  <c r="O4260"/>
  <c r="T4260" s="1"/>
  <c r="Y4260" s="1"/>
  <c r="N4260"/>
  <c r="R4259"/>
  <c r="W4259" s="1"/>
  <c r="AB4259" s="1"/>
  <c r="Q4259"/>
  <c r="V4259" s="1"/>
  <c r="P4259"/>
  <c r="U4259" s="1"/>
  <c r="Z4259" s="1"/>
  <c r="O4259"/>
  <c r="N4259"/>
  <c r="R4258"/>
  <c r="W4258" s="1"/>
  <c r="Q4258"/>
  <c r="V4258" s="1"/>
  <c r="AA4258" s="1"/>
  <c r="P4258"/>
  <c r="O4258"/>
  <c r="N4258"/>
  <c r="S4258" s="1"/>
  <c r="X4258" s="1"/>
  <c r="R4257"/>
  <c r="W4257" s="1"/>
  <c r="AB4257" s="1"/>
  <c r="Q4257"/>
  <c r="P4257"/>
  <c r="O4257"/>
  <c r="T4257" s="1"/>
  <c r="Y4257" s="1"/>
  <c r="N4257"/>
  <c r="S4257" s="1"/>
  <c r="R4256"/>
  <c r="Q4256"/>
  <c r="P4256"/>
  <c r="U4256" s="1"/>
  <c r="Z4256" s="1"/>
  <c r="O4256"/>
  <c r="T4256" s="1"/>
  <c r="Y4256" s="1"/>
  <c r="N4256"/>
  <c r="S4256" s="1"/>
  <c r="X4256" s="1"/>
  <c r="R4255"/>
  <c r="Q4255"/>
  <c r="V4255" s="1"/>
  <c r="AA4255" s="1"/>
  <c r="P4255"/>
  <c r="U4255" s="1"/>
  <c r="Z4255" s="1"/>
  <c r="O4255"/>
  <c r="T4255" s="1"/>
  <c r="Y4255" s="1"/>
  <c r="N4255"/>
  <c r="S4255" s="1"/>
  <c r="X4255" s="1"/>
  <c r="R4254"/>
  <c r="Q4254"/>
  <c r="V4254" s="1"/>
  <c r="AA4254" s="1"/>
  <c r="P4254"/>
  <c r="U4254" s="1"/>
  <c r="Z4254" s="1"/>
  <c r="O4254"/>
  <c r="T4254" s="1"/>
  <c r="Y4254" s="1"/>
  <c r="N4254"/>
  <c r="S4254" s="1"/>
  <c r="X4254" s="1"/>
  <c r="R4253"/>
  <c r="W4253" s="1"/>
  <c r="AB4253" s="1"/>
  <c r="Q4253"/>
  <c r="V4253" s="1"/>
  <c r="AA4253" s="1"/>
  <c r="P4253"/>
  <c r="U4253" s="1"/>
  <c r="Z4253" s="1"/>
  <c r="O4253"/>
  <c r="T4253" s="1"/>
  <c r="N4253"/>
  <c r="R4252"/>
  <c r="W4252" s="1"/>
  <c r="AB4252" s="1"/>
  <c r="Q4252"/>
  <c r="V4252" s="1"/>
  <c r="AA4252" s="1"/>
  <c r="P4252"/>
  <c r="U4252" s="1"/>
  <c r="O4252"/>
  <c r="N4252"/>
  <c r="R4251"/>
  <c r="W4251" s="1"/>
  <c r="AB4251" s="1"/>
  <c r="Q4251"/>
  <c r="V4251" s="1"/>
  <c r="P4251"/>
  <c r="O4251"/>
  <c r="N4251"/>
  <c r="S4251" s="1"/>
  <c r="X4251" s="1"/>
  <c r="R4250"/>
  <c r="W4250" s="1"/>
  <c r="Q4250"/>
  <c r="P4250"/>
  <c r="O4250"/>
  <c r="T4250" s="1"/>
  <c r="Y4250" s="1"/>
  <c r="N4250"/>
  <c r="S4250" s="1"/>
  <c r="X4250" s="1"/>
  <c r="R4249"/>
  <c r="Q4249"/>
  <c r="P4249"/>
  <c r="U4249" s="1"/>
  <c r="Z4249" s="1"/>
  <c r="O4249"/>
  <c r="T4249" s="1"/>
  <c r="Y4249" s="1"/>
  <c r="N4249"/>
  <c r="S4249" s="1"/>
  <c r="X4249" s="1"/>
  <c r="R4248"/>
  <c r="Q4248"/>
  <c r="V4248" s="1"/>
  <c r="AA4248" s="1"/>
  <c r="P4248"/>
  <c r="U4248" s="1"/>
  <c r="Z4248" s="1"/>
  <c r="O4248"/>
  <c r="T4248" s="1"/>
  <c r="Y4248" s="1"/>
  <c r="N4248"/>
  <c r="S4248" s="1"/>
  <c r="R4247"/>
  <c r="W4247" s="1"/>
  <c r="AB4247" s="1"/>
  <c r="Q4247"/>
  <c r="V4247" s="1"/>
  <c r="AA4247" s="1"/>
  <c r="P4247"/>
  <c r="U4247" s="1"/>
  <c r="Z4247" s="1"/>
  <c r="O4247"/>
  <c r="T4247" s="1"/>
  <c r="N4247"/>
  <c r="S4247" s="1"/>
  <c r="R4246"/>
  <c r="W4246" s="1"/>
  <c r="AB4246" s="1"/>
  <c r="Q4246"/>
  <c r="V4246" s="1"/>
  <c r="AA4246" s="1"/>
  <c r="P4246"/>
  <c r="O4246"/>
  <c r="T4246" s="1"/>
  <c r="N4246"/>
  <c r="S4246" s="1"/>
  <c r="R4245"/>
  <c r="W4245" s="1"/>
  <c r="AB4245" s="1"/>
  <c r="Q4245"/>
  <c r="P4245"/>
  <c r="U4245" s="1"/>
  <c r="O4245"/>
  <c r="T4245" s="1"/>
  <c r="N4245"/>
  <c r="R4244"/>
  <c r="Q4244"/>
  <c r="V4244" s="1"/>
  <c r="P4244"/>
  <c r="U4244" s="1"/>
  <c r="O4244"/>
  <c r="N4244"/>
  <c r="R4243"/>
  <c r="Q4243"/>
  <c r="V4243" s="1"/>
  <c r="P4243"/>
  <c r="O4243"/>
  <c r="N4243"/>
  <c r="S4243" s="1"/>
  <c r="X4243" s="1"/>
  <c r="R4242"/>
  <c r="W4242" s="1"/>
  <c r="Q4242"/>
  <c r="P4242"/>
  <c r="O4242"/>
  <c r="T4242" s="1"/>
  <c r="Y4242" s="1"/>
  <c r="N4242"/>
  <c r="S4242" s="1"/>
  <c r="X4242" s="1"/>
  <c r="R4241"/>
  <c r="Q4241"/>
  <c r="P4241"/>
  <c r="U4241" s="1"/>
  <c r="Z4241" s="1"/>
  <c r="O4241"/>
  <c r="T4241" s="1"/>
  <c r="Y4241" s="1"/>
  <c r="N4241"/>
  <c r="S4241" s="1"/>
  <c r="X4241" s="1"/>
  <c r="R4240"/>
  <c r="Q4240"/>
  <c r="V4240" s="1"/>
  <c r="AA4240" s="1"/>
  <c r="P4240"/>
  <c r="U4240" s="1"/>
  <c r="Z4240" s="1"/>
  <c r="O4240"/>
  <c r="T4240" s="1"/>
  <c r="Y4240" s="1"/>
  <c r="N4240"/>
  <c r="S4240" s="1"/>
  <c r="R4239"/>
  <c r="Q4239"/>
  <c r="V4239" s="1"/>
  <c r="AA4239" s="1"/>
  <c r="P4239"/>
  <c r="U4239" s="1"/>
  <c r="Z4239" s="1"/>
  <c r="O4239"/>
  <c r="T4239" s="1"/>
  <c r="Y4239" s="1"/>
  <c r="N4239"/>
  <c r="R4194"/>
  <c r="W4194" s="1"/>
  <c r="AB4194" s="1"/>
  <c r="Q4194"/>
  <c r="V4194" s="1"/>
  <c r="AA4194" s="1"/>
  <c r="P4194"/>
  <c r="U4194" s="1"/>
  <c r="Z4194" s="1"/>
  <c r="O4194"/>
  <c r="T4194" s="1"/>
  <c r="N4194"/>
  <c r="R4179"/>
  <c r="W4179" s="1"/>
  <c r="AB4179" s="1"/>
  <c r="Q4179"/>
  <c r="V4179" s="1"/>
  <c r="AA4179" s="1"/>
  <c r="P4179"/>
  <c r="U4179" s="1"/>
  <c r="Z4179" s="1"/>
  <c r="O4179"/>
  <c r="T4179" s="1"/>
  <c r="Y4179" s="1"/>
  <c r="N4179"/>
  <c r="R4163"/>
  <c r="W4163" s="1"/>
  <c r="AB4163" s="1"/>
  <c r="Q4163"/>
  <c r="P4163"/>
  <c r="U4163" s="1"/>
  <c r="Z4163" s="1"/>
  <c r="O4163"/>
  <c r="T4163" s="1"/>
  <c r="Y4163" s="1"/>
  <c r="N4163"/>
  <c r="R4162"/>
  <c r="W4162" s="1"/>
  <c r="Q4162"/>
  <c r="V4162" s="1"/>
  <c r="AA4162" s="1"/>
  <c r="P4162"/>
  <c r="U4162" s="1"/>
  <c r="Z4162" s="1"/>
  <c r="O4162"/>
  <c r="N4162"/>
  <c r="R4161"/>
  <c r="W4161" s="1"/>
  <c r="AB4161" s="1"/>
  <c r="Q4161"/>
  <c r="V4161" s="1"/>
  <c r="AA4161" s="1"/>
  <c r="P4161"/>
  <c r="O4161"/>
  <c r="N4161"/>
  <c r="S4161" s="1"/>
  <c r="X4161" s="1"/>
  <c r="R4160"/>
  <c r="W4160" s="1"/>
  <c r="AB4160" s="1"/>
  <c r="Q4160"/>
  <c r="P4160"/>
  <c r="O4160"/>
  <c r="T4160" s="1"/>
  <c r="Y4160" s="1"/>
  <c r="N4160"/>
  <c r="S4160" s="1"/>
  <c r="X4160" s="1"/>
  <c r="R4159"/>
  <c r="Q4159"/>
  <c r="P4159"/>
  <c r="U4159" s="1"/>
  <c r="Z4159" s="1"/>
  <c r="O4159"/>
  <c r="T4159" s="1"/>
  <c r="Y4159" s="1"/>
  <c r="N4159"/>
  <c r="S4159" s="1"/>
  <c r="X4159" s="1"/>
  <c r="R4158"/>
  <c r="Q4158"/>
  <c r="V4158" s="1"/>
  <c r="AA4158" s="1"/>
  <c r="P4158"/>
  <c r="U4158" s="1"/>
  <c r="Z4158" s="1"/>
  <c r="O4158"/>
  <c r="T4158" s="1"/>
  <c r="Y4158" s="1"/>
  <c r="N4158"/>
  <c r="R4157"/>
  <c r="W4157" s="1"/>
  <c r="AB4157" s="1"/>
  <c r="Q4157"/>
  <c r="V4157" s="1"/>
  <c r="AA4157" s="1"/>
  <c r="P4157"/>
  <c r="U4157" s="1"/>
  <c r="Z4157" s="1"/>
  <c r="O4157"/>
  <c r="N4157"/>
  <c r="S4157" s="1"/>
  <c r="X4157" s="1"/>
  <c r="R4156"/>
  <c r="W4156" s="1"/>
  <c r="AB4156" s="1"/>
  <c r="Q4156"/>
  <c r="V4156" s="1"/>
  <c r="AA4156" s="1"/>
  <c r="P4156"/>
  <c r="O4156"/>
  <c r="T4156" s="1"/>
  <c r="Y4156" s="1"/>
  <c r="N4156"/>
  <c r="S4156" s="1"/>
  <c r="X4156" s="1"/>
  <c r="R4155"/>
  <c r="W4155" s="1"/>
  <c r="AB4155" s="1"/>
  <c r="Q4155"/>
  <c r="V4155" s="1"/>
  <c r="P4155"/>
  <c r="U4155" s="1"/>
  <c r="Z4155" s="1"/>
  <c r="O4155"/>
  <c r="T4155" s="1"/>
  <c r="Y4155" s="1"/>
  <c r="N4155"/>
  <c r="R4154"/>
  <c r="W4154" s="1"/>
  <c r="Q4154"/>
  <c r="V4154" s="1"/>
  <c r="AA4154" s="1"/>
  <c r="P4154"/>
  <c r="U4154" s="1"/>
  <c r="Z4154" s="1"/>
  <c r="O4154"/>
  <c r="N4154"/>
  <c r="R4153"/>
  <c r="W4153" s="1"/>
  <c r="AB4153" s="1"/>
  <c r="Q4153"/>
  <c r="V4153" s="1"/>
  <c r="AA4153" s="1"/>
  <c r="P4153"/>
  <c r="O4153"/>
  <c r="N4153"/>
  <c r="S4153" s="1"/>
  <c r="X4153" s="1"/>
  <c r="R4152"/>
  <c r="W4152" s="1"/>
  <c r="AB4152" s="1"/>
  <c r="Q4152"/>
  <c r="P4152"/>
  <c r="O4152"/>
  <c r="T4152" s="1"/>
  <c r="Y4152" s="1"/>
  <c r="N4152"/>
  <c r="S4152" s="1"/>
  <c r="X4152" s="1"/>
  <c r="R4151"/>
  <c r="Q4151"/>
  <c r="P4151"/>
  <c r="U4151" s="1"/>
  <c r="Z4151" s="1"/>
  <c r="O4151"/>
  <c r="T4151" s="1"/>
  <c r="Y4151" s="1"/>
  <c r="N4151"/>
  <c r="S4151" s="1"/>
  <c r="X4151" s="1"/>
  <c r="R4150"/>
  <c r="Q4150"/>
  <c r="V4150" s="1"/>
  <c r="AA4150" s="1"/>
  <c r="P4150"/>
  <c r="U4150" s="1"/>
  <c r="Z4150" s="1"/>
  <c r="O4150"/>
  <c r="T4150" s="1"/>
  <c r="Y4150" s="1"/>
  <c r="N4150"/>
  <c r="S4150" s="1"/>
  <c r="R4149"/>
  <c r="Q4149"/>
  <c r="V4149" s="1"/>
  <c r="AA4149" s="1"/>
  <c r="P4149"/>
  <c r="U4149" s="1"/>
  <c r="Z4149" s="1"/>
  <c r="O4149"/>
  <c r="T4149" s="1"/>
  <c r="Y4149" s="1"/>
  <c r="N4149"/>
  <c r="R4148"/>
  <c r="W4148" s="1"/>
  <c r="AB4148" s="1"/>
  <c r="Q4148"/>
  <c r="V4148" s="1"/>
  <c r="AA4148" s="1"/>
  <c r="P4148"/>
  <c r="U4148" s="1"/>
  <c r="O4148"/>
  <c r="N4148"/>
  <c r="R4147"/>
  <c r="W4147" s="1"/>
  <c r="AB4147" s="1"/>
  <c r="Q4147"/>
  <c r="V4147" s="1"/>
  <c r="P4147"/>
  <c r="O4147"/>
  <c r="N4147"/>
  <c r="S4147" s="1"/>
  <c r="X4147" s="1"/>
  <c r="R4146"/>
  <c r="W4146" s="1"/>
  <c r="Q4146"/>
  <c r="P4146"/>
  <c r="O4146"/>
  <c r="T4146" s="1"/>
  <c r="Y4146" s="1"/>
  <c r="N4146"/>
  <c r="S4146" s="1"/>
  <c r="X4146" s="1"/>
  <c r="R4145"/>
  <c r="Q4145"/>
  <c r="P4145"/>
  <c r="U4145" s="1"/>
  <c r="Z4145" s="1"/>
  <c r="O4145"/>
  <c r="T4145" s="1"/>
  <c r="Y4145" s="1"/>
  <c r="N4145"/>
  <c r="S4145" s="1"/>
  <c r="X4145" s="1"/>
  <c r="R4144"/>
  <c r="Q4144"/>
  <c r="V4144" s="1"/>
  <c r="AA4144" s="1"/>
  <c r="P4144"/>
  <c r="U4144" s="1"/>
  <c r="Z4144" s="1"/>
  <c r="O4144"/>
  <c r="T4144" s="1"/>
  <c r="Y4144" s="1"/>
  <c r="N4144"/>
  <c r="S4144" s="1"/>
  <c r="X4144" s="1"/>
  <c r="R4143"/>
  <c r="W4143" s="1"/>
  <c r="AB4143" s="1"/>
  <c r="Q4143"/>
  <c r="V4143" s="1"/>
  <c r="AA4143" s="1"/>
  <c r="P4143"/>
  <c r="U4143" s="1"/>
  <c r="Z4143" s="1"/>
  <c r="O4143"/>
  <c r="T4143" s="1"/>
  <c r="Y4143" s="1"/>
  <c r="N4143"/>
  <c r="S4143" s="1"/>
  <c r="X4143" s="1"/>
  <c r="R4142"/>
  <c r="W4142" s="1"/>
  <c r="AB4142" s="1"/>
  <c r="Q4142"/>
  <c r="V4142" s="1"/>
  <c r="AA4142" s="1"/>
  <c r="P4142"/>
  <c r="U4142" s="1"/>
  <c r="Z4142" s="1"/>
  <c r="O4142"/>
  <c r="T4142" s="1"/>
  <c r="Y4142" s="1"/>
  <c r="N4142"/>
  <c r="S4142" s="1"/>
  <c r="R4141"/>
  <c r="W4141" s="1"/>
  <c r="AB4141" s="1"/>
  <c r="Q4141"/>
  <c r="V4141" s="1"/>
  <c r="AA4141" s="1"/>
  <c r="P4141"/>
  <c r="U4141" s="1"/>
  <c r="Z4141" s="1"/>
  <c r="O4141"/>
  <c r="T4141" s="1"/>
  <c r="N4141"/>
  <c r="R4140"/>
  <c r="W4140" s="1"/>
  <c r="AB4140" s="1"/>
  <c r="Q4140"/>
  <c r="V4140" s="1"/>
  <c r="AA4140" s="1"/>
  <c r="P4140"/>
  <c r="U4140" s="1"/>
  <c r="O4140"/>
  <c r="N4140"/>
  <c r="R4139"/>
  <c r="W4139" s="1"/>
  <c r="Q4139"/>
  <c r="V4139" s="1"/>
  <c r="P4139"/>
  <c r="O4139"/>
  <c r="N4139"/>
  <c r="S4139" s="1"/>
  <c r="X4139" s="1"/>
  <c r="R4138"/>
  <c r="W4138" s="1"/>
  <c r="Q4138"/>
  <c r="P4138"/>
  <c r="O4138"/>
  <c r="T4138" s="1"/>
  <c r="Y4138" s="1"/>
  <c r="N4138"/>
  <c r="S4138" s="1"/>
  <c r="X4138" s="1"/>
  <c r="R4137"/>
  <c r="Q4137"/>
  <c r="P4137"/>
  <c r="U4137" s="1"/>
  <c r="Z4137" s="1"/>
  <c r="O4137"/>
  <c r="T4137" s="1"/>
  <c r="Y4137" s="1"/>
  <c r="N4137"/>
  <c r="S4137" s="1"/>
  <c r="X4137" s="1"/>
  <c r="R4136"/>
  <c r="Q4136"/>
  <c r="V4136" s="1"/>
  <c r="AA4136" s="1"/>
  <c r="P4136"/>
  <c r="U4136" s="1"/>
  <c r="Z4136" s="1"/>
  <c r="O4136"/>
  <c r="T4136" s="1"/>
  <c r="Y4136" s="1"/>
  <c r="N4136"/>
  <c r="S4136" s="1"/>
  <c r="X4136" s="1"/>
  <c r="R4135"/>
  <c r="W4135" s="1"/>
  <c r="AB4135" s="1"/>
  <c r="Q4135"/>
  <c r="V4135" s="1"/>
  <c r="AA4135" s="1"/>
  <c r="P4135"/>
  <c r="U4135" s="1"/>
  <c r="Z4135" s="1"/>
  <c r="O4135"/>
  <c r="T4135" s="1"/>
  <c r="Y4135" s="1"/>
  <c r="N4135"/>
  <c r="S4135" s="1"/>
  <c r="R4134"/>
  <c r="W4134" s="1"/>
  <c r="AB4134" s="1"/>
  <c r="Q4134"/>
  <c r="V4134" s="1"/>
  <c r="AA4134" s="1"/>
  <c r="P4134"/>
  <c r="U4134" s="1"/>
  <c r="Z4134" s="1"/>
  <c r="O4134"/>
  <c r="T4134" s="1"/>
  <c r="Y4134" s="1"/>
  <c r="N4134"/>
  <c r="S4134" s="1"/>
  <c r="R4073"/>
  <c r="W4073" s="1"/>
  <c r="AB4073" s="1"/>
  <c r="Q4073"/>
  <c r="V4073" s="1"/>
  <c r="AA4073" s="1"/>
  <c r="P4073"/>
  <c r="O4073"/>
  <c r="T4073" s="1"/>
  <c r="Y4073" s="1"/>
  <c r="N4073"/>
  <c r="S4073" s="1"/>
  <c r="X4073" s="1"/>
  <c r="R4058"/>
  <c r="W4058" s="1"/>
  <c r="AB4058" s="1"/>
  <c r="Q4058"/>
  <c r="V4058" s="1"/>
  <c r="AA4058" s="1"/>
  <c r="P4058"/>
  <c r="U4058" s="1"/>
  <c r="Z4058" s="1"/>
  <c r="O4058"/>
  <c r="T4058" s="1"/>
  <c r="Y4058" s="1"/>
  <c r="N4058"/>
  <c r="S4058" s="1"/>
  <c r="X4058" s="1"/>
  <c r="R4043"/>
  <c r="W4043" s="1"/>
  <c r="AB4043" s="1"/>
  <c r="Q4043"/>
  <c r="V4043" s="1"/>
  <c r="AA4043" s="1"/>
  <c r="P4043"/>
  <c r="U4043" s="1"/>
  <c r="Z4043" s="1"/>
  <c r="O4043"/>
  <c r="T4043" s="1"/>
  <c r="Y4043" s="1"/>
  <c r="N4043"/>
  <c r="S4043" s="1"/>
  <c r="X4043" s="1"/>
  <c r="R4028"/>
  <c r="W4028" s="1"/>
  <c r="AB4028" s="1"/>
  <c r="Q4028"/>
  <c r="V4028" s="1"/>
  <c r="AA4028" s="1"/>
  <c r="P4028"/>
  <c r="U4028" s="1"/>
  <c r="Z4028" s="1"/>
  <c r="O4028"/>
  <c r="T4028" s="1"/>
  <c r="Y4028" s="1"/>
  <c r="N4028"/>
  <c r="S4028" s="1"/>
  <c r="X4028" s="1"/>
  <c r="R3997"/>
  <c r="W3997" s="1"/>
  <c r="AB3997" s="1"/>
  <c r="Q3997"/>
  <c r="V3997" s="1"/>
  <c r="AA3997" s="1"/>
  <c r="P3997"/>
  <c r="U3997" s="1"/>
  <c r="Z3997" s="1"/>
  <c r="O3997"/>
  <c r="T3997" s="1"/>
  <c r="Y3997" s="1"/>
  <c r="N3997"/>
  <c r="R3996"/>
  <c r="W3996" s="1"/>
  <c r="AB3996" s="1"/>
  <c r="Q3996"/>
  <c r="V3996" s="1"/>
  <c r="AA3996" s="1"/>
  <c r="P3996"/>
  <c r="U3996" s="1"/>
  <c r="Z3996" s="1"/>
  <c r="O3996"/>
  <c r="N3996"/>
  <c r="R3995"/>
  <c r="W3995" s="1"/>
  <c r="AB3995" s="1"/>
  <c r="Q3995"/>
  <c r="V3995" s="1"/>
  <c r="AA3995" s="1"/>
  <c r="P3995"/>
  <c r="O3995"/>
  <c r="N3995"/>
  <c r="S3995" s="1"/>
  <c r="X3995" s="1"/>
  <c r="R3994"/>
  <c r="W3994" s="1"/>
  <c r="AB3994" s="1"/>
  <c r="Q3994"/>
  <c r="P3994"/>
  <c r="O3994"/>
  <c r="T3994" s="1"/>
  <c r="Y3994" s="1"/>
  <c r="N3994"/>
  <c r="S3994" s="1"/>
  <c r="X3994" s="1"/>
  <c r="R3993"/>
  <c r="Q3993"/>
  <c r="P3993"/>
  <c r="U3993" s="1"/>
  <c r="Z3993" s="1"/>
  <c r="O3993"/>
  <c r="T3993" s="1"/>
  <c r="Y3993" s="1"/>
  <c r="N3993"/>
  <c r="S3993" s="1"/>
  <c r="X3993" s="1"/>
  <c r="R3992"/>
  <c r="Q3992"/>
  <c r="V3992" s="1"/>
  <c r="AA3992" s="1"/>
  <c r="P3992"/>
  <c r="U3992" s="1"/>
  <c r="Z3992" s="1"/>
  <c r="O3992"/>
  <c r="T3992" s="1"/>
  <c r="Y3992" s="1"/>
  <c r="N3992"/>
  <c r="S3992" s="1"/>
  <c r="X3992" s="1"/>
  <c r="R3991"/>
  <c r="W3991" s="1"/>
  <c r="AB3991" s="1"/>
  <c r="Q3991"/>
  <c r="V3991" s="1"/>
  <c r="AA3991" s="1"/>
  <c r="P3991"/>
  <c r="U3991" s="1"/>
  <c r="Z3991" s="1"/>
  <c r="O3991"/>
  <c r="T3991" s="1"/>
  <c r="Y3991" s="1"/>
  <c r="N3991"/>
  <c r="S3991" s="1"/>
  <c r="X3991" s="1"/>
  <c r="R3990"/>
  <c r="W3990" s="1"/>
  <c r="AB3990" s="1"/>
  <c r="Q3990"/>
  <c r="V3990" s="1"/>
  <c r="AA3990" s="1"/>
  <c r="P3990"/>
  <c r="U3990" s="1"/>
  <c r="O3990"/>
  <c r="N3990"/>
  <c r="S3990" s="1"/>
  <c r="R3989"/>
  <c r="W3989" s="1"/>
  <c r="AB3989" s="1"/>
  <c r="Q3989"/>
  <c r="P3989"/>
  <c r="O3989"/>
  <c r="T3989" s="1"/>
  <c r="N3989"/>
  <c r="R3988"/>
  <c r="Q3988"/>
  <c r="P3988"/>
  <c r="U3988" s="1"/>
  <c r="O3988"/>
  <c r="N3988"/>
  <c r="R3987"/>
  <c r="W3987" s="1"/>
  <c r="Q3987"/>
  <c r="P3987"/>
  <c r="O3987"/>
  <c r="N3987"/>
  <c r="S3987" s="1"/>
  <c r="X3987" s="1"/>
  <c r="R3986"/>
  <c r="W3986" s="1"/>
  <c r="Q3986"/>
  <c r="P3986"/>
  <c r="O3986"/>
  <c r="T3986" s="1"/>
  <c r="Y3986" s="1"/>
  <c r="N3986"/>
  <c r="S3986" s="1"/>
  <c r="X3986" s="1"/>
  <c r="R3985"/>
  <c r="Q3985"/>
  <c r="P3985"/>
  <c r="U3985" s="1"/>
  <c r="Z3985" s="1"/>
  <c r="O3985"/>
  <c r="T3985" s="1"/>
  <c r="Y3985" s="1"/>
  <c r="N3985"/>
  <c r="S3985" s="1"/>
  <c r="X3985" s="1"/>
  <c r="R3984"/>
  <c r="Q3984"/>
  <c r="V3984" s="1"/>
  <c r="AA3984" s="1"/>
  <c r="P3984"/>
  <c r="U3984" s="1"/>
  <c r="Z3984" s="1"/>
  <c r="O3984"/>
  <c r="T3984" s="1"/>
  <c r="Y3984" s="1"/>
  <c r="N3984"/>
  <c r="S3984" s="1"/>
  <c r="R3983"/>
  <c r="Q3983"/>
  <c r="V3983" s="1"/>
  <c r="AA3983" s="1"/>
  <c r="P3983"/>
  <c r="U3983" s="1"/>
  <c r="Z3983" s="1"/>
  <c r="O3983"/>
  <c r="T3983" s="1"/>
  <c r="Y3983" s="1"/>
  <c r="N3983"/>
  <c r="S3983" s="1"/>
  <c r="R3982"/>
  <c r="W3982" s="1"/>
  <c r="AB3982" s="1"/>
  <c r="Q3982"/>
  <c r="V3982" s="1"/>
  <c r="P3982"/>
  <c r="U3982" s="1"/>
  <c r="Z3982" s="1"/>
  <c r="O3982"/>
  <c r="T3982" s="1"/>
  <c r="Y3982" s="1"/>
  <c r="N3982"/>
  <c r="R3981"/>
  <c r="W3981" s="1"/>
  <c r="Q3981"/>
  <c r="V3981" s="1"/>
  <c r="AA3981" s="1"/>
  <c r="P3981"/>
  <c r="U3981" s="1"/>
  <c r="Z3981" s="1"/>
  <c r="O3981"/>
  <c r="N3981"/>
  <c r="R3980"/>
  <c r="W3980" s="1"/>
  <c r="AB3980" s="1"/>
  <c r="Q3980"/>
  <c r="V3980" s="1"/>
  <c r="AA3980" s="1"/>
  <c r="P3980"/>
  <c r="O3980"/>
  <c r="N3980"/>
  <c r="S3980" s="1"/>
  <c r="X3980" s="1"/>
  <c r="R3979"/>
  <c r="W3979" s="1"/>
  <c r="AB3979" s="1"/>
  <c r="Q3979"/>
  <c r="P3979"/>
  <c r="O3979"/>
  <c r="T3979" s="1"/>
  <c r="Y3979" s="1"/>
  <c r="N3979"/>
  <c r="S3979" s="1"/>
  <c r="X3979" s="1"/>
  <c r="R3978"/>
  <c r="Q3978"/>
  <c r="P3978"/>
  <c r="U3978" s="1"/>
  <c r="Z3978" s="1"/>
  <c r="O3978"/>
  <c r="T3978" s="1"/>
  <c r="Y3978" s="1"/>
  <c r="N3978"/>
  <c r="S3978" s="1"/>
  <c r="X3978" s="1"/>
  <c r="R3977"/>
  <c r="Q3977"/>
  <c r="V3977" s="1"/>
  <c r="AA3977" s="1"/>
  <c r="P3977"/>
  <c r="U3977" s="1"/>
  <c r="Z3977" s="1"/>
  <c r="O3977"/>
  <c r="T3977" s="1"/>
  <c r="Y3977" s="1"/>
  <c r="N3977"/>
  <c r="S3977" s="1"/>
  <c r="R3976"/>
  <c r="W3976" s="1"/>
  <c r="AB3976" s="1"/>
  <c r="Q3976"/>
  <c r="V3976" s="1"/>
  <c r="AA3976" s="1"/>
  <c r="P3976"/>
  <c r="U3976" s="1"/>
  <c r="Z3976" s="1"/>
  <c r="O3976"/>
  <c r="N3976"/>
  <c r="S3976" s="1"/>
  <c r="X3976" s="1"/>
  <c r="R3975"/>
  <c r="W3975" s="1"/>
  <c r="AB3975" s="1"/>
  <c r="Q3975"/>
  <c r="V3975" s="1"/>
  <c r="AA3975" s="1"/>
  <c r="P3975"/>
  <c r="U3975" s="1"/>
  <c r="O3975"/>
  <c r="T3975" s="1"/>
  <c r="Y3975" s="1"/>
  <c r="N3975"/>
  <c r="S3975" s="1"/>
  <c r="X3975" s="1"/>
  <c r="R3974"/>
  <c r="W3974" s="1"/>
  <c r="AB3974" s="1"/>
  <c r="Q3974"/>
  <c r="V3974" s="1"/>
  <c r="P3974"/>
  <c r="U3974" s="1"/>
  <c r="Z3974" s="1"/>
  <c r="O3974"/>
  <c r="T3974" s="1"/>
  <c r="Y3974" s="1"/>
  <c r="N3974"/>
  <c r="R3973"/>
  <c r="W3973" s="1"/>
  <c r="Q3973"/>
  <c r="V3973" s="1"/>
  <c r="AA3973" s="1"/>
  <c r="P3973"/>
  <c r="U3973" s="1"/>
  <c r="Z3973" s="1"/>
  <c r="O3973"/>
  <c r="N3973"/>
  <c r="R3972"/>
  <c r="W3972" s="1"/>
  <c r="AB3972" s="1"/>
  <c r="Q3972"/>
  <c r="V3972" s="1"/>
  <c r="AA3972" s="1"/>
  <c r="P3972"/>
  <c r="O3972"/>
  <c r="N3972"/>
  <c r="S3972" s="1"/>
  <c r="X3972" s="1"/>
  <c r="R3971"/>
  <c r="W3971" s="1"/>
  <c r="AB3971" s="1"/>
  <c r="Q3971"/>
  <c r="P3971"/>
  <c r="O3971"/>
  <c r="T3971" s="1"/>
  <c r="Y3971" s="1"/>
  <c r="N3971"/>
  <c r="S3971" s="1"/>
  <c r="X3971" s="1"/>
  <c r="R3970"/>
  <c r="Q3970"/>
  <c r="P3970"/>
  <c r="U3970" s="1"/>
  <c r="Z3970" s="1"/>
  <c r="O3970"/>
  <c r="T3970" s="1"/>
  <c r="Y3970" s="1"/>
  <c r="N3970"/>
  <c r="S3970" s="1"/>
  <c r="X3970" s="1"/>
  <c r="R3969"/>
  <c r="Q3969"/>
  <c r="V3969" s="1"/>
  <c r="AA3969" s="1"/>
  <c r="P3969"/>
  <c r="U3969" s="1"/>
  <c r="Z3969" s="1"/>
  <c r="O3969"/>
  <c r="T3969" s="1"/>
  <c r="Y3969" s="1"/>
  <c r="N3969"/>
  <c r="R3968"/>
  <c r="Q3968"/>
  <c r="V3968" s="1"/>
  <c r="AA3968" s="1"/>
  <c r="P3968"/>
  <c r="U3968" s="1"/>
  <c r="Z3968" s="1"/>
  <c r="O3968"/>
  <c r="T3968" s="1"/>
  <c r="Y3968" s="1"/>
  <c r="N3968"/>
  <c r="S3968" s="1"/>
  <c r="R3967"/>
  <c r="W3967" s="1"/>
  <c r="AB3967" s="1"/>
  <c r="Q3967"/>
  <c r="V3967" s="1"/>
  <c r="AA3967" s="1"/>
  <c r="P3967"/>
  <c r="U3967" s="1"/>
  <c r="Z3967" s="1"/>
  <c r="O3967"/>
  <c r="N3967"/>
  <c r="R3966"/>
  <c r="W3966" s="1"/>
  <c r="AB3966" s="1"/>
  <c r="Q3966"/>
  <c r="V3966" s="1"/>
  <c r="AA3966" s="1"/>
  <c r="P3966"/>
  <c r="O3966"/>
  <c r="N3966"/>
  <c r="R3965"/>
  <c r="W3965" s="1"/>
  <c r="AB3965" s="1"/>
  <c r="Q3965"/>
  <c r="P3965"/>
  <c r="O3965"/>
  <c r="N3965"/>
  <c r="S3965" s="1"/>
  <c r="X3965" s="1"/>
  <c r="R3964"/>
  <c r="Q3964"/>
  <c r="P3964"/>
  <c r="O3964"/>
  <c r="T3964" s="1"/>
  <c r="Y3964" s="1"/>
  <c r="N3964"/>
  <c r="S3964" s="1"/>
  <c r="X3964" s="1"/>
  <c r="R3963"/>
  <c r="Q3963"/>
  <c r="P3963"/>
  <c r="U3963" s="1"/>
  <c r="Z3963" s="1"/>
  <c r="O3963"/>
  <c r="T3963" s="1"/>
  <c r="Y3963" s="1"/>
  <c r="N3963"/>
  <c r="S3963" s="1"/>
  <c r="X3963" s="1"/>
  <c r="R3962"/>
  <c r="Q3962"/>
  <c r="V3962" s="1"/>
  <c r="AA3962" s="1"/>
  <c r="P3962"/>
  <c r="U3962" s="1"/>
  <c r="Z3962" s="1"/>
  <c r="O3962"/>
  <c r="T3962" s="1"/>
  <c r="Y3962" s="1"/>
  <c r="N3962"/>
  <c r="S3962" s="1"/>
  <c r="X3962" s="1"/>
  <c r="R3961"/>
  <c r="W3961" s="1"/>
  <c r="AB3961" s="1"/>
  <c r="Q3961"/>
  <c r="V3961" s="1"/>
  <c r="AA3961" s="1"/>
  <c r="P3961"/>
  <c r="U3961" s="1"/>
  <c r="Z3961" s="1"/>
  <c r="O3961"/>
  <c r="T3961" s="1"/>
  <c r="Y3961" s="1"/>
  <c r="N3961"/>
  <c r="S3961" s="1"/>
  <c r="X3961" s="1"/>
  <c r="R3960"/>
  <c r="W3960" s="1"/>
  <c r="AB3960" s="1"/>
  <c r="Q3960"/>
  <c r="V3960" s="1"/>
  <c r="AA3960" s="1"/>
  <c r="P3960"/>
  <c r="U3960" s="1"/>
  <c r="Z3960" s="1"/>
  <c r="O3960"/>
  <c r="T3960" s="1"/>
  <c r="Y3960" s="1"/>
  <c r="N3960"/>
  <c r="R3959"/>
  <c r="W3959" s="1"/>
  <c r="AB3959" s="1"/>
  <c r="Q3959"/>
  <c r="V3959" s="1"/>
  <c r="AA3959" s="1"/>
  <c r="P3959"/>
  <c r="U3959" s="1"/>
  <c r="Z3959" s="1"/>
  <c r="O3959"/>
  <c r="N3959"/>
  <c r="R3958"/>
  <c r="W3958" s="1"/>
  <c r="AB3958" s="1"/>
  <c r="Q3958"/>
  <c r="V3958" s="1"/>
  <c r="AA3958" s="1"/>
  <c r="P3958"/>
  <c r="O3958"/>
  <c r="N3958"/>
  <c r="R3957"/>
  <c r="W3957" s="1"/>
  <c r="AB3957" s="1"/>
  <c r="Q3957"/>
  <c r="P3957"/>
  <c r="O3957"/>
  <c r="N3957"/>
  <c r="S3957" s="1"/>
  <c r="X3957" s="1"/>
  <c r="R3956"/>
  <c r="Q3956"/>
  <c r="P3956"/>
  <c r="O3956"/>
  <c r="T3956" s="1"/>
  <c r="Y3956" s="1"/>
  <c r="N3956"/>
  <c r="S3956" s="1"/>
  <c r="X3956" s="1"/>
  <c r="R3955"/>
  <c r="Q3955"/>
  <c r="P3955"/>
  <c r="U3955" s="1"/>
  <c r="Z3955" s="1"/>
  <c r="O3955"/>
  <c r="T3955" s="1"/>
  <c r="Y3955" s="1"/>
  <c r="N3955"/>
  <c r="S3955" s="1"/>
  <c r="X3955" s="1"/>
  <c r="R3954"/>
  <c r="Q3954"/>
  <c r="V3954" s="1"/>
  <c r="AA3954" s="1"/>
  <c r="P3954"/>
  <c r="U3954" s="1"/>
  <c r="Z3954" s="1"/>
  <c r="O3954"/>
  <c r="T3954" s="1"/>
  <c r="Y3954" s="1"/>
  <c r="N3954"/>
  <c r="S3954" s="1"/>
  <c r="X3954" s="1"/>
  <c r="R3953"/>
  <c r="Q3953"/>
  <c r="V3953" s="1"/>
  <c r="AA3953" s="1"/>
  <c r="P3953"/>
  <c r="U3953" s="1"/>
  <c r="Z3953" s="1"/>
  <c r="O3953"/>
  <c r="T3953" s="1"/>
  <c r="Y3953" s="1"/>
  <c r="N3953"/>
  <c r="S3953" s="1"/>
  <c r="X3953" s="1"/>
  <c r="R3952"/>
  <c r="W3952" s="1"/>
  <c r="AB3952" s="1"/>
  <c r="Q3952"/>
  <c r="P3952"/>
  <c r="O3952"/>
  <c r="T3952" s="1"/>
  <c r="Y3952" s="1"/>
  <c r="N3952"/>
  <c r="R3951"/>
  <c r="Q3951"/>
  <c r="P3951"/>
  <c r="U3951" s="1"/>
  <c r="O3951"/>
  <c r="N3951"/>
  <c r="R3950"/>
  <c r="W3950" s="1"/>
  <c r="Q3950"/>
  <c r="P3950"/>
  <c r="O3950"/>
  <c r="N3950"/>
  <c r="S3950" s="1"/>
  <c r="X3950" s="1"/>
  <c r="R3949"/>
  <c r="W3949" s="1"/>
  <c r="Q3949"/>
  <c r="P3949"/>
  <c r="O3949"/>
  <c r="T3949" s="1"/>
  <c r="Y3949" s="1"/>
  <c r="N3949"/>
  <c r="S3949" s="1"/>
  <c r="X3949" s="1"/>
  <c r="R3948"/>
  <c r="Q3948"/>
  <c r="P3948"/>
  <c r="U3948" s="1"/>
  <c r="Z3948" s="1"/>
  <c r="O3948"/>
  <c r="T3948" s="1"/>
  <c r="Y3948" s="1"/>
  <c r="N3948"/>
  <c r="S3948" s="1"/>
  <c r="X3948" s="1"/>
  <c r="R3947"/>
  <c r="Q3947"/>
  <c r="V3947" s="1"/>
  <c r="AA3947" s="1"/>
  <c r="P3947"/>
  <c r="U3947" s="1"/>
  <c r="Z3947" s="1"/>
  <c r="O3947"/>
  <c r="T3947" s="1"/>
  <c r="Y3947" s="1"/>
  <c r="N3947"/>
  <c r="S3947" s="1"/>
  <c r="R3946"/>
  <c r="W3946" s="1"/>
  <c r="AB3946" s="1"/>
  <c r="Q3946"/>
  <c r="V3946" s="1"/>
  <c r="AA3946" s="1"/>
  <c r="P3946"/>
  <c r="U3946" s="1"/>
  <c r="O3946"/>
  <c r="T3946" s="1"/>
  <c r="N3946"/>
  <c r="S3946" s="1"/>
  <c r="X3946" s="1"/>
  <c r="R3945"/>
  <c r="W3945" s="1"/>
  <c r="AB3945" s="1"/>
  <c r="Q3945"/>
  <c r="V3945" s="1"/>
  <c r="P3945"/>
  <c r="O3945"/>
  <c r="T3945" s="1"/>
  <c r="Y3945" s="1"/>
  <c r="N3945"/>
  <c r="R3944"/>
  <c r="W3944" s="1"/>
  <c r="Q3944"/>
  <c r="P3944"/>
  <c r="U3944" s="1"/>
  <c r="Z3944" s="1"/>
  <c r="O3944"/>
  <c r="N3944"/>
  <c r="R3943"/>
  <c r="W3943" s="1"/>
  <c r="Q3943"/>
  <c r="V3943" s="1"/>
  <c r="AA3943" s="1"/>
  <c r="P3943"/>
  <c r="O3943"/>
  <c r="N3943"/>
  <c r="R3942"/>
  <c r="W3942" s="1"/>
  <c r="AB3942" s="1"/>
  <c r="Q3942"/>
  <c r="V3942" s="1"/>
  <c r="P3942"/>
  <c r="O3942"/>
  <c r="N3942"/>
  <c r="S3942" s="1"/>
  <c r="X3942" s="1"/>
  <c r="R3941"/>
  <c r="W3941" s="1"/>
  <c r="Q3941"/>
  <c r="P3941"/>
  <c r="O3941"/>
  <c r="T3941" s="1"/>
  <c r="Y3941" s="1"/>
  <c r="N3941"/>
  <c r="S3941" s="1"/>
  <c r="X3941" s="1"/>
  <c r="R3940"/>
  <c r="Q3940"/>
  <c r="P3940"/>
  <c r="U3940" s="1"/>
  <c r="Z3940" s="1"/>
  <c r="O3940"/>
  <c r="T3940" s="1"/>
  <c r="Y3940" s="1"/>
  <c r="N3940"/>
  <c r="S3940" s="1"/>
  <c r="R3939"/>
  <c r="Q3939"/>
  <c r="V3939" s="1"/>
  <c r="AA3939" s="1"/>
  <c r="P3939"/>
  <c r="U3939" s="1"/>
  <c r="Z3939" s="1"/>
  <c r="O3939"/>
  <c r="T3939" s="1"/>
  <c r="N3939"/>
  <c r="R3938"/>
  <c r="Q3938"/>
  <c r="V3938" s="1"/>
  <c r="AA3938" s="1"/>
  <c r="P3938"/>
  <c r="U3938" s="1"/>
  <c r="Z3938" s="1"/>
  <c r="O3938"/>
  <c r="T3938" s="1"/>
  <c r="N3938"/>
  <c r="R3937"/>
  <c r="W3937" s="1"/>
  <c r="AB3937" s="1"/>
  <c r="Q3937"/>
  <c r="V3937" s="1"/>
  <c r="AA3937" s="1"/>
  <c r="P3937"/>
  <c r="U3937" s="1"/>
  <c r="Z3937" s="1"/>
  <c r="O3937"/>
  <c r="T3937" s="1"/>
  <c r="Y3937" s="1"/>
  <c r="N3937"/>
  <c r="R3936"/>
  <c r="W3936" s="1"/>
  <c r="AB3936" s="1"/>
  <c r="Q3936"/>
  <c r="V3936" s="1"/>
  <c r="AA3936" s="1"/>
  <c r="P3936"/>
  <c r="U3936" s="1"/>
  <c r="Z3936" s="1"/>
  <c r="O3936"/>
  <c r="N3936"/>
  <c r="R3935"/>
  <c r="W3935" s="1"/>
  <c r="AB3935" s="1"/>
  <c r="Q3935"/>
  <c r="V3935" s="1"/>
  <c r="AA3935" s="1"/>
  <c r="P3935"/>
  <c r="O3935"/>
  <c r="N3935"/>
  <c r="S3935" s="1"/>
  <c r="X3935" s="1"/>
  <c r="R3934"/>
  <c r="W3934" s="1"/>
  <c r="AB3934" s="1"/>
  <c r="Q3934"/>
  <c r="P3934"/>
  <c r="O3934"/>
  <c r="T3934" s="1"/>
  <c r="Y3934" s="1"/>
  <c r="N3934"/>
  <c r="S3934" s="1"/>
  <c r="X3934" s="1"/>
  <c r="R3933"/>
  <c r="Q3933"/>
  <c r="P3933"/>
  <c r="U3933" s="1"/>
  <c r="Z3933" s="1"/>
  <c r="O3933"/>
  <c r="T3933" s="1"/>
  <c r="Y3933" s="1"/>
  <c r="N3933"/>
  <c r="S3933" s="1"/>
  <c r="X3933" s="1"/>
  <c r="R3932"/>
  <c r="Q3932"/>
  <c r="V3932" s="1"/>
  <c r="AA3932" s="1"/>
  <c r="P3932"/>
  <c r="U3932" s="1"/>
  <c r="Z3932" s="1"/>
  <c r="O3932"/>
  <c r="T3932" s="1"/>
  <c r="Y3932" s="1"/>
  <c r="N3932"/>
  <c r="R3931"/>
  <c r="W3931" s="1"/>
  <c r="AB3931" s="1"/>
  <c r="Q3931"/>
  <c r="V3931" s="1"/>
  <c r="AA3931" s="1"/>
  <c r="P3931"/>
  <c r="U3931" s="1"/>
  <c r="Z3931" s="1"/>
  <c r="O3931"/>
  <c r="T3931" s="1"/>
  <c r="N3931"/>
  <c r="S3931" s="1"/>
  <c r="X3931" s="1"/>
  <c r="R3930"/>
  <c r="W3930" s="1"/>
  <c r="AB3930" s="1"/>
  <c r="Q3930"/>
  <c r="V3930" s="1"/>
  <c r="AA3930" s="1"/>
  <c r="P3930"/>
  <c r="U3930" s="1"/>
  <c r="O3930"/>
  <c r="T3930" s="1"/>
  <c r="Y3930" s="1"/>
  <c r="N3930"/>
  <c r="S3930" s="1"/>
  <c r="X3930" s="1"/>
  <c r="R3929"/>
  <c r="W3929" s="1"/>
  <c r="AB3929" s="1"/>
  <c r="Q3929"/>
  <c r="V3929" s="1"/>
  <c r="P3929"/>
  <c r="U3929" s="1"/>
  <c r="Z3929" s="1"/>
  <c r="O3929"/>
  <c r="T3929" s="1"/>
  <c r="Y3929" s="1"/>
  <c r="N3929"/>
  <c r="R3928"/>
  <c r="W3928" s="1"/>
  <c r="Q3928"/>
  <c r="V3928" s="1"/>
  <c r="AA3928" s="1"/>
  <c r="P3928"/>
  <c r="U3928" s="1"/>
  <c r="Z3928" s="1"/>
  <c r="O3928"/>
  <c r="N3928"/>
  <c r="R3927"/>
  <c r="W3927" s="1"/>
  <c r="AB3927" s="1"/>
  <c r="Q3927"/>
  <c r="V3927" s="1"/>
  <c r="AA3927" s="1"/>
  <c r="P3927"/>
  <c r="O3927"/>
  <c r="N3927"/>
  <c r="S3927" s="1"/>
  <c r="X3927" s="1"/>
  <c r="R3926"/>
  <c r="W3926" s="1"/>
  <c r="AB3926" s="1"/>
  <c r="Q3926"/>
  <c r="P3926"/>
  <c r="O3926"/>
  <c r="T3926" s="1"/>
  <c r="Y3926" s="1"/>
  <c r="N3926"/>
  <c r="S3926" s="1"/>
  <c r="X3926" s="1"/>
  <c r="R3925"/>
  <c r="Q3925"/>
  <c r="P3925"/>
  <c r="U3925" s="1"/>
  <c r="Z3925" s="1"/>
  <c r="O3925"/>
  <c r="T3925" s="1"/>
  <c r="Y3925" s="1"/>
  <c r="N3925"/>
  <c r="S3925" s="1"/>
  <c r="X3925" s="1"/>
  <c r="R3924"/>
  <c r="Q3924"/>
  <c r="V3924" s="1"/>
  <c r="AA3924" s="1"/>
  <c r="P3924"/>
  <c r="U3924" s="1"/>
  <c r="Z3924" s="1"/>
  <c r="O3924"/>
  <c r="T3924" s="1"/>
  <c r="Y3924" s="1"/>
  <c r="N3924"/>
  <c r="R3923"/>
  <c r="Q3923"/>
  <c r="V3923" s="1"/>
  <c r="AA3923" s="1"/>
  <c r="P3923"/>
  <c r="U3923" s="1"/>
  <c r="Z3923" s="1"/>
  <c r="O3923"/>
  <c r="T3923" s="1"/>
  <c r="Y3923" s="1"/>
  <c r="N3923"/>
  <c r="S3923" s="1"/>
  <c r="R3877"/>
  <c r="W3877" s="1"/>
  <c r="AB3877" s="1"/>
  <c r="Q3877"/>
  <c r="V3877" s="1"/>
  <c r="AA3877" s="1"/>
  <c r="P3877"/>
  <c r="U3877" s="1"/>
  <c r="O3877"/>
  <c r="T3877" s="1"/>
  <c r="Y3877" s="1"/>
  <c r="N3877"/>
  <c r="S3877" s="1"/>
  <c r="X3877" s="1"/>
  <c r="R3861"/>
  <c r="W3861" s="1"/>
  <c r="AB3861" s="1"/>
  <c r="Q3861"/>
  <c r="V3861" s="1"/>
  <c r="AA3861" s="1"/>
  <c r="P3861"/>
  <c r="U3861" s="1"/>
  <c r="Z3861" s="1"/>
  <c r="O3861"/>
  <c r="T3861" s="1"/>
  <c r="Y3861" s="1"/>
  <c r="N3861"/>
  <c r="R3860"/>
  <c r="W3860" s="1"/>
  <c r="AB3860" s="1"/>
  <c r="Q3860"/>
  <c r="V3860" s="1"/>
  <c r="AA3860" s="1"/>
  <c r="P3860"/>
  <c r="U3860" s="1"/>
  <c r="Z3860" s="1"/>
  <c r="O3860"/>
  <c r="N3860"/>
  <c r="R3859"/>
  <c r="W3859" s="1"/>
  <c r="AB3859" s="1"/>
  <c r="Q3859"/>
  <c r="V3859" s="1"/>
  <c r="AA3859" s="1"/>
  <c r="P3859"/>
  <c r="O3859"/>
  <c r="N3859"/>
  <c r="S3859" s="1"/>
  <c r="X3859" s="1"/>
  <c r="R3858"/>
  <c r="W3858" s="1"/>
  <c r="AB3858" s="1"/>
  <c r="Q3858"/>
  <c r="P3858"/>
  <c r="O3858"/>
  <c r="T3858" s="1"/>
  <c r="Y3858" s="1"/>
  <c r="N3858"/>
  <c r="S3858" s="1"/>
  <c r="X3858" s="1"/>
  <c r="R3857"/>
  <c r="Q3857"/>
  <c r="P3857"/>
  <c r="U3857" s="1"/>
  <c r="Z3857" s="1"/>
  <c r="O3857"/>
  <c r="T3857" s="1"/>
  <c r="Y3857" s="1"/>
  <c r="N3857"/>
  <c r="S3857" s="1"/>
  <c r="X3857" s="1"/>
  <c r="R3856"/>
  <c r="Q3856"/>
  <c r="V3856" s="1"/>
  <c r="AA3856" s="1"/>
  <c r="P3856"/>
  <c r="U3856" s="1"/>
  <c r="Z3856" s="1"/>
  <c r="O3856"/>
  <c r="T3856" s="1"/>
  <c r="Y3856" s="1"/>
  <c r="N3856"/>
  <c r="S3856" s="1"/>
  <c r="X3856" s="1"/>
  <c r="R3855"/>
  <c r="W3855" s="1"/>
  <c r="AB3855" s="1"/>
  <c r="Q3855"/>
  <c r="V3855" s="1"/>
  <c r="AA3855" s="1"/>
  <c r="P3855"/>
  <c r="U3855" s="1"/>
  <c r="Z3855" s="1"/>
  <c r="O3855"/>
  <c r="T3855" s="1"/>
  <c r="Y3855" s="1"/>
  <c r="N3855"/>
  <c r="S3855" s="1"/>
  <c r="R3854"/>
  <c r="W3854" s="1"/>
  <c r="AB3854" s="1"/>
  <c r="Q3854"/>
  <c r="V3854" s="1"/>
  <c r="AA3854" s="1"/>
  <c r="P3854"/>
  <c r="U3854" s="1"/>
  <c r="Z3854" s="1"/>
  <c r="O3854"/>
  <c r="T3854" s="1"/>
  <c r="N3854"/>
  <c r="S3854" s="1"/>
  <c r="R3853"/>
  <c r="W3853" s="1"/>
  <c r="AB3853" s="1"/>
  <c r="Q3853"/>
  <c r="V3853" s="1"/>
  <c r="AA3853" s="1"/>
  <c r="P3853"/>
  <c r="U3853" s="1"/>
  <c r="O3853"/>
  <c r="T3853" s="1"/>
  <c r="N3853"/>
  <c r="R3852"/>
  <c r="W3852" s="1"/>
  <c r="AB3852" s="1"/>
  <c r="Q3852"/>
  <c r="V3852" s="1"/>
  <c r="P3852"/>
  <c r="U3852" s="1"/>
  <c r="O3852"/>
  <c r="N3852"/>
  <c r="R3851"/>
  <c r="Q3851"/>
  <c r="V3851" s="1"/>
  <c r="P3851"/>
  <c r="O3851"/>
  <c r="N3851"/>
  <c r="S3851" s="1"/>
  <c r="X3851" s="1"/>
  <c r="R3850"/>
  <c r="W3850" s="1"/>
  <c r="Q3850"/>
  <c r="P3850"/>
  <c r="O3850"/>
  <c r="T3850" s="1"/>
  <c r="Y3850" s="1"/>
  <c r="N3850"/>
  <c r="S3850" s="1"/>
  <c r="X3850" s="1"/>
  <c r="R3849"/>
  <c r="Q3849"/>
  <c r="P3849"/>
  <c r="U3849" s="1"/>
  <c r="Z3849" s="1"/>
  <c r="O3849"/>
  <c r="T3849" s="1"/>
  <c r="Y3849" s="1"/>
  <c r="N3849"/>
  <c r="S3849" s="1"/>
  <c r="X3849" s="1"/>
  <c r="R3848"/>
  <c r="Q3848"/>
  <c r="V3848" s="1"/>
  <c r="AA3848" s="1"/>
  <c r="P3848"/>
  <c r="U3848" s="1"/>
  <c r="Z3848" s="1"/>
  <c r="O3848"/>
  <c r="T3848" s="1"/>
  <c r="Y3848" s="1"/>
  <c r="N3848"/>
  <c r="S3848" s="1"/>
  <c r="X3848" s="1"/>
  <c r="R3847"/>
  <c r="Q3847"/>
  <c r="V3847" s="1"/>
  <c r="AA3847" s="1"/>
  <c r="P3847"/>
  <c r="U3847" s="1"/>
  <c r="Z3847" s="1"/>
  <c r="O3847"/>
  <c r="T3847" s="1"/>
  <c r="Y3847" s="1"/>
  <c r="N3847"/>
  <c r="S3847" s="1"/>
  <c r="X3847" s="1"/>
  <c r="R3832"/>
  <c r="Q3832"/>
  <c r="V3832" s="1"/>
  <c r="AA3832" s="1"/>
  <c r="P3832"/>
  <c r="U3832" s="1"/>
  <c r="Z3832" s="1"/>
  <c r="O3832"/>
  <c r="T3832" s="1"/>
  <c r="Y3832" s="1"/>
  <c r="N3832"/>
  <c r="R3831"/>
  <c r="W3831" s="1"/>
  <c r="AB3831" s="1"/>
  <c r="Q3831"/>
  <c r="V3831" s="1"/>
  <c r="AA3831" s="1"/>
  <c r="P3831"/>
  <c r="U3831" s="1"/>
  <c r="Z3831" s="1"/>
  <c r="O3831"/>
  <c r="T3831" s="1"/>
  <c r="Y3831" s="1"/>
  <c r="N3831"/>
  <c r="R3830"/>
  <c r="W3830" s="1"/>
  <c r="AB3830" s="1"/>
  <c r="Q3830"/>
  <c r="V3830" s="1"/>
  <c r="AA3830" s="1"/>
  <c r="P3830"/>
  <c r="U3830" s="1"/>
  <c r="Z3830" s="1"/>
  <c r="O3830"/>
  <c r="N3830"/>
  <c r="R3829"/>
  <c r="W3829" s="1"/>
  <c r="AB3829" s="1"/>
  <c r="Q3829"/>
  <c r="V3829" s="1"/>
  <c r="AA3829" s="1"/>
  <c r="P3829"/>
  <c r="O3829"/>
  <c r="N3829"/>
  <c r="S3829" s="1"/>
  <c r="X3829" s="1"/>
  <c r="R3828"/>
  <c r="W3828" s="1"/>
  <c r="AB3828" s="1"/>
  <c r="Q3828"/>
  <c r="P3828"/>
  <c r="O3828"/>
  <c r="T3828" s="1"/>
  <c r="Y3828" s="1"/>
  <c r="N3828"/>
  <c r="S3828" s="1"/>
  <c r="X3828" s="1"/>
  <c r="R3827"/>
  <c r="Q3827"/>
  <c r="P3827"/>
  <c r="U3827" s="1"/>
  <c r="Z3827" s="1"/>
  <c r="O3827"/>
  <c r="T3827" s="1"/>
  <c r="Y3827" s="1"/>
  <c r="N3827"/>
  <c r="S3827" s="1"/>
  <c r="X3827" s="1"/>
  <c r="R3826"/>
  <c r="Q3826"/>
  <c r="V3826" s="1"/>
  <c r="AA3826" s="1"/>
  <c r="P3826"/>
  <c r="U3826" s="1"/>
  <c r="Z3826" s="1"/>
  <c r="O3826"/>
  <c r="T3826" s="1"/>
  <c r="Y3826" s="1"/>
  <c r="N3826"/>
  <c r="S3826" s="1"/>
  <c r="X3826" s="1"/>
  <c r="R3825"/>
  <c r="W3825" s="1"/>
  <c r="AB3825" s="1"/>
  <c r="Q3825"/>
  <c r="V3825" s="1"/>
  <c r="AA3825" s="1"/>
  <c r="P3825"/>
  <c r="U3825" s="1"/>
  <c r="Z3825" s="1"/>
  <c r="O3825"/>
  <c r="T3825" s="1"/>
  <c r="Y3825" s="1"/>
  <c r="N3825"/>
  <c r="S3825" s="1"/>
  <c r="X3825" s="1"/>
  <c r="R3824"/>
  <c r="W3824" s="1"/>
  <c r="AB3824" s="1"/>
  <c r="Q3824"/>
  <c r="V3824" s="1"/>
  <c r="AA3824" s="1"/>
  <c r="P3824"/>
  <c r="U3824" s="1"/>
  <c r="Z3824" s="1"/>
  <c r="O3824"/>
  <c r="T3824" s="1"/>
  <c r="Y3824" s="1"/>
  <c r="N3824"/>
  <c r="S3824" s="1"/>
  <c r="X3824" s="1"/>
  <c r="R3823"/>
  <c r="W3823" s="1"/>
  <c r="AB3823" s="1"/>
  <c r="Q3823"/>
  <c r="V3823" s="1"/>
  <c r="AA3823" s="1"/>
  <c r="P3823"/>
  <c r="U3823" s="1"/>
  <c r="O3823"/>
  <c r="T3823" s="1"/>
  <c r="Y3823" s="1"/>
  <c r="N3823"/>
  <c r="R3822"/>
  <c r="W3822" s="1"/>
  <c r="AB3822" s="1"/>
  <c r="Q3822"/>
  <c r="V3822" s="1"/>
  <c r="P3822"/>
  <c r="U3822" s="1"/>
  <c r="Z3822" s="1"/>
  <c r="O3822"/>
  <c r="N3822"/>
  <c r="R3821"/>
  <c r="Q3821"/>
  <c r="V3821" s="1"/>
  <c r="AA3821" s="1"/>
  <c r="P3821"/>
  <c r="O3821"/>
  <c r="N3821"/>
  <c r="S3821" s="1"/>
  <c r="X3821" s="1"/>
  <c r="R3820"/>
  <c r="W3820" s="1"/>
  <c r="AB3820" s="1"/>
  <c r="Q3820"/>
  <c r="P3820"/>
  <c r="O3820"/>
  <c r="T3820" s="1"/>
  <c r="Y3820" s="1"/>
  <c r="N3820"/>
  <c r="S3820" s="1"/>
  <c r="X3820" s="1"/>
  <c r="R3819"/>
  <c r="Q3819"/>
  <c r="P3819"/>
  <c r="U3819" s="1"/>
  <c r="Z3819" s="1"/>
  <c r="O3819"/>
  <c r="T3819" s="1"/>
  <c r="Y3819" s="1"/>
  <c r="N3819"/>
  <c r="S3819" s="1"/>
  <c r="X3819" s="1"/>
  <c r="R3818"/>
  <c r="Q3818"/>
  <c r="V3818" s="1"/>
  <c r="AA3818" s="1"/>
  <c r="P3818"/>
  <c r="U3818" s="1"/>
  <c r="Z3818" s="1"/>
  <c r="O3818"/>
  <c r="T3818" s="1"/>
  <c r="Y3818" s="1"/>
  <c r="N3818"/>
  <c r="S3818" s="1"/>
  <c r="X3818" s="1"/>
  <c r="R3817"/>
  <c r="Q3817"/>
  <c r="V3817" s="1"/>
  <c r="AA3817" s="1"/>
  <c r="P3817"/>
  <c r="U3817" s="1"/>
  <c r="Z3817" s="1"/>
  <c r="O3817"/>
  <c r="T3817" s="1"/>
  <c r="Y3817" s="1"/>
  <c r="N3817"/>
  <c r="S3817" s="1"/>
  <c r="R3816"/>
  <c r="W3816" s="1"/>
  <c r="AB3816" s="1"/>
  <c r="Q3816"/>
  <c r="V3816" s="1"/>
  <c r="AA3816" s="1"/>
  <c r="P3816"/>
  <c r="U3816" s="1"/>
  <c r="O3816"/>
  <c r="T3816" s="1"/>
  <c r="Y3816" s="1"/>
  <c r="N3816"/>
  <c r="R3815"/>
  <c r="W3815" s="1"/>
  <c r="AB3815" s="1"/>
  <c r="Q3815"/>
  <c r="V3815" s="1"/>
  <c r="AA3815" s="1"/>
  <c r="P3815"/>
  <c r="U3815" s="1"/>
  <c r="Z3815" s="1"/>
  <c r="O3815"/>
  <c r="N3815"/>
  <c r="R3814"/>
  <c r="W3814" s="1"/>
  <c r="Q3814"/>
  <c r="V3814" s="1"/>
  <c r="AA3814" s="1"/>
  <c r="P3814"/>
  <c r="O3814"/>
  <c r="N3814"/>
  <c r="S3814" s="1"/>
  <c r="X3814" s="1"/>
  <c r="R3813"/>
  <c r="W3813" s="1"/>
  <c r="AB3813" s="1"/>
  <c r="Q3813"/>
  <c r="P3813"/>
  <c r="O3813"/>
  <c r="T3813" s="1"/>
  <c r="Y3813" s="1"/>
  <c r="N3813"/>
  <c r="S3813" s="1"/>
  <c r="X3813" s="1"/>
  <c r="R3812"/>
  <c r="Q3812"/>
  <c r="P3812"/>
  <c r="U3812" s="1"/>
  <c r="Z3812" s="1"/>
  <c r="O3812"/>
  <c r="T3812" s="1"/>
  <c r="Y3812" s="1"/>
  <c r="N3812"/>
  <c r="S3812" s="1"/>
  <c r="X3812" s="1"/>
  <c r="R3811"/>
  <c r="Q3811"/>
  <c r="V3811" s="1"/>
  <c r="AA3811" s="1"/>
  <c r="P3811"/>
  <c r="U3811" s="1"/>
  <c r="Z3811" s="1"/>
  <c r="O3811"/>
  <c r="T3811" s="1"/>
  <c r="Y3811" s="1"/>
  <c r="N3811"/>
  <c r="S3811" s="1"/>
  <c r="X3811" s="1"/>
  <c r="R3810"/>
  <c r="W3810" s="1"/>
  <c r="AB3810" s="1"/>
  <c r="Q3810"/>
  <c r="V3810" s="1"/>
  <c r="AA3810" s="1"/>
  <c r="P3810"/>
  <c r="U3810" s="1"/>
  <c r="Z3810" s="1"/>
  <c r="O3810"/>
  <c r="T3810" s="1"/>
  <c r="Y3810" s="1"/>
  <c r="N3810"/>
  <c r="S3810" s="1"/>
  <c r="R3809"/>
  <c r="W3809" s="1"/>
  <c r="AB3809" s="1"/>
  <c r="Q3809"/>
  <c r="V3809" s="1"/>
  <c r="AA3809" s="1"/>
  <c r="P3809"/>
  <c r="U3809" s="1"/>
  <c r="Z3809" s="1"/>
  <c r="O3809"/>
  <c r="T3809" s="1"/>
  <c r="N3809"/>
  <c r="S3809" s="1"/>
  <c r="X3809" s="1"/>
  <c r="R3808"/>
  <c r="W3808" s="1"/>
  <c r="AB3808" s="1"/>
  <c r="Q3808"/>
  <c r="V3808" s="1"/>
  <c r="AA3808" s="1"/>
  <c r="P3808"/>
  <c r="U3808" s="1"/>
  <c r="O3808"/>
  <c r="T3808" s="1"/>
  <c r="Y3808" s="1"/>
  <c r="N3808"/>
  <c r="R3807"/>
  <c r="W3807" s="1"/>
  <c r="AB3807" s="1"/>
  <c r="Q3807"/>
  <c r="V3807" s="1"/>
  <c r="P3807"/>
  <c r="U3807" s="1"/>
  <c r="Z3807" s="1"/>
  <c r="O3807"/>
  <c r="N3807"/>
  <c r="R3806"/>
  <c r="W3806" s="1"/>
  <c r="Q3806"/>
  <c r="V3806" s="1"/>
  <c r="AA3806" s="1"/>
  <c r="P3806"/>
  <c r="O3806"/>
  <c r="N3806"/>
  <c r="S3806" s="1"/>
  <c r="X3806" s="1"/>
  <c r="R3805"/>
  <c r="W3805" s="1"/>
  <c r="AB3805" s="1"/>
  <c r="Q3805"/>
  <c r="P3805"/>
  <c r="O3805"/>
  <c r="T3805" s="1"/>
  <c r="Y3805" s="1"/>
  <c r="N3805"/>
  <c r="S3805" s="1"/>
  <c r="X3805" s="1"/>
  <c r="R3804"/>
  <c r="Q3804"/>
  <c r="P3804"/>
  <c r="U3804" s="1"/>
  <c r="Z3804" s="1"/>
  <c r="O3804"/>
  <c r="T3804" s="1"/>
  <c r="Y3804" s="1"/>
  <c r="N3804"/>
  <c r="S3804" s="1"/>
  <c r="X3804" s="1"/>
  <c r="R3803"/>
  <c r="Q3803"/>
  <c r="V3803" s="1"/>
  <c r="AA3803" s="1"/>
  <c r="P3803"/>
  <c r="U3803" s="1"/>
  <c r="Z3803" s="1"/>
  <c r="O3803"/>
  <c r="T3803" s="1"/>
  <c r="Y3803" s="1"/>
  <c r="N3803"/>
  <c r="S3803" s="1"/>
  <c r="X3803" s="1"/>
  <c r="R3802"/>
  <c r="Q3802"/>
  <c r="V3802" s="1"/>
  <c r="AA3802" s="1"/>
  <c r="P3802"/>
  <c r="U3802" s="1"/>
  <c r="Z3802" s="1"/>
  <c r="O3802"/>
  <c r="T3802" s="1"/>
  <c r="Y3802" s="1"/>
  <c r="N3802"/>
  <c r="S3802" s="1"/>
  <c r="X3802" s="1"/>
  <c r="R3785"/>
  <c r="W3785" s="1"/>
  <c r="AB3785" s="1"/>
  <c r="Q3785"/>
  <c r="V3785" s="1"/>
  <c r="AA3785" s="1"/>
  <c r="P3785"/>
  <c r="O3785"/>
  <c r="N3785"/>
  <c r="R3784"/>
  <c r="W3784" s="1"/>
  <c r="AB3784" s="1"/>
  <c r="Q3784"/>
  <c r="V3784" s="1"/>
  <c r="P3784"/>
  <c r="O3784"/>
  <c r="N3784"/>
  <c r="R3783"/>
  <c r="W3783" s="1"/>
  <c r="Q3783"/>
  <c r="P3783"/>
  <c r="O3783"/>
  <c r="N3783"/>
  <c r="S3783" s="1"/>
  <c r="X3783" s="1"/>
  <c r="R3782"/>
  <c r="W3782" s="1"/>
  <c r="Q3782"/>
  <c r="P3782"/>
  <c r="O3782"/>
  <c r="T3782" s="1"/>
  <c r="Y3782" s="1"/>
  <c r="N3782"/>
  <c r="S3782" s="1"/>
  <c r="X3782" s="1"/>
  <c r="R3781"/>
  <c r="Q3781"/>
  <c r="P3781"/>
  <c r="U3781" s="1"/>
  <c r="Z3781" s="1"/>
  <c r="O3781"/>
  <c r="T3781" s="1"/>
  <c r="Y3781" s="1"/>
  <c r="N3781"/>
  <c r="S3781" s="1"/>
  <c r="X3781" s="1"/>
  <c r="R3780"/>
  <c r="Q3780"/>
  <c r="V3780" s="1"/>
  <c r="AA3780" s="1"/>
  <c r="P3780"/>
  <c r="U3780" s="1"/>
  <c r="Z3780" s="1"/>
  <c r="O3780"/>
  <c r="T3780" s="1"/>
  <c r="Y3780" s="1"/>
  <c r="N3780"/>
  <c r="R3779"/>
  <c r="W3779" s="1"/>
  <c r="AB3779" s="1"/>
  <c r="Q3779"/>
  <c r="V3779" s="1"/>
  <c r="AA3779" s="1"/>
  <c r="P3779"/>
  <c r="U3779" s="1"/>
  <c r="Z3779" s="1"/>
  <c r="O3779"/>
  <c r="N3779"/>
  <c r="R3778"/>
  <c r="W3778" s="1"/>
  <c r="AB3778" s="1"/>
  <c r="Q3778"/>
  <c r="V3778" s="1"/>
  <c r="AA3778" s="1"/>
  <c r="P3778"/>
  <c r="U3778" s="1"/>
  <c r="O3778"/>
  <c r="N3778"/>
  <c r="R3777"/>
  <c r="W3777" s="1"/>
  <c r="AB3777" s="1"/>
  <c r="Q3777"/>
  <c r="V3777" s="1"/>
  <c r="P3777"/>
  <c r="U3777" s="1"/>
  <c r="O3777"/>
  <c r="N3777"/>
  <c r="R3776"/>
  <c r="W3776" s="1"/>
  <c r="Q3776"/>
  <c r="P3776"/>
  <c r="U3776" s="1"/>
  <c r="O3776"/>
  <c r="N3776"/>
  <c r="R3775"/>
  <c r="W3775" s="1"/>
  <c r="Q3775"/>
  <c r="V3775" s="1"/>
  <c r="P3775"/>
  <c r="O3775"/>
  <c r="N3775"/>
  <c r="S3775" s="1"/>
  <c r="X3775" s="1"/>
  <c r="R3774"/>
  <c r="Q3774"/>
  <c r="P3774"/>
  <c r="O3774"/>
  <c r="T3774" s="1"/>
  <c r="Y3774" s="1"/>
  <c r="N3774"/>
  <c r="S3774" s="1"/>
  <c r="X3774" s="1"/>
  <c r="R3773"/>
  <c r="Q3773"/>
  <c r="P3773"/>
  <c r="U3773" s="1"/>
  <c r="Z3773" s="1"/>
  <c r="O3773"/>
  <c r="T3773" s="1"/>
  <c r="Y3773" s="1"/>
  <c r="N3773"/>
  <c r="S3773" s="1"/>
  <c r="X3773" s="1"/>
  <c r="R3772"/>
  <c r="Q3772"/>
  <c r="V3772" s="1"/>
  <c r="AA3772" s="1"/>
  <c r="P3772"/>
  <c r="U3772" s="1"/>
  <c r="Z3772" s="1"/>
  <c r="O3772"/>
  <c r="T3772" s="1"/>
  <c r="Y3772" s="1"/>
  <c r="N3772"/>
  <c r="R3771"/>
  <c r="Q3771"/>
  <c r="V3771" s="1"/>
  <c r="AA3771" s="1"/>
  <c r="P3771"/>
  <c r="U3771" s="1"/>
  <c r="Z3771" s="1"/>
  <c r="O3771"/>
  <c r="T3771" s="1"/>
  <c r="Y3771" s="1"/>
  <c r="N3771"/>
  <c r="S3771" s="1"/>
  <c r="R3590"/>
  <c r="W3590" s="1"/>
  <c r="AB3590" s="1"/>
  <c r="Q3590"/>
  <c r="V3590" s="1"/>
  <c r="AA3590" s="1"/>
  <c r="P3590"/>
  <c r="U3590" s="1"/>
  <c r="Z3590" s="1"/>
  <c r="O3590"/>
  <c r="T3590" s="1"/>
  <c r="Y3590" s="1"/>
  <c r="N3590"/>
  <c r="S3590" s="1"/>
  <c r="R3575"/>
  <c r="W3575" s="1"/>
  <c r="AB3575" s="1"/>
  <c r="Q3575"/>
  <c r="V3575" s="1"/>
  <c r="AA3575" s="1"/>
  <c r="P3575"/>
  <c r="U3575" s="1"/>
  <c r="O3575"/>
  <c r="T3575" s="1"/>
  <c r="Y3575" s="1"/>
  <c r="N3575"/>
  <c r="S3575" s="1"/>
  <c r="R3560"/>
  <c r="W3560" s="1"/>
  <c r="AB3560" s="1"/>
  <c r="Q3560"/>
  <c r="V3560" s="1"/>
  <c r="AA3560" s="1"/>
  <c r="P3560"/>
  <c r="U3560" s="1"/>
  <c r="Z3560" s="1"/>
  <c r="O3560"/>
  <c r="T3560" s="1"/>
  <c r="Y3560" s="1"/>
  <c r="N3560"/>
  <c r="S3560" s="1"/>
  <c r="X3560" s="1"/>
  <c r="R3545"/>
  <c r="W3545" s="1"/>
  <c r="AB3545" s="1"/>
  <c r="Q3545"/>
  <c r="V3545" s="1"/>
  <c r="AA3545" s="1"/>
  <c r="P3545"/>
  <c r="U3545" s="1"/>
  <c r="Z3545" s="1"/>
  <c r="O3545"/>
  <c r="T3545" s="1"/>
  <c r="Y3545" s="1"/>
  <c r="N3545"/>
  <c r="S3545" s="1"/>
  <c r="X3545" s="1"/>
  <c r="R3529"/>
  <c r="W3529" s="1"/>
  <c r="AB3529" s="1"/>
  <c r="Q3529"/>
  <c r="V3529" s="1"/>
  <c r="AA3529" s="1"/>
  <c r="P3529"/>
  <c r="U3529" s="1"/>
  <c r="Z3529" s="1"/>
  <c r="O3529"/>
  <c r="N3529"/>
  <c r="R3528"/>
  <c r="W3528" s="1"/>
  <c r="AB3528" s="1"/>
  <c r="Q3528"/>
  <c r="V3528" s="1"/>
  <c r="AA3528" s="1"/>
  <c r="P3528"/>
  <c r="O3528"/>
  <c r="N3528"/>
  <c r="S3528" s="1"/>
  <c r="X3528" s="1"/>
  <c r="R3527"/>
  <c r="W3527" s="1"/>
  <c r="AB3527" s="1"/>
  <c r="Q3527"/>
  <c r="P3527"/>
  <c r="O3527"/>
  <c r="T3527" s="1"/>
  <c r="Y3527" s="1"/>
  <c r="N3527"/>
  <c r="S3527" s="1"/>
  <c r="X3527" s="1"/>
  <c r="R3526"/>
  <c r="Q3526"/>
  <c r="P3526"/>
  <c r="U3526" s="1"/>
  <c r="Z3526" s="1"/>
  <c r="O3526"/>
  <c r="T3526" s="1"/>
  <c r="Y3526" s="1"/>
  <c r="N3526"/>
  <c r="S3526" s="1"/>
  <c r="X3526" s="1"/>
  <c r="R3525"/>
  <c r="Q3525"/>
  <c r="V3525" s="1"/>
  <c r="AA3525" s="1"/>
  <c r="P3525"/>
  <c r="U3525" s="1"/>
  <c r="Z3525" s="1"/>
  <c r="O3525"/>
  <c r="T3525" s="1"/>
  <c r="Y3525" s="1"/>
  <c r="N3525"/>
  <c r="S3525" s="1"/>
  <c r="X3525" s="1"/>
  <c r="R3524"/>
  <c r="W3524" s="1"/>
  <c r="AB3524" s="1"/>
  <c r="Q3524"/>
  <c r="V3524" s="1"/>
  <c r="AA3524" s="1"/>
  <c r="P3524"/>
  <c r="U3524" s="1"/>
  <c r="Z3524" s="1"/>
  <c r="O3524"/>
  <c r="T3524" s="1"/>
  <c r="Y3524" s="1"/>
  <c r="N3524"/>
  <c r="S3524" s="1"/>
  <c r="X3524" s="1"/>
  <c r="R3523"/>
  <c r="W3523" s="1"/>
  <c r="AB3523" s="1"/>
  <c r="Q3523"/>
  <c r="V3523" s="1"/>
  <c r="AA3523" s="1"/>
  <c r="P3523"/>
  <c r="U3523" s="1"/>
  <c r="Z3523" s="1"/>
  <c r="O3523"/>
  <c r="T3523" s="1"/>
  <c r="Y3523" s="1"/>
  <c r="N3523"/>
  <c r="R3522"/>
  <c r="W3522" s="1"/>
  <c r="AB3522" s="1"/>
  <c r="Q3522"/>
  <c r="V3522" s="1"/>
  <c r="AA3522" s="1"/>
  <c r="P3522"/>
  <c r="U3522" s="1"/>
  <c r="Z3522" s="1"/>
  <c r="O3522"/>
  <c r="T3522" s="1"/>
  <c r="N3522"/>
  <c r="R3521"/>
  <c r="W3521" s="1"/>
  <c r="AB3521" s="1"/>
  <c r="Q3521"/>
  <c r="V3521" s="1"/>
  <c r="AA3521" s="1"/>
  <c r="P3521"/>
  <c r="U3521" s="1"/>
  <c r="O3521"/>
  <c r="N3521"/>
  <c r="R3520"/>
  <c r="W3520" s="1"/>
  <c r="Q3520"/>
  <c r="P3520"/>
  <c r="O3520"/>
  <c r="N3520"/>
  <c r="S3520" s="1"/>
  <c r="X3520" s="1"/>
  <c r="R3519"/>
  <c r="W3519" s="1"/>
  <c r="Q3519"/>
  <c r="P3519"/>
  <c r="O3519"/>
  <c r="T3519" s="1"/>
  <c r="Y3519" s="1"/>
  <c r="N3519"/>
  <c r="S3519" s="1"/>
  <c r="X3519" s="1"/>
  <c r="R3518"/>
  <c r="Q3518"/>
  <c r="P3518"/>
  <c r="U3518" s="1"/>
  <c r="Z3518" s="1"/>
  <c r="O3518"/>
  <c r="T3518" s="1"/>
  <c r="Y3518" s="1"/>
  <c r="N3518"/>
  <c r="S3518" s="1"/>
  <c r="X3518" s="1"/>
  <c r="R3517"/>
  <c r="Q3517"/>
  <c r="V3517" s="1"/>
  <c r="AA3517" s="1"/>
  <c r="P3517"/>
  <c r="U3517" s="1"/>
  <c r="Z3517" s="1"/>
  <c r="O3517"/>
  <c r="T3517" s="1"/>
  <c r="Y3517" s="1"/>
  <c r="N3517"/>
  <c r="S3517" s="1"/>
  <c r="X3517" s="1"/>
  <c r="R3516"/>
  <c r="W3516" s="1"/>
  <c r="AB3516" s="1"/>
  <c r="Q3516"/>
  <c r="V3516" s="1"/>
  <c r="AA3516" s="1"/>
  <c r="P3516"/>
  <c r="U3516" s="1"/>
  <c r="Z3516" s="1"/>
  <c r="O3516"/>
  <c r="T3516" s="1"/>
  <c r="Y3516" s="1"/>
  <c r="N3516"/>
  <c r="S3516" s="1"/>
  <c r="R3515"/>
  <c r="W3515" s="1"/>
  <c r="AB3515" s="1"/>
  <c r="Q3515"/>
  <c r="V3515" s="1"/>
  <c r="AA3515" s="1"/>
  <c r="P3515"/>
  <c r="U3515" s="1"/>
  <c r="Z3515" s="1"/>
  <c r="O3515"/>
  <c r="T3515" s="1"/>
  <c r="Y3515" s="1"/>
  <c r="N3515"/>
  <c r="S3515" s="1"/>
  <c r="R3514"/>
  <c r="W3514" s="1"/>
  <c r="AB3514" s="1"/>
  <c r="Q3514"/>
  <c r="P3514"/>
  <c r="U3514" s="1"/>
  <c r="Z3514" s="1"/>
  <c r="O3514"/>
  <c r="T3514" s="1"/>
  <c r="Y3514" s="1"/>
  <c r="N3514"/>
  <c r="R3513"/>
  <c r="Q3513"/>
  <c r="V3513" s="1"/>
  <c r="AA3513" s="1"/>
  <c r="P3513"/>
  <c r="U3513" s="1"/>
  <c r="Z3513" s="1"/>
  <c r="O3513"/>
  <c r="N3513"/>
  <c r="R3512"/>
  <c r="W3512" s="1"/>
  <c r="AB3512" s="1"/>
  <c r="Q3512"/>
  <c r="V3512" s="1"/>
  <c r="AA3512" s="1"/>
  <c r="P3512"/>
  <c r="O3512"/>
  <c r="N3512"/>
  <c r="S3512" s="1"/>
  <c r="X3512" s="1"/>
  <c r="R3511"/>
  <c r="W3511" s="1"/>
  <c r="AB3511" s="1"/>
  <c r="Q3511"/>
  <c r="P3511"/>
  <c r="O3511"/>
  <c r="T3511" s="1"/>
  <c r="Y3511" s="1"/>
  <c r="N3511"/>
  <c r="S3511" s="1"/>
  <c r="X3511" s="1"/>
  <c r="R3510"/>
  <c r="Q3510"/>
  <c r="P3510"/>
  <c r="U3510" s="1"/>
  <c r="Z3510" s="1"/>
  <c r="O3510"/>
  <c r="T3510" s="1"/>
  <c r="Y3510" s="1"/>
  <c r="N3510"/>
  <c r="S3510" s="1"/>
  <c r="X3510" s="1"/>
  <c r="R3509"/>
  <c r="Q3509"/>
  <c r="V3509" s="1"/>
  <c r="AA3509" s="1"/>
  <c r="P3509"/>
  <c r="U3509" s="1"/>
  <c r="Z3509" s="1"/>
  <c r="O3509"/>
  <c r="T3509" s="1"/>
  <c r="Y3509" s="1"/>
  <c r="N3509"/>
  <c r="S3509" s="1"/>
  <c r="R3508"/>
  <c r="W3508" s="1"/>
  <c r="AB3508" s="1"/>
  <c r="Q3508"/>
  <c r="V3508" s="1"/>
  <c r="AA3508" s="1"/>
  <c r="P3508"/>
  <c r="U3508" s="1"/>
  <c r="Z3508" s="1"/>
  <c r="O3508"/>
  <c r="N3508"/>
  <c r="S3508" s="1"/>
  <c r="X3508" s="1"/>
  <c r="R3507"/>
  <c r="W3507" s="1"/>
  <c r="AB3507" s="1"/>
  <c r="Q3507"/>
  <c r="V3507" s="1"/>
  <c r="AA3507" s="1"/>
  <c r="P3507"/>
  <c r="O3507"/>
  <c r="T3507" s="1"/>
  <c r="Y3507" s="1"/>
  <c r="N3507"/>
  <c r="S3507" s="1"/>
  <c r="X3507" s="1"/>
  <c r="R3506"/>
  <c r="W3506" s="1"/>
  <c r="AB3506" s="1"/>
  <c r="Q3506"/>
  <c r="P3506"/>
  <c r="U3506" s="1"/>
  <c r="Z3506" s="1"/>
  <c r="O3506"/>
  <c r="T3506" s="1"/>
  <c r="Y3506" s="1"/>
  <c r="N3506"/>
  <c r="R3505"/>
  <c r="W3505" s="1"/>
  <c r="Q3505"/>
  <c r="V3505" s="1"/>
  <c r="AA3505" s="1"/>
  <c r="P3505"/>
  <c r="U3505" s="1"/>
  <c r="Z3505" s="1"/>
  <c r="O3505"/>
  <c r="N3505"/>
  <c r="R3504"/>
  <c r="W3504" s="1"/>
  <c r="AB3504" s="1"/>
  <c r="Q3504"/>
  <c r="V3504" s="1"/>
  <c r="AA3504" s="1"/>
  <c r="P3504"/>
  <c r="O3504"/>
  <c r="N3504"/>
  <c r="S3504" s="1"/>
  <c r="R3503"/>
  <c r="W3503" s="1"/>
  <c r="AB3503" s="1"/>
  <c r="Q3503"/>
  <c r="P3503"/>
  <c r="O3503"/>
  <c r="T3503" s="1"/>
  <c r="N3503"/>
  <c r="S3503" s="1"/>
  <c r="X3503" s="1"/>
  <c r="R3502"/>
  <c r="Q3502"/>
  <c r="P3502"/>
  <c r="U3502" s="1"/>
  <c r="O3502"/>
  <c r="T3502" s="1"/>
  <c r="Y3502" s="1"/>
  <c r="N3502"/>
  <c r="S3502" s="1"/>
  <c r="X3502" s="1"/>
  <c r="R3501"/>
  <c r="Q3501"/>
  <c r="V3501" s="1"/>
  <c r="P3501"/>
  <c r="U3501" s="1"/>
  <c r="Z3501" s="1"/>
  <c r="O3501"/>
  <c r="T3501" s="1"/>
  <c r="Y3501" s="1"/>
  <c r="N3501"/>
  <c r="S3501" s="1"/>
  <c r="R3500"/>
  <c r="Q3500"/>
  <c r="V3500" s="1"/>
  <c r="P3500"/>
  <c r="U3500" s="1"/>
  <c r="Z3500" s="1"/>
  <c r="O3500"/>
  <c r="T3500" s="1"/>
  <c r="Y3500" s="1"/>
  <c r="N3500"/>
  <c r="R3499"/>
  <c r="W3499" s="1"/>
  <c r="AB3499" s="1"/>
  <c r="Q3499"/>
  <c r="V3499" s="1"/>
  <c r="AA3499" s="1"/>
  <c r="P3499"/>
  <c r="U3499" s="1"/>
  <c r="Z3499" s="1"/>
  <c r="O3499"/>
  <c r="N3499"/>
  <c r="R3498"/>
  <c r="W3498" s="1"/>
  <c r="AB3498" s="1"/>
  <c r="Q3498"/>
  <c r="V3498" s="1"/>
  <c r="AA3498" s="1"/>
  <c r="P3498"/>
  <c r="U3498" s="1"/>
  <c r="O3498"/>
  <c r="N3498"/>
  <c r="R3497"/>
  <c r="W3497" s="1"/>
  <c r="Q3497"/>
  <c r="V3497" s="1"/>
  <c r="P3497"/>
  <c r="O3497"/>
  <c r="N3497"/>
  <c r="S3497" s="1"/>
  <c r="X3497" s="1"/>
  <c r="R3496"/>
  <c r="Q3496"/>
  <c r="P3496"/>
  <c r="O3496"/>
  <c r="T3496" s="1"/>
  <c r="Y3496" s="1"/>
  <c r="N3496"/>
  <c r="S3496" s="1"/>
  <c r="X3496" s="1"/>
  <c r="R3495"/>
  <c r="Q3495"/>
  <c r="P3495"/>
  <c r="U3495" s="1"/>
  <c r="Z3495" s="1"/>
  <c r="O3495"/>
  <c r="T3495" s="1"/>
  <c r="Y3495" s="1"/>
  <c r="N3495"/>
  <c r="S3495" s="1"/>
  <c r="X3495" s="1"/>
  <c r="R3494"/>
  <c r="Q3494"/>
  <c r="V3494" s="1"/>
  <c r="AA3494" s="1"/>
  <c r="P3494"/>
  <c r="U3494" s="1"/>
  <c r="Z3494" s="1"/>
  <c r="O3494"/>
  <c r="T3494" s="1"/>
  <c r="Y3494" s="1"/>
  <c r="N3494"/>
  <c r="R3493"/>
  <c r="W3493" s="1"/>
  <c r="AB3493" s="1"/>
  <c r="Q3493"/>
  <c r="V3493" s="1"/>
  <c r="AA3493" s="1"/>
  <c r="P3493"/>
  <c r="U3493" s="1"/>
  <c r="Z3493" s="1"/>
  <c r="O3493"/>
  <c r="T3493" s="1"/>
  <c r="N3493"/>
  <c r="R3492"/>
  <c r="W3492" s="1"/>
  <c r="AB3492" s="1"/>
  <c r="Q3492"/>
  <c r="V3492" s="1"/>
  <c r="AA3492" s="1"/>
  <c r="P3492"/>
  <c r="O3492"/>
  <c r="T3492" s="1"/>
  <c r="N3492"/>
  <c r="R3491"/>
  <c r="W3491" s="1"/>
  <c r="AB3491" s="1"/>
  <c r="Q3491"/>
  <c r="V3491" s="1"/>
  <c r="P3491"/>
  <c r="U3491" s="1"/>
  <c r="O3491"/>
  <c r="T3491" s="1"/>
  <c r="N3491"/>
  <c r="R3490"/>
  <c r="W3490" s="1"/>
  <c r="Q3490"/>
  <c r="V3490" s="1"/>
  <c r="P3490"/>
  <c r="O3490"/>
  <c r="N3490"/>
  <c r="R3489"/>
  <c r="W3489" s="1"/>
  <c r="Q3489"/>
  <c r="V3489" s="1"/>
  <c r="P3489"/>
  <c r="O3489"/>
  <c r="N3489"/>
  <c r="S3489" s="1"/>
  <c r="X3489" s="1"/>
  <c r="R3488"/>
  <c r="W3488" s="1"/>
  <c r="Q3488"/>
  <c r="P3488"/>
  <c r="O3488"/>
  <c r="T3488" s="1"/>
  <c r="Y3488" s="1"/>
  <c r="N3488"/>
  <c r="S3488" s="1"/>
  <c r="X3488" s="1"/>
  <c r="R3487"/>
  <c r="Q3487"/>
  <c r="P3487"/>
  <c r="U3487" s="1"/>
  <c r="Z3487" s="1"/>
  <c r="O3487"/>
  <c r="T3487" s="1"/>
  <c r="Y3487" s="1"/>
  <c r="N3487"/>
  <c r="S3487" s="1"/>
  <c r="X3487" s="1"/>
  <c r="R3486"/>
  <c r="Q3486"/>
  <c r="V3486" s="1"/>
  <c r="AA3486" s="1"/>
  <c r="P3486"/>
  <c r="U3486" s="1"/>
  <c r="Z3486" s="1"/>
  <c r="O3486"/>
  <c r="T3486" s="1"/>
  <c r="Y3486" s="1"/>
  <c r="N3486"/>
  <c r="R3485"/>
  <c r="Q3485"/>
  <c r="V3485" s="1"/>
  <c r="AA3485" s="1"/>
  <c r="P3485"/>
  <c r="U3485" s="1"/>
  <c r="Z3485" s="1"/>
  <c r="O3485"/>
  <c r="T3485" s="1"/>
  <c r="Y3485" s="1"/>
  <c r="N3485"/>
  <c r="R3484"/>
  <c r="W3484" s="1"/>
  <c r="AB3484" s="1"/>
  <c r="Q3484"/>
  <c r="V3484" s="1"/>
  <c r="AA3484" s="1"/>
  <c r="P3484"/>
  <c r="U3484" s="1"/>
  <c r="Z3484" s="1"/>
  <c r="O3484"/>
  <c r="T3484" s="1"/>
  <c r="Y3484" s="1"/>
  <c r="N3484"/>
  <c r="R3483"/>
  <c r="W3483" s="1"/>
  <c r="AB3483" s="1"/>
  <c r="Q3483"/>
  <c r="V3483" s="1"/>
  <c r="AA3483" s="1"/>
  <c r="P3483"/>
  <c r="U3483" s="1"/>
  <c r="Z3483" s="1"/>
  <c r="O3483"/>
  <c r="N3483"/>
  <c r="R3482"/>
  <c r="W3482" s="1"/>
  <c r="AB3482" s="1"/>
  <c r="Q3482"/>
  <c r="V3482" s="1"/>
  <c r="AA3482" s="1"/>
  <c r="P3482"/>
  <c r="O3482"/>
  <c r="N3482"/>
  <c r="S3482" s="1"/>
  <c r="X3482" s="1"/>
  <c r="R3481"/>
  <c r="W3481" s="1"/>
  <c r="AB3481" s="1"/>
  <c r="Q3481"/>
  <c r="P3481"/>
  <c r="O3481"/>
  <c r="T3481" s="1"/>
  <c r="Y3481" s="1"/>
  <c r="N3481"/>
  <c r="S3481" s="1"/>
  <c r="X3481" s="1"/>
  <c r="R3480"/>
  <c r="Q3480"/>
  <c r="P3480"/>
  <c r="U3480" s="1"/>
  <c r="Z3480" s="1"/>
  <c r="O3480"/>
  <c r="T3480" s="1"/>
  <c r="Y3480" s="1"/>
  <c r="N3480"/>
  <c r="S3480" s="1"/>
  <c r="X3480" s="1"/>
  <c r="R3479"/>
  <c r="Q3479"/>
  <c r="V3479" s="1"/>
  <c r="AA3479" s="1"/>
  <c r="P3479"/>
  <c r="U3479" s="1"/>
  <c r="Z3479" s="1"/>
  <c r="O3479"/>
  <c r="T3479" s="1"/>
  <c r="Y3479" s="1"/>
  <c r="N3479"/>
  <c r="S3479" s="1"/>
  <c r="X3479" s="1"/>
  <c r="R3478"/>
  <c r="W3478" s="1"/>
  <c r="AB3478" s="1"/>
  <c r="Q3478"/>
  <c r="V3478" s="1"/>
  <c r="AA3478" s="1"/>
  <c r="P3478"/>
  <c r="U3478" s="1"/>
  <c r="Z3478" s="1"/>
  <c r="O3478"/>
  <c r="T3478" s="1"/>
  <c r="Y3478" s="1"/>
  <c r="N3478"/>
  <c r="S3478" s="1"/>
  <c r="X3478" s="1"/>
  <c r="R3477"/>
  <c r="W3477" s="1"/>
  <c r="AB3477" s="1"/>
  <c r="Q3477"/>
  <c r="V3477" s="1"/>
  <c r="AA3477" s="1"/>
  <c r="P3477"/>
  <c r="U3477" s="1"/>
  <c r="Z3477" s="1"/>
  <c r="O3477"/>
  <c r="T3477" s="1"/>
  <c r="Y3477" s="1"/>
  <c r="N3477"/>
  <c r="S3477" s="1"/>
  <c r="R3476"/>
  <c r="W3476" s="1"/>
  <c r="AB3476" s="1"/>
  <c r="Q3476"/>
  <c r="V3476" s="1"/>
  <c r="AA3476" s="1"/>
  <c r="P3476"/>
  <c r="U3476" s="1"/>
  <c r="Z3476" s="1"/>
  <c r="O3476"/>
  <c r="T3476" s="1"/>
  <c r="N3476"/>
  <c r="R3475"/>
  <c r="W3475" s="1"/>
  <c r="AB3475" s="1"/>
  <c r="Q3475"/>
  <c r="V3475" s="1"/>
  <c r="AA3475" s="1"/>
  <c r="P3475"/>
  <c r="U3475" s="1"/>
  <c r="O3475"/>
  <c r="N3475"/>
  <c r="R3474"/>
  <c r="W3474" s="1"/>
  <c r="AB3474" s="1"/>
  <c r="Q3474"/>
  <c r="V3474" s="1"/>
  <c r="P3474"/>
  <c r="O3474"/>
  <c r="N3474"/>
  <c r="S3474" s="1"/>
  <c r="X3474" s="1"/>
  <c r="R3473"/>
  <c r="Q3473"/>
  <c r="P3473"/>
  <c r="O3473"/>
  <c r="T3473" s="1"/>
  <c r="Y3473" s="1"/>
  <c r="N3473"/>
  <c r="S3473" s="1"/>
  <c r="X3473" s="1"/>
  <c r="R3472"/>
  <c r="Q3472"/>
  <c r="P3472"/>
  <c r="U3472" s="1"/>
  <c r="Z3472" s="1"/>
  <c r="O3472"/>
  <c r="T3472" s="1"/>
  <c r="Y3472" s="1"/>
  <c r="N3472"/>
  <c r="S3472" s="1"/>
  <c r="X3472" s="1"/>
  <c r="R3471"/>
  <c r="Q3471"/>
  <c r="V3471" s="1"/>
  <c r="AA3471" s="1"/>
  <c r="P3471"/>
  <c r="U3471" s="1"/>
  <c r="Z3471" s="1"/>
  <c r="O3471"/>
  <c r="T3471" s="1"/>
  <c r="Y3471" s="1"/>
  <c r="N3471"/>
  <c r="S3471" s="1"/>
  <c r="R3470"/>
  <c r="Q3470"/>
  <c r="V3470" s="1"/>
  <c r="AA3470" s="1"/>
  <c r="P3470"/>
  <c r="U3470" s="1"/>
  <c r="Z3470" s="1"/>
  <c r="O3470"/>
  <c r="T3470" s="1"/>
  <c r="Y3470" s="1"/>
  <c r="N3470"/>
  <c r="S3470" s="1"/>
  <c r="R3469"/>
  <c r="W3469" s="1"/>
  <c r="AB3469" s="1"/>
  <c r="Q3469"/>
  <c r="V3469" s="1"/>
  <c r="AA3469" s="1"/>
  <c r="P3469"/>
  <c r="U3469" s="1"/>
  <c r="Z3469" s="1"/>
  <c r="O3469"/>
  <c r="T3469" s="1"/>
  <c r="Y3469" s="1"/>
  <c r="N3469"/>
  <c r="R3468"/>
  <c r="W3468" s="1"/>
  <c r="AB3468" s="1"/>
  <c r="Q3468"/>
  <c r="V3468" s="1"/>
  <c r="AA3468" s="1"/>
  <c r="P3468"/>
  <c r="U3468" s="1"/>
  <c r="Z3468" s="1"/>
  <c r="O3468"/>
  <c r="N3468"/>
  <c r="R3467"/>
  <c r="W3467" s="1"/>
  <c r="AB3467" s="1"/>
  <c r="Q3467"/>
  <c r="V3467" s="1"/>
  <c r="AA3467" s="1"/>
  <c r="P3467"/>
  <c r="O3467"/>
  <c r="N3467"/>
  <c r="S3467" s="1"/>
  <c r="X3467" s="1"/>
  <c r="R3466"/>
  <c r="W3466" s="1"/>
  <c r="AB3466" s="1"/>
  <c r="Q3466"/>
  <c r="P3466"/>
  <c r="O3466"/>
  <c r="T3466" s="1"/>
  <c r="Y3466" s="1"/>
  <c r="N3466"/>
  <c r="S3466" s="1"/>
  <c r="X3466" s="1"/>
  <c r="R3465"/>
  <c r="Q3465"/>
  <c r="P3465"/>
  <c r="U3465" s="1"/>
  <c r="Z3465" s="1"/>
  <c r="O3465"/>
  <c r="T3465" s="1"/>
  <c r="Y3465" s="1"/>
  <c r="N3465"/>
  <c r="S3465" s="1"/>
  <c r="X3465" s="1"/>
  <c r="R3464"/>
  <c r="Q3464"/>
  <c r="V3464" s="1"/>
  <c r="AA3464" s="1"/>
  <c r="P3464"/>
  <c r="U3464" s="1"/>
  <c r="Z3464" s="1"/>
  <c r="O3464"/>
  <c r="T3464" s="1"/>
  <c r="Y3464" s="1"/>
  <c r="N3464"/>
  <c r="S3464" s="1"/>
  <c r="X3464" s="1"/>
  <c r="R3463"/>
  <c r="W3463" s="1"/>
  <c r="AB3463" s="1"/>
  <c r="Q3463"/>
  <c r="V3463" s="1"/>
  <c r="AA3463" s="1"/>
  <c r="P3463"/>
  <c r="U3463" s="1"/>
  <c r="Z3463" s="1"/>
  <c r="O3463"/>
  <c r="N3463"/>
  <c r="S3463" s="1"/>
  <c r="X3463" s="1"/>
  <c r="R3462"/>
  <c r="W3462" s="1"/>
  <c r="AB3462" s="1"/>
  <c r="Q3462"/>
  <c r="V3462" s="1"/>
  <c r="AA3462" s="1"/>
  <c r="P3462"/>
  <c r="O3462"/>
  <c r="T3462" s="1"/>
  <c r="Y3462" s="1"/>
  <c r="N3462"/>
  <c r="S3462" s="1"/>
  <c r="X3462" s="1"/>
  <c r="R3461"/>
  <c r="W3461" s="1"/>
  <c r="AB3461" s="1"/>
  <c r="Q3461"/>
  <c r="V3461" s="1"/>
  <c r="P3461"/>
  <c r="U3461" s="1"/>
  <c r="Z3461" s="1"/>
  <c r="O3461"/>
  <c r="T3461" s="1"/>
  <c r="Y3461" s="1"/>
  <c r="N3461"/>
  <c r="R3460"/>
  <c r="Q3460"/>
  <c r="V3460" s="1"/>
  <c r="AA3460" s="1"/>
  <c r="P3460"/>
  <c r="U3460" s="1"/>
  <c r="Z3460" s="1"/>
  <c r="O3460"/>
  <c r="N3460"/>
  <c r="R3459"/>
  <c r="W3459" s="1"/>
  <c r="AB3459" s="1"/>
  <c r="Q3459"/>
  <c r="V3459" s="1"/>
  <c r="AA3459" s="1"/>
  <c r="P3459"/>
  <c r="O3459"/>
  <c r="N3459"/>
  <c r="S3459" s="1"/>
  <c r="X3459" s="1"/>
  <c r="R3458"/>
  <c r="W3458" s="1"/>
  <c r="AB3458" s="1"/>
  <c r="Q3458"/>
  <c r="P3458"/>
  <c r="O3458"/>
  <c r="T3458" s="1"/>
  <c r="Y3458" s="1"/>
  <c r="N3458"/>
  <c r="S3458" s="1"/>
  <c r="X3458" s="1"/>
  <c r="R3457"/>
  <c r="Q3457"/>
  <c r="P3457"/>
  <c r="U3457" s="1"/>
  <c r="Z3457" s="1"/>
  <c r="O3457"/>
  <c r="T3457" s="1"/>
  <c r="Y3457" s="1"/>
  <c r="N3457"/>
  <c r="S3457" s="1"/>
  <c r="X3457" s="1"/>
  <c r="R3456"/>
  <c r="Q3456"/>
  <c r="V3456" s="1"/>
  <c r="AA3456" s="1"/>
  <c r="P3456"/>
  <c r="U3456" s="1"/>
  <c r="Z3456" s="1"/>
  <c r="O3456"/>
  <c r="T3456" s="1"/>
  <c r="Y3456" s="1"/>
  <c r="N3456"/>
  <c r="R3455"/>
  <c r="Q3455"/>
  <c r="V3455" s="1"/>
  <c r="AA3455" s="1"/>
  <c r="P3455"/>
  <c r="U3455" s="1"/>
  <c r="Z3455" s="1"/>
  <c r="O3455"/>
  <c r="T3455" s="1"/>
  <c r="Y3455" s="1"/>
  <c r="N3455"/>
  <c r="R3454"/>
  <c r="W3454" s="1"/>
  <c r="AB3454" s="1"/>
  <c r="Q3454"/>
  <c r="V3454" s="1"/>
  <c r="AA3454" s="1"/>
  <c r="P3454"/>
  <c r="U3454" s="1"/>
  <c r="Z3454" s="1"/>
  <c r="O3454"/>
  <c r="T3454" s="1"/>
  <c r="Y3454" s="1"/>
  <c r="N3454"/>
  <c r="R3453"/>
  <c r="W3453" s="1"/>
  <c r="AB3453" s="1"/>
  <c r="Q3453"/>
  <c r="V3453" s="1"/>
  <c r="AA3453" s="1"/>
  <c r="P3453"/>
  <c r="U3453" s="1"/>
  <c r="Z3453" s="1"/>
  <c r="O3453"/>
  <c r="N3453"/>
  <c r="R3452"/>
  <c r="W3452" s="1"/>
  <c r="AB3452" s="1"/>
  <c r="Q3452"/>
  <c r="V3452" s="1"/>
  <c r="AA3452" s="1"/>
  <c r="P3452"/>
  <c r="O3452"/>
  <c r="N3452"/>
  <c r="S3452" s="1"/>
  <c r="X3452" s="1"/>
  <c r="R3451"/>
  <c r="W3451" s="1"/>
  <c r="AB3451" s="1"/>
  <c r="Q3451"/>
  <c r="P3451"/>
  <c r="O3451"/>
  <c r="T3451" s="1"/>
  <c r="Y3451" s="1"/>
  <c r="N3451"/>
  <c r="S3451" s="1"/>
  <c r="X3451" s="1"/>
  <c r="R3450"/>
  <c r="Q3450"/>
  <c r="P3450"/>
  <c r="U3450" s="1"/>
  <c r="Z3450" s="1"/>
  <c r="O3450"/>
  <c r="T3450" s="1"/>
  <c r="Y3450" s="1"/>
  <c r="N3450"/>
  <c r="S3450" s="1"/>
  <c r="X3450" s="1"/>
  <c r="R3449"/>
  <c r="Q3449"/>
  <c r="V3449" s="1"/>
  <c r="AA3449" s="1"/>
  <c r="P3449"/>
  <c r="U3449" s="1"/>
  <c r="Z3449" s="1"/>
  <c r="O3449"/>
  <c r="T3449" s="1"/>
  <c r="Y3449" s="1"/>
  <c r="N3449"/>
  <c r="R3448"/>
  <c r="W3448" s="1"/>
  <c r="AB3448" s="1"/>
  <c r="Q3448"/>
  <c r="V3448" s="1"/>
  <c r="AA3448" s="1"/>
  <c r="P3448"/>
  <c r="U3448" s="1"/>
  <c r="Z3448" s="1"/>
  <c r="O3448"/>
  <c r="N3448"/>
  <c r="S3448" s="1"/>
  <c r="X3448" s="1"/>
  <c r="R3447"/>
  <c r="W3447" s="1"/>
  <c r="AB3447" s="1"/>
  <c r="Q3447"/>
  <c r="V3447" s="1"/>
  <c r="AA3447" s="1"/>
  <c r="P3447"/>
  <c r="U3447" s="1"/>
  <c r="O3447"/>
  <c r="T3447" s="1"/>
  <c r="Y3447" s="1"/>
  <c r="N3447"/>
  <c r="S3447" s="1"/>
  <c r="X3447" s="1"/>
  <c r="R3446"/>
  <c r="W3446" s="1"/>
  <c r="AB3446" s="1"/>
  <c r="Q3446"/>
  <c r="V3446" s="1"/>
  <c r="P3446"/>
  <c r="U3446" s="1"/>
  <c r="Z3446" s="1"/>
  <c r="O3446"/>
  <c r="T3446" s="1"/>
  <c r="Y3446" s="1"/>
  <c r="N3446"/>
  <c r="R3445"/>
  <c r="W3445" s="1"/>
  <c r="Q3445"/>
  <c r="V3445" s="1"/>
  <c r="AA3445" s="1"/>
  <c r="P3445"/>
  <c r="U3445" s="1"/>
  <c r="Z3445" s="1"/>
  <c r="O3445"/>
  <c r="N3445"/>
  <c r="R3444"/>
  <c r="W3444" s="1"/>
  <c r="AB3444" s="1"/>
  <c r="Q3444"/>
  <c r="V3444" s="1"/>
  <c r="AA3444" s="1"/>
  <c r="P3444"/>
  <c r="O3444"/>
  <c r="N3444"/>
  <c r="S3444" s="1"/>
  <c r="X3444" s="1"/>
  <c r="R3443"/>
  <c r="W3443" s="1"/>
  <c r="AB3443" s="1"/>
  <c r="Q3443"/>
  <c r="P3443"/>
  <c r="O3443"/>
  <c r="T3443" s="1"/>
  <c r="Y3443" s="1"/>
  <c r="N3443"/>
  <c r="S3443" s="1"/>
  <c r="X3443" s="1"/>
  <c r="R3442"/>
  <c r="Q3442"/>
  <c r="P3442"/>
  <c r="U3442" s="1"/>
  <c r="Z3442" s="1"/>
  <c r="O3442"/>
  <c r="T3442" s="1"/>
  <c r="Y3442" s="1"/>
  <c r="N3442"/>
  <c r="S3442" s="1"/>
  <c r="X3442" s="1"/>
  <c r="R3441"/>
  <c r="Q3441"/>
  <c r="V3441" s="1"/>
  <c r="AA3441" s="1"/>
  <c r="P3441"/>
  <c r="U3441" s="1"/>
  <c r="Z3441" s="1"/>
  <c r="O3441"/>
  <c r="T3441" s="1"/>
  <c r="Y3441" s="1"/>
  <c r="N3441"/>
  <c r="S3441" s="1"/>
  <c r="R3440"/>
  <c r="Q3440"/>
  <c r="V3440" s="1"/>
  <c r="AA3440" s="1"/>
  <c r="P3440"/>
  <c r="U3440" s="1"/>
  <c r="Z3440" s="1"/>
  <c r="O3440"/>
  <c r="T3440" s="1"/>
  <c r="Y3440" s="1"/>
  <c r="N3440"/>
  <c r="S3440" s="1"/>
  <c r="R3259"/>
  <c r="W3259" s="1"/>
  <c r="AB3259" s="1"/>
  <c r="Q3259"/>
  <c r="V3259" s="1"/>
  <c r="AA3259" s="1"/>
  <c r="P3259"/>
  <c r="U3259" s="1"/>
  <c r="Z3259" s="1"/>
  <c r="O3259"/>
  <c r="T3259" s="1"/>
  <c r="Y3259" s="1"/>
  <c r="N3259"/>
  <c r="S3259" s="1"/>
  <c r="X3259" s="1"/>
  <c r="R3244"/>
  <c r="W3244" s="1"/>
  <c r="AB3244" s="1"/>
  <c r="Q3244"/>
  <c r="V3244" s="1"/>
  <c r="AA3244" s="1"/>
  <c r="P3244"/>
  <c r="U3244" s="1"/>
  <c r="O3244"/>
  <c r="T3244" s="1"/>
  <c r="Y3244" s="1"/>
  <c r="N3244"/>
  <c r="S3244" s="1"/>
  <c r="X3244" s="1"/>
  <c r="R3229"/>
  <c r="W3229" s="1"/>
  <c r="AB3229" s="1"/>
  <c r="Q3229"/>
  <c r="V3229" s="1"/>
  <c r="AA3229" s="1"/>
  <c r="P3229"/>
  <c r="U3229" s="1"/>
  <c r="Z3229" s="1"/>
  <c r="O3229"/>
  <c r="T3229" s="1"/>
  <c r="Y3229" s="1"/>
  <c r="N3229"/>
  <c r="S3229" s="1"/>
  <c r="X3229" s="1"/>
  <c r="R3214"/>
  <c r="W3214" s="1"/>
  <c r="AB3214" s="1"/>
  <c r="Q3214"/>
  <c r="V3214" s="1"/>
  <c r="AA3214" s="1"/>
  <c r="P3214"/>
  <c r="U3214" s="1"/>
  <c r="Z3214" s="1"/>
  <c r="O3214"/>
  <c r="T3214" s="1"/>
  <c r="Y3214" s="1"/>
  <c r="N3214"/>
  <c r="S3214" s="1"/>
  <c r="X3214" s="1"/>
  <c r="R3199"/>
  <c r="W3199" s="1"/>
  <c r="AB3199" s="1"/>
  <c r="Q3199"/>
  <c r="V3199" s="1"/>
  <c r="AA3199" s="1"/>
  <c r="P3199"/>
  <c r="U3199" s="1"/>
  <c r="Z3199" s="1"/>
  <c r="O3199"/>
  <c r="T3199" s="1"/>
  <c r="Y3199" s="1"/>
  <c r="N3199"/>
  <c r="S3199" s="1"/>
  <c r="R3184"/>
  <c r="W3184" s="1"/>
  <c r="AB3184" s="1"/>
  <c r="Q3184"/>
  <c r="V3184" s="1"/>
  <c r="AA3184" s="1"/>
  <c r="P3184"/>
  <c r="U3184" s="1"/>
  <c r="Z3184" s="1"/>
  <c r="O3184"/>
  <c r="T3184" s="1"/>
  <c r="Y3184" s="1"/>
  <c r="N3184"/>
  <c r="S3184" s="1"/>
  <c r="R3169"/>
  <c r="W3169" s="1"/>
  <c r="AB3169" s="1"/>
  <c r="Q3169"/>
  <c r="V3169" s="1"/>
  <c r="AA3169" s="1"/>
  <c r="P3169"/>
  <c r="U3169" s="1"/>
  <c r="Z3169" s="1"/>
  <c r="O3169"/>
  <c r="T3169" s="1"/>
  <c r="Y3169" s="1"/>
  <c r="N3169"/>
  <c r="S3169" s="1"/>
  <c r="X3169" s="1"/>
  <c r="R3154"/>
  <c r="W3154" s="1"/>
  <c r="AB3154" s="1"/>
  <c r="Q3154"/>
  <c r="V3154" s="1"/>
  <c r="AA3154" s="1"/>
  <c r="P3154"/>
  <c r="U3154" s="1"/>
  <c r="Z3154" s="1"/>
  <c r="O3154"/>
  <c r="T3154" s="1"/>
  <c r="Y3154" s="1"/>
  <c r="N3154"/>
  <c r="S3154" s="1"/>
  <c r="X3154" s="1"/>
  <c r="R3139"/>
  <c r="W3139" s="1"/>
  <c r="AB3139" s="1"/>
  <c r="Q3139"/>
  <c r="V3139" s="1"/>
  <c r="AA3139" s="1"/>
  <c r="P3139"/>
  <c r="U3139" s="1"/>
  <c r="Z3139" s="1"/>
  <c r="O3139"/>
  <c r="T3139" s="1"/>
  <c r="Y3139" s="1"/>
  <c r="N3139"/>
  <c r="S3139" s="1"/>
  <c r="X3139" s="1"/>
  <c r="R3109"/>
  <c r="W3109" s="1"/>
  <c r="AB3109" s="1"/>
  <c r="Q3109"/>
  <c r="V3109" s="1"/>
  <c r="AA3109" s="1"/>
  <c r="P3109"/>
  <c r="U3109" s="1"/>
  <c r="Z3109" s="1"/>
  <c r="O3109"/>
  <c r="T3109" s="1"/>
  <c r="Y3109" s="1"/>
  <c r="N3109"/>
  <c r="S3109" s="1"/>
  <c r="X3109" s="1"/>
  <c r="R3108"/>
  <c r="W3108" s="1"/>
  <c r="AB3108" s="1"/>
  <c r="Q3108"/>
  <c r="V3108" s="1"/>
  <c r="AA3108" s="1"/>
  <c r="P3108"/>
  <c r="U3108" s="1"/>
  <c r="Z3108" s="1"/>
  <c r="O3108"/>
  <c r="T3108" s="1"/>
  <c r="Y3108" s="1"/>
  <c r="N3108"/>
  <c r="R3107"/>
  <c r="W3107" s="1"/>
  <c r="AB3107" s="1"/>
  <c r="Q3107"/>
  <c r="V3107" s="1"/>
  <c r="AA3107" s="1"/>
  <c r="P3107"/>
  <c r="U3107" s="1"/>
  <c r="Z3107" s="1"/>
  <c r="O3107"/>
  <c r="N3107"/>
  <c r="R3106"/>
  <c r="W3106" s="1"/>
  <c r="AB3106" s="1"/>
  <c r="Q3106"/>
  <c r="V3106" s="1"/>
  <c r="AA3106" s="1"/>
  <c r="P3106"/>
  <c r="O3106"/>
  <c r="N3106"/>
  <c r="S3106" s="1"/>
  <c r="X3106" s="1"/>
  <c r="R3105"/>
  <c r="W3105" s="1"/>
  <c r="AB3105" s="1"/>
  <c r="Q3105"/>
  <c r="P3105"/>
  <c r="O3105"/>
  <c r="T3105" s="1"/>
  <c r="Y3105" s="1"/>
  <c r="N3105"/>
  <c r="S3105" s="1"/>
  <c r="X3105" s="1"/>
  <c r="R3104"/>
  <c r="Q3104"/>
  <c r="P3104"/>
  <c r="U3104" s="1"/>
  <c r="Z3104" s="1"/>
  <c r="O3104"/>
  <c r="T3104" s="1"/>
  <c r="Y3104" s="1"/>
  <c r="N3104"/>
  <c r="S3104" s="1"/>
  <c r="X3104" s="1"/>
  <c r="R3103"/>
  <c r="Q3103"/>
  <c r="V3103" s="1"/>
  <c r="AA3103" s="1"/>
  <c r="P3103"/>
  <c r="U3103" s="1"/>
  <c r="Z3103" s="1"/>
  <c r="O3103"/>
  <c r="T3103" s="1"/>
  <c r="Y3103" s="1"/>
  <c r="N3103"/>
  <c r="S3103" s="1"/>
  <c r="X3103" s="1"/>
  <c r="R3102"/>
  <c r="W3102" s="1"/>
  <c r="AB3102" s="1"/>
  <c r="Q3102"/>
  <c r="V3102" s="1"/>
  <c r="AA3102" s="1"/>
  <c r="P3102"/>
  <c r="U3102" s="1"/>
  <c r="Z3102" s="1"/>
  <c r="O3102"/>
  <c r="T3102" s="1"/>
  <c r="Y3102" s="1"/>
  <c r="N3102"/>
  <c r="S3102" s="1"/>
  <c r="X3102" s="1"/>
  <c r="R3101"/>
  <c r="W3101" s="1"/>
  <c r="AB3101" s="1"/>
  <c r="Q3101"/>
  <c r="V3101" s="1"/>
  <c r="AA3101" s="1"/>
  <c r="P3101"/>
  <c r="U3101" s="1"/>
  <c r="Z3101" s="1"/>
  <c r="O3101"/>
  <c r="T3101" s="1"/>
  <c r="Y3101" s="1"/>
  <c r="N3101"/>
  <c r="S3101" s="1"/>
  <c r="X3101" s="1"/>
  <c r="R3100"/>
  <c r="W3100" s="1"/>
  <c r="AB3100" s="1"/>
  <c r="Q3100"/>
  <c r="V3100" s="1"/>
  <c r="AA3100" s="1"/>
  <c r="P3100"/>
  <c r="U3100" s="1"/>
  <c r="Z3100" s="1"/>
  <c r="O3100"/>
  <c r="T3100" s="1"/>
  <c r="Y3100" s="1"/>
  <c r="N3100"/>
  <c r="R3099"/>
  <c r="Q3099"/>
  <c r="V3099" s="1"/>
  <c r="AA3099" s="1"/>
  <c r="P3099"/>
  <c r="U3099" s="1"/>
  <c r="Z3099" s="1"/>
  <c r="O3099"/>
  <c r="N3099"/>
  <c r="R3098"/>
  <c r="W3098" s="1"/>
  <c r="AB3098" s="1"/>
  <c r="Q3098"/>
  <c r="V3098" s="1"/>
  <c r="AA3098" s="1"/>
  <c r="P3098"/>
  <c r="O3098"/>
  <c r="N3098"/>
  <c r="S3098" s="1"/>
  <c r="X3098" s="1"/>
  <c r="R3097"/>
  <c r="W3097" s="1"/>
  <c r="AB3097" s="1"/>
  <c r="Q3097"/>
  <c r="P3097"/>
  <c r="O3097"/>
  <c r="T3097" s="1"/>
  <c r="Y3097" s="1"/>
  <c r="N3097"/>
  <c r="S3097" s="1"/>
  <c r="X3097" s="1"/>
  <c r="R3096"/>
  <c r="Q3096"/>
  <c r="P3096"/>
  <c r="U3096" s="1"/>
  <c r="Z3096" s="1"/>
  <c r="O3096"/>
  <c r="T3096" s="1"/>
  <c r="Y3096" s="1"/>
  <c r="N3096"/>
  <c r="S3096" s="1"/>
  <c r="X3096" s="1"/>
  <c r="R3095"/>
  <c r="Q3095"/>
  <c r="V3095" s="1"/>
  <c r="AA3095" s="1"/>
  <c r="P3095"/>
  <c r="U3095" s="1"/>
  <c r="Z3095" s="1"/>
  <c r="O3095"/>
  <c r="T3095" s="1"/>
  <c r="Y3095" s="1"/>
  <c r="N3095"/>
  <c r="S3095" s="1"/>
  <c r="R3094"/>
  <c r="Q3094"/>
  <c r="V3094" s="1"/>
  <c r="AA3094" s="1"/>
  <c r="P3094"/>
  <c r="U3094" s="1"/>
  <c r="Z3094" s="1"/>
  <c r="O3094"/>
  <c r="T3094" s="1"/>
  <c r="Y3094" s="1"/>
  <c r="N3094"/>
  <c r="R3093"/>
  <c r="W3093" s="1"/>
  <c r="AB3093" s="1"/>
  <c r="Q3093"/>
  <c r="V3093" s="1"/>
  <c r="AA3093" s="1"/>
  <c r="P3093"/>
  <c r="U3093" s="1"/>
  <c r="Z3093" s="1"/>
  <c r="O3093"/>
  <c r="T3093" s="1"/>
  <c r="Y3093" s="1"/>
  <c r="N3093"/>
  <c r="R3092"/>
  <c r="W3092" s="1"/>
  <c r="AB3092" s="1"/>
  <c r="Q3092"/>
  <c r="V3092" s="1"/>
  <c r="AA3092" s="1"/>
  <c r="P3092"/>
  <c r="U3092" s="1"/>
  <c r="Z3092" s="1"/>
  <c r="O3092"/>
  <c r="N3092"/>
  <c r="R3091"/>
  <c r="W3091" s="1"/>
  <c r="AB3091" s="1"/>
  <c r="Q3091"/>
  <c r="V3091" s="1"/>
  <c r="AA3091" s="1"/>
  <c r="P3091"/>
  <c r="O3091"/>
  <c r="N3091"/>
  <c r="S3091" s="1"/>
  <c r="X3091" s="1"/>
  <c r="R3090"/>
  <c r="W3090" s="1"/>
  <c r="AB3090" s="1"/>
  <c r="Q3090"/>
  <c r="P3090"/>
  <c r="O3090"/>
  <c r="T3090" s="1"/>
  <c r="Y3090" s="1"/>
  <c r="N3090"/>
  <c r="S3090" s="1"/>
  <c r="X3090" s="1"/>
  <c r="R3089"/>
  <c r="Q3089"/>
  <c r="P3089"/>
  <c r="U3089" s="1"/>
  <c r="Z3089" s="1"/>
  <c r="O3089"/>
  <c r="T3089" s="1"/>
  <c r="Y3089" s="1"/>
  <c r="N3089"/>
  <c r="S3089" s="1"/>
  <c r="X3089" s="1"/>
  <c r="R3088"/>
  <c r="Q3088"/>
  <c r="V3088" s="1"/>
  <c r="AA3088" s="1"/>
  <c r="P3088"/>
  <c r="U3088" s="1"/>
  <c r="Z3088" s="1"/>
  <c r="O3088"/>
  <c r="T3088" s="1"/>
  <c r="Y3088" s="1"/>
  <c r="N3088"/>
  <c r="R3087"/>
  <c r="W3087" s="1"/>
  <c r="AB3087" s="1"/>
  <c r="Q3087"/>
  <c r="V3087" s="1"/>
  <c r="AA3087" s="1"/>
  <c r="P3087"/>
  <c r="U3087" s="1"/>
  <c r="Z3087" s="1"/>
  <c r="O3087"/>
  <c r="N3087"/>
  <c r="S3087" s="1"/>
  <c r="X3087" s="1"/>
  <c r="R3086"/>
  <c r="W3086" s="1"/>
  <c r="AB3086" s="1"/>
  <c r="Q3086"/>
  <c r="V3086" s="1"/>
  <c r="AA3086" s="1"/>
  <c r="P3086"/>
  <c r="U3086" s="1"/>
  <c r="O3086"/>
  <c r="T3086" s="1"/>
  <c r="Y3086" s="1"/>
  <c r="N3086"/>
  <c r="S3086" s="1"/>
  <c r="X3086" s="1"/>
  <c r="R3085"/>
  <c r="W3085" s="1"/>
  <c r="AB3085" s="1"/>
  <c r="Q3085"/>
  <c r="V3085" s="1"/>
  <c r="P3085"/>
  <c r="U3085" s="1"/>
  <c r="Z3085" s="1"/>
  <c r="O3085"/>
  <c r="T3085" s="1"/>
  <c r="Y3085" s="1"/>
  <c r="N3085"/>
  <c r="R3084"/>
  <c r="W3084" s="1"/>
  <c r="Q3084"/>
  <c r="V3084" s="1"/>
  <c r="AA3084" s="1"/>
  <c r="P3084"/>
  <c r="U3084" s="1"/>
  <c r="Z3084" s="1"/>
  <c r="O3084"/>
  <c r="N3084"/>
  <c r="R3083"/>
  <c r="W3083" s="1"/>
  <c r="AB3083" s="1"/>
  <c r="Q3083"/>
  <c r="V3083" s="1"/>
  <c r="AA3083" s="1"/>
  <c r="P3083"/>
  <c r="O3083"/>
  <c r="N3083"/>
  <c r="S3083" s="1"/>
  <c r="X3083" s="1"/>
  <c r="R3082"/>
  <c r="W3082" s="1"/>
  <c r="AB3082" s="1"/>
  <c r="Q3082"/>
  <c r="P3082"/>
  <c r="O3082"/>
  <c r="T3082" s="1"/>
  <c r="Y3082" s="1"/>
  <c r="N3082"/>
  <c r="S3082" s="1"/>
  <c r="X3082" s="1"/>
  <c r="R3081"/>
  <c r="Q3081"/>
  <c r="P3081"/>
  <c r="U3081" s="1"/>
  <c r="Z3081" s="1"/>
  <c r="O3081"/>
  <c r="T3081" s="1"/>
  <c r="Y3081" s="1"/>
  <c r="N3081"/>
  <c r="S3081" s="1"/>
  <c r="X3081" s="1"/>
  <c r="R3080"/>
  <c r="Q3080"/>
  <c r="V3080" s="1"/>
  <c r="AA3080" s="1"/>
  <c r="P3080"/>
  <c r="U3080" s="1"/>
  <c r="Z3080" s="1"/>
  <c r="O3080"/>
  <c r="T3080" s="1"/>
  <c r="Y3080" s="1"/>
  <c r="N3080"/>
  <c r="R3079"/>
  <c r="Q3079"/>
  <c r="V3079" s="1"/>
  <c r="AA3079" s="1"/>
  <c r="P3079"/>
  <c r="U3079" s="1"/>
  <c r="Z3079" s="1"/>
  <c r="O3079"/>
  <c r="T3079" s="1"/>
  <c r="Y3079" s="1"/>
  <c r="N3079"/>
  <c r="R3078"/>
  <c r="W3078" s="1"/>
  <c r="AB3078" s="1"/>
  <c r="Q3078"/>
  <c r="V3078" s="1"/>
  <c r="AA3078" s="1"/>
  <c r="P3078"/>
  <c r="U3078" s="1"/>
  <c r="Z3078" s="1"/>
  <c r="O3078"/>
  <c r="N3078"/>
  <c r="R3077"/>
  <c r="W3077" s="1"/>
  <c r="AB3077" s="1"/>
  <c r="Q3077"/>
  <c r="V3077" s="1"/>
  <c r="AA3077" s="1"/>
  <c r="P3077"/>
  <c r="U3077" s="1"/>
  <c r="O3077"/>
  <c r="N3077"/>
  <c r="R3076"/>
  <c r="Q3076"/>
  <c r="V3076" s="1"/>
  <c r="P3076"/>
  <c r="O3076"/>
  <c r="N3076"/>
  <c r="S3076" s="1"/>
  <c r="X3076" s="1"/>
  <c r="R3075"/>
  <c r="W3075" s="1"/>
  <c r="Q3075"/>
  <c r="P3075"/>
  <c r="O3075"/>
  <c r="T3075" s="1"/>
  <c r="Y3075" s="1"/>
  <c r="N3075"/>
  <c r="S3075" s="1"/>
  <c r="X3075" s="1"/>
  <c r="R3074"/>
  <c r="Q3074"/>
  <c r="P3074"/>
  <c r="U3074" s="1"/>
  <c r="Z3074" s="1"/>
  <c r="O3074"/>
  <c r="T3074" s="1"/>
  <c r="Y3074" s="1"/>
  <c r="N3074"/>
  <c r="S3074" s="1"/>
  <c r="X3074" s="1"/>
  <c r="R3073"/>
  <c r="Q3073"/>
  <c r="V3073" s="1"/>
  <c r="AA3073" s="1"/>
  <c r="P3073"/>
  <c r="U3073" s="1"/>
  <c r="Z3073" s="1"/>
  <c r="O3073"/>
  <c r="T3073" s="1"/>
  <c r="Y3073" s="1"/>
  <c r="N3073"/>
  <c r="S3073" s="1"/>
  <c r="R3072"/>
  <c r="W3072" s="1"/>
  <c r="AB3072" s="1"/>
  <c r="Q3072"/>
  <c r="V3072" s="1"/>
  <c r="AA3072" s="1"/>
  <c r="P3072"/>
  <c r="U3072" s="1"/>
  <c r="Z3072" s="1"/>
  <c r="O3072"/>
  <c r="T3072" s="1"/>
  <c r="N3072"/>
  <c r="R3071"/>
  <c r="W3071" s="1"/>
  <c r="AB3071" s="1"/>
  <c r="Q3071"/>
  <c r="V3071" s="1"/>
  <c r="AA3071" s="1"/>
  <c r="P3071"/>
  <c r="U3071" s="1"/>
  <c r="O3071"/>
  <c r="T3071" s="1"/>
  <c r="N3071"/>
  <c r="R3070"/>
  <c r="W3070" s="1"/>
  <c r="AB3070" s="1"/>
  <c r="Q3070"/>
  <c r="V3070" s="1"/>
  <c r="P3070"/>
  <c r="U3070" s="1"/>
  <c r="O3070"/>
  <c r="T3070" s="1"/>
  <c r="N3070"/>
  <c r="R3069"/>
  <c r="W3069" s="1"/>
  <c r="Q3069"/>
  <c r="V3069" s="1"/>
  <c r="P3069"/>
  <c r="U3069" s="1"/>
  <c r="O3069"/>
  <c r="N3069"/>
  <c r="R3068"/>
  <c r="W3068" s="1"/>
  <c r="Q3068"/>
  <c r="P3068"/>
  <c r="O3068"/>
  <c r="N3068"/>
  <c r="S3068" s="1"/>
  <c r="X3068" s="1"/>
  <c r="R3067"/>
  <c r="W3067" s="1"/>
  <c r="Q3067"/>
  <c r="P3067"/>
  <c r="O3067"/>
  <c r="T3067" s="1"/>
  <c r="Y3067" s="1"/>
  <c r="N3067"/>
  <c r="S3067" s="1"/>
  <c r="X3067" s="1"/>
  <c r="R3066"/>
  <c r="Q3066"/>
  <c r="P3066"/>
  <c r="U3066" s="1"/>
  <c r="Z3066" s="1"/>
  <c r="O3066"/>
  <c r="T3066" s="1"/>
  <c r="Y3066" s="1"/>
  <c r="N3066"/>
  <c r="S3066" s="1"/>
  <c r="X3066" s="1"/>
  <c r="R3065"/>
  <c r="Q3065"/>
  <c r="V3065" s="1"/>
  <c r="AA3065" s="1"/>
  <c r="P3065"/>
  <c r="U3065" s="1"/>
  <c r="Z3065" s="1"/>
  <c r="O3065"/>
  <c r="T3065" s="1"/>
  <c r="Y3065" s="1"/>
  <c r="N3065"/>
  <c r="R3064"/>
  <c r="Q3064"/>
  <c r="V3064" s="1"/>
  <c r="AA3064" s="1"/>
  <c r="P3064"/>
  <c r="U3064" s="1"/>
  <c r="Z3064" s="1"/>
  <c r="O3064"/>
  <c r="T3064" s="1"/>
  <c r="Y3064" s="1"/>
  <c r="N3064"/>
  <c r="S3064" s="1"/>
  <c r="R3063"/>
  <c r="W3063" s="1"/>
  <c r="AB3063" s="1"/>
  <c r="Q3063"/>
  <c r="V3063" s="1"/>
  <c r="AA3063" s="1"/>
  <c r="P3063"/>
  <c r="U3063" s="1"/>
  <c r="Z3063" s="1"/>
  <c r="O3063"/>
  <c r="T3063" s="1"/>
  <c r="Y3063" s="1"/>
  <c r="N3063"/>
  <c r="R3062"/>
  <c r="W3062" s="1"/>
  <c r="AB3062" s="1"/>
  <c r="Q3062"/>
  <c r="V3062" s="1"/>
  <c r="AA3062" s="1"/>
  <c r="P3062"/>
  <c r="U3062" s="1"/>
  <c r="Z3062" s="1"/>
  <c r="O3062"/>
  <c r="N3062"/>
  <c r="R3061"/>
  <c r="W3061" s="1"/>
  <c r="AB3061" s="1"/>
  <c r="Q3061"/>
  <c r="V3061" s="1"/>
  <c r="AA3061" s="1"/>
  <c r="P3061"/>
  <c r="O3061"/>
  <c r="N3061"/>
  <c r="S3061" s="1"/>
  <c r="X3061" s="1"/>
  <c r="R3060"/>
  <c r="W3060" s="1"/>
  <c r="AB3060" s="1"/>
  <c r="Q3060"/>
  <c r="P3060"/>
  <c r="O3060"/>
  <c r="T3060" s="1"/>
  <c r="Y3060" s="1"/>
  <c r="N3060"/>
  <c r="S3060" s="1"/>
  <c r="X3060" s="1"/>
  <c r="R3059"/>
  <c r="Q3059"/>
  <c r="P3059"/>
  <c r="U3059" s="1"/>
  <c r="Z3059" s="1"/>
  <c r="O3059"/>
  <c r="T3059" s="1"/>
  <c r="Y3059" s="1"/>
  <c r="N3059"/>
  <c r="S3059" s="1"/>
  <c r="X3059" s="1"/>
  <c r="R3058"/>
  <c r="Q3058"/>
  <c r="V3058" s="1"/>
  <c r="AA3058" s="1"/>
  <c r="P3058"/>
  <c r="U3058" s="1"/>
  <c r="Z3058" s="1"/>
  <c r="O3058"/>
  <c r="T3058" s="1"/>
  <c r="Y3058" s="1"/>
  <c r="N3058"/>
  <c r="S3058" s="1"/>
  <c r="R3057"/>
  <c r="W3057" s="1"/>
  <c r="AB3057" s="1"/>
  <c r="Q3057"/>
  <c r="V3057" s="1"/>
  <c r="AA3057" s="1"/>
  <c r="P3057"/>
  <c r="U3057" s="1"/>
  <c r="Z3057" s="1"/>
  <c r="O3057"/>
  <c r="N3057"/>
  <c r="S3057" s="1"/>
  <c r="X3057" s="1"/>
  <c r="R3056"/>
  <c r="W3056" s="1"/>
  <c r="AB3056" s="1"/>
  <c r="Q3056"/>
  <c r="V3056" s="1"/>
  <c r="AA3056" s="1"/>
  <c r="P3056"/>
  <c r="O3056"/>
  <c r="T3056" s="1"/>
  <c r="Y3056" s="1"/>
  <c r="N3056"/>
  <c r="S3056" s="1"/>
  <c r="X3056" s="1"/>
  <c r="R3055"/>
  <c r="W3055" s="1"/>
  <c r="AB3055" s="1"/>
  <c r="Q3055"/>
  <c r="P3055"/>
  <c r="U3055" s="1"/>
  <c r="Z3055" s="1"/>
  <c r="O3055"/>
  <c r="T3055" s="1"/>
  <c r="Y3055" s="1"/>
  <c r="N3055"/>
  <c r="R3054"/>
  <c r="Q3054"/>
  <c r="V3054" s="1"/>
  <c r="AA3054" s="1"/>
  <c r="P3054"/>
  <c r="U3054" s="1"/>
  <c r="Z3054" s="1"/>
  <c r="O3054"/>
  <c r="N3054"/>
  <c r="R3053"/>
  <c r="W3053" s="1"/>
  <c r="AB3053" s="1"/>
  <c r="Q3053"/>
  <c r="V3053" s="1"/>
  <c r="AA3053" s="1"/>
  <c r="P3053"/>
  <c r="O3053"/>
  <c r="N3053"/>
  <c r="S3053" s="1"/>
  <c r="X3053" s="1"/>
  <c r="R3052"/>
  <c r="W3052" s="1"/>
  <c r="AB3052" s="1"/>
  <c r="Q3052"/>
  <c r="P3052"/>
  <c r="O3052"/>
  <c r="T3052" s="1"/>
  <c r="Y3052" s="1"/>
  <c r="N3052"/>
  <c r="S3052" s="1"/>
  <c r="X3052" s="1"/>
  <c r="R3051"/>
  <c r="Q3051"/>
  <c r="P3051"/>
  <c r="U3051" s="1"/>
  <c r="Z3051" s="1"/>
  <c r="O3051"/>
  <c r="T3051" s="1"/>
  <c r="Y3051" s="1"/>
  <c r="N3051"/>
  <c r="S3051" s="1"/>
  <c r="X3051" s="1"/>
  <c r="R3050"/>
  <c r="Q3050"/>
  <c r="V3050" s="1"/>
  <c r="AA3050" s="1"/>
  <c r="P3050"/>
  <c r="U3050" s="1"/>
  <c r="Z3050" s="1"/>
  <c r="O3050"/>
  <c r="T3050" s="1"/>
  <c r="Y3050" s="1"/>
  <c r="N3050"/>
  <c r="S3050" s="1"/>
  <c r="R3049"/>
  <c r="Q3049"/>
  <c r="V3049" s="1"/>
  <c r="AA3049" s="1"/>
  <c r="P3049"/>
  <c r="U3049" s="1"/>
  <c r="Z3049" s="1"/>
  <c r="O3049"/>
  <c r="T3049" s="1"/>
  <c r="Y3049" s="1"/>
  <c r="N3049"/>
  <c r="R3048"/>
  <c r="W3048" s="1"/>
  <c r="AB3048" s="1"/>
  <c r="Q3048"/>
  <c r="V3048" s="1"/>
  <c r="P3048"/>
  <c r="O3048"/>
  <c r="T3048" s="1"/>
  <c r="Y3048" s="1"/>
  <c r="N3048"/>
  <c r="R3047"/>
  <c r="W3047" s="1"/>
  <c r="Q3047"/>
  <c r="P3047"/>
  <c r="U3047" s="1"/>
  <c r="Z3047" s="1"/>
  <c r="O3047"/>
  <c r="N3047"/>
  <c r="R3046"/>
  <c r="W3046" s="1"/>
  <c r="Q3046"/>
  <c r="V3046" s="1"/>
  <c r="AA3046" s="1"/>
  <c r="P3046"/>
  <c r="O3046"/>
  <c r="N3046"/>
  <c r="S3046" s="1"/>
  <c r="X3046" s="1"/>
  <c r="R3045"/>
  <c r="W3045" s="1"/>
  <c r="AB3045" s="1"/>
  <c r="Q3045"/>
  <c r="P3045"/>
  <c r="O3045"/>
  <c r="T3045" s="1"/>
  <c r="Y3045" s="1"/>
  <c r="N3045"/>
  <c r="S3045" s="1"/>
  <c r="X3045" s="1"/>
  <c r="R3044"/>
  <c r="Q3044"/>
  <c r="P3044"/>
  <c r="U3044" s="1"/>
  <c r="Z3044" s="1"/>
  <c r="O3044"/>
  <c r="T3044" s="1"/>
  <c r="Y3044" s="1"/>
  <c r="N3044"/>
  <c r="S3044" s="1"/>
  <c r="X3044" s="1"/>
  <c r="R3043"/>
  <c r="Q3043"/>
  <c r="V3043" s="1"/>
  <c r="AA3043" s="1"/>
  <c r="P3043"/>
  <c r="U3043" s="1"/>
  <c r="Z3043" s="1"/>
  <c r="O3043"/>
  <c r="T3043" s="1"/>
  <c r="Y3043" s="1"/>
  <c r="N3043"/>
  <c r="R3042"/>
  <c r="W3042" s="1"/>
  <c r="AB3042" s="1"/>
  <c r="Q3042"/>
  <c r="V3042" s="1"/>
  <c r="AA3042" s="1"/>
  <c r="P3042"/>
  <c r="U3042" s="1"/>
  <c r="Z3042" s="1"/>
  <c r="O3042"/>
  <c r="N3042"/>
  <c r="R3041"/>
  <c r="W3041" s="1"/>
  <c r="AB3041" s="1"/>
  <c r="Q3041"/>
  <c r="V3041" s="1"/>
  <c r="AA3041" s="1"/>
  <c r="P3041"/>
  <c r="O3041"/>
  <c r="N3041"/>
  <c r="S3041" s="1"/>
  <c r="X3041" s="1"/>
  <c r="R3040"/>
  <c r="W3040" s="1"/>
  <c r="AB3040" s="1"/>
  <c r="Q3040"/>
  <c r="V3040" s="1"/>
  <c r="P3040"/>
  <c r="U3040" s="1"/>
  <c r="O3040"/>
  <c r="T3040" s="1"/>
  <c r="Y3040" s="1"/>
  <c r="N3040"/>
  <c r="R3039"/>
  <c r="W3039" s="1"/>
  <c r="Q3039"/>
  <c r="V3039" s="1"/>
  <c r="P3039"/>
  <c r="U3039" s="1"/>
  <c r="Z3039" s="1"/>
  <c r="O3039"/>
  <c r="N3039"/>
  <c r="R3038"/>
  <c r="W3038" s="1"/>
  <c r="Q3038"/>
  <c r="V3038" s="1"/>
  <c r="AA3038" s="1"/>
  <c r="P3038"/>
  <c r="O3038"/>
  <c r="N3038"/>
  <c r="S3038" s="1"/>
  <c r="X3038" s="1"/>
  <c r="R3037"/>
  <c r="W3037" s="1"/>
  <c r="AB3037" s="1"/>
  <c r="Q3037"/>
  <c r="P3037"/>
  <c r="O3037"/>
  <c r="T3037" s="1"/>
  <c r="Y3037" s="1"/>
  <c r="N3037"/>
  <c r="S3037" s="1"/>
  <c r="X3037" s="1"/>
  <c r="R3036"/>
  <c r="Q3036"/>
  <c r="P3036"/>
  <c r="U3036" s="1"/>
  <c r="Z3036" s="1"/>
  <c r="O3036"/>
  <c r="T3036" s="1"/>
  <c r="Y3036" s="1"/>
  <c r="N3036"/>
  <c r="S3036" s="1"/>
  <c r="X3036" s="1"/>
  <c r="R3035"/>
  <c r="Q3035"/>
  <c r="V3035" s="1"/>
  <c r="AA3035" s="1"/>
  <c r="P3035"/>
  <c r="U3035" s="1"/>
  <c r="Z3035" s="1"/>
  <c r="O3035"/>
  <c r="T3035" s="1"/>
  <c r="Y3035" s="1"/>
  <c r="N3035"/>
  <c r="R3034"/>
  <c r="Q3034"/>
  <c r="V3034" s="1"/>
  <c r="AA3034" s="1"/>
  <c r="P3034"/>
  <c r="U3034" s="1"/>
  <c r="Z3034" s="1"/>
  <c r="O3034"/>
  <c r="T3034" s="1"/>
  <c r="Y3034" s="1"/>
  <c r="N3034"/>
  <c r="R3033"/>
  <c r="W3033" s="1"/>
  <c r="AB3033" s="1"/>
  <c r="Q3033"/>
  <c r="V3033" s="1"/>
  <c r="AA3033" s="1"/>
  <c r="P3033"/>
  <c r="U3033" s="1"/>
  <c r="Z3033" s="1"/>
  <c r="O3033"/>
  <c r="T3033" s="1"/>
  <c r="Y3033" s="1"/>
  <c r="N3033"/>
  <c r="R3032"/>
  <c r="W3032" s="1"/>
  <c r="AB3032" s="1"/>
  <c r="Q3032"/>
  <c r="V3032" s="1"/>
  <c r="AA3032" s="1"/>
  <c r="P3032"/>
  <c r="U3032" s="1"/>
  <c r="Z3032" s="1"/>
  <c r="O3032"/>
  <c r="N3032"/>
  <c r="R3031"/>
  <c r="W3031" s="1"/>
  <c r="AB3031" s="1"/>
  <c r="Q3031"/>
  <c r="V3031" s="1"/>
  <c r="AA3031" s="1"/>
  <c r="P3031"/>
  <c r="O3031"/>
  <c r="N3031"/>
  <c r="S3031" s="1"/>
  <c r="X3031" s="1"/>
  <c r="R3030"/>
  <c r="W3030" s="1"/>
  <c r="AB3030" s="1"/>
  <c r="Q3030"/>
  <c r="P3030"/>
  <c r="O3030"/>
  <c r="T3030" s="1"/>
  <c r="Y3030" s="1"/>
  <c r="N3030"/>
  <c r="S3030" s="1"/>
  <c r="X3030" s="1"/>
  <c r="R3029"/>
  <c r="Q3029"/>
  <c r="P3029"/>
  <c r="U3029" s="1"/>
  <c r="Z3029" s="1"/>
  <c r="O3029"/>
  <c r="T3029" s="1"/>
  <c r="Y3029" s="1"/>
  <c r="N3029"/>
  <c r="S3029" s="1"/>
  <c r="X3029" s="1"/>
  <c r="R3028"/>
  <c r="Q3028"/>
  <c r="V3028" s="1"/>
  <c r="AA3028" s="1"/>
  <c r="P3028"/>
  <c r="U3028" s="1"/>
  <c r="Z3028" s="1"/>
  <c r="O3028"/>
  <c r="T3028" s="1"/>
  <c r="Y3028" s="1"/>
  <c r="N3028"/>
  <c r="S3028" s="1"/>
  <c r="X3028" s="1"/>
  <c r="R3027"/>
  <c r="W3027" s="1"/>
  <c r="AB3027" s="1"/>
  <c r="Q3027"/>
  <c r="V3027" s="1"/>
  <c r="AA3027" s="1"/>
  <c r="P3027"/>
  <c r="U3027" s="1"/>
  <c r="Z3027" s="1"/>
  <c r="O3027"/>
  <c r="T3027" s="1"/>
  <c r="Y3027" s="1"/>
  <c r="N3027"/>
  <c r="S3027" s="1"/>
  <c r="X3027" s="1"/>
  <c r="R3026"/>
  <c r="W3026" s="1"/>
  <c r="AB3026" s="1"/>
  <c r="Q3026"/>
  <c r="V3026" s="1"/>
  <c r="AA3026" s="1"/>
  <c r="P3026"/>
  <c r="U3026" s="1"/>
  <c r="Z3026" s="1"/>
  <c r="O3026"/>
  <c r="T3026" s="1"/>
  <c r="Y3026" s="1"/>
  <c r="N3026"/>
  <c r="S3026" s="1"/>
  <c r="X3026" s="1"/>
  <c r="R3025"/>
  <c r="W3025" s="1"/>
  <c r="AB3025" s="1"/>
  <c r="Q3025"/>
  <c r="V3025" s="1"/>
  <c r="AA3025" s="1"/>
  <c r="P3025"/>
  <c r="U3025" s="1"/>
  <c r="Z3025" s="1"/>
  <c r="O3025"/>
  <c r="T3025" s="1"/>
  <c r="Y3025" s="1"/>
  <c r="N3025"/>
  <c r="R3024"/>
  <c r="W3024" s="1"/>
  <c r="AB3024" s="1"/>
  <c r="Q3024"/>
  <c r="V3024" s="1"/>
  <c r="AA3024" s="1"/>
  <c r="P3024"/>
  <c r="U3024" s="1"/>
  <c r="Z3024" s="1"/>
  <c r="O3024"/>
  <c r="N3024"/>
  <c r="R3023"/>
  <c r="W3023" s="1"/>
  <c r="AB3023" s="1"/>
  <c r="Q3023"/>
  <c r="V3023" s="1"/>
  <c r="AA3023" s="1"/>
  <c r="P3023"/>
  <c r="O3023"/>
  <c r="N3023"/>
  <c r="S3023" s="1"/>
  <c r="R3022"/>
  <c r="W3022" s="1"/>
  <c r="AB3022" s="1"/>
  <c r="Q3022"/>
  <c r="P3022"/>
  <c r="O3022"/>
  <c r="T3022" s="1"/>
  <c r="N3022"/>
  <c r="S3022" s="1"/>
  <c r="X3022" s="1"/>
  <c r="R3021"/>
  <c r="Q3021"/>
  <c r="P3021"/>
  <c r="U3021" s="1"/>
  <c r="O3021"/>
  <c r="T3021" s="1"/>
  <c r="Y3021" s="1"/>
  <c r="N3021"/>
  <c r="S3021" s="1"/>
  <c r="X3021" s="1"/>
  <c r="R3020"/>
  <c r="Q3020"/>
  <c r="V3020" s="1"/>
  <c r="P3020"/>
  <c r="U3020" s="1"/>
  <c r="Z3020" s="1"/>
  <c r="O3020"/>
  <c r="T3020" s="1"/>
  <c r="Y3020" s="1"/>
  <c r="N3020"/>
  <c r="S3020" s="1"/>
  <c r="X3020" s="1"/>
  <c r="R3019"/>
  <c r="Q3019"/>
  <c r="V3019" s="1"/>
  <c r="P3019"/>
  <c r="U3019" s="1"/>
  <c r="Z3019" s="1"/>
  <c r="O3019"/>
  <c r="T3019" s="1"/>
  <c r="Y3019" s="1"/>
  <c r="N3019"/>
  <c r="S3019" s="1"/>
  <c r="X3019" s="1"/>
  <c r="R2957"/>
  <c r="W2957" s="1"/>
  <c r="AB2957" s="1"/>
  <c r="Q2957"/>
  <c r="V2957" s="1"/>
  <c r="AA2957" s="1"/>
  <c r="P2957"/>
  <c r="U2957" s="1"/>
  <c r="Z2957" s="1"/>
  <c r="O2957"/>
  <c r="T2957" s="1"/>
  <c r="Y2957" s="1"/>
  <c r="N2957"/>
  <c r="S2957" s="1"/>
  <c r="X2957" s="1"/>
  <c r="R2942"/>
  <c r="W2942" s="1"/>
  <c r="AB2942" s="1"/>
  <c r="Q2942"/>
  <c r="V2942" s="1"/>
  <c r="AA2942" s="1"/>
  <c r="P2942"/>
  <c r="U2942" s="1"/>
  <c r="Z2942" s="1"/>
  <c r="O2942"/>
  <c r="T2942" s="1"/>
  <c r="Y2942" s="1"/>
  <c r="N2942"/>
  <c r="S2942" s="1"/>
  <c r="R2791"/>
  <c r="W2791" s="1"/>
  <c r="AB2791" s="1"/>
  <c r="Q2791"/>
  <c r="V2791" s="1"/>
  <c r="AA2791" s="1"/>
  <c r="P2791"/>
  <c r="U2791" s="1"/>
  <c r="Z2791" s="1"/>
  <c r="O2791"/>
  <c r="T2791" s="1"/>
  <c r="Y2791" s="1"/>
  <c r="N2791"/>
  <c r="R2790"/>
  <c r="W2790" s="1"/>
  <c r="AB2790" s="1"/>
  <c r="Q2790"/>
  <c r="V2790" s="1"/>
  <c r="AA2790" s="1"/>
  <c r="P2790"/>
  <c r="U2790" s="1"/>
  <c r="Z2790" s="1"/>
  <c r="O2790"/>
  <c r="N2790"/>
  <c r="R2789"/>
  <c r="W2789" s="1"/>
  <c r="AB2789" s="1"/>
  <c r="Q2789"/>
  <c r="V2789" s="1"/>
  <c r="AA2789" s="1"/>
  <c r="P2789"/>
  <c r="O2789"/>
  <c r="N2789"/>
  <c r="S2789" s="1"/>
  <c r="X2789" s="1"/>
  <c r="R2788"/>
  <c r="W2788" s="1"/>
  <c r="AB2788" s="1"/>
  <c r="Q2788"/>
  <c r="P2788"/>
  <c r="O2788"/>
  <c r="T2788" s="1"/>
  <c r="Y2788" s="1"/>
  <c r="N2788"/>
  <c r="S2788" s="1"/>
  <c r="X2788" s="1"/>
  <c r="R2787"/>
  <c r="Q2787"/>
  <c r="P2787"/>
  <c r="U2787" s="1"/>
  <c r="Z2787" s="1"/>
  <c r="O2787"/>
  <c r="T2787" s="1"/>
  <c r="Y2787" s="1"/>
  <c r="N2787"/>
  <c r="S2787" s="1"/>
  <c r="X2787" s="1"/>
  <c r="R2786"/>
  <c r="Q2786"/>
  <c r="V2786" s="1"/>
  <c r="AA2786" s="1"/>
  <c r="P2786"/>
  <c r="U2786" s="1"/>
  <c r="Z2786" s="1"/>
  <c r="O2786"/>
  <c r="T2786" s="1"/>
  <c r="Y2786" s="1"/>
  <c r="N2786"/>
  <c r="S2786" s="1"/>
  <c r="X2786" s="1"/>
  <c r="R2785"/>
  <c r="W2785" s="1"/>
  <c r="AB2785" s="1"/>
  <c r="Q2785"/>
  <c r="V2785" s="1"/>
  <c r="AA2785" s="1"/>
  <c r="P2785"/>
  <c r="U2785" s="1"/>
  <c r="Z2785" s="1"/>
  <c r="O2785"/>
  <c r="T2785" s="1"/>
  <c r="Y2785" s="1"/>
  <c r="N2785"/>
  <c r="S2785" s="1"/>
  <c r="X2785" s="1"/>
  <c r="R2784"/>
  <c r="W2784" s="1"/>
  <c r="AB2784" s="1"/>
  <c r="Q2784"/>
  <c r="V2784" s="1"/>
  <c r="AA2784" s="1"/>
  <c r="P2784"/>
  <c r="U2784" s="1"/>
  <c r="Z2784" s="1"/>
  <c r="O2784"/>
  <c r="T2784" s="1"/>
  <c r="Y2784" s="1"/>
  <c r="N2784"/>
  <c r="S2784" s="1"/>
  <c r="X2784" s="1"/>
  <c r="R2783"/>
  <c r="W2783" s="1"/>
  <c r="AB2783" s="1"/>
  <c r="Q2783"/>
  <c r="V2783" s="1"/>
  <c r="AA2783" s="1"/>
  <c r="P2783"/>
  <c r="U2783" s="1"/>
  <c r="Z2783" s="1"/>
  <c r="O2783"/>
  <c r="T2783" s="1"/>
  <c r="Y2783" s="1"/>
  <c r="N2783"/>
  <c r="R2782"/>
  <c r="Q2782"/>
  <c r="V2782" s="1"/>
  <c r="AA2782" s="1"/>
  <c r="P2782"/>
  <c r="U2782" s="1"/>
  <c r="Z2782" s="1"/>
  <c r="O2782"/>
  <c r="N2782"/>
  <c r="R2781"/>
  <c r="W2781" s="1"/>
  <c r="AB2781" s="1"/>
  <c r="Q2781"/>
  <c r="V2781" s="1"/>
  <c r="AA2781" s="1"/>
  <c r="P2781"/>
  <c r="O2781"/>
  <c r="N2781"/>
  <c r="S2781" s="1"/>
  <c r="X2781" s="1"/>
  <c r="R2780"/>
  <c r="W2780" s="1"/>
  <c r="AB2780" s="1"/>
  <c r="Q2780"/>
  <c r="P2780"/>
  <c r="O2780"/>
  <c r="T2780" s="1"/>
  <c r="Y2780" s="1"/>
  <c r="N2780"/>
  <c r="S2780" s="1"/>
  <c r="X2780" s="1"/>
  <c r="R2779"/>
  <c r="Q2779"/>
  <c r="P2779"/>
  <c r="U2779" s="1"/>
  <c r="Z2779" s="1"/>
  <c r="O2779"/>
  <c r="T2779" s="1"/>
  <c r="Y2779" s="1"/>
  <c r="N2779"/>
  <c r="S2779" s="1"/>
  <c r="X2779" s="1"/>
  <c r="R2778"/>
  <c r="Q2778"/>
  <c r="V2778" s="1"/>
  <c r="AA2778" s="1"/>
  <c r="P2778"/>
  <c r="U2778" s="1"/>
  <c r="Z2778" s="1"/>
  <c r="O2778"/>
  <c r="T2778" s="1"/>
  <c r="Y2778" s="1"/>
  <c r="N2778"/>
  <c r="R2777"/>
  <c r="Q2777"/>
  <c r="V2777" s="1"/>
  <c r="AA2777" s="1"/>
  <c r="P2777"/>
  <c r="U2777" s="1"/>
  <c r="Z2777" s="1"/>
  <c r="O2777"/>
  <c r="T2777" s="1"/>
  <c r="Y2777" s="1"/>
  <c r="N2777"/>
  <c r="S2777" s="1"/>
  <c r="R2776"/>
  <c r="W2776" s="1"/>
  <c r="AB2776" s="1"/>
  <c r="Q2776"/>
  <c r="V2776" s="1"/>
  <c r="AA2776" s="1"/>
  <c r="P2776"/>
  <c r="U2776" s="1"/>
  <c r="Z2776" s="1"/>
  <c r="O2776"/>
  <c r="T2776" s="1"/>
  <c r="Y2776" s="1"/>
  <c r="N2776"/>
  <c r="R2775"/>
  <c r="W2775" s="1"/>
  <c r="AB2775" s="1"/>
  <c r="Q2775"/>
  <c r="V2775" s="1"/>
  <c r="AA2775" s="1"/>
  <c r="P2775"/>
  <c r="U2775" s="1"/>
  <c r="Z2775" s="1"/>
  <c r="O2775"/>
  <c r="N2775"/>
  <c r="R2774"/>
  <c r="W2774" s="1"/>
  <c r="AB2774" s="1"/>
  <c r="Q2774"/>
  <c r="V2774" s="1"/>
  <c r="AA2774" s="1"/>
  <c r="P2774"/>
  <c r="O2774"/>
  <c r="N2774"/>
  <c r="S2774" s="1"/>
  <c r="X2774" s="1"/>
  <c r="R2773"/>
  <c r="W2773" s="1"/>
  <c r="AB2773" s="1"/>
  <c r="Q2773"/>
  <c r="P2773"/>
  <c r="O2773"/>
  <c r="T2773" s="1"/>
  <c r="Y2773" s="1"/>
  <c r="N2773"/>
  <c r="S2773" s="1"/>
  <c r="X2773" s="1"/>
  <c r="R2772"/>
  <c r="Q2772"/>
  <c r="P2772"/>
  <c r="U2772" s="1"/>
  <c r="Z2772" s="1"/>
  <c r="O2772"/>
  <c r="T2772" s="1"/>
  <c r="Y2772" s="1"/>
  <c r="N2772"/>
  <c r="S2772" s="1"/>
  <c r="X2772" s="1"/>
  <c r="R2771"/>
  <c r="W2771" s="1"/>
  <c r="AB2771" s="1"/>
  <c r="Q2771"/>
  <c r="V2771" s="1"/>
  <c r="AA2771" s="1"/>
  <c r="P2771"/>
  <c r="U2771" s="1"/>
  <c r="Z2771" s="1"/>
  <c r="O2771"/>
  <c r="T2771" s="1"/>
  <c r="Y2771" s="1"/>
  <c r="N2771"/>
  <c r="S2771" s="1"/>
  <c r="R2770"/>
  <c r="W2770" s="1"/>
  <c r="AB2770" s="1"/>
  <c r="Q2770"/>
  <c r="V2770" s="1"/>
  <c r="AA2770" s="1"/>
  <c r="P2770"/>
  <c r="U2770" s="1"/>
  <c r="Z2770" s="1"/>
  <c r="O2770"/>
  <c r="N2770"/>
  <c r="S2770" s="1"/>
  <c r="X2770" s="1"/>
  <c r="R2769"/>
  <c r="W2769" s="1"/>
  <c r="AB2769" s="1"/>
  <c r="Q2769"/>
  <c r="V2769" s="1"/>
  <c r="AA2769" s="1"/>
  <c r="P2769"/>
  <c r="U2769" s="1"/>
  <c r="O2769"/>
  <c r="T2769" s="1"/>
  <c r="Y2769" s="1"/>
  <c r="N2769"/>
  <c r="R2768"/>
  <c r="W2768" s="1"/>
  <c r="AB2768" s="1"/>
  <c r="Q2768"/>
  <c r="V2768" s="1"/>
  <c r="P2768"/>
  <c r="U2768" s="1"/>
  <c r="Z2768" s="1"/>
  <c r="O2768"/>
  <c r="N2768"/>
  <c r="R2767"/>
  <c r="Q2767"/>
  <c r="V2767" s="1"/>
  <c r="AA2767" s="1"/>
  <c r="P2767"/>
  <c r="O2767"/>
  <c r="N2767"/>
  <c r="S2767" s="1"/>
  <c r="X2767" s="1"/>
  <c r="R2766"/>
  <c r="W2766" s="1"/>
  <c r="AB2766" s="1"/>
  <c r="Q2766"/>
  <c r="P2766"/>
  <c r="O2766"/>
  <c r="T2766" s="1"/>
  <c r="Y2766" s="1"/>
  <c r="N2766"/>
  <c r="S2766" s="1"/>
  <c r="X2766" s="1"/>
  <c r="R2765"/>
  <c r="Q2765"/>
  <c r="P2765"/>
  <c r="U2765" s="1"/>
  <c r="Z2765" s="1"/>
  <c r="O2765"/>
  <c r="T2765" s="1"/>
  <c r="Y2765" s="1"/>
  <c r="N2765"/>
  <c r="S2765" s="1"/>
  <c r="X2765" s="1"/>
  <c r="R2764"/>
  <c r="Q2764"/>
  <c r="V2764" s="1"/>
  <c r="AA2764" s="1"/>
  <c r="P2764"/>
  <c r="U2764" s="1"/>
  <c r="Z2764" s="1"/>
  <c r="O2764"/>
  <c r="T2764" s="1"/>
  <c r="Y2764" s="1"/>
  <c r="N2764"/>
  <c r="S2764" s="1"/>
  <c r="X2764" s="1"/>
  <c r="R2763"/>
  <c r="W2763" s="1"/>
  <c r="AB2763" s="1"/>
  <c r="Q2763"/>
  <c r="V2763" s="1"/>
  <c r="AA2763" s="1"/>
  <c r="P2763"/>
  <c r="U2763" s="1"/>
  <c r="Z2763" s="1"/>
  <c r="O2763"/>
  <c r="T2763" s="1"/>
  <c r="Y2763" s="1"/>
  <c r="N2763"/>
  <c r="R2762"/>
  <c r="W2762" s="1"/>
  <c r="AB2762" s="1"/>
  <c r="Q2762"/>
  <c r="V2762" s="1"/>
  <c r="AA2762" s="1"/>
  <c r="P2762"/>
  <c r="U2762" s="1"/>
  <c r="Z2762" s="1"/>
  <c r="O2762"/>
  <c r="T2762" s="1"/>
  <c r="Y2762" s="1"/>
  <c r="N2762"/>
  <c r="S2762" s="1"/>
  <c r="R2761"/>
  <c r="W2761" s="1"/>
  <c r="AB2761" s="1"/>
  <c r="Q2761"/>
  <c r="V2761" s="1"/>
  <c r="AA2761" s="1"/>
  <c r="P2761"/>
  <c r="U2761" s="1"/>
  <c r="O2761"/>
  <c r="T2761" s="1"/>
  <c r="N2761"/>
  <c r="R2760"/>
  <c r="W2760" s="1"/>
  <c r="Q2760"/>
  <c r="V2760" s="1"/>
  <c r="P2760"/>
  <c r="U2760" s="1"/>
  <c r="O2760"/>
  <c r="N2760"/>
  <c r="R2759"/>
  <c r="W2759" s="1"/>
  <c r="Q2759"/>
  <c r="V2759" s="1"/>
  <c r="AA2759" s="1"/>
  <c r="P2759"/>
  <c r="O2759"/>
  <c r="N2759"/>
  <c r="S2759" s="1"/>
  <c r="X2759" s="1"/>
  <c r="R2758"/>
  <c r="Q2758"/>
  <c r="P2758"/>
  <c r="O2758"/>
  <c r="T2758" s="1"/>
  <c r="Y2758" s="1"/>
  <c r="N2758"/>
  <c r="S2758" s="1"/>
  <c r="X2758" s="1"/>
  <c r="R2757"/>
  <c r="Q2757"/>
  <c r="P2757"/>
  <c r="U2757" s="1"/>
  <c r="Z2757" s="1"/>
  <c r="O2757"/>
  <c r="T2757" s="1"/>
  <c r="Y2757" s="1"/>
  <c r="N2757"/>
  <c r="S2757" s="1"/>
  <c r="X2757" s="1"/>
  <c r="R2756"/>
  <c r="Q2756"/>
  <c r="V2756" s="1"/>
  <c r="AA2756" s="1"/>
  <c r="P2756"/>
  <c r="U2756" s="1"/>
  <c r="Z2756" s="1"/>
  <c r="O2756"/>
  <c r="T2756" s="1"/>
  <c r="Y2756" s="1"/>
  <c r="N2756"/>
  <c r="S2756" s="1"/>
  <c r="R2755"/>
  <c r="W2755" s="1"/>
  <c r="AB2755" s="1"/>
  <c r="Q2755"/>
  <c r="V2755" s="1"/>
  <c r="AA2755" s="1"/>
  <c r="P2755"/>
  <c r="U2755" s="1"/>
  <c r="Z2755" s="1"/>
  <c r="O2755"/>
  <c r="T2755" s="1"/>
  <c r="N2755"/>
  <c r="S2755" s="1"/>
  <c r="R2754"/>
  <c r="W2754" s="1"/>
  <c r="AB2754" s="1"/>
  <c r="Q2754"/>
  <c r="V2754" s="1"/>
  <c r="AA2754" s="1"/>
  <c r="P2754"/>
  <c r="O2754"/>
  <c r="T2754" s="1"/>
  <c r="N2754"/>
  <c r="S2754" s="1"/>
  <c r="R2753"/>
  <c r="W2753" s="1"/>
  <c r="AB2753" s="1"/>
  <c r="Q2753"/>
  <c r="P2753"/>
  <c r="U2753" s="1"/>
  <c r="O2753"/>
  <c r="T2753" s="1"/>
  <c r="N2753"/>
  <c r="R2752"/>
  <c r="W2752" s="1"/>
  <c r="Q2752"/>
  <c r="V2752" s="1"/>
  <c r="P2752"/>
  <c r="U2752" s="1"/>
  <c r="O2752"/>
  <c r="N2752"/>
  <c r="R2751"/>
  <c r="Q2751"/>
  <c r="V2751" s="1"/>
  <c r="P2751"/>
  <c r="O2751"/>
  <c r="N2751"/>
  <c r="S2751" s="1"/>
  <c r="X2751" s="1"/>
  <c r="R2750"/>
  <c r="W2750" s="1"/>
  <c r="Q2750"/>
  <c r="P2750"/>
  <c r="O2750"/>
  <c r="T2750" s="1"/>
  <c r="Y2750" s="1"/>
  <c r="N2750"/>
  <c r="S2750" s="1"/>
  <c r="X2750" s="1"/>
  <c r="R2749"/>
  <c r="Q2749"/>
  <c r="P2749"/>
  <c r="U2749" s="1"/>
  <c r="Z2749" s="1"/>
  <c r="O2749"/>
  <c r="T2749" s="1"/>
  <c r="Y2749" s="1"/>
  <c r="N2749"/>
  <c r="S2749" s="1"/>
  <c r="X2749" s="1"/>
  <c r="R2748"/>
  <c r="Q2748"/>
  <c r="V2748" s="1"/>
  <c r="AA2748" s="1"/>
  <c r="P2748"/>
  <c r="U2748" s="1"/>
  <c r="Z2748" s="1"/>
  <c r="O2748"/>
  <c r="T2748" s="1"/>
  <c r="Y2748" s="1"/>
  <c r="N2748"/>
  <c r="S2748" s="1"/>
  <c r="R2747"/>
  <c r="Q2747"/>
  <c r="V2747" s="1"/>
  <c r="AA2747" s="1"/>
  <c r="P2747"/>
  <c r="U2747" s="1"/>
  <c r="Z2747" s="1"/>
  <c r="O2747"/>
  <c r="T2747" s="1"/>
  <c r="Y2747" s="1"/>
  <c r="N2747"/>
  <c r="R2732"/>
  <c r="Q2732"/>
  <c r="V2732" s="1"/>
  <c r="AA2732" s="1"/>
  <c r="P2732"/>
  <c r="U2732" s="1"/>
  <c r="Z2732" s="1"/>
  <c r="O2732"/>
  <c r="T2732" s="1"/>
  <c r="Y2732" s="1"/>
  <c r="N2732"/>
  <c r="R2731"/>
  <c r="W2731" s="1"/>
  <c r="AB2731" s="1"/>
  <c r="Q2731"/>
  <c r="V2731" s="1"/>
  <c r="AA2731" s="1"/>
  <c r="P2731"/>
  <c r="U2731" s="1"/>
  <c r="O2731"/>
  <c r="T2731" s="1"/>
  <c r="Y2731" s="1"/>
  <c r="N2731"/>
  <c r="R2730"/>
  <c r="W2730" s="1"/>
  <c r="AB2730" s="1"/>
  <c r="Q2730"/>
  <c r="V2730" s="1"/>
  <c r="AA2730" s="1"/>
  <c r="P2730"/>
  <c r="U2730" s="1"/>
  <c r="Z2730" s="1"/>
  <c r="O2730"/>
  <c r="N2730"/>
  <c r="R2729"/>
  <c r="W2729" s="1"/>
  <c r="AB2729" s="1"/>
  <c r="Q2729"/>
  <c r="V2729" s="1"/>
  <c r="AA2729" s="1"/>
  <c r="P2729"/>
  <c r="O2729"/>
  <c r="N2729"/>
  <c r="S2729" s="1"/>
  <c r="X2729" s="1"/>
  <c r="R2728"/>
  <c r="W2728" s="1"/>
  <c r="AB2728" s="1"/>
  <c r="Q2728"/>
  <c r="P2728"/>
  <c r="O2728"/>
  <c r="T2728" s="1"/>
  <c r="Y2728" s="1"/>
  <c r="N2728"/>
  <c r="S2728" s="1"/>
  <c r="X2728" s="1"/>
  <c r="R2727"/>
  <c r="Q2727"/>
  <c r="P2727"/>
  <c r="U2727" s="1"/>
  <c r="Z2727" s="1"/>
  <c r="O2727"/>
  <c r="T2727" s="1"/>
  <c r="Y2727" s="1"/>
  <c r="N2727"/>
  <c r="S2727" s="1"/>
  <c r="X2727" s="1"/>
  <c r="R2726"/>
  <c r="Q2726"/>
  <c r="V2726" s="1"/>
  <c r="AA2726" s="1"/>
  <c r="P2726"/>
  <c r="U2726" s="1"/>
  <c r="Z2726" s="1"/>
  <c r="O2726"/>
  <c r="T2726" s="1"/>
  <c r="Y2726" s="1"/>
  <c r="N2726"/>
  <c r="S2726" s="1"/>
  <c r="R2725"/>
  <c r="W2725" s="1"/>
  <c r="AB2725" s="1"/>
  <c r="Q2725"/>
  <c r="V2725" s="1"/>
  <c r="AA2725" s="1"/>
  <c r="P2725"/>
  <c r="U2725" s="1"/>
  <c r="Z2725" s="1"/>
  <c r="O2725"/>
  <c r="T2725" s="1"/>
  <c r="N2725"/>
  <c r="S2725" s="1"/>
  <c r="X2725" s="1"/>
  <c r="R2724"/>
  <c r="W2724" s="1"/>
  <c r="AB2724" s="1"/>
  <c r="Q2724"/>
  <c r="V2724" s="1"/>
  <c r="AA2724" s="1"/>
  <c r="P2724"/>
  <c r="U2724" s="1"/>
  <c r="O2724"/>
  <c r="T2724" s="1"/>
  <c r="Y2724" s="1"/>
  <c r="N2724"/>
  <c r="S2724" s="1"/>
  <c r="X2724" s="1"/>
  <c r="R2723"/>
  <c r="W2723" s="1"/>
  <c r="AB2723" s="1"/>
  <c r="Q2723"/>
  <c r="V2723" s="1"/>
  <c r="P2723"/>
  <c r="U2723" s="1"/>
  <c r="Z2723" s="1"/>
  <c r="O2723"/>
  <c r="T2723" s="1"/>
  <c r="Y2723" s="1"/>
  <c r="N2723"/>
  <c r="R2722"/>
  <c r="W2722" s="1"/>
  <c r="Q2722"/>
  <c r="V2722" s="1"/>
  <c r="P2722"/>
  <c r="U2722" s="1"/>
  <c r="Z2722" s="1"/>
  <c r="O2722"/>
  <c r="N2722"/>
  <c r="R2721"/>
  <c r="W2721" s="1"/>
  <c r="Q2721"/>
  <c r="P2721"/>
  <c r="O2721"/>
  <c r="N2721"/>
  <c r="S2721" s="1"/>
  <c r="X2721" s="1"/>
  <c r="R2720"/>
  <c r="W2720" s="1"/>
  <c r="Q2720"/>
  <c r="P2720"/>
  <c r="O2720"/>
  <c r="T2720" s="1"/>
  <c r="Y2720" s="1"/>
  <c r="N2720"/>
  <c r="S2720" s="1"/>
  <c r="X2720" s="1"/>
  <c r="R2719"/>
  <c r="Q2719"/>
  <c r="P2719"/>
  <c r="U2719" s="1"/>
  <c r="Z2719" s="1"/>
  <c r="O2719"/>
  <c r="T2719" s="1"/>
  <c r="Y2719" s="1"/>
  <c r="N2719"/>
  <c r="S2719" s="1"/>
  <c r="X2719" s="1"/>
  <c r="R2718"/>
  <c r="Q2718"/>
  <c r="V2718" s="1"/>
  <c r="AA2718" s="1"/>
  <c r="P2718"/>
  <c r="U2718" s="1"/>
  <c r="Z2718" s="1"/>
  <c r="O2718"/>
  <c r="T2718" s="1"/>
  <c r="Y2718" s="1"/>
  <c r="N2718"/>
  <c r="R2717"/>
  <c r="Q2717"/>
  <c r="V2717" s="1"/>
  <c r="AA2717" s="1"/>
  <c r="P2717"/>
  <c r="U2717" s="1"/>
  <c r="Z2717" s="1"/>
  <c r="O2717"/>
  <c r="T2717" s="1"/>
  <c r="Y2717" s="1"/>
  <c r="N2717"/>
  <c r="S2717" s="1"/>
  <c r="R2716"/>
  <c r="W2716" s="1"/>
  <c r="AB2716" s="1"/>
  <c r="Q2716"/>
  <c r="V2716" s="1"/>
  <c r="AA2716" s="1"/>
  <c r="P2716"/>
  <c r="U2716" s="1"/>
  <c r="Z2716" s="1"/>
  <c r="O2716"/>
  <c r="N2716"/>
  <c r="R2715"/>
  <c r="W2715" s="1"/>
  <c r="AB2715" s="1"/>
  <c r="Q2715"/>
  <c r="V2715" s="1"/>
  <c r="AA2715" s="1"/>
  <c r="P2715"/>
  <c r="O2715"/>
  <c r="N2715"/>
  <c r="S2715" s="1"/>
  <c r="X2715" s="1"/>
  <c r="R2714"/>
  <c r="W2714" s="1"/>
  <c r="AB2714" s="1"/>
  <c r="Q2714"/>
  <c r="P2714"/>
  <c r="O2714"/>
  <c r="T2714" s="1"/>
  <c r="Y2714" s="1"/>
  <c r="N2714"/>
  <c r="S2714" s="1"/>
  <c r="X2714" s="1"/>
  <c r="R2713"/>
  <c r="Q2713"/>
  <c r="P2713"/>
  <c r="U2713" s="1"/>
  <c r="Z2713" s="1"/>
  <c r="O2713"/>
  <c r="T2713" s="1"/>
  <c r="Y2713" s="1"/>
  <c r="N2713"/>
  <c r="S2713" s="1"/>
  <c r="X2713" s="1"/>
  <c r="R2712"/>
  <c r="Q2712"/>
  <c r="V2712" s="1"/>
  <c r="AA2712" s="1"/>
  <c r="P2712"/>
  <c r="U2712" s="1"/>
  <c r="Z2712" s="1"/>
  <c r="O2712"/>
  <c r="T2712" s="1"/>
  <c r="Y2712" s="1"/>
  <c r="N2712"/>
  <c r="S2712" s="1"/>
  <c r="X2712" s="1"/>
  <c r="R2711"/>
  <c r="W2711" s="1"/>
  <c r="AB2711" s="1"/>
  <c r="Q2711"/>
  <c r="V2711" s="1"/>
  <c r="AA2711" s="1"/>
  <c r="P2711"/>
  <c r="U2711" s="1"/>
  <c r="Z2711" s="1"/>
  <c r="O2711"/>
  <c r="T2711" s="1"/>
  <c r="Y2711" s="1"/>
  <c r="N2711"/>
  <c r="S2711" s="1"/>
  <c r="X2711" s="1"/>
  <c r="R2710"/>
  <c r="W2710" s="1"/>
  <c r="AB2710" s="1"/>
  <c r="Q2710"/>
  <c r="V2710" s="1"/>
  <c r="AA2710" s="1"/>
  <c r="P2710"/>
  <c r="U2710" s="1"/>
  <c r="Z2710" s="1"/>
  <c r="O2710"/>
  <c r="T2710" s="1"/>
  <c r="Y2710" s="1"/>
  <c r="N2710"/>
  <c r="R2709"/>
  <c r="W2709" s="1"/>
  <c r="AB2709" s="1"/>
  <c r="Q2709"/>
  <c r="V2709" s="1"/>
  <c r="AA2709" s="1"/>
  <c r="P2709"/>
  <c r="O2709"/>
  <c r="N2709"/>
  <c r="R2708"/>
  <c r="W2708" s="1"/>
  <c r="AB2708" s="1"/>
  <c r="Q2708"/>
  <c r="P2708"/>
  <c r="U2708" s="1"/>
  <c r="O2708"/>
  <c r="N2708"/>
  <c r="R2707"/>
  <c r="W2707" s="1"/>
  <c r="Q2707"/>
  <c r="P2707"/>
  <c r="O2707"/>
  <c r="N2707"/>
  <c r="R2706"/>
  <c r="W2706" s="1"/>
  <c r="Q2706"/>
  <c r="P2706"/>
  <c r="O2706"/>
  <c r="N2706"/>
  <c r="S2706" s="1"/>
  <c r="X2706" s="1"/>
  <c r="R2705"/>
  <c r="Q2705"/>
  <c r="P2705"/>
  <c r="O2705"/>
  <c r="T2705" s="1"/>
  <c r="Y2705" s="1"/>
  <c r="N2705"/>
  <c r="S2705" s="1"/>
  <c r="X2705" s="1"/>
  <c r="R2704"/>
  <c r="Q2704"/>
  <c r="P2704"/>
  <c r="U2704" s="1"/>
  <c r="Z2704" s="1"/>
  <c r="O2704"/>
  <c r="T2704" s="1"/>
  <c r="Y2704" s="1"/>
  <c r="N2704"/>
  <c r="S2704" s="1"/>
  <c r="X2704" s="1"/>
  <c r="R2703"/>
  <c r="Q2703"/>
  <c r="V2703" s="1"/>
  <c r="AA2703" s="1"/>
  <c r="P2703"/>
  <c r="U2703" s="1"/>
  <c r="Z2703" s="1"/>
  <c r="O2703"/>
  <c r="T2703" s="1"/>
  <c r="Y2703" s="1"/>
  <c r="N2703"/>
  <c r="R2702"/>
  <c r="Q2702"/>
  <c r="V2702" s="1"/>
  <c r="AA2702" s="1"/>
  <c r="P2702"/>
  <c r="U2702" s="1"/>
  <c r="Z2702" s="1"/>
  <c r="O2702"/>
  <c r="T2702" s="1"/>
  <c r="Y2702" s="1"/>
  <c r="N2702"/>
  <c r="S2702" s="1"/>
  <c r="R2550"/>
  <c r="W2550" s="1"/>
  <c r="AB2550" s="1"/>
  <c r="Q2550"/>
  <c r="V2550" s="1"/>
  <c r="AA2550" s="1"/>
  <c r="P2550"/>
  <c r="U2550" s="1"/>
  <c r="Z2550" s="1"/>
  <c r="O2550"/>
  <c r="T2550" s="1"/>
  <c r="Y2550" s="1"/>
  <c r="N2550"/>
  <c r="R2549"/>
  <c r="W2549" s="1"/>
  <c r="AB2549" s="1"/>
  <c r="Q2549"/>
  <c r="V2549" s="1"/>
  <c r="AA2549" s="1"/>
  <c r="P2549"/>
  <c r="O2549"/>
  <c r="N2549"/>
  <c r="R2548"/>
  <c r="W2548" s="1"/>
  <c r="AB2548" s="1"/>
  <c r="Q2548"/>
  <c r="V2548" s="1"/>
  <c r="P2548"/>
  <c r="O2548"/>
  <c r="N2548"/>
  <c r="S2548" s="1"/>
  <c r="X2548" s="1"/>
  <c r="R2547"/>
  <c r="Q2547"/>
  <c r="P2547"/>
  <c r="O2547"/>
  <c r="T2547" s="1"/>
  <c r="Y2547" s="1"/>
  <c r="N2547"/>
  <c r="S2547" s="1"/>
  <c r="X2547" s="1"/>
  <c r="R2546"/>
  <c r="Q2546"/>
  <c r="P2546"/>
  <c r="U2546" s="1"/>
  <c r="Z2546" s="1"/>
  <c r="O2546"/>
  <c r="T2546" s="1"/>
  <c r="Y2546" s="1"/>
  <c r="N2546"/>
  <c r="S2546" s="1"/>
  <c r="X2546" s="1"/>
  <c r="R2545"/>
  <c r="Q2545"/>
  <c r="V2545" s="1"/>
  <c r="AA2545" s="1"/>
  <c r="P2545"/>
  <c r="U2545" s="1"/>
  <c r="Z2545" s="1"/>
  <c r="O2545"/>
  <c r="T2545" s="1"/>
  <c r="Y2545" s="1"/>
  <c r="N2545"/>
  <c r="S2545" s="1"/>
  <c r="R2544"/>
  <c r="W2544" s="1"/>
  <c r="AB2544" s="1"/>
  <c r="Q2544"/>
  <c r="V2544" s="1"/>
  <c r="AA2544" s="1"/>
  <c r="P2544"/>
  <c r="U2544" s="1"/>
  <c r="Z2544" s="1"/>
  <c r="O2544"/>
  <c r="T2544" s="1"/>
  <c r="N2544"/>
  <c r="S2544" s="1"/>
  <c r="X2544" s="1"/>
  <c r="R2543"/>
  <c r="W2543" s="1"/>
  <c r="AB2543" s="1"/>
  <c r="Q2543"/>
  <c r="V2543" s="1"/>
  <c r="AA2543" s="1"/>
  <c r="P2543"/>
  <c r="O2543"/>
  <c r="T2543" s="1"/>
  <c r="Y2543" s="1"/>
  <c r="N2543"/>
  <c r="S2543" s="1"/>
  <c r="X2543" s="1"/>
  <c r="R2542"/>
  <c r="W2542" s="1"/>
  <c r="AB2542" s="1"/>
  <c r="Q2542"/>
  <c r="P2542"/>
  <c r="U2542" s="1"/>
  <c r="Z2542" s="1"/>
  <c r="O2542"/>
  <c r="T2542" s="1"/>
  <c r="Y2542" s="1"/>
  <c r="N2542"/>
  <c r="R2541"/>
  <c r="W2541" s="1"/>
  <c r="Q2541"/>
  <c r="V2541" s="1"/>
  <c r="AA2541" s="1"/>
  <c r="P2541"/>
  <c r="U2541" s="1"/>
  <c r="Z2541" s="1"/>
  <c r="O2541"/>
  <c r="N2541"/>
  <c r="R2540"/>
  <c r="W2540" s="1"/>
  <c r="AB2540" s="1"/>
  <c r="Q2540"/>
  <c r="V2540" s="1"/>
  <c r="AA2540" s="1"/>
  <c r="P2540"/>
  <c r="O2540"/>
  <c r="N2540"/>
  <c r="S2540" s="1"/>
  <c r="X2540" s="1"/>
  <c r="R2539"/>
  <c r="W2539" s="1"/>
  <c r="AB2539" s="1"/>
  <c r="Q2539"/>
  <c r="P2539"/>
  <c r="O2539"/>
  <c r="T2539" s="1"/>
  <c r="Y2539" s="1"/>
  <c r="N2539"/>
  <c r="S2539" s="1"/>
  <c r="X2539" s="1"/>
  <c r="R2538"/>
  <c r="Q2538"/>
  <c r="P2538"/>
  <c r="U2538" s="1"/>
  <c r="Z2538" s="1"/>
  <c r="O2538"/>
  <c r="T2538" s="1"/>
  <c r="Y2538" s="1"/>
  <c r="N2538"/>
  <c r="S2538" s="1"/>
  <c r="X2538" s="1"/>
  <c r="R2537"/>
  <c r="Q2537"/>
  <c r="V2537" s="1"/>
  <c r="AA2537" s="1"/>
  <c r="P2537"/>
  <c r="U2537" s="1"/>
  <c r="Z2537" s="1"/>
  <c r="O2537"/>
  <c r="T2537" s="1"/>
  <c r="Y2537" s="1"/>
  <c r="N2537"/>
  <c r="S2537" s="1"/>
  <c r="R2536"/>
  <c r="Q2536"/>
  <c r="V2536" s="1"/>
  <c r="AA2536" s="1"/>
  <c r="P2536"/>
  <c r="U2536" s="1"/>
  <c r="Z2536" s="1"/>
  <c r="O2536"/>
  <c r="T2536" s="1"/>
  <c r="Y2536" s="1"/>
  <c r="N2536"/>
  <c r="R2535"/>
  <c r="W2535" s="1"/>
  <c r="AB2535" s="1"/>
  <c r="Q2535"/>
  <c r="V2535" s="1"/>
  <c r="AA2535" s="1"/>
  <c r="P2535"/>
  <c r="U2535" s="1"/>
  <c r="Z2535" s="1"/>
  <c r="O2535"/>
  <c r="T2535" s="1"/>
  <c r="Y2535" s="1"/>
  <c r="N2535"/>
  <c r="R2534"/>
  <c r="W2534" s="1"/>
  <c r="AB2534" s="1"/>
  <c r="Q2534"/>
  <c r="V2534" s="1"/>
  <c r="AA2534" s="1"/>
  <c r="P2534"/>
  <c r="U2534" s="1"/>
  <c r="Z2534" s="1"/>
  <c r="O2534"/>
  <c r="N2534"/>
  <c r="R2533"/>
  <c r="W2533" s="1"/>
  <c r="AB2533" s="1"/>
  <c r="Q2533"/>
  <c r="V2533" s="1"/>
  <c r="AA2533" s="1"/>
  <c r="P2533"/>
  <c r="O2533"/>
  <c r="N2533"/>
  <c r="S2533" s="1"/>
  <c r="X2533" s="1"/>
  <c r="R2532"/>
  <c r="W2532" s="1"/>
  <c r="AB2532" s="1"/>
  <c r="Q2532"/>
  <c r="P2532"/>
  <c r="O2532"/>
  <c r="T2532" s="1"/>
  <c r="Y2532" s="1"/>
  <c r="N2532"/>
  <c r="S2532" s="1"/>
  <c r="X2532" s="1"/>
  <c r="R2531"/>
  <c r="Q2531"/>
  <c r="P2531"/>
  <c r="U2531" s="1"/>
  <c r="Z2531" s="1"/>
  <c r="O2531"/>
  <c r="T2531" s="1"/>
  <c r="Y2531" s="1"/>
  <c r="N2531"/>
  <c r="S2531" s="1"/>
  <c r="X2531" s="1"/>
  <c r="R2530"/>
  <c r="Q2530"/>
  <c r="V2530" s="1"/>
  <c r="AA2530" s="1"/>
  <c r="P2530"/>
  <c r="U2530" s="1"/>
  <c r="Z2530" s="1"/>
  <c r="O2530"/>
  <c r="T2530" s="1"/>
  <c r="Y2530" s="1"/>
  <c r="N2530"/>
  <c r="S2530" s="1"/>
  <c r="X2530" s="1"/>
  <c r="R2529"/>
  <c r="W2529" s="1"/>
  <c r="AB2529" s="1"/>
  <c r="Q2529"/>
  <c r="V2529" s="1"/>
  <c r="AA2529" s="1"/>
  <c r="P2529"/>
  <c r="U2529" s="1"/>
  <c r="Z2529" s="1"/>
  <c r="O2529"/>
  <c r="T2529" s="1"/>
  <c r="Y2529" s="1"/>
  <c r="N2529"/>
  <c r="S2529" s="1"/>
  <c r="X2529" s="1"/>
  <c r="R2528"/>
  <c r="W2528" s="1"/>
  <c r="AB2528" s="1"/>
  <c r="Q2528"/>
  <c r="V2528" s="1"/>
  <c r="AA2528" s="1"/>
  <c r="P2528"/>
  <c r="U2528" s="1"/>
  <c r="Z2528" s="1"/>
  <c r="O2528"/>
  <c r="T2528" s="1"/>
  <c r="Y2528" s="1"/>
  <c r="N2528"/>
  <c r="S2528" s="1"/>
  <c r="X2528" s="1"/>
  <c r="R2527"/>
  <c r="W2527" s="1"/>
  <c r="AB2527" s="1"/>
  <c r="Q2527"/>
  <c r="V2527" s="1"/>
  <c r="AA2527" s="1"/>
  <c r="P2527"/>
  <c r="U2527" s="1"/>
  <c r="Z2527" s="1"/>
  <c r="O2527"/>
  <c r="T2527" s="1"/>
  <c r="Y2527" s="1"/>
  <c r="N2527"/>
  <c r="R2526"/>
  <c r="W2526" s="1"/>
  <c r="Q2526"/>
  <c r="V2526" s="1"/>
  <c r="AA2526" s="1"/>
  <c r="P2526"/>
  <c r="U2526" s="1"/>
  <c r="Z2526" s="1"/>
  <c r="O2526"/>
  <c r="N2526"/>
  <c r="R2525"/>
  <c r="W2525" s="1"/>
  <c r="AB2525" s="1"/>
  <c r="Q2525"/>
  <c r="V2525" s="1"/>
  <c r="AA2525" s="1"/>
  <c r="P2525"/>
  <c r="O2525"/>
  <c r="N2525"/>
  <c r="S2525" s="1"/>
  <c r="X2525" s="1"/>
  <c r="R2524"/>
  <c r="W2524" s="1"/>
  <c r="AB2524" s="1"/>
  <c r="Q2524"/>
  <c r="P2524"/>
  <c r="O2524"/>
  <c r="T2524" s="1"/>
  <c r="Y2524" s="1"/>
  <c r="N2524"/>
  <c r="S2524" s="1"/>
  <c r="X2524" s="1"/>
  <c r="R2523"/>
  <c r="Q2523"/>
  <c r="P2523"/>
  <c r="U2523" s="1"/>
  <c r="Z2523" s="1"/>
  <c r="O2523"/>
  <c r="T2523" s="1"/>
  <c r="Y2523" s="1"/>
  <c r="N2523"/>
  <c r="S2523" s="1"/>
  <c r="X2523" s="1"/>
  <c r="R2522"/>
  <c r="Q2522"/>
  <c r="V2522" s="1"/>
  <c r="AA2522" s="1"/>
  <c r="P2522"/>
  <c r="U2522" s="1"/>
  <c r="Z2522" s="1"/>
  <c r="O2522"/>
  <c r="T2522" s="1"/>
  <c r="Y2522" s="1"/>
  <c r="N2522"/>
  <c r="R2521"/>
  <c r="Q2521"/>
  <c r="V2521" s="1"/>
  <c r="AA2521" s="1"/>
  <c r="P2521"/>
  <c r="U2521" s="1"/>
  <c r="Z2521" s="1"/>
  <c r="O2521"/>
  <c r="T2521" s="1"/>
  <c r="Y2521" s="1"/>
  <c r="N2521"/>
  <c r="R2520"/>
  <c r="W2520" s="1"/>
  <c r="Q2520"/>
  <c r="V2520" s="1"/>
  <c r="AA2520" s="1"/>
  <c r="P2520"/>
  <c r="U2520" s="1"/>
  <c r="O2520"/>
  <c r="N2520"/>
  <c r="R2519"/>
  <c r="W2519" s="1"/>
  <c r="AB2519" s="1"/>
  <c r="Q2519"/>
  <c r="V2519" s="1"/>
  <c r="P2519"/>
  <c r="O2519"/>
  <c r="N2519"/>
  <c r="R2518"/>
  <c r="W2518" s="1"/>
  <c r="Q2518"/>
  <c r="V2518" s="1"/>
  <c r="P2518"/>
  <c r="O2518"/>
  <c r="N2518"/>
  <c r="S2518" s="1"/>
  <c r="X2518" s="1"/>
  <c r="R2517"/>
  <c r="Q2517"/>
  <c r="P2517"/>
  <c r="O2517"/>
  <c r="T2517" s="1"/>
  <c r="Y2517" s="1"/>
  <c r="N2517"/>
  <c r="S2517" s="1"/>
  <c r="X2517" s="1"/>
  <c r="R2516"/>
  <c r="Q2516"/>
  <c r="P2516"/>
  <c r="U2516" s="1"/>
  <c r="Z2516" s="1"/>
  <c r="O2516"/>
  <c r="T2516" s="1"/>
  <c r="Y2516" s="1"/>
  <c r="N2516"/>
  <c r="S2516" s="1"/>
  <c r="X2516" s="1"/>
  <c r="R2515"/>
  <c r="Q2515"/>
  <c r="V2515" s="1"/>
  <c r="AA2515" s="1"/>
  <c r="P2515"/>
  <c r="U2515" s="1"/>
  <c r="Z2515" s="1"/>
  <c r="O2515"/>
  <c r="T2515" s="1"/>
  <c r="Y2515" s="1"/>
  <c r="N2515"/>
  <c r="S2515" s="1"/>
  <c r="X2515" s="1"/>
  <c r="R2514"/>
  <c r="W2514" s="1"/>
  <c r="AB2514" s="1"/>
  <c r="Q2514"/>
  <c r="V2514" s="1"/>
  <c r="AA2514" s="1"/>
  <c r="P2514"/>
  <c r="U2514" s="1"/>
  <c r="O2514"/>
  <c r="T2514" s="1"/>
  <c r="Y2514" s="1"/>
  <c r="N2514"/>
  <c r="R2513"/>
  <c r="W2513" s="1"/>
  <c r="AB2513" s="1"/>
  <c r="Q2513"/>
  <c r="V2513" s="1"/>
  <c r="AA2513" s="1"/>
  <c r="P2513"/>
  <c r="U2513" s="1"/>
  <c r="Z2513" s="1"/>
  <c r="O2513"/>
  <c r="T2513" s="1"/>
  <c r="N2513"/>
  <c r="S2513" s="1"/>
  <c r="R2512"/>
  <c r="W2512" s="1"/>
  <c r="Q2512"/>
  <c r="V2512" s="1"/>
  <c r="AA2512" s="1"/>
  <c r="P2512"/>
  <c r="U2512" s="1"/>
  <c r="O2512"/>
  <c r="N2512"/>
  <c r="R2511"/>
  <c r="W2511" s="1"/>
  <c r="AB2511" s="1"/>
  <c r="Q2511"/>
  <c r="P2511"/>
  <c r="U2511" s="1"/>
  <c r="O2511"/>
  <c r="N2511"/>
  <c r="R2510"/>
  <c r="W2510" s="1"/>
  <c r="Q2510"/>
  <c r="P2510"/>
  <c r="O2510"/>
  <c r="N2510"/>
  <c r="S2510" s="1"/>
  <c r="X2510" s="1"/>
  <c r="R2509"/>
  <c r="W2509" s="1"/>
  <c r="Q2509"/>
  <c r="P2509"/>
  <c r="O2509"/>
  <c r="T2509" s="1"/>
  <c r="Y2509" s="1"/>
  <c r="N2509"/>
  <c r="S2509" s="1"/>
  <c r="X2509" s="1"/>
  <c r="R2508"/>
  <c r="Q2508"/>
  <c r="P2508"/>
  <c r="U2508" s="1"/>
  <c r="Z2508" s="1"/>
  <c r="O2508"/>
  <c r="T2508" s="1"/>
  <c r="Y2508" s="1"/>
  <c r="N2508"/>
  <c r="R2507"/>
  <c r="Q2507"/>
  <c r="V2507" s="1"/>
  <c r="AA2507" s="1"/>
  <c r="P2507"/>
  <c r="U2507" s="1"/>
  <c r="Z2507" s="1"/>
  <c r="O2507"/>
  <c r="T2507" s="1"/>
  <c r="Y2507" s="1"/>
  <c r="N2507"/>
  <c r="S2507" s="1"/>
  <c r="X2507" s="1"/>
  <c r="R2506"/>
  <c r="Q2506"/>
  <c r="V2506" s="1"/>
  <c r="AA2506" s="1"/>
  <c r="P2506"/>
  <c r="U2506" s="1"/>
  <c r="Z2506" s="1"/>
  <c r="O2506"/>
  <c r="T2506" s="1"/>
  <c r="N2506"/>
  <c r="S2506" s="1"/>
  <c r="X2506" s="1"/>
  <c r="R2414"/>
  <c r="W2414" s="1"/>
  <c r="AB2414" s="1"/>
  <c r="Q2414"/>
  <c r="V2414" s="1"/>
  <c r="AA2414" s="1"/>
  <c r="P2414"/>
  <c r="U2414" s="1"/>
  <c r="Z2414" s="1"/>
  <c r="O2414"/>
  <c r="T2414" s="1"/>
  <c r="N2414"/>
  <c r="R2413"/>
  <c r="W2413" s="1"/>
  <c r="AB2413" s="1"/>
  <c r="Q2413"/>
  <c r="V2413" s="1"/>
  <c r="AA2413" s="1"/>
  <c r="P2413"/>
  <c r="U2413" s="1"/>
  <c r="O2413"/>
  <c r="N2413"/>
  <c r="R2412"/>
  <c r="W2412" s="1"/>
  <c r="AB2412" s="1"/>
  <c r="Q2412"/>
  <c r="P2412"/>
  <c r="O2412"/>
  <c r="N2412"/>
  <c r="S2412" s="1"/>
  <c r="X2412" s="1"/>
  <c r="R2411"/>
  <c r="W2411" s="1"/>
  <c r="Q2411"/>
  <c r="P2411"/>
  <c r="O2411"/>
  <c r="T2411" s="1"/>
  <c r="Y2411" s="1"/>
  <c r="N2411"/>
  <c r="S2411" s="1"/>
  <c r="X2411" s="1"/>
  <c r="R2410"/>
  <c r="Q2410"/>
  <c r="P2410"/>
  <c r="U2410" s="1"/>
  <c r="Z2410" s="1"/>
  <c r="O2410"/>
  <c r="T2410" s="1"/>
  <c r="Y2410" s="1"/>
  <c r="N2410"/>
  <c r="S2410" s="1"/>
  <c r="X2410" s="1"/>
  <c r="R2409"/>
  <c r="Q2409"/>
  <c r="V2409" s="1"/>
  <c r="AA2409" s="1"/>
  <c r="P2409"/>
  <c r="U2409" s="1"/>
  <c r="Z2409" s="1"/>
  <c r="O2409"/>
  <c r="T2409" s="1"/>
  <c r="Y2409" s="1"/>
  <c r="N2409"/>
  <c r="S2409" s="1"/>
  <c r="X2409" s="1"/>
  <c r="R2408"/>
  <c r="W2408" s="1"/>
  <c r="AB2408" s="1"/>
  <c r="Q2408"/>
  <c r="V2408" s="1"/>
  <c r="AA2408" s="1"/>
  <c r="P2408"/>
  <c r="U2408" s="1"/>
  <c r="Z2408" s="1"/>
  <c r="O2408"/>
  <c r="T2408" s="1"/>
  <c r="Y2408" s="1"/>
  <c r="N2408"/>
  <c r="S2408" s="1"/>
  <c r="X2408" s="1"/>
  <c r="R2407"/>
  <c r="W2407" s="1"/>
  <c r="AB2407" s="1"/>
  <c r="Q2407"/>
  <c r="V2407" s="1"/>
  <c r="AA2407" s="1"/>
  <c r="P2407"/>
  <c r="U2407" s="1"/>
  <c r="Z2407" s="1"/>
  <c r="O2407"/>
  <c r="T2407" s="1"/>
  <c r="Y2407" s="1"/>
  <c r="N2407"/>
  <c r="S2407" s="1"/>
  <c r="R2406"/>
  <c r="W2406" s="1"/>
  <c r="AB2406" s="1"/>
  <c r="Q2406"/>
  <c r="V2406" s="1"/>
  <c r="AA2406" s="1"/>
  <c r="P2406"/>
  <c r="U2406" s="1"/>
  <c r="Z2406" s="1"/>
  <c r="O2406"/>
  <c r="T2406" s="1"/>
  <c r="N2406"/>
  <c r="R2405"/>
  <c r="W2405" s="1"/>
  <c r="AB2405" s="1"/>
  <c r="Q2405"/>
  <c r="V2405" s="1"/>
  <c r="AA2405" s="1"/>
  <c r="P2405"/>
  <c r="O2405"/>
  <c r="N2405"/>
  <c r="R2404"/>
  <c r="W2404" s="1"/>
  <c r="AB2404" s="1"/>
  <c r="Q2404"/>
  <c r="V2404" s="1"/>
  <c r="P2404"/>
  <c r="O2404"/>
  <c r="N2404"/>
  <c r="S2404" s="1"/>
  <c r="X2404" s="1"/>
  <c r="R2403"/>
  <c r="Q2403"/>
  <c r="P2403"/>
  <c r="O2403"/>
  <c r="T2403" s="1"/>
  <c r="Y2403" s="1"/>
  <c r="N2403"/>
  <c r="S2403" s="1"/>
  <c r="X2403" s="1"/>
  <c r="R2402"/>
  <c r="Q2402"/>
  <c r="P2402"/>
  <c r="U2402" s="1"/>
  <c r="Z2402" s="1"/>
  <c r="O2402"/>
  <c r="T2402" s="1"/>
  <c r="Y2402" s="1"/>
  <c r="N2402"/>
  <c r="S2402" s="1"/>
  <c r="X2402" s="1"/>
  <c r="R2401"/>
  <c r="Q2401"/>
  <c r="V2401" s="1"/>
  <c r="AA2401" s="1"/>
  <c r="P2401"/>
  <c r="U2401" s="1"/>
  <c r="Z2401" s="1"/>
  <c r="O2401"/>
  <c r="T2401" s="1"/>
  <c r="Y2401" s="1"/>
  <c r="N2401"/>
  <c r="S2401" s="1"/>
  <c r="X2401" s="1"/>
  <c r="R2400"/>
  <c r="Q2400"/>
  <c r="V2400" s="1"/>
  <c r="AA2400" s="1"/>
  <c r="P2400"/>
  <c r="U2400" s="1"/>
  <c r="Z2400" s="1"/>
  <c r="O2400"/>
  <c r="T2400" s="1"/>
  <c r="Y2400" s="1"/>
  <c r="N2400"/>
  <c r="S2400" s="1"/>
  <c r="X2400" s="1"/>
  <c r="R2399"/>
  <c r="W2399" s="1"/>
  <c r="AB2399" s="1"/>
  <c r="Q2399"/>
  <c r="V2399" s="1"/>
  <c r="P2399"/>
  <c r="U2399" s="1"/>
  <c r="Z2399" s="1"/>
  <c r="O2399"/>
  <c r="T2399" s="1"/>
  <c r="Y2399" s="1"/>
  <c r="N2399"/>
  <c r="R2398"/>
  <c r="W2398" s="1"/>
  <c r="Q2398"/>
  <c r="V2398" s="1"/>
  <c r="AA2398" s="1"/>
  <c r="P2398"/>
  <c r="U2398" s="1"/>
  <c r="Z2398" s="1"/>
  <c r="O2398"/>
  <c r="N2398"/>
  <c r="R2397"/>
  <c r="W2397" s="1"/>
  <c r="AB2397" s="1"/>
  <c r="Q2397"/>
  <c r="V2397" s="1"/>
  <c r="AA2397" s="1"/>
  <c r="P2397"/>
  <c r="O2397"/>
  <c r="N2397"/>
  <c r="S2397" s="1"/>
  <c r="X2397" s="1"/>
  <c r="R2396"/>
  <c r="W2396" s="1"/>
  <c r="AB2396" s="1"/>
  <c r="Q2396"/>
  <c r="P2396"/>
  <c r="O2396"/>
  <c r="T2396" s="1"/>
  <c r="Y2396" s="1"/>
  <c r="N2396"/>
  <c r="S2396" s="1"/>
  <c r="X2396" s="1"/>
  <c r="R2395"/>
  <c r="Q2395"/>
  <c r="P2395"/>
  <c r="U2395" s="1"/>
  <c r="Z2395" s="1"/>
  <c r="O2395"/>
  <c r="T2395" s="1"/>
  <c r="Y2395" s="1"/>
  <c r="N2395"/>
  <c r="S2395" s="1"/>
  <c r="X2395" s="1"/>
  <c r="R2394"/>
  <c r="Q2394"/>
  <c r="V2394" s="1"/>
  <c r="AA2394" s="1"/>
  <c r="P2394"/>
  <c r="U2394" s="1"/>
  <c r="Z2394" s="1"/>
  <c r="O2394"/>
  <c r="T2394" s="1"/>
  <c r="Y2394" s="1"/>
  <c r="N2394"/>
  <c r="S2394" s="1"/>
  <c r="R2393"/>
  <c r="W2393" s="1"/>
  <c r="AB2393" s="1"/>
  <c r="Q2393"/>
  <c r="V2393" s="1"/>
  <c r="AA2393" s="1"/>
  <c r="P2393"/>
  <c r="U2393" s="1"/>
  <c r="Z2393" s="1"/>
  <c r="O2393"/>
  <c r="N2393"/>
  <c r="S2393" s="1"/>
  <c r="X2393" s="1"/>
  <c r="R2392"/>
  <c r="W2392" s="1"/>
  <c r="AB2392" s="1"/>
  <c r="Q2392"/>
  <c r="V2392" s="1"/>
  <c r="AA2392" s="1"/>
  <c r="P2392"/>
  <c r="O2392"/>
  <c r="T2392" s="1"/>
  <c r="Y2392" s="1"/>
  <c r="N2392"/>
  <c r="S2392" s="1"/>
  <c r="X2392" s="1"/>
  <c r="R2391"/>
  <c r="W2391" s="1"/>
  <c r="AB2391" s="1"/>
  <c r="Q2391"/>
  <c r="P2391"/>
  <c r="U2391" s="1"/>
  <c r="Z2391" s="1"/>
  <c r="O2391"/>
  <c r="T2391" s="1"/>
  <c r="Y2391" s="1"/>
  <c r="N2391"/>
  <c r="R2390"/>
  <c r="W2390" s="1"/>
  <c r="Q2390"/>
  <c r="V2390" s="1"/>
  <c r="AA2390" s="1"/>
  <c r="P2390"/>
  <c r="U2390" s="1"/>
  <c r="Z2390" s="1"/>
  <c r="O2390"/>
  <c r="N2390"/>
  <c r="R2389"/>
  <c r="W2389" s="1"/>
  <c r="AB2389" s="1"/>
  <c r="Q2389"/>
  <c r="V2389" s="1"/>
  <c r="AA2389" s="1"/>
  <c r="P2389"/>
  <c r="O2389"/>
  <c r="N2389"/>
  <c r="S2389" s="1"/>
  <c r="X2389" s="1"/>
  <c r="R2388"/>
  <c r="W2388" s="1"/>
  <c r="AB2388" s="1"/>
  <c r="Q2388"/>
  <c r="P2388"/>
  <c r="O2388"/>
  <c r="T2388" s="1"/>
  <c r="Y2388" s="1"/>
  <c r="N2388"/>
  <c r="S2388" s="1"/>
  <c r="X2388" s="1"/>
  <c r="R2387"/>
  <c r="Q2387"/>
  <c r="P2387"/>
  <c r="U2387" s="1"/>
  <c r="Z2387" s="1"/>
  <c r="O2387"/>
  <c r="T2387" s="1"/>
  <c r="Y2387" s="1"/>
  <c r="N2387"/>
  <c r="S2387" s="1"/>
  <c r="X2387" s="1"/>
  <c r="R2386"/>
  <c r="Q2386"/>
  <c r="V2386" s="1"/>
  <c r="AA2386" s="1"/>
  <c r="P2386"/>
  <c r="U2386" s="1"/>
  <c r="Z2386" s="1"/>
  <c r="O2386"/>
  <c r="T2386" s="1"/>
  <c r="Y2386" s="1"/>
  <c r="N2386"/>
  <c r="S2386" s="1"/>
  <c r="R2385"/>
  <c r="Q2385"/>
  <c r="V2385" s="1"/>
  <c r="AA2385" s="1"/>
  <c r="P2385"/>
  <c r="U2385" s="1"/>
  <c r="Z2385" s="1"/>
  <c r="O2385"/>
  <c r="T2385" s="1"/>
  <c r="Y2385" s="1"/>
  <c r="N2385"/>
  <c r="R2384"/>
  <c r="W2384" s="1"/>
  <c r="AB2384" s="1"/>
  <c r="Q2384"/>
  <c r="V2384" s="1"/>
  <c r="P2384"/>
  <c r="U2384" s="1"/>
  <c r="Z2384" s="1"/>
  <c r="O2384"/>
  <c r="T2384" s="1"/>
  <c r="Y2384" s="1"/>
  <c r="N2384"/>
  <c r="R2383"/>
  <c r="W2383" s="1"/>
  <c r="Q2383"/>
  <c r="V2383" s="1"/>
  <c r="AA2383" s="1"/>
  <c r="P2383"/>
  <c r="U2383" s="1"/>
  <c r="Z2383" s="1"/>
  <c r="O2383"/>
  <c r="N2383"/>
  <c r="R2382"/>
  <c r="W2382" s="1"/>
  <c r="AB2382" s="1"/>
  <c r="Q2382"/>
  <c r="V2382" s="1"/>
  <c r="AA2382" s="1"/>
  <c r="P2382"/>
  <c r="O2382"/>
  <c r="N2382"/>
  <c r="S2382" s="1"/>
  <c r="R2381"/>
  <c r="W2381" s="1"/>
  <c r="AB2381" s="1"/>
  <c r="Q2381"/>
  <c r="P2381"/>
  <c r="O2381"/>
  <c r="T2381" s="1"/>
  <c r="N2381"/>
  <c r="S2381" s="1"/>
  <c r="X2381" s="1"/>
  <c r="R2380"/>
  <c r="Q2380"/>
  <c r="P2380"/>
  <c r="U2380" s="1"/>
  <c r="O2380"/>
  <c r="T2380" s="1"/>
  <c r="Y2380" s="1"/>
  <c r="N2380"/>
  <c r="S2380" s="1"/>
  <c r="X2380" s="1"/>
  <c r="R2379"/>
  <c r="Q2379"/>
  <c r="V2379" s="1"/>
  <c r="P2379"/>
  <c r="U2379" s="1"/>
  <c r="Z2379" s="1"/>
  <c r="O2379"/>
  <c r="T2379" s="1"/>
  <c r="Y2379" s="1"/>
  <c r="N2379"/>
  <c r="R2378"/>
  <c r="W2378" s="1"/>
  <c r="Q2378"/>
  <c r="V2378" s="1"/>
  <c r="AA2378" s="1"/>
  <c r="P2378"/>
  <c r="U2378" s="1"/>
  <c r="Z2378" s="1"/>
  <c r="O2378"/>
  <c r="T2378" s="1"/>
  <c r="N2378"/>
  <c r="S2378" s="1"/>
  <c r="X2378" s="1"/>
  <c r="R2377"/>
  <c r="W2377" s="1"/>
  <c r="AB2377" s="1"/>
  <c r="Q2377"/>
  <c r="V2377" s="1"/>
  <c r="AA2377" s="1"/>
  <c r="P2377"/>
  <c r="O2377"/>
  <c r="T2377" s="1"/>
  <c r="Y2377" s="1"/>
  <c r="N2377"/>
  <c r="S2377" s="1"/>
  <c r="X2377" s="1"/>
  <c r="R2376"/>
  <c r="W2376" s="1"/>
  <c r="AB2376" s="1"/>
  <c r="Q2376"/>
  <c r="V2376" s="1"/>
  <c r="P2376"/>
  <c r="U2376" s="1"/>
  <c r="Z2376" s="1"/>
  <c r="O2376"/>
  <c r="T2376" s="1"/>
  <c r="Y2376" s="1"/>
  <c r="N2376"/>
  <c r="R2375"/>
  <c r="W2375" s="1"/>
  <c r="Q2375"/>
  <c r="V2375" s="1"/>
  <c r="AA2375" s="1"/>
  <c r="P2375"/>
  <c r="U2375" s="1"/>
  <c r="Z2375" s="1"/>
  <c r="O2375"/>
  <c r="N2375"/>
  <c r="R2374"/>
  <c r="W2374" s="1"/>
  <c r="AB2374" s="1"/>
  <c r="Q2374"/>
  <c r="V2374" s="1"/>
  <c r="AA2374" s="1"/>
  <c r="P2374"/>
  <c r="O2374"/>
  <c r="N2374"/>
  <c r="S2374" s="1"/>
  <c r="R2373"/>
  <c r="W2373" s="1"/>
  <c r="AB2373" s="1"/>
  <c r="Q2373"/>
  <c r="P2373"/>
  <c r="O2373"/>
  <c r="T2373" s="1"/>
  <c r="N2373"/>
  <c r="S2373" s="1"/>
  <c r="X2373" s="1"/>
  <c r="R2372"/>
  <c r="Q2372"/>
  <c r="P2372"/>
  <c r="U2372" s="1"/>
  <c r="O2372"/>
  <c r="T2372" s="1"/>
  <c r="Y2372" s="1"/>
  <c r="N2372"/>
  <c r="S2372" s="1"/>
  <c r="X2372" s="1"/>
  <c r="R2371"/>
  <c r="Q2371"/>
  <c r="V2371" s="1"/>
  <c r="P2371"/>
  <c r="U2371" s="1"/>
  <c r="Z2371" s="1"/>
  <c r="O2371"/>
  <c r="T2371" s="1"/>
  <c r="Y2371" s="1"/>
  <c r="N2371"/>
  <c r="R2370"/>
  <c r="Q2370"/>
  <c r="V2370" s="1"/>
  <c r="P2370"/>
  <c r="U2370" s="1"/>
  <c r="Z2370" s="1"/>
  <c r="O2370"/>
  <c r="T2370" s="1"/>
  <c r="Y2370" s="1"/>
  <c r="N2370"/>
  <c r="R2355"/>
  <c r="Q2355"/>
  <c r="V2355" s="1"/>
  <c r="AA2355" s="1"/>
  <c r="P2355"/>
  <c r="U2355" s="1"/>
  <c r="Z2355" s="1"/>
  <c r="O2355"/>
  <c r="T2355" s="1"/>
  <c r="Y2355" s="1"/>
  <c r="N2355"/>
  <c r="R2354"/>
  <c r="W2354" s="1"/>
  <c r="AB2354" s="1"/>
  <c r="Q2354"/>
  <c r="V2354" s="1"/>
  <c r="AA2354" s="1"/>
  <c r="P2354"/>
  <c r="U2354" s="1"/>
  <c r="Z2354" s="1"/>
  <c r="O2354"/>
  <c r="T2354" s="1"/>
  <c r="Y2354" s="1"/>
  <c r="N2354"/>
  <c r="R2353"/>
  <c r="W2353" s="1"/>
  <c r="AB2353" s="1"/>
  <c r="Q2353"/>
  <c r="V2353" s="1"/>
  <c r="AA2353" s="1"/>
  <c r="P2353"/>
  <c r="U2353" s="1"/>
  <c r="Z2353" s="1"/>
  <c r="O2353"/>
  <c r="N2353"/>
  <c r="R2352"/>
  <c r="W2352" s="1"/>
  <c r="AB2352" s="1"/>
  <c r="Q2352"/>
  <c r="V2352" s="1"/>
  <c r="AA2352" s="1"/>
  <c r="P2352"/>
  <c r="O2352"/>
  <c r="N2352"/>
  <c r="S2352" s="1"/>
  <c r="X2352" s="1"/>
  <c r="R2351"/>
  <c r="W2351" s="1"/>
  <c r="AB2351" s="1"/>
  <c r="Q2351"/>
  <c r="P2351"/>
  <c r="O2351"/>
  <c r="T2351" s="1"/>
  <c r="Y2351" s="1"/>
  <c r="N2351"/>
  <c r="S2351" s="1"/>
  <c r="X2351" s="1"/>
  <c r="R2350"/>
  <c r="Q2350"/>
  <c r="P2350"/>
  <c r="U2350" s="1"/>
  <c r="Z2350" s="1"/>
  <c r="O2350"/>
  <c r="T2350" s="1"/>
  <c r="Y2350" s="1"/>
  <c r="N2350"/>
  <c r="S2350" s="1"/>
  <c r="X2350" s="1"/>
  <c r="R2349"/>
  <c r="Q2349"/>
  <c r="V2349" s="1"/>
  <c r="AA2349" s="1"/>
  <c r="P2349"/>
  <c r="U2349" s="1"/>
  <c r="Z2349" s="1"/>
  <c r="O2349"/>
  <c r="T2349" s="1"/>
  <c r="Y2349" s="1"/>
  <c r="N2349"/>
  <c r="S2349" s="1"/>
  <c r="X2349" s="1"/>
  <c r="R2348"/>
  <c r="W2348" s="1"/>
  <c r="AB2348" s="1"/>
  <c r="Q2348"/>
  <c r="V2348" s="1"/>
  <c r="AA2348" s="1"/>
  <c r="P2348"/>
  <c r="U2348" s="1"/>
  <c r="Z2348" s="1"/>
  <c r="O2348"/>
  <c r="T2348" s="1"/>
  <c r="Y2348" s="1"/>
  <c r="N2348"/>
  <c r="S2348" s="1"/>
  <c r="X2348" s="1"/>
  <c r="R2347"/>
  <c r="W2347" s="1"/>
  <c r="AB2347" s="1"/>
  <c r="Q2347"/>
  <c r="V2347" s="1"/>
  <c r="AA2347" s="1"/>
  <c r="P2347"/>
  <c r="U2347" s="1"/>
  <c r="Z2347" s="1"/>
  <c r="O2347"/>
  <c r="T2347" s="1"/>
  <c r="Y2347" s="1"/>
  <c r="N2347"/>
  <c r="S2347" s="1"/>
  <c r="X2347" s="1"/>
  <c r="R2346"/>
  <c r="W2346" s="1"/>
  <c r="AB2346" s="1"/>
  <c r="Q2346"/>
  <c r="V2346" s="1"/>
  <c r="AA2346" s="1"/>
  <c r="P2346"/>
  <c r="U2346" s="1"/>
  <c r="Z2346" s="1"/>
  <c r="O2346"/>
  <c r="T2346" s="1"/>
  <c r="Y2346" s="1"/>
  <c r="N2346"/>
  <c r="R2345"/>
  <c r="W2345" s="1"/>
  <c r="AB2345" s="1"/>
  <c r="Q2345"/>
  <c r="V2345" s="1"/>
  <c r="AA2345" s="1"/>
  <c r="P2345"/>
  <c r="U2345" s="1"/>
  <c r="Z2345" s="1"/>
  <c r="O2345"/>
  <c r="N2345"/>
  <c r="R2344"/>
  <c r="W2344" s="1"/>
  <c r="AB2344" s="1"/>
  <c r="Q2344"/>
  <c r="V2344" s="1"/>
  <c r="AA2344" s="1"/>
  <c r="P2344"/>
  <c r="O2344"/>
  <c r="N2344"/>
  <c r="S2344" s="1"/>
  <c r="X2344" s="1"/>
  <c r="R2343"/>
  <c r="W2343" s="1"/>
  <c r="AB2343" s="1"/>
  <c r="Q2343"/>
  <c r="P2343"/>
  <c r="O2343"/>
  <c r="T2343" s="1"/>
  <c r="Y2343" s="1"/>
  <c r="N2343"/>
  <c r="S2343" s="1"/>
  <c r="X2343" s="1"/>
  <c r="R2342"/>
  <c r="Q2342"/>
  <c r="P2342"/>
  <c r="U2342" s="1"/>
  <c r="Z2342" s="1"/>
  <c r="O2342"/>
  <c r="T2342" s="1"/>
  <c r="Y2342" s="1"/>
  <c r="N2342"/>
  <c r="S2342" s="1"/>
  <c r="X2342" s="1"/>
  <c r="R2341"/>
  <c r="Q2341"/>
  <c r="V2341" s="1"/>
  <c r="AA2341" s="1"/>
  <c r="P2341"/>
  <c r="U2341" s="1"/>
  <c r="Z2341" s="1"/>
  <c r="O2341"/>
  <c r="T2341" s="1"/>
  <c r="Y2341" s="1"/>
  <c r="N2341"/>
  <c r="S2341" s="1"/>
  <c r="X2341" s="1"/>
  <c r="R2340"/>
  <c r="Q2340"/>
  <c r="V2340" s="1"/>
  <c r="AA2340" s="1"/>
  <c r="P2340"/>
  <c r="U2340" s="1"/>
  <c r="Z2340" s="1"/>
  <c r="O2340"/>
  <c r="T2340" s="1"/>
  <c r="Y2340" s="1"/>
  <c r="N2340"/>
  <c r="S2340" s="1"/>
  <c r="X2340" s="1"/>
  <c r="R2339"/>
  <c r="W2339" s="1"/>
  <c r="Q2339"/>
  <c r="P2339"/>
  <c r="O2339"/>
  <c r="N2339"/>
  <c r="S2339" s="1"/>
  <c r="R2338"/>
  <c r="Q2338"/>
  <c r="P2338"/>
  <c r="O2338"/>
  <c r="T2338" s="1"/>
  <c r="N2338"/>
  <c r="S2338" s="1"/>
  <c r="X2338" s="1"/>
  <c r="R2337"/>
  <c r="Q2337"/>
  <c r="P2337"/>
  <c r="U2337" s="1"/>
  <c r="Z2337" s="1"/>
  <c r="O2337"/>
  <c r="T2337" s="1"/>
  <c r="N2337"/>
  <c r="S2337" s="1"/>
  <c r="R2336"/>
  <c r="Q2336"/>
  <c r="V2336" s="1"/>
  <c r="P2336"/>
  <c r="U2336" s="1"/>
  <c r="O2336"/>
  <c r="T2336" s="1"/>
  <c r="N2336"/>
  <c r="R2335"/>
  <c r="W2335" s="1"/>
  <c r="Q2335"/>
  <c r="V2335" s="1"/>
  <c r="P2335"/>
  <c r="O2335"/>
  <c r="T2335" s="1"/>
  <c r="N2335"/>
  <c r="R2334"/>
  <c r="W2334" s="1"/>
  <c r="AB2334" s="1"/>
  <c r="Q2334"/>
  <c r="V2334" s="1"/>
  <c r="P2334"/>
  <c r="U2334" s="1"/>
  <c r="O2334"/>
  <c r="T2334" s="1"/>
  <c r="N2334"/>
  <c r="R2333"/>
  <c r="Q2333"/>
  <c r="V2333" s="1"/>
  <c r="P2333"/>
  <c r="U2333" s="1"/>
  <c r="O2333"/>
  <c r="N2333"/>
  <c r="R2332"/>
  <c r="Q2332"/>
  <c r="V2332" s="1"/>
  <c r="P2332"/>
  <c r="O2332"/>
  <c r="N2332"/>
  <c r="R2331"/>
  <c r="Q2331"/>
  <c r="P2331"/>
  <c r="O2331"/>
  <c r="N2331"/>
  <c r="S2331" s="1"/>
  <c r="R2330"/>
  <c r="Q2330"/>
  <c r="P2330"/>
  <c r="O2330"/>
  <c r="T2330" s="1"/>
  <c r="N2330"/>
  <c r="S2330" s="1"/>
  <c r="R2329"/>
  <c r="Q2329"/>
  <c r="P2329"/>
  <c r="U2329" s="1"/>
  <c r="O2329"/>
  <c r="T2329" s="1"/>
  <c r="Y2329" s="1"/>
  <c r="N2329"/>
  <c r="R2328"/>
  <c r="Q2328"/>
  <c r="V2328" s="1"/>
  <c r="P2328"/>
  <c r="U2328" s="1"/>
  <c r="O2328"/>
  <c r="T2328" s="1"/>
  <c r="N2328"/>
  <c r="S2328" s="1"/>
  <c r="R2327"/>
  <c r="W2327" s="1"/>
  <c r="AB2327" s="1"/>
  <c r="Q2327"/>
  <c r="V2327" s="1"/>
  <c r="P2327"/>
  <c r="U2327" s="1"/>
  <c r="O2327"/>
  <c r="N2327"/>
  <c r="S2327" s="1"/>
  <c r="R2326"/>
  <c r="W2326" s="1"/>
  <c r="Q2326"/>
  <c r="P2326"/>
  <c r="O2326"/>
  <c r="T2326" s="1"/>
  <c r="N2326"/>
  <c r="R2325"/>
  <c r="W2325" s="1"/>
  <c r="Q2325"/>
  <c r="P2325"/>
  <c r="U2325" s="1"/>
  <c r="O2325"/>
  <c r="T2325" s="1"/>
  <c r="N2325"/>
  <c r="R2309"/>
  <c r="W2309" s="1"/>
  <c r="AB2309" s="1"/>
  <c r="Q2309"/>
  <c r="V2309" s="1"/>
  <c r="AA2309" s="1"/>
  <c r="P2309"/>
  <c r="U2309" s="1"/>
  <c r="Z2309" s="1"/>
  <c r="O2309"/>
  <c r="T2309" s="1"/>
  <c r="Y2309" s="1"/>
  <c r="N2309"/>
  <c r="S2309" s="1"/>
  <c r="X2309" s="1"/>
  <c r="R2187"/>
  <c r="W2187" s="1"/>
  <c r="AB2187" s="1"/>
  <c r="Q2187"/>
  <c r="V2187" s="1"/>
  <c r="AA2187" s="1"/>
  <c r="P2187"/>
  <c r="U2187" s="1"/>
  <c r="O2187"/>
  <c r="N2187"/>
  <c r="R2186"/>
  <c r="W2186" s="1"/>
  <c r="Q2186"/>
  <c r="V2186" s="1"/>
  <c r="P2186"/>
  <c r="O2186"/>
  <c r="N2186"/>
  <c r="S2186" s="1"/>
  <c r="X2186" s="1"/>
  <c r="R2185"/>
  <c r="W2185" s="1"/>
  <c r="Q2185"/>
  <c r="P2185"/>
  <c r="O2185"/>
  <c r="T2185" s="1"/>
  <c r="Y2185" s="1"/>
  <c r="N2185"/>
  <c r="S2185" s="1"/>
  <c r="X2185" s="1"/>
  <c r="R2184"/>
  <c r="Q2184"/>
  <c r="P2184"/>
  <c r="U2184" s="1"/>
  <c r="Z2184" s="1"/>
  <c r="O2184"/>
  <c r="T2184" s="1"/>
  <c r="Y2184" s="1"/>
  <c r="N2184"/>
  <c r="S2184" s="1"/>
  <c r="X2184" s="1"/>
  <c r="R2183"/>
  <c r="Q2183"/>
  <c r="V2183" s="1"/>
  <c r="AA2183" s="1"/>
  <c r="P2183"/>
  <c r="U2183" s="1"/>
  <c r="Z2183" s="1"/>
  <c r="O2183"/>
  <c r="T2183" s="1"/>
  <c r="Y2183" s="1"/>
  <c r="N2183"/>
  <c r="S2183" s="1"/>
  <c r="X2183" s="1"/>
  <c r="R2182"/>
  <c r="W2182" s="1"/>
  <c r="AB2182" s="1"/>
  <c r="Q2182"/>
  <c r="V2182" s="1"/>
  <c r="AA2182" s="1"/>
  <c r="P2182"/>
  <c r="U2182" s="1"/>
  <c r="Z2182" s="1"/>
  <c r="O2182"/>
  <c r="T2182" s="1"/>
  <c r="Y2182" s="1"/>
  <c r="N2182"/>
  <c r="S2182" s="1"/>
  <c r="R2181"/>
  <c r="W2181" s="1"/>
  <c r="AB2181" s="1"/>
  <c r="Q2181"/>
  <c r="V2181" s="1"/>
  <c r="AA2181" s="1"/>
  <c r="P2181"/>
  <c r="U2181" s="1"/>
  <c r="Z2181" s="1"/>
  <c r="O2181"/>
  <c r="T2181" s="1"/>
  <c r="N2181"/>
  <c r="S2181" s="1"/>
  <c r="R2180"/>
  <c r="W2180" s="1"/>
  <c r="AB2180" s="1"/>
  <c r="Q2180"/>
  <c r="V2180" s="1"/>
  <c r="AA2180" s="1"/>
  <c r="P2180"/>
  <c r="U2180" s="1"/>
  <c r="O2180"/>
  <c r="T2180" s="1"/>
  <c r="N2180"/>
  <c r="R2179"/>
  <c r="W2179" s="1"/>
  <c r="AB2179" s="1"/>
  <c r="Q2179"/>
  <c r="V2179" s="1"/>
  <c r="P2179"/>
  <c r="U2179" s="1"/>
  <c r="O2179"/>
  <c r="N2179"/>
  <c r="R2178"/>
  <c r="W2178" s="1"/>
  <c r="Q2178"/>
  <c r="V2178" s="1"/>
  <c r="P2178"/>
  <c r="O2178"/>
  <c r="N2178"/>
  <c r="S2178" s="1"/>
  <c r="X2178" s="1"/>
  <c r="R2177"/>
  <c r="W2177" s="1"/>
  <c r="Q2177"/>
  <c r="P2177"/>
  <c r="O2177"/>
  <c r="T2177" s="1"/>
  <c r="Y2177" s="1"/>
  <c r="N2177"/>
  <c r="S2177" s="1"/>
  <c r="X2177" s="1"/>
  <c r="R2176"/>
  <c r="Q2176"/>
  <c r="P2176"/>
  <c r="U2176" s="1"/>
  <c r="Z2176" s="1"/>
  <c r="O2176"/>
  <c r="T2176" s="1"/>
  <c r="Y2176" s="1"/>
  <c r="N2176"/>
  <c r="S2176" s="1"/>
  <c r="X2176" s="1"/>
  <c r="R2175"/>
  <c r="Q2175"/>
  <c r="V2175" s="1"/>
  <c r="AA2175" s="1"/>
  <c r="P2175"/>
  <c r="U2175" s="1"/>
  <c r="Z2175" s="1"/>
  <c r="O2175"/>
  <c r="T2175" s="1"/>
  <c r="Y2175" s="1"/>
  <c r="N2175"/>
  <c r="S2175" s="1"/>
  <c r="X2175" s="1"/>
  <c r="R2174"/>
  <c r="W2174" s="1"/>
  <c r="AB2174" s="1"/>
  <c r="Q2174"/>
  <c r="V2174" s="1"/>
  <c r="AA2174" s="1"/>
  <c r="P2174"/>
  <c r="U2174" s="1"/>
  <c r="Z2174" s="1"/>
  <c r="O2174"/>
  <c r="T2174" s="1"/>
  <c r="Y2174" s="1"/>
  <c r="N2174"/>
  <c r="S2174" s="1"/>
  <c r="R2173"/>
  <c r="W2173" s="1"/>
  <c r="AB2173" s="1"/>
  <c r="Q2173"/>
  <c r="V2173" s="1"/>
  <c r="AA2173" s="1"/>
  <c r="P2173"/>
  <c r="U2173" s="1"/>
  <c r="Z2173" s="1"/>
  <c r="O2173"/>
  <c r="T2173" s="1"/>
  <c r="Y2173" s="1"/>
  <c r="N2173"/>
  <c r="S2173" s="1"/>
  <c r="R2172"/>
  <c r="W2172" s="1"/>
  <c r="AB2172" s="1"/>
  <c r="Q2172"/>
  <c r="V2172" s="1"/>
  <c r="AA2172" s="1"/>
  <c r="P2172"/>
  <c r="U2172" s="1"/>
  <c r="Z2172" s="1"/>
  <c r="O2172"/>
  <c r="T2172" s="1"/>
  <c r="N2172"/>
  <c r="R2171"/>
  <c r="W2171" s="1"/>
  <c r="AB2171" s="1"/>
  <c r="Q2171"/>
  <c r="V2171" s="1"/>
  <c r="AA2171" s="1"/>
  <c r="P2171"/>
  <c r="U2171" s="1"/>
  <c r="Z2171" s="1"/>
  <c r="O2171"/>
  <c r="N2171"/>
  <c r="R2170"/>
  <c r="W2170" s="1"/>
  <c r="AB2170" s="1"/>
  <c r="Q2170"/>
  <c r="P2170"/>
  <c r="O2170"/>
  <c r="N2170"/>
  <c r="S2170" s="1"/>
  <c r="X2170" s="1"/>
  <c r="R2169"/>
  <c r="W2169" s="1"/>
  <c r="Q2169"/>
  <c r="P2169"/>
  <c r="O2169"/>
  <c r="T2169" s="1"/>
  <c r="Y2169" s="1"/>
  <c r="N2169"/>
  <c r="S2169" s="1"/>
  <c r="X2169" s="1"/>
  <c r="R2168"/>
  <c r="Q2168"/>
  <c r="P2168"/>
  <c r="U2168" s="1"/>
  <c r="Z2168" s="1"/>
  <c r="O2168"/>
  <c r="T2168" s="1"/>
  <c r="Y2168" s="1"/>
  <c r="N2168"/>
  <c r="S2168" s="1"/>
  <c r="X2168" s="1"/>
  <c r="R2167"/>
  <c r="Q2167"/>
  <c r="V2167" s="1"/>
  <c r="AA2167" s="1"/>
  <c r="P2167"/>
  <c r="U2167" s="1"/>
  <c r="Z2167" s="1"/>
  <c r="O2167"/>
  <c r="T2167" s="1"/>
  <c r="Y2167" s="1"/>
  <c r="N2167"/>
  <c r="S2167" s="1"/>
  <c r="R2166"/>
  <c r="W2166" s="1"/>
  <c r="AB2166" s="1"/>
  <c r="Q2166"/>
  <c r="V2166" s="1"/>
  <c r="AA2166" s="1"/>
  <c r="P2166"/>
  <c r="U2166" s="1"/>
  <c r="Z2166" s="1"/>
  <c r="O2166"/>
  <c r="N2166"/>
  <c r="R2165"/>
  <c r="W2165" s="1"/>
  <c r="AB2165" s="1"/>
  <c r="Q2165"/>
  <c r="V2165" s="1"/>
  <c r="AA2165" s="1"/>
  <c r="P2165"/>
  <c r="U2165" s="1"/>
  <c r="O2165"/>
  <c r="N2165"/>
  <c r="R2164"/>
  <c r="W2164" s="1"/>
  <c r="AB2164" s="1"/>
  <c r="Q2164"/>
  <c r="V2164" s="1"/>
  <c r="P2164"/>
  <c r="O2164"/>
  <c r="N2164"/>
  <c r="R2163"/>
  <c r="W2163" s="1"/>
  <c r="Q2163"/>
  <c r="P2163"/>
  <c r="O2163"/>
  <c r="N2163"/>
  <c r="R2162"/>
  <c r="W2162" s="1"/>
  <c r="Q2162"/>
  <c r="P2162"/>
  <c r="O2162"/>
  <c r="N2162"/>
  <c r="S2162" s="1"/>
  <c r="X2162" s="1"/>
  <c r="R2161"/>
  <c r="W2161" s="1"/>
  <c r="Q2161"/>
  <c r="P2161"/>
  <c r="O2161"/>
  <c r="T2161" s="1"/>
  <c r="Y2161" s="1"/>
  <c r="N2161"/>
  <c r="S2161" s="1"/>
  <c r="X2161" s="1"/>
  <c r="R2160"/>
  <c r="Q2160"/>
  <c r="P2160"/>
  <c r="U2160" s="1"/>
  <c r="Z2160" s="1"/>
  <c r="O2160"/>
  <c r="T2160" s="1"/>
  <c r="Y2160" s="1"/>
  <c r="N2160"/>
  <c r="S2160" s="1"/>
  <c r="X2160" s="1"/>
  <c r="R2159"/>
  <c r="Q2159"/>
  <c r="V2159" s="1"/>
  <c r="AA2159" s="1"/>
  <c r="P2159"/>
  <c r="U2159" s="1"/>
  <c r="Z2159" s="1"/>
  <c r="O2159"/>
  <c r="T2159" s="1"/>
  <c r="Y2159" s="1"/>
  <c r="N2159"/>
  <c r="R2158"/>
  <c r="Q2158"/>
  <c r="V2158" s="1"/>
  <c r="AA2158" s="1"/>
  <c r="P2158"/>
  <c r="U2158" s="1"/>
  <c r="Z2158" s="1"/>
  <c r="O2158"/>
  <c r="T2158" s="1"/>
  <c r="Y2158" s="1"/>
  <c r="N2158"/>
  <c r="S2158" s="1"/>
  <c r="R2097"/>
  <c r="W2097" s="1"/>
  <c r="AB2097" s="1"/>
  <c r="Q2097"/>
  <c r="V2097" s="1"/>
  <c r="AA2097" s="1"/>
  <c r="P2097"/>
  <c r="U2097" s="1"/>
  <c r="Z2097" s="1"/>
  <c r="O2097"/>
  <c r="T2097" s="1"/>
  <c r="Y2097" s="1"/>
  <c r="N2097"/>
  <c r="S2097" s="1"/>
  <c r="X2097" s="1"/>
  <c r="R2082"/>
  <c r="W2082" s="1"/>
  <c r="AB2082" s="1"/>
  <c r="Q2082"/>
  <c r="V2082" s="1"/>
  <c r="AA2082" s="1"/>
  <c r="P2082"/>
  <c r="U2082" s="1"/>
  <c r="Z2082" s="1"/>
  <c r="O2082"/>
  <c r="T2082" s="1"/>
  <c r="Y2082" s="1"/>
  <c r="N2082"/>
  <c r="S2082" s="1"/>
  <c r="X2082" s="1"/>
  <c r="R2067"/>
  <c r="W2067" s="1"/>
  <c r="AB2067" s="1"/>
  <c r="Q2067"/>
  <c r="V2067" s="1"/>
  <c r="AA2067" s="1"/>
  <c r="P2067"/>
  <c r="U2067" s="1"/>
  <c r="Z2067" s="1"/>
  <c r="O2067"/>
  <c r="T2067" s="1"/>
  <c r="Y2067" s="1"/>
  <c r="N2067"/>
  <c r="S2067" s="1"/>
  <c r="X2067" s="1"/>
  <c r="R2052"/>
  <c r="W2052" s="1"/>
  <c r="AB2052" s="1"/>
  <c r="Q2052"/>
  <c r="V2052" s="1"/>
  <c r="AA2052" s="1"/>
  <c r="P2052"/>
  <c r="U2052" s="1"/>
  <c r="Z2052" s="1"/>
  <c r="O2052"/>
  <c r="T2052" s="1"/>
  <c r="Y2052" s="1"/>
  <c r="N2052"/>
  <c r="S2052" s="1"/>
  <c r="X2052" s="1"/>
  <c r="R2037"/>
  <c r="W2037" s="1"/>
  <c r="AB2037" s="1"/>
  <c r="Q2037"/>
  <c r="V2037" s="1"/>
  <c r="AA2037" s="1"/>
  <c r="P2037"/>
  <c r="U2037" s="1"/>
  <c r="Z2037" s="1"/>
  <c r="O2037"/>
  <c r="T2037" s="1"/>
  <c r="Y2037" s="1"/>
  <c r="N2037"/>
  <c r="S2037" s="1"/>
  <c r="X2037" s="1"/>
  <c r="R2021"/>
  <c r="W2021" s="1"/>
  <c r="AB2021" s="1"/>
  <c r="Q2021"/>
  <c r="V2021" s="1"/>
  <c r="AA2021" s="1"/>
  <c r="P2021"/>
  <c r="O2021"/>
  <c r="T2021" s="1"/>
  <c r="Y2021" s="1"/>
  <c r="N2021"/>
  <c r="R2020"/>
  <c r="W2020" s="1"/>
  <c r="AB2020" s="1"/>
  <c r="Q2020"/>
  <c r="V2020" s="1"/>
  <c r="P2020"/>
  <c r="U2020" s="1"/>
  <c r="Z2020" s="1"/>
  <c r="O2020"/>
  <c r="N2020"/>
  <c r="R2019"/>
  <c r="W2019" s="1"/>
  <c r="Q2019"/>
  <c r="V2019" s="1"/>
  <c r="AA2019" s="1"/>
  <c r="P2019"/>
  <c r="O2019"/>
  <c r="N2019"/>
  <c r="S2019" s="1"/>
  <c r="R2018"/>
  <c r="W2018" s="1"/>
  <c r="AB2018" s="1"/>
  <c r="Q2018"/>
  <c r="P2018"/>
  <c r="O2018"/>
  <c r="T2018" s="1"/>
  <c r="N2018"/>
  <c r="S2018" s="1"/>
  <c r="X2018" s="1"/>
  <c r="R2017"/>
  <c r="Q2017"/>
  <c r="P2017"/>
  <c r="U2017" s="1"/>
  <c r="O2017"/>
  <c r="T2017" s="1"/>
  <c r="Y2017" s="1"/>
  <c r="N2017"/>
  <c r="S2017" s="1"/>
  <c r="X2017" s="1"/>
  <c r="R2016"/>
  <c r="Q2016"/>
  <c r="V2016" s="1"/>
  <c r="P2016"/>
  <c r="U2016" s="1"/>
  <c r="Z2016" s="1"/>
  <c r="O2016"/>
  <c r="T2016" s="1"/>
  <c r="Y2016" s="1"/>
  <c r="N2016"/>
  <c r="S2016" s="1"/>
  <c r="X2016" s="1"/>
  <c r="R2015"/>
  <c r="W2015" s="1"/>
  <c r="Q2015"/>
  <c r="V2015" s="1"/>
  <c r="AA2015" s="1"/>
  <c r="P2015"/>
  <c r="U2015" s="1"/>
  <c r="Z2015" s="1"/>
  <c r="O2015"/>
  <c r="T2015" s="1"/>
  <c r="Y2015" s="1"/>
  <c r="N2015"/>
  <c r="R2014"/>
  <c r="W2014" s="1"/>
  <c r="AB2014" s="1"/>
  <c r="Q2014"/>
  <c r="V2014" s="1"/>
  <c r="AA2014" s="1"/>
  <c r="P2014"/>
  <c r="U2014" s="1"/>
  <c r="Z2014" s="1"/>
  <c r="O2014"/>
  <c r="T2014" s="1"/>
  <c r="N2014"/>
  <c r="S2014" s="1"/>
  <c r="X2014" s="1"/>
  <c r="R2013"/>
  <c r="W2013" s="1"/>
  <c r="AB2013" s="1"/>
  <c r="Q2013"/>
  <c r="V2013" s="1"/>
  <c r="AA2013" s="1"/>
  <c r="P2013"/>
  <c r="U2013" s="1"/>
  <c r="O2013"/>
  <c r="T2013" s="1"/>
  <c r="Y2013" s="1"/>
  <c r="N2013"/>
  <c r="R2012"/>
  <c r="W2012" s="1"/>
  <c r="AB2012" s="1"/>
  <c r="Q2012"/>
  <c r="V2012" s="1"/>
  <c r="P2012"/>
  <c r="U2012" s="1"/>
  <c r="Z2012" s="1"/>
  <c r="O2012"/>
  <c r="N2012"/>
  <c r="R2011"/>
  <c r="W2011" s="1"/>
  <c r="Q2011"/>
  <c r="V2011" s="1"/>
  <c r="AA2011" s="1"/>
  <c r="P2011"/>
  <c r="O2011"/>
  <c r="N2011"/>
  <c r="S2011" s="1"/>
  <c r="R2010"/>
  <c r="W2010" s="1"/>
  <c r="AB2010" s="1"/>
  <c r="Q2010"/>
  <c r="P2010"/>
  <c r="O2010"/>
  <c r="T2010" s="1"/>
  <c r="N2010"/>
  <c r="S2010" s="1"/>
  <c r="X2010" s="1"/>
  <c r="R2009"/>
  <c r="Q2009"/>
  <c r="P2009"/>
  <c r="U2009" s="1"/>
  <c r="O2009"/>
  <c r="T2009" s="1"/>
  <c r="Y2009" s="1"/>
  <c r="N2009"/>
  <c r="S2009" s="1"/>
  <c r="X2009" s="1"/>
  <c r="R2008"/>
  <c r="Q2008"/>
  <c r="V2008" s="1"/>
  <c r="P2008"/>
  <c r="U2008" s="1"/>
  <c r="Z2008" s="1"/>
  <c r="O2008"/>
  <c r="T2008" s="1"/>
  <c r="Y2008" s="1"/>
  <c r="N2008"/>
  <c r="S2008" s="1"/>
  <c r="X2008" s="1"/>
  <c r="R2007"/>
  <c r="Q2007"/>
  <c r="V2007" s="1"/>
  <c r="P2007"/>
  <c r="U2007" s="1"/>
  <c r="Z2007" s="1"/>
  <c r="O2007"/>
  <c r="T2007" s="1"/>
  <c r="Y2007" s="1"/>
  <c r="N2007"/>
  <c r="S2007" s="1"/>
  <c r="X2007" s="1"/>
  <c r="R2006"/>
  <c r="W2006" s="1"/>
  <c r="AB2006" s="1"/>
  <c r="Q2006"/>
  <c r="V2006" s="1"/>
  <c r="AA2006" s="1"/>
  <c r="P2006"/>
  <c r="U2006" s="1"/>
  <c r="Z2006" s="1"/>
  <c r="O2006"/>
  <c r="T2006" s="1"/>
  <c r="Y2006" s="1"/>
  <c r="N2006"/>
  <c r="R2005"/>
  <c r="W2005" s="1"/>
  <c r="AB2005" s="1"/>
  <c r="Q2005"/>
  <c r="V2005" s="1"/>
  <c r="AA2005" s="1"/>
  <c r="P2005"/>
  <c r="U2005" s="1"/>
  <c r="Z2005" s="1"/>
  <c r="O2005"/>
  <c r="N2005"/>
  <c r="R2004"/>
  <c r="W2004" s="1"/>
  <c r="AB2004" s="1"/>
  <c r="Q2004"/>
  <c r="V2004" s="1"/>
  <c r="AA2004" s="1"/>
  <c r="P2004"/>
  <c r="O2004"/>
  <c r="N2004"/>
  <c r="S2004" s="1"/>
  <c r="X2004" s="1"/>
  <c r="R2003"/>
  <c r="W2003" s="1"/>
  <c r="AB2003" s="1"/>
  <c r="Q2003"/>
  <c r="P2003"/>
  <c r="O2003"/>
  <c r="T2003" s="1"/>
  <c r="Y2003" s="1"/>
  <c r="N2003"/>
  <c r="S2003" s="1"/>
  <c r="X2003" s="1"/>
  <c r="R2002"/>
  <c r="Q2002"/>
  <c r="P2002"/>
  <c r="U2002" s="1"/>
  <c r="Z2002" s="1"/>
  <c r="O2002"/>
  <c r="T2002" s="1"/>
  <c r="Y2002" s="1"/>
  <c r="N2002"/>
  <c r="S2002" s="1"/>
  <c r="X2002" s="1"/>
  <c r="R2001"/>
  <c r="Q2001"/>
  <c r="V2001" s="1"/>
  <c r="AA2001" s="1"/>
  <c r="P2001"/>
  <c r="U2001" s="1"/>
  <c r="Z2001" s="1"/>
  <c r="O2001"/>
  <c r="T2001" s="1"/>
  <c r="Y2001" s="1"/>
  <c r="N2001"/>
  <c r="S2001" s="1"/>
  <c r="X2001" s="1"/>
  <c r="R2000"/>
  <c r="W2000" s="1"/>
  <c r="AB2000" s="1"/>
  <c r="Q2000"/>
  <c r="V2000" s="1"/>
  <c r="AA2000" s="1"/>
  <c r="P2000"/>
  <c r="U2000" s="1"/>
  <c r="Z2000" s="1"/>
  <c r="O2000"/>
  <c r="T2000" s="1"/>
  <c r="Y2000" s="1"/>
  <c r="N2000"/>
  <c r="S2000" s="1"/>
  <c r="R1999"/>
  <c r="W1999" s="1"/>
  <c r="AB1999" s="1"/>
  <c r="Q1999"/>
  <c r="V1999" s="1"/>
  <c r="AA1999" s="1"/>
  <c r="P1999"/>
  <c r="U1999" s="1"/>
  <c r="Z1999" s="1"/>
  <c r="O1999"/>
  <c r="T1999" s="1"/>
  <c r="N1999"/>
  <c r="S1999" s="1"/>
  <c r="X1999" s="1"/>
  <c r="R1998"/>
  <c r="W1998" s="1"/>
  <c r="AB1998" s="1"/>
  <c r="Q1998"/>
  <c r="V1998" s="1"/>
  <c r="AA1998" s="1"/>
  <c r="P1998"/>
  <c r="U1998" s="1"/>
  <c r="O1998"/>
  <c r="T1998" s="1"/>
  <c r="Y1998" s="1"/>
  <c r="N1998"/>
  <c r="R1997"/>
  <c r="W1997" s="1"/>
  <c r="AB1997" s="1"/>
  <c r="Q1997"/>
  <c r="V1997" s="1"/>
  <c r="P1997"/>
  <c r="U1997" s="1"/>
  <c r="Z1997" s="1"/>
  <c r="O1997"/>
  <c r="N1997"/>
  <c r="R1996"/>
  <c r="W1996" s="1"/>
  <c r="Q1996"/>
  <c r="V1996" s="1"/>
  <c r="AA1996" s="1"/>
  <c r="P1996"/>
  <c r="O1996"/>
  <c r="N1996"/>
  <c r="S1996" s="1"/>
  <c r="X1996" s="1"/>
  <c r="R1995"/>
  <c r="W1995" s="1"/>
  <c r="AB1995" s="1"/>
  <c r="Q1995"/>
  <c r="P1995"/>
  <c r="O1995"/>
  <c r="T1995" s="1"/>
  <c r="Y1995" s="1"/>
  <c r="N1995"/>
  <c r="S1995" s="1"/>
  <c r="X1995" s="1"/>
  <c r="R1994"/>
  <c r="Q1994"/>
  <c r="P1994"/>
  <c r="U1994" s="1"/>
  <c r="Z1994" s="1"/>
  <c r="O1994"/>
  <c r="T1994" s="1"/>
  <c r="Y1994" s="1"/>
  <c r="N1994"/>
  <c r="S1994" s="1"/>
  <c r="X1994" s="1"/>
  <c r="R1993"/>
  <c r="Q1993"/>
  <c r="V1993" s="1"/>
  <c r="AA1993" s="1"/>
  <c r="P1993"/>
  <c r="U1993" s="1"/>
  <c r="Z1993" s="1"/>
  <c r="O1993"/>
  <c r="T1993" s="1"/>
  <c r="Y1993" s="1"/>
  <c r="N1993"/>
  <c r="S1993" s="1"/>
  <c r="X1993" s="1"/>
  <c r="R1992"/>
  <c r="Q1992"/>
  <c r="V1992" s="1"/>
  <c r="AA1992" s="1"/>
  <c r="P1992"/>
  <c r="U1992" s="1"/>
  <c r="Z1992" s="1"/>
  <c r="O1992"/>
  <c r="T1992" s="1"/>
  <c r="Y1992" s="1"/>
  <c r="N1992"/>
  <c r="S1992" s="1"/>
  <c r="X1992" s="1"/>
  <c r="R1946"/>
  <c r="W1946" s="1"/>
  <c r="AB1946" s="1"/>
  <c r="Q1946"/>
  <c r="V1946" s="1"/>
  <c r="AA1946" s="1"/>
  <c r="P1946"/>
  <c r="U1946" s="1"/>
  <c r="Z1946" s="1"/>
  <c r="O1946"/>
  <c r="N1946"/>
  <c r="S1946" s="1"/>
  <c r="X1946" s="1"/>
  <c r="R1931"/>
  <c r="W1931" s="1"/>
  <c r="AB1931" s="1"/>
  <c r="Q1931"/>
  <c r="V1931" s="1"/>
  <c r="AA1931" s="1"/>
  <c r="P1931"/>
  <c r="U1931" s="1"/>
  <c r="O1931"/>
  <c r="T1931" s="1"/>
  <c r="Y1931" s="1"/>
  <c r="N1931"/>
  <c r="S1931" s="1"/>
  <c r="X1931" s="1"/>
  <c r="R1900"/>
  <c r="W1900" s="1"/>
  <c r="AB1900" s="1"/>
  <c r="Q1900"/>
  <c r="V1900" s="1"/>
  <c r="AA1900" s="1"/>
  <c r="P1900"/>
  <c r="U1900" s="1"/>
  <c r="Z1900" s="1"/>
  <c r="O1900"/>
  <c r="T1900" s="1"/>
  <c r="Y1900" s="1"/>
  <c r="N1900"/>
  <c r="R1899"/>
  <c r="W1899" s="1"/>
  <c r="Q1899"/>
  <c r="V1899" s="1"/>
  <c r="AA1899" s="1"/>
  <c r="P1899"/>
  <c r="U1899" s="1"/>
  <c r="Z1899" s="1"/>
  <c r="O1899"/>
  <c r="N1899"/>
  <c r="R1898"/>
  <c r="W1898" s="1"/>
  <c r="AB1898" s="1"/>
  <c r="Q1898"/>
  <c r="V1898" s="1"/>
  <c r="AA1898" s="1"/>
  <c r="P1898"/>
  <c r="O1898"/>
  <c r="N1898"/>
  <c r="S1898" s="1"/>
  <c r="X1898" s="1"/>
  <c r="R1897"/>
  <c r="W1897" s="1"/>
  <c r="AB1897" s="1"/>
  <c r="Q1897"/>
  <c r="P1897"/>
  <c r="O1897"/>
  <c r="T1897" s="1"/>
  <c r="Y1897" s="1"/>
  <c r="N1897"/>
  <c r="S1897" s="1"/>
  <c r="X1897" s="1"/>
  <c r="R1896"/>
  <c r="Q1896"/>
  <c r="P1896"/>
  <c r="U1896" s="1"/>
  <c r="Z1896" s="1"/>
  <c r="O1896"/>
  <c r="T1896" s="1"/>
  <c r="Y1896" s="1"/>
  <c r="N1896"/>
  <c r="S1896" s="1"/>
  <c r="X1896" s="1"/>
  <c r="R1895"/>
  <c r="Q1895"/>
  <c r="V1895" s="1"/>
  <c r="AA1895" s="1"/>
  <c r="P1895"/>
  <c r="U1895" s="1"/>
  <c r="Z1895" s="1"/>
  <c r="O1895"/>
  <c r="T1895" s="1"/>
  <c r="Y1895" s="1"/>
  <c r="N1895"/>
  <c r="S1895" s="1"/>
  <c r="R1894"/>
  <c r="W1894" s="1"/>
  <c r="AB1894" s="1"/>
  <c r="Q1894"/>
  <c r="V1894" s="1"/>
  <c r="AA1894" s="1"/>
  <c r="P1894"/>
  <c r="U1894" s="1"/>
  <c r="Z1894" s="1"/>
  <c r="O1894"/>
  <c r="T1894" s="1"/>
  <c r="N1894"/>
  <c r="S1894" s="1"/>
  <c r="X1894" s="1"/>
  <c r="R1893"/>
  <c r="W1893" s="1"/>
  <c r="AB1893" s="1"/>
  <c r="Q1893"/>
  <c r="V1893" s="1"/>
  <c r="AA1893" s="1"/>
  <c r="P1893"/>
  <c r="O1893"/>
  <c r="T1893" s="1"/>
  <c r="Y1893" s="1"/>
  <c r="N1893"/>
  <c r="S1893" s="1"/>
  <c r="X1893" s="1"/>
  <c r="R1892"/>
  <c r="W1892" s="1"/>
  <c r="AB1892" s="1"/>
  <c r="Q1892"/>
  <c r="P1892"/>
  <c r="U1892" s="1"/>
  <c r="Z1892" s="1"/>
  <c r="O1892"/>
  <c r="T1892" s="1"/>
  <c r="Y1892" s="1"/>
  <c r="N1892"/>
  <c r="R1891"/>
  <c r="W1891" s="1"/>
  <c r="Q1891"/>
  <c r="V1891" s="1"/>
  <c r="AA1891" s="1"/>
  <c r="P1891"/>
  <c r="U1891" s="1"/>
  <c r="Z1891" s="1"/>
  <c r="O1891"/>
  <c r="N1891"/>
  <c r="R1890"/>
  <c r="W1890" s="1"/>
  <c r="AB1890" s="1"/>
  <c r="Q1890"/>
  <c r="V1890" s="1"/>
  <c r="AA1890" s="1"/>
  <c r="P1890"/>
  <c r="O1890"/>
  <c r="N1890"/>
  <c r="S1890" s="1"/>
  <c r="X1890" s="1"/>
  <c r="R1889"/>
  <c r="W1889" s="1"/>
  <c r="AB1889" s="1"/>
  <c r="Q1889"/>
  <c r="P1889"/>
  <c r="O1889"/>
  <c r="T1889" s="1"/>
  <c r="Y1889" s="1"/>
  <c r="N1889"/>
  <c r="S1889" s="1"/>
  <c r="X1889" s="1"/>
  <c r="R1888"/>
  <c r="Q1888"/>
  <c r="P1888"/>
  <c r="U1888" s="1"/>
  <c r="Z1888" s="1"/>
  <c r="O1888"/>
  <c r="T1888" s="1"/>
  <c r="Y1888" s="1"/>
  <c r="N1888"/>
  <c r="S1888" s="1"/>
  <c r="X1888" s="1"/>
  <c r="R1887"/>
  <c r="Q1887"/>
  <c r="V1887" s="1"/>
  <c r="AA1887" s="1"/>
  <c r="P1887"/>
  <c r="U1887" s="1"/>
  <c r="Z1887" s="1"/>
  <c r="O1887"/>
  <c r="T1887" s="1"/>
  <c r="Y1887" s="1"/>
  <c r="N1887"/>
  <c r="R1886"/>
  <c r="Q1886"/>
  <c r="V1886" s="1"/>
  <c r="AA1886" s="1"/>
  <c r="P1886"/>
  <c r="U1886" s="1"/>
  <c r="Z1886" s="1"/>
  <c r="O1886"/>
  <c r="T1886" s="1"/>
  <c r="Y1886" s="1"/>
  <c r="N1886"/>
  <c r="R1885"/>
  <c r="W1885" s="1"/>
  <c r="AB1885" s="1"/>
  <c r="Q1885"/>
  <c r="V1885" s="1"/>
  <c r="AA1885" s="1"/>
  <c r="P1885"/>
  <c r="U1885" s="1"/>
  <c r="Z1885" s="1"/>
  <c r="O1885"/>
  <c r="T1885" s="1"/>
  <c r="Y1885" s="1"/>
  <c r="N1885"/>
  <c r="R1884"/>
  <c r="W1884" s="1"/>
  <c r="AB1884" s="1"/>
  <c r="Q1884"/>
  <c r="V1884" s="1"/>
  <c r="AA1884" s="1"/>
  <c r="P1884"/>
  <c r="U1884" s="1"/>
  <c r="Z1884" s="1"/>
  <c r="O1884"/>
  <c r="N1884"/>
  <c r="R1883"/>
  <c r="W1883" s="1"/>
  <c r="AB1883" s="1"/>
  <c r="Q1883"/>
  <c r="V1883" s="1"/>
  <c r="AA1883" s="1"/>
  <c r="P1883"/>
  <c r="O1883"/>
  <c r="N1883"/>
  <c r="S1883" s="1"/>
  <c r="X1883" s="1"/>
  <c r="R1882"/>
  <c r="W1882" s="1"/>
  <c r="AB1882" s="1"/>
  <c r="Q1882"/>
  <c r="P1882"/>
  <c r="O1882"/>
  <c r="T1882" s="1"/>
  <c r="Y1882" s="1"/>
  <c r="N1882"/>
  <c r="S1882" s="1"/>
  <c r="X1882" s="1"/>
  <c r="R1881"/>
  <c r="Q1881"/>
  <c r="P1881"/>
  <c r="U1881" s="1"/>
  <c r="Z1881" s="1"/>
  <c r="O1881"/>
  <c r="T1881" s="1"/>
  <c r="Y1881" s="1"/>
  <c r="N1881"/>
  <c r="S1881" s="1"/>
  <c r="X1881" s="1"/>
  <c r="R1880"/>
  <c r="Q1880"/>
  <c r="V1880" s="1"/>
  <c r="AA1880" s="1"/>
  <c r="P1880"/>
  <c r="U1880" s="1"/>
  <c r="Z1880" s="1"/>
  <c r="O1880"/>
  <c r="T1880" s="1"/>
  <c r="Y1880" s="1"/>
  <c r="N1880"/>
  <c r="R1879"/>
  <c r="W1879" s="1"/>
  <c r="AB1879" s="1"/>
  <c r="Q1879"/>
  <c r="V1879" s="1"/>
  <c r="AA1879" s="1"/>
  <c r="P1879"/>
  <c r="U1879" s="1"/>
  <c r="Z1879" s="1"/>
  <c r="O1879"/>
  <c r="T1879" s="1"/>
  <c r="N1879"/>
  <c r="S1879" s="1"/>
  <c r="X1879" s="1"/>
  <c r="R1878"/>
  <c r="W1878" s="1"/>
  <c r="AB1878" s="1"/>
  <c r="Q1878"/>
  <c r="V1878" s="1"/>
  <c r="AA1878" s="1"/>
  <c r="P1878"/>
  <c r="U1878" s="1"/>
  <c r="O1878"/>
  <c r="T1878" s="1"/>
  <c r="Y1878" s="1"/>
  <c r="N1878"/>
  <c r="S1878" s="1"/>
  <c r="X1878" s="1"/>
  <c r="R1877"/>
  <c r="W1877" s="1"/>
  <c r="AB1877" s="1"/>
  <c r="Q1877"/>
  <c r="V1877" s="1"/>
  <c r="P1877"/>
  <c r="U1877" s="1"/>
  <c r="Z1877" s="1"/>
  <c r="O1877"/>
  <c r="T1877" s="1"/>
  <c r="Y1877" s="1"/>
  <c r="N1877"/>
  <c r="R1876"/>
  <c r="W1876" s="1"/>
  <c r="Q1876"/>
  <c r="V1876" s="1"/>
  <c r="AA1876" s="1"/>
  <c r="P1876"/>
  <c r="U1876" s="1"/>
  <c r="Z1876" s="1"/>
  <c r="O1876"/>
  <c r="N1876"/>
  <c r="R1875"/>
  <c r="W1875" s="1"/>
  <c r="AB1875" s="1"/>
  <c r="Q1875"/>
  <c r="V1875" s="1"/>
  <c r="AA1875" s="1"/>
  <c r="P1875"/>
  <c r="O1875"/>
  <c r="N1875"/>
  <c r="S1875" s="1"/>
  <c r="X1875" s="1"/>
  <c r="R1874"/>
  <c r="W1874" s="1"/>
  <c r="AB1874" s="1"/>
  <c r="Q1874"/>
  <c r="P1874"/>
  <c r="O1874"/>
  <c r="T1874" s="1"/>
  <c r="Y1874" s="1"/>
  <c r="N1874"/>
  <c r="S1874" s="1"/>
  <c r="X1874" s="1"/>
  <c r="R1873"/>
  <c r="Q1873"/>
  <c r="P1873"/>
  <c r="U1873" s="1"/>
  <c r="Z1873" s="1"/>
  <c r="O1873"/>
  <c r="T1873" s="1"/>
  <c r="Y1873" s="1"/>
  <c r="N1873"/>
  <c r="S1873" s="1"/>
  <c r="X1873" s="1"/>
  <c r="R1872"/>
  <c r="Q1872"/>
  <c r="V1872" s="1"/>
  <c r="AA1872" s="1"/>
  <c r="P1872"/>
  <c r="U1872" s="1"/>
  <c r="Z1872" s="1"/>
  <c r="O1872"/>
  <c r="T1872" s="1"/>
  <c r="Y1872" s="1"/>
  <c r="N1872"/>
  <c r="S1872" s="1"/>
  <c r="R1871"/>
  <c r="Q1871"/>
  <c r="V1871" s="1"/>
  <c r="AA1871" s="1"/>
  <c r="P1871"/>
  <c r="U1871" s="1"/>
  <c r="Z1871" s="1"/>
  <c r="O1871"/>
  <c r="T1871" s="1"/>
  <c r="Y1871" s="1"/>
  <c r="N1871"/>
  <c r="S1871" s="1"/>
  <c r="R1855"/>
  <c r="W1855" s="1"/>
  <c r="AB1855" s="1"/>
  <c r="Q1855"/>
  <c r="V1855" s="1"/>
  <c r="AA1855" s="1"/>
  <c r="P1855"/>
  <c r="U1855" s="1"/>
  <c r="Z1855" s="1"/>
  <c r="O1855"/>
  <c r="T1855" s="1"/>
  <c r="Y1855" s="1"/>
  <c r="N1855"/>
  <c r="S1855" s="1"/>
  <c r="X1855" s="1"/>
  <c r="R1840"/>
  <c r="W1840" s="1"/>
  <c r="AB1840" s="1"/>
  <c r="Q1840"/>
  <c r="V1840" s="1"/>
  <c r="AA1840" s="1"/>
  <c r="P1840"/>
  <c r="U1840" s="1"/>
  <c r="Z1840" s="1"/>
  <c r="O1840"/>
  <c r="T1840" s="1"/>
  <c r="Y1840" s="1"/>
  <c r="N1840"/>
  <c r="S1840" s="1"/>
  <c r="X1840" s="1"/>
  <c r="R1839"/>
  <c r="W1839" s="1"/>
  <c r="AB1839" s="1"/>
  <c r="Q1839"/>
  <c r="V1839" s="1"/>
  <c r="AA1839" s="1"/>
  <c r="P1839"/>
  <c r="U1839" s="1"/>
  <c r="Z1839" s="1"/>
  <c r="O1839"/>
  <c r="T1839" s="1"/>
  <c r="Y1839" s="1"/>
  <c r="N1839"/>
  <c r="R1838"/>
  <c r="W1838" s="1"/>
  <c r="AB1838" s="1"/>
  <c r="Q1838"/>
  <c r="V1838" s="1"/>
  <c r="AA1838" s="1"/>
  <c r="P1838"/>
  <c r="U1838" s="1"/>
  <c r="Z1838" s="1"/>
  <c r="O1838"/>
  <c r="N1838"/>
  <c r="R1837"/>
  <c r="W1837" s="1"/>
  <c r="AB1837" s="1"/>
  <c r="Q1837"/>
  <c r="V1837" s="1"/>
  <c r="AA1837" s="1"/>
  <c r="P1837"/>
  <c r="O1837"/>
  <c r="N1837"/>
  <c r="S1837" s="1"/>
  <c r="X1837" s="1"/>
  <c r="R1836"/>
  <c r="W1836" s="1"/>
  <c r="AB1836" s="1"/>
  <c r="Q1836"/>
  <c r="P1836"/>
  <c r="O1836"/>
  <c r="T1836" s="1"/>
  <c r="Y1836" s="1"/>
  <c r="N1836"/>
  <c r="S1836" s="1"/>
  <c r="X1836" s="1"/>
  <c r="R1835"/>
  <c r="Q1835"/>
  <c r="P1835"/>
  <c r="U1835" s="1"/>
  <c r="Z1835" s="1"/>
  <c r="O1835"/>
  <c r="T1835" s="1"/>
  <c r="Y1835" s="1"/>
  <c r="N1835"/>
  <c r="S1835" s="1"/>
  <c r="X1835" s="1"/>
  <c r="R1834"/>
  <c r="Q1834"/>
  <c r="V1834" s="1"/>
  <c r="AA1834" s="1"/>
  <c r="P1834"/>
  <c r="U1834" s="1"/>
  <c r="Z1834" s="1"/>
  <c r="O1834"/>
  <c r="T1834" s="1"/>
  <c r="Y1834" s="1"/>
  <c r="N1834"/>
  <c r="S1834" s="1"/>
  <c r="R1833"/>
  <c r="W1833" s="1"/>
  <c r="AB1833" s="1"/>
  <c r="Q1833"/>
  <c r="V1833" s="1"/>
  <c r="AA1833" s="1"/>
  <c r="P1833"/>
  <c r="U1833" s="1"/>
  <c r="Z1833" s="1"/>
  <c r="O1833"/>
  <c r="T1833" s="1"/>
  <c r="N1833"/>
  <c r="S1833" s="1"/>
  <c r="X1833" s="1"/>
  <c r="R1832"/>
  <c r="W1832" s="1"/>
  <c r="AB1832" s="1"/>
  <c r="Q1832"/>
  <c r="V1832" s="1"/>
  <c r="AA1832" s="1"/>
  <c r="P1832"/>
  <c r="U1832" s="1"/>
  <c r="O1832"/>
  <c r="T1832" s="1"/>
  <c r="Y1832" s="1"/>
  <c r="N1832"/>
  <c r="S1832" s="1"/>
  <c r="X1832" s="1"/>
  <c r="R1831"/>
  <c r="W1831" s="1"/>
  <c r="AB1831" s="1"/>
  <c r="Q1831"/>
  <c r="V1831" s="1"/>
  <c r="P1831"/>
  <c r="U1831" s="1"/>
  <c r="Z1831" s="1"/>
  <c r="O1831"/>
  <c r="T1831" s="1"/>
  <c r="Y1831" s="1"/>
  <c r="N1831"/>
  <c r="R1830"/>
  <c r="W1830" s="1"/>
  <c r="Q1830"/>
  <c r="V1830" s="1"/>
  <c r="AA1830" s="1"/>
  <c r="P1830"/>
  <c r="U1830" s="1"/>
  <c r="Z1830" s="1"/>
  <c r="O1830"/>
  <c r="N1830"/>
  <c r="R1829"/>
  <c r="W1829" s="1"/>
  <c r="AB1829" s="1"/>
  <c r="Q1829"/>
  <c r="V1829" s="1"/>
  <c r="AA1829" s="1"/>
  <c r="P1829"/>
  <c r="O1829"/>
  <c r="N1829"/>
  <c r="S1829" s="1"/>
  <c r="X1829" s="1"/>
  <c r="R1828"/>
  <c r="W1828" s="1"/>
  <c r="AB1828" s="1"/>
  <c r="Q1828"/>
  <c r="P1828"/>
  <c r="O1828"/>
  <c r="T1828" s="1"/>
  <c r="Y1828" s="1"/>
  <c r="N1828"/>
  <c r="S1828" s="1"/>
  <c r="X1828" s="1"/>
  <c r="R1827"/>
  <c r="Q1827"/>
  <c r="P1827"/>
  <c r="U1827" s="1"/>
  <c r="Z1827" s="1"/>
  <c r="O1827"/>
  <c r="T1827" s="1"/>
  <c r="Y1827" s="1"/>
  <c r="N1827"/>
  <c r="S1827" s="1"/>
  <c r="X1827" s="1"/>
  <c r="R1826"/>
  <c r="Q1826"/>
  <c r="V1826" s="1"/>
  <c r="AA1826" s="1"/>
  <c r="P1826"/>
  <c r="U1826" s="1"/>
  <c r="Z1826" s="1"/>
  <c r="O1826"/>
  <c r="T1826" s="1"/>
  <c r="Y1826" s="1"/>
  <c r="N1826"/>
  <c r="S1826" s="1"/>
  <c r="R1825"/>
  <c r="Q1825"/>
  <c r="V1825" s="1"/>
  <c r="AA1825" s="1"/>
  <c r="P1825"/>
  <c r="U1825" s="1"/>
  <c r="Z1825" s="1"/>
  <c r="O1825"/>
  <c r="T1825" s="1"/>
  <c r="Y1825" s="1"/>
  <c r="N1825"/>
  <c r="S1825" s="1"/>
  <c r="R1824"/>
  <c r="W1824" s="1"/>
  <c r="AB1824" s="1"/>
  <c r="Q1824"/>
  <c r="V1824" s="1"/>
  <c r="AA1824" s="1"/>
  <c r="P1824"/>
  <c r="U1824" s="1"/>
  <c r="Z1824" s="1"/>
  <c r="O1824"/>
  <c r="T1824" s="1"/>
  <c r="Y1824" s="1"/>
  <c r="N1824"/>
  <c r="R1823"/>
  <c r="W1823" s="1"/>
  <c r="AB1823" s="1"/>
  <c r="Q1823"/>
  <c r="V1823" s="1"/>
  <c r="AA1823" s="1"/>
  <c r="P1823"/>
  <c r="U1823" s="1"/>
  <c r="Z1823" s="1"/>
  <c r="O1823"/>
  <c r="N1823"/>
  <c r="R1822"/>
  <c r="W1822" s="1"/>
  <c r="AB1822" s="1"/>
  <c r="Q1822"/>
  <c r="V1822" s="1"/>
  <c r="AA1822" s="1"/>
  <c r="P1822"/>
  <c r="O1822"/>
  <c r="N1822"/>
  <c r="S1822" s="1"/>
  <c r="X1822" s="1"/>
  <c r="R1821"/>
  <c r="W1821" s="1"/>
  <c r="AB1821" s="1"/>
  <c r="Q1821"/>
  <c r="P1821"/>
  <c r="O1821"/>
  <c r="T1821" s="1"/>
  <c r="Y1821" s="1"/>
  <c r="N1821"/>
  <c r="S1821" s="1"/>
  <c r="X1821" s="1"/>
  <c r="R1820"/>
  <c r="Q1820"/>
  <c r="P1820"/>
  <c r="U1820" s="1"/>
  <c r="Z1820" s="1"/>
  <c r="O1820"/>
  <c r="T1820" s="1"/>
  <c r="Y1820" s="1"/>
  <c r="N1820"/>
  <c r="S1820" s="1"/>
  <c r="X1820" s="1"/>
  <c r="R1819"/>
  <c r="Q1819"/>
  <c r="V1819" s="1"/>
  <c r="AA1819" s="1"/>
  <c r="P1819"/>
  <c r="U1819" s="1"/>
  <c r="Z1819" s="1"/>
  <c r="O1819"/>
  <c r="T1819" s="1"/>
  <c r="Y1819" s="1"/>
  <c r="N1819"/>
  <c r="S1819" s="1"/>
  <c r="X1819" s="1"/>
  <c r="R1818"/>
  <c r="W1818" s="1"/>
  <c r="AB1818" s="1"/>
  <c r="Q1818"/>
  <c r="V1818" s="1"/>
  <c r="AA1818" s="1"/>
  <c r="P1818"/>
  <c r="U1818" s="1"/>
  <c r="Z1818" s="1"/>
  <c r="O1818"/>
  <c r="T1818" s="1"/>
  <c r="Y1818" s="1"/>
  <c r="N1818"/>
  <c r="S1818" s="1"/>
  <c r="X1818" s="1"/>
  <c r="R1817"/>
  <c r="W1817" s="1"/>
  <c r="AB1817" s="1"/>
  <c r="Q1817"/>
  <c r="V1817" s="1"/>
  <c r="AA1817" s="1"/>
  <c r="P1817"/>
  <c r="U1817" s="1"/>
  <c r="Z1817" s="1"/>
  <c r="O1817"/>
  <c r="T1817" s="1"/>
  <c r="Y1817" s="1"/>
  <c r="N1817"/>
  <c r="R1816"/>
  <c r="W1816" s="1"/>
  <c r="AB1816" s="1"/>
  <c r="Q1816"/>
  <c r="V1816" s="1"/>
  <c r="AA1816" s="1"/>
  <c r="P1816"/>
  <c r="U1816" s="1"/>
  <c r="Z1816" s="1"/>
  <c r="O1816"/>
  <c r="T1816" s="1"/>
  <c r="Y1816" s="1"/>
  <c r="N1816"/>
  <c r="R1815"/>
  <c r="W1815" s="1"/>
  <c r="Q1815"/>
  <c r="V1815" s="1"/>
  <c r="AA1815" s="1"/>
  <c r="P1815"/>
  <c r="U1815" s="1"/>
  <c r="Z1815" s="1"/>
  <c r="O1815"/>
  <c r="N1815"/>
  <c r="R1814"/>
  <c r="W1814" s="1"/>
  <c r="AB1814" s="1"/>
  <c r="Q1814"/>
  <c r="V1814" s="1"/>
  <c r="AA1814" s="1"/>
  <c r="P1814"/>
  <c r="O1814"/>
  <c r="N1814"/>
  <c r="S1814" s="1"/>
  <c r="X1814" s="1"/>
  <c r="R1813"/>
  <c r="W1813" s="1"/>
  <c r="AB1813" s="1"/>
  <c r="Q1813"/>
  <c r="P1813"/>
  <c r="O1813"/>
  <c r="T1813" s="1"/>
  <c r="Y1813" s="1"/>
  <c r="N1813"/>
  <c r="S1813" s="1"/>
  <c r="X1813" s="1"/>
  <c r="R1812"/>
  <c r="Q1812"/>
  <c r="P1812"/>
  <c r="U1812" s="1"/>
  <c r="Z1812" s="1"/>
  <c r="O1812"/>
  <c r="T1812" s="1"/>
  <c r="Y1812" s="1"/>
  <c r="N1812"/>
  <c r="S1812" s="1"/>
  <c r="X1812" s="1"/>
  <c r="R1811"/>
  <c r="Q1811"/>
  <c r="V1811" s="1"/>
  <c r="AA1811" s="1"/>
  <c r="P1811"/>
  <c r="U1811" s="1"/>
  <c r="Z1811" s="1"/>
  <c r="O1811"/>
  <c r="T1811" s="1"/>
  <c r="Y1811" s="1"/>
  <c r="N1811"/>
  <c r="R1810"/>
  <c r="Q1810"/>
  <c r="V1810" s="1"/>
  <c r="AA1810" s="1"/>
  <c r="P1810"/>
  <c r="U1810" s="1"/>
  <c r="Z1810" s="1"/>
  <c r="O1810"/>
  <c r="T1810" s="1"/>
  <c r="Y1810" s="1"/>
  <c r="N1810"/>
  <c r="S1810" s="1"/>
  <c r="R1643"/>
  <c r="W1643" s="1"/>
  <c r="AB1643" s="1"/>
  <c r="Q1643"/>
  <c r="V1643" s="1"/>
  <c r="AA1643" s="1"/>
  <c r="P1643"/>
  <c r="U1643" s="1"/>
  <c r="Z1643" s="1"/>
  <c r="O1643"/>
  <c r="N1643"/>
  <c r="R1642"/>
  <c r="W1642" s="1"/>
  <c r="AB1642" s="1"/>
  <c r="Q1642"/>
  <c r="V1642" s="1"/>
  <c r="AA1642" s="1"/>
  <c r="P1642"/>
  <c r="O1642"/>
  <c r="N1642"/>
  <c r="S1642" s="1"/>
  <c r="X1642" s="1"/>
  <c r="R1641"/>
  <c r="W1641" s="1"/>
  <c r="AB1641" s="1"/>
  <c r="Q1641"/>
  <c r="P1641"/>
  <c r="O1641"/>
  <c r="T1641" s="1"/>
  <c r="Y1641" s="1"/>
  <c r="N1641"/>
  <c r="S1641" s="1"/>
  <c r="X1641" s="1"/>
  <c r="R1640"/>
  <c r="Q1640"/>
  <c r="P1640"/>
  <c r="U1640" s="1"/>
  <c r="Z1640" s="1"/>
  <c r="O1640"/>
  <c r="T1640" s="1"/>
  <c r="Y1640" s="1"/>
  <c r="N1640"/>
  <c r="S1640" s="1"/>
  <c r="X1640" s="1"/>
  <c r="R1639"/>
  <c r="Q1639"/>
  <c r="V1639" s="1"/>
  <c r="AA1639" s="1"/>
  <c r="P1639"/>
  <c r="U1639" s="1"/>
  <c r="Z1639" s="1"/>
  <c r="O1639"/>
  <c r="T1639" s="1"/>
  <c r="Y1639" s="1"/>
  <c r="N1639"/>
  <c r="S1639" s="1"/>
  <c r="X1639" s="1"/>
  <c r="R1638"/>
  <c r="W1638" s="1"/>
  <c r="AB1638" s="1"/>
  <c r="Q1638"/>
  <c r="V1638" s="1"/>
  <c r="AA1638" s="1"/>
  <c r="P1638"/>
  <c r="U1638" s="1"/>
  <c r="Z1638" s="1"/>
  <c r="O1638"/>
  <c r="T1638" s="1"/>
  <c r="Y1638" s="1"/>
  <c r="N1638"/>
  <c r="R1637"/>
  <c r="W1637" s="1"/>
  <c r="AB1637" s="1"/>
  <c r="Q1637"/>
  <c r="V1637" s="1"/>
  <c r="AA1637" s="1"/>
  <c r="P1637"/>
  <c r="U1637" s="1"/>
  <c r="Z1637" s="1"/>
  <c r="O1637"/>
  <c r="T1637" s="1"/>
  <c r="N1637"/>
  <c r="R1636"/>
  <c r="W1636" s="1"/>
  <c r="AB1636" s="1"/>
  <c r="Q1636"/>
  <c r="V1636" s="1"/>
  <c r="AA1636" s="1"/>
  <c r="P1636"/>
  <c r="U1636" s="1"/>
  <c r="O1636"/>
  <c r="N1636"/>
  <c r="R1635"/>
  <c r="W1635" s="1"/>
  <c r="AB1635" s="1"/>
  <c r="Q1635"/>
  <c r="V1635" s="1"/>
  <c r="P1635"/>
  <c r="U1635" s="1"/>
  <c r="O1635"/>
  <c r="N1635"/>
  <c r="R1634"/>
  <c r="W1634" s="1"/>
  <c r="Q1634"/>
  <c r="V1634" s="1"/>
  <c r="P1634"/>
  <c r="O1634"/>
  <c r="N1634"/>
  <c r="S1634" s="1"/>
  <c r="X1634" s="1"/>
  <c r="R1633"/>
  <c r="W1633" s="1"/>
  <c r="Q1633"/>
  <c r="P1633"/>
  <c r="O1633"/>
  <c r="T1633" s="1"/>
  <c r="Y1633" s="1"/>
  <c r="N1633"/>
  <c r="S1633" s="1"/>
  <c r="X1633" s="1"/>
  <c r="R1632"/>
  <c r="Q1632"/>
  <c r="P1632"/>
  <c r="U1632" s="1"/>
  <c r="Z1632" s="1"/>
  <c r="O1632"/>
  <c r="T1632" s="1"/>
  <c r="Y1632" s="1"/>
  <c r="N1632"/>
  <c r="S1632" s="1"/>
  <c r="X1632" s="1"/>
  <c r="R1631"/>
  <c r="Q1631"/>
  <c r="V1631" s="1"/>
  <c r="AA1631" s="1"/>
  <c r="P1631"/>
  <c r="U1631" s="1"/>
  <c r="Z1631" s="1"/>
  <c r="O1631"/>
  <c r="T1631" s="1"/>
  <c r="Y1631" s="1"/>
  <c r="N1631"/>
  <c r="S1631" s="1"/>
  <c r="X1631" s="1"/>
  <c r="R1630"/>
  <c r="W1630" s="1"/>
  <c r="AB1630" s="1"/>
  <c r="Q1630"/>
  <c r="V1630" s="1"/>
  <c r="AA1630" s="1"/>
  <c r="P1630"/>
  <c r="U1630" s="1"/>
  <c r="Z1630" s="1"/>
  <c r="O1630"/>
  <c r="T1630" s="1"/>
  <c r="Y1630" s="1"/>
  <c r="N1630"/>
  <c r="S1630" s="1"/>
  <c r="R1629"/>
  <c r="W1629" s="1"/>
  <c r="AB1629" s="1"/>
  <c r="Q1629"/>
  <c r="V1629" s="1"/>
  <c r="AA1629" s="1"/>
  <c r="P1629"/>
  <c r="U1629" s="1"/>
  <c r="Z1629" s="1"/>
  <c r="O1629"/>
  <c r="T1629" s="1"/>
  <c r="Y1629" s="1"/>
  <c r="N1629"/>
  <c r="S1629" s="1"/>
  <c r="R1628"/>
  <c r="W1628" s="1"/>
  <c r="AB1628" s="1"/>
  <c r="Q1628"/>
  <c r="V1628" s="1"/>
  <c r="AA1628" s="1"/>
  <c r="P1628"/>
  <c r="U1628" s="1"/>
  <c r="Z1628" s="1"/>
  <c r="O1628"/>
  <c r="T1628" s="1"/>
  <c r="Y1628" s="1"/>
  <c r="N1628"/>
  <c r="R1627"/>
  <c r="W1627" s="1"/>
  <c r="AB1627" s="1"/>
  <c r="Q1627"/>
  <c r="V1627" s="1"/>
  <c r="AA1627" s="1"/>
  <c r="P1627"/>
  <c r="U1627" s="1"/>
  <c r="Z1627" s="1"/>
  <c r="O1627"/>
  <c r="N1627"/>
  <c r="R1626"/>
  <c r="W1626" s="1"/>
  <c r="AB1626" s="1"/>
  <c r="Q1626"/>
  <c r="V1626" s="1"/>
  <c r="AA1626" s="1"/>
  <c r="P1626"/>
  <c r="O1626"/>
  <c r="N1626"/>
  <c r="S1626" s="1"/>
  <c r="X1626" s="1"/>
  <c r="R1625"/>
  <c r="W1625" s="1"/>
  <c r="AB1625" s="1"/>
  <c r="Q1625"/>
  <c r="P1625"/>
  <c r="O1625"/>
  <c r="T1625" s="1"/>
  <c r="Y1625" s="1"/>
  <c r="N1625"/>
  <c r="S1625" s="1"/>
  <c r="X1625" s="1"/>
  <c r="R1624"/>
  <c r="Q1624"/>
  <c r="P1624"/>
  <c r="U1624" s="1"/>
  <c r="Z1624" s="1"/>
  <c r="O1624"/>
  <c r="T1624" s="1"/>
  <c r="Y1624" s="1"/>
  <c r="N1624"/>
  <c r="S1624" s="1"/>
  <c r="X1624" s="1"/>
  <c r="R1623"/>
  <c r="W1623" s="1"/>
  <c r="AB1623" s="1"/>
  <c r="Q1623"/>
  <c r="V1623" s="1"/>
  <c r="AA1623" s="1"/>
  <c r="P1623"/>
  <c r="U1623" s="1"/>
  <c r="Z1623" s="1"/>
  <c r="O1623"/>
  <c r="T1623" s="1"/>
  <c r="Y1623" s="1"/>
  <c r="N1623"/>
  <c r="R1622"/>
  <c r="W1622" s="1"/>
  <c r="AB1622" s="1"/>
  <c r="Q1622"/>
  <c r="V1622" s="1"/>
  <c r="AA1622" s="1"/>
  <c r="P1622"/>
  <c r="U1622" s="1"/>
  <c r="Z1622" s="1"/>
  <c r="O1622"/>
  <c r="T1622" s="1"/>
  <c r="N1622"/>
  <c r="S1622" s="1"/>
  <c r="X1622" s="1"/>
  <c r="R1621"/>
  <c r="W1621" s="1"/>
  <c r="AB1621" s="1"/>
  <c r="Q1621"/>
  <c r="V1621" s="1"/>
  <c r="AA1621" s="1"/>
  <c r="P1621"/>
  <c r="U1621" s="1"/>
  <c r="O1621"/>
  <c r="T1621" s="1"/>
  <c r="Y1621" s="1"/>
  <c r="N1621"/>
  <c r="R1620"/>
  <c r="W1620" s="1"/>
  <c r="AB1620" s="1"/>
  <c r="Q1620"/>
  <c r="V1620" s="1"/>
  <c r="P1620"/>
  <c r="U1620" s="1"/>
  <c r="Z1620" s="1"/>
  <c r="O1620"/>
  <c r="N1620"/>
  <c r="R1619"/>
  <c r="W1619" s="1"/>
  <c r="Q1619"/>
  <c r="V1619" s="1"/>
  <c r="AA1619" s="1"/>
  <c r="P1619"/>
  <c r="O1619"/>
  <c r="N1619"/>
  <c r="S1619" s="1"/>
  <c r="X1619" s="1"/>
  <c r="R1618"/>
  <c r="W1618" s="1"/>
  <c r="AB1618" s="1"/>
  <c r="Q1618"/>
  <c r="P1618"/>
  <c r="O1618"/>
  <c r="T1618" s="1"/>
  <c r="Y1618" s="1"/>
  <c r="N1618"/>
  <c r="S1618" s="1"/>
  <c r="X1618" s="1"/>
  <c r="R1617"/>
  <c r="Q1617"/>
  <c r="P1617"/>
  <c r="U1617" s="1"/>
  <c r="Z1617" s="1"/>
  <c r="O1617"/>
  <c r="T1617" s="1"/>
  <c r="Y1617" s="1"/>
  <c r="N1617"/>
  <c r="S1617" s="1"/>
  <c r="X1617" s="1"/>
  <c r="R1616"/>
  <c r="Q1616"/>
  <c r="V1616" s="1"/>
  <c r="AA1616" s="1"/>
  <c r="P1616"/>
  <c r="U1616" s="1"/>
  <c r="Z1616" s="1"/>
  <c r="O1616"/>
  <c r="T1616" s="1"/>
  <c r="Y1616" s="1"/>
  <c r="N1616"/>
  <c r="S1616" s="1"/>
  <c r="X1616" s="1"/>
  <c r="R1615"/>
  <c r="W1615" s="1"/>
  <c r="AB1615" s="1"/>
  <c r="Q1615"/>
  <c r="V1615" s="1"/>
  <c r="AA1615" s="1"/>
  <c r="P1615"/>
  <c r="U1615" s="1"/>
  <c r="Z1615" s="1"/>
  <c r="O1615"/>
  <c r="T1615" s="1"/>
  <c r="Y1615" s="1"/>
  <c r="N1615"/>
  <c r="S1615" s="1"/>
  <c r="R1614"/>
  <c r="W1614" s="1"/>
  <c r="AB1614" s="1"/>
  <c r="Q1614"/>
  <c r="V1614" s="1"/>
  <c r="AA1614" s="1"/>
  <c r="P1614"/>
  <c r="U1614" s="1"/>
  <c r="Z1614" s="1"/>
  <c r="O1614"/>
  <c r="T1614" s="1"/>
  <c r="Y1614" s="1"/>
  <c r="N1614"/>
  <c r="S1614" s="1"/>
  <c r="R1599"/>
  <c r="Q1599"/>
  <c r="V1599" s="1"/>
  <c r="AA1599" s="1"/>
  <c r="P1599"/>
  <c r="U1599" s="1"/>
  <c r="Z1599" s="1"/>
  <c r="O1599"/>
  <c r="T1599" s="1"/>
  <c r="Y1599" s="1"/>
  <c r="N1599"/>
  <c r="R1598"/>
  <c r="W1598" s="1"/>
  <c r="AB1598" s="1"/>
  <c r="Q1598"/>
  <c r="V1598" s="1"/>
  <c r="AA1598" s="1"/>
  <c r="P1598"/>
  <c r="O1598"/>
  <c r="N1598"/>
  <c r="R1597"/>
  <c r="W1597" s="1"/>
  <c r="AB1597" s="1"/>
  <c r="Q1597"/>
  <c r="P1597"/>
  <c r="O1597"/>
  <c r="N1597"/>
  <c r="R1596"/>
  <c r="W1596" s="1"/>
  <c r="Q1596"/>
  <c r="V1596" s="1"/>
  <c r="P1596"/>
  <c r="O1596"/>
  <c r="N1596"/>
  <c r="S1596" s="1"/>
  <c r="X1596" s="1"/>
  <c r="R1595"/>
  <c r="W1595" s="1"/>
  <c r="Q1595"/>
  <c r="P1595"/>
  <c r="O1595"/>
  <c r="T1595" s="1"/>
  <c r="Y1595" s="1"/>
  <c r="N1595"/>
  <c r="S1595" s="1"/>
  <c r="X1595" s="1"/>
  <c r="R1594"/>
  <c r="Q1594"/>
  <c r="P1594"/>
  <c r="U1594" s="1"/>
  <c r="Z1594" s="1"/>
  <c r="O1594"/>
  <c r="T1594" s="1"/>
  <c r="Y1594" s="1"/>
  <c r="N1594"/>
  <c r="S1594" s="1"/>
  <c r="X1594" s="1"/>
  <c r="R1593"/>
  <c r="Q1593"/>
  <c r="V1593" s="1"/>
  <c r="AA1593" s="1"/>
  <c r="P1593"/>
  <c r="U1593" s="1"/>
  <c r="Z1593" s="1"/>
  <c r="O1593"/>
  <c r="T1593" s="1"/>
  <c r="N1593"/>
  <c r="S1593" s="1"/>
  <c r="X1593" s="1"/>
  <c r="R1592"/>
  <c r="W1592" s="1"/>
  <c r="AB1592" s="1"/>
  <c r="Q1592"/>
  <c r="V1592" s="1"/>
  <c r="AA1592" s="1"/>
  <c r="P1592"/>
  <c r="U1592" s="1"/>
  <c r="O1592"/>
  <c r="T1592" s="1"/>
  <c r="Y1592" s="1"/>
  <c r="N1592"/>
  <c r="R1591"/>
  <c r="W1591" s="1"/>
  <c r="AB1591" s="1"/>
  <c r="Q1591"/>
  <c r="V1591" s="1"/>
  <c r="AA1591" s="1"/>
  <c r="P1591"/>
  <c r="U1591" s="1"/>
  <c r="Z1591" s="1"/>
  <c r="O1591"/>
  <c r="N1591"/>
  <c r="R1590"/>
  <c r="W1590" s="1"/>
  <c r="Q1590"/>
  <c r="V1590" s="1"/>
  <c r="AA1590" s="1"/>
  <c r="P1590"/>
  <c r="O1590"/>
  <c r="N1590"/>
  <c r="R1589"/>
  <c r="W1589" s="1"/>
  <c r="AB1589" s="1"/>
  <c r="Q1589"/>
  <c r="P1589"/>
  <c r="O1589"/>
  <c r="N1589"/>
  <c r="R1588"/>
  <c r="W1588" s="1"/>
  <c r="Q1588"/>
  <c r="P1588"/>
  <c r="O1588"/>
  <c r="N1588"/>
  <c r="S1588" s="1"/>
  <c r="X1588" s="1"/>
  <c r="R1587"/>
  <c r="W1587" s="1"/>
  <c r="Q1587"/>
  <c r="P1587"/>
  <c r="O1587"/>
  <c r="T1587" s="1"/>
  <c r="Y1587" s="1"/>
  <c r="N1587"/>
  <c r="S1587" s="1"/>
  <c r="X1587" s="1"/>
  <c r="R1586"/>
  <c r="Q1586"/>
  <c r="P1586"/>
  <c r="U1586" s="1"/>
  <c r="Z1586" s="1"/>
  <c r="O1586"/>
  <c r="T1586" s="1"/>
  <c r="Y1586" s="1"/>
  <c r="N1586"/>
  <c r="S1586" s="1"/>
  <c r="R1585"/>
  <c r="Q1585"/>
  <c r="V1585" s="1"/>
  <c r="AA1585" s="1"/>
  <c r="P1585"/>
  <c r="U1585" s="1"/>
  <c r="Z1585" s="1"/>
  <c r="O1585"/>
  <c r="T1585" s="1"/>
  <c r="Y1585" s="1"/>
  <c r="N1585"/>
  <c r="S1585" s="1"/>
  <c r="X1585" s="1"/>
  <c r="R1584"/>
  <c r="Q1584"/>
  <c r="V1584" s="1"/>
  <c r="AA1584" s="1"/>
  <c r="P1584"/>
  <c r="U1584" s="1"/>
  <c r="Z1584" s="1"/>
  <c r="O1584"/>
  <c r="T1584" s="1"/>
  <c r="Y1584" s="1"/>
  <c r="N1584"/>
  <c r="S1584" s="1"/>
  <c r="X1584" s="1"/>
  <c r="R1583"/>
  <c r="W1583" s="1"/>
  <c r="AB1583" s="1"/>
  <c r="Q1583"/>
  <c r="V1583" s="1"/>
  <c r="AA1583" s="1"/>
  <c r="P1583"/>
  <c r="U1583" s="1"/>
  <c r="Z1583" s="1"/>
  <c r="O1583"/>
  <c r="T1583" s="1"/>
  <c r="N1583"/>
  <c r="R1582"/>
  <c r="W1582" s="1"/>
  <c r="AB1582" s="1"/>
  <c r="Q1582"/>
  <c r="V1582" s="1"/>
  <c r="P1582"/>
  <c r="U1582" s="1"/>
  <c r="O1582"/>
  <c r="N1582"/>
  <c r="R1581"/>
  <c r="W1581" s="1"/>
  <c r="Q1581"/>
  <c r="V1581" s="1"/>
  <c r="P1581"/>
  <c r="O1581"/>
  <c r="N1581"/>
  <c r="S1581" s="1"/>
  <c r="X1581" s="1"/>
  <c r="R1580"/>
  <c r="W1580" s="1"/>
  <c r="Q1580"/>
  <c r="P1580"/>
  <c r="O1580"/>
  <c r="T1580" s="1"/>
  <c r="Y1580" s="1"/>
  <c r="N1580"/>
  <c r="S1580" s="1"/>
  <c r="X1580" s="1"/>
  <c r="R1579"/>
  <c r="Q1579"/>
  <c r="P1579"/>
  <c r="U1579" s="1"/>
  <c r="Z1579" s="1"/>
  <c r="O1579"/>
  <c r="T1579" s="1"/>
  <c r="Y1579" s="1"/>
  <c r="N1579"/>
  <c r="S1579" s="1"/>
  <c r="X1579" s="1"/>
  <c r="R1578"/>
  <c r="Q1578"/>
  <c r="V1578" s="1"/>
  <c r="AA1578" s="1"/>
  <c r="P1578"/>
  <c r="U1578" s="1"/>
  <c r="Z1578" s="1"/>
  <c r="O1578"/>
  <c r="T1578" s="1"/>
  <c r="Y1578" s="1"/>
  <c r="N1578"/>
  <c r="S1578" s="1"/>
  <c r="X1578" s="1"/>
  <c r="R1577"/>
  <c r="W1577" s="1"/>
  <c r="AB1577" s="1"/>
  <c r="Q1577"/>
  <c r="V1577" s="1"/>
  <c r="AA1577" s="1"/>
  <c r="P1577"/>
  <c r="U1577" s="1"/>
  <c r="Z1577" s="1"/>
  <c r="O1577"/>
  <c r="T1577" s="1"/>
  <c r="Y1577" s="1"/>
  <c r="N1577"/>
  <c r="S1577" s="1"/>
  <c r="R1576"/>
  <c r="W1576" s="1"/>
  <c r="AB1576" s="1"/>
  <c r="Q1576"/>
  <c r="V1576" s="1"/>
  <c r="AA1576" s="1"/>
  <c r="P1576"/>
  <c r="U1576" s="1"/>
  <c r="Z1576" s="1"/>
  <c r="O1576"/>
  <c r="T1576" s="1"/>
  <c r="N1576"/>
  <c r="S1576" s="1"/>
  <c r="R1575"/>
  <c r="W1575" s="1"/>
  <c r="AB1575" s="1"/>
  <c r="Q1575"/>
  <c r="V1575" s="1"/>
  <c r="AA1575" s="1"/>
  <c r="P1575"/>
  <c r="U1575" s="1"/>
  <c r="O1575"/>
  <c r="T1575" s="1"/>
  <c r="N1575"/>
  <c r="R1574"/>
  <c r="W1574" s="1"/>
  <c r="AB1574" s="1"/>
  <c r="Q1574"/>
  <c r="V1574" s="1"/>
  <c r="P1574"/>
  <c r="U1574" s="1"/>
  <c r="O1574"/>
  <c r="N1574"/>
  <c r="R1573"/>
  <c r="W1573" s="1"/>
  <c r="Q1573"/>
  <c r="V1573" s="1"/>
  <c r="P1573"/>
  <c r="O1573"/>
  <c r="N1573"/>
  <c r="S1573" s="1"/>
  <c r="X1573" s="1"/>
  <c r="R1572"/>
  <c r="Q1572"/>
  <c r="P1572"/>
  <c r="O1572"/>
  <c r="T1572" s="1"/>
  <c r="Y1572" s="1"/>
  <c r="N1572"/>
  <c r="S1572" s="1"/>
  <c r="X1572" s="1"/>
  <c r="R1571"/>
  <c r="Q1571"/>
  <c r="P1571"/>
  <c r="U1571" s="1"/>
  <c r="Z1571" s="1"/>
  <c r="O1571"/>
  <c r="T1571" s="1"/>
  <c r="Y1571" s="1"/>
  <c r="N1571"/>
  <c r="S1571" s="1"/>
  <c r="X1571" s="1"/>
  <c r="R1570"/>
  <c r="Q1570"/>
  <c r="V1570" s="1"/>
  <c r="AA1570" s="1"/>
  <c r="P1570"/>
  <c r="U1570" s="1"/>
  <c r="Z1570" s="1"/>
  <c r="O1570"/>
  <c r="T1570" s="1"/>
  <c r="Y1570" s="1"/>
  <c r="N1570"/>
  <c r="S1570" s="1"/>
  <c r="R1569"/>
  <c r="Q1569"/>
  <c r="V1569" s="1"/>
  <c r="AA1569" s="1"/>
  <c r="P1569"/>
  <c r="U1569" s="1"/>
  <c r="Z1569" s="1"/>
  <c r="O1569"/>
  <c r="T1569" s="1"/>
  <c r="N1569"/>
  <c r="S1569" s="1"/>
  <c r="R1568"/>
  <c r="W1568" s="1"/>
  <c r="AB1568" s="1"/>
  <c r="Q1568"/>
  <c r="V1568" s="1"/>
  <c r="AA1568" s="1"/>
  <c r="P1568"/>
  <c r="U1568" s="1"/>
  <c r="Z1568" s="1"/>
  <c r="O1568"/>
  <c r="T1568" s="1"/>
  <c r="Y1568" s="1"/>
  <c r="N1568"/>
  <c r="R1567"/>
  <c r="W1567" s="1"/>
  <c r="AB1567" s="1"/>
  <c r="Q1567"/>
  <c r="V1567" s="1"/>
  <c r="AA1567" s="1"/>
  <c r="P1567"/>
  <c r="U1567" s="1"/>
  <c r="Z1567" s="1"/>
  <c r="O1567"/>
  <c r="N1567"/>
  <c r="R1566"/>
  <c r="W1566" s="1"/>
  <c r="AB1566" s="1"/>
  <c r="Q1566"/>
  <c r="V1566" s="1"/>
  <c r="AA1566" s="1"/>
  <c r="P1566"/>
  <c r="O1566"/>
  <c r="N1566"/>
  <c r="S1566" s="1"/>
  <c r="X1566" s="1"/>
  <c r="R1565"/>
  <c r="W1565" s="1"/>
  <c r="AB1565" s="1"/>
  <c r="Q1565"/>
  <c r="P1565"/>
  <c r="O1565"/>
  <c r="T1565" s="1"/>
  <c r="Y1565" s="1"/>
  <c r="N1565"/>
  <c r="S1565" s="1"/>
  <c r="X1565" s="1"/>
  <c r="R1564"/>
  <c r="Q1564"/>
  <c r="P1564"/>
  <c r="U1564" s="1"/>
  <c r="Z1564" s="1"/>
  <c r="O1564"/>
  <c r="T1564" s="1"/>
  <c r="Y1564" s="1"/>
  <c r="N1564"/>
  <c r="S1564" s="1"/>
  <c r="X1564" s="1"/>
  <c r="R1563"/>
  <c r="Q1563"/>
  <c r="V1563" s="1"/>
  <c r="AA1563" s="1"/>
  <c r="P1563"/>
  <c r="U1563" s="1"/>
  <c r="Z1563" s="1"/>
  <c r="O1563"/>
  <c r="T1563" s="1"/>
  <c r="Y1563" s="1"/>
  <c r="N1563"/>
  <c r="S1563" s="1"/>
  <c r="R1562"/>
  <c r="W1562" s="1"/>
  <c r="AB1562" s="1"/>
  <c r="Q1562"/>
  <c r="V1562" s="1"/>
  <c r="AA1562" s="1"/>
  <c r="P1562"/>
  <c r="U1562" s="1"/>
  <c r="Z1562" s="1"/>
  <c r="O1562"/>
  <c r="N1562"/>
  <c r="S1562" s="1"/>
  <c r="X1562" s="1"/>
  <c r="R1561"/>
  <c r="W1561" s="1"/>
  <c r="AB1561" s="1"/>
  <c r="Q1561"/>
  <c r="V1561" s="1"/>
  <c r="AA1561" s="1"/>
  <c r="P1561"/>
  <c r="O1561"/>
  <c r="T1561" s="1"/>
  <c r="Y1561" s="1"/>
  <c r="N1561"/>
  <c r="S1561" s="1"/>
  <c r="X1561" s="1"/>
  <c r="R1560"/>
  <c r="W1560" s="1"/>
  <c r="AB1560" s="1"/>
  <c r="Q1560"/>
  <c r="P1560"/>
  <c r="U1560" s="1"/>
  <c r="Z1560" s="1"/>
  <c r="O1560"/>
  <c r="T1560" s="1"/>
  <c r="Y1560" s="1"/>
  <c r="N1560"/>
  <c r="R1559"/>
  <c r="Q1559"/>
  <c r="V1559" s="1"/>
  <c r="AA1559" s="1"/>
  <c r="P1559"/>
  <c r="U1559" s="1"/>
  <c r="Z1559" s="1"/>
  <c r="O1559"/>
  <c r="N1559"/>
  <c r="R1558"/>
  <c r="W1558" s="1"/>
  <c r="AB1558" s="1"/>
  <c r="Q1558"/>
  <c r="V1558" s="1"/>
  <c r="AA1558" s="1"/>
  <c r="P1558"/>
  <c r="O1558"/>
  <c r="N1558"/>
  <c r="S1558" s="1"/>
  <c r="X1558" s="1"/>
  <c r="R1557"/>
  <c r="W1557" s="1"/>
  <c r="AB1557" s="1"/>
  <c r="Q1557"/>
  <c r="P1557"/>
  <c r="O1557"/>
  <c r="T1557" s="1"/>
  <c r="Y1557" s="1"/>
  <c r="N1557"/>
  <c r="S1557" s="1"/>
  <c r="X1557" s="1"/>
  <c r="R1556"/>
  <c r="Q1556"/>
  <c r="P1556"/>
  <c r="U1556" s="1"/>
  <c r="Z1556" s="1"/>
  <c r="O1556"/>
  <c r="T1556" s="1"/>
  <c r="Y1556" s="1"/>
  <c r="N1556"/>
  <c r="S1556" s="1"/>
  <c r="X1556" s="1"/>
  <c r="R1555"/>
  <c r="Q1555"/>
  <c r="V1555" s="1"/>
  <c r="AA1555" s="1"/>
  <c r="P1555"/>
  <c r="U1555" s="1"/>
  <c r="Z1555" s="1"/>
  <c r="O1555"/>
  <c r="T1555" s="1"/>
  <c r="Y1555" s="1"/>
  <c r="N1555"/>
  <c r="S1555" s="1"/>
  <c r="R1554"/>
  <c r="Q1554"/>
  <c r="V1554" s="1"/>
  <c r="AA1554" s="1"/>
  <c r="P1554"/>
  <c r="U1554" s="1"/>
  <c r="Z1554" s="1"/>
  <c r="O1554"/>
  <c r="T1554" s="1"/>
  <c r="Y1554" s="1"/>
  <c r="N1554"/>
  <c r="R1553"/>
  <c r="W1553" s="1"/>
  <c r="AB1553" s="1"/>
  <c r="Q1553"/>
  <c r="V1553" s="1"/>
  <c r="AA1553" s="1"/>
  <c r="P1553"/>
  <c r="U1553" s="1"/>
  <c r="Z1553" s="1"/>
  <c r="O1553"/>
  <c r="T1553" s="1"/>
  <c r="Y1553" s="1"/>
  <c r="N1553"/>
  <c r="R1552"/>
  <c r="W1552" s="1"/>
  <c r="AB1552" s="1"/>
  <c r="Q1552"/>
  <c r="V1552" s="1"/>
  <c r="AA1552" s="1"/>
  <c r="P1552"/>
  <c r="U1552" s="1"/>
  <c r="Z1552" s="1"/>
  <c r="O1552"/>
  <c r="N1552"/>
  <c r="R1551"/>
  <c r="W1551" s="1"/>
  <c r="AB1551" s="1"/>
  <c r="Q1551"/>
  <c r="V1551" s="1"/>
  <c r="AA1551" s="1"/>
  <c r="P1551"/>
  <c r="O1551"/>
  <c r="N1551"/>
  <c r="S1551" s="1"/>
  <c r="X1551" s="1"/>
  <c r="R1550"/>
  <c r="W1550" s="1"/>
  <c r="AB1550" s="1"/>
  <c r="Q1550"/>
  <c r="P1550"/>
  <c r="O1550"/>
  <c r="T1550" s="1"/>
  <c r="Y1550" s="1"/>
  <c r="N1550"/>
  <c r="S1550" s="1"/>
  <c r="X1550" s="1"/>
  <c r="R1549"/>
  <c r="Q1549"/>
  <c r="P1549"/>
  <c r="U1549" s="1"/>
  <c r="Z1549" s="1"/>
  <c r="O1549"/>
  <c r="T1549" s="1"/>
  <c r="Y1549" s="1"/>
  <c r="N1549"/>
  <c r="S1549" s="1"/>
  <c r="X1549" s="1"/>
  <c r="R1548"/>
  <c r="Q1548"/>
  <c r="V1548" s="1"/>
  <c r="AA1548" s="1"/>
  <c r="P1548"/>
  <c r="U1548" s="1"/>
  <c r="Z1548" s="1"/>
  <c r="O1548"/>
  <c r="T1548" s="1"/>
  <c r="Y1548" s="1"/>
  <c r="N1548"/>
  <c r="R1547"/>
  <c r="W1547" s="1"/>
  <c r="AB1547" s="1"/>
  <c r="Q1547"/>
  <c r="V1547" s="1"/>
  <c r="AA1547" s="1"/>
  <c r="P1547"/>
  <c r="U1547" s="1"/>
  <c r="Z1547" s="1"/>
  <c r="O1547"/>
  <c r="N1547"/>
  <c r="S1547" s="1"/>
  <c r="X1547" s="1"/>
  <c r="R1546"/>
  <c r="W1546" s="1"/>
  <c r="AB1546" s="1"/>
  <c r="Q1546"/>
  <c r="V1546" s="1"/>
  <c r="AA1546" s="1"/>
  <c r="P1546"/>
  <c r="U1546" s="1"/>
  <c r="O1546"/>
  <c r="T1546" s="1"/>
  <c r="Y1546" s="1"/>
  <c r="N1546"/>
  <c r="S1546" s="1"/>
  <c r="X1546" s="1"/>
  <c r="R1545"/>
  <c r="W1545" s="1"/>
  <c r="AB1545" s="1"/>
  <c r="Q1545"/>
  <c r="V1545" s="1"/>
  <c r="P1545"/>
  <c r="U1545" s="1"/>
  <c r="Z1545" s="1"/>
  <c r="O1545"/>
  <c r="T1545" s="1"/>
  <c r="Y1545" s="1"/>
  <c r="N1545"/>
  <c r="R1544"/>
  <c r="W1544" s="1"/>
  <c r="Q1544"/>
  <c r="V1544" s="1"/>
  <c r="AA1544" s="1"/>
  <c r="P1544"/>
  <c r="U1544" s="1"/>
  <c r="Z1544" s="1"/>
  <c r="O1544"/>
  <c r="N1544"/>
  <c r="R1543"/>
  <c r="W1543" s="1"/>
  <c r="AB1543" s="1"/>
  <c r="Q1543"/>
  <c r="V1543" s="1"/>
  <c r="AA1543" s="1"/>
  <c r="P1543"/>
  <c r="O1543"/>
  <c r="N1543"/>
  <c r="S1543" s="1"/>
  <c r="X1543" s="1"/>
  <c r="R1542"/>
  <c r="W1542" s="1"/>
  <c r="AB1542" s="1"/>
  <c r="Q1542"/>
  <c r="P1542"/>
  <c r="O1542"/>
  <c r="T1542" s="1"/>
  <c r="Y1542" s="1"/>
  <c r="N1542"/>
  <c r="S1542" s="1"/>
  <c r="X1542" s="1"/>
  <c r="R1541"/>
  <c r="Q1541"/>
  <c r="P1541"/>
  <c r="U1541" s="1"/>
  <c r="Z1541" s="1"/>
  <c r="O1541"/>
  <c r="T1541" s="1"/>
  <c r="Y1541" s="1"/>
  <c r="N1541"/>
  <c r="S1541" s="1"/>
  <c r="X1541" s="1"/>
  <c r="R1540"/>
  <c r="Q1540"/>
  <c r="V1540" s="1"/>
  <c r="AA1540" s="1"/>
  <c r="P1540"/>
  <c r="U1540" s="1"/>
  <c r="Z1540" s="1"/>
  <c r="O1540"/>
  <c r="T1540" s="1"/>
  <c r="Y1540" s="1"/>
  <c r="N1540"/>
  <c r="R1539"/>
  <c r="Q1539"/>
  <c r="V1539" s="1"/>
  <c r="AA1539" s="1"/>
  <c r="P1539"/>
  <c r="U1539" s="1"/>
  <c r="Z1539" s="1"/>
  <c r="O1539"/>
  <c r="T1539" s="1"/>
  <c r="Y1539" s="1"/>
  <c r="N1539"/>
  <c r="S1539" s="1"/>
  <c r="R1538"/>
  <c r="W1538" s="1"/>
  <c r="AB1538" s="1"/>
  <c r="Q1538"/>
  <c r="V1538" s="1"/>
  <c r="AA1538" s="1"/>
  <c r="P1538"/>
  <c r="U1538" s="1"/>
  <c r="O1538"/>
  <c r="T1538" s="1"/>
  <c r="Y1538" s="1"/>
  <c r="N1538"/>
  <c r="R1537"/>
  <c r="W1537" s="1"/>
  <c r="AB1537" s="1"/>
  <c r="Q1537"/>
  <c r="V1537" s="1"/>
  <c r="AA1537" s="1"/>
  <c r="P1537"/>
  <c r="U1537" s="1"/>
  <c r="Z1537" s="1"/>
  <c r="O1537"/>
  <c r="N1537"/>
  <c r="R1536"/>
  <c r="W1536" s="1"/>
  <c r="Q1536"/>
  <c r="V1536" s="1"/>
  <c r="P1536"/>
  <c r="O1536"/>
  <c r="N1536"/>
  <c r="S1536" s="1"/>
  <c r="X1536" s="1"/>
  <c r="R1535"/>
  <c r="Q1535"/>
  <c r="P1535"/>
  <c r="O1535"/>
  <c r="T1535" s="1"/>
  <c r="Y1535" s="1"/>
  <c r="N1535"/>
  <c r="S1535" s="1"/>
  <c r="X1535" s="1"/>
  <c r="R1534"/>
  <c r="Q1534"/>
  <c r="P1534"/>
  <c r="U1534" s="1"/>
  <c r="Z1534" s="1"/>
  <c r="O1534"/>
  <c r="T1534" s="1"/>
  <c r="Y1534" s="1"/>
  <c r="N1534"/>
  <c r="S1534" s="1"/>
  <c r="X1534" s="1"/>
  <c r="R1533"/>
  <c r="Q1533"/>
  <c r="V1533" s="1"/>
  <c r="AA1533" s="1"/>
  <c r="P1533"/>
  <c r="U1533" s="1"/>
  <c r="Z1533" s="1"/>
  <c r="O1533"/>
  <c r="T1533" s="1"/>
  <c r="Y1533" s="1"/>
  <c r="N1533"/>
  <c r="S1533" s="1"/>
  <c r="X1533" s="1"/>
  <c r="R1532"/>
  <c r="W1532" s="1"/>
  <c r="AB1532" s="1"/>
  <c r="Q1532"/>
  <c r="V1532" s="1"/>
  <c r="AA1532" s="1"/>
  <c r="P1532"/>
  <c r="U1532" s="1"/>
  <c r="Z1532" s="1"/>
  <c r="O1532"/>
  <c r="T1532" s="1"/>
  <c r="Y1532" s="1"/>
  <c r="N1532"/>
  <c r="S1532" s="1"/>
  <c r="R1531"/>
  <c r="W1531" s="1"/>
  <c r="AB1531" s="1"/>
  <c r="Q1531"/>
  <c r="V1531" s="1"/>
  <c r="AA1531" s="1"/>
  <c r="P1531"/>
  <c r="U1531" s="1"/>
  <c r="Z1531" s="1"/>
  <c r="O1531"/>
  <c r="T1531" s="1"/>
  <c r="N1531"/>
  <c r="S1531" s="1"/>
  <c r="R1530"/>
  <c r="W1530" s="1"/>
  <c r="AB1530" s="1"/>
  <c r="Q1530"/>
  <c r="V1530" s="1"/>
  <c r="AA1530" s="1"/>
  <c r="P1530"/>
  <c r="U1530" s="1"/>
  <c r="O1530"/>
  <c r="T1530" s="1"/>
  <c r="N1530"/>
  <c r="R1529"/>
  <c r="W1529" s="1"/>
  <c r="AB1529" s="1"/>
  <c r="Q1529"/>
  <c r="V1529" s="1"/>
  <c r="P1529"/>
  <c r="U1529" s="1"/>
  <c r="O1529"/>
  <c r="N1529"/>
  <c r="R1528"/>
  <c r="Q1528"/>
  <c r="V1528" s="1"/>
  <c r="P1528"/>
  <c r="O1528"/>
  <c r="N1528"/>
  <c r="S1528" s="1"/>
  <c r="X1528" s="1"/>
  <c r="R1527"/>
  <c r="W1527" s="1"/>
  <c r="Q1527"/>
  <c r="P1527"/>
  <c r="O1527"/>
  <c r="T1527" s="1"/>
  <c r="Y1527" s="1"/>
  <c r="N1527"/>
  <c r="S1527" s="1"/>
  <c r="X1527" s="1"/>
  <c r="R1526"/>
  <c r="Q1526"/>
  <c r="P1526"/>
  <c r="U1526" s="1"/>
  <c r="Z1526" s="1"/>
  <c r="O1526"/>
  <c r="T1526" s="1"/>
  <c r="Y1526" s="1"/>
  <c r="N1526"/>
  <c r="S1526" s="1"/>
  <c r="X1526" s="1"/>
  <c r="R1525"/>
  <c r="Q1525"/>
  <c r="V1525" s="1"/>
  <c r="AA1525" s="1"/>
  <c r="P1525"/>
  <c r="U1525" s="1"/>
  <c r="Z1525" s="1"/>
  <c r="O1525"/>
  <c r="T1525" s="1"/>
  <c r="Y1525" s="1"/>
  <c r="N1525"/>
  <c r="S1525" s="1"/>
  <c r="X1525" s="1"/>
  <c r="R1524"/>
  <c r="Q1524"/>
  <c r="V1524" s="1"/>
  <c r="AA1524" s="1"/>
  <c r="P1524"/>
  <c r="U1524" s="1"/>
  <c r="Z1524" s="1"/>
  <c r="O1524"/>
  <c r="T1524" s="1"/>
  <c r="Y1524" s="1"/>
  <c r="N1524"/>
  <c r="S1524" s="1"/>
  <c r="X1524" s="1"/>
  <c r="R1388"/>
  <c r="W1388" s="1"/>
  <c r="AB1388" s="1"/>
  <c r="Q1388"/>
  <c r="V1388" s="1"/>
  <c r="AA1388" s="1"/>
  <c r="P1388"/>
  <c r="U1388" s="1"/>
  <c r="Z1388" s="1"/>
  <c r="O1388"/>
  <c r="N1388"/>
  <c r="S1388" s="1"/>
  <c r="R1373"/>
  <c r="W1373" s="1"/>
  <c r="AB1373" s="1"/>
  <c r="Q1373"/>
  <c r="V1373" s="1"/>
  <c r="AA1373" s="1"/>
  <c r="P1373"/>
  <c r="U1373" s="1"/>
  <c r="Z1373" s="1"/>
  <c r="O1373"/>
  <c r="T1373" s="1"/>
  <c r="Y1373" s="1"/>
  <c r="N1373"/>
  <c r="S1373" s="1"/>
  <c r="X1373" s="1"/>
  <c r="R1358"/>
  <c r="W1358" s="1"/>
  <c r="AB1358" s="1"/>
  <c r="Q1358"/>
  <c r="V1358" s="1"/>
  <c r="AA1358" s="1"/>
  <c r="P1358"/>
  <c r="U1358" s="1"/>
  <c r="Z1358" s="1"/>
  <c r="O1358"/>
  <c r="T1358" s="1"/>
  <c r="Y1358" s="1"/>
  <c r="N1358"/>
  <c r="S1358" s="1"/>
  <c r="X1358" s="1"/>
  <c r="R1343"/>
  <c r="W1343" s="1"/>
  <c r="AB1343" s="1"/>
  <c r="Q1343"/>
  <c r="V1343" s="1"/>
  <c r="AA1343" s="1"/>
  <c r="P1343"/>
  <c r="O1343"/>
  <c r="T1343" s="1"/>
  <c r="Y1343" s="1"/>
  <c r="N1343"/>
  <c r="S1343" s="1"/>
  <c r="X1343" s="1"/>
  <c r="R1328"/>
  <c r="W1328" s="1"/>
  <c r="AB1328" s="1"/>
  <c r="Q1328"/>
  <c r="V1328" s="1"/>
  <c r="AA1328" s="1"/>
  <c r="P1328"/>
  <c r="U1328" s="1"/>
  <c r="Z1328" s="1"/>
  <c r="O1328"/>
  <c r="T1328" s="1"/>
  <c r="Y1328" s="1"/>
  <c r="N1328"/>
  <c r="S1328" s="1"/>
  <c r="X1328" s="1"/>
  <c r="R1313"/>
  <c r="W1313" s="1"/>
  <c r="AB1313" s="1"/>
  <c r="Q1313"/>
  <c r="V1313" s="1"/>
  <c r="AA1313" s="1"/>
  <c r="P1313"/>
  <c r="U1313" s="1"/>
  <c r="Z1313" s="1"/>
  <c r="O1313"/>
  <c r="T1313" s="1"/>
  <c r="Y1313" s="1"/>
  <c r="N1313"/>
  <c r="S1313" s="1"/>
  <c r="X1313" s="1"/>
  <c r="R1298"/>
  <c r="W1298" s="1"/>
  <c r="AB1298" s="1"/>
  <c r="Q1298"/>
  <c r="V1298" s="1"/>
  <c r="AA1298" s="1"/>
  <c r="P1298"/>
  <c r="U1298" s="1"/>
  <c r="Z1298" s="1"/>
  <c r="O1298"/>
  <c r="T1298" s="1"/>
  <c r="Y1298" s="1"/>
  <c r="N1298"/>
  <c r="S1298" s="1"/>
  <c r="X1298" s="1"/>
  <c r="R1283"/>
  <c r="W1283" s="1"/>
  <c r="AB1283" s="1"/>
  <c r="Q1283"/>
  <c r="V1283" s="1"/>
  <c r="AA1283" s="1"/>
  <c r="P1283"/>
  <c r="U1283" s="1"/>
  <c r="Z1283" s="1"/>
  <c r="O1283"/>
  <c r="T1283" s="1"/>
  <c r="Y1283" s="1"/>
  <c r="N1283"/>
  <c r="S1283" s="1"/>
  <c r="X1283" s="1"/>
  <c r="R1267"/>
  <c r="W1267" s="1"/>
  <c r="AB1267" s="1"/>
  <c r="Q1267"/>
  <c r="P1267"/>
  <c r="U1267" s="1"/>
  <c r="Z1267" s="1"/>
  <c r="O1267"/>
  <c r="T1267" s="1"/>
  <c r="Y1267" s="1"/>
  <c r="N1267"/>
  <c r="R1266"/>
  <c r="Q1266"/>
  <c r="V1266" s="1"/>
  <c r="AA1266" s="1"/>
  <c r="P1266"/>
  <c r="U1266" s="1"/>
  <c r="Z1266" s="1"/>
  <c r="O1266"/>
  <c r="N1266"/>
  <c r="R1265"/>
  <c r="W1265" s="1"/>
  <c r="AB1265" s="1"/>
  <c r="Q1265"/>
  <c r="V1265" s="1"/>
  <c r="AA1265" s="1"/>
  <c r="P1265"/>
  <c r="O1265"/>
  <c r="N1265"/>
  <c r="S1265" s="1"/>
  <c r="X1265" s="1"/>
  <c r="R1264"/>
  <c r="W1264" s="1"/>
  <c r="AB1264" s="1"/>
  <c r="Q1264"/>
  <c r="P1264"/>
  <c r="O1264"/>
  <c r="T1264" s="1"/>
  <c r="Y1264" s="1"/>
  <c r="N1264"/>
  <c r="S1264" s="1"/>
  <c r="X1264" s="1"/>
  <c r="R1263"/>
  <c r="Q1263"/>
  <c r="P1263"/>
  <c r="U1263" s="1"/>
  <c r="Z1263" s="1"/>
  <c r="O1263"/>
  <c r="T1263" s="1"/>
  <c r="Y1263" s="1"/>
  <c r="N1263"/>
  <c r="S1263" s="1"/>
  <c r="X1263" s="1"/>
  <c r="R1262"/>
  <c r="Q1262"/>
  <c r="V1262" s="1"/>
  <c r="AA1262" s="1"/>
  <c r="P1262"/>
  <c r="U1262" s="1"/>
  <c r="Z1262" s="1"/>
  <c r="O1262"/>
  <c r="T1262" s="1"/>
  <c r="Y1262" s="1"/>
  <c r="N1262"/>
  <c r="S1262" s="1"/>
  <c r="R1261"/>
  <c r="W1261" s="1"/>
  <c r="AB1261" s="1"/>
  <c r="Q1261"/>
  <c r="V1261" s="1"/>
  <c r="AA1261" s="1"/>
  <c r="P1261"/>
  <c r="U1261" s="1"/>
  <c r="Z1261" s="1"/>
  <c r="O1261"/>
  <c r="N1261"/>
  <c r="S1261" s="1"/>
  <c r="X1261" s="1"/>
  <c r="R1260"/>
  <c r="W1260" s="1"/>
  <c r="AB1260" s="1"/>
  <c r="Q1260"/>
  <c r="V1260" s="1"/>
  <c r="AA1260" s="1"/>
  <c r="P1260"/>
  <c r="O1260"/>
  <c r="T1260" s="1"/>
  <c r="Y1260" s="1"/>
  <c r="N1260"/>
  <c r="S1260" s="1"/>
  <c r="X1260" s="1"/>
  <c r="R1259"/>
  <c r="W1259" s="1"/>
  <c r="AB1259" s="1"/>
  <c r="Q1259"/>
  <c r="P1259"/>
  <c r="U1259" s="1"/>
  <c r="Z1259" s="1"/>
  <c r="O1259"/>
  <c r="T1259" s="1"/>
  <c r="Y1259" s="1"/>
  <c r="N1259"/>
  <c r="R1258"/>
  <c r="W1258" s="1"/>
  <c r="Q1258"/>
  <c r="V1258" s="1"/>
  <c r="AA1258" s="1"/>
  <c r="P1258"/>
  <c r="U1258" s="1"/>
  <c r="Z1258" s="1"/>
  <c r="O1258"/>
  <c r="N1258"/>
  <c r="R1257"/>
  <c r="W1257" s="1"/>
  <c r="AB1257" s="1"/>
  <c r="Q1257"/>
  <c r="V1257" s="1"/>
  <c r="AA1257" s="1"/>
  <c r="P1257"/>
  <c r="O1257"/>
  <c r="N1257"/>
  <c r="S1257" s="1"/>
  <c r="X1257" s="1"/>
  <c r="R1256"/>
  <c r="W1256" s="1"/>
  <c r="AB1256" s="1"/>
  <c r="Q1256"/>
  <c r="P1256"/>
  <c r="O1256"/>
  <c r="T1256" s="1"/>
  <c r="Y1256" s="1"/>
  <c r="N1256"/>
  <c r="S1256" s="1"/>
  <c r="X1256" s="1"/>
  <c r="R1255"/>
  <c r="Q1255"/>
  <c r="P1255"/>
  <c r="U1255" s="1"/>
  <c r="Z1255" s="1"/>
  <c r="O1255"/>
  <c r="T1255" s="1"/>
  <c r="Y1255" s="1"/>
  <c r="N1255"/>
  <c r="S1255" s="1"/>
  <c r="X1255" s="1"/>
  <c r="R1254"/>
  <c r="Q1254"/>
  <c r="V1254" s="1"/>
  <c r="AA1254" s="1"/>
  <c r="P1254"/>
  <c r="U1254" s="1"/>
  <c r="Z1254" s="1"/>
  <c r="O1254"/>
  <c r="T1254" s="1"/>
  <c r="Y1254" s="1"/>
  <c r="N1254"/>
  <c r="R1253"/>
  <c r="Q1253"/>
  <c r="V1253" s="1"/>
  <c r="AA1253" s="1"/>
  <c r="P1253"/>
  <c r="U1253" s="1"/>
  <c r="Z1253" s="1"/>
  <c r="O1253"/>
  <c r="T1253" s="1"/>
  <c r="Y1253" s="1"/>
  <c r="N1253"/>
  <c r="R1252"/>
  <c r="W1252" s="1"/>
  <c r="AB1252" s="1"/>
  <c r="Q1252"/>
  <c r="V1252" s="1"/>
  <c r="P1252"/>
  <c r="U1252" s="1"/>
  <c r="Z1252" s="1"/>
  <c r="O1252"/>
  <c r="T1252" s="1"/>
  <c r="Y1252" s="1"/>
  <c r="N1252"/>
  <c r="R1251"/>
  <c r="W1251" s="1"/>
  <c r="Q1251"/>
  <c r="V1251" s="1"/>
  <c r="AA1251" s="1"/>
  <c r="P1251"/>
  <c r="U1251" s="1"/>
  <c r="Z1251" s="1"/>
  <c r="O1251"/>
  <c r="N1251"/>
  <c r="R1250"/>
  <c r="W1250" s="1"/>
  <c r="AB1250" s="1"/>
  <c r="Q1250"/>
  <c r="V1250" s="1"/>
  <c r="AA1250" s="1"/>
  <c r="P1250"/>
  <c r="O1250"/>
  <c r="N1250"/>
  <c r="S1250" s="1"/>
  <c r="X1250" s="1"/>
  <c r="R1249"/>
  <c r="W1249" s="1"/>
  <c r="AB1249" s="1"/>
  <c r="Q1249"/>
  <c r="P1249"/>
  <c r="O1249"/>
  <c r="T1249" s="1"/>
  <c r="Y1249" s="1"/>
  <c r="N1249"/>
  <c r="S1249" s="1"/>
  <c r="X1249" s="1"/>
  <c r="R1248"/>
  <c r="Q1248"/>
  <c r="P1248"/>
  <c r="U1248" s="1"/>
  <c r="Z1248" s="1"/>
  <c r="O1248"/>
  <c r="T1248" s="1"/>
  <c r="Y1248" s="1"/>
  <c r="N1248"/>
  <c r="S1248" s="1"/>
  <c r="X1248" s="1"/>
  <c r="R1243"/>
  <c r="W1243" s="1"/>
  <c r="Q1243"/>
  <c r="V1243" s="1"/>
  <c r="P1243"/>
  <c r="U1243" s="1"/>
  <c r="Z1243" s="1"/>
  <c r="O1243"/>
  <c r="N1243"/>
  <c r="R1242"/>
  <c r="W1242" s="1"/>
  <c r="Q1242"/>
  <c r="V1242" s="1"/>
  <c r="AA1242" s="1"/>
  <c r="P1242"/>
  <c r="O1242"/>
  <c r="N1242"/>
  <c r="S1242" s="1"/>
  <c r="X1242" s="1"/>
  <c r="R1241"/>
  <c r="W1241" s="1"/>
  <c r="AB1241" s="1"/>
  <c r="Q1241"/>
  <c r="P1241"/>
  <c r="O1241"/>
  <c r="T1241" s="1"/>
  <c r="N1241"/>
  <c r="S1241" s="1"/>
  <c r="X1241" s="1"/>
  <c r="R1240"/>
  <c r="Q1240"/>
  <c r="P1240"/>
  <c r="U1240" s="1"/>
  <c r="O1240"/>
  <c r="T1240" s="1"/>
  <c r="Y1240" s="1"/>
  <c r="N1240"/>
  <c r="S1240" s="1"/>
  <c r="X1240" s="1"/>
  <c r="R1239"/>
  <c r="Q1239"/>
  <c r="V1239" s="1"/>
  <c r="P1239"/>
  <c r="U1239" s="1"/>
  <c r="Z1239" s="1"/>
  <c r="O1239"/>
  <c r="T1239" s="1"/>
  <c r="Y1239" s="1"/>
  <c r="N1239"/>
  <c r="R1238"/>
  <c r="Q1238"/>
  <c r="V1238" s="1"/>
  <c r="P1238"/>
  <c r="U1238" s="1"/>
  <c r="Z1238" s="1"/>
  <c r="O1238"/>
  <c r="T1238" s="1"/>
  <c r="Y1238" s="1"/>
  <c r="N1238"/>
  <c r="S1238" s="1"/>
  <c r="R1237"/>
  <c r="W1237" s="1"/>
  <c r="AB1237" s="1"/>
  <c r="Q1237"/>
  <c r="V1237" s="1"/>
  <c r="AA1237" s="1"/>
  <c r="P1237"/>
  <c r="U1237" s="1"/>
  <c r="O1237"/>
  <c r="T1237" s="1"/>
  <c r="N1237"/>
  <c r="R1236"/>
  <c r="W1236" s="1"/>
  <c r="AB1236" s="1"/>
  <c r="Q1236"/>
  <c r="V1236" s="1"/>
  <c r="P1236"/>
  <c r="U1236" s="1"/>
  <c r="O1236"/>
  <c r="N1236"/>
  <c r="R1235"/>
  <c r="Q1235"/>
  <c r="V1235" s="1"/>
  <c r="AA1235" s="1"/>
  <c r="P1235"/>
  <c r="O1235"/>
  <c r="N1235"/>
  <c r="S1235" s="1"/>
  <c r="X1235" s="1"/>
  <c r="R1234"/>
  <c r="W1234" s="1"/>
  <c r="AB1234" s="1"/>
  <c r="Q1234"/>
  <c r="P1234"/>
  <c r="O1234"/>
  <c r="T1234" s="1"/>
  <c r="Y1234" s="1"/>
  <c r="N1234"/>
  <c r="S1234" s="1"/>
  <c r="X1234" s="1"/>
  <c r="R1233"/>
  <c r="Q1233"/>
  <c r="P1233"/>
  <c r="U1233" s="1"/>
  <c r="Z1233" s="1"/>
  <c r="O1233"/>
  <c r="T1233" s="1"/>
  <c r="Y1233" s="1"/>
  <c r="N1233"/>
  <c r="S1233" s="1"/>
  <c r="R1232"/>
  <c r="Q1232"/>
  <c r="V1232" s="1"/>
  <c r="AA1232" s="1"/>
  <c r="P1232"/>
  <c r="U1232" s="1"/>
  <c r="Z1232" s="1"/>
  <c r="O1232"/>
  <c r="T1232" s="1"/>
  <c r="N1232"/>
  <c r="S1232" s="1"/>
  <c r="X1232" s="1"/>
  <c r="R1231"/>
  <c r="W1231" s="1"/>
  <c r="AB1231" s="1"/>
  <c r="Q1231"/>
  <c r="V1231" s="1"/>
  <c r="AA1231" s="1"/>
  <c r="P1231"/>
  <c r="U1231" s="1"/>
  <c r="O1231"/>
  <c r="N1231"/>
  <c r="R1230"/>
  <c r="W1230" s="1"/>
  <c r="AB1230" s="1"/>
  <c r="Q1230"/>
  <c r="V1230" s="1"/>
  <c r="P1230"/>
  <c r="O1230"/>
  <c r="T1230" s="1"/>
  <c r="N1230"/>
  <c r="S1230" s="1"/>
  <c r="R1229"/>
  <c r="W1229" s="1"/>
  <c r="Q1229"/>
  <c r="V1229" s="1"/>
  <c r="P1229"/>
  <c r="U1229" s="1"/>
  <c r="O1229"/>
  <c r="T1229" s="1"/>
  <c r="N1229"/>
  <c r="R1228"/>
  <c r="W1228" s="1"/>
  <c r="Q1228"/>
  <c r="V1228" s="1"/>
  <c r="P1228"/>
  <c r="U1228" s="1"/>
  <c r="O1228"/>
  <c r="N1228"/>
  <c r="R1227"/>
  <c r="W1227" s="1"/>
  <c r="Q1227"/>
  <c r="V1227" s="1"/>
  <c r="P1227"/>
  <c r="O1227"/>
  <c r="N1227"/>
  <c r="S1227" s="1"/>
  <c r="X1227" s="1"/>
  <c r="R1226"/>
  <c r="Q1226"/>
  <c r="P1226"/>
  <c r="O1226"/>
  <c r="T1226" s="1"/>
  <c r="Y1226" s="1"/>
  <c r="N1226"/>
  <c r="S1226" s="1"/>
  <c r="X1226" s="1"/>
  <c r="R1225"/>
  <c r="Q1225"/>
  <c r="P1225"/>
  <c r="U1225" s="1"/>
  <c r="Z1225" s="1"/>
  <c r="O1225"/>
  <c r="T1225" s="1"/>
  <c r="Y1225" s="1"/>
  <c r="N1225"/>
  <c r="S1225" s="1"/>
  <c r="X1225" s="1"/>
  <c r="R1224"/>
  <c r="Q1224"/>
  <c r="V1224" s="1"/>
  <c r="AA1224" s="1"/>
  <c r="P1224"/>
  <c r="U1224" s="1"/>
  <c r="Z1224" s="1"/>
  <c r="O1224"/>
  <c r="T1224" s="1"/>
  <c r="N1224"/>
  <c r="R1223"/>
  <c r="Q1223"/>
  <c r="V1223" s="1"/>
  <c r="AA1223" s="1"/>
  <c r="P1223"/>
  <c r="U1223" s="1"/>
  <c r="Z1223" s="1"/>
  <c r="O1223"/>
  <c r="T1223" s="1"/>
  <c r="N1223"/>
  <c r="R1222"/>
  <c r="W1222" s="1"/>
  <c r="AB1222" s="1"/>
  <c r="Q1222"/>
  <c r="V1222" s="1"/>
  <c r="AA1222" s="1"/>
  <c r="P1222"/>
  <c r="U1222" s="1"/>
  <c r="Z1222" s="1"/>
  <c r="O1222"/>
  <c r="T1222" s="1"/>
  <c r="Y1222" s="1"/>
  <c r="N1222"/>
  <c r="R1221"/>
  <c r="W1221" s="1"/>
  <c r="AB1221" s="1"/>
  <c r="Q1221"/>
  <c r="V1221" s="1"/>
  <c r="AA1221" s="1"/>
  <c r="P1221"/>
  <c r="U1221" s="1"/>
  <c r="Z1221" s="1"/>
  <c r="O1221"/>
  <c r="N1221"/>
  <c r="R1220"/>
  <c r="W1220" s="1"/>
  <c r="AB1220" s="1"/>
  <c r="Q1220"/>
  <c r="V1220" s="1"/>
  <c r="AA1220" s="1"/>
  <c r="P1220"/>
  <c r="O1220"/>
  <c r="N1220"/>
  <c r="S1220" s="1"/>
  <c r="X1220" s="1"/>
  <c r="R1219"/>
  <c r="W1219" s="1"/>
  <c r="AB1219" s="1"/>
  <c r="Q1219"/>
  <c r="P1219"/>
  <c r="O1219"/>
  <c r="T1219" s="1"/>
  <c r="Y1219" s="1"/>
  <c r="N1219"/>
  <c r="S1219" s="1"/>
  <c r="X1219" s="1"/>
  <c r="R1218"/>
  <c r="Q1218"/>
  <c r="P1218"/>
  <c r="U1218" s="1"/>
  <c r="Z1218" s="1"/>
  <c r="O1218"/>
  <c r="T1218" s="1"/>
  <c r="Y1218" s="1"/>
  <c r="N1218"/>
  <c r="S1218" s="1"/>
  <c r="X1218" s="1"/>
  <c r="R1217"/>
  <c r="Q1217"/>
  <c r="V1217" s="1"/>
  <c r="AA1217" s="1"/>
  <c r="P1217"/>
  <c r="U1217" s="1"/>
  <c r="Z1217" s="1"/>
  <c r="O1217"/>
  <c r="T1217" s="1"/>
  <c r="Y1217" s="1"/>
  <c r="N1217"/>
  <c r="R1216"/>
  <c r="W1216" s="1"/>
  <c r="AB1216" s="1"/>
  <c r="Q1216"/>
  <c r="V1216" s="1"/>
  <c r="AA1216" s="1"/>
  <c r="P1216"/>
  <c r="U1216" s="1"/>
  <c r="Z1216" s="1"/>
  <c r="O1216"/>
  <c r="N1216"/>
  <c r="S1216" s="1"/>
  <c r="X1216" s="1"/>
  <c r="R1215"/>
  <c r="W1215" s="1"/>
  <c r="AB1215" s="1"/>
  <c r="Q1215"/>
  <c r="V1215" s="1"/>
  <c r="AA1215" s="1"/>
  <c r="P1215"/>
  <c r="O1215"/>
  <c r="T1215" s="1"/>
  <c r="Y1215" s="1"/>
  <c r="N1215"/>
  <c r="S1215" s="1"/>
  <c r="X1215" s="1"/>
  <c r="R1214"/>
  <c r="W1214" s="1"/>
  <c r="AB1214" s="1"/>
  <c r="Q1214"/>
  <c r="V1214" s="1"/>
  <c r="P1214"/>
  <c r="U1214" s="1"/>
  <c r="Z1214" s="1"/>
  <c r="O1214"/>
  <c r="T1214" s="1"/>
  <c r="Y1214" s="1"/>
  <c r="N1214"/>
  <c r="R1213"/>
  <c r="W1213" s="1"/>
  <c r="Q1213"/>
  <c r="V1213" s="1"/>
  <c r="AA1213" s="1"/>
  <c r="P1213"/>
  <c r="U1213" s="1"/>
  <c r="Z1213" s="1"/>
  <c r="O1213"/>
  <c r="N1213"/>
  <c r="R1212"/>
  <c r="W1212" s="1"/>
  <c r="AB1212" s="1"/>
  <c r="Q1212"/>
  <c r="V1212" s="1"/>
  <c r="AA1212" s="1"/>
  <c r="P1212"/>
  <c r="O1212"/>
  <c r="N1212"/>
  <c r="S1212" s="1"/>
  <c r="X1212" s="1"/>
  <c r="R1211"/>
  <c r="W1211" s="1"/>
  <c r="AB1211" s="1"/>
  <c r="Q1211"/>
  <c r="P1211"/>
  <c r="O1211"/>
  <c r="T1211" s="1"/>
  <c r="Y1211" s="1"/>
  <c r="N1211"/>
  <c r="S1211" s="1"/>
  <c r="X1211" s="1"/>
  <c r="R1210"/>
  <c r="Q1210"/>
  <c r="P1210"/>
  <c r="U1210" s="1"/>
  <c r="Z1210" s="1"/>
  <c r="O1210"/>
  <c r="T1210" s="1"/>
  <c r="Y1210" s="1"/>
  <c r="N1210"/>
  <c r="S1210" s="1"/>
  <c r="X1210" s="1"/>
  <c r="R1209"/>
  <c r="Q1209"/>
  <c r="V1209" s="1"/>
  <c r="AA1209" s="1"/>
  <c r="P1209"/>
  <c r="U1209" s="1"/>
  <c r="Z1209" s="1"/>
  <c r="O1209"/>
  <c r="T1209" s="1"/>
  <c r="Y1209" s="1"/>
  <c r="N1209"/>
  <c r="R1208"/>
  <c r="Q1208"/>
  <c r="V1208" s="1"/>
  <c r="AA1208" s="1"/>
  <c r="P1208"/>
  <c r="U1208" s="1"/>
  <c r="Z1208" s="1"/>
  <c r="O1208"/>
  <c r="T1208" s="1"/>
  <c r="Y1208" s="1"/>
  <c r="N1208"/>
  <c r="R1207"/>
  <c r="W1207" s="1"/>
  <c r="Q1207"/>
  <c r="P1207"/>
  <c r="O1207"/>
  <c r="N1207"/>
  <c r="S1207" s="1"/>
  <c r="R1206"/>
  <c r="Q1206"/>
  <c r="P1206"/>
  <c r="O1206"/>
  <c r="T1206" s="1"/>
  <c r="N1206"/>
  <c r="S1206" s="1"/>
  <c r="R1205"/>
  <c r="Q1205"/>
  <c r="P1205"/>
  <c r="U1205" s="1"/>
  <c r="O1205"/>
  <c r="T1205" s="1"/>
  <c r="N1205"/>
  <c r="R1204"/>
  <c r="Q1204"/>
  <c r="V1204" s="1"/>
  <c r="P1204"/>
  <c r="U1204" s="1"/>
  <c r="O1204"/>
  <c r="T1204" s="1"/>
  <c r="Y1204" s="1"/>
  <c r="N1204"/>
  <c r="S1204" s="1"/>
  <c r="R1203"/>
  <c r="W1203" s="1"/>
  <c r="AB1203" s="1"/>
  <c r="Q1203"/>
  <c r="V1203" s="1"/>
  <c r="AA1203" s="1"/>
  <c r="P1203"/>
  <c r="U1203" s="1"/>
  <c r="Z1203" s="1"/>
  <c r="O1203"/>
  <c r="N1203"/>
  <c r="R1202"/>
  <c r="W1202" s="1"/>
  <c r="Q1202"/>
  <c r="V1202" s="1"/>
  <c r="AA1202" s="1"/>
  <c r="P1202"/>
  <c r="O1202"/>
  <c r="T1202" s="1"/>
  <c r="N1202"/>
  <c r="R1201"/>
  <c r="W1201" s="1"/>
  <c r="AB1201" s="1"/>
  <c r="Q1201"/>
  <c r="P1201"/>
  <c r="O1201"/>
  <c r="N1201"/>
  <c r="R1200"/>
  <c r="W1200" s="1"/>
  <c r="Q1200"/>
  <c r="P1200"/>
  <c r="O1200"/>
  <c r="N1200"/>
  <c r="R1199"/>
  <c r="W1199" s="1"/>
  <c r="Q1199"/>
  <c r="P1199"/>
  <c r="O1199"/>
  <c r="N1199"/>
  <c r="S1199" s="1"/>
  <c r="R1198"/>
  <c r="Q1198"/>
  <c r="P1198"/>
  <c r="O1198"/>
  <c r="T1198" s="1"/>
  <c r="N1198"/>
  <c r="S1198" s="1"/>
  <c r="R1197"/>
  <c r="Q1197"/>
  <c r="P1197"/>
  <c r="U1197" s="1"/>
  <c r="O1197"/>
  <c r="T1197" s="1"/>
  <c r="N1197"/>
  <c r="S1197" s="1"/>
  <c r="X1197" s="1"/>
  <c r="R1196"/>
  <c r="Q1196"/>
  <c r="V1196" s="1"/>
  <c r="AA1196" s="1"/>
  <c r="P1196"/>
  <c r="U1196" s="1"/>
  <c r="O1196"/>
  <c r="T1196" s="1"/>
  <c r="Y1196" s="1"/>
  <c r="N1196"/>
  <c r="R1195"/>
  <c r="W1195" s="1"/>
  <c r="Q1195"/>
  <c r="V1195" s="1"/>
  <c r="P1195"/>
  <c r="U1195" s="1"/>
  <c r="Z1195" s="1"/>
  <c r="O1195"/>
  <c r="T1195" s="1"/>
  <c r="N1195"/>
  <c r="S1195" s="1"/>
  <c r="R1194"/>
  <c r="W1194" s="1"/>
  <c r="Q1194"/>
  <c r="V1194" s="1"/>
  <c r="AA1194" s="1"/>
  <c r="P1194"/>
  <c r="U1194" s="1"/>
  <c r="O1194"/>
  <c r="T1194" s="1"/>
  <c r="N1194"/>
  <c r="R1193"/>
  <c r="W1193" s="1"/>
  <c r="Q1193"/>
  <c r="V1193" s="1"/>
  <c r="AA1193" s="1"/>
  <c r="P1193"/>
  <c r="U1193" s="1"/>
  <c r="O1193"/>
  <c r="N1193"/>
  <c r="R816"/>
  <c r="W816" s="1"/>
  <c r="AB816" s="1"/>
  <c r="Q816"/>
  <c r="V816" s="1"/>
  <c r="AA816" s="1"/>
  <c r="P816"/>
  <c r="U816" s="1"/>
  <c r="Z816" s="1"/>
  <c r="O816"/>
  <c r="T816" s="1"/>
  <c r="Y816" s="1"/>
  <c r="N816"/>
  <c r="R815"/>
  <c r="W815" s="1"/>
  <c r="Q815"/>
  <c r="V815" s="1"/>
  <c r="AA815" s="1"/>
  <c r="P815"/>
  <c r="U815" s="1"/>
  <c r="Z815" s="1"/>
  <c r="O815"/>
  <c r="N815"/>
  <c r="R814"/>
  <c r="W814" s="1"/>
  <c r="AB814" s="1"/>
  <c r="Q814"/>
  <c r="V814" s="1"/>
  <c r="AA814" s="1"/>
  <c r="P814"/>
  <c r="O814"/>
  <c r="N814"/>
  <c r="S814" s="1"/>
  <c r="X814" s="1"/>
  <c r="R813"/>
  <c r="W813" s="1"/>
  <c r="AB813" s="1"/>
  <c r="Q813"/>
  <c r="P813"/>
  <c r="O813"/>
  <c r="T813" s="1"/>
  <c r="Y813" s="1"/>
  <c r="N813"/>
  <c r="S813" s="1"/>
  <c r="X813" s="1"/>
  <c r="R812"/>
  <c r="Q812"/>
  <c r="P812"/>
  <c r="U812" s="1"/>
  <c r="Z812" s="1"/>
  <c r="O812"/>
  <c r="T812" s="1"/>
  <c r="Y812" s="1"/>
  <c r="N812"/>
  <c r="S812" s="1"/>
  <c r="X812" s="1"/>
  <c r="R811"/>
  <c r="Q811"/>
  <c r="V811" s="1"/>
  <c r="AA811" s="1"/>
  <c r="P811"/>
  <c r="U811" s="1"/>
  <c r="Z811" s="1"/>
  <c r="O811"/>
  <c r="T811" s="1"/>
  <c r="Y811" s="1"/>
  <c r="N811"/>
  <c r="R810"/>
  <c r="W810" s="1"/>
  <c r="AB810" s="1"/>
  <c r="Q810"/>
  <c r="V810" s="1"/>
  <c r="AA810" s="1"/>
  <c r="P810"/>
  <c r="U810" s="1"/>
  <c r="Z810" s="1"/>
  <c r="O810"/>
  <c r="T810" s="1"/>
  <c r="N810"/>
  <c r="S810" s="1"/>
  <c r="X810" s="1"/>
  <c r="R809"/>
  <c r="W809" s="1"/>
  <c r="AB809" s="1"/>
  <c r="Q809"/>
  <c r="V809" s="1"/>
  <c r="AA809" s="1"/>
  <c r="P809"/>
  <c r="U809" s="1"/>
  <c r="O809"/>
  <c r="T809" s="1"/>
  <c r="Y809" s="1"/>
  <c r="N809"/>
  <c r="S809" s="1"/>
  <c r="X809" s="1"/>
  <c r="R808"/>
  <c r="W808" s="1"/>
  <c r="AB808" s="1"/>
  <c r="Q808"/>
  <c r="V808" s="1"/>
  <c r="P808"/>
  <c r="U808" s="1"/>
  <c r="Z808" s="1"/>
  <c r="O808"/>
  <c r="T808" s="1"/>
  <c r="Y808" s="1"/>
  <c r="N808"/>
  <c r="R807"/>
  <c r="W807" s="1"/>
  <c r="Q807"/>
  <c r="V807" s="1"/>
  <c r="AA807" s="1"/>
  <c r="P807"/>
  <c r="U807" s="1"/>
  <c r="Z807" s="1"/>
  <c r="O807"/>
  <c r="N807"/>
  <c r="R806"/>
  <c r="W806" s="1"/>
  <c r="AB806" s="1"/>
  <c r="Q806"/>
  <c r="V806" s="1"/>
  <c r="AA806" s="1"/>
  <c r="P806"/>
  <c r="O806"/>
  <c r="N806"/>
  <c r="S806" s="1"/>
  <c r="X806" s="1"/>
  <c r="R805"/>
  <c r="W805" s="1"/>
  <c r="AB805" s="1"/>
  <c r="Q805"/>
  <c r="P805"/>
  <c r="O805"/>
  <c r="T805" s="1"/>
  <c r="Y805" s="1"/>
  <c r="N805"/>
  <c r="S805" s="1"/>
  <c r="X805" s="1"/>
  <c r="R804"/>
  <c r="Q804"/>
  <c r="P804"/>
  <c r="U804" s="1"/>
  <c r="Z804" s="1"/>
  <c r="O804"/>
  <c r="T804" s="1"/>
  <c r="Y804" s="1"/>
  <c r="N804"/>
  <c r="S804" s="1"/>
  <c r="X804" s="1"/>
  <c r="R803"/>
  <c r="Q803"/>
  <c r="V803" s="1"/>
  <c r="AA803" s="1"/>
  <c r="P803"/>
  <c r="U803" s="1"/>
  <c r="Z803" s="1"/>
  <c r="O803"/>
  <c r="T803" s="1"/>
  <c r="Y803" s="1"/>
  <c r="N803"/>
  <c r="R802"/>
  <c r="Q802"/>
  <c r="V802" s="1"/>
  <c r="AA802" s="1"/>
  <c r="P802"/>
  <c r="U802" s="1"/>
  <c r="Z802" s="1"/>
  <c r="O802"/>
  <c r="T802" s="1"/>
  <c r="Y802" s="1"/>
  <c r="N802"/>
  <c r="S802" s="1"/>
  <c r="R801"/>
  <c r="W801" s="1"/>
  <c r="AB801" s="1"/>
  <c r="Q801"/>
  <c r="V801" s="1"/>
  <c r="AA801" s="1"/>
  <c r="P801"/>
  <c r="U801" s="1"/>
  <c r="Z801" s="1"/>
  <c r="O801"/>
  <c r="T801" s="1"/>
  <c r="Y801" s="1"/>
  <c r="N801"/>
  <c r="R800"/>
  <c r="W800" s="1"/>
  <c r="Q800"/>
  <c r="V800" s="1"/>
  <c r="AA800" s="1"/>
  <c r="P800"/>
  <c r="U800" s="1"/>
  <c r="Z800" s="1"/>
  <c r="O800"/>
  <c r="N800"/>
  <c r="R799"/>
  <c r="W799" s="1"/>
  <c r="AB799" s="1"/>
  <c r="Q799"/>
  <c r="V799" s="1"/>
  <c r="AA799" s="1"/>
  <c r="P799"/>
  <c r="O799"/>
  <c r="N799"/>
  <c r="S799" s="1"/>
  <c r="X799" s="1"/>
  <c r="R798"/>
  <c r="W798" s="1"/>
  <c r="AB798" s="1"/>
  <c r="Q798"/>
  <c r="P798"/>
  <c r="O798"/>
  <c r="T798" s="1"/>
  <c r="Y798" s="1"/>
  <c r="N798"/>
  <c r="S798" s="1"/>
  <c r="X798" s="1"/>
  <c r="R797"/>
  <c r="Q797"/>
  <c r="P797"/>
  <c r="U797" s="1"/>
  <c r="Z797" s="1"/>
  <c r="O797"/>
  <c r="T797" s="1"/>
  <c r="Y797" s="1"/>
  <c r="N797"/>
  <c r="S797" s="1"/>
  <c r="X797" s="1"/>
  <c r="R796"/>
  <c r="Q796"/>
  <c r="V796" s="1"/>
  <c r="AA796" s="1"/>
  <c r="P796"/>
  <c r="U796" s="1"/>
  <c r="Z796" s="1"/>
  <c r="O796"/>
  <c r="T796" s="1"/>
  <c r="Y796" s="1"/>
  <c r="N796"/>
  <c r="R795"/>
  <c r="W795" s="1"/>
  <c r="AB795" s="1"/>
  <c r="Q795"/>
  <c r="V795" s="1"/>
  <c r="AA795" s="1"/>
  <c r="P795"/>
  <c r="U795" s="1"/>
  <c r="Z795" s="1"/>
  <c r="O795"/>
  <c r="N795"/>
  <c r="S795" s="1"/>
  <c r="X795" s="1"/>
  <c r="R794"/>
  <c r="W794" s="1"/>
  <c r="AB794" s="1"/>
  <c r="Q794"/>
  <c r="V794" s="1"/>
  <c r="AA794" s="1"/>
  <c r="P794"/>
  <c r="O794"/>
  <c r="T794" s="1"/>
  <c r="Y794" s="1"/>
  <c r="N794"/>
  <c r="S794" s="1"/>
  <c r="X794" s="1"/>
  <c r="R793"/>
  <c r="W793" s="1"/>
  <c r="AB793" s="1"/>
  <c r="Q793"/>
  <c r="V793" s="1"/>
  <c r="P793"/>
  <c r="U793" s="1"/>
  <c r="Z793" s="1"/>
  <c r="O793"/>
  <c r="T793" s="1"/>
  <c r="Y793" s="1"/>
  <c r="N793"/>
  <c r="R792"/>
  <c r="W792" s="1"/>
  <c r="Q792"/>
  <c r="V792" s="1"/>
  <c r="AA792" s="1"/>
  <c r="P792"/>
  <c r="U792" s="1"/>
  <c r="Z792" s="1"/>
  <c r="O792"/>
  <c r="N792"/>
  <c r="R791"/>
  <c r="W791" s="1"/>
  <c r="AB791" s="1"/>
  <c r="Q791"/>
  <c r="V791" s="1"/>
  <c r="AA791" s="1"/>
  <c r="P791"/>
  <c r="O791"/>
  <c r="N791"/>
  <c r="S791" s="1"/>
  <c r="X791" s="1"/>
  <c r="R790"/>
  <c r="W790" s="1"/>
  <c r="AB790" s="1"/>
  <c r="Q790"/>
  <c r="P790"/>
  <c r="O790"/>
  <c r="T790" s="1"/>
  <c r="Y790" s="1"/>
  <c r="N790"/>
  <c r="S790" s="1"/>
  <c r="X790" s="1"/>
  <c r="R789"/>
  <c r="Q789"/>
  <c r="P789"/>
  <c r="U789" s="1"/>
  <c r="Z789" s="1"/>
  <c r="O789"/>
  <c r="T789" s="1"/>
  <c r="Y789" s="1"/>
  <c r="N789"/>
  <c r="S789" s="1"/>
  <c r="X789" s="1"/>
  <c r="R788"/>
  <c r="Q788"/>
  <c r="V788" s="1"/>
  <c r="AA788" s="1"/>
  <c r="P788"/>
  <c r="U788" s="1"/>
  <c r="Z788" s="1"/>
  <c r="O788"/>
  <c r="T788" s="1"/>
  <c r="Y788" s="1"/>
  <c r="N788"/>
  <c r="R787"/>
  <c r="Q787"/>
  <c r="V787" s="1"/>
  <c r="AA787" s="1"/>
  <c r="P787"/>
  <c r="U787" s="1"/>
  <c r="Z787" s="1"/>
  <c r="O787"/>
  <c r="T787" s="1"/>
  <c r="Y787" s="1"/>
  <c r="N787"/>
  <c r="R786"/>
  <c r="W786" s="1"/>
  <c r="AB786" s="1"/>
  <c r="Q786"/>
  <c r="V786" s="1"/>
  <c r="AA786" s="1"/>
  <c r="P786"/>
  <c r="U786" s="1"/>
  <c r="Z786" s="1"/>
  <c r="O786"/>
  <c r="T786" s="1"/>
  <c r="Y786" s="1"/>
  <c r="N786"/>
  <c r="R785"/>
  <c r="W785" s="1"/>
  <c r="AB785" s="1"/>
  <c r="Q785"/>
  <c r="V785" s="1"/>
  <c r="AA785" s="1"/>
  <c r="P785"/>
  <c r="U785" s="1"/>
  <c r="Z785" s="1"/>
  <c r="O785"/>
  <c r="N785"/>
  <c r="R784"/>
  <c r="W784" s="1"/>
  <c r="AB784" s="1"/>
  <c r="Q784"/>
  <c r="V784" s="1"/>
  <c r="AA784" s="1"/>
  <c r="P784"/>
  <c r="O784"/>
  <c r="N784"/>
  <c r="S784" s="1"/>
  <c r="X784" s="1"/>
  <c r="R783"/>
  <c r="W783" s="1"/>
  <c r="AB783" s="1"/>
  <c r="Q783"/>
  <c r="P783"/>
  <c r="O783"/>
  <c r="T783" s="1"/>
  <c r="Y783" s="1"/>
  <c r="N783"/>
  <c r="S783" s="1"/>
  <c r="X783" s="1"/>
  <c r="R782"/>
  <c r="Q782"/>
  <c r="P782"/>
  <c r="U782" s="1"/>
  <c r="Z782" s="1"/>
  <c r="O782"/>
  <c r="T782" s="1"/>
  <c r="Y782" s="1"/>
  <c r="N782"/>
  <c r="S782" s="1"/>
  <c r="X782" s="1"/>
  <c r="R781"/>
  <c r="Q781"/>
  <c r="V781" s="1"/>
  <c r="AA781" s="1"/>
  <c r="P781"/>
  <c r="U781" s="1"/>
  <c r="Z781" s="1"/>
  <c r="O781"/>
  <c r="T781" s="1"/>
  <c r="Y781" s="1"/>
  <c r="N781"/>
  <c r="R780"/>
  <c r="W780" s="1"/>
  <c r="AB780" s="1"/>
  <c r="Q780"/>
  <c r="V780" s="1"/>
  <c r="AA780" s="1"/>
  <c r="P780"/>
  <c r="U780" s="1"/>
  <c r="Z780" s="1"/>
  <c r="O780"/>
  <c r="T780" s="1"/>
  <c r="N780"/>
  <c r="S780" s="1"/>
  <c r="X780" s="1"/>
  <c r="R779"/>
  <c r="W779" s="1"/>
  <c r="AB779" s="1"/>
  <c r="Q779"/>
  <c r="V779" s="1"/>
  <c r="AA779" s="1"/>
  <c r="P779"/>
  <c r="U779" s="1"/>
  <c r="O779"/>
  <c r="T779" s="1"/>
  <c r="Y779" s="1"/>
  <c r="N779"/>
  <c r="S779" s="1"/>
  <c r="X779" s="1"/>
  <c r="R778"/>
  <c r="W778" s="1"/>
  <c r="AB778" s="1"/>
  <c r="Q778"/>
  <c r="V778" s="1"/>
  <c r="P778"/>
  <c r="U778" s="1"/>
  <c r="Z778" s="1"/>
  <c r="O778"/>
  <c r="T778" s="1"/>
  <c r="Y778" s="1"/>
  <c r="N778"/>
  <c r="R777"/>
  <c r="W777" s="1"/>
  <c r="Q777"/>
  <c r="V777" s="1"/>
  <c r="AA777" s="1"/>
  <c r="P777"/>
  <c r="U777" s="1"/>
  <c r="Z777" s="1"/>
  <c r="O777"/>
  <c r="N777"/>
  <c r="R776"/>
  <c r="W776" s="1"/>
  <c r="AB776" s="1"/>
  <c r="Q776"/>
  <c r="V776" s="1"/>
  <c r="AA776" s="1"/>
  <c r="P776"/>
  <c r="O776"/>
  <c r="N776"/>
  <c r="S776" s="1"/>
  <c r="X776" s="1"/>
  <c r="R775"/>
  <c r="W775" s="1"/>
  <c r="AB775" s="1"/>
  <c r="Q775"/>
  <c r="P775"/>
  <c r="O775"/>
  <c r="T775" s="1"/>
  <c r="Y775" s="1"/>
  <c r="N775"/>
  <c r="S775" s="1"/>
  <c r="X775" s="1"/>
  <c r="R774"/>
  <c r="Q774"/>
  <c r="P774"/>
  <c r="U774" s="1"/>
  <c r="Z774" s="1"/>
  <c r="O774"/>
  <c r="T774" s="1"/>
  <c r="Y774" s="1"/>
  <c r="N774"/>
  <c r="S774" s="1"/>
  <c r="X774" s="1"/>
  <c r="R773"/>
  <c r="Q773"/>
  <c r="V773" s="1"/>
  <c r="AA773" s="1"/>
  <c r="P773"/>
  <c r="U773" s="1"/>
  <c r="Z773" s="1"/>
  <c r="O773"/>
  <c r="T773" s="1"/>
  <c r="Y773" s="1"/>
  <c r="N773"/>
  <c r="S773" s="1"/>
  <c r="R772"/>
  <c r="Q772"/>
  <c r="V772" s="1"/>
  <c r="AA772" s="1"/>
  <c r="P772"/>
  <c r="U772" s="1"/>
  <c r="Z772" s="1"/>
  <c r="O772"/>
  <c r="T772" s="1"/>
  <c r="Y772" s="1"/>
  <c r="N772"/>
  <c r="S772" s="1"/>
  <c r="R606"/>
  <c r="W606" s="1"/>
  <c r="AB606" s="1"/>
  <c r="Q606"/>
  <c r="V606" s="1"/>
  <c r="AA606" s="1"/>
  <c r="P606"/>
  <c r="U606" s="1"/>
  <c r="Z606" s="1"/>
  <c r="O606"/>
  <c r="N606"/>
  <c r="S606" s="1"/>
  <c r="R769"/>
  <c r="W769" s="1"/>
  <c r="AB769" s="1"/>
  <c r="Q769"/>
  <c r="V769" s="1"/>
  <c r="AA769" s="1"/>
  <c r="P769"/>
  <c r="O769"/>
  <c r="N769"/>
  <c r="S769" s="1"/>
  <c r="X769" s="1"/>
  <c r="R768"/>
  <c r="W768" s="1"/>
  <c r="AB768" s="1"/>
  <c r="Q768"/>
  <c r="P768"/>
  <c r="O768"/>
  <c r="T768" s="1"/>
  <c r="Y768" s="1"/>
  <c r="N768"/>
  <c r="S768" s="1"/>
  <c r="X768" s="1"/>
  <c r="R767"/>
  <c r="Q767"/>
  <c r="P767"/>
  <c r="U767" s="1"/>
  <c r="Z767" s="1"/>
  <c r="O767"/>
  <c r="T767" s="1"/>
  <c r="Y767" s="1"/>
  <c r="N767"/>
  <c r="S767" s="1"/>
  <c r="X767" s="1"/>
  <c r="R766"/>
  <c r="Q766"/>
  <c r="V766" s="1"/>
  <c r="AA766" s="1"/>
  <c r="P766"/>
  <c r="U766" s="1"/>
  <c r="Z766" s="1"/>
  <c r="O766"/>
  <c r="T766" s="1"/>
  <c r="Y766" s="1"/>
  <c r="N766"/>
  <c r="S766" s="1"/>
  <c r="R765"/>
  <c r="W765" s="1"/>
  <c r="AB765" s="1"/>
  <c r="Q765"/>
  <c r="V765" s="1"/>
  <c r="AA765" s="1"/>
  <c r="P765"/>
  <c r="U765" s="1"/>
  <c r="Z765" s="1"/>
  <c r="O765"/>
  <c r="T765" s="1"/>
  <c r="N765"/>
  <c r="S765" s="1"/>
  <c r="X765" s="1"/>
  <c r="R764"/>
  <c r="W764" s="1"/>
  <c r="AB764" s="1"/>
  <c r="Q764"/>
  <c r="V764" s="1"/>
  <c r="AA764" s="1"/>
  <c r="P764"/>
  <c r="O764"/>
  <c r="T764" s="1"/>
  <c r="Y764" s="1"/>
  <c r="N764"/>
  <c r="S764" s="1"/>
  <c r="X764" s="1"/>
  <c r="R763"/>
  <c r="W763" s="1"/>
  <c r="AB763" s="1"/>
  <c r="Q763"/>
  <c r="P763"/>
  <c r="U763" s="1"/>
  <c r="Z763" s="1"/>
  <c r="O763"/>
  <c r="T763" s="1"/>
  <c r="Y763" s="1"/>
  <c r="N763"/>
  <c r="R762"/>
  <c r="Q762"/>
  <c r="V762" s="1"/>
  <c r="AA762" s="1"/>
  <c r="P762"/>
  <c r="U762" s="1"/>
  <c r="Z762" s="1"/>
  <c r="O762"/>
  <c r="N762"/>
  <c r="R761"/>
  <c r="W761" s="1"/>
  <c r="AB761" s="1"/>
  <c r="Q761"/>
  <c r="V761" s="1"/>
  <c r="AA761" s="1"/>
  <c r="P761"/>
  <c r="O761"/>
  <c r="N761"/>
  <c r="S761" s="1"/>
  <c r="X761" s="1"/>
  <c r="R760"/>
  <c r="W760" s="1"/>
  <c r="AB760" s="1"/>
  <c r="Q760"/>
  <c r="P760"/>
  <c r="O760"/>
  <c r="T760" s="1"/>
  <c r="Y760" s="1"/>
  <c r="N760"/>
  <c r="S760" s="1"/>
  <c r="X760" s="1"/>
  <c r="R759"/>
  <c r="Q759"/>
  <c r="P759"/>
  <c r="U759" s="1"/>
  <c r="Z759" s="1"/>
  <c r="O759"/>
  <c r="T759" s="1"/>
  <c r="Y759" s="1"/>
  <c r="N759"/>
  <c r="S759" s="1"/>
  <c r="X759" s="1"/>
  <c r="R758"/>
  <c r="Q758"/>
  <c r="V758" s="1"/>
  <c r="AA758" s="1"/>
  <c r="P758"/>
  <c r="U758" s="1"/>
  <c r="Z758" s="1"/>
  <c r="O758"/>
  <c r="T758" s="1"/>
  <c r="Y758" s="1"/>
  <c r="N758"/>
  <c r="S758" s="1"/>
  <c r="R757"/>
  <c r="Q757"/>
  <c r="V757" s="1"/>
  <c r="AA757" s="1"/>
  <c r="P757"/>
  <c r="U757" s="1"/>
  <c r="Z757" s="1"/>
  <c r="O757"/>
  <c r="T757" s="1"/>
  <c r="Y757" s="1"/>
  <c r="N757"/>
  <c r="R440"/>
  <c r="W440" s="1"/>
  <c r="AB440" s="1"/>
  <c r="Q440"/>
  <c r="V440" s="1"/>
  <c r="AA440" s="1"/>
  <c r="P440"/>
  <c r="U440" s="1"/>
  <c r="Z440" s="1"/>
  <c r="O440"/>
  <c r="T440" s="1"/>
  <c r="Y440" s="1"/>
  <c r="N440"/>
  <c r="R439"/>
  <c r="W439" s="1"/>
  <c r="AB439" s="1"/>
  <c r="Q439"/>
  <c r="V439" s="1"/>
  <c r="AA439" s="1"/>
  <c r="P439"/>
  <c r="U439" s="1"/>
  <c r="Z439" s="1"/>
  <c r="O439"/>
  <c r="N439"/>
  <c r="R438"/>
  <c r="W438" s="1"/>
  <c r="AB438" s="1"/>
  <c r="Q438"/>
  <c r="V438" s="1"/>
  <c r="AA438" s="1"/>
  <c r="P438"/>
  <c r="O438"/>
  <c r="N438"/>
  <c r="S438" s="1"/>
  <c r="X438" s="1"/>
  <c r="R437"/>
  <c r="W437" s="1"/>
  <c r="AB437" s="1"/>
  <c r="Q437"/>
  <c r="P437"/>
  <c r="O437"/>
  <c r="T437" s="1"/>
  <c r="Y437" s="1"/>
  <c r="N437"/>
  <c r="S437" s="1"/>
  <c r="X437" s="1"/>
  <c r="R436"/>
  <c r="Q436"/>
  <c r="P436"/>
  <c r="U436" s="1"/>
  <c r="Z436" s="1"/>
  <c r="O436"/>
  <c r="T436" s="1"/>
  <c r="Y436" s="1"/>
  <c r="N436"/>
  <c r="S436" s="1"/>
  <c r="X436" s="1"/>
  <c r="R435"/>
  <c r="Q435"/>
  <c r="V435" s="1"/>
  <c r="AA435" s="1"/>
  <c r="P435"/>
  <c r="U435" s="1"/>
  <c r="Z435" s="1"/>
  <c r="O435"/>
  <c r="T435" s="1"/>
  <c r="Y435" s="1"/>
  <c r="N435"/>
  <c r="S435" s="1"/>
  <c r="X435" s="1"/>
  <c r="R434"/>
  <c r="W434" s="1"/>
  <c r="AB434" s="1"/>
  <c r="Q434"/>
  <c r="V434" s="1"/>
  <c r="AA434" s="1"/>
  <c r="P434"/>
  <c r="U434" s="1"/>
  <c r="Z434" s="1"/>
  <c r="O434"/>
  <c r="T434" s="1"/>
  <c r="Y434" s="1"/>
  <c r="N434"/>
  <c r="S434" s="1"/>
  <c r="X434" s="1"/>
  <c r="R433"/>
  <c r="W433" s="1"/>
  <c r="AB433" s="1"/>
  <c r="Q433"/>
  <c r="V433" s="1"/>
  <c r="AA433" s="1"/>
  <c r="P433"/>
  <c r="U433" s="1"/>
  <c r="Z433" s="1"/>
  <c r="O433"/>
  <c r="T433" s="1"/>
  <c r="Y433" s="1"/>
  <c r="N433"/>
  <c r="S433" s="1"/>
  <c r="X433" s="1"/>
  <c r="R432"/>
  <c r="W432" s="1"/>
  <c r="AB432" s="1"/>
  <c r="Q432"/>
  <c r="P432"/>
  <c r="O432"/>
  <c r="T432" s="1"/>
  <c r="Y432" s="1"/>
  <c r="N432"/>
  <c r="R431"/>
  <c r="W431" s="1"/>
  <c r="Q431"/>
  <c r="P431"/>
  <c r="U431" s="1"/>
  <c r="Z431" s="1"/>
  <c r="O431"/>
  <c r="N431"/>
  <c r="R430"/>
  <c r="W430" s="1"/>
  <c r="Q430"/>
  <c r="V430" s="1"/>
  <c r="AA430" s="1"/>
  <c r="P430"/>
  <c r="O430"/>
  <c r="N430"/>
  <c r="S430" s="1"/>
  <c r="X430" s="1"/>
  <c r="R429"/>
  <c r="W429" s="1"/>
  <c r="Q429"/>
  <c r="P429"/>
  <c r="O429"/>
  <c r="T429" s="1"/>
  <c r="Y429" s="1"/>
  <c r="N429"/>
  <c r="S429" s="1"/>
  <c r="X429" s="1"/>
  <c r="R428"/>
  <c r="Q428"/>
  <c r="P428"/>
  <c r="U428" s="1"/>
  <c r="Z428" s="1"/>
  <c r="O428"/>
  <c r="T428" s="1"/>
  <c r="Y428" s="1"/>
  <c r="N428"/>
  <c r="S428" s="1"/>
  <c r="X428" s="1"/>
  <c r="R427"/>
  <c r="Q427"/>
  <c r="V427" s="1"/>
  <c r="AA427" s="1"/>
  <c r="P427"/>
  <c r="U427" s="1"/>
  <c r="Z427" s="1"/>
  <c r="O427"/>
  <c r="T427" s="1"/>
  <c r="Y427" s="1"/>
  <c r="N427"/>
  <c r="R426"/>
  <c r="Q426"/>
  <c r="V426" s="1"/>
  <c r="AA426" s="1"/>
  <c r="P426"/>
  <c r="U426" s="1"/>
  <c r="Z426" s="1"/>
  <c r="O426"/>
  <c r="T426" s="1"/>
  <c r="Y426" s="1"/>
  <c r="N426"/>
  <c r="R425"/>
  <c r="W425" s="1"/>
  <c r="AB425" s="1"/>
  <c r="Q425"/>
  <c r="V425" s="1"/>
  <c r="AA425" s="1"/>
  <c r="P425"/>
  <c r="U425" s="1"/>
  <c r="Z425" s="1"/>
  <c r="O425"/>
  <c r="T425" s="1"/>
  <c r="Y425" s="1"/>
  <c r="N425"/>
  <c r="R424"/>
  <c r="W424" s="1"/>
  <c r="Q424"/>
  <c r="V424" s="1"/>
  <c r="AA424" s="1"/>
  <c r="P424"/>
  <c r="U424" s="1"/>
  <c r="Z424" s="1"/>
  <c r="O424"/>
  <c r="N424"/>
  <c r="R423"/>
  <c r="W423" s="1"/>
  <c r="AB423" s="1"/>
  <c r="Q423"/>
  <c r="V423" s="1"/>
  <c r="AA423" s="1"/>
  <c r="P423"/>
  <c r="O423"/>
  <c r="N423"/>
  <c r="S423" s="1"/>
  <c r="X423" s="1"/>
  <c r="R422"/>
  <c r="W422" s="1"/>
  <c r="AB422" s="1"/>
  <c r="Q422"/>
  <c r="P422"/>
  <c r="O422"/>
  <c r="T422" s="1"/>
  <c r="Y422" s="1"/>
  <c r="N422"/>
  <c r="S422" s="1"/>
  <c r="X422" s="1"/>
  <c r="R421"/>
  <c r="Q421"/>
  <c r="P421"/>
  <c r="U421" s="1"/>
  <c r="Z421" s="1"/>
  <c r="O421"/>
  <c r="T421" s="1"/>
  <c r="Y421" s="1"/>
  <c r="N421"/>
  <c r="S421" s="1"/>
  <c r="X421" s="1"/>
  <c r="R420"/>
  <c r="Q420"/>
  <c r="V420" s="1"/>
  <c r="AA420" s="1"/>
  <c r="P420"/>
  <c r="U420" s="1"/>
  <c r="Z420" s="1"/>
  <c r="O420"/>
  <c r="T420" s="1"/>
  <c r="Y420" s="1"/>
  <c r="N420"/>
  <c r="R419"/>
  <c r="W419" s="1"/>
  <c r="AB419" s="1"/>
  <c r="Q419"/>
  <c r="V419" s="1"/>
  <c r="AA419" s="1"/>
  <c r="P419"/>
  <c r="U419" s="1"/>
  <c r="Z419" s="1"/>
  <c r="O419"/>
  <c r="T419" s="1"/>
  <c r="N419"/>
  <c r="S419" s="1"/>
  <c r="X419" s="1"/>
  <c r="R418"/>
  <c r="W418" s="1"/>
  <c r="AB418" s="1"/>
  <c r="Q418"/>
  <c r="V418" s="1"/>
  <c r="AA418" s="1"/>
  <c r="P418"/>
  <c r="U418" s="1"/>
  <c r="O418"/>
  <c r="T418" s="1"/>
  <c r="Y418" s="1"/>
  <c r="N418"/>
  <c r="S418" s="1"/>
  <c r="X418" s="1"/>
  <c r="R417"/>
  <c r="W417" s="1"/>
  <c r="AB417" s="1"/>
  <c r="Q417"/>
  <c r="V417" s="1"/>
  <c r="P417"/>
  <c r="U417" s="1"/>
  <c r="Z417" s="1"/>
  <c r="O417"/>
  <c r="T417" s="1"/>
  <c r="Y417" s="1"/>
  <c r="N417"/>
  <c r="R416"/>
  <c r="W416" s="1"/>
  <c r="Q416"/>
  <c r="V416" s="1"/>
  <c r="AA416" s="1"/>
  <c r="P416"/>
  <c r="U416" s="1"/>
  <c r="Z416" s="1"/>
  <c r="O416"/>
  <c r="N416"/>
  <c r="R415"/>
  <c r="W415" s="1"/>
  <c r="AB415" s="1"/>
  <c r="Q415"/>
  <c r="V415" s="1"/>
  <c r="AA415" s="1"/>
  <c r="P415"/>
  <c r="O415"/>
  <c r="N415"/>
  <c r="S415" s="1"/>
  <c r="X415" s="1"/>
  <c r="R414"/>
  <c r="W414" s="1"/>
  <c r="AB414" s="1"/>
  <c r="Q414"/>
  <c r="P414"/>
  <c r="O414"/>
  <c r="T414" s="1"/>
  <c r="Y414" s="1"/>
  <c r="N414"/>
  <c r="S414" s="1"/>
  <c r="X414" s="1"/>
  <c r="R413"/>
  <c r="Q413"/>
  <c r="P413"/>
  <c r="U413" s="1"/>
  <c r="Z413" s="1"/>
  <c r="O413"/>
  <c r="T413" s="1"/>
  <c r="Y413" s="1"/>
  <c r="N413"/>
  <c r="S413" s="1"/>
  <c r="X413" s="1"/>
  <c r="R412"/>
  <c r="Q412"/>
  <c r="V412" s="1"/>
  <c r="AA412" s="1"/>
  <c r="P412"/>
  <c r="U412" s="1"/>
  <c r="Z412" s="1"/>
  <c r="O412"/>
  <c r="T412" s="1"/>
  <c r="Y412" s="1"/>
  <c r="N412"/>
  <c r="R411"/>
  <c r="Q411"/>
  <c r="V411" s="1"/>
  <c r="AA411" s="1"/>
  <c r="P411"/>
  <c r="U411" s="1"/>
  <c r="Z411" s="1"/>
  <c r="O411"/>
  <c r="T411" s="1"/>
  <c r="Y411" s="1"/>
  <c r="N411"/>
  <c r="S411" s="1"/>
  <c r="R410"/>
  <c r="W410" s="1"/>
  <c r="AB410" s="1"/>
  <c r="Q410"/>
  <c r="V410" s="1"/>
  <c r="AA410" s="1"/>
  <c r="P410"/>
  <c r="U410" s="1"/>
  <c r="Z410" s="1"/>
  <c r="O410"/>
  <c r="T410" s="1"/>
  <c r="Y410" s="1"/>
  <c r="N410"/>
  <c r="R409"/>
  <c r="W409" s="1"/>
  <c r="AB409" s="1"/>
  <c r="Q409"/>
  <c r="V409" s="1"/>
  <c r="AA409" s="1"/>
  <c r="P409"/>
  <c r="U409" s="1"/>
  <c r="Z409" s="1"/>
  <c r="O409"/>
  <c r="N409"/>
  <c r="R408"/>
  <c r="W408" s="1"/>
  <c r="AB408" s="1"/>
  <c r="Q408"/>
  <c r="V408" s="1"/>
  <c r="AA408" s="1"/>
  <c r="P408"/>
  <c r="O408"/>
  <c r="N408"/>
  <c r="S408" s="1"/>
  <c r="X408" s="1"/>
  <c r="R407"/>
  <c r="W407" s="1"/>
  <c r="AB407" s="1"/>
  <c r="Q407"/>
  <c r="P407"/>
  <c r="O407"/>
  <c r="T407" s="1"/>
  <c r="Y407" s="1"/>
  <c r="N407"/>
  <c r="S407" s="1"/>
  <c r="X407" s="1"/>
  <c r="R406"/>
  <c r="Q406"/>
  <c r="P406"/>
  <c r="U406" s="1"/>
  <c r="Z406" s="1"/>
  <c r="O406"/>
  <c r="T406" s="1"/>
  <c r="Y406" s="1"/>
  <c r="N406"/>
  <c r="S406" s="1"/>
  <c r="X406" s="1"/>
  <c r="R405"/>
  <c r="Q405"/>
  <c r="V405" s="1"/>
  <c r="AA405" s="1"/>
  <c r="P405"/>
  <c r="U405" s="1"/>
  <c r="Z405" s="1"/>
  <c r="O405"/>
  <c r="T405" s="1"/>
  <c r="Y405" s="1"/>
  <c r="N405"/>
  <c r="S405" s="1"/>
  <c r="X405" s="1"/>
  <c r="R404"/>
  <c r="W404" s="1"/>
  <c r="AB404" s="1"/>
  <c r="Q404"/>
  <c r="V404" s="1"/>
  <c r="AA404" s="1"/>
  <c r="P404"/>
  <c r="U404" s="1"/>
  <c r="Z404" s="1"/>
  <c r="O404"/>
  <c r="T404" s="1"/>
  <c r="Y404" s="1"/>
  <c r="N404"/>
  <c r="S404" s="1"/>
  <c r="X404" s="1"/>
  <c r="R403"/>
  <c r="W403" s="1"/>
  <c r="AB403" s="1"/>
  <c r="Q403"/>
  <c r="V403" s="1"/>
  <c r="AA403" s="1"/>
  <c r="P403"/>
  <c r="U403" s="1"/>
  <c r="Z403" s="1"/>
  <c r="O403"/>
  <c r="T403" s="1"/>
  <c r="Y403" s="1"/>
  <c r="N403"/>
  <c r="S403" s="1"/>
  <c r="X403" s="1"/>
  <c r="R402"/>
  <c r="W402" s="1"/>
  <c r="AB402" s="1"/>
  <c r="Q402"/>
  <c r="V402" s="1"/>
  <c r="AA402" s="1"/>
  <c r="P402"/>
  <c r="U402" s="1"/>
  <c r="Z402" s="1"/>
  <c r="O402"/>
  <c r="T402" s="1"/>
  <c r="Y402" s="1"/>
  <c r="N402"/>
  <c r="R401"/>
  <c r="W401" s="1"/>
  <c r="Q401"/>
  <c r="V401" s="1"/>
  <c r="AA401" s="1"/>
  <c r="P401"/>
  <c r="U401" s="1"/>
  <c r="Z401" s="1"/>
  <c r="O401"/>
  <c r="N401"/>
  <c r="R400"/>
  <c r="W400" s="1"/>
  <c r="AB400" s="1"/>
  <c r="Q400"/>
  <c r="V400" s="1"/>
  <c r="P400"/>
  <c r="O400"/>
  <c r="N400"/>
  <c r="S400" s="1"/>
  <c r="X400" s="1"/>
  <c r="R399"/>
  <c r="Q399"/>
  <c r="P399"/>
  <c r="O399"/>
  <c r="T399" s="1"/>
  <c r="Y399" s="1"/>
  <c r="N399"/>
  <c r="S399" s="1"/>
  <c r="X399" s="1"/>
  <c r="R398"/>
  <c r="Q398"/>
  <c r="P398"/>
  <c r="U398" s="1"/>
  <c r="Z398" s="1"/>
  <c r="O398"/>
  <c r="T398" s="1"/>
  <c r="Y398" s="1"/>
  <c r="N398"/>
  <c r="S398" s="1"/>
  <c r="X398" s="1"/>
  <c r="R397"/>
  <c r="Q397"/>
  <c r="V397" s="1"/>
  <c r="AA397" s="1"/>
  <c r="P397"/>
  <c r="U397" s="1"/>
  <c r="Z397" s="1"/>
  <c r="O397"/>
  <c r="T397" s="1"/>
  <c r="Y397" s="1"/>
  <c r="N397"/>
  <c r="S397" s="1"/>
  <c r="R396"/>
  <c r="Q396"/>
  <c r="V396" s="1"/>
  <c r="AA396" s="1"/>
  <c r="P396"/>
  <c r="U396" s="1"/>
  <c r="Z396" s="1"/>
  <c r="O396"/>
  <c r="T396" s="1"/>
  <c r="Y396" s="1"/>
  <c r="N396"/>
  <c r="S396" s="1"/>
  <c r="R395"/>
  <c r="W395" s="1"/>
  <c r="AB395" s="1"/>
  <c r="Q395"/>
  <c r="V395" s="1"/>
  <c r="AA395" s="1"/>
  <c r="P395"/>
  <c r="U395" s="1"/>
  <c r="Z395" s="1"/>
  <c r="O395"/>
  <c r="T395" s="1"/>
  <c r="Y395" s="1"/>
  <c r="N395"/>
  <c r="R394"/>
  <c r="Q394"/>
  <c r="V394" s="1"/>
  <c r="AA394" s="1"/>
  <c r="P394"/>
  <c r="U394" s="1"/>
  <c r="Z394" s="1"/>
  <c r="O394"/>
  <c r="N394"/>
  <c r="R393"/>
  <c r="W393" s="1"/>
  <c r="AB393" s="1"/>
  <c r="Q393"/>
  <c r="V393" s="1"/>
  <c r="AA393" s="1"/>
  <c r="P393"/>
  <c r="O393"/>
  <c r="N393"/>
  <c r="S393" s="1"/>
  <c r="X393" s="1"/>
  <c r="R392"/>
  <c r="W392" s="1"/>
  <c r="AB392" s="1"/>
  <c r="Q392"/>
  <c r="P392"/>
  <c r="O392"/>
  <c r="T392" s="1"/>
  <c r="Y392" s="1"/>
  <c r="N392"/>
  <c r="S392" s="1"/>
  <c r="X392" s="1"/>
  <c r="R391"/>
  <c r="Q391"/>
  <c r="P391"/>
  <c r="U391" s="1"/>
  <c r="Z391" s="1"/>
  <c r="O391"/>
  <c r="T391" s="1"/>
  <c r="Y391" s="1"/>
  <c r="N391"/>
  <c r="S391" s="1"/>
  <c r="X391" s="1"/>
  <c r="R390"/>
  <c r="Q390"/>
  <c r="V390" s="1"/>
  <c r="AA390" s="1"/>
  <c r="P390"/>
  <c r="U390" s="1"/>
  <c r="Z390" s="1"/>
  <c r="O390"/>
  <c r="T390" s="1"/>
  <c r="Y390" s="1"/>
  <c r="N390"/>
  <c r="S390" s="1"/>
  <c r="R389"/>
  <c r="W389" s="1"/>
  <c r="AB389" s="1"/>
  <c r="Q389"/>
  <c r="V389" s="1"/>
  <c r="AA389" s="1"/>
  <c r="P389"/>
  <c r="U389" s="1"/>
  <c r="Z389" s="1"/>
  <c r="O389"/>
  <c r="N389"/>
  <c r="S389" s="1"/>
  <c r="X389" s="1"/>
  <c r="R388"/>
  <c r="W388" s="1"/>
  <c r="AB388" s="1"/>
  <c r="Q388"/>
  <c r="V388" s="1"/>
  <c r="AA388" s="1"/>
  <c r="P388"/>
  <c r="O388"/>
  <c r="T388" s="1"/>
  <c r="Y388" s="1"/>
  <c r="N388"/>
  <c r="S388" s="1"/>
  <c r="X388" s="1"/>
  <c r="R387"/>
  <c r="W387" s="1"/>
  <c r="AB387" s="1"/>
  <c r="Q387"/>
  <c r="P387"/>
  <c r="U387" s="1"/>
  <c r="Z387" s="1"/>
  <c r="O387"/>
  <c r="T387" s="1"/>
  <c r="Y387" s="1"/>
  <c r="N387"/>
  <c r="R386"/>
  <c r="Q386"/>
  <c r="V386" s="1"/>
  <c r="AA386" s="1"/>
  <c r="P386"/>
  <c r="U386" s="1"/>
  <c r="Z386" s="1"/>
  <c r="O386"/>
  <c r="N386"/>
  <c r="R385"/>
  <c r="W385" s="1"/>
  <c r="AB385" s="1"/>
  <c r="Q385"/>
  <c r="V385" s="1"/>
  <c r="AA385" s="1"/>
  <c r="P385"/>
  <c r="O385"/>
  <c r="N385"/>
  <c r="S385" s="1"/>
  <c r="X385" s="1"/>
  <c r="R384"/>
  <c r="W384" s="1"/>
  <c r="AB384" s="1"/>
  <c r="Q384"/>
  <c r="P384"/>
  <c r="O384"/>
  <c r="T384" s="1"/>
  <c r="Y384" s="1"/>
  <c r="N384"/>
  <c r="S384" s="1"/>
  <c r="X384" s="1"/>
  <c r="R383"/>
  <c r="Q383"/>
  <c r="P383"/>
  <c r="U383" s="1"/>
  <c r="Z383" s="1"/>
  <c r="O383"/>
  <c r="T383" s="1"/>
  <c r="Y383" s="1"/>
  <c r="N383"/>
  <c r="S383" s="1"/>
  <c r="X383" s="1"/>
  <c r="R382"/>
  <c r="Q382"/>
  <c r="V382" s="1"/>
  <c r="AA382" s="1"/>
  <c r="P382"/>
  <c r="U382" s="1"/>
  <c r="Z382" s="1"/>
  <c r="O382"/>
  <c r="T382" s="1"/>
  <c r="Y382" s="1"/>
  <c r="N382"/>
  <c r="R381"/>
  <c r="Q381"/>
  <c r="V381" s="1"/>
  <c r="AA381" s="1"/>
  <c r="P381"/>
  <c r="U381" s="1"/>
  <c r="Z381" s="1"/>
  <c r="O381"/>
  <c r="T381" s="1"/>
  <c r="Y381" s="1"/>
  <c r="N381"/>
  <c r="R380"/>
  <c r="W380" s="1"/>
  <c r="AB380" s="1"/>
  <c r="Q380"/>
  <c r="V380" s="1"/>
  <c r="AA380" s="1"/>
  <c r="P380"/>
  <c r="U380" s="1"/>
  <c r="Z380" s="1"/>
  <c r="O380"/>
  <c r="T380" s="1"/>
  <c r="Y380" s="1"/>
  <c r="N380"/>
  <c r="R379"/>
  <c r="W379" s="1"/>
  <c r="AB379" s="1"/>
  <c r="Q379"/>
  <c r="V379" s="1"/>
  <c r="AA379" s="1"/>
  <c r="P379"/>
  <c r="U379" s="1"/>
  <c r="Z379" s="1"/>
  <c r="O379"/>
  <c r="N379"/>
  <c r="R378"/>
  <c r="W378" s="1"/>
  <c r="AB378" s="1"/>
  <c r="Q378"/>
  <c r="V378" s="1"/>
  <c r="AA378" s="1"/>
  <c r="P378"/>
  <c r="O378"/>
  <c r="N378"/>
  <c r="S378" s="1"/>
  <c r="X378" s="1"/>
  <c r="R377"/>
  <c r="W377" s="1"/>
  <c r="AB377" s="1"/>
  <c r="Q377"/>
  <c r="P377"/>
  <c r="O377"/>
  <c r="T377" s="1"/>
  <c r="Y377" s="1"/>
  <c r="N377"/>
  <c r="S377" s="1"/>
  <c r="X377" s="1"/>
  <c r="R376"/>
  <c r="Q376"/>
  <c r="P376"/>
  <c r="U376" s="1"/>
  <c r="Z376" s="1"/>
  <c r="O376"/>
  <c r="T376" s="1"/>
  <c r="Y376" s="1"/>
  <c r="N376"/>
  <c r="S376" s="1"/>
  <c r="X376" s="1"/>
  <c r="R375"/>
  <c r="Q375"/>
  <c r="V375" s="1"/>
  <c r="AA375" s="1"/>
  <c r="P375"/>
  <c r="U375" s="1"/>
  <c r="Z375" s="1"/>
  <c r="O375"/>
  <c r="T375" s="1"/>
  <c r="Y375" s="1"/>
  <c r="N375"/>
  <c r="S375" s="1"/>
  <c r="X375" s="1"/>
  <c r="R374"/>
  <c r="W374" s="1"/>
  <c r="AB374" s="1"/>
  <c r="Q374"/>
  <c r="V374" s="1"/>
  <c r="AA374" s="1"/>
  <c r="P374"/>
  <c r="U374" s="1"/>
  <c r="Z374" s="1"/>
  <c r="O374"/>
  <c r="T374" s="1"/>
  <c r="Y374" s="1"/>
  <c r="N374"/>
  <c r="S374" s="1"/>
  <c r="X374" s="1"/>
  <c r="R373"/>
  <c r="W373" s="1"/>
  <c r="AB373" s="1"/>
  <c r="Q373"/>
  <c r="V373" s="1"/>
  <c r="AA373" s="1"/>
  <c r="P373"/>
  <c r="U373" s="1"/>
  <c r="Z373" s="1"/>
  <c r="O373"/>
  <c r="T373" s="1"/>
  <c r="Y373" s="1"/>
  <c r="N373"/>
  <c r="S373" s="1"/>
  <c r="X373" s="1"/>
  <c r="R372"/>
  <c r="W372" s="1"/>
  <c r="AB372" s="1"/>
  <c r="Q372"/>
  <c r="V372" s="1"/>
  <c r="AA372" s="1"/>
  <c r="P372"/>
  <c r="U372" s="1"/>
  <c r="O372"/>
  <c r="T372" s="1"/>
  <c r="Y372" s="1"/>
  <c r="N372"/>
  <c r="R371"/>
  <c r="W371" s="1"/>
  <c r="AB371" s="1"/>
  <c r="Q371"/>
  <c r="V371" s="1"/>
  <c r="P371"/>
  <c r="U371" s="1"/>
  <c r="Z371" s="1"/>
  <c r="O371"/>
  <c r="N371"/>
  <c r="R370"/>
  <c r="W370" s="1"/>
  <c r="Q370"/>
  <c r="V370" s="1"/>
  <c r="AA370" s="1"/>
  <c r="P370"/>
  <c r="O370"/>
  <c r="N370"/>
  <c r="S370" s="1"/>
  <c r="X370" s="1"/>
  <c r="R369"/>
  <c r="W369" s="1"/>
  <c r="Q369"/>
  <c r="P369"/>
  <c r="O369"/>
  <c r="T369" s="1"/>
  <c r="Y369" s="1"/>
  <c r="N369"/>
  <c r="S369" s="1"/>
  <c r="X369" s="1"/>
  <c r="R368"/>
  <c r="Q368"/>
  <c r="P368"/>
  <c r="U368" s="1"/>
  <c r="Z368" s="1"/>
  <c r="O368"/>
  <c r="T368" s="1"/>
  <c r="Y368" s="1"/>
  <c r="N368"/>
  <c r="S368" s="1"/>
  <c r="X368" s="1"/>
  <c r="R367"/>
  <c r="Q367"/>
  <c r="V367" s="1"/>
  <c r="AA367" s="1"/>
  <c r="P367"/>
  <c r="U367" s="1"/>
  <c r="Z367" s="1"/>
  <c r="O367"/>
  <c r="T367" s="1"/>
  <c r="Y367" s="1"/>
  <c r="N367"/>
  <c r="S367" s="1"/>
  <c r="X367" s="1"/>
  <c r="R366"/>
  <c r="Q366"/>
  <c r="V366" s="1"/>
  <c r="AA366" s="1"/>
  <c r="P366"/>
  <c r="U366" s="1"/>
  <c r="Z366" s="1"/>
  <c r="O366"/>
  <c r="T366" s="1"/>
  <c r="Y366" s="1"/>
  <c r="N366"/>
  <c r="S366" s="1"/>
  <c r="X366" s="1"/>
  <c r="R365"/>
  <c r="W365" s="1"/>
  <c r="AB365" s="1"/>
  <c r="Q365"/>
  <c r="V365" s="1"/>
  <c r="AA365" s="1"/>
  <c r="P365"/>
  <c r="U365" s="1"/>
  <c r="Z365" s="1"/>
  <c r="O365"/>
  <c r="T365" s="1"/>
  <c r="Y365" s="1"/>
  <c r="N365"/>
  <c r="R364"/>
  <c r="W364" s="1"/>
  <c r="AB364" s="1"/>
  <c r="Q364"/>
  <c r="V364" s="1"/>
  <c r="AA364" s="1"/>
  <c r="P364"/>
  <c r="U364" s="1"/>
  <c r="Z364" s="1"/>
  <c r="O364"/>
  <c r="N364"/>
  <c r="R363"/>
  <c r="W363" s="1"/>
  <c r="AB363" s="1"/>
  <c r="Q363"/>
  <c r="V363" s="1"/>
  <c r="AA363" s="1"/>
  <c r="P363"/>
  <c r="O363"/>
  <c r="N363"/>
  <c r="S363" s="1"/>
  <c r="X363" s="1"/>
  <c r="R362"/>
  <c r="W362" s="1"/>
  <c r="AB362" s="1"/>
  <c r="Q362"/>
  <c r="P362"/>
  <c r="O362"/>
  <c r="T362" s="1"/>
  <c r="Y362" s="1"/>
  <c r="N362"/>
  <c r="S362" s="1"/>
  <c r="X362" s="1"/>
  <c r="R361"/>
  <c r="Q361"/>
  <c r="P361"/>
  <c r="U361" s="1"/>
  <c r="Z361" s="1"/>
  <c r="O361"/>
  <c r="T361" s="1"/>
  <c r="Y361" s="1"/>
  <c r="N361"/>
  <c r="S361" s="1"/>
  <c r="X361" s="1"/>
  <c r="R360"/>
  <c r="Q360"/>
  <c r="V360" s="1"/>
  <c r="AA360" s="1"/>
  <c r="P360"/>
  <c r="U360" s="1"/>
  <c r="Z360" s="1"/>
  <c r="O360"/>
  <c r="T360" s="1"/>
  <c r="Y360" s="1"/>
  <c r="N360"/>
  <c r="S360" s="1"/>
  <c r="X360" s="1"/>
  <c r="R359"/>
  <c r="W359" s="1"/>
  <c r="AB359" s="1"/>
  <c r="Q359"/>
  <c r="V359" s="1"/>
  <c r="AA359" s="1"/>
  <c r="P359"/>
  <c r="U359" s="1"/>
  <c r="Z359" s="1"/>
  <c r="O359"/>
  <c r="T359" s="1"/>
  <c r="Y359" s="1"/>
  <c r="N359"/>
  <c r="S359" s="1"/>
  <c r="X359" s="1"/>
  <c r="R358"/>
  <c r="W358" s="1"/>
  <c r="AB358" s="1"/>
  <c r="Q358"/>
  <c r="V358" s="1"/>
  <c r="AA358" s="1"/>
  <c r="P358"/>
  <c r="U358" s="1"/>
  <c r="Z358" s="1"/>
  <c r="O358"/>
  <c r="T358" s="1"/>
  <c r="Y358" s="1"/>
  <c r="N358"/>
  <c r="S358" s="1"/>
  <c r="X358" s="1"/>
  <c r="R357"/>
  <c r="W357" s="1"/>
  <c r="AB357" s="1"/>
  <c r="Q357"/>
  <c r="P357"/>
  <c r="U357" s="1"/>
  <c r="Z357" s="1"/>
  <c r="O357"/>
  <c r="T357" s="1"/>
  <c r="Y357" s="1"/>
  <c r="N357"/>
  <c r="R356"/>
  <c r="Q356"/>
  <c r="V356" s="1"/>
  <c r="AA356" s="1"/>
  <c r="P356"/>
  <c r="U356" s="1"/>
  <c r="Z356" s="1"/>
  <c r="O356"/>
  <c r="N356"/>
  <c r="R355"/>
  <c r="W355" s="1"/>
  <c r="AB355" s="1"/>
  <c r="Q355"/>
  <c r="V355" s="1"/>
  <c r="AA355" s="1"/>
  <c r="P355"/>
  <c r="O355"/>
  <c r="N355"/>
  <c r="S355" s="1"/>
  <c r="X355" s="1"/>
  <c r="R354"/>
  <c r="W354" s="1"/>
  <c r="Q354"/>
  <c r="P354"/>
  <c r="O354"/>
  <c r="T354" s="1"/>
  <c r="Y354" s="1"/>
  <c r="N354"/>
  <c r="S354" s="1"/>
  <c r="X354" s="1"/>
  <c r="R353"/>
  <c r="Q353"/>
  <c r="P353"/>
  <c r="U353" s="1"/>
  <c r="Z353" s="1"/>
  <c r="O353"/>
  <c r="T353" s="1"/>
  <c r="Y353" s="1"/>
  <c r="N353"/>
  <c r="S353" s="1"/>
  <c r="X353" s="1"/>
  <c r="R352"/>
  <c r="Q352"/>
  <c r="V352" s="1"/>
  <c r="AA352" s="1"/>
  <c r="P352"/>
  <c r="U352" s="1"/>
  <c r="Z352" s="1"/>
  <c r="O352"/>
  <c r="T352" s="1"/>
  <c r="Y352" s="1"/>
  <c r="N352"/>
  <c r="S352" s="1"/>
  <c r="R351"/>
  <c r="Q351"/>
  <c r="V351" s="1"/>
  <c r="AA351" s="1"/>
  <c r="P351"/>
  <c r="U351" s="1"/>
  <c r="Z351" s="1"/>
  <c r="O351"/>
  <c r="T351" s="1"/>
  <c r="Y351" s="1"/>
  <c r="N351"/>
  <c r="R350"/>
  <c r="W350" s="1"/>
  <c r="AB350" s="1"/>
  <c r="Q350"/>
  <c r="P350"/>
  <c r="O350"/>
  <c r="N350"/>
  <c r="R349"/>
  <c r="W349" s="1"/>
  <c r="Q349"/>
  <c r="P349"/>
  <c r="U349" s="1"/>
  <c r="Z349" s="1"/>
  <c r="O349"/>
  <c r="N349"/>
  <c r="R348"/>
  <c r="W348" s="1"/>
  <c r="Q348"/>
  <c r="V348" s="1"/>
  <c r="AA348" s="1"/>
  <c r="P348"/>
  <c r="O348"/>
  <c r="N348"/>
  <c r="S348" s="1"/>
  <c r="X348" s="1"/>
  <c r="R347"/>
  <c r="W347" s="1"/>
  <c r="AB347" s="1"/>
  <c r="Q347"/>
  <c r="P347"/>
  <c r="O347"/>
  <c r="T347" s="1"/>
  <c r="N347"/>
  <c r="S347" s="1"/>
  <c r="X347" s="1"/>
  <c r="R346"/>
  <c r="Q346"/>
  <c r="P346"/>
  <c r="U346" s="1"/>
  <c r="O346"/>
  <c r="T346" s="1"/>
  <c r="Y346" s="1"/>
  <c r="N346"/>
  <c r="S346" s="1"/>
  <c r="X346" s="1"/>
  <c r="R345"/>
  <c r="Q345"/>
  <c r="V345" s="1"/>
  <c r="P345"/>
  <c r="U345" s="1"/>
  <c r="Z345" s="1"/>
  <c r="O345"/>
  <c r="T345" s="1"/>
  <c r="Y345" s="1"/>
  <c r="N345"/>
  <c r="R344"/>
  <c r="W344" s="1"/>
  <c r="Q344"/>
  <c r="V344" s="1"/>
  <c r="AA344" s="1"/>
  <c r="P344"/>
  <c r="U344" s="1"/>
  <c r="Z344" s="1"/>
  <c r="O344"/>
  <c r="N344"/>
  <c r="S344" s="1"/>
  <c r="R343"/>
  <c r="W343" s="1"/>
  <c r="AB343" s="1"/>
  <c r="Q343"/>
  <c r="V343" s="1"/>
  <c r="AA343" s="1"/>
  <c r="P343"/>
  <c r="O343"/>
  <c r="T343" s="1"/>
  <c r="N343"/>
  <c r="S343" s="1"/>
  <c r="X343" s="1"/>
  <c r="R342"/>
  <c r="W342" s="1"/>
  <c r="AB342" s="1"/>
  <c r="Q342"/>
  <c r="P342"/>
  <c r="U342" s="1"/>
  <c r="O342"/>
  <c r="T342" s="1"/>
  <c r="Y342" s="1"/>
  <c r="N342"/>
  <c r="R341"/>
  <c r="Q341"/>
  <c r="P341"/>
  <c r="U341" s="1"/>
  <c r="Z341" s="1"/>
  <c r="O341"/>
  <c r="N341"/>
  <c r="R340"/>
  <c r="Q340"/>
  <c r="V340" s="1"/>
  <c r="AA340" s="1"/>
  <c r="P340"/>
  <c r="O340"/>
  <c r="N340"/>
  <c r="S340" s="1"/>
  <c r="R339"/>
  <c r="W339" s="1"/>
  <c r="AB339" s="1"/>
  <c r="Q339"/>
  <c r="P339"/>
  <c r="O339"/>
  <c r="T339" s="1"/>
  <c r="N339"/>
  <c r="S339" s="1"/>
  <c r="X339" s="1"/>
  <c r="R338"/>
  <c r="Q338"/>
  <c r="P338"/>
  <c r="U338" s="1"/>
  <c r="O338"/>
  <c r="T338" s="1"/>
  <c r="Y338" s="1"/>
  <c r="N338"/>
  <c r="S338" s="1"/>
  <c r="X338" s="1"/>
  <c r="R337"/>
  <c r="Q337"/>
  <c r="V337" s="1"/>
  <c r="P337"/>
  <c r="U337" s="1"/>
  <c r="Z337" s="1"/>
  <c r="O337"/>
  <c r="T337" s="1"/>
  <c r="Y337" s="1"/>
  <c r="N337"/>
  <c r="R336"/>
  <c r="Q336"/>
  <c r="V336" s="1"/>
  <c r="P336"/>
  <c r="U336" s="1"/>
  <c r="Z336" s="1"/>
  <c r="O336"/>
  <c r="T336" s="1"/>
  <c r="Y336" s="1"/>
  <c r="N336"/>
  <c r="S336" s="1"/>
  <c r="R335"/>
  <c r="W335" s="1"/>
  <c r="AB335" s="1"/>
  <c r="Q335"/>
  <c r="V335" s="1"/>
  <c r="AA335" s="1"/>
  <c r="P335"/>
  <c r="U335" s="1"/>
  <c r="Z335" s="1"/>
  <c r="O335"/>
  <c r="T335" s="1"/>
  <c r="Y335" s="1"/>
  <c r="N335"/>
  <c r="R334"/>
  <c r="W334" s="1"/>
  <c r="AB334" s="1"/>
  <c r="Q334"/>
  <c r="V334" s="1"/>
  <c r="AA334" s="1"/>
  <c r="P334"/>
  <c r="U334" s="1"/>
  <c r="Z334" s="1"/>
  <c r="O334"/>
  <c r="N334"/>
  <c r="R333"/>
  <c r="W333" s="1"/>
  <c r="AB333" s="1"/>
  <c r="Q333"/>
  <c r="V333" s="1"/>
  <c r="AA333" s="1"/>
  <c r="P333"/>
  <c r="O333"/>
  <c r="N333"/>
  <c r="S333" s="1"/>
  <c r="X333" s="1"/>
  <c r="R332"/>
  <c r="W332" s="1"/>
  <c r="AB332" s="1"/>
  <c r="Q332"/>
  <c r="P332"/>
  <c r="O332"/>
  <c r="T332" s="1"/>
  <c r="Y332" s="1"/>
  <c r="N332"/>
  <c r="S332" s="1"/>
  <c r="X332" s="1"/>
  <c r="R331"/>
  <c r="Q331"/>
  <c r="P331"/>
  <c r="U331" s="1"/>
  <c r="Z331" s="1"/>
  <c r="O331"/>
  <c r="T331" s="1"/>
  <c r="Y331" s="1"/>
  <c r="N331"/>
  <c r="S331" s="1"/>
  <c r="X331" s="1"/>
  <c r="R330"/>
  <c r="Q330"/>
  <c r="V330" s="1"/>
  <c r="AA330" s="1"/>
  <c r="P330"/>
  <c r="U330" s="1"/>
  <c r="Z330" s="1"/>
  <c r="O330"/>
  <c r="T330" s="1"/>
  <c r="Y330" s="1"/>
  <c r="N330"/>
  <c r="S330" s="1"/>
  <c r="X330" s="1"/>
  <c r="R329"/>
  <c r="W329" s="1"/>
  <c r="AB329" s="1"/>
  <c r="Q329"/>
  <c r="V329" s="1"/>
  <c r="AA329" s="1"/>
  <c r="P329"/>
  <c r="U329" s="1"/>
  <c r="Z329" s="1"/>
  <c r="O329"/>
  <c r="T329" s="1"/>
  <c r="Y329" s="1"/>
  <c r="N329"/>
  <c r="S329" s="1"/>
  <c r="X329" s="1"/>
  <c r="R328"/>
  <c r="W328" s="1"/>
  <c r="AB328" s="1"/>
  <c r="Q328"/>
  <c r="V328" s="1"/>
  <c r="AA328" s="1"/>
  <c r="P328"/>
  <c r="O328"/>
  <c r="T328" s="1"/>
  <c r="Y328" s="1"/>
  <c r="N328"/>
  <c r="S328" s="1"/>
  <c r="X328" s="1"/>
  <c r="R327"/>
  <c r="W327" s="1"/>
  <c r="AB327" s="1"/>
  <c r="Q327"/>
  <c r="P327"/>
  <c r="U327" s="1"/>
  <c r="Z327" s="1"/>
  <c r="O327"/>
  <c r="T327" s="1"/>
  <c r="Y327" s="1"/>
  <c r="N327"/>
  <c r="R326"/>
  <c r="Q326"/>
  <c r="V326" s="1"/>
  <c r="AA326" s="1"/>
  <c r="P326"/>
  <c r="U326" s="1"/>
  <c r="Z326" s="1"/>
  <c r="O326"/>
  <c r="N326"/>
  <c r="R325"/>
  <c r="W325" s="1"/>
  <c r="AB325" s="1"/>
  <c r="Q325"/>
  <c r="V325" s="1"/>
  <c r="AA325" s="1"/>
  <c r="P325"/>
  <c r="O325"/>
  <c r="N325"/>
  <c r="S325" s="1"/>
  <c r="X325" s="1"/>
  <c r="R324"/>
  <c r="W324" s="1"/>
  <c r="AB324" s="1"/>
  <c r="Q324"/>
  <c r="P324"/>
  <c r="O324"/>
  <c r="T324" s="1"/>
  <c r="Y324" s="1"/>
  <c r="N324"/>
  <c r="S324" s="1"/>
  <c r="X324" s="1"/>
  <c r="R323"/>
  <c r="Q323"/>
  <c r="P323"/>
  <c r="U323" s="1"/>
  <c r="Z323" s="1"/>
  <c r="O323"/>
  <c r="T323" s="1"/>
  <c r="Y323" s="1"/>
  <c r="N323"/>
  <c r="S323" s="1"/>
  <c r="X323" s="1"/>
  <c r="R322"/>
  <c r="Q322"/>
  <c r="V322" s="1"/>
  <c r="AA322" s="1"/>
  <c r="P322"/>
  <c r="U322" s="1"/>
  <c r="Z322" s="1"/>
  <c r="O322"/>
  <c r="T322" s="1"/>
  <c r="Y322" s="1"/>
  <c r="N322"/>
  <c r="R321"/>
  <c r="Q321"/>
  <c r="V321" s="1"/>
  <c r="AA321" s="1"/>
  <c r="P321"/>
  <c r="U321" s="1"/>
  <c r="Z321" s="1"/>
  <c r="O321"/>
  <c r="T321" s="1"/>
  <c r="Y321" s="1"/>
  <c r="N321"/>
  <c r="R320"/>
  <c r="W320" s="1"/>
  <c r="Q320"/>
  <c r="V320" s="1"/>
  <c r="AA320" s="1"/>
  <c r="P320"/>
  <c r="U320" s="1"/>
  <c r="O320"/>
  <c r="T320" s="1"/>
  <c r="Y320" s="1"/>
  <c r="N320"/>
  <c r="R319"/>
  <c r="W319" s="1"/>
  <c r="AB319" s="1"/>
  <c r="Q319"/>
  <c r="V319" s="1"/>
  <c r="P319"/>
  <c r="U319" s="1"/>
  <c r="Z319" s="1"/>
  <c r="O319"/>
  <c r="N319"/>
  <c r="S319" s="1"/>
  <c r="R318"/>
  <c r="W318" s="1"/>
  <c r="Q318"/>
  <c r="V318" s="1"/>
  <c r="AA318" s="1"/>
  <c r="P318"/>
  <c r="O318"/>
  <c r="T318" s="1"/>
  <c r="N318"/>
  <c r="S318" s="1"/>
  <c r="X318" s="1"/>
  <c r="R317"/>
  <c r="W317" s="1"/>
  <c r="AB317" s="1"/>
  <c r="Q317"/>
  <c r="P317"/>
  <c r="U317" s="1"/>
  <c r="O317"/>
  <c r="T317" s="1"/>
  <c r="Y317" s="1"/>
  <c r="N317"/>
  <c r="S317" s="1"/>
  <c r="R316"/>
  <c r="Q316"/>
  <c r="P316"/>
  <c r="U316" s="1"/>
  <c r="Z316" s="1"/>
  <c r="O316"/>
  <c r="T316" s="1"/>
  <c r="N316"/>
  <c r="S316" s="1"/>
  <c r="R315"/>
  <c r="W315" s="1"/>
  <c r="Q315"/>
  <c r="V315" s="1"/>
  <c r="AA315" s="1"/>
  <c r="P315"/>
  <c r="U315" s="1"/>
  <c r="O315"/>
  <c r="T315" s="1"/>
  <c r="N315"/>
  <c r="S315" s="1"/>
  <c r="X315" s="1"/>
  <c r="R314"/>
  <c r="W314" s="1"/>
  <c r="AB314" s="1"/>
  <c r="Q314"/>
  <c r="V314" s="1"/>
  <c r="P314"/>
  <c r="U314" s="1"/>
  <c r="O314"/>
  <c r="T314" s="1"/>
  <c r="Y314" s="1"/>
  <c r="N314"/>
  <c r="S314" s="1"/>
  <c r="R313"/>
  <c r="W313" s="1"/>
  <c r="Q313"/>
  <c r="V313" s="1"/>
  <c r="P313"/>
  <c r="U313" s="1"/>
  <c r="Z313" s="1"/>
  <c r="O313"/>
  <c r="T313" s="1"/>
  <c r="N313"/>
  <c r="S313" s="1"/>
  <c r="R312"/>
  <c r="W312" s="1"/>
  <c r="Q312"/>
  <c r="V312" s="1"/>
  <c r="AA312" s="1"/>
  <c r="P312"/>
  <c r="U312" s="1"/>
  <c r="O312"/>
  <c r="T312" s="1"/>
  <c r="N312"/>
  <c r="R311"/>
  <c r="W311" s="1"/>
  <c r="AB311" s="1"/>
  <c r="Q311"/>
  <c r="V311" s="1"/>
  <c r="P311"/>
  <c r="U311" s="1"/>
  <c r="O311"/>
  <c r="N311"/>
  <c r="S311" s="1"/>
  <c r="R310"/>
  <c r="W310" s="1"/>
  <c r="AB310" s="1"/>
  <c r="Q310"/>
  <c r="V310" s="1"/>
  <c r="P310"/>
  <c r="O310"/>
  <c r="T310" s="1"/>
  <c r="N310"/>
  <c r="S310" s="1"/>
  <c r="X310" s="1"/>
  <c r="R309"/>
  <c r="W309" s="1"/>
  <c r="Q309"/>
  <c r="P309"/>
  <c r="U309" s="1"/>
  <c r="O309"/>
  <c r="T309" s="1"/>
  <c r="Y309" s="1"/>
  <c r="N309"/>
  <c r="S309" s="1"/>
  <c r="R308"/>
  <c r="Q308"/>
  <c r="P308"/>
  <c r="U308" s="1"/>
  <c r="Z308" s="1"/>
  <c r="O308"/>
  <c r="T308" s="1"/>
  <c r="N308"/>
  <c r="S308" s="1"/>
  <c r="R307"/>
  <c r="W307" s="1"/>
  <c r="Q307"/>
  <c r="V307" s="1"/>
  <c r="AA307" s="1"/>
  <c r="P307"/>
  <c r="U307" s="1"/>
  <c r="O307"/>
  <c r="T307" s="1"/>
  <c r="N307"/>
  <c r="S307" s="1"/>
  <c r="X307" s="1"/>
  <c r="R306"/>
  <c r="W306" s="1"/>
  <c r="Q306"/>
  <c r="V306" s="1"/>
  <c r="AA306" s="1"/>
  <c r="P306"/>
  <c r="U306" s="1"/>
  <c r="O306"/>
  <c r="T306" s="1"/>
  <c r="N306"/>
  <c r="S306" s="1"/>
  <c r="X306" s="1"/>
  <c r="R215"/>
  <c r="W215" s="1"/>
  <c r="AB215" s="1"/>
  <c r="Q215"/>
  <c r="V215" s="1"/>
  <c r="AA215" s="1"/>
  <c r="P215"/>
  <c r="U215" s="1"/>
  <c r="Z215" s="1"/>
  <c r="O215"/>
  <c r="T215" s="1"/>
  <c r="Y215" s="1"/>
  <c r="N215"/>
  <c r="S215" s="1"/>
  <c r="X215" s="1"/>
  <c r="R139"/>
  <c r="W139" s="1"/>
  <c r="AB139" s="1"/>
  <c r="Q139"/>
  <c r="V139" s="1"/>
  <c r="AA139" s="1"/>
  <c r="P139"/>
  <c r="U139" s="1"/>
  <c r="Z139" s="1"/>
  <c r="O139"/>
  <c r="T139" s="1"/>
  <c r="Y139" s="1"/>
  <c r="N139"/>
  <c r="S139" s="1"/>
  <c r="R138"/>
  <c r="W138" s="1"/>
  <c r="AB138" s="1"/>
  <c r="Q138"/>
  <c r="V138" s="1"/>
  <c r="AA138" s="1"/>
  <c r="P138"/>
  <c r="U138" s="1"/>
  <c r="Z138" s="1"/>
  <c r="O138"/>
  <c r="N138"/>
  <c r="R137"/>
  <c r="W137" s="1"/>
  <c r="AB137" s="1"/>
  <c r="Q137"/>
  <c r="V137" s="1"/>
  <c r="AA137" s="1"/>
  <c r="P137"/>
  <c r="O137"/>
  <c r="R136"/>
  <c r="W136" s="1"/>
  <c r="AB136" s="1"/>
  <c r="Q136"/>
  <c r="P136"/>
  <c r="O136"/>
  <c r="T136" s="1"/>
  <c r="Y136" s="1"/>
  <c r="N136"/>
  <c r="S136" s="1"/>
  <c r="X136" s="1"/>
  <c r="R135"/>
  <c r="Q135"/>
  <c r="P135"/>
  <c r="U135" s="1"/>
  <c r="Z135" s="1"/>
  <c r="O135"/>
  <c r="T135" s="1"/>
  <c r="Y135" s="1"/>
  <c r="N135"/>
  <c r="S135" s="1"/>
  <c r="X135" s="1"/>
  <c r="R134"/>
  <c r="Q134"/>
  <c r="V134" s="1"/>
  <c r="AA134" s="1"/>
  <c r="P134"/>
  <c r="U134" s="1"/>
  <c r="Z134" s="1"/>
  <c r="O134"/>
  <c r="T134" s="1"/>
  <c r="Y134" s="1"/>
  <c r="N134"/>
  <c r="R133"/>
  <c r="W133" s="1"/>
  <c r="AB133" s="1"/>
  <c r="Q133"/>
  <c r="V133" s="1"/>
  <c r="AA133" s="1"/>
  <c r="P133"/>
  <c r="U133" s="1"/>
  <c r="Z133" s="1"/>
  <c r="O133"/>
  <c r="N133"/>
  <c r="S133" s="1"/>
  <c r="X133" s="1"/>
  <c r="R132"/>
  <c r="W132" s="1"/>
  <c r="AB132" s="1"/>
  <c r="Q132"/>
  <c r="V132" s="1"/>
  <c r="AA132" s="1"/>
  <c r="P132"/>
  <c r="U132" s="1"/>
  <c r="O132"/>
  <c r="T132" s="1"/>
  <c r="Y132" s="1"/>
  <c r="N132"/>
  <c r="S132" s="1"/>
  <c r="X132" s="1"/>
  <c r="R131"/>
  <c r="W131" s="1"/>
  <c r="AB131" s="1"/>
  <c r="Q131"/>
  <c r="V131" s="1"/>
  <c r="P131"/>
  <c r="U131" s="1"/>
  <c r="Z131" s="1"/>
  <c r="O131"/>
  <c r="T131" s="1"/>
  <c r="Y131" s="1"/>
  <c r="N131"/>
  <c r="R130"/>
  <c r="W130" s="1"/>
  <c r="Q130"/>
  <c r="V130" s="1"/>
  <c r="AA130" s="1"/>
  <c r="P130"/>
  <c r="U130" s="1"/>
  <c r="Z130" s="1"/>
  <c r="O130"/>
  <c r="N130"/>
  <c r="R129"/>
  <c r="W129" s="1"/>
  <c r="AB129" s="1"/>
  <c r="Q129"/>
  <c r="V129" s="1"/>
  <c r="AA129" s="1"/>
  <c r="P129"/>
  <c r="O129"/>
  <c r="N129"/>
  <c r="S129" s="1"/>
  <c r="X129" s="1"/>
  <c r="R128"/>
  <c r="W128" s="1"/>
  <c r="AB128" s="1"/>
  <c r="Q128"/>
  <c r="P128"/>
  <c r="O128"/>
  <c r="T128" s="1"/>
  <c r="Y128" s="1"/>
  <c r="N128"/>
  <c r="S128" s="1"/>
  <c r="X128" s="1"/>
  <c r="R127"/>
  <c r="Q127"/>
  <c r="P127"/>
  <c r="U127" s="1"/>
  <c r="Z127" s="1"/>
  <c r="O127"/>
  <c r="T127" s="1"/>
  <c r="Y127" s="1"/>
  <c r="N127"/>
  <c r="S127" s="1"/>
  <c r="X127" s="1"/>
  <c r="R126"/>
  <c r="Q126"/>
  <c r="V126" s="1"/>
  <c r="AA126" s="1"/>
  <c r="P126"/>
  <c r="U126" s="1"/>
  <c r="Z126" s="1"/>
  <c r="O126"/>
  <c r="T126" s="1"/>
  <c r="Y126" s="1"/>
  <c r="N126"/>
  <c r="R125"/>
  <c r="Q125"/>
  <c r="V125" s="1"/>
  <c r="AA125" s="1"/>
  <c r="P125"/>
  <c r="U125" s="1"/>
  <c r="Z125" s="1"/>
  <c r="O125"/>
  <c r="T125" s="1"/>
  <c r="Y125" s="1"/>
  <c r="N125"/>
  <c r="S125" s="1"/>
  <c r="R124"/>
  <c r="W124" s="1"/>
  <c r="AB124" s="1"/>
  <c r="Q124"/>
  <c r="V124" s="1"/>
  <c r="AA124" s="1"/>
  <c r="P124"/>
  <c r="U124" s="1"/>
  <c r="Z124" s="1"/>
  <c r="O124"/>
  <c r="T124" s="1"/>
  <c r="Y124" s="1"/>
  <c r="N124"/>
  <c r="R123"/>
  <c r="W123" s="1"/>
  <c r="AB123" s="1"/>
  <c r="Q123"/>
  <c r="V123" s="1"/>
  <c r="AA123" s="1"/>
  <c r="P123"/>
  <c r="U123" s="1"/>
  <c r="O123"/>
  <c r="N123"/>
  <c r="R122"/>
  <c r="W122" s="1"/>
  <c r="AB122" s="1"/>
  <c r="Q122"/>
  <c r="V122" s="1"/>
  <c r="P122"/>
  <c r="O122"/>
  <c r="N122"/>
  <c r="S122" s="1"/>
  <c r="X122" s="1"/>
  <c r="R121"/>
  <c r="Q121"/>
  <c r="P121"/>
  <c r="O121"/>
  <c r="T121" s="1"/>
  <c r="Y121" s="1"/>
  <c r="N121"/>
  <c r="S121" s="1"/>
  <c r="X121" s="1"/>
  <c r="R120"/>
  <c r="Q120"/>
  <c r="P120"/>
  <c r="U120" s="1"/>
  <c r="Z120" s="1"/>
  <c r="O120"/>
  <c r="T120" s="1"/>
  <c r="Y120" s="1"/>
  <c r="N120"/>
  <c r="S120" s="1"/>
  <c r="X120" s="1"/>
  <c r="R119"/>
  <c r="Q119"/>
  <c r="V119" s="1"/>
  <c r="AA119" s="1"/>
  <c r="P119"/>
  <c r="U119" s="1"/>
  <c r="Z119" s="1"/>
  <c r="O119"/>
  <c r="T119" s="1"/>
  <c r="Y119" s="1"/>
  <c r="N119"/>
  <c r="S119" s="1"/>
  <c r="X119" s="1"/>
  <c r="R118"/>
  <c r="W118" s="1"/>
  <c r="AB118" s="1"/>
  <c r="Q118"/>
  <c r="V118" s="1"/>
  <c r="AA118" s="1"/>
  <c r="P118"/>
  <c r="U118" s="1"/>
  <c r="Z118" s="1"/>
  <c r="O118"/>
  <c r="N118"/>
  <c r="S118" s="1"/>
  <c r="X118" s="1"/>
  <c r="R117"/>
  <c r="W117" s="1"/>
  <c r="AB117" s="1"/>
  <c r="Q117"/>
  <c r="V117" s="1"/>
  <c r="AA117" s="1"/>
  <c r="P117"/>
  <c r="O117"/>
  <c r="T117" s="1"/>
  <c r="Y117" s="1"/>
  <c r="N117"/>
  <c r="S117" s="1"/>
  <c r="X117" s="1"/>
  <c r="R116"/>
  <c r="W116" s="1"/>
  <c r="AB116" s="1"/>
  <c r="Q116"/>
  <c r="P116"/>
  <c r="U116" s="1"/>
  <c r="Z116" s="1"/>
  <c r="O116"/>
  <c r="T116" s="1"/>
  <c r="Y116" s="1"/>
  <c r="N116"/>
  <c r="R115"/>
  <c r="Q115"/>
  <c r="V115" s="1"/>
  <c r="AA115" s="1"/>
  <c r="P115"/>
  <c r="O115"/>
  <c r="N115"/>
  <c r="R114"/>
  <c r="W114" s="1"/>
  <c r="Q114"/>
  <c r="P114"/>
  <c r="O114"/>
  <c r="N114"/>
  <c r="S114" s="1"/>
  <c r="X114" s="1"/>
  <c r="R113"/>
  <c r="W113" s="1"/>
  <c r="Q113"/>
  <c r="P113"/>
  <c r="O113"/>
  <c r="T113" s="1"/>
  <c r="Y113" s="1"/>
  <c r="N113"/>
  <c r="S113" s="1"/>
  <c r="X113" s="1"/>
  <c r="R112"/>
  <c r="Q112"/>
  <c r="P112"/>
  <c r="U112" s="1"/>
  <c r="Z112" s="1"/>
  <c r="O112"/>
  <c r="T112" s="1"/>
  <c r="Y112" s="1"/>
  <c r="N112"/>
  <c r="S112" s="1"/>
  <c r="X112" s="1"/>
  <c r="R111"/>
  <c r="Q111"/>
  <c r="V111" s="1"/>
  <c r="AA111" s="1"/>
  <c r="P111"/>
  <c r="U111" s="1"/>
  <c r="Z111" s="1"/>
  <c r="O111"/>
  <c r="T111" s="1"/>
  <c r="Y111" s="1"/>
  <c r="N111"/>
  <c r="R110"/>
  <c r="Q110"/>
  <c r="V110" s="1"/>
  <c r="AA110" s="1"/>
  <c r="P110"/>
  <c r="U110" s="1"/>
  <c r="Z110" s="1"/>
  <c r="O110"/>
  <c r="T110" s="1"/>
  <c r="Y110" s="1"/>
  <c r="N110"/>
  <c r="R109"/>
  <c r="W109" s="1"/>
  <c r="Q109"/>
  <c r="P109"/>
  <c r="U109" s="1"/>
  <c r="O109"/>
  <c r="T109" s="1"/>
  <c r="Y109" s="1"/>
  <c r="N109"/>
  <c r="S109" s="1"/>
  <c r="R108"/>
  <c r="Q108"/>
  <c r="P108"/>
  <c r="U108" s="1"/>
  <c r="O108"/>
  <c r="T108" s="1"/>
  <c r="N108"/>
  <c r="S108" s="1"/>
  <c r="R107"/>
  <c r="W107" s="1"/>
  <c r="AB107" s="1"/>
  <c r="Q107"/>
  <c r="V107" s="1"/>
  <c r="AA107" s="1"/>
  <c r="P107"/>
  <c r="O107"/>
  <c r="N107"/>
  <c r="R106"/>
  <c r="W106" s="1"/>
  <c r="Q106"/>
  <c r="P106"/>
  <c r="U106" s="1"/>
  <c r="O106"/>
  <c r="T106" s="1"/>
  <c r="N106"/>
  <c r="S106" s="1"/>
  <c r="R105"/>
  <c r="Q105"/>
  <c r="V105" s="1"/>
  <c r="P105"/>
  <c r="U105" s="1"/>
  <c r="O105"/>
  <c r="T105" s="1"/>
  <c r="N105"/>
  <c r="S105" s="1"/>
  <c r="R104"/>
  <c r="Q104"/>
  <c r="P104"/>
  <c r="U104" s="1"/>
  <c r="O104"/>
  <c r="T104" s="1"/>
  <c r="N104"/>
  <c r="R103"/>
  <c r="Q103"/>
  <c r="V103" s="1"/>
  <c r="P103"/>
  <c r="U103" s="1"/>
  <c r="O103"/>
  <c r="N103"/>
  <c r="S103" s="1"/>
  <c r="X103" s="1"/>
  <c r="R102"/>
  <c r="W102" s="1"/>
  <c r="Q102"/>
  <c r="V102" s="1"/>
  <c r="P102"/>
  <c r="O102"/>
  <c r="T102" s="1"/>
  <c r="Y102" s="1"/>
  <c r="N102"/>
  <c r="S102" s="1"/>
  <c r="R101"/>
  <c r="W101" s="1"/>
  <c r="Q101"/>
  <c r="P101"/>
  <c r="U101" s="1"/>
  <c r="O101"/>
  <c r="T101" s="1"/>
  <c r="Y101" s="1"/>
  <c r="N101"/>
  <c r="S101" s="1"/>
  <c r="R100"/>
  <c r="Q100"/>
  <c r="V100" s="1"/>
  <c r="P100"/>
  <c r="U100" s="1"/>
  <c r="Z100" s="1"/>
  <c r="O100"/>
  <c r="N100"/>
  <c r="R99"/>
  <c r="W99" s="1"/>
  <c r="Q99"/>
  <c r="V99" s="1"/>
  <c r="AA99" s="1"/>
  <c r="P99"/>
  <c r="U99" s="1"/>
  <c r="O99"/>
  <c r="T99" s="1"/>
  <c r="N99"/>
  <c r="S99" s="1"/>
  <c r="R98"/>
  <c r="W98" s="1"/>
  <c r="Q98"/>
  <c r="V98" s="1"/>
  <c r="P98"/>
  <c r="U98" s="1"/>
  <c r="O98"/>
  <c r="T98" s="1"/>
  <c r="N98"/>
  <c r="S98" s="1"/>
  <c r="R97"/>
  <c r="W97" s="1"/>
  <c r="Q97"/>
  <c r="V97" s="1"/>
  <c r="P97"/>
  <c r="U97" s="1"/>
  <c r="O97"/>
  <c r="T97" s="1"/>
  <c r="N97"/>
  <c r="S97" s="1"/>
  <c r="R96"/>
  <c r="W96" s="1"/>
  <c r="Q96"/>
  <c r="V96" s="1"/>
  <c r="P96"/>
  <c r="U96" s="1"/>
  <c r="O96"/>
  <c r="T96" s="1"/>
  <c r="N96"/>
  <c r="S96" s="1"/>
  <c r="X96" s="1"/>
  <c r="R95"/>
  <c r="W95" s="1"/>
  <c r="Q95"/>
  <c r="V95" s="1"/>
  <c r="P95"/>
  <c r="U95" s="1"/>
  <c r="O95"/>
  <c r="T95" s="1"/>
  <c r="N95"/>
  <c r="R94"/>
  <c r="W94" s="1"/>
  <c r="AB94" s="1"/>
  <c r="Q94"/>
  <c r="V94" s="1"/>
  <c r="AA94" s="1"/>
  <c r="P94"/>
  <c r="U94" s="1"/>
  <c r="Z94" s="1"/>
  <c r="O94"/>
  <c r="T94" s="1"/>
  <c r="Y94" s="1"/>
  <c r="N94"/>
  <c r="R93"/>
  <c r="W93" s="1"/>
  <c r="Q93"/>
  <c r="V93" s="1"/>
  <c r="AA93" s="1"/>
  <c r="P93"/>
  <c r="U93" s="1"/>
  <c r="Z93" s="1"/>
  <c r="O93"/>
  <c r="N93"/>
  <c r="R92"/>
  <c r="W92" s="1"/>
  <c r="AB92" s="1"/>
  <c r="Q92"/>
  <c r="V92" s="1"/>
  <c r="AA92" s="1"/>
  <c r="P92"/>
  <c r="O92"/>
  <c r="N92"/>
  <c r="S92" s="1"/>
  <c r="X92" s="1"/>
  <c r="R91"/>
  <c r="W91" s="1"/>
  <c r="AB91" s="1"/>
  <c r="Q91"/>
  <c r="P91"/>
  <c r="O91"/>
  <c r="T91" s="1"/>
  <c r="Y91" s="1"/>
  <c r="N91"/>
  <c r="S91" s="1"/>
  <c r="X91" s="1"/>
  <c r="R90"/>
  <c r="Q90"/>
  <c r="P90"/>
  <c r="U90" s="1"/>
  <c r="Z90" s="1"/>
  <c r="O90"/>
  <c r="T90" s="1"/>
  <c r="Y90" s="1"/>
  <c r="N90"/>
  <c r="S90" s="1"/>
  <c r="X90" s="1"/>
  <c r="R89"/>
  <c r="Q89"/>
  <c r="V89" s="1"/>
  <c r="AA89" s="1"/>
  <c r="P89"/>
  <c r="U89" s="1"/>
  <c r="Z89" s="1"/>
  <c r="O89"/>
  <c r="T89" s="1"/>
  <c r="Y89" s="1"/>
  <c r="N89"/>
  <c r="S89" s="1"/>
  <c r="R88"/>
  <c r="W88" s="1"/>
  <c r="AB88" s="1"/>
  <c r="Q88"/>
  <c r="V88" s="1"/>
  <c r="AA88" s="1"/>
  <c r="P88"/>
  <c r="U88" s="1"/>
  <c r="Z88" s="1"/>
  <c r="O88"/>
  <c r="T88" s="1"/>
  <c r="N88"/>
  <c r="S88" s="1"/>
  <c r="X88" s="1"/>
  <c r="R87"/>
  <c r="W87" s="1"/>
  <c r="AB87" s="1"/>
  <c r="Q87"/>
  <c r="V87" s="1"/>
  <c r="AA87" s="1"/>
  <c r="P87"/>
  <c r="O87"/>
  <c r="T87" s="1"/>
  <c r="Y87" s="1"/>
  <c r="N87"/>
  <c r="S87" s="1"/>
  <c r="X87" s="1"/>
  <c r="R86"/>
  <c r="W86" s="1"/>
  <c r="AB86" s="1"/>
  <c r="Q86"/>
  <c r="P86"/>
  <c r="U86" s="1"/>
  <c r="Z86" s="1"/>
  <c r="O86"/>
  <c r="T86" s="1"/>
  <c r="Y86" s="1"/>
  <c r="N86"/>
  <c r="R85"/>
  <c r="W85" s="1"/>
  <c r="Q85"/>
  <c r="V85" s="1"/>
  <c r="AA85" s="1"/>
  <c r="P85"/>
  <c r="U85" s="1"/>
  <c r="Z85" s="1"/>
  <c r="O85"/>
  <c r="N85"/>
  <c r="R84"/>
  <c r="W84" s="1"/>
  <c r="AB84" s="1"/>
  <c r="Q84"/>
  <c r="V84" s="1"/>
  <c r="AA84" s="1"/>
  <c r="P84"/>
  <c r="O84"/>
  <c r="N84"/>
  <c r="S84" s="1"/>
  <c r="X84" s="1"/>
  <c r="R83"/>
  <c r="W83" s="1"/>
  <c r="AB83" s="1"/>
  <c r="Q83"/>
  <c r="P83"/>
  <c r="O83"/>
  <c r="T83" s="1"/>
  <c r="Y83" s="1"/>
  <c r="N83"/>
  <c r="S83" s="1"/>
  <c r="X83" s="1"/>
  <c r="R82"/>
  <c r="Q82"/>
  <c r="P82"/>
  <c r="U82" s="1"/>
  <c r="Z82" s="1"/>
  <c r="O82"/>
  <c r="T82" s="1"/>
  <c r="Y82" s="1"/>
  <c r="N82"/>
  <c r="S82" s="1"/>
  <c r="X82" s="1"/>
  <c r="R81"/>
  <c r="Q81"/>
  <c r="V81" s="1"/>
  <c r="AA81" s="1"/>
  <c r="P81"/>
  <c r="U81" s="1"/>
  <c r="Z81" s="1"/>
  <c r="O81"/>
  <c r="T81" s="1"/>
  <c r="Y81" s="1"/>
  <c r="N81"/>
  <c r="R80"/>
  <c r="Q80"/>
  <c r="V80" s="1"/>
  <c r="AA80" s="1"/>
  <c r="P80"/>
  <c r="U80" s="1"/>
  <c r="Z80" s="1"/>
  <c r="O80"/>
  <c r="T80" s="1"/>
  <c r="Y80" s="1"/>
  <c r="N80"/>
  <c r="R79"/>
  <c r="W79" s="1"/>
  <c r="AB79" s="1"/>
  <c r="Q79"/>
  <c r="V79" s="1"/>
  <c r="AA79" s="1"/>
  <c r="P79"/>
  <c r="U79" s="1"/>
  <c r="Z79" s="1"/>
  <c r="O79"/>
  <c r="T79" s="1"/>
  <c r="Y79" s="1"/>
  <c r="N79"/>
  <c r="R78"/>
  <c r="W78" s="1"/>
  <c r="AB78" s="1"/>
  <c r="Q78"/>
  <c r="V78" s="1"/>
  <c r="AA78" s="1"/>
  <c r="P78"/>
  <c r="U78" s="1"/>
  <c r="Z78" s="1"/>
  <c r="O78"/>
  <c r="N78"/>
  <c r="R77"/>
  <c r="W77" s="1"/>
  <c r="AB77" s="1"/>
  <c r="Q77"/>
  <c r="V77" s="1"/>
  <c r="AA77" s="1"/>
  <c r="P77"/>
  <c r="O77"/>
  <c r="N77"/>
  <c r="S77" s="1"/>
  <c r="X77" s="1"/>
  <c r="R76"/>
  <c r="W76" s="1"/>
  <c r="AB76" s="1"/>
  <c r="Q76"/>
  <c r="P76"/>
  <c r="O76"/>
  <c r="T76" s="1"/>
  <c r="Y76" s="1"/>
  <c r="N76"/>
  <c r="S76" s="1"/>
  <c r="X76" s="1"/>
  <c r="R75"/>
  <c r="Q75"/>
  <c r="P75"/>
  <c r="U75" s="1"/>
  <c r="Z75" s="1"/>
  <c r="O75"/>
  <c r="T75" s="1"/>
  <c r="Y75" s="1"/>
  <c r="N75"/>
  <c r="S75" s="1"/>
  <c r="X75" s="1"/>
  <c r="R74"/>
  <c r="Q74"/>
  <c r="V74" s="1"/>
  <c r="AA74" s="1"/>
  <c r="P74"/>
  <c r="U74" s="1"/>
  <c r="Z74" s="1"/>
  <c r="O74"/>
  <c r="T74" s="1"/>
  <c r="Y74" s="1"/>
  <c r="N74"/>
  <c r="R73"/>
  <c r="W73" s="1"/>
  <c r="AB73" s="1"/>
  <c r="Q73"/>
  <c r="V73" s="1"/>
  <c r="AA73" s="1"/>
  <c r="P73"/>
  <c r="U73" s="1"/>
  <c r="Z73" s="1"/>
  <c r="O73"/>
  <c r="T73" s="1"/>
  <c r="N73"/>
  <c r="S73" s="1"/>
  <c r="X73" s="1"/>
  <c r="R72"/>
  <c r="W72" s="1"/>
  <c r="AB72" s="1"/>
  <c r="Q72"/>
  <c r="V72" s="1"/>
  <c r="AA72" s="1"/>
  <c r="P72"/>
  <c r="U72" s="1"/>
  <c r="O72"/>
  <c r="T72" s="1"/>
  <c r="Y72" s="1"/>
  <c r="N72"/>
  <c r="S72" s="1"/>
  <c r="X72" s="1"/>
  <c r="R71"/>
  <c r="W71" s="1"/>
  <c r="AB71" s="1"/>
  <c r="Q71"/>
  <c r="V71" s="1"/>
  <c r="P71"/>
  <c r="U71" s="1"/>
  <c r="Z71" s="1"/>
  <c r="O71"/>
  <c r="T71" s="1"/>
  <c r="Y71" s="1"/>
  <c r="N71"/>
  <c r="R70"/>
  <c r="W70" s="1"/>
  <c r="Q70"/>
  <c r="V70" s="1"/>
  <c r="AA70" s="1"/>
  <c r="P70"/>
  <c r="U70" s="1"/>
  <c r="Z70" s="1"/>
  <c r="O70"/>
  <c r="N70"/>
  <c r="R69"/>
  <c r="W69" s="1"/>
  <c r="AB69" s="1"/>
  <c r="Q69"/>
  <c r="V69" s="1"/>
  <c r="AA69" s="1"/>
  <c r="P69"/>
  <c r="O69"/>
  <c r="N69"/>
  <c r="S69" s="1"/>
  <c r="X69" s="1"/>
  <c r="R68"/>
  <c r="W68" s="1"/>
  <c r="AB68" s="1"/>
  <c r="Q68"/>
  <c r="P68"/>
  <c r="O68"/>
  <c r="T68" s="1"/>
  <c r="Y68" s="1"/>
  <c r="N68"/>
  <c r="S68" s="1"/>
  <c r="X68" s="1"/>
  <c r="R67"/>
  <c r="Q67"/>
  <c r="P67"/>
  <c r="U67" s="1"/>
  <c r="Z67" s="1"/>
  <c r="O67"/>
  <c r="T67" s="1"/>
  <c r="Y67" s="1"/>
  <c r="N67"/>
  <c r="S67" s="1"/>
  <c r="X67" s="1"/>
  <c r="R66"/>
  <c r="Q66"/>
  <c r="V66" s="1"/>
  <c r="AA66" s="1"/>
  <c r="P66"/>
  <c r="U66" s="1"/>
  <c r="Z66" s="1"/>
  <c r="O66"/>
  <c r="T66" s="1"/>
  <c r="Y66" s="1"/>
  <c r="N66"/>
  <c r="S66" s="1"/>
  <c r="R65"/>
  <c r="Q65"/>
  <c r="V65" s="1"/>
  <c r="AA65" s="1"/>
  <c r="P65"/>
  <c r="U65" s="1"/>
  <c r="Z65" s="1"/>
  <c r="O65"/>
  <c r="T65" s="1"/>
  <c r="Y65" s="1"/>
  <c r="N65"/>
  <c r="S65" s="1"/>
  <c r="R64"/>
  <c r="W64" s="1"/>
  <c r="AB64" s="1"/>
  <c r="Q64"/>
  <c r="V64" s="1"/>
  <c r="AA64" s="1"/>
  <c r="P64"/>
  <c r="U64" s="1"/>
  <c r="Z64" s="1"/>
  <c r="O64"/>
  <c r="T64" s="1"/>
  <c r="Y64" s="1"/>
  <c r="N64"/>
  <c r="R63"/>
  <c r="W63" s="1"/>
  <c r="AB63" s="1"/>
  <c r="Q63"/>
  <c r="V63" s="1"/>
  <c r="AA63" s="1"/>
  <c r="P63"/>
  <c r="U63" s="1"/>
  <c r="Z63" s="1"/>
  <c r="O63"/>
  <c r="N63"/>
  <c r="R62"/>
  <c r="W62" s="1"/>
  <c r="AB62" s="1"/>
  <c r="Q62"/>
  <c r="V62" s="1"/>
  <c r="AA62" s="1"/>
  <c r="P62"/>
  <c r="O62"/>
  <c r="N62"/>
  <c r="S62" s="1"/>
  <c r="X62" s="1"/>
  <c r="R61"/>
  <c r="W61" s="1"/>
  <c r="AB61" s="1"/>
  <c r="Q61"/>
  <c r="P61"/>
  <c r="O61"/>
  <c r="T61" s="1"/>
  <c r="Y61" s="1"/>
  <c r="N61"/>
  <c r="S61" s="1"/>
  <c r="X61" s="1"/>
  <c r="R60"/>
  <c r="Q60"/>
  <c r="P60"/>
  <c r="U60" s="1"/>
  <c r="Z60" s="1"/>
  <c r="O60"/>
  <c r="T60" s="1"/>
  <c r="Y60" s="1"/>
  <c r="N60"/>
  <c r="S60" s="1"/>
  <c r="X60" s="1"/>
  <c r="R59"/>
  <c r="Q59"/>
  <c r="V59" s="1"/>
  <c r="AA59" s="1"/>
  <c r="P59"/>
  <c r="U59" s="1"/>
  <c r="Z59" s="1"/>
  <c r="O59"/>
  <c r="T59" s="1"/>
  <c r="Y59" s="1"/>
  <c r="N59"/>
  <c r="S59" s="1"/>
  <c r="R58"/>
  <c r="W58" s="1"/>
  <c r="AB58" s="1"/>
  <c r="Q58"/>
  <c r="V58" s="1"/>
  <c r="AA58" s="1"/>
  <c r="P58"/>
  <c r="U58" s="1"/>
  <c r="Z58" s="1"/>
  <c r="O58"/>
  <c r="T58" s="1"/>
  <c r="N58"/>
  <c r="S58" s="1"/>
  <c r="X58" s="1"/>
  <c r="R57"/>
  <c r="W57" s="1"/>
  <c r="AB57" s="1"/>
  <c r="Q57"/>
  <c r="V57" s="1"/>
  <c r="AA57" s="1"/>
  <c r="P57"/>
  <c r="O57"/>
  <c r="T57" s="1"/>
  <c r="Y57" s="1"/>
  <c r="N57"/>
  <c r="S57" s="1"/>
  <c r="X57" s="1"/>
  <c r="R56"/>
  <c r="W56" s="1"/>
  <c r="AB56" s="1"/>
  <c r="Q56"/>
  <c r="P56"/>
  <c r="U56" s="1"/>
  <c r="Z56" s="1"/>
  <c r="O56"/>
  <c r="T56" s="1"/>
  <c r="Y56" s="1"/>
  <c r="N56"/>
  <c r="R55"/>
  <c r="Q55"/>
  <c r="V55" s="1"/>
  <c r="AA55" s="1"/>
  <c r="P55"/>
  <c r="U55" s="1"/>
  <c r="Z55" s="1"/>
  <c r="O55"/>
  <c r="N55"/>
  <c r="R54"/>
  <c r="W54" s="1"/>
  <c r="AB54" s="1"/>
  <c r="Q54"/>
  <c r="V54" s="1"/>
  <c r="AA54" s="1"/>
  <c r="P54"/>
  <c r="O54"/>
  <c r="N54"/>
  <c r="S54" s="1"/>
  <c r="X54" s="1"/>
  <c r="R53"/>
  <c r="W53" s="1"/>
  <c r="AB53" s="1"/>
  <c r="Q53"/>
  <c r="P53"/>
  <c r="O53"/>
  <c r="T53" s="1"/>
  <c r="Y53" s="1"/>
  <c r="N53"/>
  <c r="S53" s="1"/>
  <c r="X53" s="1"/>
  <c r="R52"/>
  <c r="Q52"/>
  <c r="P52"/>
  <c r="U52" s="1"/>
  <c r="Z52" s="1"/>
  <c r="O52"/>
  <c r="T52" s="1"/>
  <c r="Y52" s="1"/>
  <c r="N52"/>
  <c r="S52" s="1"/>
  <c r="X52" s="1"/>
  <c r="R51"/>
  <c r="Q51"/>
  <c r="V51" s="1"/>
  <c r="AA51" s="1"/>
  <c r="P51"/>
  <c r="U51" s="1"/>
  <c r="Z51" s="1"/>
  <c r="O51"/>
  <c r="T51" s="1"/>
  <c r="Y51" s="1"/>
  <c r="N51"/>
  <c r="R50"/>
  <c r="Q50"/>
  <c r="V50" s="1"/>
  <c r="AA50" s="1"/>
  <c r="P50"/>
  <c r="U50" s="1"/>
  <c r="Z50" s="1"/>
  <c r="O50"/>
  <c r="T50" s="1"/>
  <c r="Y50" s="1"/>
  <c r="N50"/>
  <c r="R49"/>
  <c r="W49" s="1"/>
  <c r="AB49" s="1"/>
  <c r="Q49"/>
  <c r="V49" s="1"/>
  <c r="AA49" s="1"/>
  <c r="P49"/>
  <c r="U49" s="1"/>
  <c r="Z49" s="1"/>
  <c r="O49"/>
  <c r="T49" s="1"/>
  <c r="Y49" s="1"/>
  <c r="N49"/>
  <c r="R48"/>
  <c r="W48" s="1"/>
  <c r="AB48" s="1"/>
  <c r="Q48"/>
  <c r="V48" s="1"/>
  <c r="AA48" s="1"/>
  <c r="P48"/>
  <c r="U48" s="1"/>
  <c r="Z48" s="1"/>
  <c r="O48"/>
  <c r="N48"/>
  <c r="R47"/>
  <c r="W47" s="1"/>
  <c r="AB47" s="1"/>
  <c r="Q47"/>
  <c r="V47" s="1"/>
  <c r="AA47" s="1"/>
  <c r="P47"/>
  <c r="O47"/>
  <c r="N47"/>
  <c r="S47" s="1"/>
  <c r="X47" s="1"/>
  <c r="R46"/>
  <c r="W46" s="1"/>
  <c r="AB46" s="1"/>
  <c r="Q46"/>
  <c r="P46"/>
  <c r="O46"/>
  <c r="T46" s="1"/>
  <c r="Y46" s="1"/>
  <c r="N46"/>
  <c r="S46" s="1"/>
  <c r="X46" s="1"/>
  <c r="R45"/>
  <c r="Q45"/>
  <c r="P45"/>
  <c r="U45" s="1"/>
  <c r="Z45" s="1"/>
  <c r="O45"/>
  <c r="T45" s="1"/>
  <c r="Y45" s="1"/>
  <c r="N45"/>
  <c r="S45" s="1"/>
  <c r="X45" s="1"/>
  <c r="R44"/>
  <c r="Q44"/>
  <c r="V44" s="1"/>
  <c r="AA44" s="1"/>
  <c r="P44"/>
  <c r="U44" s="1"/>
  <c r="Z44" s="1"/>
  <c r="O44"/>
  <c r="T44" s="1"/>
  <c r="Y44" s="1"/>
  <c r="N44"/>
  <c r="R43"/>
  <c r="W43" s="1"/>
  <c r="AB43" s="1"/>
  <c r="Q43"/>
  <c r="V43" s="1"/>
  <c r="AA43" s="1"/>
  <c r="P43"/>
  <c r="U43" s="1"/>
  <c r="Z43" s="1"/>
  <c r="O43"/>
  <c r="T43" s="1"/>
  <c r="N43"/>
  <c r="S43" s="1"/>
  <c r="X43" s="1"/>
  <c r="R42"/>
  <c r="W42" s="1"/>
  <c r="AB42" s="1"/>
  <c r="Q42"/>
  <c r="V42" s="1"/>
  <c r="AA42" s="1"/>
  <c r="P42"/>
  <c r="U42" s="1"/>
  <c r="O42"/>
  <c r="T42" s="1"/>
  <c r="Y42" s="1"/>
  <c r="N42"/>
  <c r="S42" s="1"/>
  <c r="X42" s="1"/>
  <c r="R41"/>
  <c r="W41" s="1"/>
  <c r="AB41" s="1"/>
  <c r="Q41"/>
  <c r="V41" s="1"/>
  <c r="P41"/>
  <c r="U41" s="1"/>
  <c r="Z41" s="1"/>
  <c r="O41"/>
  <c r="T41" s="1"/>
  <c r="Y41" s="1"/>
  <c r="N41"/>
  <c r="R40"/>
  <c r="W40" s="1"/>
  <c r="Q40"/>
  <c r="V40" s="1"/>
  <c r="AA40" s="1"/>
  <c r="P40"/>
  <c r="U40" s="1"/>
  <c r="Z40" s="1"/>
  <c r="O40"/>
  <c r="N40"/>
  <c r="R39"/>
  <c r="W39" s="1"/>
  <c r="AB39" s="1"/>
  <c r="Q39"/>
  <c r="V39" s="1"/>
  <c r="AA39" s="1"/>
  <c r="P39"/>
  <c r="O39"/>
  <c r="N39"/>
  <c r="S39" s="1"/>
  <c r="X39" s="1"/>
  <c r="R38"/>
  <c r="W38" s="1"/>
  <c r="AB38" s="1"/>
  <c r="Q38"/>
  <c r="P38"/>
  <c r="O38"/>
  <c r="T38" s="1"/>
  <c r="Y38" s="1"/>
  <c r="N38"/>
  <c r="S38" s="1"/>
  <c r="X38" s="1"/>
  <c r="R37"/>
  <c r="Q37"/>
  <c r="P37"/>
  <c r="U37" s="1"/>
  <c r="Z37" s="1"/>
  <c r="O37"/>
  <c r="T37" s="1"/>
  <c r="Y37" s="1"/>
  <c r="N37"/>
  <c r="S37" s="1"/>
  <c r="X37" s="1"/>
  <c r="R36"/>
  <c r="Q36"/>
  <c r="V36" s="1"/>
  <c r="AA36" s="1"/>
  <c r="P36"/>
  <c r="U36" s="1"/>
  <c r="Z36" s="1"/>
  <c r="O36"/>
  <c r="T36" s="1"/>
  <c r="Y36" s="1"/>
  <c r="N36"/>
  <c r="S36" s="1"/>
  <c r="R35"/>
  <c r="Q35"/>
  <c r="V35" s="1"/>
  <c r="AA35" s="1"/>
  <c r="P35"/>
  <c r="U35" s="1"/>
  <c r="Z35" s="1"/>
  <c r="O35"/>
  <c r="T35" s="1"/>
  <c r="Y35" s="1"/>
  <c r="N35"/>
  <c r="S35" s="1"/>
  <c r="R34"/>
  <c r="W34" s="1"/>
  <c r="R33"/>
  <c r="W33" s="1"/>
  <c r="R32"/>
  <c r="W32" s="1"/>
  <c r="AB32" s="1"/>
  <c r="R31"/>
  <c r="W31" s="1"/>
  <c r="AB31" s="1"/>
  <c r="R30"/>
  <c r="W30" s="1"/>
  <c r="AB30" s="1"/>
  <c r="R29"/>
  <c r="W29" s="1"/>
  <c r="R28"/>
  <c r="W28" s="1"/>
  <c r="R27"/>
  <c r="W27" s="1"/>
  <c r="R26"/>
  <c r="W26" s="1"/>
  <c r="R25"/>
  <c r="W25" s="1"/>
  <c r="AB25" s="1"/>
  <c r="R24"/>
  <c r="W24" s="1"/>
  <c r="AB24" s="1"/>
  <c r="R23"/>
  <c r="W23" s="1"/>
  <c r="AB23" s="1"/>
  <c r="R22"/>
  <c r="W22" s="1"/>
  <c r="R21"/>
  <c r="W21" s="1"/>
  <c r="AB21" s="1"/>
  <c r="R20"/>
  <c r="W20" s="1"/>
  <c r="AB20" s="1"/>
  <c r="Q34"/>
  <c r="V34" s="1"/>
  <c r="Q33"/>
  <c r="V33" s="1"/>
  <c r="AA33" s="1"/>
  <c r="Q32"/>
  <c r="V32" s="1"/>
  <c r="AA32" s="1"/>
  <c r="Q31"/>
  <c r="V31" s="1"/>
  <c r="AA31" s="1"/>
  <c r="Q30"/>
  <c r="V30" s="1"/>
  <c r="Q29"/>
  <c r="V29" s="1"/>
  <c r="AA29" s="1"/>
  <c r="Q28"/>
  <c r="V28" s="1"/>
  <c r="Q27"/>
  <c r="V27" s="1"/>
  <c r="Q26"/>
  <c r="V26" s="1"/>
  <c r="AA26" s="1"/>
  <c r="Q25"/>
  <c r="V25" s="1"/>
  <c r="AA25" s="1"/>
  <c r="Q24"/>
  <c r="V24" s="1"/>
  <c r="AA24" s="1"/>
  <c r="Q23"/>
  <c r="V23" s="1"/>
  <c r="Q22"/>
  <c r="V22" s="1"/>
  <c r="AA22" s="1"/>
  <c r="Q21"/>
  <c r="V21" s="1"/>
  <c r="Q20"/>
  <c r="V20" s="1"/>
  <c r="P34"/>
  <c r="U34" s="1"/>
  <c r="Z34" s="1"/>
  <c r="P33"/>
  <c r="U33" s="1"/>
  <c r="Z33" s="1"/>
  <c r="P32"/>
  <c r="U32" s="1"/>
  <c r="Z32" s="1"/>
  <c r="P31"/>
  <c r="U31" s="1"/>
  <c r="P30"/>
  <c r="U30" s="1"/>
  <c r="Z30" s="1"/>
  <c r="P29"/>
  <c r="U29" s="1"/>
  <c r="P28"/>
  <c r="U28" s="1"/>
  <c r="P27"/>
  <c r="U27" s="1"/>
  <c r="Z27" s="1"/>
  <c r="P26"/>
  <c r="U26" s="1"/>
  <c r="Z26" s="1"/>
  <c r="P25"/>
  <c r="U25" s="1"/>
  <c r="Z25" s="1"/>
  <c r="P24"/>
  <c r="U24" s="1"/>
  <c r="P23"/>
  <c r="U23" s="1"/>
  <c r="Z23" s="1"/>
  <c r="P22"/>
  <c r="U22" s="1"/>
  <c r="P21"/>
  <c r="U21" s="1"/>
  <c r="P20"/>
  <c r="U20" s="1"/>
  <c r="O34"/>
  <c r="T34" s="1"/>
  <c r="O33"/>
  <c r="T33" s="1"/>
  <c r="O32"/>
  <c r="T32" s="1"/>
  <c r="O31"/>
  <c r="T31" s="1"/>
  <c r="O30"/>
  <c r="T30" s="1"/>
  <c r="O29"/>
  <c r="T29" s="1"/>
  <c r="O28"/>
  <c r="T28" s="1"/>
  <c r="O27"/>
  <c r="T27" s="1"/>
  <c r="Y27" s="1"/>
  <c r="O26"/>
  <c r="T26" s="1"/>
  <c r="Y26" s="1"/>
  <c r="O25"/>
  <c r="T25" s="1"/>
  <c r="O24"/>
  <c r="T24" s="1"/>
  <c r="Y24" s="1"/>
  <c r="O23"/>
  <c r="T23" s="1"/>
  <c r="O22"/>
  <c r="T22" s="1"/>
  <c r="O21"/>
  <c r="T21" s="1"/>
  <c r="O20"/>
  <c r="T20" s="1"/>
  <c r="N34"/>
  <c r="S34" s="1"/>
  <c r="N33"/>
  <c r="S33" s="1"/>
  <c r="N32"/>
  <c r="S32" s="1"/>
  <c r="N31"/>
  <c r="S31" s="1"/>
  <c r="N30"/>
  <c r="S30" s="1"/>
  <c r="N27"/>
  <c r="S27" s="1"/>
  <c r="X27" s="1"/>
  <c r="N28"/>
  <c r="S28" s="1"/>
  <c r="N29"/>
  <c r="S29" s="1"/>
  <c r="N26"/>
  <c r="S26" s="1"/>
  <c r="N25"/>
  <c r="S25" s="1"/>
  <c r="N24"/>
  <c r="S24" s="1"/>
  <c r="N23"/>
  <c r="S23" s="1"/>
  <c r="N22"/>
  <c r="S22" s="1"/>
  <c r="N21"/>
  <c r="S21" s="1"/>
  <c r="N20"/>
  <c r="S20" s="1"/>
  <c r="Z2856" l="1"/>
  <c r="AA2864"/>
  <c r="Z2865"/>
  <c r="AA2855"/>
  <c r="Y2865"/>
  <c r="Z2855"/>
  <c r="AC2855" s="1"/>
  <c r="AC2860"/>
  <c r="X2866"/>
  <c r="Z2852"/>
  <c r="Z2853"/>
  <c r="X2837"/>
  <c r="Z2842"/>
  <c r="Y2852"/>
  <c r="Y2853"/>
  <c r="W2855"/>
  <c r="AB2855" s="1"/>
  <c r="V2856"/>
  <c r="AA2856" s="1"/>
  <c r="U2857"/>
  <c r="Z2857" s="1"/>
  <c r="T2858"/>
  <c r="Y2858" s="1"/>
  <c r="S2859"/>
  <c r="X2859" s="1"/>
  <c r="AC2859" s="1"/>
  <c r="W2863"/>
  <c r="AB2863" s="1"/>
  <c r="V2864"/>
  <c r="U2865"/>
  <c r="T2866"/>
  <c r="Y2866" s="1"/>
  <c r="Y2844"/>
  <c r="Z2850"/>
  <c r="V2855"/>
  <c r="U2856"/>
  <c r="T2857"/>
  <c r="Y2857" s="1"/>
  <c r="S2858"/>
  <c r="X2858" s="1"/>
  <c r="W2862"/>
  <c r="AB2862" s="1"/>
  <c r="V2863"/>
  <c r="AA2863" s="1"/>
  <c r="U2864"/>
  <c r="Z2864" s="1"/>
  <c r="T2865"/>
  <c r="S2866"/>
  <c r="X2845"/>
  <c r="Y2851"/>
  <c r="W2852"/>
  <c r="AB2852" s="1"/>
  <c r="AC2852" s="1"/>
  <c r="W2853"/>
  <c r="AB2853" s="1"/>
  <c r="AC2853" s="1"/>
  <c r="AD2853" s="1"/>
  <c r="V2854"/>
  <c r="AA2854" s="1"/>
  <c r="AC2854" s="1"/>
  <c r="U2855"/>
  <c r="T2856"/>
  <c r="Y2856" s="1"/>
  <c r="AC2856" s="1"/>
  <c r="AD2856" s="1"/>
  <c r="S2857"/>
  <c r="X2857" s="1"/>
  <c r="AC2857" s="1"/>
  <c r="AD2857" s="1"/>
  <c r="W2861"/>
  <c r="AB2861" s="1"/>
  <c r="AC2861" s="1"/>
  <c r="AD2861" s="1"/>
  <c r="V2862"/>
  <c r="AA2862" s="1"/>
  <c r="AC2862" s="1"/>
  <c r="AD2862" s="1"/>
  <c r="U2863"/>
  <c r="Z2863" s="1"/>
  <c r="AC2863" s="1"/>
  <c r="AD2863" s="1"/>
  <c r="T2864"/>
  <c r="Y2864" s="1"/>
  <c r="AC2864" s="1"/>
  <c r="AD2864" s="1"/>
  <c r="S2865"/>
  <c r="X2865" s="1"/>
  <c r="AC2865" s="1"/>
  <c r="AD2865" s="1"/>
  <c r="S2837"/>
  <c r="AB2840"/>
  <c r="W2842"/>
  <c r="AB2842" s="1"/>
  <c r="V2843"/>
  <c r="AA2843" s="1"/>
  <c r="U2844"/>
  <c r="Z2844" s="1"/>
  <c r="X2846"/>
  <c r="V2841"/>
  <c r="AA2841" s="1"/>
  <c r="V2842"/>
  <c r="AA2842" s="1"/>
  <c r="U2843"/>
  <c r="Z2843" s="1"/>
  <c r="T2844"/>
  <c r="T2845"/>
  <c r="Y2845" s="1"/>
  <c r="AB2848"/>
  <c r="W2849"/>
  <c r="AB2849" s="1"/>
  <c r="W2850"/>
  <c r="AB2850" s="1"/>
  <c r="V2851"/>
  <c r="AA2851" s="1"/>
  <c r="S2838"/>
  <c r="X2838" s="1"/>
  <c r="AB2841"/>
  <c r="U2842"/>
  <c r="T2843"/>
  <c r="Y2843" s="1"/>
  <c r="S2844"/>
  <c r="X2844" s="1"/>
  <c r="AC2844" s="1"/>
  <c r="S2845"/>
  <c r="V2849"/>
  <c r="AA2849" s="1"/>
  <c r="V2850"/>
  <c r="AA2850" s="1"/>
  <c r="U2851"/>
  <c r="Z2851" s="1"/>
  <c r="Y2842"/>
  <c r="W2839"/>
  <c r="AB2839" s="1"/>
  <c r="V2840"/>
  <c r="AA2840" s="1"/>
  <c r="U2841"/>
  <c r="Z2841" s="1"/>
  <c r="T2842"/>
  <c r="S2843"/>
  <c r="X2843" s="1"/>
  <c r="W2847"/>
  <c r="AB2847" s="1"/>
  <c r="V2848"/>
  <c r="AA2848" s="1"/>
  <c r="U2849"/>
  <c r="Z2849" s="1"/>
  <c r="T2850"/>
  <c r="Y2850" s="1"/>
  <c r="S2851"/>
  <c r="X2851" s="1"/>
  <c r="W2837"/>
  <c r="AB2837" s="1"/>
  <c r="AC2837" s="1"/>
  <c r="W2838"/>
  <c r="AB2838" s="1"/>
  <c r="V2839"/>
  <c r="AA2839" s="1"/>
  <c r="U2840"/>
  <c r="Z2840" s="1"/>
  <c r="T2841"/>
  <c r="Y2841" s="1"/>
  <c r="S2842"/>
  <c r="X2842" s="1"/>
  <c r="W2846"/>
  <c r="AB2846" s="1"/>
  <c r="V2847"/>
  <c r="AA2847" s="1"/>
  <c r="AC2847" s="1"/>
  <c r="U2848"/>
  <c r="Z2848" s="1"/>
  <c r="AC2848" s="1"/>
  <c r="T2849"/>
  <c r="Y2849" s="1"/>
  <c r="S2850"/>
  <c r="X2850" s="1"/>
  <c r="S3438"/>
  <c r="X3438" s="1"/>
  <c r="S2822"/>
  <c r="X2822" s="1"/>
  <c r="AB2834"/>
  <c r="AA2827"/>
  <c r="AA2828"/>
  <c r="AB2835"/>
  <c r="Z2828"/>
  <c r="Z2829"/>
  <c r="AA2835"/>
  <c r="AA2836"/>
  <c r="Y2829"/>
  <c r="Y2830"/>
  <c r="AC2830" s="1"/>
  <c r="Z2836"/>
  <c r="X2830"/>
  <c r="W2826"/>
  <c r="AB2826" s="1"/>
  <c r="W2827"/>
  <c r="AB2827" s="1"/>
  <c r="X2831"/>
  <c r="X2823"/>
  <c r="W2824"/>
  <c r="AB2824" s="1"/>
  <c r="V2825"/>
  <c r="AA2825" s="1"/>
  <c r="U2826"/>
  <c r="Z2826" s="1"/>
  <c r="T2827"/>
  <c r="Y2827" s="1"/>
  <c r="S2828"/>
  <c r="X2828" s="1"/>
  <c r="W2832"/>
  <c r="AB2832" s="1"/>
  <c r="V2833"/>
  <c r="AA2833" s="1"/>
  <c r="U2834"/>
  <c r="Z2834" s="1"/>
  <c r="T2835"/>
  <c r="Y2835" s="1"/>
  <c r="S2836"/>
  <c r="X2836" s="1"/>
  <c r="AA3427"/>
  <c r="W2822"/>
  <c r="AB2822" s="1"/>
  <c r="AC2822" s="1"/>
  <c r="W2823"/>
  <c r="AB2823" s="1"/>
  <c r="V2824"/>
  <c r="AA2824" s="1"/>
  <c r="U2825"/>
  <c r="Z2825" s="1"/>
  <c r="T2826"/>
  <c r="Y2826" s="1"/>
  <c r="S2827"/>
  <c r="X2827" s="1"/>
  <c r="W2831"/>
  <c r="AB2831" s="1"/>
  <c r="V2832"/>
  <c r="AA2832" s="1"/>
  <c r="U2833"/>
  <c r="Z2833" s="1"/>
  <c r="T2834"/>
  <c r="Y2834" s="1"/>
  <c r="S2835"/>
  <c r="X2835" s="1"/>
  <c r="W3424"/>
  <c r="AB3424" s="1"/>
  <c r="V3425"/>
  <c r="AA3425" s="1"/>
  <c r="V3424"/>
  <c r="AA3424" s="1"/>
  <c r="Y3437"/>
  <c r="T3425"/>
  <c r="Y3425" s="1"/>
  <c r="AB3434"/>
  <c r="AB3426"/>
  <c r="Z3436"/>
  <c r="X3437"/>
  <c r="AA3426"/>
  <c r="Y3436"/>
  <c r="S3427"/>
  <c r="X3427" s="1"/>
  <c r="Y3429"/>
  <c r="X3430"/>
  <c r="T3434"/>
  <c r="Y3434" s="1"/>
  <c r="AA3435"/>
  <c r="AB3438"/>
  <c r="V3433"/>
  <c r="AA3433" s="1"/>
  <c r="S3434"/>
  <c r="X3434" s="1"/>
  <c r="Z3435"/>
  <c r="U3426"/>
  <c r="Z3426" s="1"/>
  <c r="X3428"/>
  <c r="Y3428"/>
  <c r="V3432"/>
  <c r="AA3432" s="1"/>
  <c r="U3433"/>
  <c r="Z3433" s="1"/>
  <c r="X3435"/>
  <c r="S3436"/>
  <c r="X3436" s="1"/>
  <c r="T3426"/>
  <c r="Y3426" s="1"/>
  <c r="AB3430"/>
  <c r="AB3431"/>
  <c r="U3432"/>
  <c r="Z3432" s="1"/>
  <c r="T3433"/>
  <c r="Y3433" s="1"/>
  <c r="S3426"/>
  <c r="X3426" s="1"/>
  <c r="Y3427"/>
  <c r="AA3431"/>
  <c r="AB3432"/>
  <c r="Z3434"/>
  <c r="T3435"/>
  <c r="Y3435" s="1"/>
  <c r="Z3425"/>
  <c r="Z3424"/>
  <c r="Y3424"/>
  <c r="AB3425"/>
  <c r="Z3415"/>
  <c r="AB3421"/>
  <c r="S3424"/>
  <c r="X3424" s="1"/>
  <c r="S3425"/>
  <c r="X3425" s="1"/>
  <c r="W3429"/>
  <c r="AB3429" s="1"/>
  <c r="V3430"/>
  <c r="AA3430" s="1"/>
  <c r="U3431"/>
  <c r="Z3431" s="1"/>
  <c r="T3432"/>
  <c r="Y3432" s="1"/>
  <c r="S3433"/>
  <c r="X3433" s="1"/>
  <c r="W3437"/>
  <c r="AB3437" s="1"/>
  <c r="V3438"/>
  <c r="AA3438" s="1"/>
  <c r="AA3421"/>
  <c r="W3428"/>
  <c r="AB3428" s="1"/>
  <c r="V3429"/>
  <c r="AA3429" s="1"/>
  <c r="U3430"/>
  <c r="Z3430" s="1"/>
  <c r="T3431"/>
  <c r="Y3431" s="1"/>
  <c r="S3432"/>
  <c r="X3432" s="1"/>
  <c r="W3436"/>
  <c r="AB3436" s="1"/>
  <c r="V3437"/>
  <c r="AA3437" s="1"/>
  <c r="U3438"/>
  <c r="Z3438" s="1"/>
  <c r="Y3416"/>
  <c r="AA3422"/>
  <c r="W3427"/>
  <c r="AB3427" s="1"/>
  <c r="V3428"/>
  <c r="AA3428" s="1"/>
  <c r="AC3428" s="1"/>
  <c r="U3429"/>
  <c r="Z3429" s="1"/>
  <c r="T3430"/>
  <c r="Y3430" s="1"/>
  <c r="S3431"/>
  <c r="X3431" s="1"/>
  <c r="W3435"/>
  <c r="AB3435" s="1"/>
  <c r="V3436"/>
  <c r="AA3436" s="1"/>
  <c r="U3437"/>
  <c r="Z3437" s="1"/>
  <c r="T3438"/>
  <c r="Y3438" s="1"/>
  <c r="AB3413"/>
  <c r="Z3422"/>
  <c r="Z3423"/>
  <c r="X3417"/>
  <c r="Y3423"/>
  <c r="AA3414"/>
  <c r="AB3420"/>
  <c r="Z3409"/>
  <c r="Z3410"/>
  <c r="Y3411"/>
  <c r="X3412"/>
  <c r="AB3416"/>
  <c r="AA3417"/>
  <c r="Z3418"/>
  <c r="Y3419"/>
  <c r="X3420"/>
  <c r="Y3409"/>
  <c r="Y3410"/>
  <c r="X3411"/>
  <c r="W3412"/>
  <c r="AB3412" s="1"/>
  <c r="V3413"/>
  <c r="AA3413" s="1"/>
  <c r="U3414"/>
  <c r="Z3414" s="1"/>
  <c r="T3415"/>
  <c r="Y3415" s="1"/>
  <c r="AB3415"/>
  <c r="S3416"/>
  <c r="X3416" s="1"/>
  <c r="AA3416"/>
  <c r="W3411"/>
  <c r="AB3411" s="1"/>
  <c r="V3412"/>
  <c r="AA3412" s="1"/>
  <c r="U3413"/>
  <c r="Z3413" s="1"/>
  <c r="T3414"/>
  <c r="Y3414" s="1"/>
  <c r="S3415"/>
  <c r="X3415" s="1"/>
  <c r="W3419"/>
  <c r="AB3419" s="1"/>
  <c r="V3420"/>
  <c r="AA3420" s="1"/>
  <c r="U3421"/>
  <c r="Z3421" s="1"/>
  <c r="T3422"/>
  <c r="Y3422" s="1"/>
  <c r="S3423"/>
  <c r="X3423" s="1"/>
  <c r="AC3423" s="1"/>
  <c r="W3409"/>
  <c r="AB3409" s="1"/>
  <c r="W3410"/>
  <c r="AB3410" s="1"/>
  <c r="V3411"/>
  <c r="AA3411" s="1"/>
  <c r="U3412"/>
  <c r="Z3412" s="1"/>
  <c r="T3413"/>
  <c r="Y3413" s="1"/>
  <c r="S3414"/>
  <c r="X3414" s="1"/>
  <c r="W3418"/>
  <c r="AB3418" s="1"/>
  <c r="V3419"/>
  <c r="AA3419" s="1"/>
  <c r="U3420"/>
  <c r="Z3420" s="1"/>
  <c r="T3421"/>
  <c r="Y3421" s="1"/>
  <c r="S3422"/>
  <c r="X3422" s="1"/>
  <c r="S3394"/>
  <c r="X3394" s="1"/>
  <c r="S3395"/>
  <c r="X3395" s="1"/>
  <c r="U3408"/>
  <c r="Z3408" s="1"/>
  <c r="AC3401"/>
  <c r="AC3402"/>
  <c r="W3396"/>
  <c r="AB3396" s="1"/>
  <c r="V3397"/>
  <c r="AA3397" s="1"/>
  <c r="U3398"/>
  <c r="Z3398" s="1"/>
  <c r="T3399"/>
  <c r="Y3399" s="1"/>
  <c r="S3400"/>
  <c r="X3400" s="1"/>
  <c r="AC3400" s="1"/>
  <c r="W3404"/>
  <c r="AB3404" s="1"/>
  <c r="V3405"/>
  <c r="AA3405" s="1"/>
  <c r="U3406"/>
  <c r="Z3406" s="1"/>
  <c r="T3407"/>
  <c r="Y3407" s="1"/>
  <c r="S3408"/>
  <c r="X3408" s="1"/>
  <c r="S3379"/>
  <c r="X3379" s="1"/>
  <c r="W3394"/>
  <c r="AB3394" s="1"/>
  <c r="W3395"/>
  <c r="AB3395" s="1"/>
  <c r="V3396"/>
  <c r="AA3396" s="1"/>
  <c r="U3397"/>
  <c r="Z3397" s="1"/>
  <c r="T3398"/>
  <c r="Y3398" s="1"/>
  <c r="S3399"/>
  <c r="X3399" s="1"/>
  <c r="W3403"/>
  <c r="AB3403" s="1"/>
  <c r="AC3403" s="1"/>
  <c r="V3404"/>
  <c r="AA3404" s="1"/>
  <c r="U3405"/>
  <c r="Z3405" s="1"/>
  <c r="AC3405" s="1"/>
  <c r="T3406"/>
  <c r="Y3406" s="1"/>
  <c r="S3407"/>
  <c r="X3407" s="1"/>
  <c r="W3384"/>
  <c r="AB3384" s="1"/>
  <c r="V3385"/>
  <c r="AA3385" s="1"/>
  <c r="U3386"/>
  <c r="Z3386" s="1"/>
  <c r="X3388"/>
  <c r="S3380"/>
  <c r="X3380" s="1"/>
  <c r="V3383"/>
  <c r="AA3383" s="1"/>
  <c r="V3384"/>
  <c r="AA3384" s="1"/>
  <c r="U3385"/>
  <c r="Z3385" s="1"/>
  <c r="T3386"/>
  <c r="Y3386" s="1"/>
  <c r="T3387"/>
  <c r="Y3387" s="1"/>
  <c r="AB3390"/>
  <c r="W3392"/>
  <c r="AB3392" s="1"/>
  <c r="AB3383"/>
  <c r="U3384"/>
  <c r="Z3384" s="1"/>
  <c r="T3385"/>
  <c r="Y3385" s="1"/>
  <c r="S3386"/>
  <c r="X3386" s="1"/>
  <c r="S3387"/>
  <c r="X3387" s="1"/>
  <c r="Y4482"/>
  <c r="Y3379"/>
  <c r="Y3380"/>
  <c r="X3381"/>
  <c r="W3382"/>
  <c r="AB3382" s="1"/>
  <c r="W3381"/>
  <c r="AB3381" s="1"/>
  <c r="V3382"/>
  <c r="AA3382" s="1"/>
  <c r="U3383"/>
  <c r="Z3383" s="1"/>
  <c r="T3384"/>
  <c r="Y3384" s="1"/>
  <c r="S3385"/>
  <c r="X3385" s="1"/>
  <c r="W3389"/>
  <c r="AB3389" s="1"/>
  <c r="V3390"/>
  <c r="AA3390" s="1"/>
  <c r="U3391"/>
  <c r="Z3391" s="1"/>
  <c r="T3392"/>
  <c r="Y3392" s="1"/>
  <c r="S3393"/>
  <c r="X3393" s="1"/>
  <c r="AC3393" s="1"/>
  <c r="W3379"/>
  <c r="AB3379" s="1"/>
  <c r="W3380"/>
  <c r="AB3380" s="1"/>
  <c r="V3381"/>
  <c r="AA3381" s="1"/>
  <c r="U3382"/>
  <c r="Z3382" s="1"/>
  <c r="T3383"/>
  <c r="Y3383" s="1"/>
  <c r="S3384"/>
  <c r="X3384" s="1"/>
  <c r="W3388"/>
  <c r="AB3388" s="1"/>
  <c r="V3389"/>
  <c r="AA3389" s="1"/>
  <c r="U3390"/>
  <c r="Z3390" s="1"/>
  <c r="T3391"/>
  <c r="Y3391" s="1"/>
  <c r="S3392"/>
  <c r="X3392" s="1"/>
  <c r="AB4495"/>
  <c r="AB4486"/>
  <c r="Y4489"/>
  <c r="Z4489"/>
  <c r="S4490"/>
  <c r="X4490" s="1"/>
  <c r="AA4495"/>
  <c r="AB4483"/>
  <c r="AB4484"/>
  <c r="AB4487"/>
  <c r="Z4493"/>
  <c r="AA4484"/>
  <c r="AB4485"/>
  <c r="AA4487"/>
  <c r="T4488"/>
  <c r="Y4488" s="1"/>
  <c r="Y4494"/>
  <c r="AB4494"/>
  <c r="U4495"/>
  <c r="Z4495" s="1"/>
  <c r="AA4485"/>
  <c r="AA4486"/>
  <c r="Y4487"/>
  <c r="S4488"/>
  <c r="X4488" s="1"/>
  <c r="T4495"/>
  <c r="Y4495" s="1"/>
  <c r="Z4485"/>
  <c r="Z4486"/>
  <c r="X4487"/>
  <c r="W4491"/>
  <c r="AB4491" s="1"/>
  <c r="W4492"/>
  <c r="AB4492" s="1"/>
  <c r="W4493"/>
  <c r="AB4493" s="1"/>
  <c r="V4494"/>
  <c r="AA4494" s="1"/>
  <c r="S4495"/>
  <c r="X4495" s="1"/>
  <c r="Y4486"/>
  <c r="U4487"/>
  <c r="Z4487" s="1"/>
  <c r="X4489"/>
  <c r="V4492"/>
  <c r="AA4492" s="1"/>
  <c r="V4493"/>
  <c r="AA4493" s="1"/>
  <c r="U4494"/>
  <c r="Z4494" s="1"/>
  <c r="X4482"/>
  <c r="X4481"/>
  <c r="AA4481"/>
  <c r="AA4482"/>
  <c r="Z4483"/>
  <c r="Y4484"/>
  <c r="X4485"/>
  <c r="AB4489"/>
  <c r="AA4490"/>
  <c r="Z4491"/>
  <c r="Y4492"/>
  <c r="X4493"/>
  <c r="Z4481"/>
  <c r="Z4482"/>
  <c r="Y4483"/>
  <c r="X4484"/>
  <c r="AB4488"/>
  <c r="AA4489"/>
  <c r="Z4490"/>
  <c r="Y4491"/>
  <c r="X4492"/>
  <c r="AB1510"/>
  <c r="Y1521"/>
  <c r="W4481"/>
  <c r="AB4481" s="1"/>
  <c r="W4482"/>
  <c r="AB4482" s="1"/>
  <c r="V4483"/>
  <c r="AA4483" s="1"/>
  <c r="U4484"/>
  <c r="Z4484" s="1"/>
  <c r="T4485"/>
  <c r="Y4485" s="1"/>
  <c r="S4486"/>
  <c r="X4486" s="1"/>
  <c r="W4490"/>
  <c r="AB4490" s="1"/>
  <c r="V4491"/>
  <c r="AA4491" s="1"/>
  <c r="U4492"/>
  <c r="Z4492" s="1"/>
  <c r="T4493"/>
  <c r="Y4493" s="1"/>
  <c r="S4494"/>
  <c r="X4494" s="1"/>
  <c r="X1521"/>
  <c r="U1520"/>
  <c r="Z1520" s="1"/>
  <c r="X1522"/>
  <c r="AB754"/>
  <c r="AA755"/>
  <c r="Y749"/>
  <c r="Z755"/>
  <c r="Y755"/>
  <c r="W746"/>
  <c r="AB746" s="1"/>
  <c r="V747"/>
  <c r="AA747" s="1"/>
  <c r="U748"/>
  <c r="Z748" s="1"/>
  <c r="AC748" s="1"/>
  <c r="X750"/>
  <c r="S741"/>
  <c r="X741" s="1"/>
  <c r="X742"/>
  <c r="AA745"/>
  <c r="AB744"/>
  <c r="AA741"/>
  <c r="AA742"/>
  <c r="Z743"/>
  <c r="Y744"/>
  <c r="X745"/>
  <c r="AB749"/>
  <c r="AA750"/>
  <c r="Z751"/>
  <c r="Y752"/>
  <c r="X753"/>
  <c r="AB755"/>
  <c r="Y1509"/>
  <c r="AB1509"/>
  <c r="U1510"/>
  <c r="Z1510" s="1"/>
  <c r="X1512"/>
  <c r="Y1512"/>
  <c r="S1520"/>
  <c r="X1520" s="1"/>
  <c r="W743"/>
  <c r="AB743" s="1"/>
  <c r="V744"/>
  <c r="AA744" s="1"/>
  <c r="U745"/>
  <c r="Z745" s="1"/>
  <c r="T746"/>
  <c r="Y746" s="1"/>
  <c r="S747"/>
  <c r="X747" s="1"/>
  <c r="W751"/>
  <c r="AB751" s="1"/>
  <c r="V752"/>
  <c r="AA752" s="1"/>
  <c r="U753"/>
  <c r="Z753" s="1"/>
  <c r="T754"/>
  <c r="Y754" s="1"/>
  <c r="S755"/>
  <c r="X755" s="1"/>
  <c r="Z1508"/>
  <c r="T1510"/>
  <c r="Y1510" s="1"/>
  <c r="AB1514"/>
  <c r="AB1515"/>
  <c r="T1517"/>
  <c r="Y1517" s="1"/>
  <c r="W741"/>
  <c r="AB741" s="1"/>
  <c r="W742"/>
  <c r="AB742" s="1"/>
  <c r="V743"/>
  <c r="AA743" s="1"/>
  <c r="U744"/>
  <c r="Z744" s="1"/>
  <c r="T745"/>
  <c r="Y745" s="1"/>
  <c r="S746"/>
  <c r="X746" s="1"/>
  <c r="W750"/>
  <c r="AB750" s="1"/>
  <c r="V751"/>
  <c r="AA751" s="1"/>
  <c r="U752"/>
  <c r="Z752" s="1"/>
  <c r="T753"/>
  <c r="Y753" s="1"/>
  <c r="S754"/>
  <c r="X754" s="1"/>
  <c r="Y1508"/>
  <c r="AB1508"/>
  <c r="V1509"/>
  <c r="AA1509" s="1"/>
  <c r="S1510"/>
  <c r="X1510" s="1"/>
  <c r="Y1511"/>
  <c r="Z1511"/>
  <c r="AA1515"/>
  <c r="AB1516"/>
  <c r="Z1518"/>
  <c r="AA1518"/>
  <c r="T1519"/>
  <c r="Y1519" s="1"/>
  <c r="U1509"/>
  <c r="Z1509" s="1"/>
  <c r="X1511"/>
  <c r="AA1516"/>
  <c r="AA1517"/>
  <c r="Y1518"/>
  <c r="S1519"/>
  <c r="X1519" s="1"/>
  <c r="V1508"/>
  <c r="AA1508" s="1"/>
  <c r="Z1516"/>
  <c r="Z1517"/>
  <c r="X1518"/>
  <c r="W1522"/>
  <c r="AB1522" s="1"/>
  <c r="AA1493"/>
  <c r="AA1494"/>
  <c r="X1498"/>
  <c r="S1508"/>
  <c r="X1508" s="1"/>
  <c r="S1509"/>
  <c r="X1509" s="1"/>
  <c r="W1513"/>
  <c r="AB1513" s="1"/>
  <c r="V1514"/>
  <c r="AA1514" s="1"/>
  <c r="U1515"/>
  <c r="Z1515" s="1"/>
  <c r="T1516"/>
  <c r="Y1516" s="1"/>
  <c r="S1517"/>
  <c r="X1517" s="1"/>
  <c r="W1521"/>
  <c r="AB1521" s="1"/>
  <c r="V1522"/>
  <c r="AA1522" s="1"/>
  <c r="W1512"/>
  <c r="AB1512" s="1"/>
  <c r="V1513"/>
  <c r="AA1513" s="1"/>
  <c r="U1514"/>
  <c r="Z1514" s="1"/>
  <c r="T1515"/>
  <c r="Y1515" s="1"/>
  <c r="S1516"/>
  <c r="X1516" s="1"/>
  <c r="W1520"/>
  <c r="AB1520" s="1"/>
  <c r="V1521"/>
  <c r="AA1521" s="1"/>
  <c r="U1522"/>
  <c r="Z1522" s="1"/>
  <c r="Y1493"/>
  <c r="Y1494"/>
  <c r="W1511"/>
  <c r="AB1511" s="1"/>
  <c r="V1512"/>
  <c r="AA1512" s="1"/>
  <c r="U1513"/>
  <c r="Z1513" s="1"/>
  <c r="T1514"/>
  <c r="Y1514" s="1"/>
  <c r="S1515"/>
  <c r="X1515" s="1"/>
  <c r="W1519"/>
  <c r="AB1519" s="1"/>
  <c r="V1520"/>
  <c r="AA1520" s="1"/>
  <c r="U1521"/>
  <c r="Z1521" s="1"/>
  <c r="T1522"/>
  <c r="Y1522" s="1"/>
  <c r="Z1496"/>
  <c r="AA1503"/>
  <c r="AB1495"/>
  <c r="Z1505"/>
  <c r="X1506"/>
  <c r="AA1495"/>
  <c r="Y1505"/>
  <c r="S1496"/>
  <c r="X1496" s="1"/>
  <c r="Y1498"/>
  <c r="X1499"/>
  <c r="T1503"/>
  <c r="Y1503" s="1"/>
  <c r="AA1504"/>
  <c r="AB1507"/>
  <c r="Z1497"/>
  <c r="V1502"/>
  <c r="AA1502" s="1"/>
  <c r="S1503"/>
  <c r="X1503" s="1"/>
  <c r="Z1504"/>
  <c r="U1495"/>
  <c r="Z1495" s="1"/>
  <c r="X1497"/>
  <c r="Y1497"/>
  <c r="V1501"/>
  <c r="AA1501" s="1"/>
  <c r="U1502"/>
  <c r="Z1502" s="1"/>
  <c r="X1504"/>
  <c r="S1505"/>
  <c r="X1505" s="1"/>
  <c r="T1495"/>
  <c r="Y1495" s="1"/>
  <c r="AB1499"/>
  <c r="AB1500"/>
  <c r="U1501"/>
  <c r="Z1501" s="1"/>
  <c r="T1502"/>
  <c r="Y1502" s="1"/>
  <c r="S1495"/>
  <c r="X1495" s="1"/>
  <c r="Y1496"/>
  <c r="AA1500"/>
  <c r="AB1501"/>
  <c r="Z1503"/>
  <c r="T1504"/>
  <c r="Y1504" s="1"/>
  <c r="W1493"/>
  <c r="AB1493" s="1"/>
  <c r="AB1494"/>
  <c r="Z1494"/>
  <c r="Z1493"/>
  <c r="S1493"/>
  <c r="X1493" s="1"/>
  <c r="S1494"/>
  <c r="X1494" s="1"/>
  <c r="W1498"/>
  <c r="AB1498" s="1"/>
  <c r="V1499"/>
  <c r="AA1499" s="1"/>
  <c r="U1500"/>
  <c r="Z1500" s="1"/>
  <c r="T1501"/>
  <c r="Y1501" s="1"/>
  <c r="S1502"/>
  <c r="X1502" s="1"/>
  <c r="W1506"/>
  <c r="AB1506" s="1"/>
  <c r="V1507"/>
  <c r="AA1507" s="1"/>
  <c r="W1497"/>
  <c r="AB1497" s="1"/>
  <c r="V1498"/>
  <c r="AA1498" s="1"/>
  <c r="U1499"/>
  <c r="Z1499" s="1"/>
  <c r="T1500"/>
  <c r="Y1500" s="1"/>
  <c r="S1501"/>
  <c r="X1501" s="1"/>
  <c r="W1505"/>
  <c r="AB1505" s="1"/>
  <c r="V1506"/>
  <c r="AA1506" s="1"/>
  <c r="U1507"/>
  <c r="Z1507" s="1"/>
  <c r="W1496"/>
  <c r="AB1496" s="1"/>
  <c r="V1497"/>
  <c r="AA1497" s="1"/>
  <c r="U1498"/>
  <c r="Z1498" s="1"/>
  <c r="T1499"/>
  <c r="Y1499" s="1"/>
  <c r="S1500"/>
  <c r="X1500" s="1"/>
  <c r="W1504"/>
  <c r="AB1504" s="1"/>
  <c r="V1505"/>
  <c r="AA1505" s="1"/>
  <c r="U1506"/>
  <c r="Z1506" s="1"/>
  <c r="T1507"/>
  <c r="Y1507" s="1"/>
  <c r="AB2811"/>
  <c r="AB2819"/>
  <c r="AA2812"/>
  <c r="Z2813"/>
  <c r="AA2820"/>
  <c r="Y2814"/>
  <c r="AC2814" s="1"/>
  <c r="Z2821"/>
  <c r="X2815"/>
  <c r="AC2815" s="1"/>
  <c r="W2809"/>
  <c r="AB2809" s="1"/>
  <c r="V2810"/>
  <c r="AA2810" s="1"/>
  <c r="U2811"/>
  <c r="Z2811" s="1"/>
  <c r="T2812"/>
  <c r="Y2812" s="1"/>
  <c r="S2813"/>
  <c r="X2813" s="1"/>
  <c r="W2817"/>
  <c r="AB2817" s="1"/>
  <c r="V2818"/>
  <c r="AA2818" s="1"/>
  <c r="U2819"/>
  <c r="Z2819" s="1"/>
  <c r="T2820"/>
  <c r="Y2820" s="1"/>
  <c r="S2821"/>
  <c r="X2821" s="1"/>
  <c r="V2284"/>
  <c r="AA2284" s="1"/>
  <c r="W2807"/>
  <c r="AB2807" s="1"/>
  <c r="AC2807" s="1"/>
  <c r="W2808"/>
  <c r="AB2808" s="1"/>
  <c r="AC2808" s="1"/>
  <c r="V2809"/>
  <c r="AA2809" s="1"/>
  <c r="U2810"/>
  <c r="Z2810" s="1"/>
  <c r="T2811"/>
  <c r="Y2811" s="1"/>
  <c r="S2812"/>
  <c r="X2812" s="1"/>
  <c r="W2816"/>
  <c r="AB2816" s="1"/>
  <c r="AC2816" s="1"/>
  <c r="V2817"/>
  <c r="AA2817" s="1"/>
  <c r="U2818"/>
  <c r="Z2818" s="1"/>
  <c r="T2819"/>
  <c r="Y2819" s="1"/>
  <c r="S2820"/>
  <c r="X2820" s="1"/>
  <c r="V2283"/>
  <c r="AA2283" s="1"/>
  <c r="U2284"/>
  <c r="Z2284" s="1"/>
  <c r="AB2282"/>
  <c r="AB2283"/>
  <c r="Y2285"/>
  <c r="AB2290"/>
  <c r="AA2291"/>
  <c r="Y2286"/>
  <c r="Z2292"/>
  <c r="U2285"/>
  <c r="Z2285" s="1"/>
  <c r="X2287"/>
  <c r="X2286"/>
  <c r="X2279"/>
  <c r="X2278"/>
  <c r="W2280"/>
  <c r="AB2280" s="1"/>
  <c r="V2281"/>
  <c r="AA2281" s="1"/>
  <c r="U2282"/>
  <c r="Z2282" s="1"/>
  <c r="T2283"/>
  <c r="Y2283" s="1"/>
  <c r="S2284"/>
  <c r="X2284" s="1"/>
  <c r="W2288"/>
  <c r="AB2288" s="1"/>
  <c r="V2289"/>
  <c r="AA2289" s="1"/>
  <c r="U2290"/>
  <c r="Z2290" s="1"/>
  <c r="T2291"/>
  <c r="Y2291" s="1"/>
  <c r="S2292"/>
  <c r="X2292" s="1"/>
  <c r="W2278"/>
  <c r="AB2278" s="1"/>
  <c r="W2279"/>
  <c r="AB2279" s="1"/>
  <c r="V2280"/>
  <c r="AA2280" s="1"/>
  <c r="U2281"/>
  <c r="Z2281" s="1"/>
  <c r="T2282"/>
  <c r="Y2282" s="1"/>
  <c r="S2283"/>
  <c r="X2283" s="1"/>
  <c r="W2287"/>
  <c r="AB2287" s="1"/>
  <c r="V2288"/>
  <c r="AA2288" s="1"/>
  <c r="U2289"/>
  <c r="Z2289" s="1"/>
  <c r="T2290"/>
  <c r="Y2290" s="1"/>
  <c r="S2291"/>
  <c r="X2291" s="1"/>
  <c r="AB4470"/>
  <c r="AB4471"/>
  <c r="AA4471"/>
  <c r="AA4472"/>
  <c r="AB4479"/>
  <c r="Z4472"/>
  <c r="Z4473"/>
  <c r="Y4473"/>
  <c r="Y4474"/>
  <c r="X4474"/>
  <c r="X4475"/>
  <c r="S4466"/>
  <c r="X4466" s="1"/>
  <c r="X4467"/>
  <c r="W4468"/>
  <c r="AB4468" s="1"/>
  <c r="V4469"/>
  <c r="AA4469" s="1"/>
  <c r="U4470"/>
  <c r="Z4470" s="1"/>
  <c r="T4471"/>
  <c r="Y4471" s="1"/>
  <c r="S4472"/>
  <c r="X4472" s="1"/>
  <c r="W4476"/>
  <c r="AB4476" s="1"/>
  <c r="V4477"/>
  <c r="AA4477" s="1"/>
  <c r="U4478"/>
  <c r="Z4478" s="1"/>
  <c r="T4479"/>
  <c r="Y4479" s="1"/>
  <c r="S4480"/>
  <c r="X4480" s="1"/>
  <c r="AC4480" s="1"/>
  <c r="W4466"/>
  <c r="AB4466" s="1"/>
  <c r="W4467"/>
  <c r="AB4467" s="1"/>
  <c r="V4468"/>
  <c r="AA4468" s="1"/>
  <c r="U4469"/>
  <c r="Z4469" s="1"/>
  <c r="T4470"/>
  <c r="Y4470" s="1"/>
  <c r="S4471"/>
  <c r="X4471" s="1"/>
  <c r="W4475"/>
  <c r="AB4475" s="1"/>
  <c r="V4476"/>
  <c r="AA4476" s="1"/>
  <c r="U4477"/>
  <c r="Z4477" s="1"/>
  <c r="T4478"/>
  <c r="Y4478" s="1"/>
  <c r="S4479"/>
  <c r="X4479" s="1"/>
  <c r="T4880"/>
  <c r="Y4880" s="1"/>
  <c r="AC4880" s="1"/>
  <c r="X4879"/>
  <c r="AC4879" s="1"/>
  <c r="X4843"/>
  <c r="AC4843" s="1"/>
  <c r="Y4842"/>
  <c r="AC4842" s="1"/>
  <c r="X4938"/>
  <c r="Z4936"/>
  <c r="Y4936"/>
  <c r="AA4938"/>
  <c r="S4936"/>
  <c r="X4936" s="1"/>
  <c r="AB4936"/>
  <c r="AA4936"/>
  <c r="AB4934"/>
  <c r="X4913"/>
  <c r="T4934"/>
  <c r="Y4934" s="1"/>
  <c r="U4913"/>
  <c r="Z4913" s="1"/>
  <c r="AB4913"/>
  <c r="AA4934"/>
  <c r="AA4913"/>
  <c r="N50" i="17"/>
  <c r="N51" s="1"/>
  <c r="N52" s="1"/>
  <c r="N53" s="1"/>
  <c r="AC4964" i="10"/>
  <c r="Z4966"/>
  <c r="AC4966" s="1"/>
  <c r="AA4968"/>
  <c r="Z4968"/>
  <c r="T4968"/>
  <c r="Y4968" s="1"/>
  <c r="S4968"/>
  <c r="X4968" s="1"/>
  <c r="X4953"/>
  <c r="AC4953" s="1"/>
  <c r="X4970"/>
  <c r="AC4970" s="1"/>
  <c r="X4972"/>
  <c r="AC4972" s="1"/>
  <c r="X4958"/>
  <c r="AC4958" s="1"/>
  <c r="X4960"/>
  <c r="AC4960" s="1"/>
  <c r="X4962"/>
  <c r="AC4962" s="1"/>
  <c r="Z4951"/>
  <c r="Z4955"/>
  <c r="Y4955"/>
  <c r="X4949"/>
  <c r="AC4949" s="1"/>
  <c r="Y4943"/>
  <c r="Y4947"/>
  <c r="AA4932"/>
  <c r="Y4930"/>
  <c r="X4924"/>
  <c r="AC4924" s="1"/>
  <c r="X4930"/>
  <c r="Z4922"/>
  <c r="AC4922" s="1"/>
  <c r="Y4920"/>
  <c r="X4920"/>
  <c r="X4911"/>
  <c r="AC4911" s="1"/>
  <c r="Y4909"/>
  <c r="X4909"/>
  <c r="Z4901"/>
  <c r="AC4901" s="1"/>
  <c r="Y4905"/>
  <c r="X4905"/>
  <c r="Y4899"/>
  <c r="X4895"/>
  <c r="AC4895" s="1"/>
  <c r="Y4891"/>
  <c r="AC4891" s="1"/>
  <c r="Y4885"/>
  <c r="AC4897"/>
  <c r="AA4951"/>
  <c r="S4947"/>
  <c r="X4947" s="1"/>
  <c r="AC4945"/>
  <c r="S4943"/>
  <c r="X4943" s="1"/>
  <c r="AC4941"/>
  <c r="S4932"/>
  <c r="X4932" s="1"/>
  <c r="AA4928"/>
  <c r="AC4928" s="1"/>
  <c r="S4926"/>
  <c r="X4926" s="1"/>
  <c r="AC4926" s="1"/>
  <c r="S4918"/>
  <c r="X4918" s="1"/>
  <c r="AC4918" s="1"/>
  <c r="AC4916"/>
  <c r="S4907"/>
  <c r="X4907" s="1"/>
  <c r="AC4907" s="1"/>
  <c r="AB4903"/>
  <c r="AC4903" s="1"/>
  <c r="S4899"/>
  <c r="X4899" s="1"/>
  <c r="AC4893"/>
  <c r="AC4889"/>
  <c r="AC4887"/>
  <c r="S4885"/>
  <c r="X4885" s="1"/>
  <c r="AC4883"/>
  <c r="AA4650"/>
  <c r="W4668"/>
  <c r="AB4668" s="1"/>
  <c r="W4669"/>
  <c r="AB4669" s="1"/>
  <c r="AB4676"/>
  <c r="AA4669"/>
  <c r="Z4670"/>
  <c r="AA4677"/>
  <c r="Y4671"/>
  <c r="AC4671" s="1"/>
  <c r="Z4678"/>
  <c r="X4672"/>
  <c r="AC4672" s="1"/>
  <c r="X4665"/>
  <c r="S4664"/>
  <c r="X4664" s="1"/>
  <c r="AB4652"/>
  <c r="AC4652" s="1"/>
  <c r="W4666"/>
  <c r="AB4666" s="1"/>
  <c r="V4667"/>
  <c r="AA4667" s="1"/>
  <c r="U4668"/>
  <c r="Z4668" s="1"/>
  <c r="T4669"/>
  <c r="Y4669" s="1"/>
  <c r="S4670"/>
  <c r="X4670" s="1"/>
  <c r="W4674"/>
  <c r="AB4674" s="1"/>
  <c r="V4675"/>
  <c r="AA4675" s="1"/>
  <c r="U4676"/>
  <c r="Z4676" s="1"/>
  <c r="T4677"/>
  <c r="Y4677" s="1"/>
  <c r="S4678"/>
  <c r="X4678" s="1"/>
  <c r="S4653"/>
  <c r="X4653" s="1"/>
  <c r="W4664"/>
  <c r="AB4664" s="1"/>
  <c r="W4665"/>
  <c r="AB4665" s="1"/>
  <c r="V4666"/>
  <c r="AA4666" s="1"/>
  <c r="U4667"/>
  <c r="Z4667" s="1"/>
  <c r="T4668"/>
  <c r="Y4668" s="1"/>
  <c r="S4669"/>
  <c r="X4669" s="1"/>
  <c r="W4673"/>
  <c r="AB4673" s="1"/>
  <c r="AC4673" s="1"/>
  <c r="V4674"/>
  <c r="AA4674" s="1"/>
  <c r="U4675"/>
  <c r="Z4675" s="1"/>
  <c r="T4676"/>
  <c r="Y4676" s="1"/>
  <c r="S4677"/>
  <c r="X4677" s="1"/>
  <c r="Z4651"/>
  <c r="U4654"/>
  <c r="Z4654" s="1"/>
  <c r="X4656"/>
  <c r="Y4657"/>
  <c r="Z4658"/>
  <c r="AC4658" s="1"/>
  <c r="Y4651"/>
  <c r="AB4654"/>
  <c r="X4657"/>
  <c r="AB4662"/>
  <c r="AA4654"/>
  <c r="T4656"/>
  <c r="Y4656" s="1"/>
  <c r="AC4656" s="1"/>
  <c r="AA4662"/>
  <c r="AB4660"/>
  <c r="AC4660" s="1"/>
  <c r="Z4662"/>
  <c r="AC4663"/>
  <c r="AB4653"/>
  <c r="AA4653"/>
  <c r="W4655"/>
  <c r="AB4655" s="1"/>
  <c r="AC4655" s="1"/>
  <c r="T4659"/>
  <c r="Y4659" s="1"/>
  <c r="AB4661"/>
  <c r="S4659"/>
  <c r="X4659" s="1"/>
  <c r="AA4661"/>
  <c r="Z4650"/>
  <c r="AC4649"/>
  <c r="AA4637"/>
  <c r="AB4645"/>
  <c r="AA4638"/>
  <c r="AB4646"/>
  <c r="Z4638"/>
  <c r="Z4639"/>
  <c r="AA4646"/>
  <c r="AA4647"/>
  <c r="Y4639"/>
  <c r="Y4640"/>
  <c r="Y4641"/>
  <c r="Z4647"/>
  <c r="X4634"/>
  <c r="X4641"/>
  <c r="Y4647"/>
  <c r="S4633"/>
  <c r="X4633" s="1"/>
  <c r="AB4636"/>
  <c r="W4637"/>
  <c r="AB4637" s="1"/>
  <c r="W4638"/>
  <c r="AB4638" s="1"/>
  <c r="V4639"/>
  <c r="AA4639" s="1"/>
  <c r="U4640"/>
  <c r="Z4640" s="1"/>
  <c r="X4642"/>
  <c r="Y4633"/>
  <c r="W4635"/>
  <c r="AB4635" s="1"/>
  <c r="V4636"/>
  <c r="AA4636" s="1"/>
  <c r="U4637"/>
  <c r="Z4637" s="1"/>
  <c r="T4638"/>
  <c r="Y4638" s="1"/>
  <c r="S4639"/>
  <c r="X4639" s="1"/>
  <c r="W4643"/>
  <c r="AB4643" s="1"/>
  <c r="V4644"/>
  <c r="AA4644" s="1"/>
  <c r="U4645"/>
  <c r="Z4645" s="1"/>
  <c r="T4646"/>
  <c r="Y4646" s="1"/>
  <c r="S4647"/>
  <c r="X4647" s="1"/>
  <c r="W4633"/>
  <c r="AB4633" s="1"/>
  <c r="W4634"/>
  <c r="AB4634" s="1"/>
  <c r="V4635"/>
  <c r="AA4635" s="1"/>
  <c r="U4636"/>
  <c r="Z4636" s="1"/>
  <c r="T4637"/>
  <c r="Y4637" s="1"/>
  <c r="S4638"/>
  <c r="X4638" s="1"/>
  <c r="W4642"/>
  <c r="AB4642" s="1"/>
  <c r="V4643"/>
  <c r="AA4643" s="1"/>
  <c r="U4644"/>
  <c r="Z4644" s="1"/>
  <c r="T4645"/>
  <c r="Y4645" s="1"/>
  <c r="S4646"/>
  <c r="X4646" s="1"/>
  <c r="Y511"/>
  <c r="X511"/>
  <c r="Z1147"/>
  <c r="AC1147" s="1"/>
  <c r="Z1148"/>
  <c r="AC1148" s="1"/>
  <c r="Z1149"/>
  <c r="AC1149" s="1"/>
  <c r="Z1150"/>
  <c r="AC1150" s="1"/>
  <c r="Z1151"/>
  <c r="AC1151" s="1"/>
  <c r="Z1152"/>
  <c r="AC1152" s="1"/>
  <c r="Z1153"/>
  <c r="AC1153" s="1"/>
  <c r="Z1154"/>
  <c r="AC1154" s="1"/>
  <c r="Z1155"/>
  <c r="AC1155" s="1"/>
  <c r="Z1156"/>
  <c r="AC1156" s="1"/>
  <c r="Z1157"/>
  <c r="AC1157" s="1"/>
  <c r="Z1158"/>
  <c r="AC1158" s="1"/>
  <c r="Z1159"/>
  <c r="AC1159" s="1"/>
  <c r="Z1160"/>
  <c r="AC1160" s="1"/>
  <c r="Z1161"/>
  <c r="AC1161" s="1"/>
  <c r="X653"/>
  <c r="AC653" s="1"/>
  <c r="E74" i="6"/>
  <c r="E22"/>
  <c r="E20"/>
  <c r="F16"/>
  <c r="F15"/>
  <c r="E9"/>
  <c r="F8"/>
  <c r="X512" i="10"/>
  <c r="Z2686"/>
  <c r="AC2686" s="1"/>
  <c r="T2987"/>
  <c r="Y2987" s="1"/>
  <c r="AC2987" s="1"/>
  <c r="T2988"/>
  <c r="Y2988" s="1"/>
  <c r="AC2988" s="1"/>
  <c r="AC2699"/>
  <c r="Z2687"/>
  <c r="AC2687" s="1"/>
  <c r="Z2688"/>
  <c r="AC2688" s="1"/>
  <c r="Z2689"/>
  <c r="AC2689" s="1"/>
  <c r="Z2690"/>
  <c r="AC2690" s="1"/>
  <c r="Z2691"/>
  <c r="AC2691" s="1"/>
  <c r="Z2692"/>
  <c r="AC2692" s="1"/>
  <c r="Z2693"/>
  <c r="AC2693" s="1"/>
  <c r="Z2694"/>
  <c r="AC2694" s="1"/>
  <c r="Z2695"/>
  <c r="AC2695" s="1"/>
  <c r="Z2696"/>
  <c r="AC2696" s="1"/>
  <c r="Z2697"/>
  <c r="AC2697" s="1"/>
  <c r="Z2698"/>
  <c r="AC2698" s="1"/>
  <c r="Z2700"/>
  <c r="AC2700" s="1"/>
  <c r="Y2989"/>
  <c r="AC2989" s="1"/>
  <c r="Y2990"/>
  <c r="AC2990" s="1"/>
  <c r="Y2991"/>
  <c r="AC2991" s="1"/>
  <c r="Y2992"/>
  <c r="Y2993"/>
  <c r="AC2993" s="1"/>
  <c r="Y2994"/>
  <c r="AC2994" s="1"/>
  <c r="Y2995"/>
  <c r="AC2995" s="1"/>
  <c r="Y2996"/>
  <c r="AC2996" s="1"/>
  <c r="Y2997"/>
  <c r="AC2997" s="1"/>
  <c r="Y2998"/>
  <c r="AC2998" s="1"/>
  <c r="X2992"/>
  <c r="X3001"/>
  <c r="AC3001" s="1"/>
  <c r="AC2999"/>
  <c r="AC3000"/>
  <c r="AA3744"/>
  <c r="AA3745"/>
  <c r="Z3745"/>
  <c r="Z3746"/>
  <c r="Y3746"/>
  <c r="Y3747"/>
  <c r="X3747"/>
  <c r="X3748"/>
  <c r="AC3748" s="1"/>
  <c r="Y3754"/>
  <c r="AB3743"/>
  <c r="W3744"/>
  <c r="AB3744" s="1"/>
  <c r="W3751"/>
  <c r="AB3751" s="1"/>
  <c r="W3742"/>
  <c r="AB3742" s="1"/>
  <c r="V3743"/>
  <c r="AA3743" s="1"/>
  <c r="U3744"/>
  <c r="Z3744" s="1"/>
  <c r="T3745"/>
  <c r="Y3745" s="1"/>
  <c r="S3746"/>
  <c r="X3746" s="1"/>
  <c r="W3750"/>
  <c r="AB3750" s="1"/>
  <c r="V3751"/>
  <c r="AA3751" s="1"/>
  <c r="U3752"/>
  <c r="Z3752" s="1"/>
  <c r="T3753"/>
  <c r="Y3753" s="1"/>
  <c r="S3754"/>
  <c r="X3754" s="1"/>
  <c r="W3740"/>
  <c r="AB3740" s="1"/>
  <c r="AC3740" s="1"/>
  <c r="W3741"/>
  <c r="AB3741" s="1"/>
  <c r="AC3741" s="1"/>
  <c r="V3742"/>
  <c r="AA3742" s="1"/>
  <c r="U3743"/>
  <c r="Z3743" s="1"/>
  <c r="T3744"/>
  <c r="Y3744" s="1"/>
  <c r="S3745"/>
  <c r="X3745" s="1"/>
  <c r="W3749"/>
  <c r="AB3749" s="1"/>
  <c r="AC3749" s="1"/>
  <c r="V3750"/>
  <c r="AA3750" s="1"/>
  <c r="U3751"/>
  <c r="Z3751" s="1"/>
  <c r="T3752"/>
  <c r="Y3752" s="1"/>
  <c r="S3753"/>
  <c r="X3753" s="1"/>
  <c r="AA2117"/>
  <c r="Z2118"/>
  <c r="AA2126"/>
  <c r="Y2119"/>
  <c r="AC2119" s="1"/>
  <c r="Z2126"/>
  <c r="Y2126"/>
  <c r="W2116"/>
  <c r="AB2116" s="1"/>
  <c r="AC2120"/>
  <c r="AB2126"/>
  <c r="W2114"/>
  <c r="AB2114" s="1"/>
  <c r="V2115"/>
  <c r="AA2115" s="1"/>
  <c r="U2116"/>
  <c r="Z2116" s="1"/>
  <c r="T2117"/>
  <c r="Y2117" s="1"/>
  <c r="S2118"/>
  <c r="X2118" s="1"/>
  <c r="W2122"/>
  <c r="AB2122" s="1"/>
  <c r="V2123"/>
  <c r="AA2123" s="1"/>
  <c r="U2124"/>
  <c r="Z2124" s="1"/>
  <c r="T2125"/>
  <c r="Y2125" s="1"/>
  <c r="S2126"/>
  <c r="X2126" s="1"/>
  <c r="W2112"/>
  <c r="AB2112" s="1"/>
  <c r="AC2112" s="1"/>
  <c r="W2113"/>
  <c r="AB2113" s="1"/>
  <c r="AC2113" s="1"/>
  <c r="V2114"/>
  <c r="AA2114" s="1"/>
  <c r="U2115"/>
  <c r="Z2115" s="1"/>
  <c r="T2116"/>
  <c r="Y2116" s="1"/>
  <c r="S2117"/>
  <c r="X2117" s="1"/>
  <c r="W2121"/>
  <c r="AB2121" s="1"/>
  <c r="AC2121" s="1"/>
  <c r="V2122"/>
  <c r="AA2122" s="1"/>
  <c r="U2123"/>
  <c r="Z2123" s="1"/>
  <c r="T2124"/>
  <c r="Y2124" s="1"/>
  <c r="S2125"/>
  <c r="X2125" s="1"/>
  <c r="V1484"/>
  <c r="AA1484" s="1"/>
  <c r="U1485"/>
  <c r="Z1485" s="1"/>
  <c r="AC1485" s="1"/>
  <c r="Y1486"/>
  <c r="AA1492"/>
  <c r="X1487"/>
  <c r="AB1491"/>
  <c r="AA1478"/>
  <c r="AA1479"/>
  <c r="Z1480"/>
  <c r="Y1481"/>
  <c r="X1482"/>
  <c r="AB1486"/>
  <c r="AA1487"/>
  <c r="Z1488"/>
  <c r="Y1489"/>
  <c r="X1490"/>
  <c r="W1480"/>
  <c r="AB1480" s="1"/>
  <c r="V1481"/>
  <c r="AA1481" s="1"/>
  <c r="U1482"/>
  <c r="Z1482" s="1"/>
  <c r="T1483"/>
  <c r="Y1483" s="1"/>
  <c r="S1484"/>
  <c r="X1484" s="1"/>
  <c r="W1488"/>
  <c r="AB1488" s="1"/>
  <c r="V1489"/>
  <c r="AA1489" s="1"/>
  <c r="U1490"/>
  <c r="Z1490" s="1"/>
  <c r="T1491"/>
  <c r="Y1491" s="1"/>
  <c r="S1492"/>
  <c r="X1492" s="1"/>
  <c r="W1478"/>
  <c r="AB1478" s="1"/>
  <c r="W1479"/>
  <c r="AB1479" s="1"/>
  <c r="V1480"/>
  <c r="AA1480" s="1"/>
  <c r="U1481"/>
  <c r="Z1481" s="1"/>
  <c r="T1482"/>
  <c r="Y1482" s="1"/>
  <c r="S1483"/>
  <c r="X1483" s="1"/>
  <c r="W1487"/>
  <c r="AB1487" s="1"/>
  <c r="V1488"/>
  <c r="AA1488" s="1"/>
  <c r="U1489"/>
  <c r="Z1489" s="1"/>
  <c r="T1490"/>
  <c r="Y1490" s="1"/>
  <c r="S1491"/>
  <c r="X1491" s="1"/>
  <c r="AB1189"/>
  <c r="AA1182"/>
  <c r="AB1190"/>
  <c r="X1179"/>
  <c r="Z1183"/>
  <c r="AA1191"/>
  <c r="Y1184"/>
  <c r="AC1184" s="1"/>
  <c r="Z1191"/>
  <c r="X1185"/>
  <c r="AC1185" s="1"/>
  <c r="W1181"/>
  <c r="AB1181" s="1"/>
  <c r="W1179"/>
  <c r="AB1179" s="1"/>
  <c r="V1180"/>
  <c r="AA1180" s="1"/>
  <c r="U1181"/>
  <c r="Z1181" s="1"/>
  <c r="T1182"/>
  <c r="Y1182" s="1"/>
  <c r="S1183"/>
  <c r="X1183" s="1"/>
  <c r="W1187"/>
  <c r="AB1187" s="1"/>
  <c r="V1188"/>
  <c r="AA1188" s="1"/>
  <c r="U1189"/>
  <c r="Z1189" s="1"/>
  <c r="T1190"/>
  <c r="Y1190" s="1"/>
  <c r="S1191"/>
  <c r="X1191" s="1"/>
  <c r="W1177"/>
  <c r="AB1177" s="1"/>
  <c r="AC1177" s="1"/>
  <c r="W1178"/>
  <c r="AB1178" s="1"/>
  <c r="AC1178" s="1"/>
  <c r="V1179"/>
  <c r="AA1179" s="1"/>
  <c r="U1180"/>
  <c r="Z1180" s="1"/>
  <c r="T1181"/>
  <c r="Y1181" s="1"/>
  <c r="S1182"/>
  <c r="X1182" s="1"/>
  <c r="W1186"/>
  <c r="AB1186" s="1"/>
  <c r="AC1186" s="1"/>
  <c r="V1187"/>
  <c r="AA1187" s="1"/>
  <c r="U1188"/>
  <c r="Z1188" s="1"/>
  <c r="T1189"/>
  <c r="Y1189" s="1"/>
  <c r="S1190"/>
  <c r="X1190" s="1"/>
  <c r="AB770"/>
  <c r="AA771"/>
  <c r="T726"/>
  <c r="Y726" s="1"/>
  <c r="T727"/>
  <c r="Y727" s="1"/>
  <c r="T728"/>
  <c r="Y728" s="1"/>
  <c r="T729"/>
  <c r="Y729" s="1"/>
  <c r="T730"/>
  <c r="Y730" s="1"/>
  <c r="T731"/>
  <c r="Y731" s="1"/>
  <c r="AC731" s="1"/>
  <c r="T732"/>
  <c r="Y732" s="1"/>
  <c r="AC732" s="1"/>
  <c r="T733"/>
  <c r="Y733" s="1"/>
  <c r="AC733" s="1"/>
  <c r="T734"/>
  <c r="Y734" s="1"/>
  <c r="AC734" s="1"/>
  <c r="T735"/>
  <c r="Y735" s="1"/>
  <c r="AC735" s="1"/>
  <c r="T736"/>
  <c r="Y736" s="1"/>
  <c r="AC736" s="1"/>
  <c r="T737"/>
  <c r="Y737" s="1"/>
  <c r="AC737" s="1"/>
  <c r="T738"/>
  <c r="Y738" s="1"/>
  <c r="AC738" s="1"/>
  <c r="T739"/>
  <c r="Y739" s="1"/>
  <c r="AC739" s="1"/>
  <c r="T740"/>
  <c r="Y740" s="1"/>
  <c r="AC740" s="1"/>
  <c r="T770"/>
  <c r="Y770" s="1"/>
  <c r="S771"/>
  <c r="X771" s="1"/>
  <c r="S770"/>
  <c r="X770" s="1"/>
  <c r="Z726"/>
  <c r="Z727"/>
  <c r="Z728"/>
  <c r="Z729"/>
  <c r="Z730"/>
  <c r="AA4797"/>
  <c r="AB4797"/>
  <c r="Z4797"/>
  <c r="Y4797"/>
  <c r="X4797"/>
  <c r="Y4722"/>
  <c r="AC4722" s="1"/>
  <c r="T4698"/>
  <c r="Y4698" s="1"/>
  <c r="S4698"/>
  <c r="X4698" s="1"/>
  <c r="V4728"/>
  <c r="AA4728" s="1"/>
  <c r="AB4710"/>
  <c r="AA4710"/>
  <c r="Z4710"/>
  <c r="Y4710"/>
  <c r="AB4716"/>
  <c r="AA4716"/>
  <c r="Z4716"/>
  <c r="Y4716"/>
  <c r="X4716"/>
  <c r="AB4728"/>
  <c r="U4728"/>
  <c r="Z4728" s="1"/>
  <c r="T4728"/>
  <c r="Y4728" s="1"/>
  <c r="X631"/>
  <c r="X4728"/>
  <c r="X2273"/>
  <c r="S3662"/>
  <c r="X3662" s="1"/>
  <c r="X648"/>
  <c r="X3660"/>
  <c r="S3374"/>
  <c r="X3374" s="1"/>
  <c r="S2275"/>
  <c r="X2275" s="1"/>
  <c r="X646"/>
  <c r="X3376"/>
  <c r="AC290"/>
  <c r="Y298"/>
  <c r="AC298" s="1"/>
  <c r="AB293"/>
  <c r="W295"/>
  <c r="AB295" s="1"/>
  <c r="V296"/>
  <c r="AA296" s="1"/>
  <c r="U297"/>
  <c r="Z297" s="1"/>
  <c r="AC297" s="1"/>
  <c r="X299"/>
  <c r="X291"/>
  <c r="W292"/>
  <c r="AB292" s="1"/>
  <c r="V293"/>
  <c r="AA293" s="1"/>
  <c r="U294"/>
  <c r="Z294" s="1"/>
  <c r="T295"/>
  <c r="Y295" s="1"/>
  <c r="S296"/>
  <c r="X296" s="1"/>
  <c r="W300"/>
  <c r="AB300" s="1"/>
  <c r="V301"/>
  <c r="AA301" s="1"/>
  <c r="U302"/>
  <c r="Z302" s="1"/>
  <c r="T303"/>
  <c r="Y303" s="1"/>
  <c r="S304"/>
  <c r="X304" s="1"/>
  <c r="AC304" s="1"/>
  <c r="W291"/>
  <c r="AB291" s="1"/>
  <c r="V292"/>
  <c r="AA292" s="1"/>
  <c r="U293"/>
  <c r="Z293" s="1"/>
  <c r="T294"/>
  <c r="Y294" s="1"/>
  <c r="S295"/>
  <c r="X295" s="1"/>
  <c r="W299"/>
  <c r="AB299" s="1"/>
  <c r="V300"/>
  <c r="AA300" s="1"/>
  <c r="U301"/>
  <c r="Z301" s="1"/>
  <c r="T302"/>
  <c r="Y302" s="1"/>
  <c r="S303"/>
  <c r="X303" s="1"/>
  <c r="Z157"/>
  <c r="Y157"/>
  <c r="AA157"/>
  <c r="W510"/>
  <c r="AB510" s="1"/>
  <c r="T4563"/>
  <c r="Y4563" s="1"/>
  <c r="AB506"/>
  <c r="U508"/>
  <c r="Z508" s="1"/>
  <c r="U1410"/>
  <c r="Z1410" s="1"/>
  <c r="AC1410" s="1"/>
  <c r="S506"/>
  <c r="X506" s="1"/>
  <c r="T1409"/>
  <c r="Y1409" s="1"/>
  <c r="Z510"/>
  <c r="W502"/>
  <c r="AB502" s="1"/>
  <c r="U514"/>
  <c r="Z514" s="1"/>
  <c r="U4564"/>
  <c r="Z4564" s="1"/>
  <c r="W4566"/>
  <c r="AB4566" s="1"/>
  <c r="AC4566" s="1"/>
  <c r="T503"/>
  <c r="Y503" s="1"/>
  <c r="W1412"/>
  <c r="AB1412" s="1"/>
  <c r="AC1412" s="1"/>
  <c r="X160"/>
  <c r="AC160" s="1"/>
  <c r="X158"/>
  <c r="AC158" s="1"/>
  <c r="AC159"/>
  <c r="AB513"/>
  <c r="W505"/>
  <c r="AB505" s="1"/>
  <c r="T504"/>
  <c r="Y504" s="1"/>
  <c r="Z493"/>
  <c r="Y647"/>
  <c r="Z1417"/>
  <c r="Y3375"/>
  <c r="AA4623"/>
  <c r="AB142"/>
  <c r="X3334"/>
  <c r="Y512"/>
  <c r="V510"/>
  <c r="AA510" s="1"/>
  <c r="AA505"/>
  <c r="T502"/>
  <c r="Y502" s="1"/>
  <c r="X513"/>
  <c r="T507"/>
  <c r="Y507" s="1"/>
  <c r="X523"/>
  <c r="AC523" s="1"/>
  <c r="AB635"/>
  <c r="Y2266"/>
  <c r="Y3658"/>
  <c r="AB4613"/>
  <c r="Z4622"/>
  <c r="Z4624"/>
  <c r="X143"/>
  <c r="Y510"/>
  <c r="Y508"/>
  <c r="U507"/>
  <c r="Z507" s="1"/>
  <c r="U503"/>
  <c r="Z503" s="1"/>
  <c r="U502"/>
  <c r="Z502" s="1"/>
  <c r="Z500"/>
  <c r="AA951"/>
  <c r="Z1409"/>
  <c r="AB2640"/>
  <c r="X3653"/>
  <c r="Z4612"/>
  <c r="S4614"/>
  <c r="X4614" s="1"/>
  <c r="Y4623"/>
  <c r="S524"/>
  <c r="X524" s="1"/>
  <c r="AC524" s="1"/>
  <c r="S2630"/>
  <c r="X2630" s="1"/>
  <c r="S2637"/>
  <c r="X2637" s="1"/>
  <c r="S2638"/>
  <c r="X2638" s="1"/>
  <c r="T2274"/>
  <c r="Y2274" s="1"/>
  <c r="U3657"/>
  <c r="Z3657" s="1"/>
  <c r="V514"/>
  <c r="AA514" s="1"/>
  <c r="AA511"/>
  <c r="V507"/>
  <c r="AA507" s="1"/>
  <c r="U506"/>
  <c r="Z506" s="1"/>
  <c r="V503"/>
  <c r="AA503" s="1"/>
  <c r="V502"/>
  <c r="AA502" s="1"/>
  <c r="T506"/>
  <c r="Y506" s="1"/>
  <c r="AB2632"/>
  <c r="Z3532"/>
  <c r="AB4610"/>
  <c r="Y4612"/>
  <c r="U4615"/>
  <c r="Z4615" s="1"/>
  <c r="X4618"/>
  <c r="X4624"/>
  <c r="X4625"/>
  <c r="AB3340"/>
  <c r="S501"/>
  <c r="X501" s="1"/>
  <c r="AA3288"/>
  <c r="AA3303"/>
  <c r="Z4609"/>
  <c r="AB4620"/>
  <c r="W4622"/>
  <c r="AB4622" s="1"/>
  <c r="X4626"/>
  <c r="AB150"/>
  <c r="V3295"/>
  <c r="AA3295" s="1"/>
  <c r="U3724"/>
  <c r="Z3724" s="1"/>
  <c r="V513"/>
  <c r="AA513" s="1"/>
  <c r="W509"/>
  <c r="AB509" s="1"/>
  <c r="AB4616"/>
  <c r="V4621"/>
  <c r="AA4621" s="1"/>
  <c r="V4622"/>
  <c r="AA4622" s="1"/>
  <c r="U4623"/>
  <c r="Z4623" s="1"/>
  <c r="T4624"/>
  <c r="Y4624" s="1"/>
  <c r="T4625"/>
  <c r="Y4625" s="1"/>
  <c r="AB4628"/>
  <c r="W4630"/>
  <c r="AB4630" s="1"/>
  <c r="V141"/>
  <c r="AA141" s="1"/>
  <c r="AA150"/>
  <c r="S507"/>
  <c r="X507" s="1"/>
  <c r="V509"/>
  <c r="AA509" s="1"/>
  <c r="V4565"/>
  <c r="AA4565" s="1"/>
  <c r="X4680"/>
  <c r="AB4607"/>
  <c r="AA4615"/>
  <c r="AB4621"/>
  <c r="AB141"/>
  <c r="AB151"/>
  <c r="S3338"/>
  <c r="X3338" s="1"/>
  <c r="S3346"/>
  <c r="X3346" s="1"/>
  <c r="V1411"/>
  <c r="AA1411" s="1"/>
  <c r="AA149"/>
  <c r="AB149"/>
  <c r="Z149"/>
  <c r="AA148"/>
  <c r="Z148"/>
  <c r="Z147"/>
  <c r="Y147"/>
  <c r="Y146"/>
  <c r="X152"/>
  <c r="X151"/>
  <c r="X150"/>
  <c r="X144"/>
  <c r="S140"/>
  <c r="X140" s="1"/>
  <c r="Y1403"/>
  <c r="AC1403" s="1"/>
  <c r="Y240"/>
  <c r="V231"/>
  <c r="AA231" s="1"/>
  <c r="T232"/>
  <c r="Y232" s="1"/>
  <c r="V239"/>
  <c r="AA239" s="1"/>
  <c r="X4211"/>
  <c r="U4210"/>
  <c r="Z4210" s="1"/>
  <c r="Y4015"/>
  <c r="AA4022"/>
  <c r="AA4014"/>
  <c r="T4019"/>
  <c r="Y4019" s="1"/>
  <c r="T4023"/>
  <c r="Y4023" s="1"/>
  <c r="V4026"/>
  <c r="AA4026" s="1"/>
  <c r="T4027"/>
  <c r="Y4027" s="1"/>
  <c r="AA3531"/>
  <c r="AA3539"/>
  <c r="AA3543"/>
  <c r="T3532"/>
  <c r="Y3532" s="1"/>
  <c r="AB3342"/>
  <c r="T3336"/>
  <c r="Y3336" s="1"/>
  <c r="T3340"/>
  <c r="Y3340" s="1"/>
  <c r="AA3338"/>
  <c r="Z3343"/>
  <c r="U3335"/>
  <c r="Z3335" s="1"/>
  <c r="S3336"/>
  <c r="X3336" s="1"/>
  <c r="Y3334"/>
  <c r="AB3348"/>
  <c r="AA3341"/>
  <c r="X3343"/>
  <c r="AA3343"/>
  <c r="Y3348"/>
  <c r="AA3335"/>
  <c r="Y3344"/>
  <c r="Y3284"/>
  <c r="AA3275"/>
  <c r="AA3283"/>
  <c r="T3288"/>
  <c r="Y3288" s="1"/>
  <c r="AA3133"/>
  <c r="Z3133"/>
  <c r="V3125"/>
  <c r="AA3125" s="1"/>
  <c r="T3126"/>
  <c r="Y3126" s="1"/>
  <c r="U3125"/>
  <c r="Z3125" s="1"/>
  <c r="S3126"/>
  <c r="X3126" s="1"/>
  <c r="W3132"/>
  <c r="AB3132" s="1"/>
  <c r="AC3132" s="1"/>
  <c r="AC154"/>
  <c r="AC155"/>
  <c r="U141"/>
  <c r="Z141" s="1"/>
  <c r="V142"/>
  <c r="AA142" s="1"/>
  <c r="W143"/>
  <c r="AB143" s="1"/>
  <c r="Y145"/>
  <c r="Z146"/>
  <c r="AA147"/>
  <c r="T148"/>
  <c r="Y148" s="1"/>
  <c r="AB148"/>
  <c r="T141"/>
  <c r="Y141" s="1"/>
  <c r="U142"/>
  <c r="Z142" s="1"/>
  <c r="V143"/>
  <c r="AA143" s="1"/>
  <c r="W144"/>
  <c r="AB144" s="1"/>
  <c r="T149"/>
  <c r="Y149" s="1"/>
  <c r="U150"/>
  <c r="Z150" s="1"/>
  <c r="V151"/>
  <c r="AA151" s="1"/>
  <c r="W152"/>
  <c r="AB152" s="1"/>
  <c r="T142"/>
  <c r="Y142" s="1"/>
  <c r="U143"/>
  <c r="Z143" s="1"/>
  <c r="V144"/>
  <c r="AA144" s="1"/>
  <c r="W145"/>
  <c r="AB145" s="1"/>
  <c r="AC145" s="1"/>
  <c r="T150"/>
  <c r="Y150" s="1"/>
  <c r="U151"/>
  <c r="Z151" s="1"/>
  <c r="V152"/>
  <c r="AA152" s="1"/>
  <c r="W153"/>
  <c r="AB153" s="1"/>
  <c r="AC153" s="1"/>
  <c r="AC4605"/>
  <c r="Z4607"/>
  <c r="AA4611"/>
  <c r="Z4616"/>
  <c r="AB4598"/>
  <c r="AB4614"/>
  <c r="AB4591"/>
  <c r="S4606"/>
  <c r="X4606" s="1"/>
  <c r="V4607"/>
  <c r="AA4607" s="1"/>
  <c r="Z4608"/>
  <c r="T4609"/>
  <c r="Y4609" s="1"/>
  <c r="V4610"/>
  <c r="AA4610" s="1"/>
  <c r="X4611"/>
  <c r="S4612"/>
  <c r="X4612" s="1"/>
  <c r="AA4614"/>
  <c r="S4603"/>
  <c r="X4603" s="1"/>
  <c r="AC4603" s="1"/>
  <c r="AB4606"/>
  <c r="Y4608"/>
  <c r="S4609"/>
  <c r="X4609" s="1"/>
  <c r="AB4609"/>
  <c r="V4616"/>
  <c r="AA4616" s="1"/>
  <c r="W4619"/>
  <c r="AB4619" s="1"/>
  <c r="V4620"/>
  <c r="AA4620" s="1"/>
  <c r="U4621"/>
  <c r="Z4621" s="1"/>
  <c r="T4622"/>
  <c r="Y4622" s="1"/>
  <c r="S4623"/>
  <c r="X4623" s="1"/>
  <c r="W4627"/>
  <c r="AB4627" s="1"/>
  <c r="V4628"/>
  <c r="AA4628" s="1"/>
  <c r="U4629"/>
  <c r="Z4629" s="1"/>
  <c r="T4630"/>
  <c r="Y4630" s="1"/>
  <c r="S4631"/>
  <c r="X4631" s="1"/>
  <c r="AC4631" s="1"/>
  <c r="AA4606"/>
  <c r="T4610"/>
  <c r="Y4610" s="1"/>
  <c r="T4613"/>
  <c r="Y4613" s="1"/>
  <c r="AB4615"/>
  <c r="W4618"/>
  <c r="AB4618" s="1"/>
  <c r="V4619"/>
  <c r="AA4619" s="1"/>
  <c r="U4620"/>
  <c r="Z4620" s="1"/>
  <c r="T4621"/>
  <c r="Y4621" s="1"/>
  <c r="S4622"/>
  <c r="X4622" s="1"/>
  <c r="W4626"/>
  <c r="AB4626" s="1"/>
  <c r="V4627"/>
  <c r="AA4627" s="1"/>
  <c r="U4628"/>
  <c r="Z4628" s="1"/>
  <c r="T4629"/>
  <c r="Y4629" s="1"/>
  <c r="S4630"/>
  <c r="X4630" s="1"/>
  <c r="W4590"/>
  <c r="AB4590" s="1"/>
  <c r="Y4601"/>
  <c r="AC4604"/>
  <c r="AA4591"/>
  <c r="AB4592"/>
  <c r="AA4592"/>
  <c r="AA4593"/>
  <c r="AA4599"/>
  <c r="Z4592"/>
  <c r="Z4593"/>
  <c r="Z4594"/>
  <c r="Y4593"/>
  <c r="Y4594"/>
  <c r="X4588"/>
  <c r="X4594"/>
  <c r="X4595"/>
  <c r="AC4595" s="1"/>
  <c r="W4589"/>
  <c r="AB4589" s="1"/>
  <c r="V4590"/>
  <c r="AA4590" s="1"/>
  <c r="U4591"/>
  <c r="Z4591" s="1"/>
  <c r="T4592"/>
  <c r="Y4592" s="1"/>
  <c r="S4593"/>
  <c r="X4593" s="1"/>
  <c r="W4597"/>
  <c r="AB4597" s="1"/>
  <c r="V4598"/>
  <c r="AA4598" s="1"/>
  <c r="U4599"/>
  <c r="Z4599" s="1"/>
  <c r="T4600"/>
  <c r="Y4600" s="1"/>
  <c r="S4601"/>
  <c r="X4601" s="1"/>
  <c r="W4588"/>
  <c r="AB4588" s="1"/>
  <c r="V4589"/>
  <c r="AA4589" s="1"/>
  <c r="U4590"/>
  <c r="Z4590" s="1"/>
  <c r="T4591"/>
  <c r="Y4591" s="1"/>
  <c r="S4592"/>
  <c r="X4592" s="1"/>
  <c r="W4596"/>
  <c r="AB4596" s="1"/>
  <c r="AC4596" s="1"/>
  <c r="V4597"/>
  <c r="AA4597" s="1"/>
  <c r="U4598"/>
  <c r="Z4598" s="1"/>
  <c r="T4599"/>
  <c r="Y4599" s="1"/>
  <c r="S4600"/>
  <c r="X4600" s="1"/>
  <c r="S4545"/>
  <c r="X4545" s="1"/>
  <c r="AB4575"/>
  <c r="W4577"/>
  <c r="AB4577" s="1"/>
  <c r="V4578"/>
  <c r="AA4578" s="1"/>
  <c r="U4579"/>
  <c r="Z4579" s="1"/>
  <c r="X4581"/>
  <c r="V4576"/>
  <c r="AA4576" s="1"/>
  <c r="V4577"/>
  <c r="AA4577" s="1"/>
  <c r="U4578"/>
  <c r="Z4578" s="1"/>
  <c r="T4579"/>
  <c r="Y4579" s="1"/>
  <c r="T4580"/>
  <c r="Y4580" s="1"/>
  <c r="S4573"/>
  <c r="X4573" s="1"/>
  <c r="AB4576"/>
  <c r="U4577"/>
  <c r="Z4577" s="1"/>
  <c r="T4578"/>
  <c r="Y4578" s="1"/>
  <c r="S4579"/>
  <c r="X4579" s="1"/>
  <c r="S4580"/>
  <c r="X4580" s="1"/>
  <c r="Y4573"/>
  <c r="X4574"/>
  <c r="AA4547"/>
  <c r="W4574"/>
  <c r="AB4574" s="1"/>
  <c r="V4575"/>
  <c r="AA4575" s="1"/>
  <c r="U4576"/>
  <c r="Z4576" s="1"/>
  <c r="T4577"/>
  <c r="Y4577" s="1"/>
  <c r="S4578"/>
  <c r="X4578" s="1"/>
  <c r="W4582"/>
  <c r="AB4582" s="1"/>
  <c r="V4583"/>
  <c r="AA4583" s="1"/>
  <c r="U4584"/>
  <c r="Z4584" s="1"/>
  <c r="T4585"/>
  <c r="Y4585" s="1"/>
  <c r="S4586"/>
  <c r="X4586" s="1"/>
  <c r="AC4586" s="1"/>
  <c r="Z4548"/>
  <c r="AA4550"/>
  <c r="Z4551"/>
  <c r="W4573"/>
  <c r="AB4573" s="1"/>
  <c r="V4574"/>
  <c r="AA4574" s="1"/>
  <c r="U4575"/>
  <c r="Z4575" s="1"/>
  <c r="T4576"/>
  <c r="Y4576" s="1"/>
  <c r="S4577"/>
  <c r="X4577" s="1"/>
  <c r="W4581"/>
  <c r="AB4581" s="1"/>
  <c r="V4582"/>
  <c r="AA4582" s="1"/>
  <c r="U4583"/>
  <c r="Z4583" s="1"/>
  <c r="T4584"/>
  <c r="Y4584" s="1"/>
  <c r="S4585"/>
  <c r="X4585" s="1"/>
  <c r="Z4543"/>
  <c r="Y4549"/>
  <c r="AB4549"/>
  <c r="Y4552"/>
  <c r="X4553"/>
  <c r="Y4544"/>
  <c r="T4550"/>
  <c r="Y4550" s="1"/>
  <c r="S4551"/>
  <c r="X4551" s="1"/>
  <c r="W4554"/>
  <c r="AB4554" s="1"/>
  <c r="W4555"/>
  <c r="AB4555" s="1"/>
  <c r="V4556"/>
  <c r="AA4556" s="1"/>
  <c r="S4543"/>
  <c r="X4543" s="1"/>
  <c r="W4546"/>
  <c r="AB4546" s="1"/>
  <c r="W4547"/>
  <c r="AB4547" s="1"/>
  <c r="V4548"/>
  <c r="AA4548" s="1"/>
  <c r="U4549"/>
  <c r="Z4549" s="1"/>
  <c r="S4550"/>
  <c r="X4550" s="1"/>
  <c r="V4555"/>
  <c r="AA4555" s="1"/>
  <c r="U4556"/>
  <c r="Z4556" s="1"/>
  <c r="Y4534"/>
  <c r="Y4535"/>
  <c r="Z4540"/>
  <c r="W4544"/>
  <c r="AB4544" s="1"/>
  <c r="V4545"/>
  <c r="AA4545" s="1"/>
  <c r="U4546"/>
  <c r="Z4546" s="1"/>
  <c r="T4547"/>
  <c r="Y4547" s="1"/>
  <c r="S4548"/>
  <c r="X4548" s="1"/>
  <c r="W4552"/>
  <c r="AB4552" s="1"/>
  <c r="V4553"/>
  <c r="AA4553" s="1"/>
  <c r="U4554"/>
  <c r="Z4554" s="1"/>
  <c r="T4555"/>
  <c r="Y4555" s="1"/>
  <c r="S4556"/>
  <c r="X4556" s="1"/>
  <c r="Y4541"/>
  <c r="W4543"/>
  <c r="AB4543" s="1"/>
  <c r="V4544"/>
  <c r="AA4544" s="1"/>
  <c r="U4545"/>
  <c r="Z4545" s="1"/>
  <c r="T4546"/>
  <c r="Y4546" s="1"/>
  <c r="S4547"/>
  <c r="X4547" s="1"/>
  <c r="W4551"/>
  <c r="AB4551" s="1"/>
  <c r="V4552"/>
  <c r="AA4552" s="1"/>
  <c r="U4553"/>
  <c r="Z4553" s="1"/>
  <c r="T4554"/>
  <c r="Y4554" s="1"/>
  <c r="S4555"/>
  <c r="X4555" s="1"/>
  <c r="AB4530"/>
  <c r="W4532"/>
  <c r="AB4532" s="1"/>
  <c r="V4533"/>
  <c r="AA4533" s="1"/>
  <c r="U4534"/>
  <c r="Z4534" s="1"/>
  <c r="X4536"/>
  <c r="V4531"/>
  <c r="AA4531" s="1"/>
  <c r="V4532"/>
  <c r="AA4532" s="1"/>
  <c r="U4533"/>
  <c r="Z4533" s="1"/>
  <c r="AB4538"/>
  <c r="W4540"/>
  <c r="AB4540" s="1"/>
  <c r="S4528"/>
  <c r="X4528" s="1"/>
  <c r="AB4531"/>
  <c r="U4532"/>
  <c r="Z4532" s="1"/>
  <c r="T4533"/>
  <c r="Y4533" s="1"/>
  <c r="S4534"/>
  <c r="X4534" s="1"/>
  <c r="S4535"/>
  <c r="X4535" s="1"/>
  <c r="V4539"/>
  <c r="AA4539" s="1"/>
  <c r="W4529"/>
  <c r="AB4529" s="1"/>
  <c r="V4530"/>
  <c r="AA4530" s="1"/>
  <c r="U4531"/>
  <c r="Z4531" s="1"/>
  <c r="T4532"/>
  <c r="Y4532" s="1"/>
  <c r="S4533"/>
  <c r="X4533" s="1"/>
  <c r="W4537"/>
  <c r="AB4537" s="1"/>
  <c r="V4538"/>
  <c r="AA4538" s="1"/>
  <c r="U4539"/>
  <c r="Z4539" s="1"/>
  <c r="T4540"/>
  <c r="Y4540" s="1"/>
  <c r="S4541"/>
  <c r="X4541" s="1"/>
  <c r="W4528"/>
  <c r="AB4528" s="1"/>
  <c r="V4529"/>
  <c r="AA4529" s="1"/>
  <c r="U4530"/>
  <c r="Z4530" s="1"/>
  <c r="T4531"/>
  <c r="Y4531" s="1"/>
  <c r="S4532"/>
  <c r="X4532" s="1"/>
  <c r="W4536"/>
  <c r="AB4536" s="1"/>
  <c r="V4537"/>
  <c r="AA4537" s="1"/>
  <c r="U4538"/>
  <c r="Z4538" s="1"/>
  <c r="T4539"/>
  <c r="Y4539" s="1"/>
  <c r="S4540"/>
  <c r="X4540" s="1"/>
  <c r="AA4562"/>
  <c r="Z4563"/>
  <c r="Y4564"/>
  <c r="AB4569"/>
  <c r="AB4561"/>
  <c r="X4565"/>
  <c r="Z4464"/>
  <c r="AB4559"/>
  <c r="AA4560"/>
  <c r="Z4561"/>
  <c r="Y4562"/>
  <c r="X4563"/>
  <c r="AB4567"/>
  <c r="AA4568"/>
  <c r="Z4569"/>
  <c r="Y4570"/>
  <c r="X4571"/>
  <c r="AC4571" s="1"/>
  <c r="S4452"/>
  <c r="X4452" s="1"/>
  <c r="Y4465"/>
  <c r="AB4558"/>
  <c r="AC4558" s="1"/>
  <c r="AA4559"/>
  <c r="Z4560"/>
  <c r="Y4561"/>
  <c r="X4562"/>
  <c r="AA4567"/>
  <c r="Z4568"/>
  <c r="Y4569"/>
  <c r="X4570"/>
  <c r="AB4455"/>
  <c r="V4457"/>
  <c r="AA4457" s="1"/>
  <c r="U4458"/>
  <c r="Z4458" s="1"/>
  <c r="X4460"/>
  <c r="V4456"/>
  <c r="AA4456" s="1"/>
  <c r="U4457"/>
  <c r="Z4457" s="1"/>
  <c r="T4458"/>
  <c r="Y4458" s="1"/>
  <c r="T4459"/>
  <c r="Y4459" s="1"/>
  <c r="AB4462"/>
  <c r="W4463"/>
  <c r="AB4463" s="1"/>
  <c r="AB4456"/>
  <c r="T4457"/>
  <c r="Y4457" s="1"/>
  <c r="S4458"/>
  <c r="X4458" s="1"/>
  <c r="S4459"/>
  <c r="X4459" s="1"/>
  <c r="V4463"/>
  <c r="AA4463" s="1"/>
  <c r="Y4452"/>
  <c r="X4453"/>
  <c r="W4454"/>
  <c r="AB4454" s="1"/>
  <c r="V4455"/>
  <c r="AA4455" s="1"/>
  <c r="U4456"/>
  <c r="Z4456" s="1"/>
  <c r="W4453"/>
  <c r="AB4453" s="1"/>
  <c r="V4454"/>
  <c r="AA4454" s="1"/>
  <c r="U4455"/>
  <c r="Z4455" s="1"/>
  <c r="T4456"/>
  <c r="Y4456" s="1"/>
  <c r="S4457"/>
  <c r="X4457" s="1"/>
  <c r="W4461"/>
  <c r="AB4461" s="1"/>
  <c r="V4462"/>
  <c r="AA4462" s="1"/>
  <c r="U4463"/>
  <c r="Z4463" s="1"/>
  <c r="T4464"/>
  <c r="Y4464" s="1"/>
  <c r="S4465"/>
  <c r="X4465" s="1"/>
  <c r="W4452"/>
  <c r="AB4452" s="1"/>
  <c r="V4453"/>
  <c r="AA4453" s="1"/>
  <c r="U4454"/>
  <c r="Z4454" s="1"/>
  <c r="T4455"/>
  <c r="Y4455" s="1"/>
  <c r="S4456"/>
  <c r="X4456" s="1"/>
  <c r="W4460"/>
  <c r="AB4460" s="1"/>
  <c r="V4461"/>
  <c r="AA4461" s="1"/>
  <c r="U4462"/>
  <c r="Z4462" s="1"/>
  <c r="T4463"/>
  <c r="Y4463" s="1"/>
  <c r="S4464"/>
  <c r="X4464" s="1"/>
  <c r="W4441"/>
  <c r="AB4441" s="1"/>
  <c r="V4442"/>
  <c r="AA4442" s="1"/>
  <c r="U4443"/>
  <c r="Z4443" s="1"/>
  <c r="X4445"/>
  <c r="V4441"/>
  <c r="AA4441" s="1"/>
  <c r="U4442"/>
  <c r="Z4442" s="1"/>
  <c r="T4443"/>
  <c r="Y4443" s="1"/>
  <c r="T4444"/>
  <c r="Y4444" s="1"/>
  <c r="W4448"/>
  <c r="AB4448" s="1"/>
  <c r="S4437"/>
  <c r="X4437" s="1"/>
  <c r="AB4440"/>
  <c r="S4444"/>
  <c r="X4444" s="1"/>
  <c r="U4450"/>
  <c r="Z4450" s="1"/>
  <c r="Z4403"/>
  <c r="W4438"/>
  <c r="AB4438" s="1"/>
  <c r="V4439"/>
  <c r="AA4439" s="1"/>
  <c r="U4440"/>
  <c r="Z4440" s="1"/>
  <c r="T4441"/>
  <c r="Y4441" s="1"/>
  <c r="S4442"/>
  <c r="X4442" s="1"/>
  <c r="W4446"/>
  <c r="AB4446" s="1"/>
  <c r="V4447"/>
  <c r="AA4447" s="1"/>
  <c r="U4448"/>
  <c r="Z4448" s="1"/>
  <c r="T4449"/>
  <c r="Y4449" s="1"/>
  <c r="S4450"/>
  <c r="X4450" s="1"/>
  <c r="Y4404"/>
  <c r="W4437"/>
  <c r="AB4437" s="1"/>
  <c r="V4438"/>
  <c r="AA4438" s="1"/>
  <c r="U4439"/>
  <c r="Z4439" s="1"/>
  <c r="T4440"/>
  <c r="Y4440" s="1"/>
  <c r="S4441"/>
  <c r="X4441" s="1"/>
  <c r="W4445"/>
  <c r="AB4445" s="1"/>
  <c r="V4446"/>
  <c r="AA4446" s="1"/>
  <c r="U4447"/>
  <c r="Z4447" s="1"/>
  <c r="T4448"/>
  <c r="Y4448" s="1"/>
  <c r="S4449"/>
  <c r="X4449" s="1"/>
  <c r="AB4393"/>
  <c r="W4395"/>
  <c r="AB4395" s="1"/>
  <c r="V4396"/>
  <c r="AA4396" s="1"/>
  <c r="U4397"/>
  <c r="Z4397" s="1"/>
  <c r="X4399"/>
  <c r="V4394"/>
  <c r="AA4394" s="1"/>
  <c r="V4395"/>
  <c r="AA4395" s="1"/>
  <c r="U4396"/>
  <c r="Z4396" s="1"/>
  <c r="T4397"/>
  <c r="Y4397" s="1"/>
  <c r="T4398"/>
  <c r="Y4398" s="1"/>
  <c r="AB4401"/>
  <c r="W4402"/>
  <c r="AB4402" s="1"/>
  <c r="S4391"/>
  <c r="X4391" s="1"/>
  <c r="AB4394"/>
  <c r="U4395"/>
  <c r="Z4395" s="1"/>
  <c r="T4396"/>
  <c r="Y4396" s="1"/>
  <c r="S4397"/>
  <c r="X4397" s="1"/>
  <c r="S4398"/>
  <c r="X4398" s="1"/>
  <c r="V4402"/>
  <c r="AA4402" s="1"/>
  <c r="V4403"/>
  <c r="AA4403" s="1"/>
  <c r="U4404"/>
  <c r="Z4404" s="1"/>
  <c r="Z4349"/>
  <c r="S4352"/>
  <c r="X4352" s="1"/>
  <c r="Z4388"/>
  <c r="W4392"/>
  <c r="AB4392" s="1"/>
  <c r="V4393"/>
  <c r="AA4393" s="1"/>
  <c r="U4394"/>
  <c r="Z4394" s="1"/>
  <c r="T4395"/>
  <c r="Y4395" s="1"/>
  <c r="S4396"/>
  <c r="X4396" s="1"/>
  <c r="W4400"/>
  <c r="AB4400" s="1"/>
  <c r="V4401"/>
  <c r="AA4401" s="1"/>
  <c r="U4402"/>
  <c r="Z4402" s="1"/>
  <c r="T4403"/>
  <c r="Y4403" s="1"/>
  <c r="S4404"/>
  <c r="X4404" s="1"/>
  <c r="Z4350"/>
  <c r="AB4355"/>
  <c r="V4357"/>
  <c r="AA4357" s="1"/>
  <c r="U4358"/>
  <c r="Z4358" s="1"/>
  <c r="Y4389"/>
  <c r="W4391"/>
  <c r="AB4391" s="1"/>
  <c r="V4392"/>
  <c r="AA4392" s="1"/>
  <c r="AC4392" s="1"/>
  <c r="U4393"/>
  <c r="Z4393" s="1"/>
  <c r="T4394"/>
  <c r="Y4394" s="1"/>
  <c r="S4395"/>
  <c r="X4395" s="1"/>
  <c r="W4399"/>
  <c r="AB4399" s="1"/>
  <c r="V4400"/>
  <c r="AA4400" s="1"/>
  <c r="U4401"/>
  <c r="Z4401" s="1"/>
  <c r="T4402"/>
  <c r="Y4402" s="1"/>
  <c r="S4403"/>
  <c r="X4403" s="1"/>
  <c r="Y4346"/>
  <c r="X4347"/>
  <c r="Y4350"/>
  <c r="U4357"/>
  <c r="Z4357" s="1"/>
  <c r="T4358"/>
  <c r="Y4358" s="1"/>
  <c r="T4359"/>
  <c r="Y4359" s="1"/>
  <c r="W4380"/>
  <c r="AB4380" s="1"/>
  <c r="V4381"/>
  <c r="AA4381" s="1"/>
  <c r="U4382"/>
  <c r="Z4382" s="1"/>
  <c r="X4384"/>
  <c r="W4347"/>
  <c r="AB4347" s="1"/>
  <c r="W4348"/>
  <c r="AB4348" s="1"/>
  <c r="Y4351"/>
  <c r="AB4356"/>
  <c r="T4357"/>
  <c r="Y4357" s="1"/>
  <c r="S4358"/>
  <c r="X4358" s="1"/>
  <c r="S4359"/>
  <c r="X4359" s="1"/>
  <c r="V4380"/>
  <c r="AA4380" s="1"/>
  <c r="U4381"/>
  <c r="Z4381" s="1"/>
  <c r="T4382"/>
  <c r="Y4382" s="1"/>
  <c r="T4383"/>
  <c r="Y4383" s="1"/>
  <c r="AB4386"/>
  <c r="W4387"/>
  <c r="AB4387" s="1"/>
  <c r="V4348"/>
  <c r="AA4348" s="1"/>
  <c r="V4349"/>
  <c r="AA4349" s="1"/>
  <c r="X4351"/>
  <c r="AA4356"/>
  <c r="S4376"/>
  <c r="X4376" s="1"/>
  <c r="AB4379"/>
  <c r="S4382"/>
  <c r="X4382" s="1"/>
  <c r="S4383"/>
  <c r="X4383" s="1"/>
  <c r="V4387"/>
  <c r="AA4387" s="1"/>
  <c r="U4389"/>
  <c r="Z4389" s="1"/>
  <c r="V4347"/>
  <c r="AA4347" s="1"/>
  <c r="U4348"/>
  <c r="Z4348" s="1"/>
  <c r="T4349"/>
  <c r="Y4349" s="1"/>
  <c r="AB4349"/>
  <c r="S4350"/>
  <c r="X4350" s="1"/>
  <c r="AA4350"/>
  <c r="Z4351"/>
  <c r="Y4352"/>
  <c r="X4353"/>
  <c r="W4354"/>
  <c r="AB4354" s="1"/>
  <c r="V4355"/>
  <c r="AA4355" s="1"/>
  <c r="U4356"/>
  <c r="Z4356" s="1"/>
  <c r="AB4357"/>
  <c r="AB4333"/>
  <c r="U4337"/>
  <c r="Z4337" s="1"/>
  <c r="V4346"/>
  <c r="AA4346" s="1"/>
  <c r="U4347"/>
  <c r="Z4347" s="1"/>
  <c r="T4348"/>
  <c r="Y4348" s="1"/>
  <c r="S4349"/>
  <c r="X4349" s="1"/>
  <c r="W4353"/>
  <c r="AB4353" s="1"/>
  <c r="V4354"/>
  <c r="AA4354" s="1"/>
  <c r="U4355"/>
  <c r="Z4355" s="1"/>
  <c r="T4356"/>
  <c r="Y4356" s="1"/>
  <c r="S4357"/>
  <c r="X4357" s="1"/>
  <c r="W4377"/>
  <c r="AB4377" s="1"/>
  <c r="V4378"/>
  <c r="AA4378" s="1"/>
  <c r="U4379"/>
  <c r="Z4379" s="1"/>
  <c r="T4380"/>
  <c r="Y4380" s="1"/>
  <c r="S4381"/>
  <c r="X4381" s="1"/>
  <c r="W4385"/>
  <c r="AB4385" s="1"/>
  <c r="V4386"/>
  <c r="AA4386" s="1"/>
  <c r="U4387"/>
  <c r="Z4387" s="1"/>
  <c r="T4388"/>
  <c r="Y4388" s="1"/>
  <c r="S4389"/>
  <c r="X4389" s="1"/>
  <c r="U4336"/>
  <c r="Z4336" s="1"/>
  <c r="T4337"/>
  <c r="Y4337" s="1"/>
  <c r="T4338"/>
  <c r="Y4338" s="1"/>
  <c r="AB4341"/>
  <c r="U4346"/>
  <c r="Z4346" s="1"/>
  <c r="T4347"/>
  <c r="Y4347" s="1"/>
  <c r="S4348"/>
  <c r="X4348" s="1"/>
  <c r="W4352"/>
  <c r="AB4352" s="1"/>
  <c r="V4353"/>
  <c r="AA4353" s="1"/>
  <c r="U4354"/>
  <c r="Z4354" s="1"/>
  <c r="T4355"/>
  <c r="Y4355" s="1"/>
  <c r="S4356"/>
  <c r="X4356" s="1"/>
  <c r="W4376"/>
  <c r="AB4376" s="1"/>
  <c r="V4377"/>
  <c r="AA4377" s="1"/>
  <c r="U4378"/>
  <c r="Z4378" s="1"/>
  <c r="T4379"/>
  <c r="Y4379" s="1"/>
  <c r="S4380"/>
  <c r="X4380" s="1"/>
  <c r="W4384"/>
  <c r="AB4384" s="1"/>
  <c r="V4385"/>
  <c r="AA4385" s="1"/>
  <c r="U4386"/>
  <c r="Z4386" s="1"/>
  <c r="T4387"/>
  <c r="Y4387" s="1"/>
  <c r="S4388"/>
  <c r="X4388" s="1"/>
  <c r="S4331"/>
  <c r="X4331" s="1"/>
  <c r="AB4334"/>
  <c r="U4335"/>
  <c r="Z4335" s="1"/>
  <c r="T4336"/>
  <c r="Y4336" s="1"/>
  <c r="S4337"/>
  <c r="X4337" s="1"/>
  <c r="S4338"/>
  <c r="X4338" s="1"/>
  <c r="AA4334"/>
  <c r="AB4335"/>
  <c r="S4339"/>
  <c r="X4339" s="1"/>
  <c r="AA4335"/>
  <c r="AA4336"/>
  <c r="AA4342"/>
  <c r="Y4331"/>
  <c r="X4332"/>
  <c r="Z4373"/>
  <c r="W4332"/>
  <c r="AB4332" s="1"/>
  <c r="V4333"/>
  <c r="AA4333" s="1"/>
  <c r="U4334"/>
  <c r="Z4334" s="1"/>
  <c r="T4335"/>
  <c r="Y4335" s="1"/>
  <c r="S4336"/>
  <c r="X4336" s="1"/>
  <c r="W4340"/>
  <c r="AB4340" s="1"/>
  <c r="V4341"/>
  <c r="AA4341" s="1"/>
  <c r="U4342"/>
  <c r="Z4342" s="1"/>
  <c r="T4343"/>
  <c r="Y4343" s="1"/>
  <c r="S4344"/>
  <c r="X4344" s="1"/>
  <c r="AC4344" s="1"/>
  <c r="Y4374"/>
  <c r="W4331"/>
  <c r="AB4331" s="1"/>
  <c r="V4332"/>
  <c r="AA4332" s="1"/>
  <c r="U4333"/>
  <c r="Z4333" s="1"/>
  <c r="T4334"/>
  <c r="Y4334" s="1"/>
  <c r="S4335"/>
  <c r="X4335" s="1"/>
  <c r="W4339"/>
  <c r="AB4339" s="1"/>
  <c r="V4340"/>
  <c r="AA4340" s="1"/>
  <c r="U4341"/>
  <c r="Z4341" s="1"/>
  <c r="T4342"/>
  <c r="Y4342" s="1"/>
  <c r="S4343"/>
  <c r="X4343" s="1"/>
  <c r="AB4363"/>
  <c r="AB4365"/>
  <c r="AA4366"/>
  <c r="Z4367"/>
  <c r="X4369"/>
  <c r="AA4364"/>
  <c r="AA4365"/>
  <c r="Z4366"/>
  <c r="Y4367"/>
  <c r="Y4368"/>
  <c r="AB4371"/>
  <c r="X4361"/>
  <c r="AB4364"/>
  <c r="Z4365"/>
  <c r="Y4366"/>
  <c r="X4367"/>
  <c r="X4368"/>
  <c r="AA4372"/>
  <c r="Z4312"/>
  <c r="AB4362"/>
  <c r="AA4363"/>
  <c r="Z4364"/>
  <c r="Y4365"/>
  <c r="X4366"/>
  <c r="AB4370"/>
  <c r="AA4371"/>
  <c r="Z4372"/>
  <c r="Y4373"/>
  <c r="X4374"/>
  <c r="Y4313"/>
  <c r="AB4361"/>
  <c r="AA4362"/>
  <c r="Z4363"/>
  <c r="Y4364"/>
  <c r="X4365"/>
  <c r="AB4369"/>
  <c r="AA4370"/>
  <c r="Z4371"/>
  <c r="Y4372"/>
  <c r="X4373"/>
  <c r="AB4302"/>
  <c r="AB4304"/>
  <c r="AA4305"/>
  <c r="Z4306"/>
  <c r="X4308"/>
  <c r="AA4303"/>
  <c r="AA4304"/>
  <c r="Z4305"/>
  <c r="Y4306"/>
  <c r="Y4307"/>
  <c r="AB4310"/>
  <c r="AB4311"/>
  <c r="AB4312"/>
  <c r="AA4313"/>
  <c r="X4300"/>
  <c r="AB4303"/>
  <c r="Z4304"/>
  <c r="Y4305"/>
  <c r="X4306"/>
  <c r="X4307"/>
  <c r="AA4311"/>
  <c r="AA4312"/>
  <c r="Z4313"/>
  <c r="AA4300"/>
  <c r="Z4301"/>
  <c r="Y4302"/>
  <c r="X4303"/>
  <c r="AB4307"/>
  <c r="AA4308"/>
  <c r="Z4309"/>
  <c r="Y4310"/>
  <c r="X4311"/>
  <c r="Z4297"/>
  <c r="AB4301"/>
  <c r="AA4302"/>
  <c r="Z4303"/>
  <c r="Y4304"/>
  <c r="X4305"/>
  <c r="AB4309"/>
  <c r="AA4310"/>
  <c r="Z4311"/>
  <c r="Y4312"/>
  <c r="X4313"/>
  <c r="Y4298"/>
  <c r="AB4300"/>
  <c r="AA4301"/>
  <c r="Z4302"/>
  <c r="Y4303"/>
  <c r="X4304"/>
  <c r="AB4308"/>
  <c r="AA4309"/>
  <c r="Z4310"/>
  <c r="Y4311"/>
  <c r="X4312"/>
  <c r="AB4287"/>
  <c r="W4289"/>
  <c r="AB4289" s="1"/>
  <c r="V4290"/>
  <c r="AA4290" s="1"/>
  <c r="U4291"/>
  <c r="Z4291" s="1"/>
  <c r="X4293"/>
  <c r="V4288"/>
  <c r="AA4288" s="1"/>
  <c r="V4289"/>
  <c r="AA4289" s="1"/>
  <c r="U4290"/>
  <c r="Z4290" s="1"/>
  <c r="T4291"/>
  <c r="Y4291" s="1"/>
  <c r="T4292"/>
  <c r="Y4292" s="1"/>
  <c r="AB4295"/>
  <c r="W4296"/>
  <c r="AB4296" s="1"/>
  <c r="W4297"/>
  <c r="AB4297" s="1"/>
  <c r="S4285"/>
  <c r="X4285" s="1"/>
  <c r="AB4288"/>
  <c r="U4289"/>
  <c r="Z4289" s="1"/>
  <c r="T4290"/>
  <c r="Y4290" s="1"/>
  <c r="S4291"/>
  <c r="X4291" s="1"/>
  <c r="S4292"/>
  <c r="X4292" s="1"/>
  <c r="V4296"/>
  <c r="AA4296" s="1"/>
  <c r="V4297"/>
  <c r="AA4297" s="1"/>
  <c r="U4298"/>
  <c r="Z4298" s="1"/>
  <c r="Z4236"/>
  <c r="W4286"/>
  <c r="AB4286" s="1"/>
  <c r="V4287"/>
  <c r="AA4287" s="1"/>
  <c r="U4288"/>
  <c r="Z4288" s="1"/>
  <c r="T4289"/>
  <c r="Y4289" s="1"/>
  <c r="S4290"/>
  <c r="X4290" s="1"/>
  <c r="W4294"/>
  <c r="AB4294" s="1"/>
  <c r="V4295"/>
  <c r="AA4295" s="1"/>
  <c r="U4296"/>
  <c r="Z4296" s="1"/>
  <c r="T4297"/>
  <c r="Y4297" s="1"/>
  <c r="S4298"/>
  <c r="X4298" s="1"/>
  <c r="Y4237"/>
  <c r="W4285"/>
  <c r="AB4285" s="1"/>
  <c r="V4286"/>
  <c r="AA4286" s="1"/>
  <c r="U4287"/>
  <c r="Z4287" s="1"/>
  <c r="T4288"/>
  <c r="Y4288" s="1"/>
  <c r="S4289"/>
  <c r="X4289" s="1"/>
  <c r="W4293"/>
  <c r="AB4293" s="1"/>
  <c r="V4294"/>
  <c r="AA4294" s="1"/>
  <c r="U4295"/>
  <c r="Z4295" s="1"/>
  <c r="T4296"/>
  <c r="Y4296" s="1"/>
  <c r="S4297"/>
  <c r="X4297" s="1"/>
  <c r="AB4226"/>
  <c r="V4227"/>
  <c r="AA4227" s="1"/>
  <c r="V4228"/>
  <c r="AA4228" s="1"/>
  <c r="U4229"/>
  <c r="Z4229" s="1"/>
  <c r="T4230"/>
  <c r="Y4230" s="1"/>
  <c r="AB4234"/>
  <c r="W4235"/>
  <c r="AB4235" s="1"/>
  <c r="AB4227"/>
  <c r="U4228"/>
  <c r="Z4228" s="1"/>
  <c r="T4229"/>
  <c r="Y4229" s="1"/>
  <c r="S4230"/>
  <c r="X4230" s="1"/>
  <c r="S4231"/>
  <c r="X4231" s="1"/>
  <c r="AC4231" s="1"/>
  <c r="V4235"/>
  <c r="AA4235" s="1"/>
  <c r="V4236"/>
  <c r="AA4236" s="1"/>
  <c r="U4237"/>
  <c r="Z4237" s="1"/>
  <c r="Z4192"/>
  <c r="W4225"/>
  <c r="AB4225" s="1"/>
  <c r="V4226"/>
  <c r="AA4226" s="1"/>
  <c r="U4227"/>
  <c r="Z4227" s="1"/>
  <c r="T4228"/>
  <c r="Y4228" s="1"/>
  <c r="S4229"/>
  <c r="X4229" s="1"/>
  <c r="W4233"/>
  <c r="AB4233" s="1"/>
  <c r="V4234"/>
  <c r="AA4234" s="1"/>
  <c r="U4235"/>
  <c r="Z4235" s="1"/>
  <c r="T4236"/>
  <c r="Y4236" s="1"/>
  <c r="S4237"/>
  <c r="X4237" s="1"/>
  <c r="Y4193"/>
  <c r="W4224"/>
  <c r="AB4224" s="1"/>
  <c r="AC4224" s="1"/>
  <c r="V4225"/>
  <c r="AA4225" s="1"/>
  <c r="U4226"/>
  <c r="Z4226" s="1"/>
  <c r="T4227"/>
  <c r="Y4227" s="1"/>
  <c r="S4228"/>
  <c r="X4228" s="1"/>
  <c r="W4232"/>
  <c r="AB4232" s="1"/>
  <c r="AC4232" s="1"/>
  <c r="V4233"/>
  <c r="AA4233" s="1"/>
  <c r="U4234"/>
  <c r="Z4234" s="1"/>
  <c r="T4235"/>
  <c r="Y4235" s="1"/>
  <c r="S4236"/>
  <c r="X4236" s="1"/>
  <c r="AB4182"/>
  <c r="V4183"/>
  <c r="AA4183" s="1"/>
  <c r="V4184"/>
  <c r="AA4184" s="1"/>
  <c r="U4185"/>
  <c r="Z4185" s="1"/>
  <c r="T4186"/>
  <c r="Y4186" s="1"/>
  <c r="AB4190"/>
  <c r="W4191"/>
  <c r="AB4191" s="1"/>
  <c r="AB4183"/>
  <c r="U4184"/>
  <c r="Z4184" s="1"/>
  <c r="T4185"/>
  <c r="Y4185" s="1"/>
  <c r="S4186"/>
  <c r="X4186" s="1"/>
  <c r="S4187"/>
  <c r="X4187" s="1"/>
  <c r="AC4187" s="1"/>
  <c r="V4191"/>
  <c r="AA4191" s="1"/>
  <c r="Z4221"/>
  <c r="W4181"/>
  <c r="AB4181" s="1"/>
  <c r="V4182"/>
  <c r="AA4182" s="1"/>
  <c r="U4183"/>
  <c r="Z4183" s="1"/>
  <c r="T4184"/>
  <c r="Y4184" s="1"/>
  <c r="S4185"/>
  <c r="X4185" s="1"/>
  <c r="W4189"/>
  <c r="AB4189" s="1"/>
  <c r="V4190"/>
  <c r="AA4190" s="1"/>
  <c r="U4191"/>
  <c r="Z4191" s="1"/>
  <c r="T4192"/>
  <c r="Y4192" s="1"/>
  <c r="S4193"/>
  <c r="X4193" s="1"/>
  <c r="Y4222"/>
  <c r="W4180"/>
  <c r="AB4180" s="1"/>
  <c r="AC4180" s="1"/>
  <c r="V4181"/>
  <c r="AA4181" s="1"/>
  <c r="U4182"/>
  <c r="Z4182" s="1"/>
  <c r="T4183"/>
  <c r="Y4183" s="1"/>
  <c r="S4184"/>
  <c r="X4184" s="1"/>
  <c r="W4188"/>
  <c r="AB4188" s="1"/>
  <c r="AC4188" s="1"/>
  <c r="V4189"/>
  <c r="AA4189" s="1"/>
  <c r="U4190"/>
  <c r="Z4190" s="1"/>
  <c r="T4191"/>
  <c r="Y4191" s="1"/>
  <c r="S4192"/>
  <c r="X4192" s="1"/>
  <c r="AB4211"/>
  <c r="AB4213"/>
  <c r="AA4214"/>
  <c r="Z4215"/>
  <c r="X4217"/>
  <c r="AA4212"/>
  <c r="AA4213"/>
  <c r="Z4214"/>
  <c r="Y4215"/>
  <c r="Y4216"/>
  <c r="AB4219"/>
  <c r="AB4220"/>
  <c r="X4209"/>
  <c r="AB4212"/>
  <c r="Z4213"/>
  <c r="Y4214"/>
  <c r="X4215"/>
  <c r="X4216"/>
  <c r="AC4216" s="1"/>
  <c r="AA4220"/>
  <c r="AA4221"/>
  <c r="T4100"/>
  <c r="Y4100" s="1"/>
  <c r="U4108"/>
  <c r="Z4108" s="1"/>
  <c r="AB4210"/>
  <c r="AA4211"/>
  <c r="Z4212"/>
  <c r="Y4213"/>
  <c r="X4214"/>
  <c r="AB4218"/>
  <c r="AA4219"/>
  <c r="Z4220"/>
  <c r="Y4221"/>
  <c r="X4222"/>
  <c r="AB4089"/>
  <c r="S4093"/>
  <c r="X4093" s="1"/>
  <c r="S4100"/>
  <c r="X4100" s="1"/>
  <c r="U4107"/>
  <c r="Z4107" s="1"/>
  <c r="T4108"/>
  <c r="Y4108" s="1"/>
  <c r="T4109"/>
  <c r="Y4109" s="1"/>
  <c r="V4115"/>
  <c r="AA4115" s="1"/>
  <c r="U4116"/>
  <c r="Z4116" s="1"/>
  <c r="AB4209"/>
  <c r="AA4210"/>
  <c r="Z4211"/>
  <c r="Y4212"/>
  <c r="X4213"/>
  <c r="AB4217"/>
  <c r="AA4218"/>
  <c r="Z4219"/>
  <c r="Y4220"/>
  <c r="X4221"/>
  <c r="AA4090"/>
  <c r="AB4097"/>
  <c r="S4101"/>
  <c r="X4101" s="1"/>
  <c r="AB4105"/>
  <c r="S4109"/>
  <c r="X4109" s="1"/>
  <c r="V4114"/>
  <c r="AA4114" s="1"/>
  <c r="U4115"/>
  <c r="Z4115" s="1"/>
  <c r="T4116"/>
  <c r="Y4116" s="1"/>
  <c r="T4117"/>
  <c r="Y4117" s="1"/>
  <c r="W4123"/>
  <c r="AB4123" s="1"/>
  <c r="V4124"/>
  <c r="AA4124" s="1"/>
  <c r="U4125"/>
  <c r="Z4125" s="1"/>
  <c r="Z4091"/>
  <c r="AC4091" s="1"/>
  <c r="AA4098"/>
  <c r="AB4106"/>
  <c r="S4110"/>
  <c r="X4110" s="1"/>
  <c r="AB4113"/>
  <c r="S4117"/>
  <c r="X4117" s="1"/>
  <c r="V4123"/>
  <c r="AA4123" s="1"/>
  <c r="U4124"/>
  <c r="Z4124" s="1"/>
  <c r="T4125"/>
  <c r="Y4125" s="1"/>
  <c r="Y4092"/>
  <c r="AC4092" s="1"/>
  <c r="Z4099"/>
  <c r="AC4099" s="1"/>
  <c r="AA4106"/>
  <c r="AA4107"/>
  <c r="AB4114"/>
  <c r="S4119"/>
  <c r="X4119" s="1"/>
  <c r="AB4122"/>
  <c r="S4126"/>
  <c r="X4126" s="1"/>
  <c r="AC4126" s="1"/>
  <c r="AB4076"/>
  <c r="AB4084"/>
  <c r="S4074"/>
  <c r="X4074" s="1"/>
  <c r="AB4077"/>
  <c r="S4080"/>
  <c r="X4080" s="1"/>
  <c r="S4081"/>
  <c r="X4081" s="1"/>
  <c r="T4089"/>
  <c r="Y4089" s="1"/>
  <c r="S4090"/>
  <c r="X4090" s="1"/>
  <c r="W4094"/>
  <c r="AB4094" s="1"/>
  <c r="V4095"/>
  <c r="AA4095" s="1"/>
  <c r="U4096"/>
  <c r="Z4096" s="1"/>
  <c r="T4097"/>
  <c r="Y4097" s="1"/>
  <c r="S4098"/>
  <c r="X4098" s="1"/>
  <c r="W4102"/>
  <c r="AB4102" s="1"/>
  <c r="V4104"/>
  <c r="AA4104" s="1"/>
  <c r="U4105"/>
  <c r="Z4105" s="1"/>
  <c r="T4106"/>
  <c r="Y4106" s="1"/>
  <c r="S4107"/>
  <c r="X4107" s="1"/>
  <c r="W4111"/>
  <c r="AB4111" s="1"/>
  <c r="V4112"/>
  <c r="AA4112" s="1"/>
  <c r="U4113"/>
  <c r="Z4113" s="1"/>
  <c r="T4114"/>
  <c r="Y4114" s="1"/>
  <c r="S4115"/>
  <c r="X4115" s="1"/>
  <c r="W4120"/>
  <c r="AB4120" s="1"/>
  <c r="V4121"/>
  <c r="AA4121" s="1"/>
  <c r="U4122"/>
  <c r="Z4122" s="1"/>
  <c r="T4123"/>
  <c r="Y4123" s="1"/>
  <c r="S4124"/>
  <c r="X4124" s="1"/>
  <c r="W4128"/>
  <c r="AB4128" s="1"/>
  <c r="V4129"/>
  <c r="AA4129" s="1"/>
  <c r="U4130"/>
  <c r="Z4130" s="1"/>
  <c r="T4131"/>
  <c r="Y4131" s="1"/>
  <c r="S4132"/>
  <c r="X4132" s="1"/>
  <c r="AC4132" s="1"/>
  <c r="AA4077"/>
  <c r="AB4078"/>
  <c r="S4082"/>
  <c r="X4082" s="1"/>
  <c r="T4087"/>
  <c r="Y4087" s="1"/>
  <c r="S4089"/>
  <c r="X4089" s="1"/>
  <c r="W4093"/>
  <c r="AB4093" s="1"/>
  <c r="V4094"/>
  <c r="AA4094" s="1"/>
  <c r="U4095"/>
  <c r="Z4095" s="1"/>
  <c r="T4096"/>
  <c r="Y4096" s="1"/>
  <c r="S4097"/>
  <c r="X4097" s="1"/>
  <c r="W4101"/>
  <c r="AB4101" s="1"/>
  <c r="V4102"/>
  <c r="AA4102" s="1"/>
  <c r="U4104"/>
  <c r="Z4104" s="1"/>
  <c r="T4105"/>
  <c r="Y4105" s="1"/>
  <c r="S4106"/>
  <c r="X4106" s="1"/>
  <c r="W4110"/>
  <c r="AB4110" s="1"/>
  <c r="V4111"/>
  <c r="AA4111" s="1"/>
  <c r="U4112"/>
  <c r="Z4112" s="1"/>
  <c r="T4113"/>
  <c r="Y4113" s="1"/>
  <c r="S4114"/>
  <c r="X4114" s="1"/>
  <c r="W4119"/>
  <c r="AB4119" s="1"/>
  <c r="V4120"/>
  <c r="AA4120" s="1"/>
  <c r="U4121"/>
  <c r="Z4121" s="1"/>
  <c r="T4122"/>
  <c r="Y4122" s="1"/>
  <c r="S4123"/>
  <c r="X4123" s="1"/>
  <c r="W4127"/>
  <c r="AB4127" s="1"/>
  <c r="AC4127" s="1"/>
  <c r="V4128"/>
  <c r="AA4128" s="1"/>
  <c r="U4129"/>
  <c r="Z4129" s="1"/>
  <c r="T4130"/>
  <c r="Y4130" s="1"/>
  <c r="S4131"/>
  <c r="X4131" s="1"/>
  <c r="T4045"/>
  <c r="Y4045" s="1"/>
  <c r="AA4078"/>
  <c r="AA4079"/>
  <c r="AA4085"/>
  <c r="Z4078"/>
  <c r="Z4079"/>
  <c r="Z4080"/>
  <c r="Y4079"/>
  <c r="Y4080"/>
  <c r="Y4081"/>
  <c r="AB4055"/>
  <c r="AA4055"/>
  <c r="T4059"/>
  <c r="Y4059" s="1"/>
  <c r="Z4072"/>
  <c r="W4075"/>
  <c r="AB4075" s="1"/>
  <c r="V4076"/>
  <c r="AA4076" s="1"/>
  <c r="U4077"/>
  <c r="Z4077" s="1"/>
  <c r="T4078"/>
  <c r="Y4078" s="1"/>
  <c r="S4079"/>
  <c r="X4079" s="1"/>
  <c r="W4083"/>
  <c r="AB4083" s="1"/>
  <c r="V4084"/>
  <c r="AA4084" s="1"/>
  <c r="U4085"/>
  <c r="Z4085" s="1"/>
  <c r="T4086"/>
  <c r="Y4086" s="1"/>
  <c r="S4087"/>
  <c r="X4087" s="1"/>
  <c r="AB4047"/>
  <c r="U4049"/>
  <c r="Z4049" s="1"/>
  <c r="AA4056"/>
  <c r="S4059"/>
  <c r="X4059" s="1"/>
  <c r="W4074"/>
  <c r="AB4074" s="1"/>
  <c r="V4075"/>
  <c r="AA4075" s="1"/>
  <c r="U4076"/>
  <c r="Z4076" s="1"/>
  <c r="T4077"/>
  <c r="Y4077" s="1"/>
  <c r="S4078"/>
  <c r="X4078" s="1"/>
  <c r="W4082"/>
  <c r="AB4082" s="1"/>
  <c r="V4083"/>
  <c r="AA4083" s="1"/>
  <c r="U4084"/>
  <c r="Z4084" s="1"/>
  <c r="T4085"/>
  <c r="Y4085" s="1"/>
  <c r="S4086"/>
  <c r="X4086" s="1"/>
  <c r="T4049"/>
  <c r="Y4049" s="1"/>
  <c r="T4050"/>
  <c r="Y4050" s="1"/>
  <c r="Z4056"/>
  <c r="S4060"/>
  <c r="X4060" s="1"/>
  <c r="W4064"/>
  <c r="AB4064" s="1"/>
  <c r="Z4044"/>
  <c r="AA4048"/>
  <c r="S4050"/>
  <c r="X4050" s="1"/>
  <c r="Z4057"/>
  <c r="AB4063"/>
  <c r="T4066"/>
  <c r="Y4066" s="1"/>
  <c r="W4071"/>
  <c r="AB4071" s="1"/>
  <c r="Z4048"/>
  <c r="S4051"/>
  <c r="X4051" s="1"/>
  <c r="W4054"/>
  <c r="AB4054" s="1"/>
  <c r="Y4057"/>
  <c r="U4064"/>
  <c r="Z4064" s="1"/>
  <c r="T4065"/>
  <c r="Y4065" s="1"/>
  <c r="S4066"/>
  <c r="X4066" s="1"/>
  <c r="S4067"/>
  <c r="X4067" s="1"/>
  <c r="AC4067" s="1"/>
  <c r="V4071"/>
  <c r="AA4071" s="1"/>
  <c r="V4072"/>
  <c r="AA4072" s="1"/>
  <c r="Y4021"/>
  <c r="AC4021" s="1"/>
  <c r="X4044"/>
  <c r="V4046"/>
  <c r="AA4046" s="1"/>
  <c r="U4047"/>
  <c r="Z4047" s="1"/>
  <c r="T4048"/>
  <c r="Y4048" s="1"/>
  <c r="AB4048"/>
  <c r="S4049"/>
  <c r="X4049" s="1"/>
  <c r="AA4049"/>
  <c r="Z4050"/>
  <c r="Y4051"/>
  <c r="X4052"/>
  <c r="W4053"/>
  <c r="AB4053" s="1"/>
  <c r="V4054"/>
  <c r="AA4054" s="1"/>
  <c r="U4055"/>
  <c r="Z4055" s="1"/>
  <c r="T4056"/>
  <c r="Y4056" s="1"/>
  <c r="AB4056"/>
  <c r="S4057"/>
  <c r="X4057" s="1"/>
  <c r="AA4057"/>
  <c r="Z4059"/>
  <c r="Y4060"/>
  <c r="X4061"/>
  <c r="W4062"/>
  <c r="AB4062" s="1"/>
  <c r="V4063"/>
  <c r="AA4063" s="1"/>
  <c r="AB4065"/>
  <c r="AA4066"/>
  <c r="W4044"/>
  <c r="AB4044" s="1"/>
  <c r="V4045"/>
  <c r="AA4045" s="1"/>
  <c r="U4046"/>
  <c r="Z4046" s="1"/>
  <c r="T4047"/>
  <c r="Y4047" s="1"/>
  <c r="S4048"/>
  <c r="X4048" s="1"/>
  <c r="W4052"/>
  <c r="AB4052" s="1"/>
  <c r="V4053"/>
  <c r="AA4053" s="1"/>
  <c r="U4054"/>
  <c r="Z4054" s="1"/>
  <c r="T4055"/>
  <c r="Y4055" s="1"/>
  <c r="S4056"/>
  <c r="X4056" s="1"/>
  <c r="W4061"/>
  <c r="AB4061" s="1"/>
  <c r="V4062"/>
  <c r="AA4062" s="1"/>
  <c r="U4063"/>
  <c r="Z4063" s="1"/>
  <c r="T4064"/>
  <c r="Y4064" s="1"/>
  <c r="S4065"/>
  <c r="X4065" s="1"/>
  <c r="W4069"/>
  <c r="AB4069" s="1"/>
  <c r="V4070"/>
  <c r="AA4070" s="1"/>
  <c r="U4071"/>
  <c r="Z4071" s="1"/>
  <c r="T4072"/>
  <c r="Y4072" s="1"/>
  <c r="Z4020"/>
  <c r="AC4020" s="1"/>
  <c r="V4044"/>
  <c r="AA4044" s="1"/>
  <c r="U4045"/>
  <c r="Z4045" s="1"/>
  <c r="T4046"/>
  <c r="Y4046" s="1"/>
  <c r="S4047"/>
  <c r="X4047" s="1"/>
  <c r="W4051"/>
  <c r="AB4051" s="1"/>
  <c r="V4052"/>
  <c r="AA4052" s="1"/>
  <c r="U4053"/>
  <c r="Z4053" s="1"/>
  <c r="T4054"/>
  <c r="Y4054" s="1"/>
  <c r="S4055"/>
  <c r="X4055" s="1"/>
  <c r="W4060"/>
  <c r="AB4060" s="1"/>
  <c r="V4061"/>
  <c r="AA4061" s="1"/>
  <c r="U4062"/>
  <c r="Z4062" s="1"/>
  <c r="T4063"/>
  <c r="Y4063" s="1"/>
  <c r="S4064"/>
  <c r="X4064" s="1"/>
  <c r="W4068"/>
  <c r="AB4068" s="1"/>
  <c r="AC4068" s="1"/>
  <c r="V4069"/>
  <c r="AA4069" s="1"/>
  <c r="U4070"/>
  <c r="Z4070" s="1"/>
  <c r="T4071"/>
  <c r="Y4071" s="1"/>
  <c r="S4072"/>
  <c r="X4072" s="1"/>
  <c r="AA4027"/>
  <c r="X4014"/>
  <c r="AB4018"/>
  <c r="X4022"/>
  <c r="AA4019"/>
  <c r="AB4026"/>
  <c r="AB4015"/>
  <c r="AA4016"/>
  <c r="Z4017"/>
  <c r="Y4018"/>
  <c r="X4019"/>
  <c r="AB4023"/>
  <c r="AA4024"/>
  <c r="Z4025"/>
  <c r="Y4026"/>
  <c r="X4027"/>
  <c r="AB4014"/>
  <c r="AA4015"/>
  <c r="Z4016"/>
  <c r="Y4017"/>
  <c r="X4018"/>
  <c r="AB4022"/>
  <c r="AA4023"/>
  <c r="Z4024"/>
  <c r="Y4025"/>
  <c r="X4026"/>
  <c r="AB4031"/>
  <c r="W4033"/>
  <c r="AB4033" s="1"/>
  <c r="V4034"/>
  <c r="AA4034" s="1"/>
  <c r="U4035"/>
  <c r="Z4035" s="1"/>
  <c r="X4037"/>
  <c r="V4032"/>
  <c r="AA4032" s="1"/>
  <c r="V4033"/>
  <c r="AA4033" s="1"/>
  <c r="U4034"/>
  <c r="Z4034" s="1"/>
  <c r="T4035"/>
  <c r="Y4035" s="1"/>
  <c r="T4036"/>
  <c r="Y4036" s="1"/>
  <c r="AB4039"/>
  <c r="S4029"/>
  <c r="X4029" s="1"/>
  <c r="AB4032"/>
  <c r="U4033"/>
  <c r="Z4033" s="1"/>
  <c r="T4034"/>
  <c r="Y4034" s="1"/>
  <c r="S4035"/>
  <c r="X4035" s="1"/>
  <c r="S4036"/>
  <c r="X4036" s="1"/>
  <c r="V4040"/>
  <c r="AA4040" s="1"/>
  <c r="Z3863"/>
  <c r="T3889"/>
  <c r="Y3889" s="1"/>
  <c r="AC3889" s="1"/>
  <c r="U3897"/>
  <c r="Z3897" s="1"/>
  <c r="AC3897" s="1"/>
  <c r="W4030"/>
  <c r="AB4030" s="1"/>
  <c r="V4031"/>
  <c r="AA4031" s="1"/>
  <c r="U4032"/>
  <c r="Z4032" s="1"/>
  <c r="T4033"/>
  <c r="Y4033" s="1"/>
  <c r="S4034"/>
  <c r="X4034" s="1"/>
  <c r="W4038"/>
  <c r="AB4038" s="1"/>
  <c r="V4039"/>
  <c r="AA4039" s="1"/>
  <c r="U4040"/>
  <c r="Z4040" s="1"/>
  <c r="T4041"/>
  <c r="Y4041" s="1"/>
  <c r="S4042"/>
  <c r="X4042" s="1"/>
  <c r="AC4042" s="1"/>
  <c r="T3872"/>
  <c r="Y3872" s="1"/>
  <c r="AB3878"/>
  <c r="S3882"/>
  <c r="X3882" s="1"/>
  <c r="T3898"/>
  <c r="Y3898" s="1"/>
  <c r="AC3898" s="1"/>
  <c r="V3904"/>
  <c r="AA3904" s="1"/>
  <c r="U3905"/>
  <c r="Z3905" s="1"/>
  <c r="W4029"/>
  <c r="AB4029" s="1"/>
  <c r="V4030"/>
  <c r="AA4030" s="1"/>
  <c r="U4031"/>
  <c r="Z4031" s="1"/>
  <c r="T4032"/>
  <c r="Y4032" s="1"/>
  <c r="S4033"/>
  <c r="X4033" s="1"/>
  <c r="W4037"/>
  <c r="AB4037" s="1"/>
  <c r="V4038"/>
  <c r="AA4038" s="1"/>
  <c r="U4039"/>
  <c r="Z4039" s="1"/>
  <c r="T4040"/>
  <c r="Y4040" s="1"/>
  <c r="S4041"/>
  <c r="X4041" s="1"/>
  <c r="X3865"/>
  <c r="AA3879"/>
  <c r="AB3886"/>
  <c r="S3890"/>
  <c r="X3890" s="1"/>
  <c r="V3903"/>
  <c r="AA3903" s="1"/>
  <c r="U3904"/>
  <c r="Z3904" s="1"/>
  <c r="T3905"/>
  <c r="Y3905" s="1"/>
  <c r="T3906"/>
  <c r="Y3906" s="1"/>
  <c r="W3912"/>
  <c r="AB3912" s="1"/>
  <c r="V3913"/>
  <c r="AA3913" s="1"/>
  <c r="U3914"/>
  <c r="Z3914" s="1"/>
  <c r="X3916"/>
  <c r="Z3880"/>
  <c r="AC3880" s="1"/>
  <c r="AA3887"/>
  <c r="AB3895"/>
  <c r="S3899"/>
  <c r="X3899" s="1"/>
  <c r="AB3902"/>
  <c r="S3906"/>
  <c r="X3906" s="1"/>
  <c r="V3912"/>
  <c r="AA3912" s="1"/>
  <c r="U3913"/>
  <c r="Z3913" s="1"/>
  <c r="T3914"/>
  <c r="Y3914" s="1"/>
  <c r="T3915"/>
  <c r="Y3915" s="1"/>
  <c r="AC3915" s="1"/>
  <c r="W3920"/>
  <c r="AB3920" s="1"/>
  <c r="W3869"/>
  <c r="AB3869" s="1"/>
  <c r="Y3881"/>
  <c r="AC3881" s="1"/>
  <c r="Z3888"/>
  <c r="AC3888" s="1"/>
  <c r="AA3896"/>
  <c r="AB3903"/>
  <c r="S3908"/>
  <c r="X3908" s="1"/>
  <c r="AB3911"/>
  <c r="AB3873"/>
  <c r="AB3865"/>
  <c r="AB3866"/>
  <c r="S3869"/>
  <c r="X3869" s="1"/>
  <c r="T3878"/>
  <c r="Y3878" s="1"/>
  <c r="S3879"/>
  <c r="X3879" s="1"/>
  <c r="W3883"/>
  <c r="AB3883" s="1"/>
  <c r="V3884"/>
  <c r="AA3884" s="1"/>
  <c r="U3885"/>
  <c r="Z3885" s="1"/>
  <c r="T3886"/>
  <c r="Y3886" s="1"/>
  <c r="S3887"/>
  <c r="X3887" s="1"/>
  <c r="W3891"/>
  <c r="AB3891" s="1"/>
  <c r="V3893"/>
  <c r="AA3893" s="1"/>
  <c r="U3894"/>
  <c r="Z3894" s="1"/>
  <c r="T3895"/>
  <c r="Y3895" s="1"/>
  <c r="S3896"/>
  <c r="X3896" s="1"/>
  <c r="W3900"/>
  <c r="AB3900" s="1"/>
  <c r="V3901"/>
  <c r="AA3901" s="1"/>
  <c r="U3902"/>
  <c r="Z3902" s="1"/>
  <c r="T3903"/>
  <c r="Y3903" s="1"/>
  <c r="S3904"/>
  <c r="X3904" s="1"/>
  <c r="W3909"/>
  <c r="AB3909" s="1"/>
  <c r="V3910"/>
  <c r="AA3910" s="1"/>
  <c r="U3911"/>
  <c r="Z3911" s="1"/>
  <c r="T3912"/>
  <c r="Y3912" s="1"/>
  <c r="S3913"/>
  <c r="X3913" s="1"/>
  <c r="W3917"/>
  <c r="AB3917" s="1"/>
  <c r="V3918"/>
  <c r="AA3918" s="1"/>
  <c r="U3919"/>
  <c r="Z3919" s="1"/>
  <c r="T3920"/>
  <c r="Y3920" s="1"/>
  <c r="S3921"/>
  <c r="X3921" s="1"/>
  <c r="AC3921" s="1"/>
  <c r="AA3866"/>
  <c r="AB3867"/>
  <c r="T3876"/>
  <c r="Y3876" s="1"/>
  <c r="S3878"/>
  <c r="X3878" s="1"/>
  <c r="W3882"/>
  <c r="AB3882" s="1"/>
  <c r="V3883"/>
  <c r="AA3883" s="1"/>
  <c r="U3884"/>
  <c r="Z3884" s="1"/>
  <c r="T3885"/>
  <c r="Y3885" s="1"/>
  <c r="S3886"/>
  <c r="X3886" s="1"/>
  <c r="W3890"/>
  <c r="AB3890" s="1"/>
  <c r="V3891"/>
  <c r="AA3891" s="1"/>
  <c r="U3893"/>
  <c r="Z3893" s="1"/>
  <c r="T3894"/>
  <c r="Y3894" s="1"/>
  <c r="S3895"/>
  <c r="X3895" s="1"/>
  <c r="W3899"/>
  <c r="AB3899" s="1"/>
  <c r="V3900"/>
  <c r="AA3900" s="1"/>
  <c r="U3901"/>
  <c r="Z3901" s="1"/>
  <c r="T3902"/>
  <c r="Y3902" s="1"/>
  <c r="S3903"/>
  <c r="X3903" s="1"/>
  <c r="W3908"/>
  <c r="AB3908" s="1"/>
  <c r="V3909"/>
  <c r="AA3909" s="1"/>
  <c r="U3910"/>
  <c r="Z3910" s="1"/>
  <c r="T3911"/>
  <c r="Y3911" s="1"/>
  <c r="S3912"/>
  <c r="X3912" s="1"/>
  <c r="W3916"/>
  <c r="AB3916" s="1"/>
  <c r="V3917"/>
  <c r="AA3917" s="1"/>
  <c r="U3918"/>
  <c r="Z3918" s="1"/>
  <c r="T3919"/>
  <c r="Y3919" s="1"/>
  <c r="S3920"/>
  <c r="X3920" s="1"/>
  <c r="AA3867"/>
  <c r="AA3868"/>
  <c r="Y3870"/>
  <c r="X3871"/>
  <c r="AA3874"/>
  <c r="AB3875"/>
  <c r="X3863"/>
  <c r="Z3867"/>
  <c r="Z3868"/>
  <c r="Z3869"/>
  <c r="X3870"/>
  <c r="AA3870"/>
  <c r="Z3871"/>
  <c r="Y3868"/>
  <c r="Y3869"/>
  <c r="Z3875"/>
  <c r="AA3726"/>
  <c r="AB3733"/>
  <c r="X3729"/>
  <c r="Y3763"/>
  <c r="Z3768"/>
  <c r="W3864"/>
  <c r="AB3864" s="1"/>
  <c r="V3865"/>
  <c r="AA3865" s="1"/>
  <c r="U3866"/>
  <c r="Z3866" s="1"/>
  <c r="T3867"/>
  <c r="Y3867" s="1"/>
  <c r="S3868"/>
  <c r="X3868" s="1"/>
  <c r="W3872"/>
  <c r="AB3872" s="1"/>
  <c r="V3873"/>
  <c r="AA3873" s="1"/>
  <c r="U3874"/>
  <c r="Z3874" s="1"/>
  <c r="T3875"/>
  <c r="Y3875" s="1"/>
  <c r="S3876"/>
  <c r="X3876" s="1"/>
  <c r="Y3719"/>
  <c r="T3728"/>
  <c r="Y3728" s="1"/>
  <c r="Y3769"/>
  <c r="W3863"/>
  <c r="AB3863" s="1"/>
  <c r="V3864"/>
  <c r="AA3864" s="1"/>
  <c r="U3865"/>
  <c r="Z3865" s="1"/>
  <c r="T3866"/>
  <c r="Y3866" s="1"/>
  <c r="S3867"/>
  <c r="X3867" s="1"/>
  <c r="W3871"/>
  <c r="AB3871" s="1"/>
  <c r="V3872"/>
  <c r="AA3872" s="1"/>
  <c r="U3873"/>
  <c r="Z3873" s="1"/>
  <c r="T3874"/>
  <c r="Y3874" s="1"/>
  <c r="S3875"/>
  <c r="X3875" s="1"/>
  <c r="Z3727"/>
  <c r="AA3734"/>
  <c r="U3735"/>
  <c r="Z3735" s="1"/>
  <c r="AB3758"/>
  <c r="W3760"/>
  <c r="AB3760" s="1"/>
  <c r="V3761"/>
  <c r="AA3761" s="1"/>
  <c r="U3762"/>
  <c r="Z3762" s="1"/>
  <c r="X3764"/>
  <c r="Z3718"/>
  <c r="X3737"/>
  <c r="V3759"/>
  <c r="AA3759" s="1"/>
  <c r="V3760"/>
  <c r="AA3760" s="1"/>
  <c r="U3761"/>
  <c r="Z3761" s="1"/>
  <c r="T3762"/>
  <c r="Y3762" s="1"/>
  <c r="AB3766"/>
  <c r="W3767"/>
  <c r="AB3767" s="1"/>
  <c r="T3736"/>
  <c r="Y3736" s="1"/>
  <c r="S3756"/>
  <c r="X3756" s="1"/>
  <c r="AB3759"/>
  <c r="U3760"/>
  <c r="Z3760" s="1"/>
  <c r="T3761"/>
  <c r="Y3761" s="1"/>
  <c r="S3762"/>
  <c r="X3762" s="1"/>
  <c r="S3763"/>
  <c r="X3763" s="1"/>
  <c r="V3767"/>
  <c r="AA3767" s="1"/>
  <c r="V3768"/>
  <c r="AA3768" s="1"/>
  <c r="U3769"/>
  <c r="Z3769" s="1"/>
  <c r="W3726"/>
  <c r="AB3726" s="1"/>
  <c r="V3727"/>
  <c r="AA3727" s="1"/>
  <c r="U3728"/>
  <c r="Z3728" s="1"/>
  <c r="T3729"/>
  <c r="Y3729" s="1"/>
  <c r="AB3729"/>
  <c r="S3730"/>
  <c r="X3730" s="1"/>
  <c r="AA3730"/>
  <c r="Z3731"/>
  <c r="Y3732"/>
  <c r="X3733"/>
  <c r="W3734"/>
  <c r="AB3734" s="1"/>
  <c r="V3735"/>
  <c r="AA3735" s="1"/>
  <c r="U3736"/>
  <c r="Z3736" s="1"/>
  <c r="T3737"/>
  <c r="Y3737" s="1"/>
  <c r="AB3737"/>
  <c r="S3738"/>
  <c r="X3738" s="1"/>
  <c r="AA3738"/>
  <c r="Z3717"/>
  <c r="AB3721"/>
  <c r="U3726"/>
  <c r="Z3726" s="1"/>
  <c r="T3727"/>
  <c r="Y3727" s="1"/>
  <c r="AB3727"/>
  <c r="S3728"/>
  <c r="X3728" s="1"/>
  <c r="AA3728"/>
  <c r="Z3729"/>
  <c r="Y3730"/>
  <c r="X3731"/>
  <c r="W3732"/>
  <c r="AB3732" s="1"/>
  <c r="V3733"/>
  <c r="AA3733" s="1"/>
  <c r="U3734"/>
  <c r="Z3734" s="1"/>
  <c r="T3735"/>
  <c r="Y3735" s="1"/>
  <c r="AB3735"/>
  <c r="S3736"/>
  <c r="X3736" s="1"/>
  <c r="AA3736"/>
  <c r="Z3737"/>
  <c r="Y3738"/>
  <c r="X3739"/>
  <c r="T3726"/>
  <c r="Y3726" s="1"/>
  <c r="S3727"/>
  <c r="X3727" s="1"/>
  <c r="W3731"/>
  <c r="AB3731" s="1"/>
  <c r="V3732"/>
  <c r="AA3732" s="1"/>
  <c r="U3733"/>
  <c r="Z3733" s="1"/>
  <c r="T3734"/>
  <c r="Y3734" s="1"/>
  <c r="S3735"/>
  <c r="X3735" s="1"/>
  <c r="W3739"/>
  <c r="AB3739" s="1"/>
  <c r="W3757"/>
  <c r="AB3757" s="1"/>
  <c r="V3758"/>
  <c r="AA3758" s="1"/>
  <c r="U3759"/>
  <c r="Z3759" s="1"/>
  <c r="T3760"/>
  <c r="Y3760" s="1"/>
  <c r="S3761"/>
  <c r="X3761" s="1"/>
  <c r="W3765"/>
  <c r="AB3765" s="1"/>
  <c r="V3766"/>
  <c r="AA3766" s="1"/>
  <c r="U3767"/>
  <c r="Z3767" s="1"/>
  <c r="T3768"/>
  <c r="Y3768" s="1"/>
  <c r="S3769"/>
  <c r="X3769" s="1"/>
  <c r="X3711"/>
  <c r="AB3722"/>
  <c r="Y3724"/>
  <c r="S3726"/>
  <c r="X3726" s="1"/>
  <c r="W3730"/>
  <c r="AB3730" s="1"/>
  <c r="V3731"/>
  <c r="AA3731" s="1"/>
  <c r="U3732"/>
  <c r="Z3732" s="1"/>
  <c r="T3733"/>
  <c r="Y3733" s="1"/>
  <c r="S3734"/>
  <c r="X3734" s="1"/>
  <c r="W3738"/>
  <c r="AB3738" s="1"/>
  <c r="V3739"/>
  <c r="AA3739" s="1"/>
  <c r="W3756"/>
  <c r="AB3756" s="1"/>
  <c r="V3757"/>
  <c r="AA3757" s="1"/>
  <c r="U3758"/>
  <c r="Z3758" s="1"/>
  <c r="T3759"/>
  <c r="Y3759" s="1"/>
  <c r="S3760"/>
  <c r="X3760" s="1"/>
  <c r="W3764"/>
  <c r="AB3764" s="1"/>
  <c r="V3765"/>
  <c r="AA3765" s="1"/>
  <c r="U3766"/>
  <c r="Z3766" s="1"/>
  <c r="T3767"/>
  <c r="Y3767" s="1"/>
  <c r="S3768"/>
  <c r="X3768" s="1"/>
  <c r="AB3714"/>
  <c r="AA3716"/>
  <c r="AA3722"/>
  <c r="AB3723"/>
  <c r="AA3715"/>
  <c r="Z3716"/>
  <c r="Y3717"/>
  <c r="Y3718"/>
  <c r="X3719"/>
  <c r="AB3715"/>
  <c r="Y3716"/>
  <c r="X3717"/>
  <c r="X3718"/>
  <c r="Z3723"/>
  <c r="AB3598"/>
  <c r="AB3632"/>
  <c r="AB3699"/>
  <c r="AA3608"/>
  <c r="AA3642"/>
  <c r="AA3674"/>
  <c r="Z3684"/>
  <c r="Z3703"/>
  <c r="Y3704"/>
  <c r="Y3711"/>
  <c r="X3712"/>
  <c r="AB3713"/>
  <c r="AA3714"/>
  <c r="Z3715"/>
  <c r="AB3589"/>
  <c r="Y3593"/>
  <c r="Z3594"/>
  <c r="S3596"/>
  <c r="X3596" s="1"/>
  <c r="Y3603"/>
  <c r="AB3609"/>
  <c r="Z3617"/>
  <c r="AA3618"/>
  <c r="AB3624"/>
  <c r="Y3627"/>
  <c r="Z3628"/>
  <c r="S3630"/>
  <c r="X3630" s="1"/>
  <c r="Y3638"/>
  <c r="AB3643"/>
  <c r="Z3667"/>
  <c r="AA3675"/>
  <c r="S3677"/>
  <c r="X3677" s="1"/>
  <c r="Z3685"/>
  <c r="AB3690"/>
  <c r="AB3700"/>
  <c r="X3705"/>
  <c r="Z3708"/>
  <c r="AB3712"/>
  <c r="AA3713"/>
  <c r="Z3714"/>
  <c r="Y3715"/>
  <c r="X3716"/>
  <c r="AB3720"/>
  <c r="AA3721"/>
  <c r="Z3722"/>
  <c r="Y3723"/>
  <c r="X3724"/>
  <c r="Z3585"/>
  <c r="AA3599"/>
  <c r="S3611"/>
  <c r="X3611" s="1"/>
  <c r="X3613"/>
  <c r="AA3633"/>
  <c r="S3645"/>
  <c r="X3645" s="1"/>
  <c r="X3647"/>
  <c r="S3669"/>
  <c r="X3669" s="1"/>
  <c r="Z3675"/>
  <c r="S3678"/>
  <c r="X3678" s="1"/>
  <c r="Y3685"/>
  <c r="X3694"/>
  <c r="AA3700"/>
  <c r="T3702"/>
  <c r="Y3702" s="1"/>
  <c r="T3703"/>
  <c r="Y3703" s="1"/>
  <c r="S3704"/>
  <c r="X3704" s="1"/>
  <c r="Y3709"/>
  <c r="AB3711"/>
  <c r="AA3712"/>
  <c r="Z3713"/>
  <c r="Y3714"/>
  <c r="X3715"/>
  <c r="AB3719"/>
  <c r="AA3720"/>
  <c r="Z3721"/>
  <c r="Y3722"/>
  <c r="X3723"/>
  <c r="S3587"/>
  <c r="X3587" s="1"/>
  <c r="X3594"/>
  <c r="Y3595"/>
  <c r="AB3600"/>
  <c r="T3601"/>
  <c r="Y3601" s="1"/>
  <c r="U3602"/>
  <c r="Z3602" s="1"/>
  <c r="Z3609"/>
  <c r="AA3610"/>
  <c r="T3612"/>
  <c r="Y3612" s="1"/>
  <c r="AB3615"/>
  <c r="Y3618"/>
  <c r="Z3619"/>
  <c r="S3622"/>
  <c r="X3622" s="1"/>
  <c r="X3628"/>
  <c r="Y3629"/>
  <c r="AB3634"/>
  <c r="T3636"/>
  <c r="Y3636" s="1"/>
  <c r="U3637"/>
  <c r="Z3637" s="1"/>
  <c r="Z3643"/>
  <c r="AA3644"/>
  <c r="T3646"/>
  <c r="Y3646" s="1"/>
  <c r="AB3649"/>
  <c r="Z3676"/>
  <c r="AB3682"/>
  <c r="Y3686"/>
  <c r="AB3691"/>
  <c r="U3692"/>
  <c r="Z3692" s="1"/>
  <c r="U3693"/>
  <c r="Z3693" s="1"/>
  <c r="X3696"/>
  <c r="AA3701"/>
  <c r="S3703"/>
  <c r="X3703" s="1"/>
  <c r="AB3583"/>
  <c r="AA3591"/>
  <c r="U3592"/>
  <c r="Z3592" s="1"/>
  <c r="V3593"/>
  <c r="AA3593" s="1"/>
  <c r="S3602"/>
  <c r="X3602" s="1"/>
  <c r="X3604"/>
  <c r="V3616"/>
  <c r="AA3616" s="1"/>
  <c r="AA3625"/>
  <c r="U3626"/>
  <c r="Z3626" s="1"/>
  <c r="V3627"/>
  <c r="AA3627" s="1"/>
  <c r="S3637"/>
  <c r="X3637" s="1"/>
  <c r="X3639"/>
  <c r="V3666"/>
  <c r="AA3666" s="1"/>
  <c r="Y3668"/>
  <c r="S3670"/>
  <c r="X3670" s="1"/>
  <c r="Y3676"/>
  <c r="V3683"/>
  <c r="AA3683" s="1"/>
  <c r="V3684"/>
  <c r="AA3684" s="1"/>
  <c r="X3686"/>
  <c r="AA3691"/>
  <c r="T3693"/>
  <c r="Y3693" s="1"/>
  <c r="T3694"/>
  <c r="Y3694" s="1"/>
  <c r="Z3701"/>
  <c r="AB3706"/>
  <c r="W3707"/>
  <c r="AB3707" s="1"/>
  <c r="V3584"/>
  <c r="AA3584" s="1"/>
  <c r="Y3586"/>
  <c r="AB3592"/>
  <c r="Z3600"/>
  <c r="AA3601"/>
  <c r="AB3607"/>
  <c r="Y3610"/>
  <c r="Z3611"/>
  <c r="W3617"/>
  <c r="AB3617" s="1"/>
  <c r="X3619"/>
  <c r="Y3621"/>
  <c r="AB3626"/>
  <c r="Z3634"/>
  <c r="AA3636"/>
  <c r="AB3641"/>
  <c r="Y3644"/>
  <c r="Z3645"/>
  <c r="AB3673"/>
  <c r="W3674"/>
  <c r="AB3674" s="1"/>
  <c r="Y3677"/>
  <c r="AB3683"/>
  <c r="X3687"/>
  <c r="AA3692"/>
  <c r="Z3702"/>
  <c r="V3707"/>
  <c r="AA3707" s="1"/>
  <c r="V3708"/>
  <c r="AA3708" s="1"/>
  <c r="U3709"/>
  <c r="Z3709" s="1"/>
  <c r="S3561"/>
  <c r="X3561" s="1"/>
  <c r="AA3561"/>
  <c r="Z3562"/>
  <c r="Y3563"/>
  <c r="X3564"/>
  <c r="W3565"/>
  <c r="AB3565" s="1"/>
  <c r="V3566"/>
  <c r="AA3566" s="1"/>
  <c r="U3567"/>
  <c r="Z3567" s="1"/>
  <c r="T3568"/>
  <c r="Y3568" s="1"/>
  <c r="AB3568"/>
  <c r="S3569"/>
  <c r="X3569" s="1"/>
  <c r="AA3569"/>
  <c r="Z3570"/>
  <c r="Y3571"/>
  <c r="X3572"/>
  <c r="W3573"/>
  <c r="AB3573" s="1"/>
  <c r="V3574"/>
  <c r="AA3574" s="1"/>
  <c r="U3576"/>
  <c r="Z3576" s="1"/>
  <c r="T3577"/>
  <c r="Y3577" s="1"/>
  <c r="AB3577"/>
  <c r="S3578"/>
  <c r="X3578" s="1"/>
  <c r="AA3578"/>
  <c r="Z3579"/>
  <c r="Y3580"/>
  <c r="X3581"/>
  <c r="W3582"/>
  <c r="AB3582" s="1"/>
  <c r="V3583"/>
  <c r="AA3583" s="1"/>
  <c r="U3584"/>
  <c r="Z3584" s="1"/>
  <c r="T3585"/>
  <c r="Y3585" s="1"/>
  <c r="AB3585"/>
  <c r="S3586"/>
  <c r="X3586" s="1"/>
  <c r="AA3586"/>
  <c r="Z3587"/>
  <c r="Y3588"/>
  <c r="X3589"/>
  <c r="W3591"/>
  <c r="AB3591" s="1"/>
  <c r="V3592"/>
  <c r="AA3592" s="1"/>
  <c r="U3593"/>
  <c r="Z3593" s="1"/>
  <c r="T3594"/>
  <c r="Y3594" s="1"/>
  <c r="AB3594"/>
  <c r="S3595"/>
  <c r="X3595" s="1"/>
  <c r="AA3595"/>
  <c r="Z3596"/>
  <c r="Y3597"/>
  <c r="X3598"/>
  <c r="W3599"/>
  <c r="AB3599" s="1"/>
  <c r="V3600"/>
  <c r="AA3600" s="1"/>
  <c r="U3601"/>
  <c r="Z3601" s="1"/>
  <c r="T3602"/>
  <c r="Y3602" s="1"/>
  <c r="AB3602"/>
  <c r="S3603"/>
  <c r="X3603" s="1"/>
  <c r="AA3603"/>
  <c r="Z3604"/>
  <c r="Y3606"/>
  <c r="X3607"/>
  <c r="W3608"/>
  <c r="AB3608" s="1"/>
  <c r="V3609"/>
  <c r="AA3609" s="1"/>
  <c r="U3610"/>
  <c r="Z3610" s="1"/>
  <c r="T3611"/>
  <c r="Y3611" s="1"/>
  <c r="AB3611"/>
  <c r="S3612"/>
  <c r="X3612" s="1"/>
  <c r="AA3612"/>
  <c r="Z3613"/>
  <c r="Y3614"/>
  <c r="X3615"/>
  <c r="W3616"/>
  <c r="AB3616" s="1"/>
  <c r="V3617"/>
  <c r="AA3617" s="1"/>
  <c r="U3618"/>
  <c r="Z3618" s="1"/>
  <c r="T3619"/>
  <c r="Y3619" s="1"/>
  <c r="AB3619"/>
  <c r="S3621"/>
  <c r="X3621" s="1"/>
  <c r="AA3621"/>
  <c r="Z3622"/>
  <c r="Y3623"/>
  <c r="X3624"/>
  <c r="W3625"/>
  <c r="AB3625" s="1"/>
  <c r="V3626"/>
  <c r="AA3626" s="1"/>
  <c r="U3627"/>
  <c r="Z3627" s="1"/>
  <c r="T3628"/>
  <c r="Y3628" s="1"/>
  <c r="AB3628"/>
  <c r="S3629"/>
  <c r="X3629" s="1"/>
  <c r="AA3629"/>
  <c r="Z3630"/>
  <c r="Y3631"/>
  <c r="X3632"/>
  <c r="W3633"/>
  <c r="AB3633" s="1"/>
  <c r="V3634"/>
  <c r="AA3634" s="1"/>
  <c r="U3636"/>
  <c r="Z3636" s="1"/>
  <c r="T3637"/>
  <c r="Y3637" s="1"/>
  <c r="AB3637"/>
  <c r="S3638"/>
  <c r="X3638" s="1"/>
  <c r="AA3638"/>
  <c r="Z3639"/>
  <c r="Y3640"/>
  <c r="X3641"/>
  <c r="W3642"/>
  <c r="AB3642" s="1"/>
  <c r="V3643"/>
  <c r="AA3643" s="1"/>
  <c r="U3644"/>
  <c r="Z3644" s="1"/>
  <c r="T3645"/>
  <c r="Y3645" s="1"/>
  <c r="AB3645"/>
  <c r="S3646"/>
  <c r="X3646" s="1"/>
  <c r="AA3646"/>
  <c r="Z3647"/>
  <c r="Y3648"/>
  <c r="X3649"/>
  <c r="W3666"/>
  <c r="AB3666" s="1"/>
  <c r="V3667"/>
  <c r="AA3667" s="1"/>
  <c r="U3668"/>
  <c r="Z3668" s="1"/>
  <c r="T3669"/>
  <c r="Y3669" s="1"/>
  <c r="AB3669"/>
  <c r="Z3561"/>
  <c r="Y3562"/>
  <c r="X3563"/>
  <c r="W3564"/>
  <c r="AB3564" s="1"/>
  <c r="V3565"/>
  <c r="AA3565" s="1"/>
  <c r="U3566"/>
  <c r="Z3566" s="1"/>
  <c r="T3567"/>
  <c r="Y3567" s="1"/>
  <c r="AB3567"/>
  <c r="S3568"/>
  <c r="X3568" s="1"/>
  <c r="AA3568"/>
  <c r="Z3569"/>
  <c r="Y3570"/>
  <c r="X3571"/>
  <c r="W3572"/>
  <c r="AB3572" s="1"/>
  <c r="V3573"/>
  <c r="AA3573" s="1"/>
  <c r="U3574"/>
  <c r="Z3574" s="1"/>
  <c r="T3576"/>
  <c r="Y3576" s="1"/>
  <c r="AB3576"/>
  <c r="S3577"/>
  <c r="X3577" s="1"/>
  <c r="AA3577"/>
  <c r="Z3578"/>
  <c r="Y3579"/>
  <c r="X3580"/>
  <c r="W3581"/>
  <c r="AB3581" s="1"/>
  <c r="V3582"/>
  <c r="AA3582" s="1"/>
  <c r="U3583"/>
  <c r="Z3583" s="1"/>
  <c r="T3584"/>
  <c r="Y3584" s="1"/>
  <c r="AB3584"/>
  <c r="S3585"/>
  <c r="X3585" s="1"/>
  <c r="AA3585"/>
  <c r="Z3586"/>
  <c r="AA3602"/>
  <c r="AA3611"/>
  <c r="Y3561"/>
  <c r="X3562"/>
  <c r="W3563"/>
  <c r="AB3563" s="1"/>
  <c r="V3564"/>
  <c r="AA3564" s="1"/>
  <c r="U3565"/>
  <c r="Z3565" s="1"/>
  <c r="T3566"/>
  <c r="Y3566" s="1"/>
  <c r="AB3566"/>
  <c r="S3567"/>
  <c r="X3567" s="1"/>
  <c r="AA3567"/>
  <c r="Z3568"/>
  <c r="Y3569"/>
  <c r="X3570"/>
  <c r="W3571"/>
  <c r="AB3571" s="1"/>
  <c r="V3572"/>
  <c r="AA3572" s="1"/>
  <c r="U3573"/>
  <c r="Z3573" s="1"/>
  <c r="T3574"/>
  <c r="Y3574" s="1"/>
  <c r="AB3574"/>
  <c r="S3576"/>
  <c r="X3576" s="1"/>
  <c r="AA3576"/>
  <c r="Z3577"/>
  <c r="Y3578"/>
  <c r="X3579"/>
  <c r="W3580"/>
  <c r="AB3580" s="1"/>
  <c r="V3581"/>
  <c r="AA3581" s="1"/>
  <c r="U3582"/>
  <c r="Z3582" s="1"/>
  <c r="T3583"/>
  <c r="Y3583" s="1"/>
  <c r="S3584"/>
  <c r="X3584" s="1"/>
  <c r="W3588"/>
  <c r="AB3588" s="1"/>
  <c r="V3589"/>
  <c r="AA3589" s="1"/>
  <c r="U3591"/>
  <c r="Z3591" s="1"/>
  <c r="T3592"/>
  <c r="Y3592" s="1"/>
  <c r="S3593"/>
  <c r="X3593" s="1"/>
  <c r="W3597"/>
  <c r="AB3597" s="1"/>
  <c r="V3598"/>
  <c r="AA3598" s="1"/>
  <c r="U3599"/>
  <c r="Z3599" s="1"/>
  <c r="T3600"/>
  <c r="Y3600" s="1"/>
  <c r="S3601"/>
  <c r="X3601" s="1"/>
  <c r="W3606"/>
  <c r="AB3606" s="1"/>
  <c r="V3607"/>
  <c r="AA3607" s="1"/>
  <c r="U3608"/>
  <c r="Z3608" s="1"/>
  <c r="T3609"/>
  <c r="Y3609" s="1"/>
  <c r="S3610"/>
  <c r="X3610" s="1"/>
  <c r="W3614"/>
  <c r="AB3614" s="1"/>
  <c r="V3615"/>
  <c r="AA3615" s="1"/>
  <c r="U3616"/>
  <c r="Z3616" s="1"/>
  <c r="T3617"/>
  <c r="Y3617" s="1"/>
  <c r="S3618"/>
  <c r="X3618" s="1"/>
  <c r="W3623"/>
  <c r="AB3623" s="1"/>
  <c r="V3624"/>
  <c r="AA3624" s="1"/>
  <c r="U3625"/>
  <c r="Z3625" s="1"/>
  <c r="T3626"/>
  <c r="Y3626" s="1"/>
  <c r="S3627"/>
  <c r="X3627" s="1"/>
  <c r="W3631"/>
  <c r="AB3631" s="1"/>
  <c r="V3632"/>
  <c r="AA3632" s="1"/>
  <c r="U3633"/>
  <c r="Z3633" s="1"/>
  <c r="T3634"/>
  <c r="Y3634" s="1"/>
  <c r="S3636"/>
  <c r="X3636" s="1"/>
  <c r="W3640"/>
  <c r="AB3640" s="1"/>
  <c r="V3641"/>
  <c r="AA3641" s="1"/>
  <c r="U3642"/>
  <c r="Z3642" s="1"/>
  <c r="T3643"/>
  <c r="Y3643" s="1"/>
  <c r="S3644"/>
  <c r="X3644" s="1"/>
  <c r="W3648"/>
  <c r="AB3648" s="1"/>
  <c r="V3649"/>
  <c r="AA3649" s="1"/>
  <c r="U3666"/>
  <c r="Z3666" s="1"/>
  <c r="T3667"/>
  <c r="Y3667" s="1"/>
  <c r="AB3667"/>
  <c r="S3668"/>
  <c r="X3668" s="1"/>
  <c r="AA3668"/>
  <c r="Z3669"/>
  <c r="Y3670"/>
  <c r="X3671"/>
  <c r="W3672"/>
  <c r="AB3672" s="1"/>
  <c r="V3673"/>
  <c r="AA3673" s="1"/>
  <c r="U3674"/>
  <c r="Z3674" s="1"/>
  <c r="T3675"/>
  <c r="Y3675" s="1"/>
  <c r="AB3675"/>
  <c r="S3676"/>
  <c r="X3676" s="1"/>
  <c r="AA3676"/>
  <c r="Z3677"/>
  <c r="Y3678"/>
  <c r="X3679"/>
  <c r="W3681"/>
  <c r="AB3681" s="1"/>
  <c r="V3682"/>
  <c r="AA3682" s="1"/>
  <c r="U3683"/>
  <c r="Z3683" s="1"/>
  <c r="T3684"/>
  <c r="Y3684" s="1"/>
  <c r="AB3684"/>
  <c r="S3685"/>
  <c r="X3685" s="1"/>
  <c r="AA3685"/>
  <c r="Z3686"/>
  <c r="Y3687"/>
  <c r="X3688"/>
  <c r="W3689"/>
  <c r="AB3689" s="1"/>
  <c r="V3690"/>
  <c r="AA3690" s="1"/>
  <c r="U3691"/>
  <c r="Z3691" s="1"/>
  <c r="T3692"/>
  <c r="Y3692" s="1"/>
  <c r="AB3692"/>
  <c r="S3693"/>
  <c r="X3693" s="1"/>
  <c r="AA3693"/>
  <c r="Z3694"/>
  <c r="Y3696"/>
  <c r="X3697"/>
  <c r="W3698"/>
  <c r="AB3698" s="1"/>
  <c r="V3699"/>
  <c r="AA3699" s="1"/>
  <c r="U3700"/>
  <c r="Z3700" s="1"/>
  <c r="T3701"/>
  <c r="Y3701" s="1"/>
  <c r="AB3701"/>
  <c r="S3702"/>
  <c r="X3702" s="1"/>
  <c r="AA3702"/>
  <c r="Z3558"/>
  <c r="W3562"/>
  <c r="AB3562" s="1"/>
  <c r="V3563"/>
  <c r="AA3563" s="1"/>
  <c r="U3564"/>
  <c r="Z3564" s="1"/>
  <c r="T3565"/>
  <c r="Y3565" s="1"/>
  <c r="S3566"/>
  <c r="X3566" s="1"/>
  <c r="W3570"/>
  <c r="AB3570" s="1"/>
  <c r="V3571"/>
  <c r="AA3571" s="1"/>
  <c r="U3572"/>
  <c r="Z3572" s="1"/>
  <c r="T3573"/>
  <c r="Y3573" s="1"/>
  <c r="S3574"/>
  <c r="X3574" s="1"/>
  <c r="W3579"/>
  <c r="AB3579" s="1"/>
  <c r="V3580"/>
  <c r="AA3580" s="1"/>
  <c r="U3581"/>
  <c r="Z3581" s="1"/>
  <c r="T3582"/>
  <c r="Y3582" s="1"/>
  <c r="S3583"/>
  <c r="X3583" s="1"/>
  <c r="W3587"/>
  <c r="AB3587" s="1"/>
  <c r="V3588"/>
  <c r="AA3588" s="1"/>
  <c r="U3589"/>
  <c r="Z3589" s="1"/>
  <c r="T3591"/>
  <c r="Y3591" s="1"/>
  <c r="S3592"/>
  <c r="X3592" s="1"/>
  <c r="W3596"/>
  <c r="AB3596" s="1"/>
  <c r="V3597"/>
  <c r="AA3597" s="1"/>
  <c r="U3598"/>
  <c r="Z3598" s="1"/>
  <c r="T3599"/>
  <c r="Y3599" s="1"/>
  <c r="S3600"/>
  <c r="X3600" s="1"/>
  <c r="W3604"/>
  <c r="AB3604" s="1"/>
  <c r="V3606"/>
  <c r="AA3606" s="1"/>
  <c r="U3607"/>
  <c r="Z3607" s="1"/>
  <c r="T3608"/>
  <c r="Y3608" s="1"/>
  <c r="S3609"/>
  <c r="X3609" s="1"/>
  <c r="W3613"/>
  <c r="AB3613" s="1"/>
  <c r="V3614"/>
  <c r="AA3614" s="1"/>
  <c r="U3615"/>
  <c r="Z3615" s="1"/>
  <c r="T3616"/>
  <c r="Y3616" s="1"/>
  <c r="S3617"/>
  <c r="X3617" s="1"/>
  <c r="W3622"/>
  <c r="AB3622" s="1"/>
  <c r="V3623"/>
  <c r="AA3623" s="1"/>
  <c r="U3624"/>
  <c r="Z3624" s="1"/>
  <c r="T3625"/>
  <c r="Y3625" s="1"/>
  <c r="S3626"/>
  <c r="X3626" s="1"/>
  <c r="W3630"/>
  <c r="AB3630" s="1"/>
  <c r="V3631"/>
  <c r="AA3631" s="1"/>
  <c r="U3632"/>
  <c r="Z3632" s="1"/>
  <c r="T3633"/>
  <c r="Y3633" s="1"/>
  <c r="S3634"/>
  <c r="X3634" s="1"/>
  <c r="W3639"/>
  <c r="AB3639" s="1"/>
  <c r="V3640"/>
  <c r="AA3640" s="1"/>
  <c r="U3641"/>
  <c r="Z3641" s="1"/>
  <c r="T3642"/>
  <c r="Y3642" s="1"/>
  <c r="S3643"/>
  <c r="X3643" s="1"/>
  <c r="W3647"/>
  <c r="AB3647" s="1"/>
  <c r="V3648"/>
  <c r="AA3648" s="1"/>
  <c r="U3649"/>
  <c r="Z3649" s="1"/>
  <c r="T3666"/>
  <c r="Y3666" s="1"/>
  <c r="S3667"/>
  <c r="X3667" s="1"/>
  <c r="W3671"/>
  <c r="AB3671" s="1"/>
  <c r="V3672"/>
  <c r="AA3672" s="1"/>
  <c r="U3673"/>
  <c r="Z3673" s="1"/>
  <c r="T3674"/>
  <c r="Y3674" s="1"/>
  <c r="S3675"/>
  <c r="X3675" s="1"/>
  <c r="W3679"/>
  <c r="AB3679" s="1"/>
  <c r="V3681"/>
  <c r="AA3681" s="1"/>
  <c r="U3682"/>
  <c r="Z3682" s="1"/>
  <c r="T3683"/>
  <c r="Y3683" s="1"/>
  <c r="S3684"/>
  <c r="X3684" s="1"/>
  <c r="W3688"/>
  <c r="AB3688" s="1"/>
  <c r="V3689"/>
  <c r="AA3689" s="1"/>
  <c r="U3690"/>
  <c r="Z3690" s="1"/>
  <c r="T3691"/>
  <c r="Y3691" s="1"/>
  <c r="S3692"/>
  <c r="X3692" s="1"/>
  <c r="W3697"/>
  <c r="AB3697" s="1"/>
  <c r="V3698"/>
  <c r="AA3698" s="1"/>
  <c r="U3699"/>
  <c r="Z3699" s="1"/>
  <c r="T3700"/>
  <c r="Y3700" s="1"/>
  <c r="S3701"/>
  <c r="X3701" s="1"/>
  <c r="W3705"/>
  <c r="AB3705" s="1"/>
  <c r="V3706"/>
  <c r="AA3706" s="1"/>
  <c r="U3707"/>
  <c r="Z3707" s="1"/>
  <c r="T3708"/>
  <c r="Y3708" s="1"/>
  <c r="S3709"/>
  <c r="X3709" s="1"/>
  <c r="Y3559"/>
  <c r="W3561"/>
  <c r="AB3561" s="1"/>
  <c r="V3562"/>
  <c r="AA3562" s="1"/>
  <c r="U3563"/>
  <c r="Z3563" s="1"/>
  <c r="T3564"/>
  <c r="Y3564" s="1"/>
  <c r="S3565"/>
  <c r="X3565" s="1"/>
  <c r="W3569"/>
  <c r="AB3569" s="1"/>
  <c r="V3570"/>
  <c r="AA3570" s="1"/>
  <c r="U3571"/>
  <c r="Z3571" s="1"/>
  <c r="T3572"/>
  <c r="Y3572" s="1"/>
  <c r="S3573"/>
  <c r="X3573" s="1"/>
  <c r="W3578"/>
  <c r="AB3578" s="1"/>
  <c r="V3579"/>
  <c r="AA3579" s="1"/>
  <c r="U3580"/>
  <c r="Z3580" s="1"/>
  <c r="W3586"/>
  <c r="AB3586" s="1"/>
  <c r="V3587"/>
  <c r="AA3587" s="1"/>
  <c r="U3588"/>
  <c r="Z3588" s="1"/>
  <c r="T3589"/>
  <c r="Y3589" s="1"/>
  <c r="S3591"/>
  <c r="X3591" s="1"/>
  <c r="W3595"/>
  <c r="AB3595" s="1"/>
  <c r="V3596"/>
  <c r="AA3596" s="1"/>
  <c r="U3597"/>
  <c r="Z3597" s="1"/>
  <c r="T3598"/>
  <c r="Y3598" s="1"/>
  <c r="S3599"/>
  <c r="X3599" s="1"/>
  <c r="W3603"/>
  <c r="AB3603" s="1"/>
  <c r="V3604"/>
  <c r="AA3604" s="1"/>
  <c r="U3606"/>
  <c r="Z3606" s="1"/>
  <c r="T3607"/>
  <c r="Y3607" s="1"/>
  <c r="S3608"/>
  <c r="X3608" s="1"/>
  <c r="W3612"/>
  <c r="AB3612" s="1"/>
  <c r="V3613"/>
  <c r="AA3613" s="1"/>
  <c r="U3614"/>
  <c r="Z3614" s="1"/>
  <c r="T3615"/>
  <c r="Y3615" s="1"/>
  <c r="S3616"/>
  <c r="X3616" s="1"/>
  <c r="W3621"/>
  <c r="AB3621" s="1"/>
  <c r="V3622"/>
  <c r="AA3622" s="1"/>
  <c r="U3623"/>
  <c r="Z3623" s="1"/>
  <c r="T3624"/>
  <c r="Y3624" s="1"/>
  <c r="S3625"/>
  <c r="X3625" s="1"/>
  <c r="W3629"/>
  <c r="AB3629" s="1"/>
  <c r="V3630"/>
  <c r="AA3630" s="1"/>
  <c r="U3631"/>
  <c r="Z3631" s="1"/>
  <c r="T3632"/>
  <c r="Y3632" s="1"/>
  <c r="S3633"/>
  <c r="X3633" s="1"/>
  <c r="W3638"/>
  <c r="AB3638" s="1"/>
  <c r="V3639"/>
  <c r="AA3639" s="1"/>
  <c r="U3640"/>
  <c r="Z3640" s="1"/>
  <c r="T3641"/>
  <c r="Y3641" s="1"/>
  <c r="S3642"/>
  <c r="X3642" s="1"/>
  <c r="W3646"/>
  <c r="AB3646" s="1"/>
  <c r="V3647"/>
  <c r="AA3647" s="1"/>
  <c r="U3648"/>
  <c r="Z3648" s="1"/>
  <c r="T3649"/>
  <c r="Y3649" s="1"/>
  <c r="S3666"/>
  <c r="X3666" s="1"/>
  <c r="W3670"/>
  <c r="AB3670" s="1"/>
  <c r="V3671"/>
  <c r="AA3671" s="1"/>
  <c r="U3672"/>
  <c r="Z3672" s="1"/>
  <c r="T3673"/>
  <c r="Y3673" s="1"/>
  <c r="S3674"/>
  <c r="X3674" s="1"/>
  <c r="W3678"/>
  <c r="AB3678" s="1"/>
  <c r="V3679"/>
  <c r="AA3679" s="1"/>
  <c r="U3681"/>
  <c r="Z3681" s="1"/>
  <c r="T3682"/>
  <c r="Y3682" s="1"/>
  <c r="S3683"/>
  <c r="X3683" s="1"/>
  <c r="W3687"/>
  <c r="AB3687" s="1"/>
  <c r="V3688"/>
  <c r="AA3688" s="1"/>
  <c r="U3689"/>
  <c r="Z3689" s="1"/>
  <c r="T3690"/>
  <c r="Y3690" s="1"/>
  <c r="S3691"/>
  <c r="X3691" s="1"/>
  <c r="W3696"/>
  <c r="AB3696" s="1"/>
  <c r="V3697"/>
  <c r="AA3697" s="1"/>
  <c r="U3698"/>
  <c r="Z3698" s="1"/>
  <c r="T3699"/>
  <c r="Y3699" s="1"/>
  <c r="S3700"/>
  <c r="X3700" s="1"/>
  <c r="W3704"/>
  <c r="AB3704" s="1"/>
  <c r="V3705"/>
  <c r="AA3705" s="1"/>
  <c r="U3706"/>
  <c r="Z3706" s="1"/>
  <c r="T3707"/>
  <c r="Y3707" s="1"/>
  <c r="S3708"/>
  <c r="X3708" s="1"/>
  <c r="AB3548"/>
  <c r="V3549"/>
  <c r="AA3549" s="1"/>
  <c r="V3550"/>
  <c r="AA3550" s="1"/>
  <c r="U3551"/>
  <c r="Z3551" s="1"/>
  <c r="T3552"/>
  <c r="Y3552" s="1"/>
  <c r="AB3556"/>
  <c r="W3557"/>
  <c r="AB3557" s="1"/>
  <c r="S3546"/>
  <c r="X3546" s="1"/>
  <c r="AB3549"/>
  <c r="U3550"/>
  <c r="Z3550" s="1"/>
  <c r="T3551"/>
  <c r="Y3551" s="1"/>
  <c r="S3552"/>
  <c r="X3552" s="1"/>
  <c r="S3553"/>
  <c r="X3553" s="1"/>
  <c r="AC3553" s="1"/>
  <c r="V3557"/>
  <c r="AA3557" s="1"/>
  <c r="V3558"/>
  <c r="AA3558" s="1"/>
  <c r="U3559"/>
  <c r="Z3559" s="1"/>
  <c r="Z3543"/>
  <c r="W3547"/>
  <c r="AB3547" s="1"/>
  <c r="V3548"/>
  <c r="AA3548" s="1"/>
  <c r="U3549"/>
  <c r="Z3549" s="1"/>
  <c r="T3550"/>
  <c r="Y3550" s="1"/>
  <c r="S3551"/>
  <c r="X3551" s="1"/>
  <c r="W3555"/>
  <c r="AB3555" s="1"/>
  <c r="V3556"/>
  <c r="AA3556" s="1"/>
  <c r="U3557"/>
  <c r="Z3557" s="1"/>
  <c r="T3558"/>
  <c r="Y3558" s="1"/>
  <c r="S3559"/>
  <c r="X3559" s="1"/>
  <c r="Y3544"/>
  <c r="W3546"/>
  <c r="AB3546" s="1"/>
  <c r="V3547"/>
  <c r="AA3547" s="1"/>
  <c r="U3548"/>
  <c r="Z3548" s="1"/>
  <c r="T3549"/>
  <c r="Y3549" s="1"/>
  <c r="S3550"/>
  <c r="X3550" s="1"/>
  <c r="W3554"/>
  <c r="AB3554" s="1"/>
  <c r="AC3554" s="1"/>
  <c r="V3555"/>
  <c r="AA3555" s="1"/>
  <c r="U3556"/>
  <c r="Z3556" s="1"/>
  <c r="T3557"/>
  <c r="Y3557" s="1"/>
  <c r="S3558"/>
  <c r="X3558" s="1"/>
  <c r="AB3533"/>
  <c r="AB3535"/>
  <c r="AA3536"/>
  <c r="Z3537"/>
  <c r="X3539"/>
  <c r="AA3534"/>
  <c r="AA3535"/>
  <c r="Z3536"/>
  <c r="Y3537"/>
  <c r="Y3538"/>
  <c r="AB3541"/>
  <c r="X3531"/>
  <c r="AB3534"/>
  <c r="Z3535"/>
  <c r="Y3536"/>
  <c r="X3537"/>
  <c r="X3538"/>
  <c r="AA3542"/>
  <c r="Z3544"/>
  <c r="AC3357"/>
  <c r="AB3532"/>
  <c r="AA3533"/>
  <c r="Z3534"/>
  <c r="Y3535"/>
  <c r="X3536"/>
  <c r="AB3540"/>
  <c r="AA3541"/>
  <c r="Z3542"/>
  <c r="Y3543"/>
  <c r="X3544"/>
  <c r="AB3531"/>
  <c r="AA3532"/>
  <c r="Z3533"/>
  <c r="Y3534"/>
  <c r="X3535"/>
  <c r="AB3539"/>
  <c r="AA3540"/>
  <c r="Z3541"/>
  <c r="Y3542"/>
  <c r="X3543"/>
  <c r="AC3356"/>
  <c r="AA3320"/>
  <c r="S3322"/>
  <c r="X3322" s="1"/>
  <c r="AA3327"/>
  <c r="AA3328"/>
  <c r="S3330"/>
  <c r="X3330" s="1"/>
  <c r="Z3320"/>
  <c r="Z3327"/>
  <c r="AB3323"/>
  <c r="AC3323" s="1"/>
  <c r="AB3331"/>
  <c r="AC3331" s="1"/>
  <c r="W3354"/>
  <c r="AB3354" s="1"/>
  <c r="V3333"/>
  <c r="AA3333" s="1"/>
  <c r="Y3322"/>
  <c r="AB3325"/>
  <c r="T3326"/>
  <c r="Y3326" s="1"/>
  <c r="Y3330"/>
  <c r="AB3333"/>
  <c r="S3350"/>
  <c r="X3350" s="1"/>
  <c r="AB3353"/>
  <c r="AA3325"/>
  <c r="Z3333"/>
  <c r="Z3325"/>
  <c r="AB3309"/>
  <c r="Z3326"/>
  <c r="S3327"/>
  <c r="X3327" s="1"/>
  <c r="T3328"/>
  <c r="Y3328" s="1"/>
  <c r="AB3332"/>
  <c r="W3351"/>
  <c r="AB3351" s="1"/>
  <c r="V3352"/>
  <c r="AA3352" s="1"/>
  <c r="U3353"/>
  <c r="Z3353" s="1"/>
  <c r="T3354"/>
  <c r="Y3354" s="1"/>
  <c r="S3355"/>
  <c r="X3355" s="1"/>
  <c r="AC3355" s="1"/>
  <c r="W3359"/>
  <c r="AB3359" s="1"/>
  <c r="V3360"/>
  <c r="AA3360" s="1"/>
  <c r="U3361"/>
  <c r="Z3361" s="1"/>
  <c r="T3362"/>
  <c r="Y3362" s="1"/>
  <c r="S3363"/>
  <c r="X3363" s="1"/>
  <c r="AC3363" s="1"/>
  <c r="AA3310"/>
  <c r="AB3317"/>
  <c r="U3321"/>
  <c r="Z3321" s="1"/>
  <c r="AC3321" s="1"/>
  <c r="AA3324"/>
  <c r="AC3324" s="1"/>
  <c r="S3328"/>
  <c r="X3328" s="1"/>
  <c r="U3329"/>
  <c r="Z3329" s="1"/>
  <c r="AC3329" s="1"/>
  <c r="AA3332"/>
  <c r="W3350"/>
  <c r="AB3350" s="1"/>
  <c r="V3351"/>
  <c r="AA3351" s="1"/>
  <c r="U3352"/>
  <c r="Z3352" s="1"/>
  <c r="T3353"/>
  <c r="Y3353" s="1"/>
  <c r="S3354"/>
  <c r="X3354" s="1"/>
  <c r="W3358"/>
  <c r="AB3358" s="1"/>
  <c r="AC3358" s="1"/>
  <c r="V3359"/>
  <c r="AA3359" s="1"/>
  <c r="U3360"/>
  <c r="Z3360" s="1"/>
  <c r="T3361"/>
  <c r="Y3361" s="1"/>
  <c r="S3362"/>
  <c r="X3362" s="1"/>
  <c r="Z3311"/>
  <c r="AC3311" s="1"/>
  <c r="S3305"/>
  <c r="X3305" s="1"/>
  <c r="Y3306"/>
  <c r="Y3312"/>
  <c r="AC3312" s="1"/>
  <c r="X3313"/>
  <c r="Y3266"/>
  <c r="Y3267"/>
  <c r="Z3272"/>
  <c r="W3306"/>
  <c r="AB3306" s="1"/>
  <c r="V3307"/>
  <c r="AA3307" s="1"/>
  <c r="U3308"/>
  <c r="Z3308" s="1"/>
  <c r="T3309"/>
  <c r="Y3309" s="1"/>
  <c r="S3310"/>
  <c r="X3310" s="1"/>
  <c r="W3314"/>
  <c r="AB3314" s="1"/>
  <c r="V3315"/>
  <c r="AA3315" s="1"/>
  <c r="U3316"/>
  <c r="Z3316" s="1"/>
  <c r="T3317"/>
  <c r="Y3317" s="1"/>
  <c r="S3318"/>
  <c r="X3318" s="1"/>
  <c r="AC3318" s="1"/>
  <c r="Y3273"/>
  <c r="W3305"/>
  <c r="AB3305" s="1"/>
  <c r="V3306"/>
  <c r="AA3306" s="1"/>
  <c r="U3307"/>
  <c r="Z3307" s="1"/>
  <c r="T3308"/>
  <c r="Y3308" s="1"/>
  <c r="S3309"/>
  <c r="X3309" s="1"/>
  <c r="W3313"/>
  <c r="AB3313" s="1"/>
  <c r="V3314"/>
  <c r="AA3314" s="1"/>
  <c r="U3315"/>
  <c r="Z3315" s="1"/>
  <c r="T3316"/>
  <c r="Y3316" s="1"/>
  <c r="S3317"/>
  <c r="X3317" s="1"/>
  <c r="AB3262"/>
  <c r="W3264"/>
  <c r="AB3264" s="1"/>
  <c r="V3265"/>
  <c r="AA3265" s="1"/>
  <c r="U3266"/>
  <c r="Z3266" s="1"/>
  <c r="X3268"/>
  <c r="V3263"/>
  <c r="AA3263" s="1"/>
  <c r="V3264"/>
  <c r="AA3264" s="1"/>
  <c r="U3265"/>
  <c r="Z3265" s="1"/>
  <c r="AB3270"/>
  <c r="W3271"/>
  <c r="AB3271" s="1"/>
  <c r="S3260"/>
  <c r="X3260" s="1"/>
  <c r="AB3263"/>
  <c r="U3264"/>
  <c r="Z3264" s="1"/>
  <c r="T3265"/>
  <c r="Y3265" s="1"/>
  <c r="S3266"/>
  <c r="X3266" s="1"/>
  <c r="S3267"/>
  <c r="X3267" s="1"/>
  <c r="V3271"/>
  <c r="AA3271" s="1"/>
  <c r="V3272"/>
  <c r="AA3272" s="1"/>
  <c r="AB3231"/>
  <c r="AB3232"/>
  <c r="W3261"/>
  <c r="AB3261" s="1"/>
  <c r="V3262"/>
  <c r="AA3262" s="1"/>
  <c r="U3263"/>
  <c r="Z3263" s="1"/>
  <c r="T3264"/>
  <c r="Y3264" s="1"/>
  <c r="S3265"/>
  <c r="X3265" s="1"/>
  <c r="W3269"/>
  <c r="AB3269" s="1"/>
  <c r="V3270"/>
  <c r="AA3270" s="1"/>
  <c r="U3271"/>
  <c r="Z3271" s="1"/>
  <c r="T3272"/>
  <c r="Y3272" s="1"/>
  <c r="S3273"/>
  <c r="X3273" s="1"/>
  <c r="AC3273" s="1"/>
  <c r="AA3232"/>
  <c r="T3234"/>
  <c r="Y3234" s="1"/>
  <c r="T3235"/>
  <c r="Y3235" s="1"/>
  <c r="AB3238"/>
  <c r="V3241"/>
  <c r="AA3241" s="1"/>
  <c r="U3242"/>
  <c r="Z3242" s="1"/>
  <c r="W3260"/>
  <c r="AB3260" s="1"/>
  <c r="V3261"/>
  <c r="AA3261" s="1"/>
  <c r="U3262"/>
  <c r="Z3262" s="1"/>
  <c r="T3263"/>
  <c r="Y3263" s="1"/>
  <c r="S3264"/>
  <c r="X3264" s="1"/>
  <c r="W3268"/>
  <c r="AB3268" s="1"/>
  <c r="V3269"/>
  <c r="AA3269" s="1"/>
  <c r="U3270"/>
  <c r="Z3270" s="1"/>
  <c r="T3271"/>
  <c r="Y3271" s="1"/>
  <c r="S3272"/>
  <c r="X3272" s="1"/>
  <c r="AA3233"/>
  <c r="S3235"/>
  <c r="X3235" s="1"/>
  <c r="V3240"/>
  <c r="AA3240" s="1"/>
  <c r="U3241"/>
  <c r="Z3241" s="1"/>
  <c r="T3242"/>
  <c r="Y3242" s="1"/>
  <c r="T3243"/>
  <c r="Y3243" s="1"/>
  <c r="AB3247"/>
  <c r="W3249"/>
  <c r="AB3249" s="1"/>
  <c r="V3250"/>
  <c r="AA3250" s="1"/>
  <c r="U3251"/>
  <c r="Z3251" s="1"/>
  <c r="X3253"/>
  <c r="Z3233"/>
  <c r="S3236"/>
  <c r="X3236" s="1"/>
  <c r="AB3239"/>
  <c r="U3240"/>
  <c r="Z3240" s="1"/>
  <c r="T3241"/>
  <c r="Y3241" s="1"/>
  <c r="S3242"/>
  <c r="X3242" s="1"/>
  <c r="S3243"/>
  <c r="X3243" s="1"/>
  <c r="V3248"/>
  <c r="AA3248" s="1"/>
  <c r="V3249"/>
  <c r="AA3249" s="1"/>
  <c r="U3250"/>
  <c r="Z3250" s="1"/>
  <c r="T3251"/>
  <c r="Y3251" s="1"/>
  <c r="T3252"/>
  <c r="Y3252" s="1"/>
  <c r="W3257"/>
  <c r="AB3257" s="1"/>
  <c r="V3258"/>
  <c r="AA3258" s="1"/>
  <c r="Z3234"/>
  <c r="AA3239"/>
  <c r="AB3240"/>
  <c r="S3245"/>
  <c r="X3245" s="1"/>
  <c r="AB3248"/>
  <c r="U3249"/>
  <c r="Z3249" s="1"/>
  <c r="T3250"/>
  <c r="Y3250" s="1"/>
  <c r="S3251"/>
  <c r="X3251" s="1"/>
  <c r="S3252"/>
  <c r="X3252" s="1"/>
  <c r="W3230"/>
  <c r="AB3230" s="1"/>
  <c r="V3231"/>
  <c r="AA3231" s="1"/>
  <c r="U3232"/>
  <c r="Z3232" s="1"/>
  <c r="T3233"/>
  <c r="Y3233" s="1"/>
  <c r="AB3233"/>
  <c r="S3234"/>
  <c r="X3234" s="1"/>
  <c r="AA3234"/>
  <c r="Z3235"/>
  <c r="V3230"/>
  <c r="AA3230" s="1"/>
  <c r="U3231"/>
  <c r="Z3231" s="1"/>
  <c r="T3232"/>
  <c r="Y3232" s="1"/>
  <c r="S3233"/>
  <c r="X3233" s="1"/>
  <c r="W3237"/>
  <c r="AB3237" s="1"/>
  <c r="V3238"/>
  <c r="AA3238" s="1"/>
  <c r="U3239"/>
  <c r="Z3239" s="1"/>
  <c r="T3240"/>
  <c r="Y3240" s="1"/>
  <c r="S3241"/>
  <c r="X3241" s="1"/>
  <c r="W3246"/>
  <c r="AB3246" s="1"/>
  <c r="V3247"/>
  <c r="AA3247" s="1"/>
  <c r="U3248"/>
  <c r="Z3248" s="1"/>
  <c r="T3249"/>
  <c r="Y3249" s="1"/>
  <c r="S3250"/>
  <c r="X3250" s="1"/>
  <c r="W3254"/>
  <c r="AB3254" s="1"/>
  <c r="V3255"/>
  <c r="AA3255" s="1"/>
  <c r="U3256"/>
  <c r="Z3256" s="1"/>
  <c r="T3257"/>
  <c r="Y3257" s="1"/>
  <c r="S3258"/>
  <c r="X3258" s="1"/>
  <c r="U3220"/>
  <c r="Z3220" s="1"/>
  <c r="T3221"/>
  <c r="Y3221" s="1"/>
  <c r="AC3221" s="1"/>
  <c r="U3230"/>
  <c r="Z3230" s="1"/>
  <c r="T3231"/>
  <c r="Y3231" s="1"/>
  <c r="S3232"/>
  <c r="X3232" s="1"/>
  <c r="W3236"/>
  <c r="AB3236" s="1"/>
  <c r="V3237"/>
  <c r="AA3237" s="1"/>
  <c r="U3238"/>
  <c r="Z3238" s="1"/>
  <c r="T3239"/>
  <c r="Y3239" s="1"/>
  <c r="S3240"/>
  <c r="X3240" s="1"/>
  <c r="W3245"/>
  <c r="AB3245" s="1"/>
  <c r="V3246"/>
  <c r="AA3246" s="1"/>
  <c r="U3247"/>
  <c r="Z3247" s="1"/>
  <c r="T3248"/>
  <c r="Y3248" s="1"/>
  <c r="S3249"/>
  <c r="X3249" s="1"/>
  <c r="W3253"/>
  <c r="AB3253" s="1"/>
  <c r="V3254"/>
  <c r="AA3254" s="1"/>
  <c r="U3255"/>
  <c r="Z3255" s="1"/>
  <c r="T3256"/>
  <c r="Y3256" s="1"/>
  <c r="S3257"/>
  <c r="X3257" s="1"/>
  <c r="AB3218"/>
  <c r="S3222"/>
  <c r="X3222" s="1"/>
  <c r="AC3222" s="1"/>
  <c r="V3227"/>
  <c r="AA3227" s="1"/>
  <c r="U3228"/>
  <c r="Z3228" s="1"/>
  <c r="AB3226"/>
  <c r="AA3219"/>
  <c r="AB3177"/>
  <c r="Y3140"/>
  <c r="AB3145"/>
  <c r="AB3160"/>
  <c r="Y3163"/>
  <c r="Z3164"/>
  <c r="AB3170"/>
  <c r="AB3186"/>
  <c r="S3147"/>
  <c r="X3147" s="1"/>
  <c r="AA3170"/>
  <c r="AB3171"/>
  <c r="S3175"/>
  <c r="X3175" s="1"/>
  <c r="AB3178"/>
  <c r="S3181"/>
  <c r="X3181" s="1"/>
  <c r="S3182"/>
  <c r="X3182" s="1"/>
  <c r="T3190"/>
  <c r="Y3190" s="1"/>
  <c r="T3191"/>
  <c r="Y3191" s="1"/>
  <c r="AB3194"/>
  <c r="W3216"/>
  <c r="AB3216" s="1"/>
  <c r="V3217"/>
  <c r="AA3217" s="1"/>
  <c r="U3218"/>
  <c r="Z3218" s="1"/>
  <c r="T3219"/>
  <c r="Y3219" s="1"/>
  <c r="S3220"/>
  <c r="X3220" s="1"/>
  <c r="W3224"/>
  <c r="AB3224" s="1"/>
  <c r="V3225"/>
  <c r="AA3225" s="1"/>
  <c r="U3226"/>
  <c r="Z3226" s="1"/>
  <c r="T3227"/>
  <c r="Y3227" s="1"/>
  <c r="S3228"/>
  <c r="X3228" s="1"/>
  <c r="Z3145"/>
  <c r="AA3146"/>
  <c r="T3148"/>
  <c r="Y3148" s="1"/>
  <c r="AB3151"/>
  <c r="Y3155"/>
  <c r="Z3156"/>
  <c r="S3158"/>
  <c r="X3158" s="1"/>
  <c r="Y3165"/>
  <c r="AA3171"/>
  <c r="AA3172"/>
  <c r="AA3178"/>
  <c r="AB3179"/>
  <c r="S3183"/>
  <c r="X3183" s="1"/>
  <c r="AB3187"/>
  <c r="T3189"/>
  <c r="Y3189" s="1"/>
  <c r="S3190"/>
  <c r="X3190" s="1"/>
  <c r="S3191"/>
  <c r="X3191" s="1"/>
  <c r="U3197"/>
  <c r="Z3197" s="1"/>
  <c r="W3215"/>
  <c r="AB3215" s="1"/>
  <c r="AC3215" s="1"/>
  <c r="V3216"/>
  <c r="AA3216" s="1"/>
  <c r="U3217"/>
  <c r="Z3217" s="1"/>
  <c r="T3218"/>
  <c r="Y3218" s="1"/>
  <c r="S3219"/>
  <c r="X3219" s="1"/>
  <c r="W3223"/>
  <c r="AB3223" s="1"/>
  <c r="AC3223" s="1"/>
  <c r="V3224"/>
  <c r="AA3224" s="1"/>
  <c r="U3225"/>
  <c r="Z3225" s="1"/>
  <c r="T3226"/>
  <c r="Y3226" s="1"/>
  <c r="S3227"/>
  <c r="X3227" s="1"/>
  <c r="X3141"/>
  <c r="AA3161"/>
  <c r="U3162"/>
  <c r="Z3162" s="1"/>
  <c r="V3163"/>
  <c r="AA3163" s="1"/>
  <c r="Z3171"/>
  <c r="Z3172"/>
  <c r="Z3173"/>
  <c r="AA3179"/>
  <c r="AA3180"/>
  <c r="AA3187"/>
  <c r="AB3188"/>
  <c r="AB3195"/>
  <c r="U3196"/>
  <c r="Z3196" s="1"/>
  <c r="T3197"/>
  <c r="Y3197" s="1"/>
  <c r="T3198"/>
  <c r="Y3198" s="1"/>
  <c r="AB3202"/>
  <c r="W3204"/>
  <c r="AB3204" s="1"/>
  <c r="V3205"/>
  <c r="AA3205" s="1"/>
  <c r="U3206"/>
  <c r="Z3206" s="1"/>
  <c r="X3208"/>
  <c r="AB3143"/>
  <c r="Y3146"/>
  <c r="Z3147"/>
  <c r="S3149"/>
  <c r="X3149" s="1"/>
  <c r="W3153"/>
  <c r="AB3153" s="1"/>
  <c r="X3156"/>
  <c r="Y3157"/>
  <c r="AB3162"/>
  <c r="Y3172"/>
  <c r="Y3173"/>
  <c r="Y3174"/>
  <c r="Z3179"/>
  <c r="Z3180"/>
  <c r="Z3181"/>
  <c r="AA3188"/>
  <c r="AA3189"/>
  <c r="AA3195"/>
  <c r="S3198"/>
  <c r="X3198" s="1"/>
  <c r="V3203"/>
  <c r="AA3203" s="1"/>
  <c r="V3204"/>
  <c r="AA3204" s="1"/>
  <c r="U3205"/>
  <c r="Z3205" s="1"/>
  <c r="T3206"/>
  <c r="Y3206" s="1"/>
  <c r="T3207"/>
  <c r="Y3207" s="1"/>
  <c r="W3212"/>
  <c r="AB3212" s="1"/>
  <c r="V3144"/>
  <c r="AA3144" s="1"/>
  <c r="AA3152"/>
  <c r="U3153"/>
  <c r="Z3153" s="1"/>
  <c r="V3155"/>
  <c r="AA3155" s="1"/>
  <c r="S3164"/>
  <c r="X3164" s="1"/>
  <c r="X3166"/>
  <c r="W3168"/>
  <c r="AB3168" s="1"/>
  <c r="X3173"/>
  <c r="X3174"/>
  <c r="Y3180"/>
  <c r="Y3181"/>
  <c r="Y3182"/>
  <c r="Z3188"/>
  <c r="Z3189"/>
  <c r="Z3190"/>
  <c r="AA3196"/>
  <c r="S3200"/>
  <c r="X3200" s="1"/>
  <c r="AB3203"/>
  <c r="U3204"/>
  <c r="Z3204" s="1"/>
  <c r="T3205"/>
  <c r="Y3205" s="1"/>
  <c r="S3206"/>
  <c r="X3206" s="1"/>
  <c r="S3207"/>
  <c r="X3207" s="1"/>
  <c r="U3213"/>
  <c r="Z3213" s="1"/>
  <c r="S3140"/>
  <c r="X3140" s="1"/>
  <c r="AA3140"/>
  <c r="Z3141"/>
  <c r="Y3142"/>
  <c r="X3143"/>
  <c r="W3144"/>
  <c r="AB3144" s="1"/>
  <c r="V3145"/>
  <c r="AA3145" s="1"/>
  <c r="U3146"/>
  <c r="Z3146" s="1"/>
  <c r="T3147"/>
  <c r="Y3147" s="1"/>
  <c r="AB3147"/>
  <c r="S3148"/>
  <c r="X3148" s="1"/>
  <c r="AA3148"/>
  <c r="Z3149"/>
  <c r="Y3150"/>
  <c r="X3151"/>
  <c r="W3152"/>
  <c r="AB3152" s="1"/>
  <c r="V3153"/>
  <c r="AA3153" s="1"/>
  <c r="U3155"/>
  <c r="Z3155" s="1"/>
  <c r="T3156"/>
  <c r="Y3156" s="1"/>
  <c r="AB3156"/>
  <c r="S3157"/>
  <c r="X3157" s="1"/>
  <c r="AA3157"/>
  <c r="Z3158"/>
  <c r="Y3159"/>
  <c r="X3160"/>
  <c r="W3161"/>
  <c r="AB3161" s="1"/>
  <c r="V3162"/>
  <c r="AA3162" s="1"/>
  <c r="U3163"/>
  <c r="Z3163" s="1"/>
  <c r="T3164"/>
  <c r="Y3164" s="1"/>
  <c r="AB3164"/>
  <c r="S3165"/>
  <c r="X3165" s="1"/>
  <c r="AA3165"/>
  <c r="Z3166"/>
  <c r="Y3167"/>
  <c r="X3168"/>
  <c r="W3142"/>
  <c r="AB3142" s="1"/>
  <c r="V3143"/>
  <c r="AA3143" s="1"/>
  <c r="U3144"/>
  <c r="Z3144" s="1"/>
  <c r="T3145"/>
  <c r="Y3145" s="1"/>
  <c r="S3146"/>
  <c r="X3146" s="1"/>
  <c r="W3150"/>
  <c r="AB3150" s="1"/>
  <c r="V3151"/>
  <c r="AA3151" s="1"/>
  <c r="U3152"/>
  <c r="Z3152" s="1"/>
  <c r="T3153"/>
  <c r="Y3153" s="1"/>
  <c r="S3155"/>
  <c r="X3155" s="1"/>
  <c r="W3159"/>
  <c r="AB3159" s="1"/>
  <c r="V3160"/>
  <c r="AA3160" s="1"/>
  <c r="U3161"/>
  <c r="Z3161" s="1"/>
  <c r="T3162"/>
  <c r="Y3162" s="1"/>
  <c r="S3163"/>
  <c r="X3163" s="1"/>
  <c r="W3167"/>
  <c r="AB3167" s="1"/>
  <c r="V3168"/>
  <c r="AA3168" s="1"/>
  <c r="U3170"/>
  <c r="Z3170" s="1"/>
  <c r="T3171"/>
  <c r="Y3171" s="1"/>
  <c r="S3172"/>
  <c r="X3172" s="1"/>
  <c r="W3176"/>
  <c r="AB3176" s="1"/>
  <c r="V3177"/>
  <c r="AA3177" s="1"/>
  <c r="U3178"/>
  <c r="Z3178" s="1"/>
  <c r="T3179"/>
  <c r="Y3179" s="1"/>
  <c r="S3180"/>
  <c r="X3180" s="1"/>
  <c r="W3185"/>
  <c r="AB3185" s="1"/>
  <c r="V3186"/>
  <c r="AA3186" s="1"/>
  <c r="U3187"/>
  <c r="Z3187" s="1"/>
  <c r="T3188"/>
  <c r="Y3188" s="1"/>
  <c r="S3189"/>
  <c r="X3189" s="1"/>
  <c r="W3193"/>
  <c r="AB3193" s="1"/>
  <c r="V3194"/>
  <c r="AA3194" s="1"/>
  <c r="U3195"/>
  <c r="Z3195" s="1"/>
  <c r="T3196"/>
  <c r="Y3196" s="1"/>
  <c r="S3197"/>
  <c r="X3197" s="1"/>
  <c r="W3141"/>
  <c r="AB3141" s="1"/>
  <c r="V3142"/>
  <c r="AA3142" s="1"/>
  <c r="U3143"/>
  <c r="Z3143" s="1"/>
  <c r="T3144"/>
  <c r="Y3144" s="1"/>
  <c r="S3145"/>
  <c r="X3145" s="1"/>
  <c r="W3149"/>
  <c r="AB3149" s="1"/>
  <c r="V3150"/>
  <c r="AA3150" s="1"/>
  <c r="U3151"/>
  <c r="Z3151" s="1"/>
  <c r="T3152"/>
  <c r="Y3152" s="1"/>
  <c r="S3153"/>
  <c r="X3153" s="1"/>
  <c r="W3158"/>
  <c r="AB3158" s="1"/>
  <c r="V3159"/>
  <c r="AA3159" s="1"/>
  <c r="U3160"/>
  <c r="Z3160" s="1"/>
  <c r="T3161"/>
  <c r="Y3161" s="1"/>
  <c r="S3162"/>
  <c r="X3162" s="1"/>
  <c r="W3166"/>
  <c r="AB3166" s="1"/>
  <c r="V3167"/>
  <c r="AA3167" s="1"/>
  <c r="U3168"/>
  <c r="Z3168" s="1"/>
  <c r="T3170"/>
  <c r="Y3170" s="1"/>
  <c r="S3171"/>
  <c r="X3171" s="1"/>
  <c r="W3175"/>
  <c r="AB3175" s="1"/>
  <c r="V3176"/>
  <c r="AA3176" s="1"/>
  <c r="U3177"/>
  <c r="Z3177" s="1"/>
  <c r="T3178"/>
  <c r="Y3178" s="1"/>
  <c r="S3179"/>
  <c r="X3179" s="1"/>
  <c r="W3183"/>
  <c r="AB3183" s="1"/>
  <c r="V3185"/>
  <c r="AA3185" s="1"/>
  <c r="U3186"/>
  <c r="Z3186" s="1"/>
  <c r="T3187"/>
  <c r="Y3187" s="1"/>
  <c r="S3188"/>
  <c r="X3188" s="1"/>
  <c r="W3192"/>
  <c r="AB3192" s="1"/>
  <c r="AC3192" s="1"/>
  <c r="V3193"/>
  <c r="AA3193" s="1"/>
  <c r="U3194"/>
  <c r="Z3194" s="1"/>
  <c r="T3195"/>
  <c r="Y3195" s="1"/>
  <c r="S3196"/>
  <c r="X3196" s="1"/>
  <c r="W3201"/>
  <c r="AB3201" s="1"/>
  <c r="V3202"/>
  <c r="AA3202" s="1"/>
  <c r="U3203"/>
  <c r="Z3203" s="1"/>
  <c r="T3204"/>
  <c r="Y3204" s="1"/>
  <c r="S3205"/>
  <c r="X3205" s="1"/>
  <c r="W3209"/>
  <c r="AB3209" s="1"/>
  <c r="V3210"/>
  <c r="AA3210" s="1"/>
  <c r="U3211"/>
  <c r="Z3211" s="1"/>
  <c r="T3212"/>
  <c r="Y3212" s="1"/>
  <c r="S3213"/>
  <c r="X3213" s="1"/>
  <c r="W3200"/>
  <c r="AB3200" s="1"/>
  <c r="V3201"/>
  <c r="AA3201" s="1"/>
  <c r="U3202"/>
  <c r="Z3202" s="1"/>
  <c r="T3203"/>
  <c r="Y3203" s="1"/>
  <c r="S3204"/>
  <c r="X3204" s="1"/>
  <c r="W3208"/>
  <c r="AB3208" s="1"/>
  <c r="AC3208" s="1"/>
  <c r="V3209"/>
  <c r="AA3209" s="1"/>
  <c r="U3210"/>
  <c r="Z3210" s="1"/>
  <c r="T3211"/>
  <c r="Y3211" s="1"/>
  <c r="S3212"/>
  <c r="X3212" s="1"/>
  <c r="Z3293"/>
  <c r="AA3301"/>
  <c r="Y3110"/>
  <c r="X3111"/>
  <c r="AB3115"/>
  <c r="AA3116"/>
  <c r="AC3116" s="1"/>
  <c r="Z3117"/>
  <c r="AC3117" s="1"/>
  <c r="Y3118"/>
  <c r="X3119"/>
  <c r="AB3123"/>
  <c r="Z3294"/>
  <c r="W3111"/>
  <c r="AB3111" s="1"/>
  <c r="V3112"/>
  <c r="AA3112" s="1"/>
  <c r="U3113"/>
  <c r="Z3113" s="1"/>
  <c r="T3114"/>
  <c r="Y3114" s="1"/>
  <c r="S3115"/>
  <c r="X3115" s="1"/>
  <c r="W3119"/>
  <c r="AB3119" s="1"/>
  <c r="V3120"/>
  <c r="AA3120" s="1"/>
  <c r="U3121"/>
  <c r="Z3121" s="1"/>
  <c r="T3122"/>
  <c r="Y3122" s="1"/>
  <c r="S3123"/>
  <c r="X3123" s="1"/>
  <c r="Y3294"/>
  <c r="Y3295"/>
  <c r="Z3302"/>
  <c r="W3110"/>
  <c r="AB3110" s="1"/>
  <c r="V3111"/>
  <c r="AA3111" s="1"/>
  <c r="U3112"/>
  <c r="Z3112" s="1"/>
  <c r="T3113"/>
  <c r="Y3113" s="1"/>
  <c r="S3114"/>
  <c r="X3114" s="1"/>
  <c r="W3118"/>
  <c r="AB3118" s="1"/>
  <c r="V3119"/>
  <c r="AA3119" s="1"/>
  <c r="U3120"/>
  <c r="Z3120" s="1"/>
  <c r="T3121"/>
  <c r="Y3121" s="1"/>
  <c r="S3122"/>
  <c r="X3122" s="1"/>
  <c r="AB3291"/>
  <c r="X3295"/>
  <c r="AA3300"/>
  <c r="Z3301"/>
  <c r="Y3302"/>
  <c r="Y3303"/>
  <c r="AB3339"/>
  <c r="AA3340"/>
  <c r="Z3341"/>
  <c r="AB3292"/>
  <c r="X3296"/>
  <c r="AB3299"/>
  <c r="X3303"/>
  <c r="AA3339"/>
  <c r="Z3340"/>
  <c r="Y3341"/>
  <c r="AB3346"/>
  <c r="AA3292"/>
  <c r="AA3293"/>
  <c r="AB3300"/>
  <c r="X3335"/>
  <c r="AB3338"/>
  <c r="X3342"/>
  <c r="AA3347"/>
  <c r="Z3348"/>
  <c r="AB3277"/>
  <c r="Z3281"/>
  <c r="AA3290"/>
  <c r="Z3291"/>
  <c r="Y3292"/>
  <c r="X3293"/>
  <c r="AB3297"/>
  <c r="AA3298"/>
  <c r="Z3299"/>
  <c r="Y3300"/>
  <c r="X3301"/>
  <c r="AB3336"/>
  <c r="AA3337"/>
  <c r="Z3338"/>
  <c r="Y3339"/>
  <c r="X3340"/>
  <c r="AB3344"/>
  <c r="AA3345"/>
  <c r="Z3346"/>
  <c r="Y3347"/>
  <c r="X3348"/>
  <c r="Z3280"/>
  <c r="Y3281"/>
  <c r="Y3282"/>
  <c r="Z3290"/>
  <c r="Y3291"/>
  <c r="X3292"/>
  <c r="AB3296"/>
  <c r="AA3297"/>
  <c r="Z3298"/>
  <c r="Y3299"/>
  <c r="X3300"/>
  <c r="AB3335"/>
  <c r="AA3336"/>
  <c r="Z3337"/>
  <c r="Y3338"/>
  <c r="X3339"/>
  <c r="AB3343"/>
  <c r="AA3344"/>
  <c r="Z3345"/>
  <c r="Y3346"/>
  <c r="X3347"/>
  <c r="X3275"/>
  <c r="AB3278"/>
  <c r="Z3279"/>
  <c r="Y3280"/>
  <c r="X3281"/>
  <c r="X3282"/>
  <c r="AC3282" s="1"/>
  <c r="AA3278"/>
  <c r="AB3279"/>
  <c r="X3283"/>
  <c r="AA3279"/>
  <c r="AA3280"/>
  <c r="Z3137"/>
  <c r="AB3276"/>
  <c r="AA3277"/>
  <c r="Z3278"/>
  <c r="Y3279"/>
  <c r="X3280"/>
  <c r="AB3284"/>
  <c r="AA3285"/>
  <c r="Z3286"/>
  <c r="Y3287"/>
  <c r="X3288"/>
  <c r="Y3138"/>
  <c r="AB3275"/>
  <c r="AA3276"/>
  <c r="Z3277"/>
  <c r="Y3278"/>
  <c r="X3279"/>
  <c r="AB3283"/>
  <c r="AA3284"/>
  <c r="Z3285"/>
  <c r="Y3286"/>
  <c r="X3287"/>
  <c r="AB3127"/>
  <c r="AB3129"/>
  <c r="AA3128"/>
  <c r="AA3129"/>
  <c r="Z3130"/>
  <c r="Y3131"/>
  <c r="AB3135"/>
  <c r="AB3136"/>
  <c r="X3125"/>
  <c r="AB3128"/>
  <c r="Z3129"/>
  <c r="Y3130"/>
  <c r="X3131"/>
  <c r="AA3136"/>
  <c r="AA3137"/>
  <c r="Z3138"/>
  <c r="Z3377"/>
  <c r="AB3126"/>
  <c r="AA3127"/>
  <c r="Z3128"/>
  <c r="Y3129"/>
  <c r="X3130"/>
  <c r="AB3134"/>
  <c r="AA3135"/>
  <c r="Z3136"/>
  <c r="Y3137"/>
  <c r="X3138"/>
  <c r="Y3378"/>
  <c r="AB3125"/>
  <c r="AA3126"/>
  <c r="Z3127"/>
  <c r="Y3128"/>
  <c r="X3129"/>
  <c r="AB3133"/>
  <c r="AA3134"/>
  <c r="Z3135"/>
  <c r="Y3136"/>
  <c r="X3137"/>
  <c r="AB3367"/>
  <c r="AB3369"/>
  <c r="AA3368"/>
  <c r="AA3369"/>
  <c r="Z3370"/>
  <c r="Y3371"/>
  <c r="AB3375"/>
  <c r="AB3376"/>
  <c r="X3365"/>
  <c r="AB3368"/>
  <c r="Z3369"/>
  <c r="Y3370"/>
  <c r="X3371"/>
  <c r="X3372"/>
  <c r="AC3372" s="1"/>
  <c r="AA3376"/>
  <c r="AA3377"/>
  <c r="Z3378"/>
  <c r="AB3366"/>
  <c r="AA3367"/>
  <c r="Z3368"/>
  <c r="Y3369"/>
  <c r="X3370"/>
  <c r="AB3374"/>
  <c r="AA3375"/>
  <c r="Z3376"/>
  <c r="Y3377"/>
  <c r="X3378"/>
  <c r="AB3365"/>
  <c r="AA3366"/>
  <c r="Z3367"/>
  <c r="Y3368"/>
  <c r="X3369"/>
  <c r="AB3373"/>
  <c r="AC3373" s="1"/>
  <c r="AA3374"/>
  <c r="Z3375"/>
  <c r="Y3376"/>
  <c r="X3377"/>
  <c r="AA3655"/>
  <c r="Z3656"/>
  <c r="Y3657"/>
  <c r="AB3662"/>
  <c r="AB3654"/>
  <c r="X3658"/>
  <c r="AA3663"/>
  <c r="Z3664"/>
  <c r="AB2883"/>
  <c r="AB2902"/>
  <c r="AB2917"/>
  <c r="AA2958"/>
  <c r="AB2965"/>
  <c r="AB2975"/>
  <c r="AA2892"/>
  <c r="S2904"/>
  <c r="X2904" s="1"/>
  <c r="Z2928"/>
  <c r="X2961"/>
  <c r="AA2975"/>
  <c r="T2978"/>
  <c r="Y2978" s="1"/>
  <c r="Z2984"/>
  <c r="AB3652"/>
  <c r="AA3653"/>
  <c r="Z3654"/>
  <c r="Y3655"/>
  <c r="X3656"/>
  <c r="AB3660"/>
  <c r="AA3661"/>
  <c r="Z3662"/>
  <c r="Y3663"/>
  <c r="X3664"/>
  <c r="Y2888"/>
  <c r="AB2893"/>
  <c r="T2894"/>
  <c r="Y2894" s="1"/>
  <c r="Z2902"/>
  <c r="AA2903"/>
  <c r="AB2908"/>
  <c r="Y2911"/>
  <c r="Z2913"/>
  <c r="S2915"/>
  <c r="X2915" s="1"/>
  <c r="S2930"/>
  <c r="X2930" s="1"/>
  <c r="T2960"/>
  <c r="Y2960" s="1"/>
  <c r="AB2966"/>
  <c r="U2968"/>
  <c r="Z2968" s="1"/>
  <c r="AA2976"/>
  <c r="S2978"/>
  <c r="X2978" s="1"/>
  <c r="Z2985"/>
  <c r="AB3651"/>
  <c r="AC3651" s="1"/>
  <c r="AA3652"/>
  <c r="Z3653"/>
  <c r="Y3654"/>
  <c r="X3655"/>
  <c r="AB3659"/>
  <c r="AC3659" s="1"/>
  <c r="AA3660"/>
  <c r="Z3661"/>
  <c r="Y3662"/>
  <c r="X3663"/>
  <c r="Z2895"/>
  <c r="Y2905"/>
  <c r="AA2884"/>
  <c r="U2885"/>
  <c r="Z2885" s="1"/>
  <c r="V2886"/>
  <c r="AA2886" s="1"/>
  <c r="S2895"/>
  <c r="X2895" s="1"/>
  <c r="X2898"/>
  <c r="AA2918"/>
  <c r="U2919"/>
  <c r="Z2919" s="1"/>
  <c r="AB2925"/>
  <c r="Z2959"/>
  <c r="AA2966"/>
  <c r="T2968"/>
  <c r="Y2968" s="1"/>
  <c r="T2969"/>
  <c r="Y2969" s="1"/>
  <c r="Z2976"/>
  <c r="S2979"/>
  <c r="X2979" s="1"/>
  <c r="Y2985"/>
  <c r="AB2885"/>
  <c r="T2886"/>
  <c r="Y2886" s="1"/>
  <c r="U2887"/>
  <c r="Z2887" s="1"/>
  <c r="Z2893"/>
  <c r="AA2894"/>
  <c r="T2896"/>
  <c r="Y2896" s="1"/>
  <c r="AB2900"/>
  <c r="Y2903"/>
  <c r="Z2904"/>
  <c r="S2906"/>
  <c r="X2906" s="1"/>
  <c r="W2910"/>
  <c r="AB2910" s="1"/>
  <c r="X2913"/>
  <c r="Y2914"/>
  <c r="X2921"/>
  <c r="V2926"/>
  <c r="AA2926" s="1"/>
  <c r="Y2929"/>
  <c r="AA2967"/>
  <c r="S2969"/>
  <c r="X2969" s="1"/>
  <c r="Z2977"/>
  <c r="AB2982"/>
  <c r="W2983"/>
  <c r="AB2983" s="1"/>
  <c r="Y2986"/>
  <c r="S2887"/>
  <c r="X2887" s="1"/>
  <c r="X2889"/>
  <c r="W2891"/>
  <c r="AB2891" s="1"/>
  <c r="V2901"/>
  <c r="AA2901" s="1"/>
  <c r="AA2909"/>
  <c r="U2910"/>
  <c r="Z2910" s="1"/>
  <c r="V2911"/>
  <c r="AA2911" s="1"/>
  <c r="T2920"/>
  <c r="Y2920" s="1"/>
  <c r="AB2956"/>
  <c r="Z2967"/>
  <c r="S2970"/>
  <c r="X2970" s="1"/>
  <c r="W2974"/>
  <c r="AB2974" s="1"/>
  <c r="Y2977"/>
  <c r="V2983"/>
  <c r="AA2983" s="1"/>
  <c r="V2984"/>
  <c r="AA2984" s="1"/>
  <c r="X2986"/>
  <c r="U2883"/>
  <c r="Z2883" s="1"/>
  <c r="T2884"/>
  <c r="Y2884" s="1"/>
  <c r="AB2884"/>
  <c r="S2885"/>
  <c r="X2885" s="1"/>
  <c r="AA2885"/>
  <c r="Z2886"/>
  <c r="Y2887"/>
  <c r="X2888"/>
  <c r="W2889"/>
  <c r="AB2889" s="1"/>
  <c r="V2890"/>
  <c r="AA2890" s="1"/>
  <c r="U2891"/>
  <c r="Z2891" s="1"/>
  <c r="T2892"/>
  <c r="Y2892" s="1"/>
  <c r="AB2892"/>
  <c r="S2893"/>
  <c r="X2893" s="1"/>
  <c r="AA2893"/>
  <c r="Z2894"/>
  <c r="Y2895"/>
  <c r="X2896"/>
  <c r="W2898"/>
  <c r="AB2898" s="1"/>
  <c r="V2899"/>
  <c r="AA2899" s="1"/>
  <c r="U2900"/>
  <c r="Z2900" s="1"/>
  <c r="T2901"/>
  <c r="Y2901" s="1"/>
  <c r="AB2901"/>
  <c r="S2902"/>
  <c r="X2902" s="1"/>
  <c r="AA2902"/>
  <c r="Z2903"/>
  <c r="Y2904"/>
  <c r="X2905"/>
  <c r="W2906"/>
  <c r="AB2906" s="1"/>
  <c r="V2907"/>
  <c r="AA2907" s="1"/>
  <c r="U2908"/>
  <c r="Z2908" s="1"/>
  <c r="T2909"/>
  <c r="Y2909" s="1"/>
  <c r="AB2909"/>
  <c r="S2910"/>
  <c r="X2910" s="1"/>
  <c r="AA2910"/>
  <c r="Z2911"/>
  <c r="Y2913"/>
  <c r="X2914"/>
  <c r="W2915"/>
  <c r="AB2915" s="1"/>
  <c r="V2916"/>
  <c r="AA2916" s="1"/>
  <c r="U2917"/>
  <c r="Z2917" s="1"/>
  <c r="T2918"/>
  <c r="Y2918" s="1"/>
  <c r="AB2918"/>
  <c r="S2919"/>
  <c r="X2919" s="1"/>
  <c r="AA2919"/>
  <c r="Z2920"/>
  <c r="Y2921"/>
  <c r="X2922"/>
  <c r="W2923"/>
  <c r="AB2923" s="1"/>
  <c r="V2924"/>
  <c r="AA2924" s="1"/>
  <c r="U2925"/>
  <c r="Z2925" s="1"/>
  <c r="T2926"/>
  <c r="Y2926" s="1"/>
  <c r="AB2926"/>
  <c r="S2928"/>
  <c r="X2928" s="1"/>
  <c r="AA2928"/>
  <c r="Z2929"/>
  <c r="Y2930"/>
  <c r="X2931"/>
  <c r="W2932"/>
  <c r="AB2932" s="1"/>
  <c r="V2933"/>
  <c r="AA2933" s="1"/>
  <c r="U2934"/>
  <c r="Z2934" s="1"/>
  <c r="T2935"/>
  <c r="Y2935" s="1"/>
  <c r="AB2935"/>
  <c r="S2936"/>
  <c r="X2936" s="1"/>
  <c r="AA2936"/>
  <c r="Z2937"/>
  <c r="Y2938"/>
  <c r="X2939"/>
  <c r="W2940"/>
  <c r="AB2940" s="1"/>
  <c r="V2941"/>
  <c r="AA2941" s="1"/>
  <c r="U2943"/>
  <c r="Z2943" s="1"/>
  <c r="T2944"/>
  <c r="Y2944" s="1"/>
  <c r="AB2944"/>
  <c r="S2945"/>
  <c r="X2945" s="1"/>
  <c r="AA2945"/>
  <c r="Z2946"/>
  <c r="Y2947"/>
  <c r="X2948"/>
  <c r="W2949"/>
  <c r="AB2949" s="1"/>
  <c r="V2950"/>
  <c r="AA2950" s="1"/>
  <c r="U2951"/>
  <c r="Z2951" s="1"/>
  <c r="T2952"/>
  <c r="Y2952" s="1"/>
  <c r="AB2952"/>
  <c r="S2953"/>
  <c r="X2953" s="1"/>
  <c r="AA2953"/>
  <c r="Z2954"/>
  <c r="Y2955"/>
  <c r="X2956"/>
  <c r="W2958"/>
  <c r="AB2958" s="1"/>
  <c r="V2959"/>
  <c r="AA2959" s="1"/>
  <c r="U2960"/>
  <c r="Z2960" s="1"/>
  <c r="T2961"/>
  <c r="Y2961" s="1"/>
  <c r="AB2961"/>
  <c r="S2962"/>
  <c r="X2962" s="1"/>
  <c r="AA2962"/>
  <c r="Z2963"/>
  <c r="T2883"/>
  <c r="Y2883" s="1"/>
  <c r="S2884"/>
  <c r="X2884" s="1"/>
  <c r="W2888"/>
  <c r="AB2888" s="1"/>
  <c r="V2889"/>
  <c r="AA2889" s="1"/>
  <c r="U2890"/>
  <c r="Z2890" s="1"/>
  <c r="T2891"/>
  <c r="Y2891" s="1"/>
  <c r="S2892"/>
  <c r="X2892" s="1"/>
  <c r="W2896"/>
  <c r="AB2896" s="1"/>
  <c r="V2898"/>
  <c r="AA2898" s="1"/>
  <c r="U2899"/>
  <c r="Z2899" s="1"/>
  <c r="T2900"/>
  <c r="Y2900" s="1"/>
  <c r="S2901"/>
  <c r="X2901" s="1"/>
  <c r="W2905"/>
  <c r="AB2905" s="1"/>
  <c r="V2906"/>
  <c r="AA2906" s="1"/>
  <c r="U2907"/>
  <c r="Z2907" s="1"/>
  <c r="T2908"/>
  <c r="Y2908" s="1"/>
  <c r="S2909"/>
  <c r="X2909" s="1"/>
  <c r="W2914"/>
  <c r="AB2914" s="1"/>
  <c r="V2915"/>
  <c r="AA2915" s="1"/>
  <c r="U2916"/>
  <c r="Z2916" s="1"/>
  <c r="T2917"/>
  <c r="Y2917" s="1"/>
  <c r="S2918"/>
  <c r="X2918" s="1"/>
  <c r="W2922"/>
  <c r="AB2922" s="1"/>
  <c r="V2923"/>
  <c r="AA2923" s="1"/>
  <c r="U2924"/>
  <c r="Z2924" s="1"/>
  <c r="T2925"/>
  <c r="Y2925" s="1"/>
  <c r="S2926"/>
  <c r="X2926" s="1"/>
  <c r="W2931"/>
  <c r="AB2931" s="1"/>
  <c r="V2932"/>
  <c r="AA2932" s="1"/>
  <c r="U2933"/>
  <c r="Z2933" s="1"/>
  <c r="T2934"/>
  <c r="Y2934" s="1"/>
  <c r="AB2934"/>
  <c r="S2935"/>
  <c r="X2935" s="1"/>
  <c r="AA2935"/>
  <c r="Z2936"/>
  <c r="Y2937"/>
  <c r="X2938"/>
  <c r="W2939"/>
  <c r="AB2939" s="1"/>
  <c r="V2940"/>
  <c r="AA2940" s="1"/>
  <c r="U2941"/>
  <c r="Z2941" s="1"/>
  <c r="T2943"/>
  <c r="Y2943" s="1"/>
  <c r="AB2943"/>
  <c r="S2944"/>
  <c r="X2944" s="1"/>
  <c r="AA2944"/>
  <c r="Z2945"/>
  <c r="Y2946"/>
  <c r="X2947"/>
  <c r="W2948"/>
  <c r="AB2948" s="1"/>
  <c r="V2949"/>
  <c r="AA2949" s="1"/>
  <c r="U2950"/>
  <c r="Z2950" s="1"/>
  <c r="T2951"/>
  <c r="Y2951" s="1"/>
  <c r="AB2951"/>
  <c r="S2952"/>
  <c r="X2952" s="1"/>
  <c r="AA2952"/>
  <c r="AA2871"/>
  <c r="AB2879"/>
  <c r="S2883"/>
  <c r="X2883" s="1"/>
  <c r="AA2883"/>
  <c r="Z2884"/>
  <c r="Y2885"/>
  <c r="X2886"/>
  <c r="W2887"/>
  <c r="AB2887" s="1"/>
  <c r="V2888"/>
  <c r="AA2888" s="1"/>
  <c r="U2889"/>
  <c r="Z2889" s="1"/>
  <c r="T2890"/>
  <c r="Y2890" s="1"/>
  <c r="AB2890"/>
  <c r="S2891"/>
  <c r="X2891" s="1"/>
  <c r="AA2891"/>
  <c r="Z2892"/>
  <c r="Y2893"/>
  <c r="X2894"/>
  <c r="W2895"/>
  <c r="AB2895" s="1"/>
  <c r="V2896"/>
  <c r="AA2896" s="1"/>
  <c r="U2898"/>
  <c r="Z2898" s="1"/>
  <c r="T2899"/>
  <c r="Y2899" s="1"/>
  <c r="AB2899"/>
  <c r="S2900"/>
  <c r="X2900" s="1"/>
  <c r="AA2900"/>
  <c r="Z2901"/>
  <c r="Y2902"/>
  <c r="X2903"/>
  <c r="W2904"/>
  <c r="AB2904" s="1"/>
  <c r="V2905"/>
  <c r="AA2905" s="1"/>
  <c r="U2906"/>
  <c r="Z2906" s="1"/>
  <c r="T2907"/>
  <c r="Y2907" s="1"/>
  <c r="AB2907"/>
  <c r="S2908"/>
  <c r="X2908" s="1"/>
  <c r="AA2908"/>
  <c r="Z2909"/>
  <c r="Y2910"/>
  <c r="X2911"/>
  <c r="W2913"/>
  <c r="AB2913" s="1"/>
  <c r="V2914"/>
  <c r="AA2914" s="1"/>
  <c r="U2915"/>
  <c r="Z2915" s="1"/>
  <c r="T2916"/>
  <c r="Y2916" s="1"/>
  <c r="AB2916"/>
  <c r="S2917"/>
  <c r="X2917" s="1"/>
  <c r="AA2917"/>
  <c r="Z2918"/>
  <c r="Y2919"/>
  <c r="X2920"/>
  <c r="W2921"/>
  <c r="AB2921" s="1"/>
  <c r="V2922"/>
  <c r="AA2922" s="1"/>
  <c r="U2923"/>
  <c r="Z2923" s="1"/>
  <c r="T2924"/>
  <c r="Y2924" s="1"/>
  <c r="AB2924"/>
  <c r="S2925"/>
  <c r="X2925" s="1"/>
  <c r="AA2925"/>
  <c r="Z2926"/>
  <c r="Y2928"/>
  <c r="X2929"/>
  <c r="W2930"/>
  <c r="AB2930" s="1"/>
  <c r="V2931"/>
  <c r="AA2931" s="1"/>
  <c r="U2932"/>
  <c r="Z2932" s="1"/>
  <c r="T2933"/>
  <c r="Y2933" s="1"/>
  <c r="AB2933"/>
  <c r="S2934"/>
  <c r="X2934" s="1"/>
  <c r="AA2934"/>
  <c r="Z2935"/>
  <c r="Y2936"/>
  <c r="X2937"/>
  <c r="W2938"/>
  <c r="AB2938" s="1"/>
  <c r="V2939"/>
  <c r="AA2939" s="1"/>
  <c r="U2940"/>
  <c r="Z2940" s="1"/>
  <c r="T2941"/>
  <c r="Y2941" s="1"/>
  <c r="AB2941"/>
  <c r="S2943"/>
  <c r="X2943" s="1"/>
  <c r="AA2943"/>
  <c r="Z2944"/>
  <c r="Y2945"/>
  <c r="X2946"/>
  <c r="W2947"/>
  <c r="AB2947" s="1"/>
  <c r="V2948"/>
  <c r="AA2948" s="1"/>
  <c r="U2949"/>
  <c r="Z2949" s="1"/>
  <c r="T2950"/>
  <c r="Y2950" s="1"/>
  <c r="AB2950"/>
  <c r="S2951"/>
  <c r="X2951" s="1"/>
  <c r="AA2951"/>
  <c r="Z2952"/>
  <c r="Y2953"/>
  <c r="X2954"/>
  <c r="W2955"/>
  <c r="AB2955" s="1"/>
  <c r="V2956"/>
  <c r="AA2956" s="1"/>
  <c r="U2958"/>
  <c r="Z2958" s="1"/>
  <c r="T2959"/>
  <c r="Y2959" s="1"/>
  <c r="AB2959"/>
  <c r="S2960"/>
  <c r="X2960" s="1"/>
  <c r="AA2960"/>
  <c r="Z2961"/>
  <c r="Y2962"/>
  <c r="X2963"/>
  <c r="W2964"/>
  <c r="AB2964" s="1"/>
  <c r="V2965"/>
  <c r="AA2965" s="1"/>
  <c r="U2966"/>
  <c r="Z2966" s="1"/>
  <c r="T2967"/>
  <c r="Y2967" s="1"/>
  <c r="AB2967"/>
  <c r="S2968"/>
  <c r="X2968" s="1"/>
  <c r="AA2968"/>
  <c r="Z2969"/>
  <c r="Y2970"/>
  <c r="X2971"/>
  <c r="W2973"/>
  <c r="AB2973" s="1"/>
  <c r="V2974"/>
  <c r="AA2974" s="1"/>
  <c r="U2975"/>
  <c r="Z2975" s="1"/>
  <c r="T2976"/>
  <c r="Y2976" s="1"/>
  <c r="AB2976"/>
  <c r="S2977"/>
  <c r="X2977" s="1"/>
  <c r="AA2977"/>
  <c r="Z2978"/>
  <c r="Y2979"/>
  <c r="X2980"/>
  <c r="W2981"/>
  <c r="AB2981" s="1"/>
  <c r="V2982"/>
  <c r="AA2982" s="1"/>
  <c r="U2983"/>
  <c r="Z2983" s="1"/>
  <c r="T2984"/>
  <c r="Y2984" s="1"/>
  <c r="AB2984"/>
  <c r="S2985"/>
  <c r="X2985" s="1"/>
  <c r="AA2985"/>
  <c r="Z2986"/>
  <c r="AA2872"/>
  <c r="AA2879"/>
  <c r="V2930"/>
  <c r="AA2930" s="1"/>
  <c r="U2931"/>
  <c r="Z2931" s="1"/>
  <c r="T2932"/>
  <c r="Y2932" s="1"/>
  <c r="S2933"/>
  <c r="X2933" s="1"/>
  <c r="W2937"/>
  <c r="AB2937" s="1"/>
  <c r="V2938"/>
  <c r="AA2938" s="1"/>
  <c r="U2939"/>
  <c r="Z2939" s="1"/>
  <c r="T2940"/>
  <c r="Y2940" s="1"/>
  <c r="S2941"/>
  <c r="X2941" s="1"/>
  <c r="W2946"/>
  <c r="AB2946" s="1"/>
  <c r="V2947"/>
  <c r="AA2947" s="1"/>
  <c r="U2948"/>
  <c r="Z2948" s="1"/>
  <c r="T2949"/>
  <c r="Y2949" s="1"/>
  <c r="S2950"/>
  <c r="X2950" s="1"/>
  <c r="W2954"/>
  <c r="AB2954" s="1"/>
  <c r="V2955"/>
  <c r="AA2955" s="1"/>
  <c r="U2956"/>
  <c r="Z2956" s="1"/>
  <c r="T2958"/>
  <c r="Y2958" s="1"/>
  <c r="S2959"/>
  <c r="X2959" s="1"/>
  <c r="W2963"/>
  <c r="AB2963" s="1"/>
  <c r="V2964"/>
  <c r="AA2964" s="1"/>
  <c r="U2965"/>
  <c r="Z2965" s="1"/>
  <c r="T2966"/>
  <c r="Y2966" s="1"/>
  <c r="S2967"/>
  <c r="X2967" s="1"/>
  <c r="W2971"/>
  <c r="AB2971" s="1"/>
  <c r="V2973"/>
  <c r="AA2973" s="1"/>
  <c r="U2974"/>
  <c r="Z2974" s="1"/>
  <c r="T2975"/>
  <c r="Y2975" s="1"/>
  <c r="S2976"/>
  <c r="X2976" s="1"/>
  <c r="W2980"/>
  <c r="AB2980" s="1"/>
  <c r="V2981"/>
  <c r="AA2981" s="1"/>
  <c r="U2982"/>
  <c r="Z2982" s="1"/>
  <c r="T2983"/>
  <c r="Y2983" s="1"/>
  <c r="S2984"/>
  <c r="X2984" s="1"/>
  <c r="Z2872"/>
  <c r="Z2873"/>
  <c r="W2919"/>
  <c r="AB2919" s="1"/>
  <c r="V2920"/>
  <c r="AA2920" s="1"/>
  <c r="U2921"/>
  <c r="Z2921" s="1"/>
  <c r="T2922"/>
  <c r="Y2922" s="1"/>
  <c r="S2923"/>
  <c r="X2923" s="1"/>
  <c r="W2928"/>
  <c r="AB2928" s="1"/>
  <c r="V2929"/>
  <c r="AA2929" s="1"/>
  <c r="U2930"/>
  <c r="Z2930" s="1"/>
  <c r="T2931"/>
  <c r="Y2931" s="1"/>
  <c r="S2932"/>
  <c r="X2932" s="1"/>
  <c r="W2936"/>
  <c r="AB2936" s="1"/>
  <c r="V2937"/>
  <c r="AA2937" s="1"/>
  <c r="U2938"/>
  <c r="Z2938" s="1"/>
  <c r="T2939"/>
  <c r="Y2939" s="1"/>
  <c r="S2940"/>
  <c r="X2940" s="1"/>
  <c r="W2945"/>
  <c r="AB2945" s="1"/>
  <c r="V2946"/>
  <c r="AA2946" s="1"/>
  <c r="U2947"/>
  <c r="Z2947" s="1"/>
  <c r="T2948"/>
  <c r="Y2948" s="1"/>
  <c r="S2949"/>
  <c r="X2949" s="1"/>
  <c r="W2953"/>
  <c r="AB2953" s="1"/>
  <c r="V2954"/>
  <c r="AA2954" s="1"/>
  <c r="U2955"/>
  <c r="Z2955" s="1"/>
  <c r="T2956"/>
  <c r="Y2956" s="1"/>
  <c r="S2958"/>
  <c r="X2958" s="1"/>
  <c r="W2962"/>
  <c r="AB2962" s="1"/>
  <c r="V2963"/>
  <c r="AA2963" s="1"/>
  <c r="U2964"/>
  <c r="Z2964" s="1"/>
  <c r="T2965"/>
  <c r="Y2965" s="1"/>
  <c r="S2966"/>
  <c r="X2966" s="1"/>
  <c r="W2970"/>
  <c r="AB2970" s="1"/>
  <c r="V2971"/>
  <c r="AA2971" s="1"/>
  <c r="U2973"/>
  <c r="Z2973" s="1"/>
  <c r="T2974"/>
  <c r="Y2974" s="1"/>
  <c r="S2975"/>
  <c r="X2975" s="1"/>
  <c r="W2979"/>
  <c r="AB2979" s="1"/>
  <c r="V2980"/>
  <c r="AA2980" s="1"/>
  <c r="U2981"/>
  <c r="Z2981" s="1"/>
  <c r="T2982"/>
  <c r="Y2982" s="1"/>
  <c r="S2983"/>
  <c r="X2983" s="1"/>
  <c r="Y2873"/>
  <c r="Y2874"/>
  <c r="Z2880"/>
  <c r="Z2881"/>
  <c r="X2868"/>
  <c r="X2874"/>
  <c r="X2875"/>
  <c r="AC2875" s="1"/>
  <c r="Y2881"/>
  <c r="AB2870"/>
  <c r="W2871"/>
  <c r="AB2871" s="1"/>
  <c r="W2872"/>
  <c r="AB2872" s="1"/>
  <c r="W2878"/>
  <c r="AB2878" s="1"/>
  <c r="W2869"/>
  <c r="AB2869" s="1"/>
  <c r="V2870"/>
  <c r="AA2870" s="1"/>
  <c r="U2871"/>
  <c r="Z2871" s="1"/>
  <c r="T2872"/>
  <c r="Y2872" s="1"/>
  <c r="S2873"/>
  <c r="X2873" s="1"/>
  <c r="W2877"/>
  <c r="AB2877" s="1"/>
  <c r="V2878"/>
  <c r="AA2878" s="1"/>
  <c r="U2879"/>
  <c r="Z2879" s="1"/>
  <c r="T2880"/>
  <c r="Y2880" s="1"/>
  <c r="S2881"/>
  <c r="X2881" s="1"/>
  <c r="W2868"/>
  <c r="AB2868" s="1"/>
  <c r="V2869"/>
  <c r="AA2869" s="1"/>
  <c r="U2870"/>
  <c r="Z2870" s="1"/>
  <c r="T2871"/>
  <c r="Y2871" s="1"/>
  <c r="S2872"/>
  <c r="X2872" s="1"/>
  <c r="W2876"/>
  <c r="AB2876" s="1"/>
  <c r="AC2876" s="1"/>
  <c r="V2877"/>
  <c r="AA2877" s="1"/>
  <c r="U2878"/>
  <c r="Z2878" s="1"/>
  <c r="T2879"/>
  <c r="Y2879" s="1"/>
  <c r="S2880"/>
  <c r="X2880" s="1"/>
  <c r="AB2666"/>
  <c r="Z2684"/>
  <c r="AB2653"/>
  <c r="AB2658"/>
  <c r="AB2667"/>
  <c r="U2669"/>
  <c r="Z2669" s="1"/>
  <c r="V2660"/>
  <c r="AA2660" s="1"/>
  <c r="X2662"/>
  <c r="AA2667"/>
  <c r="T2669"/>
  <c r="Y2669" s="1"/>
  <c r="T2670"/>
  <c r="Y2670" s="1"/>
  <c r="AB2674"/>
  <c r="W2676"/>
  <c r="AB2676" s="1"/>
  <c r="V2677"/>
  <c r="AA2677" s="1"/>
  <c r="U2678"/>
  <c r="Z2678" s="1"/>
  <c r="X2680"/>
  <c r="AB2659"/>
  <c r="U2660"/>
  <c r="Z2660" s="1"/>
  <c r="U2661"/>
  <c r="Z2661" s="1"/>
  <c r="X2663"/>
  <c r="AA2668"/>
  <c r="S2670"/>
  <c r="X2670" s="1"/>
  <c r="V2675"/>
  <c r="AA2675" s="1"/>
  <c r="V2676"/>
  <c r="AA2676" s="1"/>
  <c r="U2677"/>
  <c r="Z2677" s="1"/>
  <c r="T2678"/>
  <c r="Y2678" s="1"/>
  <c r="T2679"/>
  <c r="Y2679" s="1"/>
  <c r="AB2682"/>
  <c r="AA2659"/>
  <c r="T2661"/>
  <c r="Y2661" s="1"/>
  <c r="T2662"/>
  <c r="Y2662" s="1"/>
  <c r="Z2668"/>
  <c r="S2672"/>
  <c r="X2672" s="1"/>
  <c r="AB2675"/>
  <c r="U2676"/>
  <c r="Z2676" s="1"/>
  <c r="T2677"/>
  <c r="Y2677" s="1"/>
  <c r="S2678"/>
  <c r="X2678" s="1"/>
  <c r="S2679"/>
  <c r="X2679" s="1"/>
  <c r="V2683"/>
  <c r="AA2683" s="1"/>
  <c r="X2646"/>
  <c r="AA2646"/>
  <c r="Z2647"/>
  <c r="Y2648"/>
  <c r="X2649"/>
  <c r="W2657"/>
  <c r="AB2657" s="1"/>
  <c r="V2658"/>
  <c r="AA2658" s="1"/>
  <c r="U2659"/>
  <c r="Z2659" s="1"/>
  <c r="T2660"/>
  <c r="Y2660" s="1"/>
  <c r="AB2660"/>
  <c r="S2661"/>
  <c r="X2661" s="1"/>
  <c r="AA2661"/>
  <c r="Z2662"/>
  <c r="Y2663"/>
  <c r="X2664"/>
  <c r="W2665"/>
  <c r="AB2665" s="1"/>
  <c r="V2666"/>
  <c r="AA2666" s="1"/>
  <c r="U2667"/>
  <c r="Z2667" s="1"/>
  <c r="T2668"/>
  <c r="Y2668" s="1"/>
  <c r="AB2668"/>
  <c r="S2669"/>
  <c r="X2669" s="1"/>
  <c r="AA2669"/>
  <c r="AA2643"/>
  <c r="AB2645"/>
  <c r="V2657"/>
  <c r="AA2657" s="1"/>
  <c r="U2658"/>
  <c r="Z2658" s="1"/>
  <c r="T2659"/>
  <c r="Y2659" s="1"/>
  <c r="S2660"/>
  <c r="X2660" s="1"/>
  <c r="W2664"/>
  <c r="AB2664" s="1"/>
  <c r="V2665"/>
  <c r="AA2665" s="1"/>
  <c r="U2666"/>
  <c r="Z2666" s="1"/>
  <c r="T2667"/>
  <c r="Y2667" s="1"/>
  <c r="S2668"/>
  <c r="X2668" s="1"/>
  <c r="W2673"/>
  <c r="AB2673" s="1"/>
  <c r="V2674"/>
  <c r="AA2674" s="1"/>
  <c r="U2675"/>
  <c r="Z2675" s="1"/>
  <c r="T2676"/>
  <c r="Y2676" s="1"/>
  <c r="S2677"/>
  <c r="X2677" s="1"/>
  <c r="W2681"/>
  <c r="AB2681" s="1"/>
  <c r="V2682"/>
  <c r="AA2682" s="1"/>
  <c r="U2683"/>
  <c r="Z2683" s="1"/>
  <c r="T2684"/>
  <c r="Y2684" s="1"/>
  <c r="S2685"/>
  <c r="X2685" s="1"/>
  <c r="AC2685" s="1"/>
  <c r="Z2654"/>
  <c r="Z2655"/>
  <c r="U2657"/>
  <c r="Z2657" s="1"/>
  <c r="T2658"/>
  <c r="Y2658" s="1"/>
  <c r="S2659"/>
  <c r="X2659" s="1"/>
  <c r="W2663"/>
  <c r="AB2663" s="1"/>
  <c r="V2664"/>
  <c r="AA2664" s="1"/>
  <c r="U2665"/>
  <c r="Z2665" s="1"/>
  <c r="T2666"/>
  <c r="Y2666" s="1"/>
  <c r="S2667"/>
  <c r="X2667" s="1"/>
  <c r="W2672"/>
  <c r="AB2672" s="1"/>
  <c r="V2673"/>
  <c r="AA2673" s="1"/>
  <c r="U2674"/>
  <c r="Z2674" s="1"/>
  <c r="T2675"/>
  <c r="Y2675" s="1"/>
  <c r="S2676"/>
  <c r="X2676" s="1"/>
  <c r="W2680"/>
  <c r="AB2680" s="1"/>
  <c r="V2681"/>
  <c r="AA2681" s="1"/>
  <c r="U2682"/>
  <c r="Z2682" s="1"/>
  <c r="T2683"/>
  <c r="Y2683" s="1"/>
  <c r="S2684"/>
  <c r="X2684" s="1"/>
  <c r="T2645"/>
  <c r="Y2645" s="1"/>
  <c r="AB2650"/>
  <c r="Y2653"/>
  <c r="AA2654"/>
  <c r="Z2644"/>
  <c r="X2654"/>
  <c r="W2642"/>
  <c r="AB2642" s="1"/>
  <c r="AA2651"/>
  <c r="U2652"/>
  <c r="Z2652" s="1"/>
  <c r="T2655"/>
  <c r="Y2655" s="1"/>
  <c r="Z2642"/>
  <c r="Y2643"/>
  <c r="X2644"/>
  <c r="Y2642"/>
  <c r="X2643"/>
  <c r="W2644"/>
  <c r="AB2644" s="1"/>
  <c r="V2645"/>
  <c r="AA2645" s="1"/>
  <c r="U2646"/>
  <c r="Z2646" s="1"/>
  <c r="T2647"/>
  <c r="Y2647" s="1"/>
  <c r="AB2647"/>
  <c r="S2648"/>
  <c r="X2648" s="1"/>
  <c r="AA2648"/>
  <c r="Z2649"/>
  <c r="Y2650"/>
  <c r="X2651"/>
  <c r="W2652"/>
  <c r="AB2652" s="1"/>
  <c r="V2653"/>
  <c r="AA2653" s="1"/>
  <c r="AB2655"/>
  <c r="W2643"/>
  <c r="AB2643" s="1"/>
  <c r="V2644"/>
  <c r="AA2644" s="1"/>
  <c r="U2645"/>
  <c r="Z2645" s="1"/>
  <c r="T2646"/>
  <c r="Y2646" s="1"/>
  <c r="S2647"/>
  <c r="X2647" s="1"/>
  <c r="W2651"/>
  <c r="AB2651" s="1"/>
  <c r="V2652"/>
  <c r="AA2652" s="1"/>
  <c r="U2653"/>
  <c r="Z2653" s="1"/>
  <c r="T2654"/>
  <c r="Y2654" s="1"/>
  <c r="S2655"/>
  <c r="X2655" s="1"/>
  <c r="AB2631"/>
  <c r="AA2632"/>
  <c r="Z2633"/>
  <c r="AC2633" s="1"/>
  <c r="X2635"/>
  <c r="Y2634"/>
  <c r="AC2634" s="1"/>
  <c r="AB2639"/>
  <c r="AA2640"/>
  <c r="X2627"/>
  <c r="AB2628"/>
  <c r="AA2629"/>
  <c r="Z2630"/>
  <c r="Y2631"/>
  <c r="X2632"/>
  <c r="AB2636"/>
  <c r="AA2637"/>
  <c r="Z2638"/>
  <c r="Y2639"/>
  <c r="X2640"/>
  <c r="AB2627"/>
  <c r="AA2628"/>
  <c r="Z2629"/>
  <c r="Y2630"/>
  <c r="X2631"/>
  <c r="AB2635"/>
  <c r="AA2636"/>
  <c r="Z2637"/>
  <c r="Y2638"/>
  <c r="X2639"/>
  <c r="AB2614"/>
  <c r="W2616"/>
  <c r="AB2616" s="1"/>
  <c r="V2617"/>
  <c r="AA2617" s="1"/>
  <c r="U2618"/>
  <c r="Z2618" s="1"/>
  <c r="X2620"/>
  <c r="V2615"/>
  <c r="AA2615" s="1"/>
  <c r="V2616"/>
  <c r="AA2616" s="1"/>
  <c r="T2619"/>
  <c r="Y2619" s="1"/>
  <c r="AC2619" s="1"/>
  <c r="S2612"/>
  <c r="X2612" s="1"/>
  <c r="AB2615"/>
  <c r="U2616"/>
  <c r="Z2616" s="1"/>
  <c r="T2617"/>
  <c r="Y2617" s="1"/>
  <c r="S2618"/>
  <c r="X2618" s="1"/>
  <c r="AB2583"/>
  <c r="AB2584"/>
  <c r="W2613"/>
  <c r="AB2613" s="1"/>
  <c r="V2614"/>
  <c r="AA2614" s="1"/>
  <c r="U2615"/>
  <c r="Z2615" s="1"/>
  <c r="T2616"/>
  <c r="Y2616" s="1"/>
  <c r="S2617"/>
  <c r="X2617" s="1"/>
  <c r="W2621"/>
  <c r="AB2621" s="1"/>
  <c r="V2622"/>
  <c r="AA2622" s="1"/>
  <c r="U2623"/>
  <c r="Z2623" s="1"/>
  <c r="T2624"/>
  <c r="Y2624" s="1"/>
  <c r="S2625"/>
  <c r="X2625" s="1"/>
  <c r="AC2625" s="1"/>
  <c r="AA2584"/>
  <c r="T2586"/>
  <c r="Y2586" s="1"/>
  <c r="T2587"/>
  <c r="Y2587" s="1"/>
  <c r="AB2590"/>
  <c r="V2593"/>
  <c r="AA2593" s="1"/>
  <c r="U2594"/>
  <c r="Z2594" s="1"/>
  <c r="W2612"/>
  <c r="AB2612" s="1"/>
  <c r="V2613"/>
  <c r="AA2613" s="1"/>
  <c r="U2614"/>
  <c r="Z2614" s="1"/>
  <c r="T2615"/>
  <c r="Y2615" s="1"/>
  <c r="S2616"/>
  <c r="X2616" s="1"/>
  <c r="W2620"/>
  <c r="AB2620" s="1"/>
  <c r="AC2620" s="1"/>
  <c r="V2621"/>
  <c r="AA2621" s="1"/>
  <c r="U2622"/>
  <c r="Z2622" s="1"/>
  <c r="T2623"/>
  <c r="Y2623" s="1"/>
  <c r="S2624"/>
  <c r="X2624" s="1"/>
  <c r="AA2585"/>
  <c r="S2587"/>
  <c r="X2587" s="1"/>
  <c r="V2592"/>
  <c r="AA2592" s="1"/>
  <c r="U2593"/>
  <c r="Z2593" s="1"/>
  <c r="T2594"/>
  <c r="Y2594" s="1"/>
  <c r="T2595"/>
  <c r="Y2595" s="1"/>
  <c r="AB2599"/>
  <c r="W2601"/>
  <c r="AB2601" s="1"/>
  <c r="V2602"/>
  <c r="AA2602" s="1"/>
  <c r="U2603"/>
  <c r="Z2603" s="1"/>
  <c r="X2605"/>
  <c r="Z2585"/>
  <c r="S2588"/>
  <c r="X2588" s="1"/>
  <c r="AB2591"/>
  <c r="U2592"/>
  <c r="Z2592" s="1"/>
  <c r="T2593"/>
  <c r="Y2593" s="1"/>
  <c r="S2594"/>
  <c r="X2594" s="1"/>
  <c r="S2595"/>
  <c r="X2595" s="1"/>
  <c r="V2600"/>
  <c r="AA2600" s="1"/>
  <c r="V2601"/>
  <c r="AA2601" s="1"/>
  <c r="U2602"/>
  <c r="Z2602" s="1"/>
  <c r="T2603"/>
  <c r="Y2603" s="1"/>
  <c r="T2604"/>
  <c r="Y2604" s="1"/>
  <c r="Z2586"/>
  <c r="AA2591"/>
  <c r="AB2592"/>
  <c r="S2597"/>
  <c r="X2597" s="1"/>
  <c r="AB2600"/>
  <c r="U2601"/>
  <c r="Z2601" s="1"/>
  <c r="T2602"/>
  <c r="Y2602" s="1"/>
  <c r="S2603"/>
  <c r="X2603" s="1"/>
  <c r="S2604"/>
  <c r="X2604" s="1"/>
  <c r="W2582"/>
  <c r="AB2582" s="1"/>
  <c r="V2583"/>
  <c r="AA2583" s="1"/>
  <c r="U2584"/>
  <c r="Z2584" s="1"/>
  <c r="T2585"/>
  <c r="Y2585" s="1"/>
  <c r="AB2585"/>
  <c r="S2586"/>
  <c r="X2586" s="1"/>
  <c r="AA2586"/>
  <c r="Z2587"/>
  <c r="Y2588"/>
  <c r="X2589"/>
  <c r="AB2569"/>
  <c r="U2573"/>
  <c r="Z2573" s="1"/>
  <c r="V2582"/>
  <c r="AA2582" s="1"/>
  <c r="U2583"/>
  <c r="Z2583" s="1"/>
  <c r="T2584"/>
  <c r="Y2584" s="1"/>
  <c r="S2585"/>
  <c r="X2585" s="1"/>
  <c r="W2589"/>
  <c r="AB2589" s="1"/>
  <c r="V2590"/>
  <c r="AA2590" s="1"/>
  <c r="U2591"/>
  <c r="Z2591" s="1"/>
  <c r="T2592"/>
  <c r="Y2592" s="1"/>
  <c r="S2593"/>
  <c r="X2593" s="1"/>
  <c r="W2598"/>
  <c r="AB2598" s="1"/>
  <c r="V2599"/>
  <c r="AA2599" s="1"/>
  <c r="U2600"/>
  <c r="Z2600" s="1"/>
  <c r="T2601"/>
  <c r="Y2601" s="1"/>
  <c r="S2602"/>
  <c r="X2602" s="1"/>
  <c r="W2606"/>
  <c r="AB2606" s="1"/>
  <c r="V2607"/>
  <c r="AA2607" s="1"/>
  <c r="U2608"/>
  <c r="Z2608" s="1"/>
  <c r="T2609"/>
  <c r="Y2609" s="1"/>
  <c r="S2610"/>
  <c r="X2610" s="1"/>
  <c r="AC2610" s="1"/>
  <c r="U2572"/>
  <c r="Z2572" s="1"/>
  <c r="T2573"/>
  <c r="Y2573" s="1"/>
  <c r="T2574"/>
  <c r="Y2574" s="1"/>
  <c r="U2582"/>
  <c r="Z2582" s="1"/>
  <c r="T2583"/>
  <c r="Y2583" s="1"/>
  <c r="S2584"/>
  <c r="X2584" s="1"/>
  <c r="W2588"/>
  <c r="AB2588" s="1"/>
  <c r="V2589"/>
  <c r="AA2589" s="1"/>
  <c r="U2590"/>
  <c r="Z2590" s="1"/>
  <c r="T2591"/>
  <c r="Y2591" s="1"/>
  <c r="S2592"/>
  <c r="X2592" s="1"/>
  <c r="W2597"/>
  <c r="AB2597" s="1"/>
  <c r="V2598"/>
  <c r="AA2598" s="1"/>
  <c r="U2599"/>
  <c r="Z2599" s="1"/>
  <c r="T2600"/>
  <c r="Y2600" s="1"/>
  <c r="S2601"/>
  <c r="X2601" s="1"/>
  <c r="W2605"/>
  <c r="AB2605" s="1"/>
  <c r="V2606"/>
  <c r="AA2606" s="1"/>
  <c r="U2607"/>
  <c r="Z2607" s="1"/>
  <c r="T2608"/>
  <c r="Y2608" s="1"/>
  <c r="S2609"/>
  <c r="X2609" s="1"/>
  <c r="S2567"/>
  <c r="X2567" s="1"/>
  <c r="AB2570"/>
  <c r="U2571"/>
  <c r="Z2571" s="1"/>
  <c r="T2572"/>
  <c r="Y2572" s="1"/>
  <c r="S2573"/>
  <c r="X2573" s="1"/>
  <c r="S2574"/>
  <c r="X2574" s="1"/>
  <c r="AC2574" s="1"/>
  <c r="AA2570"/>
  <c r="AB2571"/>
  <c r="S2575"/>
  <c r="X2575" s="1"/>
  <c r="AA2571"/>
  <c r="AA2572"/>
  <c r="AB2579"/>
  <c r="W2568"/>
  <c r="AB2568" s="1"/>
  <c r="V2569"/>
  <c r="AA2569" s="1"/>
  <c r="U2570"/>
  <c r="Z2570" s="1"/>
  <c r="T2571"/>
  <c r="Y2571" s="1"/>
  <c r="S2572"/>
  <c r="X2572" s="1"/>
  <c r="W2576"/>
  <c r="AB2576" s="1"/>
  <c r="V2577"/>
  <c r="AA2577" s="1"/>
  <c r="U2578"/>
  <c r="Z2578" s="1"/>
  <c r="T2579"/>
  <c r="Y2579" s="1"/>
  <c r="S2580"/>
  <c r="X2580" s="1"/>
  <c r="AC2580" s="1"/>
  <c r="W2567"/>
  <c r="AB2567" s="1"/>
  <c r="V2568"/>
  <c r="AA2568" s="1"/>
  <c r="U2569"/>
  <c r="Z2569" s="1"/>
  <c r="T2570"/>
  <c r="Y2570" s="1"/>
  <c r="S2571"/>
  <c r="X2571" s="1"/>
  <c r="W2575"/>
  <c r="AB2575" s="1"/>
  <c r="V2576"/>
  <c r="AA2576" s="1"/>
  <c r="U2577"/>
  <c r="Z2577" s="1"/>
  <c r="T2578"/>
  <c r="Y2578" s="1"/>
  <c r="S2579"/>
  <c r="X2579" s="1"/>
  <c r="W2495"/>
  <c r="AB2495" s="1"/>
  <c r="V2496"/>
  <c r="AA2496" s="1"/>
  <c r="U2497"/>
  <c r="Z2497" s="1"/>
  <c r="AC2497" s="1"/>
  <c r="X2499"/>
  <c r="T2498"/>
  <c r="Y2498" s="1"/>
  <c r="AC2498" s="1"/>
  <c r="W2503"/>
  <c r="AB2503" s="1"/>
  <c r="S2491"/>
  <c r="X2491" s="1"/>
  <c r="AB2494"/>
  <c r="W2492"/>
  <c r="AB2492" s="1"/>
  <c r="V2493"/>
  <c r="AA2493" s="1"/>
  <c r="U2494"/>
  <c r="Z2494" s="1"/>
  <c r="T2495"/>
  <c r="Y2495" s="1"/>
  <c r="S2496"/>
  <c r="X2496" s="1"/>
  <c r="W2500"/>
  <c r="AB2500" s="1"/>
  <c r="V2501"/>
  <c r="AA2501" s="1"/>
  <c r="U2502"/>
  <c r="Z2502" s="1"/>
  <c r="T2503"/>
  <c r="Y2503" s="1"/>
  <c r="S2504"/>
  <c r="X2504" s="1"/>
  <c r="AC2504" s="1"/>
  <c r="W2491"/>
  <c r="AB2491" s="1"/>
  <c r="V2492"/>
  <c r="AA2492" s="1"/>
  <c r="U2493"/>
  <c r="Z2493" s="1"/>
  <c r="T2494"/>
  <c r="Y2494" s="1"/>
  <c r="S2495"/>
  <c r="X2495" s="1"/>
  <c r="W2499"/>
  <c r="AB2499" s="1"/>
  <c r="V2500"/>
  <c r="AA2500" s="1"/>
  <c r="U2501"/>
  <c r="Z2501" s="1"/>
  <c r="T2502"/>
  <c r="Y2502" s="1"/>
  <c r="S2503"/>
  <c r="X2503" s="1"/>
  <c r="AB2470"/>
  <c r="Z2488"/>
  <c r="AB2462"/>
  <c r="AB2471"/>
  <c r="U2473"/>
  <c r="Z2473" s="1"/>
  <c r="Y2489"/>
  <c r="V2464"/>
  <c r="AA2464" s="1"/>
  <c r="X2466"/>
  <c r="AA2471"/>
  <c r="T2473"/>
  <c r="Y2473" s="1"/>
  <c r="T2474"/>
  <c r="Y2474" s="1"/>
  <c r="AB2478"/>
  <c r="W2480"/>
  <c r="AB2480" s="1"/>
  <c r="V2481"/>
  <c r="AA2481" s="1"/>
  <c r="U2482"/>
  <c r="Z2482" s="1"/>
  <c r="X2484"/>
  <c r="V2249"/>
  <c r="AA2249" s="1"/>
  <c r="AB2451"/>
  <c r="AB2463"/>
  <c r="U2464"/>
  <c r="Z2464" s="1"/>
  <c r="U2465"/>
  <c r="Z2465" s="1"/>
  <c r="X2467"/>
  <c r="AA2472"/>
  <c r="S2474"/>
  <c r="X2474" s="1"/>
  <c r="V2479"/>
  <c r="AA2479" s="1"/>
  <c r="V2480"/>
  <c r="AA2480" s="1"/>
  <c r="U2481"/>
  <c r="Z2481" s="1"/>
  <c r="T2482"/>
  <c r="Y2482" s="1"/>
  <c r="T2483"/>
  <c r="Y2483" s="1"/>
  <c r="AB2486"/>
  <c r="AA2463"/>
  <c r="T2465"/>
  <c r="Y2465" s="1"/>
  <c r="T2466"/>
  <c r="Y2466" s="1"/>
  <c r="Z2472"/>
  <c r="S2476"/>
  <c r="X2476" s="1"/>
  <c r="AB2479"/>
  <c r="U2480"/>
  <c r="Z2480" s="1"/>
  <c r="T2481"/>
  <c r="Y2481" s="1"/>
  <c r="S2482"/>
  <c r="X2482" s="1"/>
  <c r="S2483"/>
  <c r="X2483" s="1"/>
  <c r="V2487"/>
  <c r="AA2487" s="1"/>
  <c r="AA2449"/>
  <c r="Z2453"/>
  <c r="Y2454"/>
  <c r="W2461"/>
  <c r="AB2461" s="1"/>
  <c r="V2462"/>
  <c r="AA2462" s="1"/>
  <c r="U2463"/>
  <c r="Z2463" s="1"/>
  <c r="T2464"/>
  <c r="Y2464" s="1"/>
  <c r="AB2464"/>
  <c r="S2465"/>
  <c r="X2465" s="1"/>
  <c r="AA2465"/>
  <c r="Z2466"/>
  <c r="Y2467"/>
  <c r="X2468"/>
  <c r="W2469"/>
  <c r="AB2469" s="1"/>
  <c r="V2470"/>
  <c r="AA2470" s="1"/>
  <c r="U2471"/>
  <c r="Z2471" s="1"/>
  <c r="T2472"/>
  <c r="Y2472" s="1"/>
  <c r="AB2472"/>
  <c r="S2473"/>
  <c r="X2473" s="1"/>
  <c r="AA2473"/>
  <c r="Z2474"/>
  <c r="Y2446"/>
  <c r="AA2452"/>
  <c r="X2455"/>
  <c r="Z2458"/>
  <c r="V2461"/>
  <c r="AA2461" s="1"/>
  <c r="U2462"/>
  <c r="Z2462" s="1"/>
  <c r="T2463"/>
  <c r="Y2463" s="1"/>
  <c r="S2464"/>
  <c r="X2464" s="1"/>
  <c r="W2468"/>
  <c r="AB2468" s="1"/>
  <c r="V2469"/>
  <c r="AA2469" s="1"/>
  <c r="U2470"/>
  <c r="Z2470" s="1"/>
  <c r="T2471"/>
  <c r="Y2471" s="1"/>
  <c r="S2472"/>
  <c r="X2472" s="1"/>
  <c r="W2477"/>
  <c r="AB2477" s="1"/>
  <c r="V2478"/>
  <c r="AA2478" s="1"/>
  <c r="U2479"/>
  <c r="Z2479" s="1"/>
  <c r="T2480"/>
  <c r="Y2480" s="1"/>
  <c r="S2481"/>
  <c r="X2481" s="1"/>
  <c r="W2485"/>
  <c r="AB2485" s="1"/>
  <c r="V2486"/>
  <c r="AA2486" s="1"/>
  <c r="U2487"/>
  <c r="Z2487" s="1"/>
  <c r="T2488"/>
  <c r="Y2488" s="1"/>
  <c r="S2489"/>
  <c r="X2489" s="1"/>
  <c r="X2447"/>
  <c r="Z2450"/>
  <c r="X2452"/>
  <c r="AC2452" s="1"/>
  <c r="Y2459"/>
  <c r="AB2459"/>
  <c r="U2461"/>
  <c r="Z2461" s="1"/>
  <c r="T2462"/>
  <c r="Y2462" s="1"/>
  <c r="S2463"/>
  <c r="X2463" s="1"/>
  <c r="W2467"/>
  <c r="AB2467" s="1"/>
  <c r="V2468"/>
  <c r="AA2468" s="1"/>
  <c r="U2469"/>
  <c r="Z2469" s="1"/>
  <c r="T2470"/>
  <c r="Y2470" s="1"/>
  <c r="S2471"/>
  <c r="X2471" s="1"/>
  <c r="W2476"/>
  <c r="AB2476" s="1"/>
  <c r="V2477"/>
  <c r="AA2477" s="1"/>
  <c r="AC2477" s="1"/>
  <c r="U2478"/>
  <c r="Z2478" s="1"/>
  <c r="T2479"/>
  <c r="Y2479" s="1"/>
  <c r="S2480"/>
  <c r="X2480" s="1"/>
  <c r="W2484"/>
  <c r="AB2484" s="1"/>
  <c r="AC2484" s="1"/>
  <c r="V2485"/>
  <c r="AA2485" s="1"/>
  <c r="AC2485" s="1"/>
  <c r="U2486"/>
  <c r="Z2486" s="1"/>
  <c r="T2487"/>
  <c r="Y2487" s="1"/>
  <c r="S2488"/>
  <c r="X2488" s="1"/>
  <c r="Y2451"/>
  <c r="AB2456"/>
  <c r="AB2448"/>
  <c r="V2457"/>
  <c r="AA2457" s="1"/>
  <c r="AA2446"/>
  <c r="Z2447"/>
  <c r="Y2448"/>
  <c r="X2449"/>
  <c r="AB2453"/>
  <c r="AA2454"/>
  <c r="Z2455"/>
  <c r="Y2456"/>
  <c r="X2457"/>
  <c r="Y2315"/>
  <c r="Z2322"/>
  <c r="W2447"/>
  <c r="AB2447" s="1"/>
  <c r="V2448"/>
  <c r="AA2448" s="1"/>
  <c r="U2449"/>
  <c r="Z2449" s="1"/>
  <c r="T2450"/>
  <c r="Y2450" s="1"/>
  <c r="S2451"/>
  <c r="X2451" s="1"/>
  <c r="W2455"/>
  <c r="AB2455" s="1"/>
  <c r="V2456"/>
  <c r="AA2456" s="1"/>
  <c r="U2457"/>
  <c r="Z2457" s="1"/>
  <c r="T2458"/>
  <c r="Y2458" s="1"/>
  <c r="S2459"/>
  <c r="X2459" s="1"/>
  <c r="X2310"/>
  <c r="X2316"/>
  <c r="X2317"/>
  <c r="Y2323"/>
  <c r="W2446"/>
  <c r="AB2446" s="1"/>
  <c r="V2447"/>
  <c r="AA2447" s="1"/>
  <c r="U2448"/>
  <c r="Z2448" s="1"/>
  <c r="T2449"/>
  <c r="Y2449" s="1"/>
  <c r="S2450"/>
  <c r="X2450" s="1"/>
  <c r="W2454"/>
  <c r="AB2454" s="1"/>
  <c r="V2455"/>
  <c r="AA2455" s="1"/>
  <c r="U2456"/>
  <c r="Z2456" s="1"/>
  <c r="T2457"/>
  <c r="Y2457" s="1"/>
  <c r="S2458"/>
  <c r="X2458" s="1"/>
  <c r="AB2312"/>
  <c r="W2314"/>
  <c r="AB2314" s="1"/>
  <c r="V2315"/>
  <c r="AA2315" s="1"/>
  <c r="U2316"/>
  <c r="Z2316" s="1"/>
  <c r="X2318"/>
  <c r="V2313"/>
  <c r="AA2313" s="1"/>
  <c r="V2314"/>
  <c r="AA2314" s="1"/>
  <c r="U2315"/>
  <c r="Z2315" s="1"/>
  <c r="T2316"/>
  <c r="Y2316" s="1"/>
  <c r="T2317"/>
  <c r="Y2317" s="1"/>
  <c r="AB2320"/>
  <c r="AB2313"/>
  <c r="U2314"/>
  <c r="Z2314" s="1"/>
  <c r="V2321"/>
  <c r="AA2321" s="1"/>
  <c r="X2252"/>
  <c r="AB2251"/>
  <c r="Z2276"/>
  <c r="W2311"/>
  <c r="AB2311" s="1"/>
  <c r="V2312"/>
  <c r="AA2312" s="1"/>
  <c r="U2313"/>
  <c r="Z2313" s="1"/>
  <c r="T2314"/>
  <c r="Y2314" s="1"/>
  <c r="S2315"/>
  <c r="X2315" s="1"/>
  <c r="W2319"/>
  <c r="AB2319" s="1"/>
  <c r="V2320"/>
  <c r="AA2320" s="1"/>
  <c r="U2321"/>
  <c r="Z2321" s="1"/>
  <c r="T2322"/>
  <c r="Y2322" s="1"/>
  <c r="S2323"/>
  <c r="X2323" s="1"/>
  <c r="Y2277"/>
  <c r="W2310"/>
  <c r="AB2310" s="1"/>
  <c r="V2311"/>
  <c r="AA2311" s="1"/>
  <c r="U2312"/>
  <c r="Z2312" s="1"/>
  <c r="T2313"/>
  <c r="Y2313" s="1"/>
  <c r="S2314"/>
  <c r="X2314" s="1"/>
  <c r="W2318"/>
  <c r="AB2318" s="1"/>
  <c r="V2319"/>
  <c r="AA2319" s="1"/>
  <c r="U2320"/>
  <c r="Z2320" s="1"/>
  <c r="T2321"/>
  <c r="Y2321" s="1"/>
  <c r="S2322"/>
  <c r="X2322" s="1"/>
  <c r="U2253"/>
  <c r="Z2253" s="1"/>
  <c r="AB2266"/>
  <c r="AB2268"/>
  <c r="AA2269"/>
  <c r="Z2270"/>
  <c r="X2272"/>
  <c r="AA2267"/>
  <c r="AA2268"/>
  <c r="Z2269"/>
  <c r="Y2270"/>
  <c r="Y2271"/>
  <c r="AB2274"/>
  <c r="AA2252"/>
  <c r="X2264"/>
  <c r="AB2267"/>
  <c r="Z2268"/>
  <c r="Y2269"/>
  <c r="X2270"/>
  <c r="X2271"/>
  <c r="AA2275"/>
  <c r="AB2252"/>
  <c r="Z2261"/>
  <c r="AB2265"/>
  <c r="AA2266"/>
  <c r="Z2267"/>
  <c r="Y2268"/>
  <c r="X2269"/>
  <c r="AB2273"/>
  <c r="AA2274"/>
  <c r="Z2275"/>
  <c r="Y2276"/>
  <c r="X2277"/>
  <c r="Y2262"/>
  <c r="AB2264"/>
  <c r="AA2265"/>
  <c r="Z2266"/>
  <c r="Y2267"/>
  <c r="X2268"/>
  <c r="AB2272"/>
  <c r="AA2273"/>
  <c r="Z2274"/>
  <c r="Y2275"/>
  <c r="X2276"/>
  <c r="W2253"/>
  <c r="AB2253" s="1"/>
  <c r="U2254"/>
  <c r="Z2254" s="1"/>
  <c r="T2255"/>
  <c r="Y2255" s="1"/>
  <c r="AB2259"/>
  <c r="W2260"/>
  <c r="AB2260" s="1"/>
  <c r="X2249"/>
  <c r="V2253"/>
  <c r="AA2253" s="1"/>
  <c r="T2254"/>
  <c r="Y2254" s="1"/>
  <c r="S2255"/>
  <c r="X2255" s="1"/>
  <c r="S2256"/>
  <c r="X2256" s="1"/>
  <c r="AC2256" s="1"/>
  <c r="V2260"/>
  <c r="AA2260" s="1"/>
  <c r="V2261"/>
  <c r="AA2261" s="1"/>
  <c r="U2262"/>
  <c r="Z2262" s="1"/>
  <c r="X2204"/>
  <c r="Y2206"/>
  <c r="X2213"/>
  <c r="AC2213" s="1"/>
  <c r="X2223"/>
  <c r="X2224"/>
  <c r="Y2231"/>
  <c r="Y2232"/>
  <c r="Z2240"/>
  <c r="U2204"/>
  <c r="Z2204" s="1"/>
  <c r="AB2210"/>
  <c r="AB2211"/>
  <c r="Y2214"/>
  <c r="AB2217"/>
  <c r="AB2219"/>
  <c r="U2223"/>
  <c r="Z2223" s="1"/>
  <c r="Z2246"/>
  <c r="W2250"/>
  <c r="AB2250" s="1"/>
  <c r="V2251"/>
  <c r="AA2251" s="1"/>
  <c r="U2252"/>
  <c r="Z2252" s="1"/>
  <c r="T2253"/>
  <c r="Y2253" s="1"/>
  <c r="S2254"/>
  <c r="X2254" s="1"/>
  <c r="W2258"/>
  <c r="AB2258" s="1"/>
  <c r="V2259"/>
  <c r="AA2259" s="1"/>
  <c r="U2260"/>
  <c r="Z2260" s="1"/>
  <c r="T2261"/>
  <c r="Y2261" s="1"/>
  <c r="S2262"/>
  <c r="X2262" s="1"/>
  <c r="AA2210"/>
  <c r="AA2211"/>
  <c r="AA2217"/>
  <c r="U2222"/>
  <c r="Z2222" s="1"/>
  <c r="T2223"/>
  <c r="Y2223" s="1"/>
  <c r="T2224"/>
  <c r="Y2224" s="1"/>
  <c r="AB2227"/>
  <c r="V2230"/>
  <c r="AA2230" s="1"/>
  <c r="U2231"/>
  <c r="Z2231" s="1"/>
  <c r="Y2247"/>
  <c r="W2249"/>
  <c r="AB2249" s="1"/>
  <c r="V2250"/>
  <c r="AA2250" s="1"/>
  <c r="U2251"/>
  <c r="Z2251" s="1"/>
  <c r="T2252"/>
  <c r="Y2252" s="1"/>
  <c r="S2253"/>
  <c r="X2253" s="1"/>
  <c r="W2257"/>
  <c r="AB2257" s="1"/>
  <c r="AC2257" s="1"/>
  <c r="V2258"/>
  <c r="AA2258" s="1"/>
  <c r="U2259"/>
  <c r="Z2259" s="1"/>
  <c r="T2260"/>
  <c r="Y2260" s="1"/>
  <c r="S2261"/>
  <c r="X2261" s="1"/>
  <c r="W2207"/>
  <c r="AB2207" s="1"/>
  <c r="Z2209"/>
  <c r="Z2210"/>
  <c r="Z2217"/>
  <c r="AB2220"/>
  <c r="U2221"/>
  <c r="Z2221" s="1"/>
  <c r="T2222"/>
  <c r="Y2222" s="1"/>
  <c r="V2229"/>
  <c r="AA2229" s="1"/>
  <c r="U2230"/>
  <c r="Z2230" s="1"/>
  <c r="AB2236"/>
  <c r="W2238"/>
  <c r="AB2238" s="1"/>
  <c r="V2239"/>
  <c r="AA2239" s="1"/>
  <c r="X2242"/>
  <c r="S2206"/>
  <c r="X2206" s="1"/>
  <c r="V2207"/>
  <c r="AA2207" s="1"/>
  <c r="Y2209"/>
  <c r="AA2220"/>
  <c r="AB2221"/>
  <c r="S2225"/>
  <c r="X2225" s="1"/>
  <c r="AB2228"/>
  <c r="U2229"/>
  <c r="Z2229" s="1"/>
  <c r="T2230"/>
  <c r="Y2230" s="1"/>
  <c r="S2231"/>
  <c r="X2231" s="1"/>
  <c r="S2232"/>
  <c r="X2232" s="1"/>
  <c r="V2237"/>
  <c r="AA2237" s="1"/>
  <c r="T2241"/>
  <c r="Y2241" s="1"/>
  <c r="AC2241" s="1"/>
  <c r="AB2244"/>
  <c r="W2246"/>
  <c r="AB2246" s="1"/>
  <c r="V2247"/>
  <c r="AA2247" s="1"/>
  <c r="W2215"/>
  <c r="AB2215" s="1"/>
  <c r="AA2221"/>
  <c r="AA2222"/>
  <c r="AA2228"/>
  <c r="AB2229"/>
  <c r="S2234"/>
  <c r="X2234" s="1"/>
  <c r="U2238"/>
  <c r="Z2238" s="1"/>
  <c r="T2239"/>
  <c r="Y2239" s="1"/>
  <c r="S2240"/>
  <c r="X2240" s="1"/>
  <c r="V2245"/>
  <c r="AA2245" s="1"/>
  <c r="AB2208"/>
  <c r="AA2215"/>
  <c r="AA2208"/>
  <c r="AA2192"/>
  <c r="AB2206"/>
  <c r="Z2208"/>
  <c r="AB2216"/>
  <c r="AA2193"/>
  <c r="AA2204"/>
  <c r="U2205"/>
  <c r="Z2205" s="1"/>
  <c r="AC2205" s="1"/>
  <c r="AA2209"/>
  <c r="T2210"/>
  <c r="Y2210" s="1"/>
  <c r="U2211"/>
  <c r="Z2211" s="1"/>
  <c r="V2212"/>
  <c r="AA2212" s="1"/>
  <c r="S2214"/>
  <c r="X2214" s="1"/>
  <c r="AA2216"/>
  <c r="T2217"/>
  <c r="Y2217" s="1"/>
  <c r="V2219"/>
  <c r="AA2219" s="1"/>
  <c r="U2220"/>
  <c r="Z2220" s="1"/>
  <c r="T2221"/>
  <c r="Y2221" s="1"/>
  <c r="S2222"/>
  <c r="X2222" s="1"/>
  <c r="W2226"/>
  <c r="AB2226" s="1"/>
  <c r="V2227"/>
  <c r="AA2227" s="1"/>
  <c r="U2228"/>
  <c r="Z2228" s="1"/>
  <c r="T2229"/>
  <c r="Y2229" s="1"/>
  <c r="S2230"/>
  <c r="X2230" s="1"/>
  <c r="W2235"/>
  <c r="AB2235" s="1"/>
  <c r="V2236"/>
  <c r="AA2236" s="1"/>
  <c r="U2237"/>
  <c r="Z2237" s="1"/>
  <c r="T2238"/>
  <c r="Y2238" s="1"/>
  <c r="S2239"/>
  <c r="X2239" s="1"/>
  <c r="W2243"/>
  <c r="AB2243" s="1"/>
  <c r="V2244"/>
  <c r="AA2244" s="1"/>
  <c r="U2245"/>
  <c r="Z2245" s="1"/>
  <c r="T2246"/>
  <c r="Y2246" s="1"/>
  <c r="S2247"/>
  <c r="X2247" s="1"/>
  <c r="S2207"/>
  <c r="X2207" s="1"/>
  <c r="S2210"/>
  <c r="X2210" s="1"/>
  <c r="T2211"/>
  <c r="Y2211" s="1"/>
  <c r="U2212"/>
  <c r="Z2212" s="1"/>
  <c r="AB2214"/>
  <c r="Z2216"/>
  <c r="U2219"/>
  <c r="Z2219" s="1"/>
  <c r="T2220"/>
  <c r="Y2220" s="1"/>
  <c r="S2221"/>
  <c r="X2221" s="1"/>
  <c r="W2225"/>
  <c r="AB2225" s="1"/>
  <c r="V2226"/>
  <c r="AA2226" s="1"/>
  <c r="U2227"/>
  <c r="Z2227" s="1"/>
  <c r="T2228"/>
  <c r="Y2228" s="1"/>
  <c r="S2229"/>
  <c r="X2229" s="1"/>
  <c r="W2234"/>
  <c r="AB2234" s="1"/>
  <c r="V2235"/>
  <c r="AA2235" s="1"/>
  <c r="U2236"/>
  <c r="Z2236" s="1"/>
  <c r="T2237"/>
  <c r="Y2237" s="1"/>
  <c r="S2238"/>
  <c r="X2238" s="1"/>
  <c r="W2242"/>
  <c r="AB2242" s="1"/>
  <c r="V2243"/>
  <c r="AA2243" s="1"/>
  <c r="U2244"/>
  <c r="Z2244" s="1"/>
  <c r="T2245"/>
  <c r="Y2245" s="1"/>
  <c r="S2246"/>
  <c r="X2246" s="1"/>
  <c r="X2189"/>
  <c r="X2195"/>
  <c r="AB2191"/>
  <c r="W2193"/>
  <c r="AB2193" s="1"/>
  <c r="V2194"/>
  <c r="AA2194" s="1"/>
  <c r="Z2193"/>
  <c r="Z2194"/>
  <c r="Y2194"/>
  <c r="Y2195"/>
  <c r="AB2192"/>
  <c r="AC2196"/>
  <c r="AB2131"/>
  <c r="AA2102"/>
  <c r="AA2146"/>
  <c r="AB2154"/>
  <c r="Z2108"/>
  <c r="T2137"/>
  <c r="Y2137" s="1"/>
  <c r="AA2147"/>
  <c r="AA2154"/>
  <c r="W2190"/>
  <c r="AB2190" s="1"/>
  <c r="V2191"/>
  <c r="AA2191" s="1"/>
  <c r="U2192"/>
  <c r="Z2192" s="1"/>
  <c r="T2193"/>
  <c r="Y2193" s="1"/>
  <c r="S2194"/>
  <c r="X2194" s="1"/>
  <c r="W2198"/>
  <c r="AB2198" s="1"/>
  <c r="V2199"/>
  <c r="AA2199" s="1"/>
  <c r="U2200"/>
  <c r="Z2200" s="1"/>
  <c r="T2201"/>
  <c r="Y2201" s="1"/>
  <c r="S2202"/>
  <c r="X2202" s="1"/>
  <c r="AC2202" s="1"/>
  <c r="U2099"/>
  <c r="Z2099" s="1"/>
  <c r="Y2102"/>
  <c r="S2111"/>
  <c r="X2111" s="1"/>
  <c r="AB2133"/>
  <c r="S2137"/>
  <c r="X2137" s="1"/>
  <c r="Z2147"/>
  <c r="Z2148"/>
  <c r="AA2155"/>
  <c r="W2189"/>
  <c r="AB2189" s="1"/>
  <c r="V2190"/>
  <c r="AA2190" s="1"/>
  <c r="U2191"/>
  <c r="Z2191" s="1"/>
  <c r="T2192"/>
  <c r="Y2192" s="1"/>
  <c r="S2193"/>
  <c r="X2193" s="1"/>
  <c r="W2197"/>
  <c r="AB2197" s="1"/>
  <c r="AC2197" s="1"/>
  <c r="V2198"/>
  <c r="AA2198" s="1"/>
  <c r="U2199"/>
  <c r="Z2199" s="1"/>
  <c r="T2200"/>
  <c r="Y2200" s="1"/>
  <c r="S2201"/>
  <c r="X2201" s="1"/>
  <c r="AA2133"/>
  <c r="AB2138"/>
  <c r="V2140"/>
  <c r="AA2140" s="1"/>
  <c r="Y2148"/>
  <c r="Y2149"/>
  <c r="Z2155"/>
  <c r="Z2156"/>
  <c r="T2101"/>
  <c r="Y2101" s="1"/>
  <c r="Y2104"/>
  <c r="AC2104" s="1"/>
  <c r="S2128"/>
  <c r="X2128" s="1"/>
  <c r="U2140"/>
  <c r="Z2140" s="1"/>
  <c r="X2149"/>
  <c r="X2150"/>
  <c r="Y2156"/>
  <c r="AB2156"/>
  <c r="AA2099"/>
  <c r="S2101"/>
  <c r="X2101" s="1"/>
  <c r="AA2106"/>
  <c r="T2108"/>
  <c r="Y2108" s="1"/>
  <c r="W2109"/>
  <c r="AB2109" s="1"/>
  <c r="Z2111"/>
  <c r="T2130"/>
  <c r="Y2130" s="1"/>
  <c r="W2141"/>
  <c r="AB2141" s="1"/>
  <c r="AB2145"/>
  <c r="W2146"/>
  <c r="AB2146" s="1"/>
  <c r="W2153"/>
  <c r="AB2153" s="1"/>
  <c r="W2099"/>
  <c r="AB2099" s="1"/>
  <c r="AA2100"/>
  <c r="W2106"/>
  <c r="AB2106" s="1"/>
  <c r="V2108"/>
  <c r="AA2108" s="1"/>
  <c r="Y2109"/>
  <c r="U2132"/>
  <c r="Z2132" s="1"/>
  <c r="Y2133"/>
  <c r="Z2134"/>
  <c r="Z2135"/>
  <c r="AA2136"/>
  <c r="AC2136" s="1"/>
  <c r="X2138"/>
  <c r="Z2141"/>
  <c r="AA2143"/>
  <c r="Z2144"/>
  <c r="Y2145"/>
  <c r="X2146"/>
  <c r="AB2150"/>
  <c r="AA2151"/>
  <c r="Z2152"/>
  <c r="Y2153"/>
  <c r="X2154"/>
  <c r="Z2100"/>
  <c r="Z2103"/>
  <c r="AC2103" s="1"/>
  <c r="AB2107"/>
  <c r="X2109"/>
  <c r="AA2110"/>
  <c r="AC2110" s="1"/>
  <c r="Z2129"/>
  <c r="AC2129" s="1"/>
  <c r="AA2131"/>
  <c r="AB2139"/>
  <c r="Y2141"/>
  <c r="AA1969"/>
  <c r="Y2100"/>
  <c r="AB2101"/>
  <c r="AA2107"/>
  <c r="AA2139"/>
  <c r="AB2054"/>
  <c r="AA2063"/>
  <c r="AA2098"/>
  <c r="AC2098" s="1"/>
  <c r="Z2107"/>
  <c r="AB2132"/>
  <c r="U2133"/>
  <c r="Z2133" s="1"/>
  <c r="W2134"/>
  <c r="AB2134" s="1"/>
  <c r="W2135"/>
  <c r="AB2135" s="1"/>
  <c r="V2141"/>
  <c r="AA2141" s="1"/>
  <c r="W2144"/>
  <c r="AB2144" s="1"/>
  <c r="V2145"/>
  <c r="AA2145" s="1"/>
  <c r="U2146"/>
  <c r="Z2146" s="1"/>
  <c r="T2147"/>
  <c r="Y2147" s="1"/>
  <c r="S2148"/>
  <c r="X2148" s="1"/>
  <c r="W2152"/>
  <c r="AB2152" s="1"/>
  <c r="V2153"/>
  <c r="AA2153" s="1"/>
  <c r="U2154"/>
  <c r="Z2154" s="1"/>
  <c r="T2155"/>
  <c r="Y2155" s="1"/>
  <c r="S2156"/>
  <c r="X2156" s="1"/>
  <c r="S2102"/>
  <c r="X2102" s="1"/>
  <c r="U2109"/>
  <c r="Z2109" s="1"/>
  <c r="AA2128"/>
  <c r="AA2132"/>
  <c r="V2134"/>
  <c r="AA2134" s="1"/>
  <c r="V2135"/>
  <c r="AA2135" s="1"/>
  <c r="T2138"/>
  <c r="Y2138" s="1"/>
  <c r="AB2140"/>
  <c r="W2143"/>
  <c r="AB2143" s="1"/>
  <c r="V2144"/>
  <c r="AA2144" s="1"/>
  <c r="U2145"/>
  <c r="Z2145" s="1"/>
  <c r="T2146"/>
  <c r="Y2146" s="1"/>
  <c r="S2147"/>
  <c r="X2147" s="1"/>
  <c r="W2151"/>
  <c r="AB2151" s="1"/>
  <c r="V2152"/>
  <c r="AA2152" s="1"/>
  <c r="U2153"/>
  <c r="Z2153" s="1"/>
  <c r="T2154"/>
  <c r="Y2154" s="1"/>
  <c r="S2155"/>
  <c r="X2155" s="1"/>
  <c r="Y2040"/>
  <c r="AB2045"/>
  <c r="AA2055"/>
  <c r="Z2064"/>
  <c r="Y2074"/>
  <c r="AB2079"/>
  <c r="AB2086"/>
  <c r="AB2130"/>
  <c r="V2072"/>
  <c r="AA2072" s="1"/>
  <c r="AB2094"/>
  <c r="Z2056"/>
  <c r="U2073"/>
  <c r="Z2073" s="1"/>
  <c r="S2084"/>
  <c r="X2084" s="1"/>
  <c r="AB2087"/>
  <c r="S2090"/>
  <c r="X2090" s="1"/>
  <c r="S2091"/>
  <c r="X2091" s="1"/>
  <c r="AC2105"/>
  <c r="X2049"/>
  <c r="X2092"/>
  <c r="X2041"/>
  <c r="AA2046"/>
  <c r="Y2065"/>
  <c r="AB2071"/>
  <c r="X2075"/>
  <c r="AA2080"/>
  <c r="AA2087"/>
  <c r="AB2088"/>
  <c r="AB2095"/>
  <c r="AA2038"/>
  <c r="Z2047"/>
  <c r="Y2057"/>
  <c r="AB2062"/>
  <c r="X2066"/>
  <c r="Z2081"/>
  <c r="AA2088"/>
  <c r="AA2089"/>
  <c r="AA2095"/>
  <c r="AB2096"/>
  <c r="Y2083"/>
  <c r="Z2088"/>
  <c r="Z2089"/>
  <c r="Z2090"/>
  <c r="AA2096"/>
  <c r="Z2039"/>
  <c r="Y2048"/>
  <c r="X2058"/>
  <c r="X2081"/>
  <c r="Y2089"/>
  <c r="Y2090"/>
  <c r="Y2091"/>
  <c r="Z2096"/>
  <c r="T2038"/>
  <c r="Y2038" s="1"/>
  <c r="AB2038"/>
  <c r="S2039"/>
  <c r="X2039" s="1"/>
  <c r="AA2039"/>
  <c r="Z2040"/>
  <c r="Y2041"/>
  <c r="X2042"/>
  <c r="W2043"/>
  <c r="AB2043" s="1"/>
  <c r="V2044"/>
  <c r="AA2044" s="1"/>
  <c r="U2045"/>
  <c r="Z2045" s="1"/>
  <c r="T2046"/>
  <c r="Y2046" s="1"/>
  <c r="AB2046"/>
  <c r="S2047"/>
  <c r="X2047" s="1"/>
  <c r="AA2047"/>
  <c r="Z2048"/>
  <c r="Y2049"/>
  <c r="X2050"/>
  <c r="W2051"/>
  <c r="AB2051" s="1"/>
  <c r="V2053"/>
  <c r="AA2053" s="1"/>
  <c r="U2054"/>
  <c r="Z2054" s="1"/>
  <c r="T2055"/>
  <c r="Y2055" s="1"/>
  <c r="AB2055"/>
  <c r="S2056"/>
  <c r="X2056" s="1"/>
  <c r="AA2056"/>
  <c r="Z2057"/>
  <c r="Y2058"/>
  <c r="X2059"/>
  <c r="W2060"/>
  <c r="AB2060" s="1"/>
  <c r="V2061"/>
  <c r="AA2061" s="1"/>
  <c r="U2062"/>
  <c r="Z2062" s="1"/>
  <c r="T2063"/>
  <c r="Y2063" s="1"/>
  <c r="AB2063"/>
  <c r="S2064"/>
  <c r="X2064" s="1"/>
  <c r="AA2064"/>
  <c r="Z2065"/>
  <c r="AC2065" s="1"/>
  <c r="Y2066"/>
  <c r="X2068"/>
  <c r="W2069"/>
  <c r="AB2069" s="1"/>
  <c r="V2070"/>
  <c r="AA2070" s="1"/>
  <c r="U2071"/>
  <c r="Z2071" s="1"/>
  <c r="T2072"/>
  <c r="Y2072" s="1"/>
  <c r="AB2072"/>
  <c r="S2073"/>
  <c r="X2073" s="1"/>
  <c r="AA2073"/>
  <c r="Z2074"/>
  <c r="Y2075"/>
  <c r="X2076"/>
  <c r="W2077"/>
  <c r="AB2077" s="1"/>
  <c r="V2078"/>
  <c r="AA2078" s="1"/>
  <c r="U2079"/>
  <c r="Z2079" s="1"/>
  <c r="T2080"/>
  <c r="Y2080" s="1"/>
  <c r="AB2080"/>
  <c r="AA2081"/>
  <c r="Z2083"/>
  <c r="AB1981"/>
  <c r="S2038"/>
  <c r="X2038" s="1"/>
  <c r="W2042"/>
  <c r="AB2042" s="1"/>
  <c r="V2043"/>
  <c r="AA2043" s="1"/>
  <c r="U2044"/>
  <c r="Z2044" s="1"/>
  <c r="T2045"/>
  <c r="Y2045" s="1"/>
  <c r="S2046"/>
  <c r="X2046" s="1"/>
  <c r="W2050"/>
  <c r="AB2050" s="1"/>
  <c r="V2051"/>
  <c r="AA2051" s="1"/>
  <c r="U2053"/>
  <c r="Z2053" s="1"/>
  <c r="T2054"/>
  <c r="Y2054" s="1"/>
  <c r="S2055"/>
  <c r="X2055" s="1"/>
  <c r="W2059"/>
  <c r="AB2059" s="1"/>
  <c r="V2060"/>
  <c r="AA2060" s="1"/>
  <c r="U2061"/>
  <c r="Z2061" s="1"/>
  <c r="T2062"/>
  <c r="Y2062" s="1"/>
  <c r="S2063"/>
  <c r="X2063" s="1"/>
  <c r="W2068"/>
  <c r="AB2068" s="1"/>
  <c r="V2069"/>
  <c r="AA2069" s="1"/>
  <c r="U2070"/>
  <c r="Z2070" s="1"/>
  <c r="T2071"/>
  <c r="Y2071" s="1"/>
  <c r="S2072"/>
  <c r="X2072" s="1"/>
  <c r="W2076"/>
  <c r="AB2076" s="1"/>
  <c r="V2077"/>
  <c r="AA2077" s="1"/>
  <c r="U2078"/>
  <c r="Z2078" s="1"/>
  <c r="T2079"/>
  <c r="Y2079" s="1"/>
  <c r="S2080"/>
  <c r="X2080" s="1"/>
  <c r="W2085"/>
  <c r="AB2085" s="1"/>
  <c r="V2086"/>
  <c r="AA2086" s="1"/>
  <c r="U2087"/>
  <c r="Z2087" s="1"/>
  <c r="T2088"/>
  <c r="Y2088" s="1"/>
  <c r="S2089"/>
  <c r="X2089" s="1"/>
  <c r="W2093"/>
  <c r="AB2093" s="1"/>
  <c r="V2094"/>
  <c r="AA2094" s="1"/>
  <c r="U2095"/>
  <c r="Z2095" s="1"/>
  <c r="T2096"/>
  <c r="Y2096" s="1"/>
  <c r="Z1970"/>
  <c r="AA1982"/>
  <c r="AB1989"/>
  <c r="W2041"/>
  <c r="AB2041" s="1"/>
  <c r="V2042"/>
  <c r="AA2042" s="1"/>
  <c r="U2043"/>
  <c r="Z2043" s="1"/>
  <c r="T2044"/>
  <c r="Y2044" s="1"/>
  <c r="S2045"/>
  <c r="X2045" s="1"/>
  <c r="W2049"/>
  <c r="AB2049" s="1"/>
  <c r="V2050"/>
  <c r="AA2050" s="1"/>
  <c r="U2051"/>
  <c r="Z2051" s="1"/>
  <c r="T2053"/>
  <c r="Y2053" s="1"/>
  <c r="S2054"/>
  <c r="X2054" s="1"/>
  <c r="W2058"/>
  <c r="AB2058" s="1"/>
  <c r="V2059"/>
  <c r="AA2059" s="1"/>
  <c r="U2060"/>
  <c r="Z2060" s="1"/>
  <c r="T2061"/>
  <c r="Y2061" s="1"/>
  <c r="S2062"/>
  <c r="X2062" s="1"/>
  <c r="W2066"/>
  <c r="AB2066" s="1"/>
  <c r="V2068"/>
  <c r="AA2068" s="1"/>
  <c r="U2069"/>
  <c r="Z2069" s="1"/>
  <c r="T2070"/>
  <c r="Y2070" s="1"/>
  <c r="S2071"/>
  <c r="X2071" s="1"/>
  <c r="W2075"/>
  <c r="AB2075" s="1"/>
  <c r="V2076"/>
  <c r="AA2076" s="1"/>
  <c r="U2077"/>
  <c r="Z2077" s="1"/>
  <c r="T2078"/>
  <c r="Y2078" s="1"/>
  <c r="S2079"/>
  <c r="X2079" s="1"/>
  <c r="W2084"/>
  <c r="AB2084" s="1"/>
  <c r="V2085"/>
  <c r="AA2085" s="1"/>
  <c r="U2086"/>
  <c r="Z2086" s="1"/>
  <c r="T2087"/>
  <c r="Y2087" s="1"/>
  <c r="S2088"/>
  <c r="X2088" s="1"/>
  <c r="W2092"/>
  <c r="AB2092" s="1"/>
  <c r="V2093"/>
  <c r="AA2093" s="1"/>
  <c r="U2094"/>
  <c r="Z2094" s="1"/>
  <c r="T2095"/>
  <c r="Y2095" s="1"/>
  <c r="S2096"/>
  <c r="X2096" s="1"/>
  <c r="Z1983"/>
  <c r="AC1983" s="1"/>
  <c r="AA1990"/>
  <c r="Y1984"/>
  <c r="AC1984" s="1"/>
  <c r="S1932"/>
  <c r="X1932" s="1"/>
  <c r="X1977"/>
  <c r="X1985"/>
  <c r="S1949"/>
  <c r="X1949" s="1"/>
  <c r="Z1962"/>
  <c r="AB1968"/>
  <c r="Y1971"/>
  <c r="Z1974"/>
  <c r="W1978"/>
  <c r="AB1978" s="1"/>
  <c r="V1979"/>
  <c r="AA1979" s="1"/>
  <c r="U1980"/>
  <c r="Z1980" s="1"/>
  <c r="T1981"/>
  <c r="Y1981" s="1"/>
  <c r="S1982"/>
  <c r="X1982" s="1"/>
  <c r="W1986"/>
  <c r="AB1986" s="1"/>
  <c r="V1987"/>
  <c r="AA1987" s="1"/>
  <c r="U1988"/>
  <c r="Z1988" s="1"/>
  <c r="T1989"/>
  <c r="Y1989" s="1"/>
  <c r="S1990"/>
  <c r="X1990" s="1"/>
  <c r="Y1963"/>
  <c r="T1969"/>
  <c r="Y1969" s="1"/>
  <c r="S1970"/>
  <c r="X1970" s="1"/>
  <c r="Y1975"/>
  <c r="W1977"/>
  <c r="AB1977" s="1"/>
  <c r="V1978"/>
  <c r="AA1978" s="1"/>
  <c r="U1979"/>
  <c r="Z1979" s="1"/>
  <c r="T1980"/>
  <c r="Y1980" s="1"/>
  <c r="S1981"/>
  <c r="X1981" s="1"/>
  <c r="W1985"/>
  <c r="AB1985" s="1"/>
  <c r="V1986"/>
  <c r="AA1986" s="1"/>
  <c r="U1987"/>
  <c r="Z1987" s="1"/>
  <c r="T1988"/>
  <c r="Y1988" s="1"/>
  <c r="S1989"/>
  <c r="X1989" s="1"/>
  <c r="AB1936"/>
  <c r="S1962"/>
  <c r="X1962" s="1"/>
  <c r="W1966"/>
  <c r="AB1966" s="1"/>
  <c r="V1967"/>
  <c r="AA1967" s="1"/>
  <c r="U1968"/>
  <c r="Z1968" s="1"/>
  <c r="S1969"/>
  <c r="X1969" s="1"/>
  <c r="X1940"/>
  <c r="V1965"/>
  <c r="AA1965" s="1"/>
  <c r="V1966"/>
  <c r="AA1966" s="1"/>
  <c r="U1967"/>
  <c r="Z1967" s="1"/>
  <c r="T1968"/>
  <c r="Y1968" s="1"/>
  <c r="AB1972"/>
  <c r="T1939"/>
  <c r="Y1939" s="1"/>
  <c r="AB1964"/>
  <c r="AB1965"/>
  <c r="U1966"/>
  <c r="Z1966" s="1"/>
  <c r="T1967"/>
  <c r="Y1967" s="1"/>
  <c r="S1968"/>
  <c r="X1968" s="1"/>
  <c r="AB1941"/>
  <c r="AB1933"/>
  <c r="AB1942"/>
  <c r="AA1951"/>
  <c r="W1963"/>
  <c r="AB1963" s="1"/>
  <c r="V1964"/>
  <c r="AA1964" s="1"/>
  <c r="U1965"/>
  <c r="Z1965" s="1"/>
  <c r="T1966"/>
  <c r="Y1966" s="1"/>
  <c r="S1967"/>
  <c r="X1967" s="1"/>
  <c r="W1971"/>
  <c r="AB1971" s="1"/>
  <c r="V1972"/>
  <c r="AA1972" s="1"/>
  <c r="U1973"/>
  <c r="Z1973" s="1"/>
  <c r="T1974"/>
  <c r="Y1974" s="1"/>
  <c r="S1975"/>
  <c r="X1975" s="1"/>
  <c r="AB1934"/>
  <c r="AA1942"/>
  <c r="AA1943"/>
  <c r="Z1952"/>
  <c r="AA1954"/>
  <c r="Z1955"/>
  <c r="W1962"/>
  <c r="AB1962" s="1"/>
  <c r="V1963"/>
  <c r="AA1963" s="1"/>
  <c r="U1964"/>
  <c r="Z1964" s="1"/>
  <c r="T1965"/>
  <c r="Y1965" s="1"/>
  <c r="S1966"/>
  <c r="X1966" s="1"/>
  <c r="W1970"/>
  <c r="AB1970" s="1"/>
  <c r="V1971"/>
  <c r="AA1971" s="1"/>
  <c r="U1972"/>
  <c r="Z1972" s="1"/>
  <c r="T1973"/>
  <c r="Y1973" s="1"/>
  <c r="S1974"/>
  <c r="X1974" s="1"/>
  <c r="AA1934"/>
  <c r="AA1935"/>
  <c r="Y1937"/>
  <c r="X1938"/>
  <c r="Z1943"/>
  <c r="Z1944"/>
  <c r="X1945"/>
  <c r="AA1945"/>
  <c r="Z1947"/>
  <c r="Y1953"/>
  <c r="AB1953"/>
  <c r="Y1956"/>
  <c r="X1957"/>
  <c r="Z1935"/>
  <c r="Z1936"/>
  <c r="X1937"/>
  <c r="AA1937"/>
  <c r="Z1938"/>
  <c r="Y1944"/>
  <c r="AB1944"/>
  <c r="Y1948"/>
  <c r="T1954"/>
  <c r="Y1954" s="1"/>
  <c r="S1955"/>
  <c r="X1955" s="1"/>
  <c r="W1958"/>
  <c r="AB1958" s="1"/>
  <c r="Y1936"/>
  <c r="T1945"/>
  <c r="Y1945" s="1"/>
  <c r="S1947"/>
  <c r="X1947" s="1"/>
  <c r="W1950"/>
  <c r="AB1950" s="1"/>
  <c r="W1951"/>
  <c r="AB1951" s="1"/>
  <c r="V1952"/>
  <c r="AA1952" s="1"/>
  <c r="U1953"/>
  <c r="Z1953" s="1"/>
  <c r="S1954"/>
  <c r="X1954" s="1"/>
  <c r="V1959"/>
  <c r="AA1959" s="1"/>
  <c r="U1960"/>
  <c r="Z1960" s="1"/>
  <c r="AB1858"/>
  <c r="U1862"/>
  <c r="Z1862" s="1"/>
  <c r="V1932"/>
  <c r="AA1932" s="1"/>
  <c r="U1933"/>
  <c r="Z1933" s="1"/>
  <c r="T1934"/>
  <c r="Y1934" s="1"/>
  <c r="S1935"/>
  <c r="X1935" s="1"/>
  <c r="W1939"/>
  <c r="AB1939" s="1"/>
  <c r="V1940"/>
  <c r="AA1940" s="1"/>
  <c r="U1941"/>
  <c r="Z1941" s="1"/>
  <c r="T1942"/>
  <c r="Y1942" s="1"/>
  <c r="S1943"/>
  <c r="X1943" s="1"/>
  <c r="W1948"/>
  <c r="AB1948" s="1"/>
  <c r="V1949"/>
  <c r="AA1949" s="1"/>
  <c r="U1950"/>
  <c r="Z1950" s="1"/>
  <c r="T1951"/>
  <c r="Y1951" s="1"/>
  <c r="S1952"/>
  <c r="X1952" s="1"/>
  <c r="W1956"/>
  <c r="AB1956" s="1"/>
  <c r="V1957"/>
  <c r="AA1957" s="1"/>
  <c r="U1958"/>
  <c r="Z1958" s="1"/>
  <c r="T1959"/>
  <c r="Y1959" s="1"/>
  <c r="S1960"/>
  <c r="X1960" s="1"/>
  <c r="U1861"/>
  <c r="Z1861" s="1"/>
  <c r="T1863"/>
  <c r="Y1863" s="1"/>
  <c r="AC1863" s="1"/>
  <c r="U1932"/>
  <c r="Z1932" s="1"/>
  <c r="T1933"/>
  <c r="Y1933" s="1"/>
  <c r="S1934"/>
  <c r="X1934" s="1"/>
  <c r="W1938"/>
  <c r="AB1938" s="1"/>
  <c r="V1939"/>
  <c r="AA1939" s="1"/>
  <c r="U1940"/>
  <c r="Z1940" s="1"/>
  <c r="T1941"/>
  <c r="Y1941" s="1"/>
  <c r="S1942"/>
  <c r="X1942" s="1"/>
  <c r="W1947"/>
  <c r="AB1947" s="1"/>
  <c r="V1948"/>
  <c r="AA1948" s="1"/>
  <c r="U1949"/>
  <c r="Z1949" s="1"/>
  <c r="T1950"/>
  <c r="Y1950" s="1"/>
  <c r="S1951"/>
  <c r="X1951" s="1"/>
  <c r="W1955"/>
  <c r="AB1955" s="1"/>
  <c r="V1956"/>
  <c r="AA1956" s="1"/>
  <c r="U1957"/>
  <c r="Z1957" s="1"/>
  <c r="T1958"/>
  <c r="Y1958" s="1"/>
  <c r="S1959"/>
  <c r="X1959" s="1"/>
  <c r="S1856"/>
  <c r="X1856" s="1"/>
  <c r="AB1859"/>
  <c r="U1860"/>
  <c r="Z1860" s="1"/>
  <c r="T1861"/>
  <c r="Y1861" s="1"/>
  <c r="S1862"/>
  <c r="X1862" s="1"/>
  <c r="AA1859"/>
  <c r="AB1860"/>
  <c r="AA1860"/>
  <c r="AA1861"/>
  <c r="X1842"/>
  <c r="S1841"/>
  <c r="X1841" s="1"/>
  <c r="Z1853"/>
  <c r="W1857"/>
  <c r="AB1857" s="1"/>
  <c r="V1858"/>
  <c r="AA1858" s="1"/>
  <c r="U1859"/>
  <c r="Z1859" s="1"/>
  <c r="T1860"/>
  <c r="Y1860" s="1"/>
  <c r="S1861"/>
  <c r="X1861" s="1"/>
  <c r="W1865"/>
  <c r="AB1865" s="1"/>
  <c r="V1866"/>
  <c r="AA1866" s="1"/>
  <c r="U1867"/>
  <c r="Z1867" s="1"/>
  <c r="T1868"/>
  <c r="Y1868" s="1"/>
  <c r="S1869"/>
  <c r="X1869" s="1"/>
  <c r="AC1869" s="1"/>
  <c r="Y1854"/>
  <c r="W1856"/>
  <c r="AB1856" s="1"/>
  <c r="V1857"/>
  <c r="AA1857" s="1"/>
  <c r="U1858"/>
  <c r="Z1858" s="1"/>
  <c r="T1859"/>
  <c r="Y1859" s="1"/>
  <c r="S1860"/>
  <c r="X1860" s="1"/>
  <c r="W1864"/>
  <c r="AB1864" s="1"/>
  <c r="AC1864" s="1"/>
  <c r="V1865"/>
  <c r="AA1865" s="1"/>
  <c r="U1866"/>
  <c r="Z1866" s="1"/>
  <c r="T1867"/>
  <c r="Y1867" s="1"/>
  <c r="S1868"/>
  <c r="X1868" s="1"/>
  <c r="AB1843"/>
  <c r="W1845"/>
  <c r="AB1845" s="1"/>
  <c r="V1846"/>
  <c r="AA1846" s="1"/>
  <c r="U1847"/>
  <c r="Z1847" s="1"/>
  <c r="X1849"/>
  <c r="V1844"/>
  <c r="AA1844" s="1"/>
  <c r="V1845"/>
  <c r="AA1845" s="1"/>
  <c r="U1846"/>
  <c r="Z1846" s="1"/>
  <c r="T1847"/>
  <c r="Y1847" s="1"/>
  <c r="T1848"/>
  <c r="Y1848" s="1"/>
  <c r="AB1851"/>
  <c r="W1852"/>
  <c r="AB1852" s="1"/>
  <c r="AB1844"/>
  <c r="U1845"/>
  <c r="Z1845" s="1"/>
  <c r="T1846"/>
  <c r="Y1846" s="1"/>
  <c r="S1847"/>
  <c r="X1847" s="1"/>
  <c r="S1848"/>
  <c r="X1848" s="1"/>
  <c r="V1852"/>
  <c r="AA1852" s="1"/>
  <c r="V1853"/>
  <c r="AA1853" s="1"/>
  <c r="U1854"/>
  <c r="Z1854" s="1"/>
  <c r="Z1799"/>
  <c r="Z1795"/>
  <c r="Y1800"/>
  <c r="Z1807"/>
  <c r="W1842"/>
  <c r="AB1842" s="1"/>
  <c r="V1843"/>
  <c r="AA1843" s="1"/>
  <c r="U1844"/>
  <c r="Z1844" s="1"/>
  <c r="T1845"/>
  <c r="Y1845" s="1"/>
  <c r="S1846"/>
  <c r="X1846" s="1"/>
  <c r="W1850"/>
  <c r="AB1850" s="1"/>
  <c r="V1851"/>
  <c r="AA1851" s="1"/>
  <c r="U1852"/>
  <c r="Z1852" s="1"/>
  <c r="T1853"/>
  <c r="Y1853" s="1"/>
  <c r="S1854"/>
  <c r="X1854" s="1"/>
  <c r="Y1796"/>
  <c r="X1797"/>
  <c r="X1801"/>
  <c r="X1802"/>
  <c r="AC1802" s="1"/>
  <c r="Y1808"/>
  <c r="W1841"/>
  <c r="AB1841" s="1"/>
  <c r="V1842"/>
  <c r="AA1842" s="1"/>
  <c r="U1843"/>
  <c r="Z1843" s="1"/>
  <c r="T1844"/>
  <c r="Y1844" s="1"/>
  <c r="S1845"/>
  <c r="X1845" s="1"/>
  <c r="W1849"/>
  <c r="AB1849" s="1"/>
  <c r="V1850"/>
  <c r="AA1850" s="1"/>
  <c r="U1851"/>
  <c r="Z1851" s="1"/>
  <c r="T1852"/>
  <c r="Y1852" s="1"/>
  <c r="S1853"/>
  <c r="X1853" s="1"/>
  <c r="S1795"/>
  <c r="X1795" s="1"/>
  <c r="W1799"/>
  <c r="AB1799" s="1"/>
  <c r="V1800"/>
  <c r="AA1800" s="1"/>
  <c r="U1801"/>
  <c r="Z1801" s="1"/>
  <c r="V1798"/>
  <c r="AA1798" s="1"/>
  <c r="V1799"/>
  <c r="AA1799" s="1"/>
  <c r="U1800"/>
  <c r="Z1800" s="1"/>
  <c r="T1801"/>
  <c r="Y1801" s="1"/>
  <c r="AB1805"/>
  <c r="AB1797"/>
  <c r="AB1798"/>
  <c r="V1806"/>
  <c r="AA1806" s="1"/>
  <c r="AB1740"/>
  <c r="AB1741"/>
  <c r="S1745"/>
  <c r="X1745" s="1"/>
  <c r="AB1748"/>
  <c r="S1753"/>
  <c r="X1753" s="1"/>
  <c r="T1760"/>
  <c r="Y1760" s="1"/>
  <c r="T1761"/>
  <c r="Y1761" s="1"/>
  <c r="U1769"/>
  <c r="Z1769" s="1"/>
  <c r="Y1786"/>
  <c r="AC1786" s="1"/>
  <c r="W1796"/>
  <c r="AB1796" s="1"/>
  <c r="V1797"/>
  <c r="AA1797" s="1"/>
  <c r="U1798"/>
  <c r="Z1798" s="1"/>
  <c r="T1799"/>
  <c r="Y1799" s="1"/>
  <c r="S1800"/>
  <c r="X1800" s="1"/>
  <c r="W1804"/>
  <c r="AB1804" s="1"/>
  <c r="V1805"/>
  <c r="AA1805" s="1"/>
  <c r="U1806"/>
  <c r="Z1806" s="1"/>
  <c r="T1807"/>
  <c r="Y1807" s="1"/>
  <c r="S1808"/>
  <c r="X1808" s="1"/>
  <c r="AA1741"/>
  <c r="AA1742"/>
  <c r="AB1750"/>
  <c r="S1754"/>
  <c r="X1754" s="1"/>
  <c r="AB1757"/>
  <c r="S1761"/>
  <c r="X1761" s="1"/>
  <c r="U1768"/>
  <c r="Z1768" s="1"/>
  <c r="T1769"/>
  <c r="Y1769" s="1"/>
  <c r="T1770"/>
  <c r="Y1770" s="1"/>
  <c r="V1776"/>
  <c r="AA1776" s="1"/>
  <c r="U1777"/>
  <c r="Z1777" s="1"/>
  <c r="W1795"/>
  <c r="AB1795" s="1"/>
  <c r="V1796"/>
  <c r="AA1796" s="1"/>
  <c r="U1797"/>
  <c r="Z1797" s="1"/>
  <c r="T1798"/>
  <c r="Y1798" s="1"/>
  <c r="S1799"/>
  <c r="X1799" s="1"/>
  <c r="W1803"/>
  <c r="AB1803" s="1"/>
  <c r="AC1803" s="1"/>
  <c r="V1804"/>
  <c r="AA1804" s="1"/>
  <c r="U1805"/>
  <c r="Z1805" s="1"/>
  <c r="T1806"/>
  <c r="Y1806" s="1"/>
  <c r="S1807"/>
  <c r="X1807" s="1"/>
  <c r="AB1723"/>
  <c r="Y1735"/>
  <c r="Y1736"/>
  <c r="Z1742"/>
  <c r="Z1743"/>
  <c r="AA1750"/>
  <c r="AA1751"/>
  <c r="AB1758"/>
  <c r="S1762"/>
  <c r="X1762" s="1"/>
  <c r="AB1766"/>
  <c r="S1770"/>
  <c r="X1770" s="1"/>
  <c r="V1775"/>
  <c r="AA1775" s="1"/>
  <c r="U1776"/>
  <c r="Z1776" s="1"/>
  <c r="T1777"/>
  <c r="Y1777" s="1"/>
  <c r="AC1777" s="1"/>
  <c r="T1778"/>
  <c r="Y1778" s="1"/>
  <c r="Y1727"/>
  <c r="Z1728"/>
  <c r="V1732"/>
  <c r="AA1732" s="1"/>
  <c r="X1736"/>
  <c r="AC1736" s="1"/>
  <c r="Y1743"/>
  <c r="Y1744"/>
  <c r="Z1751"/>
  <c r="Z1752"/>
  <c r="AA1758"/>
  <c r="AA1759"/>
  <c r="AB1767"/>
  <c r="S1771"/>
  <c r="X1771" s="1"/>
  <c r="AB1774"/>
  <c r="S1778"/>
  <c r="X1778" s="1"/>
  <c r="V1784"/>
  <c r="AA1784" s="1"/>
  <c r="U1785"/>
  <c r="Z1785" s="1"/>
  <c r="W1791"/>
  <c r="AB1791" s="1"/>
  <c r="X1727"/>
  <c r="Y1728"/>
  <c r="AB1732"/>
  <c r="U1735"/>
  <c r="Z1735" s="1"/>
  <c r="X1737"/>
  <c r="X1744"/>
  <c r="Y1752"/>
  <c r="AC1752" s="1"/>
  <c r="Y1753"/>
  <c r="Z1759"/>
  <c r="Z1760"/>
  <c r="AA1767"/>
  <c r="AA1768"/>
  <c r="AB1775"/>
  <c r="S1780"/>
  <c r="X1780" s="1"/>
  <c r="AB1783"/>
  <c r="S1787"/>
  <c r="X1787" s="1"/>
  <c r="AC1787" s="1"/>
  <c r="V1792"/>
  <c r="AA1792" s="1"/>
  <c r="U1793"/>
  <c r="Z1793" s="1"/>
  <c r="Z1721"/>
  <c r="AC1721" s="1"/>
  <c r="AA1733"/>
  <c r="AC1733" s="1"/>
  <c r="AB1724"/>
  <c r="S1720"/>
  <c r="X1720" s="1"/>
  <c r="AC1720" s="1"/>
  <c r="S1722"/>
  <c r="X1722" s="1"/>
  <c r="V1723"/>
  <c r="AA1723" s="1"/>
  <c r="AA1724"/>
  <c r="T1725"/>
  <c r="Y1725" s="1"/>
  <c r="AC1725" s="1"/>
  <c r="W1726"/>
  <c r="AB1726" s="1"/>
  <c r="AC1726" s="1"/>
  <c r="T1729"/>
  <c r="Y1729" s="1"/>
  <c r="W1730"/>
  <c r="AB1730" s="1"/>
  <c r="AC1730" s="1"/>
  <c r="AB1731"/>
  <c r="U1732"/>
  <c r="Z1732" s="1"/>
  <c r="W1738"/>
  <c r="AB1738" s="1"/>
  <c r="V1739"/>
  <c r="AA1739" s="1"/>
  <c r="U1740"/>
  <c r="Z1740" s="1"/>
  <c r="T1741"/>
  <c r="Y1741" s="1"/>
  <c r="S1742"/>
  <c r="X1742" s="1"/>
  <c r="W1746"/>
  <c r="AB1746" s="1"/>
  <c r="V1747"/>
  <c r="AA1747" s="1"/>
  <c r="U1748"/>
  <c r="Z1748" s="1"/>
  <c r="T1750"/>
  <c r="Y1750" s="1"/>
  <c r="S1751"/>
  <c r="X1751" s="1"/>
  <c r="W1755"/>
  <c r="AB1755" s="1"/>
  <c r="V1756"/>
  <c r="AA1756" s="1"/>
  <c r="U1757"/>
  <c r="Z1757" s="1"/>
  <c r="T1758"/>
  <c r="Y1758" s="1"/>
  <c r="S1759"/>
  <c r="X1759" s="1"/>
  <c r="W1763"/>
  <c r="AB1763" s="1"/>
  <c r="V1765"/>
  <c r="AA1765" s="1"/>
  <c r="U1766"/>
  <c r="Z1766" s="1"/>
  <c r="T1767"/>
  <c r="Y1767" s="1"/>
  <c r="S1768"/>
  <c r="X1768" s="1"/>
  <c r="W1772"/>
  <c r="AB1772" s="1"/>
  <c r="V1773"/>
  <c r="AA1773" s="1"/>
  <c r="U1774"/>
  <c r="Z1774" s="1"/>
  <c r="T1775"/>
  <c r="Y1775" s="1"/>
  <c r="S1776"/>
  <c r="X1776" s="1"/>
  <c r="W1781"/>
  <c r="AB1781" s="1"/>
  <c r="V1782"/>
  <c r="AA1782" s="1"/>
  <c r="U1783"/>
  <c r="Z1783" s="1"/>
  <c r="T1784"/>
  <c r="Y1784" s="1"/>
  <c r="S1785"/>
  <c r="X1785" s="1"/>
  <c r="W1789"/>
  <c r="AB1789" s="1"/>
  <c r="V1790"/>
  <c r="AA1790" s="1"/>
  <c r="U1791"/>
  <c r="Z1791" s="1"/>
  <c r="T1792"/>
  <c r="Y1792" s="1"/>
  <c r="S1793"/>
  <c r="X1793" s="1"/>
  <c r="X1713"/>
  <c r="AB1722"/>
  <c r="Z1724"/>
  <c r="S1729"/>
  <c r="X1729" s="1"/>
  <c r="AA1731"/>
  <c r="W1737"/>
  <c r="AB1737" s="1"/>
  <c r="V1738"/>
  <c r="AA1738" s="1"/>
  <c r="U1739"/>
  <c r="Z1739" s="1"/>
  <c r="T1740"/>
  <c r="Y1740" s="1"/>
  <c r="S1741"/>
  <c r="X1741" s="1"/>
  <c r="W1745"/>
  <c r="AB1745" s="1"/>
  <c r="V1746"/>
  <c r="AA1746" s="1"/>
  <c r="U1747"/>
  <c r="Z1747" s="1"/>
  <c r="T1748"/>
  <c r="Y1748" s="1"/>
  <c r="S1750"/>
  <c r="X1750" s="1"/>
  <c r="W1754"/>
  <c r="AB1754" s="1"/>
  <c r="V1755"/>
  <c r="AA1755" s="1"/>
  <c r="U1756"/>
  <c r="Z1756" s="1"/>
  <c r="T1757"/>
  <c r="Y1757" s="1"/>
  <c r="S1758"/>
  <c r="X1758" s="1"/>
  <c r="W1762"/>
  <c r="AB1762" s="1"/>
  <c r="V1763"/>
  <c r="AA1763" s="1"/>
  <c r="U1765"/>
  <c r="Z1765" s="1"/>
  <c r="T1766"/>
  <c r="Y1766" s="1"/>
  <c r="S1767"/>
  <c r="X1767" s="1"/>
  <c r="W1771"/>
  <c r="AB1771" s="1"/>
  <c r="V1772"/>
  <c r="AA1772" s="1"/>
  <c r="U1773"/>
  <c r="Z1773" s="1"/>
  <c r="T1774"/>
  <c r="Y1774" s="1"/>
  <c r="S1775"/>
  <c r="X1775" s="1"/>
  <c r="W1780"/>
  <c r="AB1780" s="1"/>
  <c r="V1781"/>
  <c r="AA1781" s="1"/>
  <c r="U1782"/>
  <c r="Z1782" s="1"/>
  <c r="T1783"/>
  <c r="Y1783" s="1"/>
  <c r="S1784"/>
  <c r="X1784" s="1"/>
  <c r="W1788"/>
  <c r="AB1788" s="1"/>
  <c r="AC1788" s="1"/>
  <c r="V1789"/>
  <c r="AA1789" s="1"/>
  <c r="U1790"/>
  <c r="Z1790" s="1"/>
  <c r="T1791"/>
  <c r="Y1791" s="1"/>
  <c r="S1792"/>
  <c r="X1792" s="1"/>
  <c r="Y1712"/>
  <c r="AC1712" s="1"/>
  <c r="AB1709"/>
  <c r="AA1710"/>
  <c r="AB1717"/>
  <c r="Z1711"/>
  <c r="AC1711" s="1"/>
  <c r="AA1718"/>
  <c r="X1705"/>
  <c r="W1706"/>
  <c r="AB1706" s="1"/>
  <c r="V1707"/>
  <c r="AA1707" s="1"/>
  <c r="U1708"/>
  <c r="Z1708" s="1"/>
  <c r="T1709"/>
  <c r="Y1709" s="1"/>
  <c r="S1710"/>
  <c r="X1710" s="1"/>
  <c r="W1714"/>
  <c r="AB1714" s="1"/>
  <c r="V1715"/>
  <c r="AA1715" s="1"/>
  <c r="U1716"/>
  <c r="Z1716" s="1"/>
  <c r="T1717"/>
  <c r="Y1717" s="1"/>
  <c r="S1718"/>
  <c r="X1718" s="1"/>
  <c r="W1705"/>
  <c r="AB1705" s="1"/>
  <c r="V1706"/>
  <c r="AA1706" s="1"/>
  <c r="U1707"/>
  <c r="Z1707" s="1"/>
  <c r="T1708"/>
  <c r="Y1708" s="1"/>
  <c r="S1709"/>
  <c r="X1709" s="1"/>
  <c r="W1713"/>
  <c r="AB1713" s="1"/>
  <c r="V1714"/>
  <c r="AA1714" s="1"/>
  <c r="U1715"/>
  <c r="Z1715" s="1"/>
  <c r="T1716"/>
  <c r="Y1716" s="1"/>
  <c r="S1717"/>
  <c r="X1717" s="1"/>
  <c r="W1694"/>
  <c r="AB1694" s="1"/>
  <c r="V1695"/>
  <c r="AA1695" s="1"/>
  <c r="U1696"/>
  <c r="Z1696" s="1"/>
  <c r="AC1696" s="1"/>
  <c r="X1698"/>
  <c r="T1697"/>
  <c r="Y1697" s="1"/>
  <c r="AC1697" s="1"/>
  <c r="W1702"/>
  <c r="AB1702" s="1"/>
  <c r="V1703"/>
  <c r="AA1703" s="1"/>
  <c r="S1690"/>
  <c r="X1690" s="1"/>
  <c r="W1691"/>
  <c r="AB1691" s="1"/>
  <c r="V1692"/>
  <c r="AA1692" s="1"/>
  <c r="U1693"/>
  <c r="Z1693" s="1"/>
  <c r="T1694"/>
  <c r="Y1694" s="1"/>
  <c r="S1695"/>
  <c r="X1695" s="1"/>
  <c r="W1699"/>
  <c r="AB1699" s="1"/>
  <c r="V1700"/>
  <c r="AA1700" s="1"/>
  <c r="U1701"/>
  <c r="Z1701" s="1"/>
  <c r="T1702"/>
  <c r="Y1702" s="1"/>
  <c r="S1703"/>
  <c r="X1703" s="1"/>
  <c r="Y1417"/>
  <c r="W1690"/>
  <c r="AB1690" s="1"/>
  <c r="V1691"/>
  <c r="AA1691" s="1"/>
  <c r="U1692"/>
  <c r="Z1692" s="1"/>
  <c r="T1693"/>
  <c r="Y1693" s="1"/>
  <c r="S1694"/>
  <c r="X1694" s="1"/>
  <c r="W1698"/>
  <c r="AB1698" s="1"/>
  <c r="V1699"/>
  <c r="AA1699" s="1"/>
  <c r="U1700"/>
  <c r="Z1700" s="1"/>
  <c r="T1701"/>
  <c r="Y1701" s="1"/>
  <c r="S1702"/>
  <c r="X1702" s="1"/>
  <c r="AB1408"/>
  <c r="AA1409"/>
  <c r="Y1411"/>
  <c r="AB1414"/>
  <c r="X1404"/>
  <c r="AB1405"/>
  <c r="AA1406"/>
  <c r="Z1407"/>
  <c r="Y1408"/>
  <c r="X1409"/>
  <c r="AB1413"/>
  <c r="AA1414"/>
  <c r="Z1415"/>
  <c r="Y1416"/>
  <c r="X1417"/>
  <c r="AB1404"/>
  <c r="AA1405"/>
  <c r="Z1406"/>
  <c r="Y1407"/>
  <c r="X1408"/>
  <c r="AA1413"/>
  <c r="Z1414"/>
  <c r="Y1415"/>
  <c r="X1416"/>
  <c r="Y1464"/>
  <c r="X1465"/>
  <c r="S1464"/>
  <c r="X1464" s="1"/>
  <c r="Y1470"/>
  <c r="Y1471"/>
  <c r="Z1476"/>
  <c r="Y1477"/>
  <c r="AB1466"/>
  <c r="W1468"/>
  <c r="AB1468" s="1"/>
  <c r="V1469"/>
  <c r="AA1469" s="1"/>
  <c r="U1470"/>
  <c r="Z1470" s="1"/>
  <c r="X1472"/>
  <c r="V1467"/>
  <c r="AA1467" s="1"/>
  <c r="V1468"/>
  <c r="AA1468" s="1"/>
  <c r="U1469"/>
  <c r="Z1469" s="1"/>
  <c r="W1476"/>
  <c r="AB1476" s="1"/>
  <c r="AB1467"/>
  <c r="U1468"/>
  <c r="Z1468" s="1"/>
  <c r="T1469"/>
  <c r="Y1469" s="1"/>
  <c r="S1470"/>
  <c r="X1470" s="1"/>
  <c r="S1471"/>
  <c r="X1471" s="1"/>
  <c r="W1465"/>
  <c r="AB1465" s="1"/>
  <c r="V1466"/>
  <c r="AA1466" s="1"/>
  <c r="U1467"/>
  <c r="Z1467" s="1"/>
  <c r="T1468"/>
  <c r="Y1468" s="1"/>
  <c r="S1469"/>
  <c r="X1469" s="1"/>
  <c r="W1473"/>
  <c r="AB1473" s="1"/>
  <c r="V1474"/>
  <c r="AA1474" s="1"/>
  <c r="U1475"/>
  <c r="Z1475" s="1"/>
  <c r="T1476"/>
  <c r="Y1476" s="1"/>
  <c r="S1477"/>
  <c r="X1477" s="1"/>
  <c r="W1464"/>
  <c r="AB1464" s="1"/>
  <c r="V1465"/>
  <c r="AA1465" s="1"/>
  <c r="U1466"/>
  <c r="Z1466" s="1"/>
  <c r="T1467"/>
  <c r="Y1467" s="1"/>
  <c r="S1468"/>
  <c r="X1468" s="1"/>
  <c r="W1472"/>
  <c r="AB1472" s="1"/>
  <c r="V1473"/>
  <c r="AA1473" s="1"/>
  <c r="U1474"/>
  <c r="Z1474" s="1"/>
  <c r="T1475"/>
  <c r="Y1475" s="1"/>
  <c r="S1476"/>
  <c r="X1476" s="1"/>
  <c r="W1453"/>
  <c r="AB1453" s="1"/>
  <c r="V1454"/>
  <c r="AA1454" s="1"/>
  <c r="U1455"/>
  <c r="Z1455" s="1"/>
  <c r="AC1455" s="1"/>
  <c r="X1457"/>
  <c r="T1456"/>
  <c r="Y1456" s="1"/>
  <c r="AC1456" s="1"/>
  <c r="W1461"/>
  <c r="AB1461" s="1"/>
  <c r="V1462"/>
  <c r="AA1462" s="1"/>
  <c r="S1449"/>
  <c r="X1449" s="1"/>
  <c r="W1450"/>
  <c r="AB1450" s="1"/>
  <c r="V1451"/>
  <c r="AA1451" s="1"/>
  <c r="U1452"/>
  <c r="Z1452" s="1"/>
  <c r="T1453"/>
  <c r="Y1453" s="1"/>
  <c r="S1454"/>
  <c r="X1454" s="1"/>
  <c r="W1458"/>
  <c r="AB1458" s="1"/>
  <c r="V1459"/>
  <c r="AA1459" s="1"/>
  <c r="U1460"/>
  <c r="Z1460" s="1"/>
  <c r="T1461"/>
  <c r="Y1461" s="1"/>
  <c r="S1462"/>
  <c r="X1462" s="1"/>
  <c r="W1449"/>
  <c r="AB1449" s="1"/>
  <c r="V1450"/>
  <c r="AA1450" s="1"/>
  <c r="U1451"/>
  <c r="Z1451" s="1"/>
  <c r="T1452"/>
  <c r="Y1452" s="1"/>
  <c r="S1453"/>
  <c r="X1453" s="1"/>
  <c r="W1457"/>
  <c r="AB1457" s="1"/>
  <c r="V1458"/>
  <c r="AA1458" s="1"/>
  <c r="U1459"/>
  <c r="Z1459" s="1"/>
  <c r="T1460"/>
  <c r="Y1460" s="1"/>
  <c r="S1461"/>
  <c r="X1461" s="1"/>
  <c r="W1438"/>
  <c r="AB1438" s="1"/>
  <c r="V1439"/>
  <c r="AA1439" s="1"/>
  <c r="U1440"/>
  <c r="Z1440" s="1"/>
  <c r="X1442"/>
  <c r="V1438"/>
  <c r="AA1438" s="1"/>
  <c r="U1439"/>
  <c r="Z1439" s="1"/>
  <c r="T1440"/>
  <c r="Y1440" s="1"/>
  <c r="T1441"/>
  <c r="Y1441" s="1"/>
  <c r="W1445"/>
  <c r="AB1445" s="1"/>
  <c r="W1446"/>
  <c r="AB1446" s="1"/>
  <c r="V1447"/>
  <c r="AA1447" s="1"/>
  <c r="S1434"/>
  <c r="X1434" s="1"/>
  <c r="AB1437"/>
  <c r="S1441"/>
  <c r="X1441" s="1"/>
  <c r="V1446"/>
  <c r="AA1446" s="1"/>
  <c r="U1447"/>
  <c r="Z1447" s="1"/>
  <c r="W1435"/>
  <c r="AB1435" s="1"/>
  <c r="V1436"/>
  <c r="AA1436" s="1"/>
  <c r="U1437"/>
  <c r="Z1437" s="1"/>
  <c r="T1438"/>
  <c r="Y1438" s="1"/>
  <c r="S1439"/>
  <c r="X1439" s="1"/>
  <c r="W1443"/>
  <c r="AB1443" s="1"/>
  <c r="V1444"/>
  <c r="AA1444" s="1"/>
  <c r="U1445"/>
  <c r="Z1445" s="1"/>
  <c r="T1446"/>
  <c r="Y1446" s="1"/>
  <c r="S1447"/>
  <c r="X1447" s="1"/>
  <c r="W1434"/>
  <c r="AB1434" s="1"/>
  <c r="V1435"/>
  <c r="AA1435" s="1"/>
  <c r="U1436"/>
  <c r="Z1436" s="1"/>
  <c r="T1437"/>
  <c r="Y1437" s="1"/>
  <c r="S1438"/>
  <c r="X1438" s="1"/>
  <c r="W1442"/>
  <c r="AB1442" s="1"/>
  <c r="V1443"/>
  <c r="AA1443" s="1"/>
  <c r="U1444"/>
  <c r="Z1444" s="1"/>
  <c r="T1445"/>
  <c r="Y1445" s="1"/>
  <c r="S1446"/>
  <c r="X1446" s="1"/>
  <c r="AB1421"/>
  <c r="W1423"/>
  <c r="AB1423" s="1"/>
  <c r="V1424"/>
  <c r="AA1424" s="1"/>
  <c r="U1425"/>
  <c r="Z1425" s="1"/>
  <c r="X1427"/>
  <c r="V1422"/>
  <c r="AA1422" s="1"/>
  <c r="V1423"/>
  <c r="AA1423" s="1"/>
  <c r="U1424"/>
  <c r="Z1424" s="1"/>
  <c r="T1425"/>
  <c r="Y1425" s="1"/>
  <c r="T1426"/>
  <c r="Y1426" s="1"/>
  <c r="AC1426" s="1"/>
  <c r="W1431"/>
  <c r="AB1431" s="1"/>
  <c r="S1419"/>
  <c r="X1419" s="1"/>
  <c r="AB1422"/>
  <c r="U1423"/>
  <c r="Z1423" s="1"/>
  <c r="T1424"/>
  <c r="Y1424" s="1"/>
  <c r="S1425"/>
  <c r="X1425" s="1"/>
  <c r="U1432"/>
  <c r="Z1432" s="1"/>
  <c r="W1420"/>
  <c r="AB1420" s="1"/>
  <c r="V1421"/>
  <c r="AA1421" s="1"/>
  <c r="U1422"/>
  <c r="Z1422" s="1"/>
  <c r="T1423"/>
  <c r="Y1423" s="1"/>
  <c r="S1424"/>
  <c r="X1424" s="1"/>
  <c r="W1428"/>
  <c r="AB1428" s="1"/>
  <c r="V1429"/>
  <c r="AA1429" s="1"/>
  <c r="U1430"/>
  <c r="Z1430" s="1"/>
  <c r="T1431"/>
  <c r="Y1431" s="1"/>
  <c r="S1432"/>
  <c r="X1432" s="1"/>
  <c r="W1419"/>
  <c r="AB1419" s="1"/>
  <c r="V1420"/>
  <c r="AA1420" s="1"/>
  <c r="U1421"/>
  <c r="Z1421" s="1"/>
  <c r="T1422"/>
  <c r="Y1422" s="1"/>
  <c r="S1423"/>
  <c r="X1423" s="1"/>
  <c r="W1427"/>
  <c r="AB1427" s="1"/>
  <c r="V1428"/>
  <c r="AA1428" s="1"/>
  <c r="U1429"/>
  <c r="Z1429" s="1"/>
  <c r="T1430"/>
  <c r="Y1430" s="1"/>
  <c r="S1431"/>
  <c r="X1431" s="1"/>
  <c r="Z1401"/>
  <c r="Y1402"/>
  <c r="AB1391"/>
  <c r="W1393"/>
  <c r="AB1393" s="1"/>
  <c r="V1394"/>
  <c r="AA1394" s="1"/>
  <c r="U1395"/>
  <c r="Z1395" s="1"/>
  <c r="V1392"/>
  <c r="AA1392" s="1"/>
  <c r="V1393"/>
  <c r="AA1393" s="1"/>
  <c r="U1394"/>
  <c r="Z1394" s="1"/>
  <c r="T1395"/>
  <c r="Y1395" s="1"/>
  <c r="T1396"/>
  <c r="Y1396" s="1"/>
  <c r="AC1396" s="1"/>
  <c r="AB1399"/>
  <c r="S1389"/>
  <c r="X1389" s="1"/>
  <c r="AB1392"/>
  <c r="U1393"/>
  <c r="Z1393" s="1"/>
  <c r="T1394"/>
  <c r="Y1394" s="1"/>
  <c r="S1395"/>
  <c r="X1395" s="1"/>
  <c r="V1400"/>
  <c r="AA1400" s="1"/>
  <c r="AA1362"/>
  <c r="T1364"/>
  <c r="Y1364" s="1"/>
  <c r="AB1369"/>
  <c r="S1370"/>
  <c r="X1370" s="1"/>
  <c r="Z1386"/>
  <c r="W1390"/>
  <c r="AB1390" s="1"/>
  <c r="V1391"/>
  <c r="AA1391" s="1"/>
  <c r="U1392"/>
  <c r="Z1392" s="1"/>
  <c r="T1393"/>
  <c r="Y1393" s="1"/>
  <c r="S1394"/>
  <c r="X1394" s="1"/>
  <c r="W1398"/>
  <c r="AB1398" s="1"/>
  <c r="V1399"/>
  <c r="AA1399" s="1"/>
  <c r="U1400"/>
  <c r="Z1400" s="1"/>
  <c r="T1401"/>
  <c r="Y1401" s="1"/>
  <c r="S1402"/>
  <c r="X1402" s="1"/>
  <c r="U1371"/>
  <c r="Z1371" s="1"/>
  <c r="Y1387"/>
  <c r="W1389"/>
  <c r="AB1389" s="1"/>
  <c r="V1390"/>
  <c r="AA1390" s="1"/>
  <c r="U1391"/>
  <c r="Z1391" s="1"/>
  <c r="T1392"/>
  <c r="Y1392" s="1"/>
  <c r="S1393"/>
  <c r="X1393" s="1"/>
  <c r="W1397"/>
  <c r="AB1397" s="1"/>
  <c r="AC1397" s="1"/>
  <c r="V1398"/>
  <c r="AA1398" s="1"/>
  <c r="U1399"/>
  <c r="Z1399" s="1"/>
  <c r="T1400"/>
  <c r="Y1400" s="1"/>
  <c r="S1401"/>
  <c r="X1401" s="1"/>
  <c r="AB1365"/>
  <c r="X1367"/>
  <c r="AC1367" s="1"/>
  <c r="Z1368"/>
  <c r="AB1376"/>
  <c r="W1378"/>
  <c r="AB1378" s="1"/>
  <c r="Y1368"/>
  <c r="AB1372"/>
  <c r="V1377"/>
  <c r="AA1377" s="1"/>
  <c r="V1378"/>
  <c r="AA1378" s="1"/>
  <c r="U1379"/>
  <c r="Z1379" s="1"/>
  <c r="T1380"/>
  <c r="Y1380" s="1"/>
  <c r="AB1384"/>
  <c r="T1360"/>
  <c r="Y1360" s="1"/>
  <c r="AC1360" s="1"/>
  <c r="S1361"/>
  <c r="X1361" s="1"/>
  <c r="AC1361" s="1"/>
  <c r="W1362"/>
  <c r="AB1362" s="1"/>
  <c r="Z1364"/>
  <c r="X1368"/>
  <c r="AA1371"/>
  <c r="S1374"/>
  <c r="X1374" s="1"/>
  <c r="AB1377"/>
  <c r="U1378"/>
  <c r="Z1378" s="1"/>
  <c r="T1379"/>
  <c r="Y1379" s="1"/>
  <c r="S1380"/>
  <c r="X1380" s="1"/>
  <c r="S1381"/>
  <c r="X1381" s="1"/>
  <c r="AC1381" s="1"/>
  <c r="V1385"/>
  <c r="AA1385" s="1"/>
  <c r="AB1363"/>
  <c r="Z1359"/>
  <c r="AC1359" s="1"/>
  <c r="AA1363"/>
  <c r="AB1370"/>
  <c r="Y1372"/>
  <c r="Z1363"/>
  <c r="AA1370"/>
  <c r="AA1364"/>
  <c r="U1365"/>
  <c r="Z1365" s="1"/>
  <c r="W1366"/>
  <c r="AB1366" s="1"/>
  <c r="V1372"/>
  <c r="AA1372" s="1"/>
  <c r="W1375"/>
  <c r="AB1375" s="1"/>
  <c r="V1376"/>
  <c r="AA1376" s="1"/>
  <c r="U1377"/>
  <c r="Z1377" s="1"/>
  <c r="T1378"/>
  <c r="Y1378" s="1"/>
  <c r="S1379"/>
  <c r="X1379" s="1"/>
  <c r="W1383"/>
  <c r="AB1383" s="1"/>
  <c r="V1384"/>
  <c r="AA1384" s="1"/>
  <c r="U1385"/>
  <c r="Z1385" s="1"/>
  <c r="T1386"/>
  <c r="Y1386" s="1"/>
  <c r="S1387"/>
  <c r="X1387" s="1"/>
  <c r="AB1346"/>
  <c r="S1362"/>
  <c r="X1362" s="1"/>
  <c r="T1365"/>
  <c r="Y1365" s="1"/>
  <c r="V1366"/>
  <c r="AA1366" s="1"/>
  <c r="T1369"/>
  <c r="Y1369" s="1"/>
  <c r="AB1371"/>
  <c r="W1374"/>
  <c r="AB1374" s="1"/>
  <c r="V1375"/>
  <c r="AA1375" s="1"/>
  <c r="U1376"/>
  <c r="Z1376" s="1"/>
  <c r="T1377"/>
  <c r="Y1377" s="1"/>
  <c r="S1378"/>
  <c r="X1378" s="1"/>
  <c r="W1382"/>
  <c r="AB1382" s="1"/>
  <c r="AC1382" s="1"/>
  <c r="V1383"/>
  <c r="AA1383" s="1"/>
  <c r="U1384"/>
  <c r="Z1384" s="1"/>
  <c r="T1385"/>
  <c r="Y1385" s="1"/>
  <c r="S1386"/>
  <c r="X1386" s="1"/>
  <c r="T1350"/>
  <c r="Y1350" s="1"/>
  <c r="T1351"/>
  <c r="Y1351" s="1"/>
  <c r="AA1318"/>
  <c r="AB1347"/>
  <c r="S1352"/>
  <c r="X1352" s="1"/>
  <c r="U1356"/>
  <c r="Z1356" s="1"/>
  <c r="AA1347"/>
  <c r="AB1348"/>
  <c r="AA1348"/>
  <c r="AA1349"/>
  <c r="AB1356"/>
  <c r="Z1348"/>
  <c r="Z1349"/>
  <c r="Z1350"/>
  <c r="Y1349"/>
  <c r="X1344"/>
  <c r="X1351"/>
  <c r="T1320"/>
  <c r="Y1320" s="1"/>
  <c r="Z1341"/>
  <c r="W1345"/>
  <c r="AB1345" s="1"/>
  <c r="V1346"/>
  <c r="AA1346" s="1"/>
  <c r="U1347"/>
  <c r="Z1347" s="1"/>
  <c r="T1348"/>
  <c r="Y1348" s="1"/>
  <c r="S1349"/>
  <c r="X1349" s="1"/>
  <c r="W1353"/>
  <c r="AB1353" s="1"/>
  <c r="V1354"/>
  <c r="AA1354" s="1"/>
  <c r="U1355"/>
  <c r="Z1355" s="1"/>
  <c r="T1356"/>
  <c r="Y1356" s="1"/>
  <c r="S1357"/>
  <c r="X1357" s="1"/>
  <c r="AC1357" s="1"/>
  <c r="Y1342"/>
  <c r="W1344"/>
  <c r="AB1344" s="1"/>
  <c r="V1345"/>
  <c r="AA1345" s="1"/>
  <c r="U1346"/>
  <c r="Z1346" s="1"/>
  <c r="T1347"/>
  <c r="Y1347" s="1"/>
  <c r="S1348"/>
  <c r="X1348" s="1"/>
  <c r="W1352"/>
  <c r="AB1352" s="1"/>
  <c r="V1353"/>
  <c r="AA1353" s="1"/>
  <c r="U1354"/>
  <c r="Z1354" s="1"/>
  <c r="T1355"/>
  <c r="Y1355" s="1"/>
  <c r="S1356"/>
  <c r="X1356" s="1"/>
  <c r="S1321"/>
  <c r="X1321" s="1"/>
  <c r="V1326"/>
  <c r="AA1326" s="1"/>
  <c r="U1327"/>
  <c r="Z1327" s="1"/>
  <c r="AB1331"/>
  <c r="W1333"/>
  <c r="AB1333" s="1"/>
  <c r="V1332"/>
  <c r="AA1332" s="1"/>
  <c r="V1333"/>
  <c r="AA1333" s="1"/>
  <c r="U1334"/>
  <c r="Z1334" s="1"/>
  <c r="T1335"/>
  <c r="Y1335" s="1"/>
  <c r="AB1339"/>
  <c r="W1340"/>
  <c r="AB1340" s="1"/>
  <c r="Z1319"/>
  <c r="S1329"/>
  <c r="X1329" s="1"/>
  <c r="AB1332"/>
  <c r="U1333"/>
  <c r="Z1333" s="1"/>
  <c r="T1334"/>
  <c r="Y1334" s="1"/>
  <c r="S1335"/>
  <c r="X1335" s="1"/>
  <c r="AC1335" s="1"/>
  <c r="S1336"/>
  <c r="X1336" s="1"/>
  <c r="AC1336" s="1"/>
  <c r="V1340"/>
  <c r="AA1340" s="1"/>
  <c r="V1341"/>
  <c r="AA1341" s="1"/>
  <c r="AB1314"/>
  <c r="AC1306"/>
  <c r="AA1323"/>
  <c r="S1326"/>
  <c r="X1326" s="1"/>
  <c r="W1330"/>
  <c r="AB1330" s="1"/>
  <c r="V1331"/>
  <c r="AA1331" s="1"/>
  <c r="U1332"/>
  <c r="Z1332" s="1"/>
  <c r="T1333"/>
  <c r="Y1333" s="1"/>
  <c r="S1334"/>
  <c r="X1334" s="1"/>
  <c r="W1338"/>
  <c r="AB1338" s="1"/>
  <c r="V1339"/>
  <c r="AA1339" s="1"/>
  <c r="U1340"/>
  <c r="Z1340" s="1"/>
  <c r="T1341"/>
  <c r="Y1341" s="1"/>
  <c r="S1342"/>
  <c r="X1342" s="1"/>
  <c r="AA1315"/>
  <c r="S1318"/>
  <c r="X1318" s="1"/>
  <c r="AA1319"/>
  <c r="AB1324"/>
  <c r="T1325"/>
  <c r="Y1325" s="1"/>
  <c r="W1329"/>
  <c r="AB1329" s="1"/>
  <c r="V1330"/>
  <c r="AA1330" s="1"/>
  <c r="U1331"/>
  <c r="Z1331" s="1"/>
  <c r="T1332"/>
  <c r="Y1332" s="1"/>
  <c r="S1333"/>
  <c r="X1333" s="1"/>
  <c r="W1337"/>
  <c r="AB1337" s="1"/>
  <c r="AC1337" s="1"/>
  <c r="V1338"/>
  <c r="AA1338" s="1"/>
  <c r="U1339"/>
  <c r="Z1339" s="1"/>
  <c r="T1340"/>
  <c r="Y1340" s="1"/>
  <c r="S1341"/>
  <c r="X1341" s="1"/>
  <c r="AB1316"/>
  <c r="T1317"/>
  <c r="Y1317" s="1"/>
  <c r="AB1318"/>
  <c r="X1322"/>
  <c r="X1314"/>
  <c r="Y1319"/>
  <c r="X1320"/>
  <c r="Z1324"/>
  <c r="Z1316"/>
  <c r="AA1317"/>
  <c r="Z1318"/>
  <c r="U1320"/>
  <c r="Z1320" s="1"/>
  <c r="T1321"/>
  <c r="Y1321" s="1"/>
  <c r="W1322"/>
  <c r="AB1322" s="1"/>
  <c r="Y1314"/>
  <c r="X1315"/>
  <c r="AB1319"/>
  <c r="AA1320"/>
  <c r="Z1321"/>
  <c r="Y1322"/>
  <c r="X1323"/>
  <c r="AB1327"/>
  <c r="W1315"/>
  <c r="AB1315" s="1"/>
  <c r="V1316"/>
  <c r="AA1316" s="1"/>
  <c r="U1317"/>
  <c r="Z1317" s="1"/>
  <c r="T1318"/>
  <c r="Y1318" s="1"/>
  <c r="S1319"/>
  <c r="X1319" s="1"/>
  <c r="W1323"/>
  <c r="AB1323" s="1"/>
  <c r="V1324"/>
  <c r="AA1324" s="1"/>
  <c r="U1325"/>
  <c r="Z1325" s="1"/>
  <c r="T1326"/>
  <c r="Y1326" s="1"/>
  <c r="S1327"/>
  <c r="X1327" s="1"/>
  <c r="Y1312"/>
  <c r="AB1301"/>
  <c r="W1303"/>
  <c r="AB1303" s="1"/>
  <c r="V1302"/>
  <c r="AA1302" s="1"/>
  <c r="V1303"/>
  <c r="AA1303" s="1"/>
  <c r="U1304"/>
  <c r="Z1304" s="1"/>
  <c r="T1305"/>
  <c r="Y1305" s="1"/>
  <c r="AC1305" s="1"/>
  <c r="S1299"/>
  <c r="X1299" s="1"/>
  <c r="AB1302"/>
  <c r="U1303"/>
  <c r="Z1303" s="1"/>
  <c r="T1304"/>
  <c r="Y1304" s="1"/>
  <c r="Z1296"/>
  <c r="W1300"/>
  <c r="AB1300" s="1"/>
  <c r="V1301"/>
  <c r="AA1301" s="1"/>
  <c r="U1302"/>
  <c r="Z1302" s="1"/>
  <c r="T1303"/>
  <c r="Y1303" s="1"/>
  <c r="S1304"/>
  <c r="X1304" s="1"/>
  <c r="W1308"/>
  <c r="AB1308" s="1"/>
  <c r="V1309"/>
  <c r="AA1309" s="1"/>
  <c r="U1310"/>
  <c r="Z1310" s="1"/>
  <c r="T1311"/>
  <c r="Y1311" s="1"/>
  <c r="S1312"/>
  <c r="X1312" s="1"/>
  <c r="Y1297"/>
  <c r="W1299"/>
  <c r="AB1299" s="1"/>
  <c r="V1300"/>
  <c r="AA1300" s="1"/>
  <c r="U1301"/>
  <c r="Z1301" s="1"/>
  <c r="T1302"/>
  <c r="Y1302" s="1"/>
  <c r="S1303"/>
  <c r="X1303" s="1"/>
  <c r="W1307"/>
  <c r="AB1307" s="1"/>
  <c r="AC1307" s="1"/>
  <c r="V1308"/>
  <c r="AA1308" s="1"/>
  <c r="U1309"/>
  <c r="Z1309" s="1"/>
  <c r="T1310"/>
  <c r="Y1310" s="1"/>
  <c r="S1311"/>
  <c r="X1311" s="1"/>
  <c r="AB1286"/>
  <c r="W1288"/>
  <c r="AB1288" s="1"/>
  <c r="V1289"/>
  <c r="AA1289" s="1"/>
  <c r="U1290"/>
  <c r="Z1290" s="1"/>
  <c r="X1292"/>
  <c r="V1287"/>
  <c r="AA1287" s="1"/>
  <c r="V1288"/>
  <c r="AA1288" s="1"/>
  <c r="U1289"/>
  <c r="Z1289" s="1"/>
  <c r="T1290"/>
  <c r="Y1290" s="1"/>
  <c r="T1291"/>
  <c r="Y1291" s="1"/>
  <c r="AC1291" s="1"/>
  <c r="W1296"/>
  <c r="AB1296" s="1"/>
  <c r="S1284"/>
  <c r="X1284" s="1"/>
  <c r="AB1287"/>
  <c r="U1288"/>
  <c r="Z1288" s="1"/>
  <c r="T1289"/>
  <c r="Y1289" s="1"/>
  <c r="S1290"/>
  <c r="X1290" s="1"/>
  <c r="W1285"/>
  <c r="AB1285" s="1"/>
  <c r="V1286"/>
  <c r="AA1286" s="1"/>
  <c r="U1287"/>
  <c r="Z1287" s="1"/>
  <c r="T1288"/>
  <c r="Y1288" s="1"/>
  <c r="S1289"/>
  <c r="X1289" s="1"/>
  <c r="W1293"/>
  <c r="AB1293" s="1"/>
  <c r="V1294"/>
  <c r="AA1294" s="1"/>
  <c r="U1295"/>
  <c r="Z1295" s="1"/>
  <c r="T1296"/>
  <c r="Y1296" s="1"/>
  <c r="S1297"/>
  <c r="X1297" s="1"/>
  <c r="W1284"/>
  <c r="AB1284" s="1"/>
  <c r="V1285"/>
  <c r="AA1285" s="1"/>
  <c r="U1286"/>
  <c r="Z1286" s="1"/>
  <c r="T1287"/>
  <c r="Y1287" s="1"/>
  <c r="S1288"/>
  <c r="X1288" s="1"/>
  <c r="W1292"/>
  <c r="AB1292" s="1"/>
  <c r="V1293"/>
  <c r="AA1293" s="1"/>
  <c r="U1294"/>
  <c r="Z1294" s="1"/>
  <c r="T1295"/>
  <c r="Y1295" s="1"/>
  <c r="S1296"/>
  <c r="X1296" s="1"/>
  <c r="Y1168"/>
  <c r="Z1175"/>
  <c r="X1169"/>
  <c r="X1170"/>
  <c r="AC1170" s="1"/>
  <c r="Y1176"/>
  <c r="AB1165"/>
  <c r="V1166"/>
  <c r="AA1166" s="1"/>
  <c r="V1167"/>
  <c r="AA1167" s="1"/>
  <c r="U1168"/>
  <c r="Z1168" s="1"/>
  <c r="T1169"/>
  <c r="Y1169" s="1"/>
  <c r="AB1173"/>
  <c r="AB1166"/>
  <c r="U1167"/>
  <c r="Z1167" s="1"/>
  <c r="V1174"/>
  <c r="AA1174" s="1"/>
  <c r="W1164"/>
  <c r="AB1164" s="1"/>
  <c r="V1165"/>
  <c r="AA1165" s="1"/>
  <c r="U1166"/>
  <c r="Z1166" s="1"/>
  <c r="T1167"/>
  <c r="Y1167" s="1"/>
  <c r="S1168"/>
  <c r="X1168" s="1"/>
  <c r="W1172"/>
  <c r="AB1172" s="1"/>
  <c r="V1173"/>
  <c r="AA1173" s="1"/>
  <c r="U1174"/>
  <c r="Z1174" s="1"/>
  <c r="T1175"/>
  <c r="Y1175" s="1"/>
  <c r="S1176"/>
  <c r="X1176" s="1"/>
  <c r="Y1146"/>
  <c r="W1163"/>
  <c r="AB1163" s="1"/>
  <c r="AC1163" s="1"/>
  <c r="V1164"/>
  <c r="AA1164" s="1"/>
  <c r="U1165"/>
  <c r="Z1165" s="1"/>
  <c r="T1166"/>
  <c r="Y1166" s="1"/>
  <c r="S1167"/>
  <c r="X1167" s="1"/>
  <c r="W1171"/>
  <c r="AB1171" s="1"/>
  <c r="AC1171" s="1"/>
  <c r="V1172"/>
  <c r="AA1172" s="1"/>
  <c r="U1173"/>
  <c r="Z1173" s="1"/>
  <c r="T1174"/>
  <c r="Y1174" s="1"/>
  <c r="S1175"/>
  <c r="X1175" s="1"/>
  <c r="AB1135"/>
  <c r="W1137"/>
  <c r="AB1137" s="1"/>
  <c r="V1138"/>
  <c r="AA1138" s="1"/>
  <c r="U1139"/>
  <c r="Z1139" s="1"/>
  <c r="AC1139" s="1"/>
  <c r="X1141"/>
  <c r="V1136"/>
  <c r="AA1136" s="1"/>
  <c r="V1137"/>
  <c r="AA1137" s="1"/>
  <c r="U1138"/>
  <c r="Z1138" s="1"/>
  <c r="T1140"/>
  <c r="Y1140" s="1"/>
  <c r="AC1140" s="1"/>
  <c r="W1145"/>
  <c r="AB1145" s="1"/>
  <c r="S1133"/>
  <c r="X1133" s="1"/>
  <c r="AB1136"/>
  <c r="U1137"/>
  <c r="Z1137" s="1"/>
  <c r="T1138"/>
  <c r="Y1138" s="1"/>
  <c r="W1134"/>
  <c r="AB1134" s="1"/>
  <c r="V1135"/>
  <c r="AA1135" s="1"/>
  <c r="U1136"/>
  <c r="Z1136" s="1"/>
  <c r="T1137"/>
  <c r="Y1137" s="1"/>
  <c r="S1138"/>
  <c r="X1138" s="1"/>
  <c r="W1142"/>
  <c r="AB1142" s="1"/>
  <c r="V1143"/>
  <c r="AA1143" s="1"/>
  <c r="U1144"/>
  <c r="Z1144" s="1"/>
  <c r="T1145"/>
  <c r="Y1145" s="1"/>
  <c r="S1146"/>
  <c r="X1146" s="1"/>
  <c r="W1133"/>
  <c r="AB1133" s="1"/>
  <c r="V1134"/>
  <c r="AA1134" s="1"/>
  <c r="U1135"/>
  <c r="Z1135" s="1"/>
  <c r="T1136"/>
  <c r="Y1136" s="1"/>
  <c r="S1137"/>
  <c r="X1137" s="1"/>
  <c r="W1141"/>
  <c r="AB1141" s="1"/>
  <c r="V1142"/>
  <c r="AA1142" s="1"/>
  <c r="U1143"/>
  <c r="Z1143" s="1"/>
  <c r="T1144"/>
  <c r="Y1144" s="1"/>
  <c r="S1145"/>
  <c r="X1145" s="1"/>
  <c r="V1122"/>
  <c r="AA1122" s="1"/>
  <c r="U1123"/>
  <c r="Z1123" s="1"/>
  <c r="T1124"/>
  <c r="Y1124" s="1"/>
  <c r="AC1124" s="1"/>
  <c r="W1129"/>
  <c r="AB1129" s="1"/>
  <c r="AB1121"/>
  <c r="S1125"/>
  <c r="X1125" s="1"/>
  <c r="AC1125" s="1"/>
  <c r="U1092"/>
  <c r="Z1092" s="1"/>
  <c r="AC1092" s="1"/>
  <c r="W1119"/>
  <c r="AB1119" s="1"/>
  <c r="V1120"/>
  <c r="AA1120" s="1"/>
  <c r="U1121"/>
  <c r="Z1121" s="1"/>
  <c r="T1122"/>
  <c r="Y1122" s="1"/>
  <c r="S1123"/>
  <c r="X1123" s="1"/>
  <c r="W1127"/>
  <c r="AB1127" s="1"/>
  <c r="V1128"/>
  <c r="AA1128" s="1"/>
  <c r="U1129"/>
  <c r="Z1129" s="1"/>
  <c r="T1130"/>
  <c r="Y1130" s="1"/>
  <c r="S1131"/>
  <c r="X1131" s="1"/>
  <c r="AC1131" s="1"/>
  <c r="T1093"/>
  <c r="Y1093" s="1"/>
  <c r="AC1093" s="1"/>
  <c r="V1099"/>
  <c r="AA1099" s="1"/>
  <c r="U1100"/>
  <c r="Z1100" s="1"/>
  <c r="AC1100" s="1"/>
  <c r="W1118"/>
  <c r="AB1118" s="1"/>
  <c r="AC1118" s="1"/>
  <c r="V1119"/>
  <c r="AA1119" s="1"/>
  <c r="U1120"/>
  <c r="Z1120" s="1"/>
  <c r="T1121"/>
  <c r="Y1121" s="1"/>
  <c r="S1122"/>
  <c r="X1122" s="1"/>
  <c r="W1126"/>
  <c r="AB1126" s="1"/>
  <c r="AC1126" s="1"/>
  <c r="V1127"/>
  <c r="AA1127" s="1"/>
  <c r="U1128"/>
  <c r="Z1128" s="1"/>
  <c r="T1129"/>
  <c r="Y1129" s="1"/>
  <c r="S1130"/>
  <c r="X1130" s="1"/>
  <c r="T1101"/>
  <c r="Y1101" s="1"/>
  <c r="AC1101" s="1"/>
  <c r="W1107"/>
  <c r="AB1107" s="1"/>
  <c r="V1108"/>
  <c r="AA1108" s="1"/>
  <c r="U1109"/>
  <c r="Z1109" s="1"/>
  <c r="AC1109" s="1"/>
  <c r="X1111"/>
  <c r="AB1090"/>
  <c r="S1094"/>
  <c r="X1094" s="1"/>
  <c r="T1110"/>
  <c r="Y1110" s="1"/>
  <c r="AC1110" s="1"/>
  <c r="W1115"/>
  <c r="AB1115" s="1"/>
  <c r="V1116"/>
  <c r="AA1116" s="1"/>
  <c r="AA1091"/>
  <c r="AB1098"/>
  <c r="S1103"/>
  <c r="X1103" s="1"/>
  <c r="V1088"/>
  <c r="AA1088" s="1"/>
  <c r="U1089"/>
  <c r="Z1089" s="1"/>
  <c r="T1090"/>
  <c r="Y1090" s="1"/>
  <c r="S1091"/>
  <c r="X1091" s="1"/>
  <c r="W1095"/>
  <c r="AB1095" s="1"/>
  <c r="V1096"/>
  <c r="AA1096" s="1"/>
  <c r="U1097"/>
  <c r="Z1097" s="1"/>
  <c r="T1098"/>
  <c r="Y1098" s="1"/>
  <c r="S1099"/>
  <c r="X1099" s="1"/>
  <c r="W1104"/>
  <c r="AB1104" s="1"/>
  <c r="V1105"/>
  <c r="AA1105" s="1"/>
  <c r="U1106"/>
  <c r="Z1106" s="1"/>
  <c r="T1107"/>
  <c r="Y1107" s="1"/>
  <c r="S1108"/>
  <c r="X1108" s="1"/>
  <c r="W1112"/>
  <c r="AB1112" s="1"/>
  <c r="V1113"/>
  <c r="AA1113" s="1"/>
  <c r="U1114"/>
  <c r="Z1114" s="1"/>
  <c r="T1115"/>
  <c r="Y1115" s="1"/>
  <c r="S1116"/>
  <c r="X1116" s="1"/>
  <c r="U1078"/>
  <c r="Z1078" s="1"/>
  <c r="T1079"/>
  <c r="Y1079" s="1"/>
  <c r="AC1079" s="1"/>
  <c r="U1088"/>
  <c r="Z1088" s="1"/>
  <c r="T1089"/>
  <c r="Y1089" s="1"/>
  <c r="S1090"/>
  <c r="X1090" s="1"/>
  <c r="W1094"/>
  <c r="AB1094" s="1"/>
  <c r="V1095"/>
  <c r="AA1095" s="1"/>
  <c r="U1096"/>
  <c r="Z1096" s="1"/>
  <c r="T1097"/>
  <c r="Y1097" s="1"/>
  <c r="S1098"/>
  <c r="X1098" s="1"/>
  <c r="W1103"/>
  <c r="AB1103" s="1"/>
  <c r="V1104"/>
  <c r="AA1104" s="1"/>
  <c r="U1105"/>
  <c r="Z1105" s="1"/>
  <c r="T1106"/>
  <c r="Y1106" s="1"/>
  <c r="S1107"/>
  <c r="X1107" s="1"/>
  <c r="W1111"/>
  <c r="AB1111" s="1"/>
  <c r="V1112"/>
  <c r="AA1112" s="1"/>
  <c r="U1113"/>
  <c r="Z1113" s="1"/>
  <c r="T1114"/>
  <c r="Y1114" s="1"/>
  <c r="S1115"/>
  <c r="X1115" s="1"/>
  <c r="AB1076"/>
  <c r="S1080"/>
  <c r="X1080" s="1"/>
  <c r="V1085"/>
  <c r="AA1085" s="1"/>
  <c r="U1086"/>
  <c r="Z1086" s="1"/>
  <c r="AB1084"/>
  <c r="AA1077"/>
  <c r="AA1073"/>
  <c r="Z1074"/>
  <c r="Y1075"/>
  <c r="X1076"/>
  <c r="AB1080"/>
  <c r="AA1081"/>
  <c r="Z1082"/>
  <c r="Y1083"/>
  <c r="W1074"/>
  <c r="AB1074" s="1"/>
  <c r="V1075"/>
  <c r="AA1075" s="1"/>
  <c r="U1076"/>
  <c r="Z1076" s="1"/>
  <c r="T1077"/>
  <c r="Y1077" s="1"/>
  <c r="S1078"/>
  <c r="X1078" s="1"/>
  <c r="W1082"/>
  <c r="AB1082" s="1"/>
  <c r="V1083"/>
  <c r="AA1083" s="1"/>
  <c r="U1084"/>
  <c r="Z1084" s="1"/>
  <c r="T1085"/>
  <c r="Y1085" s="1"/>
  <c r="S1086"/>
  <c r="X1086" s="1"/>
  <c r="X1058"/>
  <c r="W1073"/>
  <c r="AB1073" s="1"/>
  <c r="V1074"/>
  <c r="AA1074" s="1"/>
  <c r="U1075"/>
  <c r="Z1075" s="1"/>
  <c r="T1076"/>
  <c r="Y1076" s="1"/>
  <c r="S1077"/>
  <c r="X1077" s="1"/>
  <c r="W1081"/>
  <c r="AB1081" s="1"/>
  <c r="V1082"/>
  <c r="AA1082" s="1"/>
  <c r="U1083"/>
  <c r="Z1083" s="1"/>
  <c r="T1084"/>
  <c r="Y1084" s="1"/>
  <c r="S1085"/>
  <c r="X1085" s="1"/>
  <c r="AB1060"/>
  <c r="W1062"/>
  <c r="AB1062" s="1"/>
  <c r="V1063"/>
  <c r="AA1063" s="1"/>
  <c r="U1064"/>
  <c r="Z1064" s="1"/>
  <c r="X1066"/>
  <c r="V1061"/>
  <c r="AA1061" s="1"/>
  <c r="V1062"/>
  <c r="AA1062" s="1"/>
  <c r="U1063"/>
  <c r="Z1063" s="1"/>
  <c r="T1064"/>
  <c r="Y1064" s="1"/>
  <c r="T1065"/>
  <c r="Y1065" s="1"/>
  <c r="AB1061"/>
  <c r="U1062"/>
  <c r="Z1062" s="1"/>
  <c r="S1065"/>
  <c r="X1065" s="1"/>
  <c r="X1013"/>
  <c r="U1017"/>
  <c r="Z1017" s="1"/>
  <c r="W1059"/>
  <c r="AB1059" s="1"/>
  <c r="V1060"/>
  <c r="AA1060" s="1"/>
  <c r="U1061"/>
  <c r="Z1061" s="1"/>
  <c r="T1062"/>
  <c r="Y1062" s="1"/>
  <c r="S1063"/>
  <c r="X1063" s="1"/>
  <c r="W1067"/>
  <c r="AB1067" s="1"/>
  <c r="V1068"/>
  <c r="AA1068" s="1"/>
  <c r="U1069"/>
  <c r="Z1069" s="1"/>
  <c r="T1070"/>
  <c r="Y1070" s="1"/>
  <c r="S1071"/>
  <c r="X1071" s="1"/>
  <c r="AC1071" s="1"/>
  <c r="U1016"/>
  <c r="Z1016" s="1"/>
  <c r="T1017"/>
  <c r="Y1017" s="1"/>
  <c r="T1018"/>
  <c r="Y1018" s="1"/>
  <c r="V1024"/>
  <c r="AA1024" s="1"/>
  <c r="U1025"/>
  <c r="Z1025" s="1"/>
  <c r="AC1025" s="1"/>
  <c r="W1058"/>
  <c r="AB1058" s="1"/>
  <c r="V1059"/>
  <c r="AA1059" s="1"/>
  <c r="AC1059" s="1"/>
  <c r="U1060"/>
  <c r="Z1060" s="1"/>
  <c r="T1061"/>
  <c r="Y1061" s="1"/>
  <c r="S1062"/>
  <c r="X1062" s="1"/>
  <c r="W1066"/>
  <c r="AB1066" s="1"/>
  <c r="V1067"/>
  <c r="AA1067" s="1"/>
  <c r="U1068"/>
  <c r="Z1068" s="1"/>
  <c r="AC1068" s="1"/>
  <c r="T1069"/>
  <c r="Y1069" s="1"/>
  <c r="AC1069" s="1"/>
  <c r="S1070"/>
  <c r="X1070" s="1"/>
  <c r="AC1070" s="1"/>
  <c r="AB1014"/>
  <c r="S1018"/>
  <c r="X1018" s="1"/>
  <c r="V1023"/>
  <c r="AA1023" s="1"/>
  <c r="T1026"/>
  <c r="Y1026" s="1"/>
  <c r="AC1026" s="1"/>
  <c r="W1032"/>
  <c r="AB1032" s="1"/>
  <c r="V1033"/>
  <c r="AA1033" s="1"/>
  <c r="U1034"/>
  <c r="Z1034" s="1"/>
  <c r="AC1034" s="1"/>
  <c r="X1036"/>
  <c r="AB1015"/>
  <c r="S1019"/>
  <c r="X1019" s="1"/>
  <c r="AB1022"/>
  <c r="T1035"/>
  <c r="Y1035" s="1"/>
  <c r="AC1035" s="1"/>
  <c r="AA1015"/>
  <c r="AA1016"/>
  <c r="AB1023"/>
  <c r="S1028"/>
  <c r="X1028" s="1"/>
  <c r="AB983"/>
  <c r="AB991"/>
  <c r="AB984"/>
  <c r="S987"/>
  <c r="X987" s="1"/>
  <c r="S988"/>
  <c r="X988" s="1"/>
  <c r="T995"/>
  <c r="Y995" s="1"/>
  <c r="T996"/>
  <c r="Y996" s="1"/>
  <c r="AB1000"/>
  <c r="U1004"/>
  <c r="Z1004" s="1"/>
  <c r="V1013"/>
  <c r="AA1013" s="1"/>
  <c r="U1014"/>
  <c r="Z1014" s="1"/>
  <c r="T1015"/>
  <c r="Y1015" s="1"/>
  <c r="S1016"/>
  <c r="X1016" s="1"/>
  <c r="W1020"/>
  <c r="AB1020" s="1"/>
  <c r="V1021"/>
  <c r="AA1021" s="1"/>
  <c r="U1022"/>
  <c r="Z1022" s="1"/>
  <c r="T1023"/>
  <c r="Y1023" s="1"/>
  <c r="S1024"/>
  <c r="X1024" s="1"/>
  <c r="W1029"/>
  <c r="AB1029" s="1"/>
  <c r="V1030"/>
  <c r="AA1030" s="1"/>
  <c r="U1031"/>
  <c r="Z1031" s="1"/>
  <c r="T1032"/>
  <c r="Y1032" s="1"/>
  <c r="S1033"/>
  <c r="X1033" s="1"/>
  <c r="W1037"/>
  <c r="AB1037" s="1"/>
  <c r="V1038"/>
  <c r="AA1038" s="1"/>
  <c r="U1039"/>
  <c r="Z1039" s="1"/>
  <c r="T1040"/>
  <c r="Y1040" s="1"/>
  <c r="S1041"/>
  <c r="X1041" s="1"/>
  <c r="AC1041" s="1"/>
  <c r="AA984"/>
  <c r="AB985"/>
  <c r="S989"/>
  <c r="X989" s="1"/>
  <c r="AB992"/>
  <c r="T994"/>
  <c r="Y994" s="1"/>
  <c r="S995"/>
  <c r="X995" s="1"/>
  <c r="S996"/>
  <c r="X996" s="1"/>
  <c r="U1003"/>
  <c r="Z1003" s="1"/>
  <c r="T1004"/>
  <c r="Y1004" s="1"/>
  <c r="T1005"/>
  <c r="Y1005" s="1"/>
  <c r="U1013"/>
  <c r="Z1013" s="1"/>
  <c r="T1014"/>
  <c r="Y1014" s="1"/>
  <c r="S1015"/>
  <c r="X1015" s="1"/>
  <c r="W1019"/>
  <c r="AB1019" s="1"/>
  <c r="V1020"/>
  <c r="AA1020" s="1"/>
  <c r="U1021"/>
  <c r="Z1021" s="1"/>
  <c r="T1022"/>
  <c r="Y1022" s="1"/>
  <c r="S1023"/>
  <c r="X1023" s="1"/>
  <c r="W1028"/>
  <c r="AB1028" s="1"/>
  <c r="V1029"/>
  <c r="AA1029" s="1"/>
  <c r="U1030"/>
  <c r="Z1030" s="1"/>
  <c r="T1031"/>
  <c r="Y1031" s="1"/>
  <c r="S1032"/>
  <c r="X1032" s="1"/>
  <c r="W1036"/>
  <c r="AB1036" s="1"/>
  <c r="V1037"/>
  <c r="AA1037" s="1"/>
  <c r="U1038"/>
  <c r="Z1038" s="1"/>
  <c r="T1039"/>
  <c r="Y1039" s="1"/>
  <c r="S1040"/>
  <c r="X1040" s="1"/>
  <c r="AA985"/>
  <c r="AA986"/>
  <c r="AA992"/>
  <c r="AB993"/>
  <c r="S998"/>
  <c r="X998" s="1"/>
  <c r="AB1001"/>
  <c r="U1002"/>
  <c r="Z1002" s="1"/>
  <c r="T1003"/>
  <c r="Y1003" s="1"/>
  <c r="S1005"/>
  <c r="X1005" s="1"/>
  <c r="Z985"/>
  <c r="Z986"/>
  <c r="Z987"/>
  <c r="AA993"/>
  <c r="AA994"/>
  <c r="AA1001"/>
  <c r="AB1002"/>
  <c r="S1006"/>
  <c r="X1006" s="1"/>
  <c r="Y986"/>
  <c r="Y987"/>
  <c r="Y988"/>
  <c r="Z993"/>
  <c r="Z994"/>
  <c r="Z995"/>
  <c r="AA1002"/>
  <c r="AA1003"/>
  <c r="V983"/>
  <c r="AA983" s="1"/>
  <c r="U984"/>
  <c r="Z984" s="1"/>
  <c r="T985"/>
  <c r="Y985" s="1"/>
  <c r="S986"/>
  <c r="X986" s="1"/>
  <c r="W990"/>
  <c r="AB990" s="1"/>
  <c r="V991"/>
  <c r="AA991" s="1"/>
  <c r="U992"/>
  <c r="Z992" s="1"/>
  <c r="T993"/>
  <c r="Y993" s="1"/>
  <c r="S994"/>
  <c r="X994" s="1"/>
  <c r="W999"/>
  <c r="AB999" s="1"/>
  <c r="V1000"/>
  <c r="AA1000" s="1"/>
  <c r="U1001"/>
  <c r="Z1001" s="1"/>
  <c r="T1002"/>
  <c r="Y1002" s="1"/>
  <c r="S1003"/>
  <c r="X1003" s="1"/>
  <c r="W1007"/>
  <c r="AB1007" s="1"/>
  <c r="V1008"/>
  <c r="AA1008" s="1"/>
  <c r="U1009"/>
  <c r="Z1009" s="1"/>
  <c r="T1010"/>
  <c r="Y1010" s="1"/>
  <c r="S1011"/>
  <c r="X1011" s="1"/>
  <c r="AC1011" s="1"/>
  <c r="U973"/>
  <c r="Z973" s="1"/>
  <c r="T974"/>
  <c r="Y974" s="1"/>
  <c r="AC974" s="1"/>
  <c r="U983"/>
  <c r="Z983" s="1"/>
  <c r="T984"/>
  <c r="Y984" s="1"/>
  <c r="S985"/>
  <c r="X985" s="1"/>
  <c r="W989"/>
  <c r="AB989" s="1"/>
  <c r="V990"/>
  <c r="AA990" s="1"/>
  <c r="U991"/>
  <c r="Z991" s="1"/>
  <c r="T992"/>
  <c r="Y992" s="1"/>
  <c r="S993"/>
  <c r="X993" s="1"/>
  <c r="W998"/>
  <c r="AB998" s="1"/>
  <c r="V999"/>
  <c r="AA999" s="1"/>
  <c r="U1000"/>
  <c r="Z1000" s="1"/>
  <c r="T1001"/>
  <c r="Y1001" s="1"/>
  <c r="S1002"/>
  <c r="X1002" s="1"/>
  <c r="W1006"/>
  <c r="AB1006" s="1"/>
  <c r="V1007"/>
  <c r="AA1007" s="1"/>
  <c r="U1008"/>
  <c r="Z1008" s="1"/>
  <c r="T1009"/>
  <c r="Y1009" s="1"/>
  <c r="S1010"/>
  <c r="X1010" s="1"/>
  <c r="AB971"/>
  <c r="S975"/>
  <c r="X975" s="1"/>
  <c r="AC975" s="1"/>
  <c r="V980"/>
  <c r="AA980" s="1"/>
  <c r="U981"/>
  <c r="Z981" s="1"/>
  <c r="AB979"/>
  <c r="AA972"/>
  <c r="W969"/>
  <c r="AB969" s="1"/>
  <c r="V970"/>
  <c r="AA970" s="1"/>
  <c r="U971"/>
  <c r="Z971" s="1"/>
  <c r="T972"/>
  <c r="Y972" s="1"/>
  <c r="S973"/>
  <c r="X973" s="1"/>
  <c r="W977"/>
  <c r="AB977" s="1"/>
  <c r="V978"/>
  <c r="AA978" s="1"/>
  <c r="U979"/>
  <c r="Z979" s="1"/>
  <c r="T980"/>
  <c r="Y980" s="1"/>
  <c r="S981"/>
  <c r="X981" s="1"/>
  <c r="W968"/>
  <c r="AB968" s="1"/>
  <c r="AC968" s="1"/>
  <c r="V969"/>
  <c r="AA969" s="1"/>
  <c r="U970"/>
  <c r="Z970" s="1"/>
  <c r="T971"/>
  <c r="Y971" s="1"/>
  <c r="S972"/>
  <c r="X972" s="1"/>
  <c r="W976"/>
  <c r="AB976" s="1"/>
  <c r="AC976" s="1"/>
  <c r="V977"/>
  <c r="AA977" s="1"/>
  <c r="U978"/>
  <c r="Z978" s="1"/>
  <c r="T979"/>
  <c r="Y979" s="1"/>
  <c r="S980"/>
  <c r="X980" s="1"/>
  <c r="AB955"/>
  <c r="W957"/>
  <c r="AB957" s="1"/>
  <c r="V958"/>
  <c r="AA958" s="1"/>
  <c r="U959"/>
  <c r="Z959" s="1"/>
  <c r="X961"/>
  <c r="V956"/>
  <c r="AA956" s="1"/>
  <c r="V957"/>
  <c r="AA957" s="1"/>
  <c r="U958"/>
  <c r="Z958" s="1"/>
  <c r="T959"/>
  <c r="Y959" s="1"/>
  <c r="T960"/>
  <c r="Y960" s="1"/>
  <c r="W965"/>
  <c r="AB965" s="1"/>
  <c r="V966"/>
  <c r="AA966" s="1"/>
  <c r="S953"/>
  <c r="X953" s="1"/>
  <c r="AB956"/>
  <c r="U957"/>
  <c r="Z957" s="1"/>
  <c r="T958"/>
  <c r="Y958" s="1"/>
  <c r="S959"/>
  <c r="X959" s="1"/>
  <c r="S960"/>
  <c r="X960" s="1"/>
  <c r="AC960" s="1"/>
  <c r="W954"/>
  <c r="AB954" s="1"/>
  <c r="V955"/>
  <c r="AA955" s="1"/>
  <c r="U956"/>
  <c r="Z956" s="1"/>
  <c r="T957"/>
  <c r="Y957" s="1"/>
  <c r="S958"/>
  <c r="X958" s="1"/>
  <c r="W962"/>
  <c r="AB962" s="1"/>
  <c r="V963"/>
  <c r="AA963" s="1"/>
  <c r="U964"/>
  <c r="Z964" s="1"/>
  <c r="T965"/>
  <c r="Y965" s="1"/>
  <c r="S966"/>
  <c r="X966" s="1"/>
  <c r="W953"/>
  <c r="AB953" s="1"/>
  <c r="V954"/>
  <c r="AA954" s="1"/>
  <c r="U955"/>
  <c r="Z955" s="1"/>
  <c r="T956"/>
  <c r="Y956" s="1"/>
  <c r="S957"/>
  <c r="X957" s="1"/>
  <c r="W961"/>
  <c r="AB961" s="1"/>
  <c r="V962"/>
  <c r="AA962" s="1"/>
  <c r="U963"/>
  <c r="Z963" s="1"/>
  <c r="T964"/>
  <c r="Y964" s="1"/>
  <c r="S965"/>
  <c r="X965" s="1"/>
  <c r="AB1045"/>
  <c r="AB1047"/>
  <c r="AA1048"/>
  <c r="Z1049"/>
  <c r="X1051"/>
  <c r="AA1046"/>
  <c r="AA1047"/>
  <c r="Z1048"/>
  <c r="Y1049"/>
  <c r="Y1050"/>
  <c r="AB1055"/>
  <c r="AA1056"/>
  <c r="X1043"/>
  <c r="AB1046"/>
  <c r="Z1047"/>
  <c r="Y1048"/>
  <c r="X1049"/>
  <c r="X1050"/>
  <c r="AC1050" s="1"/>
  <c r="Z950"/>
  <c r="AB1044"/>
  <c r="AA1045"/>
  <c r="Z1046"/>
  <c r="Y1047"/>
  <c r="X1048"/>
  <c r="AB1052"/>
  <c r="AA1053"/>
  <c r="Z1054"/>
  <c r="Y1055"/>
  <c r="X1056"/>
  <c r="Y951"/>
  <c r="AB1043"/>
  <c r="AA1044"/>
  <c r="Z1045"/>
  <c r="Y1046"/>
  <c r="X1047"/>
  <c r="AB1051"/>
  <c r="AA1052"/>
  <c r="Z1053"/>
  <c r="Y1054"/>
  <c r="X1055"/>
  <c r="AB940"/>
  <c r="AB942"/>
  <c r="AA943"/>
  <c r="Z944"/>
  <c r="X946"/>
  <c r="AA941"/>
  <c r="AA942"/>
  <c r="Z943"/>
  <c r="Y944"/>
  <c r="Y945"/>
  <c r="AB948"/>
  <c r="AB949"/>
  <c r="AB950"/>
  <c r="X938"/>
  <c r="AB941"/>
  <c r="Z942"/>
  <c r="Y943"/>
  <c r="X944"/>
  <c r="X945"/>
  <c r="AA949"/>
  <c r="AA950"/>
  <c r="AB939"/>
  <c r="AA940"/>
  <c r="Z941"/>
  <c r="Y942"/>
  <c r="X943"/>
  <c r="AB947"/>
  <c r="AA948"/>
  <c r="Z949"/>
  <c r="Y950"/>
  <c r="X951"/>
  <c r="AB938"/>
  <c r="AA939"/>
  <c r="Z940"/>
  <c r="Y941"/>
  <c r="X942"/>
  <c r="AB946"/>
  <c r="AA947"/>
  <c r="Z948"/>
  <c r="Y949"/>
  <c r="X950"/>
  <c r="W927"/>
  <c r="AB927" s="1"/>
  <c r="V928"/>
  <c r="AA928" s="1"/>
  <c r="U929"/>
  <c r="Z929" s="1"/>
  <c r="V927"/>
  <c r="AA927" s="1"/>
  <c r="U928"/>
  <c r="Z928" s="1"/>
  <c r="T929"/>
  <c r="Y929" s="1"/>
  <c r="T930"/>
  <c r="Y930" s="1"/>
  <c r="W934"/>
  <c r="AB934" s="1"/>
  <c r="S923"/>
  <c r="X923" s="1"/>
  <c r="AB926"/>
  <c r="S930"/>
  <c r="X930" s="1"/>
  <c r="AB894"/>
  <c r="Z921"/>
  <c r="W924"/>
  <c r="AB924" s="1"/>
  <c r="V925"/>
  <c r="AA925" s="1"/>
  <c r="U926"/>
  <c r="Z926" s="1"/>
  <c r="T927"/>
  <c r="Y927" s="1"/>
  <c r="S928"/>
  <c r="X928" s="1"/>
  <c r="W932"/>
  <c r="AB932" s="1"/>
  <c r="V933"/>
  <c r="AA933" s="1"/>
  <c r="U934"/>
  <c r="Z934" s="1"/>
  <c r="T935"/>
  <c r="Y935" s="1"/>
  <c r="S936"/>
  <c r="X936" s="1"/>
  <c r="AC936" s="1"/>
  <c r="Y863"/>
  <c r="U897"/>
  <c r="Z897" s="1"/>
  <c r="T898"/>
  <c r="Y898" s="1"/>
  <c r="AB902"/>
  <c r="W923"/>
  <c r="AB923" s="1"/>
  <c r="V924"/>
  <c r="AA924" s="1"/>
  <c r="U925"/>
  <c r="Z925" s="1"/>
  <c r="T926"/>
  <c r="Y926" s="1"/>
  <c r="S927"/>
  <c r="X927" s="1"/>
  <c r="W931"/>
  <c r="AB931" s="1"/>
  <c r="AC931" s="1"/>
  <c r="V932"/>
  <c r="AA932" s="1"/>
  <c r="U933"/>
  <c r="Z933" s="1"/>
  <c r="T934"/>
  <c r="Y934" s="1"/>
  <c r="S935"/>
  <c r="X935" s="1"/>
  <c r="AB895"/>
  <c r="U896"/>
  <c r="Z896" s="1"/>
  <c r="T897"/>
  <c r="Y897" s="1"/>
  <c r="S898"/>
  <c r="X898" s="1"/>
  <c r="S899"/>
  <c r="X899" s="1"/>
  <c r="V904"/>
  <c r="AA904" s="1"/>
  <c r="U905"/>
  <c r="Z905" s="1"/>
  <c r="T906"/>
  <c r="Y906" s="1"/>
  <c r="AB911"/>
  <c r="AA895"/>
  <c r="AB903"/>
  <c r="U904"/>
  <c r="Z904" s="1"/>
  <c r="T905"/>
  <c r="Y905" s="1"/>
  <c r="S906"/>
  <c r="X906" s="1"/>
  <c r="S908"/>
  <c r="X908" s="1"/>
  <c r="V912"/>
  <c r="AA912" s="1"/>
  <c r="V913"/>
  <c r="AA913" s="1"/>
  <c r="U914"/>
  <c r="Z914" s="1"/>
  <c r="T915"/>
  <c r="Y915" s="1"/>
  <c r="AB919"/>
  <c r="W920"/>
  <c r="AB920" s="1"/>
  <c r="AA896"/>
  <c r="AA903"/>
  <c r="AB912"/>
  <c r="U913"/>
  <c r="Z913" s="1"/>
  <c r="T914"/>
  <c r="Y914" s="1"/>
  <c r="S915"/>
  <c r="X915" s="1"/>
  <c r="AC915" s="1"/>
  <c r="S916"/>
  <c r="X916" s="1"/>
  <c r="V920"/>
  <c r="AA920" s="1"/>
  <c r="V921"/>
  <c r="AA921" s="1"/>
  <c r="W893"/>
  <c r="AB893" s="1"/>
  <c r="V894"/>
  <c r="AA894" s="1"/>
  <c r="U895"/>
  <c r="Z895" s="1"/>
  <c r="T896"/>
  <c r="Y896" s="1"/>
  <c r="S897"/>
  <c r="X897" s="1"/>
  <c r="W901"/>
  <c r="AB901" s="1"/>
  <c r="V902"/>
  <c r="AA902" s="1"/>
  <c r="U903"/>
  <c r="Z903" s="1"/>
  <c r="T904"/>
  <c r="Y904" s="1"/>
  <c r="S905"/>
  <c r="X905" s="1"/>
  <c r="W910"/>
  <c r="AB910" s="1"/>
  <c r="V911"/>
  <c r="AA911" s="1"/>
  <c r="U912"/>
  <c r="Z912" s="1"/>
  <c r="T913"/>
  <c r="Y913" s="1"/>
  <c r="S914"/>
  <c r="X914" s="1"/>
  <c r="W918"/>
  <c r="AB918" s="1"/>
  <c r="V919"/>
  <c r="AA919" s="1"/>
  <c r="U920"/>
  <c r="Z920" s="1"/>
  <c r="T921"/>
  <c r="Y921" s="1"/>
  <c r="V893"/>
  <c r="AA893" s="1"/>
  <c r="U894"/>
  <c r="Z894" s="1"/>
  <c r="T895"/>
  <c r="Y895" s="1"/>
  <c r="S896"/>
  <c r="X896" s="1"/>
  <c r="W900"/>
  <c r="AB900" s="1"/>
  <c r="V901"/>
  <c r="AA901" s="1"/>
  <c r="U902"/>
  <c r="Z902" s="1"/>
  <c r="T903"/>
  <c r="Y903" s="1"/>
  <c r="S904"/>
  <c r="X904" s="1"/>
  <c r="W909"/>
  <c r="AB909" s="1"/>
  <c r="V910"/>
  <c r="AA910" s="1"/>
  <c r="U911"/>
  <c r="Z911" s="1"/>
  <c r="T912"/>
  <c r="Y912" s="1"/>
  <c r="S913"/>
  <c r="X913" s="1"/>
  <c r="W917"/>
  <c r="AB917" s="1"/>
  <c r="V918"/>
  <c r="AA918" s="1"/>
  <c r="U919"/>
  <c r="Z919" s="1"/>
  <c r="T920"/>
  <c r="Y920" s="1"/>
  <c r="S921"/>
  <c r="X921" s="1"/>
  <c r="U883"/>
  <c r="Z883" s="1"/>
  <c r="T884"/>
  <c r="Y884" s="1"/>
  <c r="AB888"/>
  <c r="U893"/>
  <c r="Z893" s="1"/>
  <c r="T894"/>
  <c r="Y894" s="1"/>
  <c r="S895"/>
  <c r="X895" s="1"/>
  <c r="W899"/>
  <c r="AB899" s="1"/>
  <c r="V900"/>
  <c r="AA900" s="1"/>
  <c r="U901"/>
  <c r="Z901" s="1"/>
  <c r="T902"/>
  <c r="Y902" s="1"/>
  <c r="S903"/>
  <c r="X903" s="1"/>
  <c r="W908"/>
  <c r="AB908" s="1"/>
  <c r="V909"/>
  <c r="AA909" s="1"/>
  <c r="U910"/>
  <c r="Z910" s="1"/>
  <c r="T911"/>
  <c r="Y911" s="1"/>
  <c r="S912"/>
  <c r="X912" s="1"/>
  <c r="W916"/>
  <c r="AB916" s="1"/>
  <c r="V917"/>
  <c r="AA917" s="1"/>
  <c r="U918"/>
  <c r="Z918" s="1"/>
  <c r="T919"/>
  <c r="Y919" s="1"/>
  <c r="S920"/>
  <c r="X920" s="1"/>
  <c r="Y646"/>
  <c r="Z863"/>
  <c r="AB881"/>
  <c r="U882"/>
  <c r="Z882" s="1"/>
  <c r="T883"/>
  <c r="Y883" s="1"/>
  <c r="S884"/>
  <c r="X884" s="1"/>
  <c r="S885"/>
  <c r="X885" s="1"/>
  <c r="AC885" s="1"/>
  <c r="V890"/>
  <c r="AA890" s="1"/>
  <c r="U891"/>
  <c r="Z891" s="1"/>
  <c r="AB889"/>
  <c r="U890"/>
  <c r="Z890" s="1"/>
  <c r="T891"/>
  <c r="Y891" s="1"/>
  <c r="X864"/>
  <c r="AA882"/>
  <c r="AA889"/>
  <c r="AA866"/>
  <c r="Z870"/>
  <c r="Y871"/>
  <c r="S863"/>
  <c r="X863" s="1"/>
  <c r="AA867"/>
  <c r="Y869"/>
  <c r="AA869"/>
  <c r="X872"/>
  <c r="Z875"/>
  <c r="W879"/>
  <c r="AB879" s="1"/>
  <c r="V880"/>
  <c r="AA880" s="1"/>
  <c r="U881"/>
  <c r="Z881" s="1"/>
  <c r="T882"/>
  <c r="Y882" s="1"/>
  <c r="S883"/>
  <c r="X883" s="1"/>
  <c r="W887"/>
  <c r="AB887" s="1"/>
  <c r="V888"/>
  <c r="AA888" s="1"/>
  <c r="U889"/>
  <c r="Z889" s="1"/>
  <c r="T890"/>
  <c r="Y890" s="1"/>
  <c r="S891"/>
  <c r="X891" s="1"/>
  <c r="Z645"/>
  <c r="Z867"/>
  <c r="Z868"/>
  <c r="X869"/>
  <c r="T870"/>
  <c r="Y870" s="1"/>
  <c r="S871"/>
  <c r="X871" s="1"/>
  <c r="Y876"/>
  <c r="W878"/>
  <c r="AB878" s="1"/>
  <c r="AC878" s="1"/>
  <c r="V879"/>
  <c r="AA879" s="1"/>
  <c r="U880"/>
  <c r="Z880" s="1"/>
  <c r="T881"/>
  <c r="Y881" s="1"/>
  <c r="S882"/>
  <c r="X882" s="1"/>
  <c r="W886"/>
  <c r="AB886" s="1"/>
  <c r="AC886" s="1"/>
  <c r="V887"/>
  <c r="AA887" s="1"/>
  <c r="U888"/>
  <c r="Z888" s="1"/>
  <c r="T889"/>
  <c r="Y889" s="1"/>
  <c r="S890"/>
  <c r="X890" s="1"/>
  <c r="Y868"/>
  <c r="AB868"/>
  <c r="U869"/>
  <c r="Z869" s="1"/>
  <c r="S870"/>
  <c r="X870" s="1"/>
  <c r="Z637"/>
  <c r="AB873"/>
  <c r="AA644"/>
  <c r="W865"/>
  <c r="AB865" s="1"/>
  <c r="W866"/>
  <c r="AB866" s="1"/>
  <c r="W867"/>
  <c r="AB867" s="1"/>
  <c r="V868"/>
  <c r="AA868" s="1"/>
  <c r="V874"/>
  <c r="AA874" s="1"/>
  <c r="X639"/>
  <c r="X230"/>
  <c r="AB633"/>
  <c r="Z566"/>
  <c r="AA626"/>
  <c r="AB634"/>
  <c r="Y643"/>
  <c r="AB647"/>
  <c r="AB648"/>
  <c r="W864"/>
  <c r="AB864" s="1"/>
  <c r="V865"/>
  <c r="AA865" s="1"/>
  <c r="U866"/>
  <c r="Z866" s="1"/>
  <c r="T867"/>
  <c r="Y867" s="1"/>
  <c r="S868"/>
  <c r="X868" s="1"/>
  <c r="W872"/>
  <c r="AB872" s="1"/>
  <c r="V873"/>
  <c r="AA873" s="1"/>
  <c r="U874"/>
  <c r="Z874" s="1"/>
  <c r="T875"/>
  <c r="Y875" s="1"/>
  <c r="S876"/>
  <c r="X876" s="1"/>
  <c r="AB489"/>
  <c r="Y567"/>
  <c r="Z627"/>
  <c r="AA634"/>
  <c r="AA635"/>
  <c r="AB640"/>
  <c r="Y642"/>
  <c r="X643"/>
  <c r="AA648"/>
  <c r="W863"/>
  <c r="AB863" s="1"/>
  <c r="V864"/>
  <c r="AA864" s="1"/>
  <c r="U865"/>
  <c r="Z865" s="1"/>
  <c r="T866"/>
  <c r="Y866" s="1"/>
  <c r="S867"/>
  <c r="X867" s="1"/>
  <c r="W871"/>
  <c r="AB871" s="1"/>
  <c r="V872"/>
  <c r="AA872" s="1"/>
  <c r="U873"/>
  <c r="Z873" s="1"/>
  <c r="T874"/>
  <c r="Y874" s="1"/>
  <c r="S875"/>
  <c r="X875" s="1"/>
  <c r="AA491"/>
  <c r="Z492"/>
  <c r="Y493"/>
  <c r="AB497"/>
  <c r="AB521"/>
  <c r="AA522"/>
  <c r="X568"/>
  <c r="X569"/>
  <c r="AC569" s="1"/>
  <c r="Y628"/>
  <c r="AC628" s="1"/>
  <c r="Z635"/>
  <c r="AA640"/>
  <c r="AA649"/>
  <c r="X234"/>
  <c r="X242"/>
  <c r="X487"/>
  <c r="AB490"/>
  <c r="Z491"/>
  <c r="Y492"/>
  <c r="X493"/>
  <c r="X494"/>
  <c r="AC494" s="1"/>
  <c r="AA498"/>
  <c r="AB564"/>
  <c r="AB565"/>
  <c r="X629"/>
  <c r="AA641"/>
  <c r="Z649"/>
  <c r="Z650"/>
  <c r="X233"/>
  <c r="X241"/>
  <c r="AA490"/>
  <c r="AB498"/>
  <c r="Z499"/>
  <c r="Y500"/>
  <c r="X517"/>
  <c r="Z530"/>
  <c r="AA565"/>
  <c r="AA566"/>
  <c r="Z567"/>
  <c r="Y568"/>
  <c r="AB625"/>
  <c r="X637"/>
  <c r="Z641"/>
  <c r="Z642"/>
  <c r="X644"/>
  <c r="Y650"/>
  <c r="Y637"/>
  <c r="X638"/>
  <c r="AB642"/>
  <c r="AA643"/>
  <c r="AB638"/>
  <c r="AA639"/>
  <c r="Z640"/>
  <c r="Y641"/>
  <c r="X642"/>
  <c r="AB646"/>
  <c r="AA647"/>
  <c r="Z648"/>
  <c r="Y649"/>
  <c r="X650"/>
  <c r="AB637"/>
  <c r="AA638"/>
  <c r="Z639"/>
  <c r="Y640"/>
  <c r="X641"/>
  <c r="AB645"/>
  <c r="AA646"/>
  <c r="Z647"/>
  <c r="Y648"/>
  <c r="X649"/>
  <c r="AA622"/>
  <c r="Z623"/>
  <c r="Y624"/>
  <c r="X625"/>
  <c r="AB629"/>
  <c r="AA630"/>
  <c r="Z631"/>
  <c r="Y632"/>
  <c r="X633"/>
  <c r="AB623"/>
  <c r="AA624"/>
  <c r="Z625"/>
  <c r="Y626"/>
  <c r="X627"/>
  <c r="AB631"/>
  <c r="AA632"/>
  <c r="Z633"/>
  <c r="Y634"/>
  <c r="X635"/>
  <c r="AB622"/>
  <c r="AA623"/>
  <c r="Z624"/>
  <c r="Y625"/>
  <c r="X626"/>
  <c r="AB630"/>
  <c r="AA631"/>
  <c r="Z632"/>
  <c r="Y633"/>
  <c r="X634"/>
  <c r="AB563"/>
  <c r="AA564"/>
  <c r="Z565"/>
  <c r="Y566"/>
  <c r="X567"/>
  <c r="AB571"/>
  <c r="AA572"/>
  <c r="Z573"/>
  <c r="Y574"/>
  <c r="X575"/>
  <c r="AC575" s="1"/>
  <c r="AB562"/>
  <c r="AC562" s="1"/>
  <c r="AA563"/>
  <c r="Z564"/>
  <c r="Y565"/>
  <c r="X566"/>
  <c r="AB570"/>
  <c r="AC570" s="1"/>
  <c r="AA571"/>
  <c r="Z572"/>
  <c r="Y573"/>
  <c r="X574"/>
  <c r="AB518"/>
  <c r="AA519"/>
  <c r="Z520"/>
  <c r="Y521"/>
  <c r="X522"/>
  <c r="AB526"/>
  <c r="AA527"/>
  <c r="Z528"/>
  <c r="Y529"/>
  <c r="X530"/>
  <c r="AB517"/>
  <c r="AA518"/>
  <c r="Z519"/>
  <c r="Y520"/>
  <c r="X521"/>
  <c r="AB525"/>
  <c r="AC525" s="1"/>
  <c r="AA526"/>
  <c r="Z527"/>
  <c r="Y528"/>
  <c r="X529"/>
  <c r="AB488"/>
  <c r="AA489"/>
  <c r="Z490"/>
  <c r="Y491"/>
  <c r="X492"/>
  <c r="AB496"/>
  <c r="AA497"/>
  <c r="Z498"/>
  <c r="Y499"/>
  <c r="X500"/>
  <c r="AB487"/>
  <c r="AA488"/>
  <c r="Z489"/>
  <c r="Y490"/>
  <c r="X491"/>
  <c r="AB495"/>
  <c r="AC495" s="1"/>
  <c r="AA496"/>
  <c r="Z497"/>
  <c r="Y498"/>
  <c r="X499"/>
  <c r="X240"/>
  <c r="X232"/>
  <c r="W716"/>
  <c r="AB716" s="1"/>
  <c r="V717"/>
  <c r="AA717" s="1"/>
  <c r="U718"/>
  <c r="Z718" s="1"/>
  <c r="AC718" s="1"/>
  <c r="X720"/>
  <c r="T719"/>
  <c r="Y719" s="1"/>
  <c r="W724"/>
  <c r="AB724" s="1"/>
  <c r="V725"/>
  <c r="AA725" s="1"/>
  <c r="W662"/>
  <c r="AB662" s="1"/>
  <c r="S712"/>
  <c r="X712" s="1"/>
  <c r="AA712"/>
  <c r="Z713"/>
  <c r="Y714"/>
  <c r="X715"/>
  <c r="AB719"/>
  <c r="AA720"/>
  <c r="Z721"/>
  <c r="Y722"/>
  <c r="X723"/>
  <c r="Z709"/>
  <c r="W713"/>
  <c r="AB713" s="1"/>
  <c r="V714"/>
  <c r="AA714" s="1"/>
  <c r="U715"/>
  <c r="Z715" s="1"/>
  <c r="T716"/>
  <c r="Y716" s="1"/>
  <c r="S717"/>
  <c r="X717" s="1"/>
  <c r="W721"/>
  <c r="AB721" s="1"/>
  <c r="V722"/>
  <c r="AA722" s="1"/>
  <c r="U723"/>
  <c r="Z723" s="1"/>
  <c r="T724"/>
  <c r="Y724" s="1"/>
  <c r="S725"/>
  <c r="X725" s="1"/>
  <c r="Y710"/>
  <c r="W712"/>
  <c r="AB712" s="1"/>
  <c r="V713"/>
  <c r="AA713" s="1"/>
  <c r="U714"/>
  <c r="Z714" s="1"/>
  <c r="T715"/>
  <c r="Y715" s="1"/>
  <c r="S716"/>
  <c r="X716" s="1"/>
  <c r="W720"/>
  <c r="AB720" s="1"/>
  <c r="V721"/>
  <c r="AA721" s="1"/>
  <c r="U722"/>
  <c r="Z722" s="1"/>
  <c r="T723"/>
  <c r="Y723" s="1"/>
  <c r="S724"/>
  <c r="X724" s="1"/>
  <c r="AB699"/>
  <c r="W701"/>
  <c r="AB701" s="1"/>
  <c r="V702"/>
  <c r="AA702" s="1"/>
  <c r="U703"/>
  <c r="Z703" s="1"/>
  <c r="X705"/>
  <c r="V700"/>
  <c r="AA700" s="1"/>
  <c r="V701"/>
  <c r="AA701" s="1"/>
  <c r="U702"/>
  <c r="Z702" s="1"/>
  <c r="T703"/>
  <c r="Y703" s="1"/>
  <c r="T704"/>
  <c r="Y704" s="1"/>
  <c r="AB707"/>
  <c r="W708"/>
  <c r="AB708" s="1"/>
  <c r="S697"/>
  <c r="X697" s="1"/>
  <c r="AB700"/>
  <c r="U701"/>
  <c r="Z701" s="1"/>
  <c r="T702"/>
  <c r="Y702" s="1"/>
  <c r="S703"/>
  <c r="X703" s="1"/>
  <c r="S704"/>
  <c r="X704" s="1"/>
  <c r="V708"/>
  <c r="AA708" s="1"/>
  <c r="V709"/>
  <c r="AA709" s="1"/>
  <c r="U710"/>
  <c r="Z710" s="1"/>
  <c r="W698"/>
  <c r="AB698" s="1"/>
  <c r="V699"/>
  <c r="AA699" s="1"/>
  <c r="U700"/>
  <c r="Z700" s="1"/>
  <c r="T701"/>
  <c r="Y701" s="1"/>
  <c r="S702"/>
  <c r="X702" s="1"/>
  <c r="W706"/>
  <c r="AB706" s="1"/>
  <c r="V707"/>
  <c r="AA707" s="1"/>
  <c r="U708"/>
  <c r="Z708" s="1"/>
  <c r="T709"/>
  <c r="Y709" s="1"/>
  <c r="S710"/>
  <c r="X710" s="1"/>
  <c r="W697"/>
  <c r="AB697" s="1"/>
  <c r="V698"/>
  <c r="AA698" s="1"/>
  <c r="U699"/>
  <c r="Z699" s="1"/>
  <c r="T700"/>
  <c r="Y700" s="1"/>
  <c r="S701"/>
  <c r="X701" s="1"/>
  <c r="W705"/>
  <c r="AB705" s="1"/>
  <c r="V706"/>
  <c r="AA706" s="1"/>
  <c r="U707"/>
  <c r="Z707" s="1"/>
  <c r="T708"/>
  <c r="Y708" s="1"/>
  <c r="S709"/>
  <c r="X709" s="1"/>
  <c r="V660"/>
  <c r="AA660" s="1"/>
  <c r="AB684"/>
  <c r="W686"/>
  <c r="AB686" s="1"/>
  <c r="V687"/>
  <c r="AA687" s="1"/>
  <c r="U688"/>
  <c r="Z688" s="1"/>
  <c r="X690"/>
  <c r="AA652"/>
  <c r="AB659"/>
  <c r="V685"/>
  <c r="AA685" s="1"/>
  <c r="V686"/>
  <c r="AA686" s="1"/>
  <c r="U687"/>
  <c r="Z687" s="1"/>
  <c r="T688"/>
  <c r="Y688" s="1"/>
  <c r="T689"/>
  <c r="Y689" s="1"/>
  <c r="W694"/>
  <c r="AB694" s="1"/>
  <c r="S682"/>
  <c r="X682" s="1"/>
  <c r="AB685"/>
  <c r="U686"/>
  <c r="Z686" s="1"/>
  <c r="T687"/>
  <c r="Y687" s="1"/>
  <c r="S688"/>
  <c r="X688" s="1"/>
  <c r="S689"/>
  <c r="X689" s="1"/>
  <c r="Y654"/>
  <c r="S663"/>
  <c r="X663" s="1"/>
  <c r="W683"/>
  <c r="AB683" s="1"/>
  <c r="V684"/>
  <c r="AA684" s="1"/>
  <c r="U685"/>
  <c r="Z685" s="1"/>
  <c r="T686"/>
  <c r="Y686" s="1"/>
  <c r="S687"/>
  <c r="X687" s="1"/>
  <c r="W691"/>
  <c r="AB691" s="1"/>
  <c r="V692"/>
  <c r="AA692" s="1"/>
  <c r="U693"/>
  <c r="Z693" s="1"/>
  <c r="T694"/>
  <c r="Y694" s="1"/>
  <c r="S695"/>
  <c r="X695" s="1"/>
  <c r="AC695" s="1"/>
  <c r="Y680"/>
  <c r="W682"/>
  <c r="AB682" s="1"/>
  <c r="V683"/>
  <c r="AA683" s="1"/>
  <c r="U684"/>
  <c r="Z684" s="1"/>
  <c r="T685"/>
  <c r="Y685" s="1"/>
  <c r="S686"/>
  <c r="X686" s="1"/>
  <c r="W690"/>
  <c r="AB690" s="1"/>
  <c r="V691"/>
  <c r="AA691" s="1"/>
  <c r="U692"/>
  <c r="Z692" s="1"/>
  <c r="T693"/>
  <c r="Y693" s="1"/>
  <c r="S694"/>
  <c r="X694" s="1"/>
  <c r="AA663"/>
  <c r="AB669"/>
  <c r="W671"/>
  <c r="AB671" s="1"/>
  <c r="V672"/>
  <c r="AA672" s="1"/>
  <c r="V670"/>
  <c r="AA670" s="1"/>
  <c r="V671"/>
  <c r="AA671" s="1"/>
  <c r="U672"/>
  <c r="Z672" s="1"/>
  <c r="T673"/>
  <c r="Y673" s="1"/>
  <c r="AB654"/>
  <c r="S655"/>
  <c r="X655" s="1"/>
  <c r="S667"/>
  <c r="X667" s="1"/>
  <c r="AB670"/>
  <c r="U671"/>
  <c r="Z671" s="1"/>
  <c r="T672"/>
  <c r="Y672" s="1"/>
  <c r="S673"/>
  <c r="X673" s="1"/>
  <c r="S674"/>
  <c r="X674" s="1"/>
  <c r="AC674" s="1"/>
  <c r="X658"/>
  <c r="Y657"/>
  <c r="Z656"/>
  <c r="W668"/>
  <c r="AB668" s="1"/>
  <c r="V669"/>
  <c r="AA669" s="1"/>
  <c r="U670"/>
  <c r="Z670" s="1"/>
  <c r="T671"/>
  <c r="Y671" s="1"/>
  <c r="S672"/>
  <c r="X672" s="1"/>
  <c r="W676"/>
  <c r="AB676" s="1"/>
  <c r="V677"/>
  <c r="AA677" s="1"/>
  <c r="U678"/>
  <c r="Z678" s="1"/>
  <c r="T679"/>
  <c r="Y679" s="1"/>
  <c r="S680"/>
  <c r="X680" s="1"/>
  <c r="AA655"/>
  <c r="W667"/>
  <c r="AB667" s="1"/>
  <c r="V668"/>
  <c r="AA668" s="1"/>
  <c r="U669"/>
  <c r="Z669" s="1"/>
  <c r="T670"/>
  <c r="Y670" s="1"/>
  <c r="S671"/>
  <c r="X671" s="1"/>
  <c r="W675"/>
  <c r="AB675" s="1"/>
  <c r="AC675" s="1"/>
  <c r="V676"/>
  <c r="AA676" s="1"/>
  <c r="U677"/>
  <c r="Z677" s="1"/>
  <c r="T678"/>
  <c r="Y678" s="1"/>
  <c r="S679"/>
  <c r="X679" s="1"/>
  <c r="X652"/>
  <c r="W664"/>
  <c r="AB664" s="1"/>
  <c r="V665"/>
  <c r="AA665" s="1"/>
  <c r="AB656"/>
  <c r="AA657"/>
  <c r="Z658"/>
  <c r="Y659"/>
  <c r="X660"/>
  <c r="AB665"/>
  <c r="V654"/>
  <c r="AA654" s="1"/>
  <c r="U655"/>
  <c r="Z655" s="1"/>
  <c r="T656"/>
  <c r="Y656" s="1"/>
  <c r="S657"/>
  <c r="X657" s="1"/>
  <c r="W661"/>
  <c r="AB661" s="1"/>
  <c r="V662"/>
  <c r="AA662" s="1"/>
  <c r="U663"/>
  <c r="Z663" s="1"/>
  <c r="T664"/>
  <c r="Y664" s="1"/>
  <c r="S665"/>
  <c r="X665" s="1"/>
  <c r="W652"/>
  <c r="AB652" s="1"/>
  <c r="U654"/>
  <c r="Z654" s="1"/>
  <c r="T655"/>
  <c r="Y655" s="1"/>
  <c r="S656"/>
  <c r="X656" s="1"/>
  <c r="W660"/>
  <c r="AB660" s="1"/>
  <c r="V661"/>
  <c r="AA661" s="1"/>
  <c r="U662"/>
  <c r="Z662" s="1"/>
  <c r="T663"/>
  <c r="Y663" s="1"/>
  <c r="S664"/>
  <c r="X664" s="1"/>
  <c r="AA610"/>
  <c r="AB611"/>
  <c r="Z614"/>
  <c r="Y615"/>
  <c r="Y607"/>
  <c r="AA611"/>
  <c r="AA612"/>
  <c r="Y613"/>
  <c r="AA613"/>
  <c r="X616"/>
  <c r="Z619"/>
  <c r="X608"/>
  <c r="Z611"/>
  <c r="Z612"/>
  <c r="X613"/>
  <c r="Y620"/>
  <c r="S607"/>
  <c r="X607" s="1"/>
  <c r="Y612"/>
  <c r="AB612"/>
  <c r="S614"/>
  <c r="X614" s="1"/>
  <c r="AB617"/>
  <c r="W618"/>
  <c r="AB618" s="1"/>
  <c r="AB609"/>
  <c r="W610"/>
  <c r="AB610" s="1"/>
  <c r="V619"/>
  <c r="AA619" s="1"/>
  <c r="U620"/>
  <c r="Z620" s="1"/>
  <c r="W608"/>
  <c r="AB608" s="1"/>
  <c r="V609"/>
  <c r="AA609" s="1"/>
  <c r="U610"/>
  <c r="Z610" s="1"/>
  <c r="T611"/>
  <c r="Y611" s="1"/>
  <c r="S612"/>
  <c r="X612" s="1"/>
  <c r="W616"/>
  <c r="AB616" s="1"/>
  <c r="V617"/>
  <c r="AA617" s="1"/>
  <c r="U618"/>
  <c r="Z618" s="1"/>
  <c r="T619"/>
  <c r="Y619" s="1"/>
  <c r="S620"/>
  <c r="X620" s="1"/>
  <c r="X592"/>
  <c r="W607"/>
  <c r="AB607" s="1"/>
  <c r="V608"/>
  <c r="AA608" s="1"/>
  <c r="U609"/>
  <c r="Z609" s="1"/>
  <c r="T610"/>
  <c r="Y610" s="1"/>
  <c r="S611"/>
  <c r="X611" s="1"/>
  <c r="W615"/>
  <c r="AB615" s="1"/>
  <c r="V616"/>
  <c r="AA616" s="1"/>
  <c r="U617"/>
  <c r="Z617" s="1"/>
  <c r="T618"/>
  <c r="Y618" s="1"/>
  <c r="S619"/>
  <c r="X619" s="1"/>
  <c r="W596"/>
  <c r="AB596" s="1"/>
  <c r="V597"/>
  <c r="AA597" s="1"/>
  <c r="U598"/>
  <c r="Z598" s="1"/>
  <c r="AC598" s="1"/>
  <c r="X600"/>
  <c r="T599"/>
  <c r="Y599" s="1"/>
  <c r="AC599" s="1"/>
  <c r="AB595"/>
  <c r="W593"/>
  <c r="AB593" s="1"/>
  <c r="V594"/>
  <c r="AA594" s="1"/>
  <c r="U595"/>
  <c r="Z595" s="1"/>
  <c r="T596"/>
  <c r="Y596" s="1"/>
  <c r="S597"/>
  <c r="X597" s="1"/>
  <c r="W601"/>
  <c r="AB601" s="1"/>
  <c r="V602"/>
  <c r="AA602" s="1"/>
  <c r="U603"/>
  <c r="Z603" s="1"/>
  <c r="T604"/>
  <c r="Y604" s="1"/>
  <c r="S605"/>
  <c r="X605" s="1"/>
  <c r="AC605" s="1"/>
  <c r="W592"/>
  <c r="AB592" s="1"/>
  <c r="V593"/>
  <c r="AA593" s="1"/>
  <c r="U594"/>
  <c r="Z594" s="1"/>
  <c r="T595"/>
  <c r="Y595" s="1"/>
  <c r="S596"/>
  <c r="X596" s="1"/>
  <c r="W600"/>
  <c r="AB600" s="1"/>
  <c r="V601"/>
  <c r="AA601" s="1"/>
  <c r="U602"/>
  <c r="Z602" s="1"/>
  <c r="T603"/>
  <c r="Y603" s="1"/>
  <c r="S604"/>
  <c r="X604" s="1"/>
  <c r="AB579"/>
  <c r="V580"/>
  <c r="AA580" s="1"/>
  <c r="U581"/>
  <c r="Z581" s="1"/>
  <c r="T582"/>
  <c r="Y582" s="1"/>
  <c r="S583"/>
  <c r="X583" s="1"/>
  <c r="AC583" s="1"/>
  <c r="AC584"/>
  <c r="Z539"/>
  <c r="W578"/>
  <c r="AB578" s="1"/>
  <c r="V579"/>
  <c r="AA579" s="1"/>
  <c r="U580"/>
  <c r="Z580" s="1"/>
  <c r="T581"/>
  <c r="Y581" s="1"/>
  <c r="S582"/>
  <c r="X582" s="1"/>
  <c r="W586"/>
  <c r="AB586" s="1"/>
  <c r="V587"/>
  <c r="AA587" s="1"/>
  <c r="U588"/>
  <c r="Z588" s="1"/>
  <c r="T589"/>
  <c r="Y589" s="1"/>
  <c r="S590"/>
  <c r="X590" s="1"/>
  <c r="AC590" s="1"/>
  <c r="Y540"/>
  <c r="W577"/>
  <c r="AB577" s="1"/>
  <c r="AC577" s="1"/>
  <c r="V578"/>
  <c r="AA578" s="1"/>
  <c r="U579"/>
  <c r="Z579" s="1"/>
  <c r="T580"/>
  <c r="Y580" s="1"/>
  <c r="S581"/>
  <c r="X581" s="1"/>
  <c r="W585"/>
  <c r="AB585" s="1"/>
  <c r="AC585" s="1"/>
  <c r="V586"/>
  <c r="AA586" s="1"/>
  <c r="U587"/>
  <c r="Z587" s="1"/>
  <c r="T588"/>
  <c r="Y588" s="1"/>
  <c r="S589"/>
  <c r="X589" s="1"/>
  <c r="T532"/>
  <c r="Y532" s="1"/>
  <c r="Z559"/>
  <c r="Y560"/>
  <c r="AB549"/>
  <c r="V550"/>
  <c r="AA550" s="1"/>
  <c r="V551"/>
  <c r="AA551" s="1"/>
  <c r="U552"/>
  <c r="Z552" s="1"/>
  <c r="T553"/>
  <c r="Y553" s="1"/>
  <c r="AB557"/>
  <c r="AB550"/>
  <c r="U551"/>
  <c r="Z551" s="1"/>
  <c r="T552"/>
  <c r="Y552" s="1"/>
  <c r="S553"/>
  <c r="X553" s="1"/>
  <c r="S554"/>
  <c r="X554" s="1"/>
  <c r="AC554" s="1"/>
  <c r="V558"/>
  <c r="AA558" s="1"/>
  <c r="AB537"/>
  <c r="U538"/>
  <c r="Z538" s="1"/>
  <c r="S539"/>
  <c r="X539" s="1"/>
  <c r="W548"/>
  <c r="AB548" s="1"/>
  <c r="V549"/>
  <c r="AA549" s="1"/>
  <c r="U550"/>
  <c r="Z550" s="1"/>
  <c r="T551"/>
  <c r="Y551" s="1"/>
  <c r="S552"/>
  <c r="X552" s="1"/>
  <c r="W556"/>
  <c r="AB556" s="1"/>
  <c r="V557"/>
  <c r="AA557" s="1"/>
  <c r="U558"/>
  <c r="Z558" s="1"/>
  <c r="T559"/>
  <c r="Y559" s="1"/>
  <c r="S560"/>
  <c r="X560" s="1"/>
  <c r="Y533"/>
  <c r="X534"/>
  <c r="T538"/>
  <c r="Y538" s="1"/>
  <c r="Y545"/>
  <c r="W547"/>
  <c r="AB547" s="1"/>
  <c r="AC547" s="1"/>
  <c r="V548"/>
  <c r="AA548" s="1"/>
  <c r="U549"/>
  <c r="Z549" s="1"/>
  <c r="T550"/>
  <c r="Y550" s="1"/>
  <c r="S551"/>
  <c r="X551" s="1"/>
  <c r="W555"/>
  <c r="AB555" s="1"/>
  <c r="AC555" s="1"/>
  <c r="V556"/>
  <c r="AA556" s="1"/>
  <c r="U557"/>
  <c r="Z557" s="1"/>
  <c r="T558"/>
  <c r="Y558" s="1"/>
  <c r="S559"/>
  <c r="X559" s="1"/>
  <c r="W536"/>
  <c r="AB536" s="1"/>
  <c r="V537"/>
  <c r="AA537" s="1"/>
  <c r="S538"/>
  <c r="X538" s="1"/>
  <c r="X532"/>
  <c r="V535"/>
  <c r="AA535" s="1"/>
  <c r="V536"/>
  <c r="AA536" s="1"/>
  <c r="U537"/>
  <c r="Z537" s="1"/>
  <c r="W543"/>
  <c r="AB543" s="1"/>
  <c r="W544"/>
  <c r="AB544" s="1"/>
  <c r="AB534"/>
  <c r="AB535"/>
  <c r="U536"/>
  <c r="Z536" s="1"/>
  <c r="T537"/>
  <c r="Y537" s="1"/>
  <c r="Y539"/>
  <c r="X540"/>
  <c r="W533"/>
  <c r="AB533" s="1"/>
  <c r="V534"/>
  <c r="AA534" s="1"/>
  <c r="U535"/>
  <c r="Z535" s="1"/>
  <c r="T536"/>
  <c r="Y536" s="1"/>
  <c r="S537"/>
  <c r="X537" s="1"/>
  <c r="W541"/>
  <c r="AB541" s="1"/>
  <c r="V542"/>
  <c r="AA542" s="1"/>
  <c r="U543"/>
  <c r="Z543" s="1"/>
  <c r="T544"/>
  <c r="Y544" s="1"/>
  <c r="S545"/>
  <c r="X545" s="1"/>
  <c r="W532"/>
  <c r="AB532" s="1"/>
  <c r="V533"/>
  <c r="AA533" s="1"/>
  <c r="U534"/>
  <c r="Z534" s="1"/>
  <c r="T535"/>
  <c r="Y535" s="1"/>
  <c r="S536"/>
  <c r="X536" s="1"/>
  <c r="W540"/>
  <c r="AB540" s="1"/>
  <c r="V541"/>
  <c r="AA541" s="1"/>
  <c r="U542"/>
  <c r="Z542" s="1"/>
  <c r="T543"/>
  <c r="Y543" s="1"/>
  <c r="S544"/>
  <c r="X544" s="1"/>
  <c r="Z484"/>
  <c r="Y485"/>
  <c r="AB474"/>
  <c r="V475"/>
  <c r="AA475" s="1"/>
  <c r="V476"/>
  <c r="AA476" s="1"/>
  <c r="U477"/>
  <c r="Z477" s="1"/>
  <c r="T478"/>
  <c r="Y478" s="1"/>
  <c r="AB482"/>
  <c r="AB475"/>
  <c r="U476"/>
  <c r="Z476" s="1"/>
  <c r="T477"/>
  <c r="Y477" s="1"/>
  <c r="S478"/>
  <c r="X478" s="1"/>
  <c r="S479"/>
  <c r="X479" s="1"/>
  <c r="AC479" s="1"/>
  <c r="V483"/>
  <c r="AA483" s="1"/>
  <c r="W473"/>
  <c r="AB473" s="1"/>
  <c r="V474"/>
  <c r="AA474" s="1"/>
  <c r="U475"/>
  <c r="Z475" s="1"/>
  <c r="T476"/>
  <c r="Y476" s="1"/>
  <c r="S477"/>
  <c r="X477" s="1"/>
  <c r="W481"/>
  <c r="AB481" s="1"/>
  <c r="V482"/>
  <c r="AA482" s="1"/>
  <c r="U483"/>
  <c r="Z483" s="1"/>
  <c r="T484"/>
  <c r="Y484" s="1"/>
  <c r="S485"/>
  <c r="X485" s="1"/>
  <c r="AB446"/>
  <c r="V447"/>
  <c r="AA447" s="1"/>
  <c r="W472"/>
  <c r="AB472" s="1"/>
  <c r="AC472" s="1"/>
  <c r="V473"/>
  <c r="AA473" s="1"/>
  <c r="U474"/>
  <c r="Z474" s="1"/>
  <c r="T475"/>
  <c r="Y475" s="1"/>
  <c r="S476"/>
  <c r="X476" s="1"/>
  <c r="W480"/>
  <c r="AB480" s="1"/>
  <c r="AC480" s="1"/>
  <c r="V481"/>
  <c r="AA481" s="1"/>
  <c r="U482"/>
  <c r="Z482" s="1"/>
  <c r="T483"/>
  <c r="Y483" s="1"/>
  <c r="S484"/>
  <c r="X484" s="1"/>
  <c r="AB459"/>
  <c r="W461"/>
  <c r="AB461" s="1"/>
  <c r="V462"/>
  <c r="AA462" s="1"/>
  <c r="U463"/>
  <c r="Z463" s="1"/>
  <c r="X450"/>
  <c r="V460"/>
  <c r="AA460" s="1"/>
  <c r="V461"/>
  <c r="AA461" s="1"/>
  <c r="U462"/>
  <c r="Z462" s="1"/>
  <c r="T463"/>
  <c r="Y463" s="1"/>
  <c r="S457"/>
  <c r="X457" s="1"/>
  <c r="AB460"/>
  <c r="U461"/>
  <c r="Z461" s="1"/>
  <c r="T462"/>
  <c r="Y462" s="1"/>
  <c r="S464"/>
  <c r="X464" s="1"/>
  <c r="AC464" s="1"/>
  <c r="AB451"/>
  <c r="AB443"/>
  <c r="S447"/>
  <c r="X447" s="1"/>
  <c r="W458"/>
  <c r="AB458" s="1"/>
  <c r="V459"/>
  <c r="AA459" s="1"/>
  <c r="U460"/>
  <c r="Z460" s="1"/>
  <c r="T461"/>
  <c r="Y461" s="1"/>
  <c r="S462"/>
  <c r="X462" s="1"/>
  <c r="W466"/>
  <c r="AB466" s="1"/>
  <c r="V467"/>
  <c r="AA467" s="1"/>
  <c r="U468"/>
  <c r="Z468" s="1"/>
  <c r="T469"/>
  <c r="Y469" s="1"/>
  <c r="S470"/>
  <c r="X470" s="1"/>
  <c r="AC470" s="1"/>
  <c r="U446"/>
  <c r="Z446" s="1"/>
  <c r="AB452"/>
  <c r="T454"/>
  <c r="Y454" s="1"/>
  <c r="W457"/>
  <c r="AB457" s="1"/>
  <c r="V458"/>
  <c r="AA458" s="1"/>
  <c r="U459"/>
  <c r="Z459" s="1"/>
  <c r="T460"/>
  <c r="Y460" s="1"/>
  <c r="S461"/>
  <c r="X461" s="1"/>
  <c r="W465"/>
  <c r="AB465" s="1"/>
  <c r="AC465" s="1"/>
  <c r="V466"/>
  <c r="AA466" s="1"/>
  <c r="U467"/>
  <c r="Z467" s="1"/>
  <c r="T468"/>
  <c r="Y468" s="1"/>
  <c r="S469"/>
  <c r="X469" s="1"/>
  <c r="AB444"/>
  <c r="U445"/>
  <c r="Z445" s="1"/>
  <c r="T446"/>
  <c r="Y446" s="1"/>
  <c r="AA452"/>
  <c r="AA444"/>
  <c r="AB445"/>
  <c r="X448"/>
  <c r="Z448"/>
  <c r="Y449"/>
  <c r="AA453"/>
  <c r="Y455"/>
  <c r="AA455"/>
  <c r="AA445"/>
  <c r="AA446"/>
  <c r="Y447"/>
  <c r="Z453"/>
  <c r="Z454"/>
  <c r="X455"/>
  <c r="Z442"/>
  <c r="Y443"/>
  <c r="X444"/>
  <c r="AB448"/>
  <c r="AA449"/>
  <c r="Z450"/>
  <c r="Y451"/>
  <c r="X452"/>
  <c r="W442"/>
  <c r="AB442" s="1"/>
  <c r="V443"/>
  <c r="AA443" s="1"/>
  <c r="U444"/>
  <c r="Z444" s="1"/>
  <c r="T445"/>
  <c r="Y445" s="1"/>
  <c r="S446"/>
  <c r="X446" s="1"/>
  <c r="W450"/>
  <c r="AB450" s="1"/>
  <c r="V451"/>
  <c r="AA451" s="1"/>
  <c r="U452"/>
  <c r="Z452" s="1"/>
  <c r="T453"/>
  <c r="Y453" s="1"/>
  <c r="S454"/>
  <c r="X454" s="1"/>
  <c r="Z270"/>
  <c r="U262"/>
  <c r="Z262" s="1"/>
  <c r="AB263"/>
  <c r="X276"/>
  <c r="V261"/>
  <c r="AA261" s="1"/>
  <c r="AA272"/>
  <c r="W280"/>
  <c r="AB280" s="1"/>
  <c r="V281"/>
  <c r="AA281" s="1"/>
  <c r="U282"/>
  <c r="Z282" s="1"/>
  <c r="AC282" s="1"/>
  <c r="X284"/>
  <c r="X264"/>
  <c r="T283"/>
  <c r="Y283" s="1"/>
  <c r="W288"/>
  <c r="AB288" s="1"/>
  <c r="V289"/>
  <c r="AA289" s="1"/>
  <c r="Z273"/>
  <c r="X272"/>
  <c r="AA276"/>
  <c r="Z277"/>
  <c r="Y278"/>
  <c r="X279"/>
  <c r="AB283"/>
  <c r="AA284"/>
  <c r="Z285"/>
  <c r="Y286"/>
  <c r="X287"/>
  <c r="X267"/>
  <c r="Y266"/>
  <c r="U267"/>
  <c r="Z267" s="1"/>
  <c r="T268"/>
  <c r="Y268" s="1"/>
  <c r="AC268" s="1"/>
  <c r="S269"/>
  <c r="X269" s="1"/>
  <c r="W277"/>
  <c r="AB277" s="1"/>
  <c r="V278"/>
  <c r="AA278" s="1"/>
  <c r="U279"/>
  <c r="Z279" s="1"/>
  <c r="T280"/>
  <c r="Y280" s="1"/>
  <c r="S281"/>
  <c r="X281" s="1"/>
  <c r="W285"/>
  <c r="AB285" s="1"/>
  <c r="V286"/>
  <c r="AA286" s="1"/>
  <c r="U287"/>
  <c r="Z287" s="1"/>
  <c r="T288"/>
  <c r="Y288" s="1"/>
  <c r="S289"/>
  <c r="X289" s="1"/>
  <c r="Z265"/>
  <c r="V266"/>
  <c r="AA266" s="1"/>
  <c r="W276"/>
  <c r="AB276" s="1"/>
  <c r="V277"/>
  <c r="AA277" s="1"/>
  <c r="U278"/>
  <c r="Z278" s="1"/>
  <c r="T279"/>
  <c r="Y279" s="1"/>
  <c r="S280"/>
  <c r="X280" s="1"/>
  <c r="W284"/>
  <c r="AB284" s="1"/>
  <c r="V285"/>
  <c r="AA285" s="1"/>
  <c r="U286"/>
  <c r="Z286" s="1"/>
  <c r="T287"/>
  <c r="Y287" s="1"/>
  <c r="S288"/>
  <c r="X288" s="1"/>
  <c r="W265"/>
  <c r="AB265" s="1"/>
  <c r="X261"/>
  <c r="V274"/>
  <c r="AA274" s="1"/>
  <c r="W273"/>
  <c r="AB273" s="1"/>
  <c r="W262"/>
  <c r="AB262" s="1"/>
  <c r="V263"/>
  <c r="AA263" s="1"/>
  <c r="U264"/>
  <c r="Z264" s="1"/>
  <c r="T265"/>
  <c r="Y265" s="1"/>
  <c r="S266"/>
  <c r="X266" s="1"/>
  <c r="W270"/>
  <c r="AB270" s="1"/>
  <c r="V271"/>
  <c r="AA271" s="1"/>
  <c r="U272"/>
  <c r="Z272" s="1"/>
  <c r="T273"/>
  <c r="Y273" s="1"/>
  <c r="S274"/>
  <c r="X274" s="1"/>
  <c r="W261"/>
  <c r="AB261" s="1"/>
  <c r="V262"/>
  <c r="AA262" s="1"/>
  <c r="U263"/>
  <c r="Z263" s="1"/>
  <c r="T264"/>
  <c r="Y264" s="1"/>
  <c r="S265"/>
  <c r="X265" s="1"/>
  <c r="W269"/>
  <c r="AB269" s="1"/>
  <c r="V270"/>
  <c r="AA270" s="1"/>
  <c r="U271"/>
  <c r="Z271" s="1"/>
  <c r="T272"/>
  <c r="Y272" s="1"/>
  <c r="S273"/>
  <c r="X273" s="1"/>
  <c r="W250"/>
  <c r="AB250" s="1"/>
  <c r="V251"/>
  <c r="AA251" s="1"/>
  <c r="U252"/>
  <c r="Z252" s="1"/>
  <c r="AC252" s="1"/>
  <c r="X254"/>
  <c r="T253"/>
  <c r="Y253" s="1"/>
  <c r="AC253" s="1"/>
  <c r="W258"/>
  <c r="AB258" s="1"/>
  <c r="V259"/>
  <c r="AA259" s="1"/>
  <c r="S246"/>
  <c r="X246" s="1"/>
  <c r="AB233"/>
  <c r="Z243"/>
  <c r="W247"/>
  <c r="AB247" s="1"/>
  <c r="V248"/>
  <c r="AA248" s="1"/>
  <c r="U249"/>
  <c r="Z249" s="1"/>
  <c r="T250"/>
  <c r="Y250" s="1"/>
  <c r="S251"/>
  <c r="X251" s="1"/>
  <c r="W255"/>
  <c r="AB255" s="1"/>
  <c r="V256"/>
  <c r="AA256" s="1"/>
  <c r="U257"/>
  <c r="Z257" s="1"/>
  <c r="T258"/>
  <c r="Y258" s="1"/>
  <c r="S259"/>
  <c r="X259" s="1"/>
  <c r="Y244"/>
  <c r="W246"/>
  <c r="AB246" s="1"/>
  <c r="V247"/>
  <c r="AA247" s="1"/>
  <c r="U248"/>
  <c r="Z248" s="1"/>
  <c r="T249"/>
  <c r="Y249" s="1"/>
  <c r="S250"/>
  <c r="X250" s="1"/>
  <c r="W254"/>
  <c r="AB254" s="1"/>
  <c r="V255"/>
  <c r="AA255" s="1"/>
  <c r="U256"/>
  <c r="Z256" s="1"/>
  <c r="T257"/>
  <c r="Y257" s="1"/>
  <c r="S258"/>
  <c r="X258" s="1"/>
  <c r="X231"/>
  <c r="AB234"/>
  <c r="AA236"/>
  <c r="Z237"/>
  <c r="X239"/>
  <c r="AA235"/>
  <c r="Z236"/>
  <c r="Y237"/>
  <c r="Y238"/>
  <c r="AB241"/>
  <c r="AB242"/>
  <c r="AB243"/>
  <c r="AA244"/>
  <c r="AB235"/>
  <c r="Y236"/>
  <c r="X237"/>
  <c r="X238"/>
  <c r="AA242"/>
  <c r="AA243"/>
  <c r="Z244"/>
  <c r="AA234"/>
  <c r="Z235"/>
  <c r="AB236"/>
  <c r="AB244"/>
  <c r="Z228"/>
  <c r="AB232"/>
  <c r="AA233"/>
  <c r="Z234"/>
  <c r="Y235"/>
  <c r="X236"/>
  <c r="AB240"/>
  <c r="AA241"/>
  <c r="Z242"/>
  <c r="Y243"/>
  <c r="X244"/>
  <c r="Y229"/>
  <c r="AB231"/>
  <c r="AA232"/>
  <c r="Z233"/>
  <c r="Y234"/>
  <c r="X235"/>
  <c r="AB239"/>
  <c r="AA240"/>
  <c r="Z241"/>
  <c r="Y242"/>
  <c r="X243"/>
  <c r="AB218"/>
  <c r="V219"/>
  <c r="AA219" s="1"/>
  <c r="V220"/>
  <c r="AA220" s="1"/>
  <c r="U221"/>
  <c r="Z221" s="1"/>
  <c r="T222"/>
  <c r="Y222" s="1"/>
  <c r="AB226"/>
  <c r="W227"/>
  <c r="AB227" s="1"/>
  <c r="AB219"/>
  <c r="U220"/>
  <c r="Z220" s="1"/>
  <c r="T221"/>
  <c r="Y221" s="1"/>
  <c r="S222"/>
  <c r="X222" s="1"/>
  <c r="S223"/>
  <c r="X223" s="1"/>
  <c r="AC223" s="1"/>
  <c r="V227"/>
  <c r="AA227" s="1"/>
  <c r="V228"/>
  <c r="AA228" s="1"/>
  <c r="U229"/>
  <c r="Z229" s="1"/>
  <c r="W217"/>
  <c r="AB217" s="1"/>
  <c r="V218"/>
  <c r="AA218" s="1"/>
  <c r="U219"/>
  <c r="Z219" s="1"/>
  <c r="T220"/>
  <c r="Y220" s="1"/>
  <c r="S221"/>
  <c r="X221" s="1"/>
  <c r="W225"/>
  <c r="AB225" s="1"/>
  <c r="V226"/>
  <c r="AA226" s="1"/>
  <c r="U227"/>
  <c r="Z227" s="1"/>
  <c r="T228"/>
  <c r="Y228" s="1"/>
  <c r="S229"/>
  <c r="X229" s="1"/>
  <c r="W216"/>
  <c r="AB216" s="1"/>
  <c r="AC216" s="1"/>
  <c r="V217"/>
  <c r="AA217" s="1"/>
  <c r="U218"/>
  <c r="Z218" s="1"/>
  <c r="T219"/>
  <c r="Y219" s="1"/>
  <c r="S220"/>
  <c r="X220" s="1"/>
  <c r="W224"/>
  <c r="AB224" s="1"/>
  <c r="AC224" s="1"/>
  <c r="V225"/>
  <c r="AA225" s="1"/>
  <c r="U226"/>
  <c r="Z226" s="1"/>
  <c r="T227"/>
  <c r="Y227" s="1"/>
  <c r="S228"/>
  <c r="X228" s="1"/>
  <c r="W205"/>
  <c r="AB205" s="1"/>
  <c r="V206"/>
  <c r="AA206" s="1"/>
  <c r="U207"/>
  <c r="Z207" s="1"/>
  <c r="AC207" s="1"/>
  <c r="X209"/>
  <c r="T208"/>
  <c r="Y208" s="1"/>
  <c r="AC208" s="1"/>
  <c r="W213"/>
  <c r="AB213" s="1"/>
  <c r="V214"/>
  <c r="AA214" s="1"/>
  <c r="S201"/>
  <c r="X201" s="1"/>
  <c r="W202"/>
  <c r="AB202" s="1"/>
  <c r="V203"/>
  <c r="AA203" s="1"/>
  <c r="U204"/>
  <c r="Z204" s="1"/>
  <c r="T205"/>
  <c r="Y205" s="1"/>
  <c r="S206"/>
  <c r="X206" s="1"/>
  <c r="W210"/>
  <c r="AB210" s="1"/>
  <c r="V211"/>
  <c r="AA211" s="1"/>
  <c r="U212"/>
  <c r="Z212" s="1"/>
  <c r="T213"/>
  <c r="Y213" s="1"/>
  <c r="S214"/>
  <c r="X214" s="1"/>
  <c r="W201"/>
  <c r="AB201" s="1"/>
  <c r="V202"/>
  <c r="AA202" s="1"/>
  <c r="U203"/>
  <c r="Z203" s="1"/>
  <c r="T204"/>
  <c r="Y204" s="1"/>
  <c r="S205"/>
  <c r="X205" s="1"/>
  <c r="W209"/>
  <c r="AB209" s="1"/>
  <c r="V210"/>
  <c r="AA210" s="1"/>
  <c r="U211"/>
  <c r="Z211" s="1"/>
  <c r="T212"/>
  <c r="Y212" s="1"/>
  <c r="S213"/>
  <c r="X213" s="1"/>
  <c r="W190"/>
  <c r="AB190" s="1"/>
  <c r="V191"/>
  <c r="AA191" s="1"/>
  <c r="U192"/>
  <c r="Z192" s="1"/>
  <c r="AC192" s="1"/>
  <c r="X194"/>
  <c r="T193"/>
  <c r="Y193" s="1"/>
  <c r="AC193" s="1"/>
  <c r="W198"/>
  <c r="AB198" s="1"/>
  <c r="V199"/>
  <c r="AA199" s="1"/>
  <c r="S186"/>
  <c r="X186" s="1"/>
  <c r="W187"/>
  <c r="AB187" s="1"/>
  <c r="V188"/>
  <c r="AA188" s="1"/>
  <c r="U189"/>
  <c r="Z189" s="1"/>
  <c r="T190"/>
  <c r="Y190" s="1"/>
  <c r="S191"/>
  <c r="X191" s="1"/>
  <c r="W195"/>
  <c r="AB195" s="1"/>
  <c r="V196"/>
  <c r="AA196" s="1"/>
  <c r="U197"/>
  <c r="Z197" s="1"/>
  <c r="T198"/>
  <c r="Y198" s="1"/>
  <c r="S199"/>
  <c r="X199" s="1"/>
  <c r="W186"/>
  <c r="AB186" s="1"/>
  <c r="V187"/>
  <c r="AA187" s="1"/>
  <c r="U188"/>
  <c r="Z188" s="1"/>
  <c r="T189"/>
  <c r="Y189" s="1"/>
  <c r="S190"/>
  <c r="X190" s="1"/>
  <c r="W194"/>
  <c r="AB194" s="1"/>
  <c r="V195"/>
  <c r="AA195" s="1"/>
  <c r="U196"/>
  <c r="Z196" s="1"/>
  <c r="T197"/>
  <c r="Y197" s="1"/>
  <c r="S198"/>
  <c r="X198" s="1"/>
  <c r="V175"/>
  <c r="AA175" s="1"/>
  <c r="U176"/>
  <c r="Z176" s="1"/>
  <c r="T177"/>
  <c r="Y177" s="1"/>
  <c r="AC177" s="1"/>
  <c r="W182"/>
  <c r="AB182" s="1"/>
  <c r="AB174"/>
  <c r="S178"/>
  <c r="X178" s="1"/>
  <c r="AC178" s="1"/>
  <c r="V183"/>
  <c r="AA183" s="1"/>
  <c r="U184"/>
  <c r="Z184" s="1"/>
  <c r="W172"/>
  <c r="AB172" s="1"/>
  <c r="V173"/>
  <c r="AA173" s="1"/>
  <c r="U174"/>
  <c r="Z174" s="1"/>
  <c r="T175"/>
  <c r="Y175" s="1"/>
  <c r="S176"/>
  <c r="X176" s="1"/>
  <c r="W180"/>
  <c r="AB180" s="1"/>
  <c r="V181"/>
  <c r="AA181" s="1"/>
  <c r="U182"/>
  <c r="Z182" s="1"/>
  <c r="T183"/>
  <c r="Y183" s="1"/>
  <c r="S184"/>
  <c r="X184" s="1"/>
  <c r="W171"/>
  <c r="AB171" s="1"/>
  <c r="AC171" s="1"/>
  <c r="V172"/>
  <c r="AA172" s="1"/>
  <c r="U173"/>
  <c r="Z173" s="1"/>
  <c r="T174"/>
  <c r="Y174" s="1"/>
  <c r="S175"/>
  <c r="X175" s="1"/>
  <c r="W179"/>
  <c r="AB179" s="1"/>
  <c r="AC179" s="1"/>
  <c r="V180"/>
  <c r="AA180" s="1"/>
  <c r="U181"/>
  <c r="Z181" s="1"/>
  <c r="T182"/>
  <c r="Y182" s="1"/>
  <c r="S183"/>
  <c r="X183" s="1"/>
  <c r="AB168"/>
  <c r="X156"/>
  <c r="AA169"/>
  <c r="Y161"/>
  <c r="Y163"/>
  <c r="X162"/>
  <c r="Y169"/>
  <c r="V161"/>
  <c r="AA161" s="1"/>
  <c r="U162"/>
  <c r="Z162" s="1"/>
  <c r="X164"/>
  <c r="W166"/>
  <c r="AB166" s="1"/>
  <c r="AA156"/>
  <c r="AB163"/>
  <c r="AA164"/>
  <c r="Z165"/>
  <c r="Y166"/>
  <c r="X167"/>
  <c r="S161"/>
  <c r="X161" s="1"/>
  <c r="W165"/>
  <c r="AB165" s="1"/>
  <c r="V166"/>
  <c r="AA166" s="1"/>
  <c r="U167"/>
  <c r="Z167" s="1"/>
  <c r="T168"/>
  <c r="Y168" s="1"/>
  <c r="S169"/>
  <c r="X169" s="1"/>
  <c r="W156"/>
  <c r="AB156" s="1"/>
  <c r="W164"/>
  <c r="AB164" s="1"/>
  <c r="V165"/>
  <c r="AA165" s="1"/>
  <c r="U166"/>
  <c r="Z166" s="1"/>
  <c r="T167"/>
  <c r="Y167" s="1"/>
  <c r="S168"/>
  <c r="X168" s="1"/>
  <c r="Y1244"/>
  <c r="X1245"/>
  <c r="V1244"/>
  <c r="AA1244" s="1"/>
  <c r="U1245"/>
  <c r="Z1245" s="1"/>
  <c r="T1246"/>
  <c r="Y1246" s="1"/>
  <c r="S1247"/>
  <c r="X1247" s="1"/>
  <c r="AC1247" s="1"/>
  <c r="U1244"/>
  <c r="Z1244" s="1"/>
  <c r="T1245"/>
  <c r="Y1245" s="1"/>
  <c r="S1246"/>
  <c r="X1246" s="1"/>
  <c r="X1463"/>
  <c r="AB1463"/>
  <c r="V1463"/>
  <c r="AA1463" s="1"/>
  <c r="U1463"/>
  <c r="Z1463" s="1"/>
  <c r="T1463"/>
  <c r="Y1463" s="1"/>
  <c r="Y4299"/>
  <c r="X4299"/>
  <c r="S4118"/>
  <c r="X4118" s="1"/>
  <c r="AC4118" s="1"/>
  <c r="Z3725"/>
  <c r="S3725"/>
  <c r="X3725" s="1"/>
  <c r="AC3364"/>
  <c r="Y2972"/>
  <c r="S2972"/>
  <c r="X2972" s="1"/>
  <c r="S1794"/>
  <c r="X1794" s="1"/>
  <c r="AC1794" s="1"/>
  <c r="AC1976"/>
  <c r="W3907"/>
  <c r="AB3907" s="1"/>
  <c r="V3907"/>
  <c r="AA3907" s="1"/>
  <c r="W4375"/>
  <c r="AB4375" s="1"/>
  <c r="V4375"/>
  <c r="AA4375" s="1"/>
  <c r="W4103"/>
  <c r="AB4103" s="1"/>
  <c r="V4103"/>
  <c r="AA4103" s="1"/>
  <c r="X3349"/>
  <c r="AC3349" s="1"/>
  <c r="AC2671"/>
  <c r="Z1779"/>
  <c r="W1779"/>
  <c r="AB1779" s="1"/>
  <c r="V1779"/>
  <c r="AA1779" s="1"/>
  <c r="Z1162"/>
  <c r="Y1162"/>
  <c r="X1162"/>
  <c r="U711"/>
  <c r="Z711" s="1"/>
  <c r="AC711" s="1"/>
  <c r="AC2142"/>
  <c r="Y1132"/>
  <c r="U1132"/>
  <c r="Z1132" s="1"/>
  <c r="AC696"/>
  <c r="AC681"/>
  <c r="AC275"/>
  <c r="AB2442"/>
  <c r="AA2435"/>
  <c r="Z2436"/>
  <c r="AA2443"/>
  <c r="Y2437"/>
  <c r="AC2437" s="1"/>
  <c r="Z2444"/>
  <c r="X2438"/>
  <c r="AC2438" s="1"/>
  <c r="W2434"/>
  <c r="AB2434" s="1"/>
  <c r="W2432"/>
  <c r="AB2432" s="1"/>
  <c r="V2433"/>
  <c r="AA2433" s="1"/>
  <c r="U2434"/>
  <c r="Z2434" s="1"/>
  <c r="T2435"/>
  <c r="Y2435" s="1"/>
  <c r="S2436"/>
  <c r="X2436" s="1"/>
  <c r="W2440"/>
  <c r="AB2440" s="1"/>
  <c r="V2441"/>
  <c r="AA2441" s="1"/>
  <c r="U2442"/>
  <c r="Z2442" s="1"/>
  <c r="T2443"/>
  <c r="Y2443" s="1"/>
  <c r="S2444"/>
  <c r="X2444" s="1"/>
  <c r="W2430"/>
  <c r="AB2430" s="1"/>
  <c r="AC2430" s="1"/>
  <c r="W2431"/>
  <c r="AB2431" s="1"/>
  <c r="AC2431" s="1"/>
  <c r="V2432"/>
  <c r="AA2432" s="1"/>
  <c r="U2433"/>
  <c r="Z2433" s="1"/>
  <c r="T2434"/>
  <c r="Y2434" s="1"/>
  <c r="S2435"/>
  <c r="X2435" s="1"/>
  <c r="W2439"/>
  <c r="AB2439" s="1"/>
  <c r="AC2439" s="1"/>
  <c r="V2440"/>
  <c r="AA2440" s="1"/>
  <c r="U2441"/>
  <c r="Z2441" s="1"/>
  <c r="T2442"/>
  <c r="Y2442" s="1"/>
  <c r="S2443"/>
  <c r="X2443" s="1"/>
  <c r="V4330"/>
  <c r="AA4330" s="1"/>
  <c r="W4330"/>
  <c r="AB4330" s="1"/>
  <c r="X4330"/>
  <c r="Y4330"/>
  <c r="Z4330"/>
  <c r="Y4390"/>
  <c r="X4390"/>
  <c r="AC3755"/>
  <c r="X2424"/>
  <c r="AB2420"/>
  <c r="AA2420"/>
  <c r="AA2421"/>
  <c r="Y2423"/>
  <c r="W2427"/>
  <c r="AB2427" s="1"/>
  <c r="Z2422"/>
  <c r="X2423"/>
  <c r="Z2429"/>
  <c r="X2422"/>
  <c r="Y2422"/>
  <c r="T2420"/>
  <c r="Y2420" s="1"/>
  <c r="AB2424"/>
  <c r="AB2425"/>
  <c r="AB2428"/>
  <c r="V2419"/>
  <c r="AA2419" s="1"/>
  <c r="S2420"/>
  <c r="X2420" s="1"/>
  <c r="Z2421"/>
  <c r="AA2425"/>
  <c r="AB2426"/>
  <c r="AA2428"/>
  <c r="T2429"/>
  <c r="Y2429" s="1"/>
  <c r="V2418"/>
  <c r="AA2418" s="1"/>
  <c r="U2419"/>
  <c r="Z2419" s="1"/>
  <c r="X2421"/>
  <c r="AA2426"/>
  <c r="AA2427"/>
  <c r="Y2428"/>
  <c r="S2429"/>
  <c r="X2429" s="1"/>
  <c r="AB2417"/>
  <c r="U2418"/>
  <c r="Z2418" s="1"/>
  <c r="T2419"/>
  <c r="Y2419" s="1"/>
  <c r="Z2426"/>
  <c r="Z2427"/>
  <c r="X2428"/>
  <c r="AA2417"/>
  <c r="AB2418"/>
  <c r="Z2420"/>
  <c r="T2421"/>
  <c r="Y2421" s="1"/>
  <c r="Y2427"/>
  <c r="U2428"/>
  <c r="Z2428" s="1"/>
  <c r="X2416"/>
  <c r="AB2416"/>
  <c r="X2415"/>
  <c r="AB2415"/>
  <c r="AA2415"/>
  <c r="AA2416"/>
  <c r="Z2417"/>
  <c r="Y2418"/>
  <c r="X2419"/>
  <c r="AB2423"/>
  <c r="AA2424"/>
  <c r="Z2425"/>
  <c r="Y2426"/>
  <c r="X2427"/>
  <c r="Z2415"/>
  <c r="Z2416"/>
  <c r="Y2417"/>
  <c r="X2418"/>
  <c r="AB2422"/>
  <c r="AA2423"/>
  <c r="Z2424"/>
  <c r="Y2425"/>
  <c r="X2426"/>
  <c r="Y2415"/>
  <c r="Y2416"/>
  <c r="X2417"/>
  <c r="AB2421"/>
  <c r="AA2422"/>
  <c r="Z2423"/>
  <c r="Y2424"/>
  <c r="X2425"/>
  <c r="AB2429"/>
  <c r="W2555"/>
  <c r="AB2555" s="1"/>
  <c r="X2560"/>
  <c r="AB2556"/>
  <c r="AA2556"/>
  <c r="Y2559"/>
  <c r="W2563"/>
  <c r="AB2563" s="1"/>
  <c r="Z2565"/>
  <c r="Y2558"/>
  <c r="T2556"/>
  <c r="Y2556" s="1"/>
  <c r="AA2557"/>
  <c r="AB2560"/>
  <c r="AB2561"/>
  <c r="AB2564"/>
  <c r="V2555"/>
  <c r="AA2555" s="1"/>
  <c r="S2556"/>
  <c r="X2556" s="1"/>
  <c r="Z2557"/>
  <c r="AA2561"/>
  <c r="AB2562"/>
  <c r="AA2564"/>
  <c r="T2565"/>
  <c r="Y2565" s="1"/>
  <c r="V2554"/>
  <c r="AA2554" s="1"/>
  <c r="U2555"/>
  <c r="Z2555" s="1"/>
  <c r="X2557"/>
  <c r="S2558"/>
  <c r="X2558" s="1"/>
  <c r="AA2562"/>
  <c r="AA2563"/>
  <c r="Y2564"/>
  <c r="S2565"/>
  <c r="X2565" s="1"/>
  <c r="AB2553"/>
  <c r="U2554"/>
  <c r="Z2554" s="1"/>
  <c r="T2555"/>
  <c r="Y2555" s="1"/>
  <c r="Z2562"/>
  <c r="Z2563"/>
  <c r="X2564"/>
  <c r="AA2553"/>
  <c r="AB2554"/>
  <c r="Z2556"/>
  <c r="T2557"/>
  <c r="Y2557" s="1"/>
  <c r="Y2563"/>
  <c r="U2564"/>
  <c r="Z2564" s="1"/>
  <c r="X2552"/>
  <c r="AB2552"/>
  <c r="X2551"/>
  <c r="AB2551"/>
  <c r="AA2551"/>
  <c r="AA2552"/>
  <c r="Z2553"/>
  <c r="Y2554"/>
  <c r="X2555"/>
  <c r="AB2559"/>
  <c r="AA2560"/>
  <c r="Z2561"/>
  <c r="Y2562"/>
  <c r="X2563"/>
  <c r="Z2551"/>
  <c r="Z2552"/>
  <c r="Y2553"/>
  <c r="X2554"/>
  <c r="AB2558"/>
  <c r="AA2559"/>
  <c r="Z2560"/>
  <c r="Y2561"/>
  <c r="X2562"/>
  <c r="Y2551"/>
  <c r="Y2552"/>
  <c r="X2553"/>
  <c r="AB2557"/>
  <c r="AA2558"/>
  <c r="Z2559"/>
  <c r="Y2560"/>
  <c r="X2561"/>
  <c r="AB2565"/>
  <c r="X2806"/>
  <c r="Z2795"/>
  <c r="T2793"/>
  <c r="Y2793" s="1"/>
  <c r="AB2802"/>
  <c r="T2792"/>
  <c r="Y2792" s="1"/>
  <c r="V2795"/>
  <c r="AA2795" s="1"/>
  <c r="AA2802"/>
  <c r="AB2794"/>
  <c r="Z2804"/>
  <c r="X2805"/>
  <c r="AA2794"/>
  <c r="Y2804"/>
  <c r="S2795"/>
  <c r="X2795" s="1"/>
  <c r="Y2797"/>
  <c r="X2798"/>
  <c r="T2802"/>
  <c r="Y2802" s="1"/>
  <c r="AA2803"/>
  <c r="AB2806"/>
  <c r="Z2796"/>
  <c r="X2797"/>
  <c r="V2801"/>
  <c r="AA2801" s="1"/>
  <c r="S2802"/>
  <c r="X2802" s="1"/>
  <c r="Z2803"/>
  <c r="U2794"/>
  <c r="Z2794" s="1"/>
  <c r="X2796"/>
  <c r="Y2796"/>
  <c r="V2800"/>
  <c r="AA2800" s="1"/>
  <c r="U2801"/>
  <c r="Z2801" s="1"/>
  <c r="X2803"/>
  <c r="S2804"/>
  <c r="X2804" s="1"/>
  <c r="T2794"/>
  <c r="Y2794" s="1"/>
  <c r="AB2798"/>
  <c r="AB2799"/>
  <c r="U2800"/>
  <c r="Z2800" s="1"/>
  <c r="T2801"/>
  <c r="Y2801" s="1"/>
  <c r="S2794"/>
  <c r="X2794" s="1"/>
  <c r="Y2795"/>
  <c r="AA2799"/>
  <c r="AB2800"/>
  <c r="Z2802"/>
  <c r="T2803"/>
  <c r="Y2803" s="1"/>
  <c r="Z2793"/>
  <c r="V2793"/>
  <c r="AA2793" s="1"/>
  <c r="Z2792"/>
  <c r="AA2792"/>
  <c r="AA3789"/>
  <c r="S2792"/>
  <c r="X2792" s="1"/>
  <c r="S2793"/>
  <c r="X2793" s="1"/>
  <c r="W2797"/>
  <c r="AB2797" s="1"/>
  <c r="V2798"/>
  <c r="AA2798" s="1"/>
  <c r="U2799"/>
  <c r="Z2799" s="1"/>
  <c r="T2800"/>
  <c r="Y2800" s="1"/>
  <c r="S2801"/>
  <c r="X2801" s="1"/>
  <c r="W2805"/>
  <c r="AB2805" s="1"/>
  <c r="V2806"/>
  <c r="AA2806" s="1"/>
  <c r="Z3789"/>
  <c r="W2796"/>
  <c r="AB2796" s="1"/>
  <c r="V2797"/>
  <c r="AA2797" s="1"/>
  <c r="U2798"/>
  <c r="Z2798" s="1"/>
  <c r="T2799"/>
  <c r="Y2799" s="1"/>
  <c r="S2800"/>
  <c r="X2800" s="1"/>
  <c r="W2804"/>
  <c r="AB2804" s="1"/>
  <c r="V2805"/>
  <c r="AA2805" s="1"/>
  <c r="U2806"/>
  <c r="Z2806" s="1"/>
  <c r="AB3796"/>
  <c r="W2795"/>
  <c r="AB2795" s="1"/>
  <c r="V2796"/>
  <c r="AA2796" s="1"/>
  <c r="U2797"/>
  <c r="Z2797" s="1"/>
  <c r="T2798"/>
  <c r="Y2798" s="1"/>
  <c r="S2799"/>
  <c r="X2799" s="1"/>
  <c r="W2803"/>
  <c r="AB2803" s="1"/>
  <c r="V2804"/>
  <c r="AA2804" s="1"/>
  <c r="U2805"/>
  <c r="Z2805" s="1"/>
  <c r="T2806"/>
  <c r="Y2806" s="1"/>
  <c r="AA3796"/>
  <c r="AB3786"/>
  <c r="AB3788"/>
  <c r="Z3798"/>
  <c r="X3799"/>
  <c r="AA3788"/>
  <c r="Y3798"/>
  <c r="S3789"/>
  <c r="X3789" s="1"/>
  <c r="Y3791"/>
  <c r="X3792"/>
  <c r="T3796"/>
  <c r="Y3796" s="1"/>
  <c r="AA3797"/>
  <c r="AB3800"/>
  <c r="Z3787"/>
  <c r="Z3790"/>
  <c r="X3791"/>
  <c r="V3795"/>
  <c r="AA3795" s="1"/>
  <c r="S3796"/>
  <c r="X3796" s="1"/>
  <c r="Z3797"/>
  <c r="AA3786"/>
  <c r="Y3787"/>
  <c r="AB3787"/>
  <c r="U3788"/>
  <c r="Z3788" s="1"/>
  <c r="X3790"/>
  <c r="Y3790"/>
  <c r="V3794"/>
  <c r="AA3794" s="1"/>
  <c r="U3795"/>
  <c r="Z3795" s="1"/>
  <c r="X3797"/>
  <c r="S3798"/>
  <c r="X3798" s="1"/>
  <c r="Z3786"/>
  <c r="T3788"/>
  <c r="Y3788" s="1"/>
  <c r="AB3792"/>
  <c r="AB3793"/>
  <c r="U3794"/>
  <c r="Z3794" s="1"/>
  <c r="T3795"/>
  <c r="Y3795" s="1"/>
  <c r="Y3786"/>
  <c r="V3787"/>
  <c r="AA3787" s="1"/>
  <c r="S3788"/>
  <c r="X3788" s="1"/>
  <c r="Y3789"/>
  <c r="AA3793"/>
  <c r="AB3794"/>
  <c r="Z3796"/>
  <c r="T3797"/>
  <c r="Y3797" s="1"/>
  <c r="S3786"/>
  <c r="X3786" s="1"/>
  <c r="S3787"/>
  <c r="X3787" s="1"/>
  <c r="W3791"/>
  <c r="AB3791" s="1"/>
  <c r="V3792"/>
  <c r="AA3792" s="1"/>
  <c r="U3793"/>
  <c r="Z3793" s="1"/>
  <c r="T3794"/>
  <c r="Y3794" s="1"/>
  <c r="S3795"/>
  <c r="X3795" s="1"/>
  <c r="W3799"/>
  <c r="AB3799" s="1"/>
  <c r="V3800"/>
  <c r="AA3800" s="1"/>
  <c r="W3790"/>
  <c r="AB3790" s="1"/>
  <c r="V3791"/>
  <c r="AA3791" s="1"/>
  <c r="U3792"/>
  <c r="Z3792" s="1"/>
  <c r="T3793"/>
  <c r="Y3793" s="1"/>
  <c r="S3794"/>
  <c r="X3794" s="1"/>
  <c r="W3798"/>
  <c r="AB3798" s="1"/>
  <c r="V3799"/>
  <c r="AA3799" s="1"/>
  <c r="U3800"/>
  <c r="Z3800" s="1"/>
  <c r="W3789"/>
  <c r="AB3789" s="1"/>
  <c r="V3790"/>
  <c r="AA3790" s="1"/>
  <c r="U3791"/>
  <c r="Z3791" s="1"/>
  <c r="T3792"/>
  <c r="Y3792" s="1"/>
  <c r="S3793"/>
  <c r="X3793" s="1"/>
  <c r="W3797"/>
  <c r="AB3797" s="1"/>
  <c r="V3798"/>
  <c r="AA3798" s="1"/>
  <c r="U3799"/>
  <c r="Z3799" s="1"/>
  <c r="T3800"/>
  <c r="Y3800" s="1"/>
  <c r="AA4168"/>
  <c r="AB4176"/>
  <c r="AA4169"/>
  <c r="Z4169"/>
  <c r="Z4170"/>
  <c r="Y4170"/>
  <c r="Y4171"/>
  <c r="Y4172"/>
  <c r="X4165"/>
  <c r="X4171"/>
  <c r="X4172"/>
  <c r="S1683"/>
  <c r="X1683" s="1"/>
  <c r="S4164"/>
  <c r="X4164" s="1"/>
  <c r="AB4167"/>
  <c r="W4168"/>
  <c r="AB4168" s="1"/>
  <c r="W4169"/>
  <c r="AB4169" s="1"/>
  <c r="V4170"/>
  <c r="AA4170" s="1"/>
  <c r="U4171"/>
  <c r="Z4171" s="1"/>
  <c r="W4175"/>
  <c r="AB4175" s="1"/>
  <c r="AB1679"/>
  <c r="AA1680"/>
  <c r="W4166"/>
  <c r="AB4166" s="1"/>
  <c r="V4167"/>
  <c r="AA4167" s="1"/>
  <c r="U4168"/>
  <c r="Z4168" s="1"/>
  <c r="T4169"/>
  <c r="Y4169" s="1"/>
  <c r="S4170"/>
  <c r="X4170" s="1"/>
  <c r="W4174"/>
  <c r="AB4174" s="1"/>
  <c r="V4175"/>
  <c r="AA4175" s="1"/>
  <c r="U4176"/>
  <c r="Z4176" s="1"/>
  <c r="T4177"/>
  <c r="Y4177" s="1"/>
  <c r="S4178"/>
  <c r="X4178" s="1"/>
  <c r="AC4178" s="1"/>
  <c r="W4164"/>
  <c r="AB4164" s="1"/>
  <c r="W4165"/>
  <c r="AB4165" s="1"/>
  <c r="V4166"/>
  <c r="AA4166" s="1"/>
  <c r="U4167"/>
  <c r="Z4167" s="1"/>
  <c r="T4168"/>
  <c r="Y4168" s="1"/>
  <c r="S4169"/>
  <c r="X4169" s="1"/>
  <c r="W4173"/>
  <c r="AB4173" s="1"/>
  <c r="AC4173" s="1"/>
  <c r="V4174"/>
  <c r="AA4174" s="1"/>
  <c r="U4175"/>
  <c r="Z4175" s="1"/>
  <c r="T4176"/>
  <c r="Y4176" s="1"/>
  <c r="S4177"/>
  <c r="X4177" s="1"/>
  <c r="AB1687"/>
  <c r="AB1684"/>
  <c r="S1688"/>
  <c r="X1688" s="1"/>
  <c r="AC1688" s="1"/>
  <c r="Y1674"/>
  <c r="X1675"/>
  <c r="S1680"/>
  <c r="X1680" s="1"/>
  <c r="V1678"/>
  <c r="AA1678" s="1"/>
  <c r="U1686"/>
  <c r="Z1686" s="1"/>
  <c r="T1687"/>
  <c r="Y1687" s="1"/>
  <c r="AB1676"/>
  <c r="AB1677"/>
  <c r="U1678"/>
  <c r="Z1678" s="1"/>
  <c r="T1679"/>
  <c r="Y1679" s="1"/>
  <c r="AA1685"/>
  <c r="AA1677"/>
  <c r="AC1681"/>
  <c r="AA1674"/>
  <c r="AA1675"/>
  <c r="Z1676"/>
  <c r="Y1677"/>
  <c r="X1678"/>
  <c r="AB1682"/>
  <c r="AC1682" s="1"/>
  <c r="AA1683"/>
  <c r="Z1684"/>
  <c r="Y1685"/>
  <c r="X1686"/>
  <c r="X1930"/>
  <c r="W1674"/>
  <c r="AB1674" s="1"/>
  <c r="W1675"/>
  <c r="AB1675" s="1"/>
  <c r="V1676"/>
  <c r="AA1676" s="1"/>
  <c r="U1677"/>
  <c r="Z1677" s="1"/>
  <c r="T1678"/>
  <c r="Y1678" s="1"/>
  <c r="S1679"/>
  <c r="X1679" s="1"/>
  <c r="W1683"/>
  <c r="AB1683" s="1"/>
  <c r="V1684"/>
  <c r="AA1684" s="1"/>
  <c r="U1685"/>
  <c r="Z1685" s="1"/>
  <c r="T1686"/>
  <c r="Y1686" s="1"/>
  <c r="S1687"/>
  <c r="X1687" s="1"/>
  <c r="AB1916"/>
  <c r="U1917"/>
  <c r="Z1917" s="1"/>
  <c r="V1916"/>
  <c r="AA1916" s="1"/>
  <c r="T1917"/>
  <c r="Y1917" s="1"/>
  <c r="U1916"/>
  <c r="Z1916" s="1"/>
  <c r="T1916"/>
  <c r="Y1916" s="1"/>
  <c r="AA1917"/>
  <c r="AA1919"/>
  <c r="AB1926"/>
  <c r="AA1926"/>
  <c r="AB1918"/>
  <c r="X1929"/>
  <c r="AA1918"/>
  <c r="Y1928"/>
  <c r="S1919"/>
  <c r="X1919" s="1"/>
  <c r="Y1921"/>
  <c r="X1922"/>
  <c r="T1926"/>
  <c r="Y1926" s="1"/>
  <c r="AA1927"/>
  <c r="AB1930"/>
  <c r="X1918"/>
  <c r="Z1920"/>
  <c r="X1921"/>
  <c r="V1925"/>
  <c r="AA1925" s="1"/>
  <c r="S1926"/>
  <c r="X1926" s="1"/>
  <c r="Z1927"/>
  <c r="U1918"/>
  <c r="Z1918" s="1"/>
  <c r="X1920"/>
  <c r="Y1920"/>
  <c r="V1924"/>
  <c r="AA1924" s="1"/>
  <c r="U1925"/>
  <c r="Z1925" s="1"/>
  <c r="X1927"/>
  <c r="S1928"/>
  <c r="X1928" s="1"/>
  <c r="T1918"/>
  <c r="Y1918" s="1"/>
  <c r="AB1922"/>
  <c r="AB1923"/>
  <c r="U1924"/>
  <c r="Z1924" s="1"/>
  <c r="T1925"/>
  <c r="Y1925" s="1"/>
  <c r="Y1919"/>
  <c r="AA1923"/>
  <c r="AB1924"/>
  <c r="Z1926"/>
  <c r="T1927"/>
  <c r="Y1927" s="1"/>
  <c r="S1916"/>
  <c r="X1916" s="1"/>
  <c r="S1917"/>
  <c r="X1917" s="1"/>
  <c r="W1921"/>
  <c r="AB1921" s="1"/>
  <c r="V1922"/>
  <c r="AA1922" s="1"/>
  <c r="U1923"/>
  <c r="Z1923" s="1"/>
  <c r="T1924"/>
  <c r="Y1924" s="1"/>
  <c r="S1925"/>
  <c r="X1925" s="1"/>
  <c r="W1929"/>
  <c r="AB1929" s="1"/>
  <c r="V1930"/>
  <c r="AA1930" s="1"/>
  <c r="W1920"/>
  <c r="AB1920" s="1"/>
  <c r="V1921"/>
  <c r="AA1921" s="1"/>
  <c r="U1922"/>
  <c r="Z1922" s="1"/>
  <c r="T1923"/>
  <c r="Y1923" s="1"/>
  <c r="S1924"/>
  <c r="X1924" s="1"/>
  <c r="W1928"/>
  <c r="AB1928" s="1"/>
  <c r="V1929"/>
  <c r="AA1929" s="1"/>
  <c r="U1930"/>
  <c r="Z1930" s="1"/>
  <c r="W1919"/>
  <c r="AB1919" s="1"/>
  <c r="V1920"/>
  <c r="AA1920" s="1"/>
  <c r="U1921"/>
  <c r="Z1921" s="1"/>
  <c r="T1922"/>
  <c r="Y1922" s="1"/>
  <c r="S1923"/>
  <c r="X1923" s="1"/>
  <c r="W1927"/>
  <c r="AB1927" s="1"/>
  <c r="V1928"/>
  <c r="AA1928" s="1"/>
  <c r="U1929"/>
  <c r="Z1929" s="1"/>
  <c r="T1930"/>
  <c r="Y1930" s="1"/>
  <c r="AA851"/>
  <c r="AA852"/>
  <c r="Z852"/>
  <c r="Y855"/>
  <c r="Z861"/>
  <c r="AB850"/>
  <c r="W851"/>
  <c r="AB851" s="1"/>
  <c r="W852"/>
  <c r="AB852" s="1"/>
  <c r="V853"/>
  <c r="AA853" s="1"/>
  <c r="U854"/>
  <c r="Z854" s="1"/>
  <c r="W858"/>
  <c r="AB858" s="1"/>
  <c r="AA859"/>
  <c r="Z853"/>
  <c r="Y853"/>
  <c r="Y854"/>
  <c r="X854"/>
  <c r="X855"/>
  <c r="X856"/>
  <c r="X848"/>
  <c r="S847"/>
  <c r="X847" s="1"/>
  <c r="W849"/>
  <c r="AB849" s="1"/>
  <c r="V850"/>
  <c r="AA850" s="1"/>
  <c r="U851"/>
  <c r="Z851" s="1"/>
  <c r="T852"/>
  <c r="Y852" s="1"/>
  <c r="S853"/>
  <c r="X853" s="1"/>
  <c r="W857"/>
  <c r="AB857" s="1"/>
  <c r="V858"/>
  <c r="AA858" s="1"/>
  <c r="U859"/>
  <c r="Z859" s="1"/>
  <c r="T860"/>
  <c r="Y860" s="1"/>
  <c r="S861"/>
  <c r="X861" s="1"/>
  <c r="W847"/>
  <c r="AB847" s="1"/>
  <c r="W848"/>
  <c r="AB848" s="1"/>
  <c r="V849"/>
  <c r="AA849" s="1"/>
  <c r="U850"/>
  <c r="Z850" s="1"/>
  <c r="T851"/>
  <c r="Y851" s="1"/>
  <c r="S852"/>
  <c r="X852" s="1"/>
  <c r="W856"/>
  <c r="AB856" s="1"/>
  <c r="V857"/>
  <c r="AA857" s="1"/>
  <c r="U858"/>
  <c r="Z858" s="1"/>
  <c r="T859"/>
  <c r="Y859" s="1"/>
  <c r="S860"/>
  <c r="X860" s="1"/>
  <c r="T4223"/>
  <c r="Y4223" s="1"/>
  <c r="AB4223"/>
  <c r="AA4223"/>
  <c r="AB1281"/>
  <c r="X1268"/>
  <c r="AA1282"/>
  <c r="Y1276"/>
  <c r="AC1276" s="1"/>
  <c r="X1269"/>
  <c r="W1273"/>
  <c r="AB1273" s="1"/>
  <c r="V1274"/>
  <c r="AA1274" s="1"/>
  <c r="U1275"/>
  <c r="Z1275" s="1"/>
  <c r="AC1275" s="1"/>
  <c r="X1277"/>
  <c r="AB1282"/>
  <c r="W1270"/>
  <c r="AB1270" s="1"/>
  <c r="V1271"/>
  <c r="AA1271" s="1"/>
  <c r="U1272"/>
  <c r="Z1272" s="1"/>
  <c r="T1273"/>
  <c r="Y1273" s="1"/>
  <c r="S1274"/>
  <c r="X1274" s="1"/>
  <c r="W1278"/>
  <c r="AB1278" s="1"/>
  <c r="V1279"/>
  <c r="AA1279" s="1"/>
  <c r="U1280"/>
  <c r="Z1280" s="1"/>
  <c r="T1281"/>
  <c r="Y1281" s="1"/>
  <c r="S1282"/>
  <c r="X1282" s="1"/>
  <c r="W1268"/>
  <c r="AB1268" s="1"/>
  <c r="W1269"/>
  <c r="AB1269" s="1"/>
  <c r="V1270"/>
  <c r="AA1270" s="1"/>
  <c r="U1271"/>
  <c r="Z1271" s="1"/>
  <c r="T1272"/>
  <c r="Y1272" s="1"/>
  <c r="S1273"/>
  <c r="X1273" s="1"/>
  <c r="W1277"/>
  <c r="AB1277" s="1"/>
  <c r="V1278"/>
  <c r="AA1278" s="1"/>
  <c r="U1279"/>
  <c r="Z1279" s="1"/>
  <c r="T1280"/>
  <c r="Y1280" s="1"/>
  <c r="S1281"/>
  <c r="X1281" s="1"/>
  <c r="T4873"/>
  <c r="Y4873" s="1"/>
  <c r="AC1117"/>
  <c r="X4873"/>
  <c r="AB4877"/>
  <c r="AB4878"/>
  <c r="AC4878" s="1"/>
  <c r="AC4875"/>
  <c r="AC4876"/>
  <c r="AC4874"/>
  <c r="Y1448"/>
  <c r="S1448"/>
  <c r="X1448" s="1"/>
  <c r="X835"/>
  <c r="AA836"/>
  <c r="Z837"/>
  <c r="Z832"/>
  <c r="Z833"/>
  <c r="Y838"/>
  <c r="Y834"/>
  <c r="X839"/>
  <c r="Y846"/>
  <c r="S832"/>
  <c r="X832" s="1"/>
  <c r="S833"/>
  <c r="X833" s="1"/>
  <c r="W835"/>
  <c r="AB835" s="1"/>
  <c r="W837"/>
  <c r="AB837" s="1"/>
  <c r="V838"/>
  <c r="AA838" s="1"/>
  <c r="U839"/>
  <c r="Z839" s="1"/>
  <c r="AC840"/>
  <c r="W834"/>
  <c r="AB834" s="1"/>
  <c r="V835"/>
  <c r="AA835" s="1"/>
  <c r="U836"/>
  <c r="Z836" s="1"/>
  <c r="T837"/>
  <c r="Y837" s="1"/>
  <c r="S838"/>
  <c r="X838" s="1"/>
  <c r="W842"/>
  <c r="AB842" s="1"/>
  <c r="V843"/>
  <c r="AA843" s="1"/>
  <c r="U844"/>
  <c r="Z844" s="1"/>
  <c r="T845"/>
  <c r="Y845" s="1"/>
  <c r="S846"/>
  <c r="X846" s="1"/>
  <c r="W832"/>
  <c r="AB832" s="1"/>
  <c r="W833"/>
  <c r="AB833" s="1"/>
  <c r="V834"/>
  <c r="AA834" s="1"/>
  <c r="U835"/>
  <c r="Z835" s="1"/>
  <c r="T836"/>
  <c r="Y836" s="1"/>
  <c r="S837"/>
  <c r="X837" s="1"/>
  <c r="W841"/>
  <c r="AB841" s="1"/>
  <c r="AC841" s="1"/>
  <c r="V842"/>
  <c r="AA842" s="1"/>
  <c r="U843"/>
  <c r="Z843" s="1"/>
  <c r="T844"/>
  <c r="Y844" s="1"/>
  <c r="S845"/>
  <c r="X845" s="1"/>
  <c r="AA820"/>
  <c r="Y821"/>
  <c r="AB827"/>
  <c r="AB819"/>
  <c r="Z829"/>
  <c r="X830"/>
  <c r="AA819"/>
  <c r="AB826"/>
  <c r="Y829"/>
  <c r="AA818"/>
  <c r="S820"/>
  <c r="X820" s="1"/>
  <c r="Y822"/>
  <c r="X823"/>
  <c r="T827"/>
  <c r="Y827" s="1"/>
  <c r="AA828"/>
  <c r="AB831"/>
  <c r="Z818"/>
  <c r="X819"/>
  <c r="Z821"/>
  <c r="X822"/>
  <c r="V826"/>
  <c r="AA826" s="1"/>
  <c r="S827"/>
  <c r="X827" s="1"/>
  <c r="Y828"/>
  <c r="Z828"/>
  <c r="AA817"/>
  <c r="Y818"/>
  <c r="AB818"/>
  <c r="U819"/>
  <c r="Z819" s="1"/>
  <c r="X821"/>
  <c r="V825"/>
  <c r="AA825" s="1"/>
  <c r="U826"/>
  <c r="Z826" s="1"/>
  <c r="X828"/>
  <c r="S829"/>
  <c r="X829" s="1"/>
  <c r="Z817"/>
  <c r="T819"/>
  <c r="Y819" s="1"/>
  <c r="AB823"/>
  <c r="AB824"/>
  <c r="U825"/>
  <c r="Z825" s="1"/>
  <c r="T826"/>
  <c r="Y826" s="1"/>
  <c r="Y817"/>
  <c r="Y820"/>
  <c r="AA824"/>
  <c r="AB825"/>
  <c r="Z827"/>
  <c r="S817"/>
  <c r="X817" s="1"/>
  <c r="S818"/>
  <c r="X818" s="1"/>
  <c r="W822"/>
  <c r="AB822" s="1"/>
  <c r="V823"/>
  <c r="AA823" s="1"/>
  <c r="U824"/>
  <c r="Z824" s="1"/>
  <c r="T825"/>
  <c r="Y825" s="1"/>
  <c r="S826"/>
  <c r="X826" s="1"/>
  <c r="W830"/>
  <c r="AB830" s="1"/>
  <c r="V831"/>
  <c r="AA831" s="1"/>
  <c r="W821"/>
  <c r="AB821" s="1"/>
  <c r="V822"/>
  <c r="AA822" s="1"/>
  <c r="U823"/>
  <c r="Z823" s="1"/>
  <c r="T824"/>
  <c r="Y824" s="1"/>
  <c r="S825"/>
  <c r="X825" s="1"/>
  <c r="W829"/>
  <c r="AB829" s="1"/>
  <c r="V830"/>
  <c r="AA830" s="1"/>
  <c r="U831"/>
  <c r="Z831" s="1"/>
  <c r="W820"/>
  <c r="AB820" s="1"/>
  <c r="V821"/>
  <c r="AA821" s="1"/>
  <c r="U822"/>
  <c r="Z822" s="1"/>
  <c r="T823"/>
  <c r="Y823" s="1"/>
  <c r="S824"/>
  <c r="X824" s="1"/>
  <c r="W828"/>
  <c r="AB828" s="1"/>
  <c r="V829"/>
  <c r="AA829" s="1"/>
  <c r="U830"/>
  <c r="Z830" s="1"/>
  <c r="T831"/>
  <c r="Y831" s="1"/>
  <c r="Z3650"/>
  <c r="Y3650"/>
  <c r="AB3650"/>
  <c r="AA3650"/>
  <c r="AA3892"/>
  <c r="AB3892"/>
  <c r="U3892"/>
  <c r="Z3892" s="1"/>
  <c r="T3892"/>
  <c r="Y3892" s="1"/>
  <c r="S3892"/>
  <c r="X3892" s="1"/>
  <c r="AB3710"/>
  <c r="AA3710"/>
  <c r="Z3710"/>
  <c r="Y3710"/>
  <c r="X3710"/>
  <c r="Z1087"/>
  <c r="Y1087"/>
  <c r="X1087"/>
  <c r="X4360"/>
  <c r="AC4360" s="1"/>
  <c r="S3665"/>
  <c r="X3665" s="1"/>
  <c r="AC3665" s="1"/>
  <c r="Y3695"/>
  <c r="AC3695" s="1"/>
  <c r="Y3635"/>
  <c r="S3635"/>
  <c r="X3635" s="1"/>
  <c r="S3680"/>
  <c r="X3680" s="1"/>
  <c r="AC3680" s="1"/>
  <c r="X2656"/>
  <c r="AC2656" s="1"/>
  <c r="AC2641"/>
  <c r="Z2263"/>
  <c r="X2263"/>
  <c r="AA1764"/>
  <c r="X636"/>
  <c r="AC636" s="1"/>
  <c r="X621"/>
  <c r="AC621" s="1"/>
  <c r="Z230"/>
  <c r="S1764"/>
  <c r="X1764" s="1"/>
  <c r="AA1102"/>
  <c r="AA2127"/>
  <c r="V3862"/>
  <c r="AA3862" s="1"/>
  <c r="S2127"/>
  <c r="X2127" s="1"/>
  <c r="T260"/>
  <c r="Y260" s="1"/>
  <c r="S260"/>
  <c r="X260" s="1"/>
  <c r="S1102"/>
  <c r="X1102" s="1"/>
  <c r="S245"/>
  <c r="X245" s="1"/>
  <c r="AC245" s="1"/>
  <c r="S3862"/>
  <c r="X3862" s="1"/>
  <c r="X4872"/>
  <c r="AC4872" s="1"/>
  <c r="S1904"/>
  <c r="X1904" s="1"/>
  <c r="Y1903"/>
  <c r="Y4868"/>
  <c r="AC4868" s="1"/>
  <c r="AC4871"/>
  <c r="AC4870"/>
  <c r="AC4869"/>
  <c r="AB1904"/>
  <c r="AB1905"/>
  <c r="AA1905"/>
  <c r="AB1906"/>
  <c r="AA1906"/>
  <c r="AA1907"/>
  <c r="X1901"/>
  <c r="X1902"/>
  <c r="Z1906"/>
  <c r="Z1901"/>
  <c r="Z1902"/>
  <c r="Y1907"/>
  <c r="X1908"/>
  <c r="AC1908" s="1"/>
  <c r="Y1915"/>
  <c r="S666"/>
  <c r="X666" s="1"/>
  <c r="AC666" s="1"/>
  <c r="AC1909"/>
  <c r="AA651"/>
  <c r="W1903"/>
  <c r="AB1903" s="1"/>
  <c r="V1904"/>
  <c r="AA1904" s="1"/>
  <c r="U1905"/>
  <c r="Z1905" s="1"/>
  <c r="T1906"/>
  <c r="Y1906" s="1"/>
  <c r="S1907"/>
  <c r="X1907" s="1"/>
  <c r="W1911"/>
  <c r="AB1911" s="1"/>
  <c r="V1912"/>
  <c r="AA1912" s="1"/>
  <c r="U1913"/>
  <c r="Z1913" s="1"/>
  <c r="T1914"/>
  <c r="Y1914" s="1"/>
  <c r="S1915"/>
  <c r="X1915" s="1"/>
  <c r="W1901"/>
  <c r="AB1901" s="1"/>
  <c r="W1902"/>
  <c r="AB1902" s="1"/>
  <c r="V1903"/>
  <c r="AA1903" s="1"/>
  <c r="U1904"/>
  <c r="Z1904" s="1"/>
  <c r="T1905"/>
  <c r="Y1905" s="1"/>
  <c r="S1906"/>
  <c r="X1906" s="1"/>
  <c r="W1910"/>
  <c r="AB1910" s="1"/>
  <c r="AC1910" s="1"/>
  <c r="V1911"/>
  <c r="AA1911" s="1"/>
  <c r="U1912"/>
  <c r="Z1912" s="1"/>
  <c r="T1913"/>
  <c r="Y1913" s="1"/>
  <c r="S1914"/>
  <c r="X1914" s="1"/>
  <c r="Z1961"/>
  <c r="Y1961"/>
  <c r="S651"/>
  <c r="X651" s="1"/>
  <c r="S1433"/>
  <c r="X1433" s="1"/>
  <c r="AC1433" s="1"/>
  <c r="S1961"/>
  <c r="X1961" s="1"/>
  <c r="T4088"/>
  <c r="Y4088" s="1"/>
  <c r="Y3319"/>
  <c r="AA1418"/>
  <c r="S4088"/>
  <c r="X4088" s="1"/>
  <c r="S1418"/>
  <c r="X1418" s="1"/>
  <c r="S3319"/>
  <c r="X3319" s="1"/>
  <c r="T3304"/>
  <c r="Y3304" s="1"/>
  <c r="S1072"/>
  <c r="X1072" s="1"/>
  <c r="AC1072" s="1"/>
  <c r="AB3304"/>
  <c r="S3304"/>
  <c r="X3304" s="1"/>
  <c r="S1749"/>
  <c r="X1749" s="1"/>
  <c r="AC1749" s="1"/>
  <c r="AB2027"/>
  <c r="Y2030"/>
  <c r="X2031"/>
  <c r="T2036"/>
  <c r="Y2036" s="1"/>
  <c r="X2022"/>
  <c r="X2023"/>
  <c r="T2028"/>
  <c r="Y2028" s="1"/>
  <c r="S2029"/>
  <c r="X2029" s="1"/>
  <c r="V2034"/>
  <c r="AA2034" s="1"/>
  <c r="U2035"/>
  <c r="Z2035" s="1"/>
  <c r="S2036"/>
  <c r="X2036" s="1"/>
  <c r="W2025"/>
  <c r="AB2025" s="1"/>
  <c r="V2026"/>
  <c r="AA2026" s="1"/>
  <c r="U2027"/>
  <c r="Z2027" s="1"/>
  <c r="S2028"/>
  <c r="X2028" s="1"/>
  <c r="V2033"/>
  <c r="AA2033" s="1"/>
  <c r="U2034"/>
  <c r="Z2034" s="1"/>
  <c r="T2035"/>
  <c r="Y2035" s="1"/>
  <c r="V2025"/>
  <c r="AA2025" s="1"/>
  <c r="U2026"/>
  <c r="Z2026" s="1"/>
  <c r="T2027"/>
  <c r="Y2027" s="1"/>
  <c r="AB2032"/>
  <c r="AB2024"/>
  <c r="AB2033"/>
  <c r="Y4009"/>
  <c r="AA2022"/>
  <c r="AA2023"/>
  <c r="Z2024"/>
  <c r="Y2025"/>
  <c r="X2026"/>
  <c r="AB2030"/>
  <c r="AA2031"/>
  <c r="Z2032"/>
  <c r="Y2033"/>
  <c r="X2034"/>
  <c r="Z2022"/>
  <c r="Z2023"/>
  <c r="Y2024"/>
  <c r="X2025"/>
  <c r="AB2029"/>
  <c r="AA2030"/>
  <c r="Z2031"/>
  <c r="Y2032"/>
  <c r="X2033"/>
  <c r="Y2022"/>
  <c r="Y2023"/>
  <c r="X2024"/>
  <c r="AB2028"/>
  <c r="AA2029"/>
  <c r="Z2030"/>
  <c r="Y2031"/>
  <c r="X2032"/>
  <c r="AB2036"/>
  <c r="AA3999"/>
  <c r="U4000"/>
  <c r="Z4000" s="1"/>
  <c r="Y4001"/>
  <c r="S4010"/>
  <c r="X4010" s="1"/>
  <c r="W4006"/>
  <c r="AB4006" s="1"/>
  <c r="X3999"/>
  <c r="AA3998"/>
  <c r="AB4010"/>
  <c r="AB4011"/>
  <c r="X3998"/>
  <c r="AB4000"/>
  <c r="AB4002"/>
  <c r="AB4003"/>
  <c r="S4006"/>
  <c r="X4006" s="1"/>
  <c r="AB4012"/>
  <c r="AA4003"/>
  <c r="AA4012"/>
  <c r="AA4004"/>
  <c r="Z4012"/>
  <c r="Z4004"/>
  <c r="Z4005"/>
  <c r="X4007"/>
  <c r="AA4007"/>
  <c r="Z4008"/>
  <c r="Y4005"/>
  <c r="Y4006"/>
  <c r="W4001"/>
  <c r="AB4001" s="1"/>
  <c r="V4002"/>
  <c r="AA4002" s="1"/>
  <c r="U4003"/>
  <c r="Z4003" s="1"/>
  <c r="T4004"/>
  <c r="Y4004" s="1"/>
  <c r="S4005"/>
  <c r="X4005" s="1"/>
  <c r="W4009"/>
  <c r="AB4009" s="1"/>
  <c r="V4010"/>
  <c r="AA4010" s="1"/>
  <c r="U4011"/>
  <c r="Z4011" s="1"/>
  <c r="T4012"/>
  <c r="Y4012" s="1"/>
  <c r="V4001"/>
  <c r="AA4001" s="1"/>
  <c r="U4002"/>
  <c r="Z4002" s="1"/>
  <c r="T4003"/>
  <c r="Y4003" s="1"/>
  <c r="S4004"/>
  <c r="X4004" s="1"/>
  <c r="W4008"/>
  <c r="AB4008" s="1"/>
  <c r="V4009"/>
  <c r="AA4009" s="1"/>
  <c r="U4010"/>
  <c r="Z4010" s="1"/>
  <c r="T4011"/>
  <c r="Y4011" s="1"/>
  <c r="S4012"/>
  <c r="X4012" s="1"/>
  <c r="W3998"/>
  <c r="AB3998" s="1"/>
  <c r="W3999"/>
  <c r="AB3999" s="1"/>
  <c r="V4000"/>
  <c r="AA4000" s="1"/>
  <c r="U4001"/>
  <c r="Z4001" s="1"/>
  <c r="T4002"/>
  <c r="Y4002" s="1"/>
  <c r="S4003"/>
  <c r="X4003" s="1"/>
  <c r="W4007"/>
  <c r="AB4007" s="1"/>
  <c r="V4008"/>
  <c r="AA4008" s="1"/>
  <c r="AC4866"/>
  <c r="AC4867"/>
  <c r="Y4865"/>
  <c r="AC4865" s="1"/>
  <c r="Y4861"/>
  <c r="AC4861" s="1"/>
  <c r="Y4862"/>
  <c r="AC4862" s="1"/>
  <c r="Y4863"/>
  <c r="AC4863" s="1"/>
  <c r="Y4864"/>
  <c r="AC4864" s="1"/>
  <c r="AC4859"/>
  <c r="AC4860"/>
  <c r="Y4858"/>
  <c r="AC4858" s="1"/>
  <c r="AC4857"/>
  <c r="Y4856"/>
  <c r="X4856"/>
  <c r="Y4855"/>
  <c r="AC4855" s="1"/>
  <c r="AC4853"/>
  <c r="AC4854"/>
  <c r="Y4852"/>
  <c r="X4852"/>
  <c r="AC4850"/>
  <c r="AC4851"/>
  <c r="AC4849"/>
  <c r="X4848"/>
  <c r="AC4848" s="1"/>
  <c r="Y4846"/>
  <c r="Y4847"/>
  <c r="X4846"/>
  <c r="X4847"/>
  <c r="AC4845"/>
  <c r="S4844"/>
  <c r="X4844" s="1"/>
  <c r="AC4844" s="1"/>
  <c r="AA4838"/>
  <c r="AB4836"/>
  <c r="AA4835"/>
  <c r="AB4832"/>
  <c r="AA4831"/>
  <c r="AA4827"/>
  <c r="AB4823"/>
  <c r="AB4819"/>
  <c r="AA4818"/>
  <c r="AB4811"/>
  <c r="AA4810"/>
  <c r="AB4804"/>
  <c r="AA4803"/>
  <c r="AB4838"/>
  <c r="V4836"/>
  <c r="AA4836" s="1"/>
  <c r="AB4835"/>
  <c r="AB4831"/>
  <c r="AA4830"/>
  <c r="AB4827"/>
  <c r="AA4826"/>
  <c r="AA4822"/>
  <c r="AB4818"/>
  <c r="AA4817"/>
  <c r="AB4810"/>
  <c r="AA4809"/>
  <c r="AB4803"/>
  <c r="AA4802"/>
  <c r="AA4837"/>
  <c r="AB4830"/>
  <c r="AB4826"/>
  <c r="AA4825"/>
  <c r="AB4822"/>
  <c r="AA4821"/>
  <c r="AB4817"/>
  <c r="AA4816"/>
  <c r="AB4809"/>
  <c r="AA4808"/>
  <c r="AB4802"/>
  <c r="AA4801"/>
  <c r="AA4832"/>
  <c r="AA4811"/>
  <c r="AB4805"/>
  <c r="AA4841"/>
  <c r="AB4837"/>
  <c r="AA4834"/>
  <c r="AA4829"/>
  <c r="AB4825"/>
  <c r="AA4824"/>
  <c r="AB4821"/>
  <c r="AB4816"/>
  <c r="AA4815"/>
  <c r="AB4808"/>
  <c r="AB4801"/>
  <c r="AA4800"/>
  <c r="AB4841"/>
  <c r="AA4840"/>
  <c r="AB4834"/>
  <c r="AB4829"/>
  <c r="AB4824"/>
  <c r="AA4820"/>
  <c r="AB4815"/>
  <c r="AA4814"/>
  <c r="AA4807"/>
  <c r="AB4800"/>
  <c r="AA4823"/>
  <c r="AA4819"/>
  <c r="AB4812"/>
  <c r="AA4804"/>
  <c r="AB4840"/>
  <c r="AA4839"/>
  <c r="AA4833"/>
  <c r="AA4828"/>
  <c r="AB4820"/>
  <c r="AB4814"/>
  <c r="AA4813"/>
  <c r="AB4807"/>
  <c r="AA4806"/>
  <c r="AB4839"/>
  <c r="AB4833"/>
  <c r="AB4828"/>
  <c r="AB4813"/>
  <c r="AA4812"/>
  <c r="AB4806"/>
  <c r="AA4805"/>
  <c r="X4841"/>
  <c r="X4840"/>
  <c r="X4839"/>
  <c r="X4838"/>
  <c r="X4837"/>
  <c r="X4836"/>
  <c r="X4835"/>
  <c r="X4834"/>
  <c r="X4833"/>
  <c r="X4832"/>
  <c r="X4831"/>
  <c r="X4830"/>
  <c r="X4829"/>
  <c r="X4828"/>
  <c r="X4827"/>
  <c r="X4826"/>
  <c r="X4825"/>
  <c r="X4824"/>
  <c r="X4823"/>
  <c r="X4822"/>
  <c r="X4821"/>
  <c r="X4820"/>
  <c r="X4819"/>
  <c r="X4818"/>
  <c r="X4817"/>
  <c r="X4816"/>
  <c r="X4815"/>
  <c r="X4814"/>
  <c r="X4813"/>
  <c r="X4812"/>
  <c r="X4811"/>
  <c r="X4810"/>
  <c r="X4809"/>
  <c r="X4808"/>
  <c r="X4807"/>
  <c r="X4806"/>
  <c r="X4805"/>
  <c r="X4804"/>
  <c r="X4803"/>
  <c r="X4802"/>
  <c r="X4801"/>
  <c r="X4800"/>
  <c r="Y4841"/>
  <c r="Y4840"/>
  <c r="Y4839"/>
  <c r="Y4838"/>
  <c r="Y4837"/>
  <c r="Y4836"/>
  <c r="Y4835"/>
  <c r="Y4834"/>
  <c r="Y4833"/>
  <c r="Y4832"/>
  <c r="Y4831"/>
  <c r="Y4830"/>
  <c r="Y4829"/>
  <c r="Y4828"/>
  <c r="Y4827"/>
  <c r="Y4826"/>
  <c r="Y4825"/>
  <c r="Y4824"/>
  <c r="Y4823"/>
  <c r="Y4822"/>
  <c r="Y4821"/>
  <c r="Y4820"/>
  <c r="Y4819"/>
  <c r="Y4818"/>
  <c r="Y4817"/>
  <c r="Y4816"/>
  <c r="Y4815"/>
  <c r="Y4814"/>
  <c r="Y4813"/>
  <c r="Y4812"/>
  <c r="Y4811"/>
  <c r="Y4810"/>
  <c r="Y4809"/>
  <c r="Y4808"/>
  <c r="Y4807"/>
  <c r="Y4806"/>
  <c r="Y4805"/>
  <c r="Y4804"/>
  <c r="Y4803"/>
  <c r="Y4802"/>
  <c r="Y4801"/>
  <c r="Y4800"/>
  <c r="Z4841"/>
  <c r="Z4840"/>
  <c r="Z4839"/>
  <c r="Z4838"/>
  <c r="Z4837"/>
  <c r="Z4836"/>
  <c r="Z4835"/>
  <c r="Z4834"/>
  <c r="Z4833"/>
  <c r="Z4832"/>
  <c r="Z4831"/>
  <c r="Z4830"/>
  <c r="Z4829"/>
  <c r="Z4828"/>
  <c r="Z4827"/>
  <c r="Z4826"/>
  <c r="Z4825"/>
  <c r="Z4824"/>
  <c r="Z4823"/>
  <c r="Z4822"/>
  <c r="Z4821"/>
  <c r="Z4820"/>
  <c r="Z4819"/>
  <c r="Z4818"/>
  <c r="Z4817"/>
  <c r="Z4816"/>
  <c r="Z4815"/>
  <c r="Z4814"/>
  <c r="Z4813"/>
  <c r="Z4812"/>
  <c r="Z4811"/>
  <c r="Z4810"/>
  <c r="Z4809"/>
  <c r="Z4808"/>
  <c r="Z4807"/>
  <c r="Z4806"/>
  <c r="Z4805"/>
  <c r="Z4804"/>
  <c r="Z4803"/>
  <c r="Z4802"/>
  <c r="Z4801"/>
  <c r="Z4800"/>
  <c r="Z4799"/>
  <c r="AB4799"/>
  <c r="S4799"/>
  <c r="X4799" s="1"/>
  <c r="X4710"/>
  <c r="W3837"/>
  <c r="AB3837" s="1"/>
  <c r="V3836"/>
  <c r="AA3836" s="1"/>
  <c r="W3836"/>
  <c r="AB3836" s="1"/>
  <c r="V3835"/>
  <c r="AA3835" s="1"/>
  <c r="W3835"/>
  <c r="AB3835" s="1"/>
  <c r="V3834"/>
  <c r="AA3834" s="1"/>
  <c r="Z3846"/>
  <c r="Z3845"/>
  <c r="Z3844"/>
  <c r="Z3843"/>
  <c r="Z3842"/>
  <c r="Z3841"/>
  <c r="Z3840"/>
  <c r="Z3839"/>
  <c r="Z3838"/>
  <c r="W3834"/>
  <c r="AB3834" s="1"/>
  <c r="V3833"/>
  <c r="AA3833" s="1"/>
  <c r="AA3846"/>
  <c r="AA3845"/>
  <c r="AA3844"/>
  <c r="AA3843"/>
  <c r="AA3842"/>
  <c r="AA3841"/>
  <c r="AA3840"/>
  <c r="AA3839"/>
  <c r="AA3838"/>
  <c r="W3833"/>
  <c r="AB3833" s="1"/>
  <c r="AB3846"/>
  <c r="AB3845"/>
  <c r="AB3844"/>
  <c r="AB3843"/>
  <c r="AB3842"/>
  <c r="AB3841"/>
  <c r="AB3840"/>
  <c r="AB3839"/>
  <c r="AB3838"/>
  <c r="AA3837"/>
  <c r="X3846"/>
  <c r="X3845"/>
  <c r="X3844"/>
  <c r="X3843"/>
  <c r="X3842"/>
  <c r="X3841"/>
  <c r="X3840"/>
  <c r="X3839"/>
  <c r="X3838"/>
  <c r="X3837"/>
  <c r="X3836"/>
  <c r="X3835"/>
  <c r="X3834"/>
  <c r="X3833"/>
  <c r="Y3846"/>
  <c r="Y3845"/>
  <c r="Y3844"/>
  <c r="Y3843"/>
  <c r="Y3842"/>
  <c r="Y3841"/>
  <c r="Y3840"/>
  <c r="Y3839"/>
  <c r="Y3838"/>
  <c r="Y3837"/>
  <c r="Y3836"/>
  <c r="Y3835"/>
  <c r="Y3834"/>
  <c r="Y3833"/>
  <c r="Z3837"/>
  <c r="Z3836"/>
  <c r="Z3835"/>
  <c r="Z3834"/>
  <c r="Z3833"/>
  <c r="W2745"/>
  <c r="AB2745" s="1"/>
  <c r="V2744"/>
  <c r="AA2744" s="1"/>
  <c r="W2737"/>
  <c r="AB2737" s="1"/>
  <c r="V2736"/>
  <c r="AA2736" s="1"/>
  <c r="W2744"/>
  <c r="AB2744" s="1"/>
  <c r="V2743"/>
  <c r="AA2743" s="1"/>
  <c r="W2736"/>
  <c r="AB2736" s="1"/>
  <c r="V2735"/>
  <c r="AA2735" s="1"/>
  <c r="W2743"/>
  <c r="AB2743" s="1"/>
  <c r="V2742"/>
  <c r="AA2742" s="1"/>
  <c r="AB2741"/>
  <c r="AA2740"/>
  <c r="W2735"/>
  <c r="AB2735" s="1"/>
  <c r="V2734"/>
  <c r="AA2734" s="1"/>
  <c r="W2742"/>
  <c r="AB2742" s="1"/>
  <c r="V2741"/>
  <c r="AA2741" s="1"/>
  <c r="W2734"/>
  <c r="AB2734" s="1"/>
  <c r="V2733"/>
  <c r="AA2733" s="1"/>
  <c r="AA2746"/>
  <c r="AB2739"/>
  <c r="AA2738"/>
  <c r="W2733"/>
  <c r="AB2733" s="1"/>
  <c r="AB2746"/>
  <c r="AA2745"/>
  <c r="W2740"/>
  <c r="AB2740" s="1"/>
  <c r="V2739"/>
  <c r="AA2739" s="1"/>
  <c r="AB2738"/>
  <c r="AA2737"/>
  <c r="X2746"/>
  <c r="X2745"/>
  <c r="X2744"/>
  <c r="X2743"/>
  <c r="X2742"/>
  <c r="X2741"/>
  <c r="X2740"/>
  <c r="X2739"/>
  <c r="X2738"/>
  <c r="X2737"/>
  <c r="X2736"/>
  <c r="X2735"/>
  <c r="X2734"/>
  <c r="X2733"/>
  <c r="Y2746"/>
  <c r="Y2745"/>
  <c r="Y2744"/>
  <c r="Y2743"/>
  <c r="Y2742"/>
  <c r="Y2741"/>
  <c r="Y2740"/>
  <c r="Y2739"/>
  <c r="Y2738"/>
  <c r="Y2737"/>
  <c r="Y2736"/>
  <c r="Y2735"/>
  <c r="Y2734"/>
  <c r="Y2733"/>
  <c r="Z2746"/>
  <c r="Z2745"/>
  <c r="Z2744"/>
  <c r="Z2741"/>
  <c r="Z2740"/>
  <c r="Z2739"/>
  <c r="Z2738"/>
  <c r="Z2737"/>
  <c r="Z2736"/>
  <c r="Z2735"/>
  <c r="Z2734"/>
  <c r="Z2733"/>
  <c r="W2368"/>
  <c r="AB2368" s="1"/>
  <c r="V2367"/>
  <c r="AA2367" s="1"/>
  <c r="AB2360"/>
  <c r="W2367"/>
  <c r="AB2367" s="1"/>
  <c r="V2366"/>
  <c r="AA2366" s="1"/>
  <c r="W2359"/>
  <c r="AB2359" s="1"/>
  <c r="V2358"/>
  <c r="AA2358" s="1"/>
  <c r="W2366"/>
  <c r="AB2366" s="1"/>
  <c r="V2365"/>
  <c r="AA2365" s="1"/>
  <c r="W2358"/>
  <c r="AB2358" s="1"/>
  <c r="V2357"/>
  <c r="AA2357" s="1"/>
  <c r="AA2359"/>
  <c r="W2365"/>
  <c r="AB2365" s="1"/>
  <c r="V2364"/>
  <c r="AA2364" s="1"/>
  <c r="AB2363"/>
  <c r="AA2362"/>
  <c r="W2357"/>
  <c r="AB2357" s="1"/>
  <c r="V2356"/>
  <c r="AA2356" s="1"/>
  <c r="AA2369"/>
  <c r="W2364"/>
  <c r="AB2364" s="1"/>
  <c r="V2363"/>
  <c r="AA2363" s="1"/>
  <c r="AB2362"/>
  <c r="AA2361"/>
  <c r="W2356"/>
  <c r="AB2356" s="1"/>
  <c r="AB2369"/>
  <c r="AA2368"/>
  <c r="AB2361"/>
  <c r="AA2360"/>
  <c r="X2369"/>
  <c r="X2368"/>
  <c r="X2367"/>
  <c r="X2366"/>
  <c r="X2365"/>
  <c r="X2364"/>
  <c r="X2363"/>
  <c r="X2362"/>
  <c r="X2361"/>
  <c r="X2360"/>
  <c r="X2359"/>
  <c r="X2358"/>
  <c r="X2357"/>
  <c r="X2356"/>
  <c r="Y2369"/>
  <c r="Y2368"/>
  <c r="Y2367"/>
  <c r="Y2366"/>
  <c r="Y2365"/>
  <c r="Y2364"/>
  <c r="Y2363"/>
  <c r="Y2362"/>
  <c r="Y2361"/>
  <c r="Y2360"/>
  <c r="Y2359"/>
  <c r="Y2358"/>
  <c r="Y2357"/>
  <c r="Y2356"/>
  <c r="Z2369"/>
  <c r="Z2368"/>
  <c r="Z2367"/>
  <c r="Z2366"/>
  <c r="Z2365"/>
  <c r="Z2364"/>
  <c r="Z2363"/>
  <c r="Z2362"/>
  <c r="Z2361"/>
  <c r="Z2360"/>
  <c r="Z2359"/>
  <c r="Z2358"/>
  <c r="Z2357"/>
  <c r="Z2356"/>
  <c r="W1610"/>
  <c r="AB1610" s="1"/>
  <c r="V1609"/>
  <c r="AA1609" s="1"/>
  <c r="W1602"/>
  <c r="AB1602" s="1"/>
  <c r="V1601"/>
  <c r="AA1601" s="1"/>
  <c r="W1609"/>
  <c r="AB1609" s="1"/>
  <c r="V1608"/>
  <c r="AA1608" s="1"/>
  <c r="W1601"/>
  <c r="AB1601" s="1"/>
  <c r="W1608"/>
  <c r="AB1608" s="1"/>
  <c r="V1607"/>
  <c r="AA1607" s="1"/>
  <c r="W1607"/>
  <c r="AB1607" s="1"/>
  <c r="V1606"/>
  <c r="AA1606" s="1"/>
  <c r="V1613"/>
  <c r="AA1613" s="1"/>
  <c r="AB1612"/>
  <c r="AA1611"/>
  <c r="W1606"/>
  <c r="AB1606" s="1"/>
  <c r="V1605"/>
  <c r="AA1605" s="1"/>
  <c r="AB1604"/>
  <c r="AA1603"/>
  <c r="W1613"/>
  <c r="AB1613" s="1"/>
  <c r="V1612"/>
  <c r="AA1612" s="1"/>
  <c r="AB1611"/>
  <c r="AA1610"/>
  <c r="W1605"/>
  <c r="AB1605" s="1"/>
  <c r="V1604"/>
  <c r="AA1604" s="1"/>
  <c r="AB1603"/>
  <c r="AA1602"/>
  <c r="V1600"/>
  <c r="AA1600" s="1"/>
  <c r="W1600"/>
  <c r="AB1600" s="1"/>
  <c r="X1613"/>
  <c r="X1612"/>
  <c r="X1611"/>
  <c r="X1610"/>
  <c r="X1609"/>
  <c r="X1608"/>
  <c r="X1607"/>
  <c r="X1606"/>
  <c r="X1605"/>
  <c r="X1604"/>
  <c r="X1603"/>
  <c r="X1602"/>
  <c r="X1601"/>
  <c r="Y1613"/>
  <c r="Y1612"/>
  <c r="Y1611"/>
  <c r="Y1610"/>
  <c r="Y1609"/>
  <c r="Y1608"/>
  <c r="Y1607"/>
  <c r="Y1606"/>
  <c r="Y1605"/>
  <c r="Y1604"/>
  <c r="Y1603"/>
  <c r="Y1602"/>
  <c r="Y1601"/>
  <c r="Y1600"/>
  <c r="Z1613"/>
  <c r="Z1612"/>
  <c r="Z1611"/>
  <c r="Z1610"/>
  <c r="Z1609"/>
  <c r="Z1608"/>
  <c r="Z1607"/>
  <c r="Z1606"/>
  <c r="Z1605"/>
  <c r="Z1604"/>
  <c r="Z1603"/>
  <c r="Z1602"/>
  <c r="Z1601"/>
  <c r="Z1600"/>
  <c r="Z4436"/>
  <c r="Z4451"/>
  <c r="Y4436"/>
  <c r="Y4451"/>
  <c r="S4436"/>
  <c r="X4436" s="1"/>
  <c r="S4451"/>
  <c r="X4451" s="1"/>
  <c r="AC4013"/>
  <c r="X3620"/>
  <c r="AC3620" s="1"/>
  <c r="AC3605"/>
  <c r="X3530"/>
  <c r="AC3530" s="1"/>
  <c r="AA3007"/>
  <c r="AB3015"/>
  <c r="AA3008"/>
  <c r="AA3015"/>
  <c r="Z3008"/>
  <c r="Z3009"/>
  <c r="Y3009"/>
  <c r="Y3010"/>
  <c r="Z3016"/>
  <c r="X3004"/>
  <c r="X3010"/>
  <c r="X3011"/>
  <c r="AC3011" s="1"/>
  <c r="Y3017"/>
  <c r="S3003"/>
  <c r="X3003" s="1"/>
  <c r="AB3006"/>
  <c r="W3007"/>
  <c r="AB3007" s="1"/>
  <c r="W3008"/>
  <c r="AB3008" s="1"/>
  <c r="W3014"/>
  <c r="AB3014" s="1"/>
  <c r="W3005"/>
  <c r="AB3005" s="1"/>
  <c r="V3006"/>
  <c r="AA3006" s="1"/>
  <c r="U3007"/>
  <c r="Z3007" s="1"/>
  <c r="T3008"/>
  <c r="Y3008" s="1"/>
  <c r="S3009"/>
  <c r="X3009" s="1"/>
  <c r="W3013"/>
  <c r="AB3013" s="1"/>
  <c r="V3014"/>
  <c r="AA3014" s="1"/>
  <c r="U3015"/>
  <c r="Z3015" s="1"/>
  <c r="T3016"/>
  <c r="Y3016" s="1"/>
  <c r="S3017"/>
  <c r="X3017" s="1"/>
  <c r="W3003"/>
  <c r="AB3003" s="1"/>
  <c r="W3004"/>
  <c r="AB3004" s="1"/>
  <c r="V3005"/>
  <c r="AA3005" s="1"/>
  <c r="U3006"/>
  <c r="Z3006" s="1"/>
  <c r="T3007"/>
  <c r="Y3007" s="1"/>
  <c r="S3008"/>
  <c r="X3008" s="1"/>
  <c r="W3012"/>
  <c r="AB3012" s="1"/>
  <c r="V3013"/>
  <c r="AA3013" s="1"/>
  <c r="U3014"/>
  <c r="Z3014" s="1"/>
  <c r="T3015"/>
  <c r="Y3015" s="1"/>
  <c r="S3016"/>
  <c r="X3016" s="1"/>
  <c r="Y2927"/>
  <c r="AC2927" s="1"/>
  <c r="Y2867"/>
  <c r="Z2882"/>
  <c r="Y2882"/>
  <c r="Z2897"/>
  <c r="AC2897" s="1"/>
  <c r="Z2912"/>
  <c r="Y2912"/>
  <c r="U2867"/>
  <c r="Z2867" s="1"/>
  <c r="S2867"/>
  <c r="X2867" s="1"/>
  <c r="AA2867"/>
  <c r="S2882"/>
  <c r="X2882" s="1"/>
  <c r="AA2882"/>
  <c r="AA2912"/>
  <c r="Z2566"/>
  <c r="Z2581"/>
  <c r="Y2566"/>
  <c r="Y2581"/>
  <c r="X2581"/>
  <c r="X2596"/>
  <c r="AC2596" s="1"/>
  <c r="X2611"/>
  <c r="AC2611" s="1"/>
  <c r="X2626"/>
  <c r="AC2626" s="1"/>
  <c r="Z2460"/>
  <c r="Z2475"/>
  <c r="Z2490"/>
  <c r="AA2460"/>
  <c r="AA2475"/>
  <c r="AA2490"/>
  <c r="AC2445"/>
  <c r="AA2298"/>
  <c r="AA2299"/>
  <c r="AB2307"/>
  <c r="Z2299"/>
  <c r="Z2300"/>
  <c r="AA2308"/>
  <c r="Y2300"/>
  <c r="Y2301"/>
  <c r="Y2302"/>
  <c r="X2295"/>
  <c r="X2301"/>
  <c r="X2302"/>
  <c r="S2294"/>
  <c r="X2294" s="1"/>
  <c r="AB2297"/>
  <c r="W2298"/>
  <c r="AB2298" s="1"/>
  <c r="W2299"/>
  <c r="AB2299" s="1"/>
  <c r="V2300"/>
  <c r="AA2300" s="1"/>
  <c r="U2301"/>
  <c r="Z2301" s="1"/>
  <c r="X2303"/>
  <c r="W2305"/>
  <c r="AB2305" s="1"/>
  <c r="W2296"/>
  <c r="AB2296" s="1"/>
  <c r="V2297"/>
  <c r="AA2297" s="1"/>
  <c r="U2298"/>
  <c r="Z2298" s="1"/>
  <c r="T2299"/>
  <c r="Y2299" s="1"/>
  <c r="S2300"/>
  <c r="X2300" s="1"/>
  <c r="W2304"/>
  <c r="AB2304" s="1"/>
  <c r="V2305"/>
  <c r="AA2305" s="1"/>
  <c r="U2306"/>
  <c r="Z2306" s="1"/>
  <c r="T2307"/>
  <c r="Y2307" s="1"/>
  <c r="S2308"/>
  <c r="X2308" s="1"/>
  <c r="W2294"/>
  <c r="AB2294" s="1"/>
  <c r="W2295"/>
  <c r="AB2295" s="1"/>
  <c r="V2296"/>
  <c r="AA2296" s="1"/>
  <c r="U2297"/>
  <c r="Z2297" s="1"/>
  <c r="T2298"/>
  <c r="Y2298" s="1"/>
  <c r="S2299"/>
  <c r="X2299" s="1"/>
  <c r="W2303"/>
  <c r="AB2303" s="1"/>
  <c r="V2304"/>
  <c r="AA2304" s="1"/>
  <c r="U2305"/>
  <c r="Z2305" s="1"/>
  <c r="T2306"/>
  <c r="Y2306" s="1"/>
  <c r="S2307"/>
  <c r="X2307" s="1"/>
  <c r="Z2188"/>
  <c r="AC2188" s="1"/>
  <c r="Z2203"/>
  <c r="AC2203" s="1"/>
  <c r="Z2218"/>
  <c r="AC2218" s="1"/>
  <c r="Z2233"/>
  <c r="AC2233" s="1"/>
  <c r="Z2248"/>
  <c r="AC2248" s="1"/>
  <c r="Y1704"/>
  <c r="Y1719"/>
  <c r="X1704"/>
  <c r="X1719"/>
  <c r="Z1689"/>
  <c r="AC1689" s="1"/>
  <c r="AB1671"/>
  <c r="U1649"/>
  <c r="Z1649" s="1"/>
  <c r="AA1664"/>
  <c r="AA1671"/>
  <c r="U1648"/>
  <c r="Z1648" s="1"/>
  <c r="T1649"/>
  <c r="Y1649" s="1"/>
  <c r="T1650"/>
  <c r="Y1650" s="1"/>
  <c r="V1656"/>
  <c r="AA1656" s="1"/>
  <c r="U1657"/>
  <c r="Z1657" s="1"/>
  <c r="Z1665"/>
  <c r="AA1672"/>
  <c r="AB1646"/>
  <c r="S1650"/>
  <c r="X1650" s="1"/>
  <c r="V1655"/>
  <c r="AA1655" s="1"/>
  <c r="U1656"/>
  <c r="Z1656" s="1"/>
  <c r="T1657"/>
  <c r="Y1657" s="1"/>
  <c r="T1658"/>
  <c r="Y1658" s="1"/>
  <c r="Y1666"/>
  <c r="AC1666" s="1"/>
  <c r="Z1672"/>
  <c r="AB1647"/>
  <c r="S1651"/>
  <c r="X1651" s="1"/>
  <c r="AB1654"/>
  <c r="S1658"/>
  <c r="X1658" s="1"/>
  <c r="X1660"/>
  <c r="X1667"/>
  <c r="AC1667" s="1"/>
  <c r="Y1673"/>
  <c r="AA1647"/>
  <c r="AA1648"/>
  <c r="AB1655"/>
  <c r="S1659"/>
  <c r="X1659" s="1"/>
  <c r="W1663"/>
  <c r="AB1663" s="1"/>
  <c r="W1664"/>
  <c r="AB1664" s="1"/>
  <c r="V1665"/>
  <c r="AA1665" s="1"/>
  <c r="W1670"/>
  <c r="AB1670" s="1"/>
  <c r="X1734"/>
  <c r="AC1734" s="1"/>
  <c r="V1644"/>
  <c r="AA1644" s="1"/>
  <c r="V1645"/>
  <c r="AA1645" s="1"/>
  <c r="U1646"/>
  <c r="Z1646" s="1"/>
  <c r="T1647"/>
  <c r="Y1647" s="1"/>
  <c r="S1648"/>
  <c r="X1648" s="1"/>
  <c r="W1652"/>
  <c r="AB1652" s="1"/>
  <c r="V1653"/>
  <c r="AA1653" s="1"/>
  <c r="U1654"/>
  <c r="Z1654" s="1"/>
  <c r="T1655"/>
  <c r="Y1655" s="1"/>
  <c r="S1656"/>
  <c r="X1656" s="1"/>
  <c r="W1661"/>
  <c r="AB1661" s="1"/>
  <c r="V1662"/>
  <c r="AA1662" s="1"/>
  <c r="U1663"/>
  <c r="Z1663" s="1"/>
  <c r="T1664"/>
  <c r="Y1664" s="1"/>
  <c r="S1665"/>
  <c r="X1665" s="1"/>
  <c r="W1669"/>
  <c r="AB1669" s="1"/>
  <c r="V1670"/>
  <c r="AA1670" s="1"/>
  <c r="U1671"/>
  <c r="Z1671" s="1"/>
  <c r="T1672"/>
  <c r="Y1672" s="1"/>
  <c r="S1673"/>
  <c r="X1673" s="1"/>
  <c r="U1644"/>
  <c r="Z1644" s="1"/>
  <c r="U1645"/>
  <c r="Z1645" s="1"/>
  <c r="T1646"/>
  <c r="Y1646" s="1"/>
  <c r="S1647"/>
  <c r="X1647" s="1"/>
  <c r="W1651"/>
  <c r="AB1651" s="1"/>
  <c r="V1652"/>
  <c r="AA1652" s="1"/>
  <c r="U1653"/>
  <c r="Z1653" s="1"/>
  <c r="T1654"/>
  <c r="Y1654" s="1"/>
  <c r="S1655"/>
  <c r="X1655" s="1"/>
  <c r="W1659"/>
  <c r="AB1659" s="1"/>
  <c r="W1660"/>
  <c r="AB1660" s="1"/>
  <c r="V1661"/>
  <c r="AA1661" s="1"/>
  <c r="U1662"/>
  <c r="Z1662" s="1"/>
  <c r="T1663"/>
  <c r="Y1663" s="1"/>
  <c r="S1664"/>
  <c r="X1664" s="1"/>
  <c r="W1668"/>
  <c r="AB1668" s="1"/>
  <c r="AC1668" s="1"/>
  <c r="V1669"/>
  <c r="AA1669" s="1"/>
  <c r="U1670"/>
  <c r="Z1670" s="1"/>
  <c r="T1671"/>
  <c r="Y1671" s="1"/>
  <c r="S1672"/>
  <c r="X1672" s="1"/>
  <c r="Z1042"/>
  <c r="AC1042" s="1"/>
  <c r="X1057"/>
  <c r="AC1057" s="1"/>
  <c r="X862"/>
  <c r="AC862" s="1"/>
  <c r="X877"/>
  <c r="AC877" s="1"/>
  <c r="X892"/>
  <c r="AC892" s="1"/>
  <c r="X907"/>
  <c r="AC907" s="1"/>
  <c r="X922"/>
  <c r="AC922" s="1"/>
  <c r="X937"/>
  <c r="AC937" s="1"/>
  <c r="X952"/>
  <c r="AC952" s="1"/>
  <c r="X967"/>
  <c r="AC967" s="1"/>
  <c r="X982"/>
  <c r="AC982" s="1"/>
  <c r="X997"/>
  <c r="AC997" s="1"/>
  <c r="X1012"/>
  <c r="AC1012" s="1"/>
  <c r="AA1027"/>
  <c r="X591"/>
  <c r="AC591" s="1"/>
  <c r="X561"/>
  <c r="X546"/>
  <c r="X441"/>
  <c r="X456"/>
  <c r="X471"/>
  <c r="X486"/>
  <c r="X516"/>
  <c r="X531"/>
  <c r="T441"/>
  <c r="Y441" s="1"/>
  <c r="T456"/>
  <c r="Y456" s="1"/>
  <c r="T471"/>
  <c r="Y471" s="1"/>
  <c r="Y486"/>
  <c r="Y516"/>
  <c r="T531"/>
  <c r="Y531" s="1"/>
  <c r="T546"/>
  <c r="Y546" s="1"/>
  <c r="Z561"/>
  <c r="Y576"/>
  <c r="AC576" s="1"/>
  <c r="Z546"/>
  <c r="Y561"/>
  <c r="U441"/>
  <c r="Z441" s="1"/>
  <c r="U456"/>
  <c r="Z456" s="1"/>
  <c r="U471"/>
  <c r="Z471" s="1"/>
  <c r="Z486"/>
  <c r="Z516"/>
  <c r="U531"/>
  <c r="Z531" s="1"/>
  <c r="Y170"/>
  <c r="AC170" s="1"/>
  <c r="Y185"/>
  <c r="AC185" s="1"/>
  <c r="Y200"/>
  <c r="AC200" s="1"/>
  <c r="Y140"/>
  <c r="AA140"/>
  <c r="Z140"/>
  <c r="AA3274"/>
  <c r="AA3289"/>
  <c r="X4557"/>
  <c r="AC4557" s="1"/>
  <c r="X4208"/>
  <c r="AC4208" s="1"/>
  <c r="X3289"/>
  <c r="X3274"/>
  <c r="X3124"/>
  <c r="AC3124" s="1"/>
  <c r="AC3825"/>
  <c r="AB2325"/>
  <c r="AA2327"/>
  <c r="T4421"/>
  <c r="Y4421" s="1"/>
  <c r="AB2326"/>
  <c r="AA2335"/>
  <c r="Y2506"/>
  <c r="Z2514"/>
  <c r="Z4263"/>
  <c r="U4429"/>
  <c r="Z4429" s="1"/>
  <c r="AB4261"/>
  <c r="V4262"/>
  <c r="AA4262" s="1"/>
  <c r="AB4427"/>
  <c r="T4430"/>
  <c r="Y4430" s="1"/>
  <c r="AC4143"/>
  <c r="AC1818"/>
  <c r="S2336"/>
  <c r="X2336" s="1"/>
  <c r="S2536"/>
  <c r="X2536" s="1"/>
  <c r="U2549"/>
  <c r="Z2549" s="1"/>
  <c r="W2758"/>
  <c r="AB2758" s="1"/>
  <c r="S2778"/>
  <c r="X2778" s="1"/>
  <c r="S3072"/>
  <c r="X3072" s="1"/>
  <c r="S3456"/>
  <c r="X3456" s="1"/>
  <c r="T3508"/>
  <c r="Y3508" s="1"/>
  <c r="AC3508" s="1"/>
  <c r="V3520"/>
  <c r="AA3520" s="1"/>
  <c r="S3780"/>
  <c r="X3780" s="1"/>
  <c r="X1630"/>
  <c r="AC1630" s="1"/>
  <c r="Y1637"/>
  <c r="AB1815"/>
  <c r="X1834"/>
  <c r="X1872"/>
  <c r="AB1899"/>
  <c r="Y2014"/>
  <c r="AC2014" s="1"/>
  <c r="AB2163"/>
  <c r="AB2177"/>
  <c r="Y2328"/>
  <c r="AA2328"/>
  <c r="Y2330"/>
  <c r="Z2333"/>
  <c r="AA2336"/>
  <c r="Y2337"/>
  <c r="AB2411"/>
  <c r="X2726"/>
  <c r="Z3491"/>
  <c r="W2403"/>
  <c r="AB2403" s="1"/>
  <c r="V2510"/>
  <c r="AA2510" s="1"/>
  <c r="S3088"/>
  <c r="X3088" s="1"/>
  <c r="S3094"/>
  <c r="X3094" s="1"/>
  <c r="U3492"/>
  <c r="Z3492" s="1"/>
  <c r="W3496"/>
  <c r="AB3496" s="1"/>
  <c r="W3821"/>
  <c r="AB3821" s="1"/>
  <c r="AB1996"/>
  <c r="AA2164"/>
  <c r="AB2185"/>
  <c r="Z2328"/>
  <c r="X2331"/>
  <c r="Z2334"/>
  <c r="AB2335"/>
  <c r="AB2720"/>
  <c r="Z2752"/>
  <c r="Z2753"/>
  <c r="S2335"/>
  <c r="X2335" s="1"/>
  <c r="U2392"/>
  <c r="Z2392" s="1"/>
  <c r="AC2392" s="1"/>
  <c r="W2547"/>
  <c r="AB2547" s="1"/>
  <c r="U2754"/>
  <c r="Z2754" s="1"/>
  <c r="W2767"/>
  <c r="AB2767" s="1"/>
  <c r="T2770"/>
  <c r="Y2770" s="1"/>
  <c r="AC2770" s="1"/>
  <c r="S3034"/>
  <c r="X3034" s="1"/>
  <c r="V3068"/>
  <c r="AA3068" s="1"/>
  <c r="AB1633"/>
  <c r="X1810"/>
  <c r="Y1894"/>
  <c r="AC1894" s="1"/>
  <c r="Z1931"/>
  <c r="AC1931" s="1"/>
  <c r="X2158"/>
  <c r="Z2165"/>
  <c r="AB2178"/>
  <c r="Z2327"/>
  <c r="Y2334"/>
  <c r="AB2339"/>
  <c r="X3073"/>
  <c r="Z3086"/>
  <c r="AC3086" s="1"/>
  <c r="AC4505"/>
  <c r="W2331"/>
  <c r="AB2331" s="1"/>
  <c r="V2412"/>
  <c r="AA2412" s="1"/>
  <c r="V2511"/>
  <c r="AA2511" s="1"/>
  <c r="V2707"/>
  <c r="AA2707" s="1"/>
  <c r="AB1830"/>
  <c r="AA1997"/>
  <c r="AA2178"/>
  <c r="AB2186"/>
  <c r="AB2383"/>
  <c r="AB2512"/>
  <c r="AB3069"/>
  <c r="W2332"/>
  <c r="AB2332" s="1"/>
  <c r="U2543"/>
  <c r="Z2543" s="1"/>
  <c r="AC2543" s="1"/>
  <c r="V2721"/>
  <c r="AA2721" s="1"/>
  <c r="S2763"/>
  <c r="X2763" s="1"/>
  <c r="AC2763" s="1"/>
  <c r="V3047"/>
  <c r="AA3047" s="1"/>
  <c r="W3054"/>
  <c r="AB3054" s="1"/>
  <c r="S3485"/>
  <c r="X3485" s="1"/>
  <c r="V3776"/>
  <c r="AA3776" s="1"/>
  <c r="AB1634"/>
  <c r="T1636"/>
  <c r="Y1636" s="1"/>
  <c r="S1637"/>
  <c r="X1637" s="1"/>
  <c r="S1638"/>
  <c r="X1638" s="1"/>
  <c r="AC1638" s="1"/>
  <c r="AA1831"/>
  <c r="AB1876"/>
  <c r="S1880"/>
  <c r="X1880" s="1"/>
  <c r="S1886"/>
  <c r="X1886" s="1"/>
  <c r="V1892"/>
  <c r="AA1892" s="1"/>
  <c r="U1893"/>
  <c r="Z1893" s="1"/>
  <c r="AC1893" s="1"/>
  <c r="X1895"/>
  <c r="Z1998"/>
  <c r="AB2011"/>
  <c r="S2015"/>
  <c r="X2015" s="1"/>
  <c r="U2021"/>
  <c r="Z2021" s="1"/>
  <c r="Y2172"/>
  <c r="AA2179"/>
  <c r="AA2186"/>
  <c r="Z2325"/>
  <c r="Y2326"/>
  <c r="U2335"/>
  <c r="Z2335" s="1"/>
  <c r="U2377"/>
  <c r="Z2377" s="1"/>
  <c r="AC2377" s="1"/>
  <c r="AC2408"/>
  <c r="AA2519"/>
  <c r="S2521"/>
  <c r="X2521" s="1"/>
  <c r="T3041"/>
  <c r="Y3041" s="1"/>
  <c r="S2355"/>
  <c r="X2355" s="1"/>
  <c r="S2379"/>
  <c r="X2379" s="1"/>
  <c r="U2519"/>
  <c r="Z2519" s="1"/>
  <c r="V2708"/>
  <c r="AA2708" s="1"/>
  <c r="S2710"/>
  <c r="X2710" s="1"/>
  <c r="AC2710" s="1"/>
  <c r="W2751"/>
  <c r="AB2751" s="1"/>
  <c r="T3057"/>
  <c r="Y3057" s="1"/>
  <c r="AC3057" s="1"/>
  <c r="S3065"/>
  <c r="X3065" s="1"/>
  <c r="W3076"/>
  <c r="AB3076" s="1"/>
  <c r="V3783"/>
  <c r="AA3783" s="1"/>
  <c r="AA1634"/>
  <c r="X1825"/>
  <c r="Z1832"/>
  <c r="AC1832" s="1"/>
  <c r="AA1877"/>
  <c r="Y1999"/>
  <c r="AC1999" s="1"/>
  <c r="AB2019"/>
  <c r="AB2161"/>
  <c r="X2167"/>
  <c r="X2173"/>
  <c r="AC2173" s="1"/>
  <c r="Z2179"/>
  <c r="Z2180"/>
  <c r="Y2325"/>
  <c r="Z2329"/>
  <c r="AA2332"/>
  <c r="Y2338"/>
  <c r="AA2384"/>
  <c r="AB2722"/>
  <c r="AA2760"/>
  <c r="X2771"/>
  <c r="AC2771" s="1"/>
  <c r="X3441"/>
  <c r="Z3808"/>
  <c r="W2333"/>
  <c r="AB2333" s="1"/>
  <c r="S2385"/>
  <c r="X2385" s="1"/>
  <c r="S2747"/>
  <c r="X2747" s="1"/>
  <c r="W2782"/>
  <c r="AB2782" s="1"/>
  <c r="T3448"/>
  <c r="Y3448" s="1"/>
  <c r="AC3448" s="1"/>
  <c r="W3460"/>
  <c r="AB3460" s="1"/>
  <c r="S3523"/>
  <c r="X3523" s="1"/>
  <c r="AC3523" s="1"/>
  <c r="W3774"/>
  <c r="AB3774" s="1"/>
  <c r="AA1635"/>
  <c r="Y1833"/>
  <c r="AC1833" s="1"/>
  <c r="X1871"/>
  <c r="Z1878"/>
  <c r="AC1878" s="1"/>
  <c r="S1887"/>
  <c r="X1887" s="1"/>
  <c r="T1946"/>
  <c r="Y1946" s="1"/>
  <c r="AC1946" s="1"/>
  <c r="X2000"/>
  <c r="AC2000" s="1"/>
  <c r="AA2012"/>
  <c r="V2162"/>
  <c r="AA2162" s="1"/>
  <c r="V2163"/>
  <c r="AA2163" s="1"/>
  <c r="U2164"/>
  <c r="Z2164" s="1"/>
  <c r="T2165"/>
  <c r="Y2165" s="1"/>
  <c r="T2166"/>
  <c r="Y2166" s="1"/>
  <c r="AB2169"/>
  <c r="X2174"/>
  <c r="AC2174" s="1"/>
  <c r="Y2180"/>
  <c r="Y2181"/>
  <c r="Z2187"/>
  <c r="T2327"/>
  <c r="Y2327" s="1"/>
  <c r="Z2336"/>
  <c r="X2339"/>
  <c r="AA2376"/>
  <c r="AA2399"/>
  <c r="AB2509"/>
  <c r="Y2513"/>
  <c r="Z2520"/>
  <c r="AC2528"/>
  <c r="Y2544"/>
  <c r="AC2544" s="1"/>
  <c r="Z3040"/>
  <c r="T3042"/>
  <c r="Y3042" s="1"/>
  <c r="AA3048"/>
  <c r="T3078"/>
  <c r="Y3078" s="1"/>
  <c r="S3079"/>
  <c r="X3079" s="1"/>
  <c r="AA3777"/>
  <c r="S2329"/>
  <c r="X2329" s="1"/>
  <c r="U2405"/>
  <c r="Z2405" s="1"/>
  <c r="S2508"/>
  <c r="X2508" s="1"/>
  <c r="S2514"/>
  <c r="X2514" s="1"/>
  <c r="W2517"/>
  <c r="AB2517" s="1"/>
  <c r="S2718"/>
  <c r="X2718" s="1"/>
  <c r="U3041"/>
  <c r="Z3041" s="1"/>
  <c r="U3048"/>
  <c r="Z3048" s="1"/>
  <c r="S3071"/>
  <c r="X3071" s="1"/>
  <c r="W3473"/>
  <c r="AB3473" s="1"/>
  <c r="U3490"/>
  <c r="Z3490" s="1"/>
  <c r="X1629"/>
  <c r="AC1629" s="1"/>
  <c r="Z1635"/>
  <c r="Z1636"/>
  <c r="S1811"/>
  <c r="X1811" s="1"/>
  <c r="S1817"/>
  <c r="X1817" s="1"/>
  <c r="AC1817" s="1"/>
  <c r="X1826"/>
  <c r="Y1879"/>
  <c r="AC1879" s="1"/>
  <c r="AB1891"/>
  <c r="Z2013"/>
  <c r="AA2020"/>
  <c r="S2159"/>
  <c r="X2159" s="1"/>
  <c r="AB2162"/>
  <c r="U2163"/>
  <c r="Z2163" s="1"/>
  <c r="T2164"/>
  <c r="Y2164" s="1"/>
  <c r="S2165"/>
  <c r="X2165" s="1"/>
  <c r="S2166"/>
  <c r="X2166" s="1"/>
  <c r="V2170"/>
  <c r="AA2170" s="1"/>
  <c r="X2181"/>
  <c r="X2182"/>
  <c r="AC2182" s="1"/>
  <c r="V2325"/>
  <c r="AA2325" s="1"/>
  <c r="V2326"/>
  <c r="AA2326" s="1"/>
  <c r="X2330"/>
  <c r="X2337"/>
  <c r="S2370"/>
  <c r="X2370" s="1"/>
  <c r="T2393"/>
  <c r="Y2393" s="1"/>
  <c r="AC2393" s="1"/>
  <c r="AC2529"/>
  <c r="AC2711"/>
  <c r="S2732"/>
  <c r="X2732" s="1"/>
  <c r="AB3067"/>
  <c r="AA3085"/>
  <c r="AC4504"/>
  <c r="X2327"/>
  <c r="Y2336"/>
  <c r="Y2378"/>
  <c r="AB2390"/>
  <c r="Z2511"/>
  <c r="Z2512"/>
  <c r="X2513"/>
  <c r="AB2520"/>
  <c r="AB2541"/>
  <c r="X2702"/>
  <c r="Z2708"/>
  <c r="AA2751"/>
  <c r="AB2752"/>
  <c r="AB2759"/>
  <c r="X2777"/>
  <c r="AB3075"/>
  <c r="AB3814"/>
  <c r="AB4138"/>
  <c r="X4257"/>
  <c r="AB2398"/>
  <c r="AA2404"/>
  <c r="AA2548"/>
  <c r="AB2721"/>
  <c r="AA2752"/>
  <c r="AB2760"/>
  <c r="AB3068"/>
  <c r="AA3474"/>
  <c r="AB3488"/>
  <c r="AB3520"/>
  <c r="AA3807"/>
  <c r="AA3851"/>
  <c r="AC3961"/>
  <c r="AB4146"/>
  <c r="AA4243"/>
  <c r="AA4274"/>
  <c r="AB4424"/>
  <c r="AA3852"/>
  <c r="Y3946"/>
  <c r="Z3951"/>
  <c r="X3977"/>
  <c r="X3983"/>
  <c r="Z3988"/>
  <c r="Z3990"/>
  <c r="AB4139"/>
  <c r="X4150"/>
  <c r="Y4194"/>
  <c r="AA4244"/>
  <c r="AA4251"/>
  <c r="AA4275"/>
  <c r="AA4282"/>
  <c r="Y4414"/>
  <c r="AC4414" s="1"/>
  <c r="AB2706"/>
  <c r="AA2722"/>
  <c r="AA2723"/>
  <c r="Y2753"/>
  <c r="Y2754"/>
  <c r="Y2755"/>
  <c r="Z2760"/>
  <c r="Z2761"/>
  <c r="X2942"/>
  <c r="AC2942" s="1"/>
  <c r="S3035"/>
  <c r="X3035" s="1"/>
  <c r="AB3038"/>
  <c r="S3042"/>
  <c r="X3042" s="1"/>
  <c r="X3050"/>
  <c r="AA3069"/>
  <c r="AA3070"/>
  <c r="AA3076"/>
  <c r="T3087"/>
  <c r="Y3087" s="1"/>
  <c r="AC3087" s="1"/>
  <c r="Z3244"/>
  <c r="AC3244" s="1"/>
  <c r="AB3445"/>
  <c r="S3449"/>
  <c r="X3449" s="1"/>
  <c r="S3455"/>
  <c r="X3455" s="1"/>
  <c r="U3462"/>
  <c r="Z3462" s="1"/>
  <c r="AC3462" s="1"/>
  <c r="X3470"/>
  <c r="Z3475"/>
  <c r="S3486"/>
  <c r="X3486" s="1"/>
  <c r="AB3489"/>
  <c r="S3492"/>
  <c r="X3492" s="1"/>
  <c r="S3493"/>
  <c r="X3493" s="1"/>
  <c r="X3501"/>
  <c r="T3778"/>
  <c r="Y3778" s="1"/>
  <c r="T3779"/>
  <c r="Y3779" s="1"/>
  <c r="AB3782"/>
  <c r="Y3809"/>
  <c r="AC3809" s="1"/>
  <c r="Z3816"/>
  <c r="S3832"/>
  <c r="X3832" s="1"/>
  <c r="Z3852"/>
  <c r="Z3853"/>
  <c r="S3924"/>
  <c r="X3924" s="1"/>
  <c r="T3976"/>
  <c r="Y3976" s="1"/>
  <c r="AC3976" s="1"/>
  <c r="Y3989"/>
  <c r="AA4139"/>
  <c r="S4149"/>
  <c r="X4149" s="1"/>
  <c r="U4156"/>
  <c r="Z4156" s="1"/>
  <c r="AC4156" s="1"/>
  <c r="Z4244"/>
  <c r="Z4245"/>
  <c r="AB4258"/>
  <c r="Z4275"/>
  <c r="Z4276"/>
  <c r="AB4319"/>
  <c r="T4345"/>
  <c r="Y4345" s="1"/>
  <c r="AC4345" s="1"/>
  <c r="X4407"/>
  <c r="AB4425"/>
  <c r="AA4433"/>
  <c r="Y4512"/>
  <c r="Y4513"/>
  <c r="X4514"/>
  <c r="U2326"/>
  <c r="Z2326" s="1"/>
  <c r="X2328"/>
  <c r="AA2333"/>
  <c r="AA2334"/>
  <c r="Y2335"/>
  <c r="S2371"/>
  <c r="X2371" s="1"/>
  <c r="X2386"/>
  <c r="Y2406"/>
  <c r="Z2413"/>
  <c r="AB2518"/>
  <c r="T2520"/>
  <c r="Y2520" s="1"/>
  <c r="S2522"/>
  <c r="X2522" s="1"/>
  <c r="X2537"/>
  <c r="S2703"/>
  <c r="X2703" s="1"/>
  <c r="U2709"/>
  <c r="Z2709" s="1"/>
  <c r="X2717"/>
  <c r="Z2724"/>
  <c r="AC2724" s="1"/>
  <c r="X2748"/>
  <c r="X2754"/>
  <c r="X2755"/>
  <c r="Y2761"/>
  <c r="AA2768"/>
  <c r="AB3039"/>
  <c r="S3043"/>
  <c r="X3043" s="1"/>
  <c r="AB3046"/>
  <c r="S3049"/>
  <c r="X3049" s="1"/>
  <c r="V3055"/>
  <c r="AA3055" s="1"/>
  <c r="U3056"/>
  <c r="Z3056" s="1"/>
  <c r="AC3056" s="1"/>
  <c r="X3058"/>
  <c r="X3064"/>
  <c r="Z3069"/>
  <c r="Z3070"/>
  <c r="Z3071"/>
  <c r="S3080"/>
  <c r="X3080" s="1"/>
  <c r="X3095"/>
  <c r="AA3446"/>
  <c r="T3463"/>
  <c r="Y3463" s="1"/>
  <c r="AC3463" s="1"/>
  <c r="Y3476"/>
  <c r="AA3489"/>
  <c r="AB3490"/>
  <c r="S3494"/>
  <c r="X3494" s="1"/>
  <c r="AB3497"/>
  <c r="T3499"/>
  <c r="Y3499" s="1"/>
  <c r="S3500"/>
  <c r="X3500" s="1"/>
  <c r="V3506"/>
  <c r="AA3506" s="1"/>
  <c r="U3507"/>
  <c r="Z3507" s="1"/>
  <c r="AC3507" s="1"/>
  <c r="X3509"/>
  <c r="X3515"/>
  <c r="AC3515" s="1"/>
  <c r="Z3521"/>
  <c r="S3772"/>
  <c r="X3772" s="1"/>
  <c r="AB3775"/>
  <c r="T3777"/>
  <c r="Y3777" s="1"/>
  <c r="S3778"/>
  <c r="X3778" s="1"/>
  <c r="S3779"/>
  <c r="X3779" s="1"/>
  <c r="U3785"/>
  <c r="Z3785" s="1"/>
  <c r="X3810"/>
  <c r="AC3810" s="1"/>
  <c r="AA3822"/>
  <c r="Y3853"/>
  <c r="Y3854"/>
  <c r="Z3877"/>
  <c r="AC3877" s="1"/>
  <c r="AB3928"/>
  <c r="S3932"/>
  <c r="X3932" s="1"/>
  <c r="S3938"/>
  <c r="X3938" s="1"/>
  <c r="AB3941"/>
  <c r="V3944"/>
  <c r="AA3944" s="1"/>
  <c r="U3945"/>
  <c r="Z3945" s="1"/>
  <c r="X3947"/>
  <c r="S3969"/>
  <c r="X3969" s="1"/>
  <c r="X3984"/>
  <c r="X3990"/>
  <c r="AA4147"/>
  <c r="T4157"/>
  <c r="Y4157" s="1"/>
  <c r="AC4157" s="1"/>
  <c r="V4163"/>
  <c r="AA4163" s="1"/>
  <c r="Y4245"/>
  <c r="Y4246"/>
  <c r="Y4247"/>
  <c r="Z4252"/>
  <c r="X4270"/>
  <c r="AC4270" s="1"/>
  <c r="Y4276"/>
  <c r="S4406"/>
  <c r="X4406" s="1"/>
  <c r="V4412"/>
  <c r="AA4412" s="1"/>
  <c r="U4413"/>
  <c r="Z4413" s="1"/>
  <c r="AC4413" s="1"/>
  <c r="AA4425"/>
  <c r="S4498"/>
  <c r="X4498" s="1"/>
  <c r="U4514"/>
  <c r="Z4514" s="1"/>
  <c r="AB2375"/>
  <c r="V2391"/>
  <c r="AA2391" s="1"/>
  <c r="X2394"/>
  <c r="X2407"/>
  <c r="AC2407" s="1"/>
  <c r="Y2414"/>
  <c r="AB2510"/>
  <c r="T2512"/>
  <c r="Y2512" s="1"/>
  <c r="AA2518"/>
  <c r="AB2526"/>
  <c r="V2542"/>
  <c r="AA2542" s="1"/>
  <c r="X2545"/>
  <c r="AB2707"/>
  <c r="T2709"/>
  <c r="Y2709" s="1"/>
  <c r="Y2725"/>
  <c r="AC2725" s="1"/>
  <c r="Z2731"/>
  <c r="AB2750"/>
  <c r="V2753"/>
  <c r="AA2753" s="1"/>
  <c r="X2756"/>
  <c r="X2762"/>
  <c r="AC2762" s="1"/>
  <c r="Z2769"/>
  <c r="AA3039"/>
  <c r="AA3040"/>
  <c r="AB3047"/>
  <c r="Y3070"/>
  <c r="Y3071"/>
  <c r="Y3072"/>
  <c r="Z3077"/>
  <c r="AB3084"/>
  <c r="W3099"/>
  <c r="AB3099" s="1"/>
  <c r="X3184"/>
  <c r="AC3184" s="1"/>
  <c r="X3199"/>
  <c r="AC3199" s="1"/>
  <c r="X3440"/>
  <c r="Z3447"/>
  <c r="AC3447" s="1"/>
  <c r="X3471"/>
  <c r="X3477"/>
  <c r="AC3477" s="1"/>
  <c r="AA3490"/>
  <c r="AA3491"/>
  <c r="AA3497"/>
  <c r="W3513"/>
  <c r="AB3513" s="1"/>
  <c r="V3514"/>
  <c r="AA3514" s="1"/>
  <c r="X3516"/>
  <c r="AC3516" s="1"/>
  <c r="Y3522"/>
  <c r="Z3575"/>
  <c r="AA3775"/>
  <c r="AB3776"/>
  <c r="AB3783"/>
  <c r="U3784"/>
  <c r="Z3784" s="1"/>
  <c r="T3785"/>
  <c r="Y3785" s="1"/>
  <c r="X3817"/>
  <c r="Z3823"/>
  <c r="X3854"/>
  <c r="X3855"/>
  <c r="AC3855" s="1"/>
  <c r="AA3929"/>
  <c r="AB3949"/>
  <c r="W3951"/>
  <c r="AB3951" s="1"/>
  <c r="V3952"/>
  <c r="AA3952" s="1"/>
  <c r="AB3973"/>
  <c r="AB3986"/>
  <c r="W3988"/>
  <c r="AB3988" s="1"/>
  <c r="V3989"/>
  <c r="AA3989" s="1"/>
  <c r="X4134"/>
  <c r="AC4134" s="1"/>
  <c r="Z4140"/>
  <c r="X4240"/>
  <c r="X4246"/>
  <c r="X4247"/>
  <c r="Y4253"/>
  <c r="AA4259"/>
  <c r="V4267"/>
  <c r="AA4267" s="1"/>
  <c r="U4268"/>
  <c r="Z4268" s="1"/>
  <c r="X4277"/>
  <c r="AC4277" s="1"/>
  <c r="AA4320"/>
  <c r="AA4426"/>
  <c r="Y4428"/>
  <c r="Z4434"/>
  <c r="AB4502"/>
  <c r="T4515"/>
  <c r="Y4515" s="1"/>
  <c r="S4516"/>
  <c r="X4516" s="1"/>
  <c r="V4518"/>
  <c r="AA4518" s="1"/>
  <c r="U4519"/>
  <c r="Z4519" s="1"/>
  <c r="U4587"/>
  <c r="Z4587" s="1"/>
  <c r="AC4587" s="1"/>
  <c r="U4766"/>
  <c r="Z4766" s="1"/>
  <c r="AC4766" s="1"/>
  <c r="U4784"/>
  <c r="Z4784" s="1"/>
  <c r="AC4784" s="1"/>
  <c r="AB3850"/>
  <c r="W3851"/>
  <c r="AB3851" s="1"/>
  <c r="X3923"/>
  <c r="Z3930"/>
  <c r="AC3930" s="1"/>
  <c r="S3939"/>
  <c r="X3939" s="1"/>
  <c r="U3943"/>
  <c r="Z3943" s="1"/>
  <c r="T3944"/>
  <c r="Y3944" s="1"/>
  <c r="S3945"/>
  <c r="X3945" s="1"/>
  <c r="V3950"/>
  <c r="AA3950" s="1"/>
  <c r="V3951"/>
  <c r="AA3951" s="1"/>
  <c r="U3952"/>
  <c r="Z3952" s="1"/>
  <c r="AA3974"/>
  <c r="AB3981"/>
  <c r="V3987"/>
  <c r="AA3987" s="1"/>
  <c r="V3988"/>
  <c r="AA3988" s="1"/>
  <c r="U3989"/>
  <c r="Z3989" s="1"/>
  <c r="T3990"/>
  <c r="Y3990" s="1"/>
  <c r="U4073"/>
  <c r="Z4073" s="1"/>
  <c r="AC4073" s="1"/>
  <c r="X4135"/>
  <c r="AC4135" s="1"/>
  <c r="Y4141"/>
  <c r="Z4148"/>
  <c r="AB4154"/>
  <c r="S4158"/>
  <c r="X4158" s="1"/>
  <c r="S4179"/>
  <c r="X4179" s="1"/>
  <c r="AC4179" s="1"/>
  <c r="S4194"/>
  <c r="X4194" s="1"/>
  <c r="S4239"/>
  <c r="X4239" s="1"/>
  <c r="AB4242"/>
  <c r="W4243"/>
  <c r="AB4243" s="1"/>
  <c r="W4244"/>
  <c r="AB4244" s="1"/>
  <c r="V4245"/>
  <c r="AA4245" s="1"/>
  <c r="U4246"/>
  <c r="Z4246" s="1"/>
  <c r="X4248"/>
  <c r="Z4260"/>
  <c r="X4262"/>
  <c r="AB4266"/>
  <c r="S4269"/>
  <c r="X4269" s="1"/>
  <c r="AC4269" s="1"/>
  <c r="AB4273"/>
  <c r="W4274"/>
  <c r="AB4274" s="1"/>
  <c r="Z4321"/>
  <c r="Z4426"/>
  <c r="Z4427"/>
  <c r="X4428"/>
  <c r="Y4435"/>
  <c r="AA4503"/>
  <c r="AB4516"/>
  <c r="AA4517"/>
  <c r="U4518"/>
  <c r="Z4518" s="1"/>
  <c r="T4519"/>
  <c r="Y4519" s="1"/>
  <c r="S4520"/>
  <c r="X4520" s="1"/>
  <c r="AC4520" s="1"/>
  <c r="T4542"/>
  <c r="Y4542" s="1"/>
  <c r="T4680"/>
  <c r="Y4680" s="1"/>
  <c r="T4735"/>
  <c r="Y4735" s="1"/>
  <c r="AC4735" s="1"/>
  <c r="T4741"/>
  <c r="Y4741" s="1"/>
  <c r="T4754"/>
  <c r="Y4754" s="1"/>
  <c r="AA3461"/>
  <c r="Y3491"/>
  <c r="Y3492"/>
  <c r="Y3493"/>
  <c r="Z3498"/>
  <c r="AB3505"/>
  <c r="AB3519"/>
  <c r="X3575"/>
  <c r="X3590"/>
  <c r="AC3590" s="1"/>
  <c r="X3771"/>
  <c r="Z3776"/>
  <c r="Z3777"/>
  <c r="Z3778"/>
  <c r="AA3784"/>
  <c r="AB3806"/>
  <c r="Y3931"/>
  <c r="AC3931" s="1"/>
  <c r="AA3942"/>
  <c r="AB3943"/>
  <c r="AB3950"/>
  <c r="X3968"/>
  <c r="Z3975"/>
  <c r="AC3975" s="1"/>
  <c r="AA3982"/>
  <c r="AB3987"/>
  <c r="AC3991"/>
  <c r="X4142"/>
  <c r="AC4142" s="1"/>
  <c r="AA4155"/>
  <c r="AB4162"/>
  <c r="AB4250"/>
  <c r="Y4261"/>
  <c r="AB4281"/>
  <c r="AB4411"/>
  <c r="S4415"/>
  <c r="X4415" s="1"/>
  <c r="Y4427"/>
  <c r="S4429"/>
  <c r="X4429" s="1"/>
  <c r="W4432"/>
  <c r="AB4432" s="1"/>
  <c r="X4497"/>
  <c r="AA4512"/>
  <c r="AA4513"/>
  <c r="U4526"/>
  <c r="Z4526" s="1"/>
  <c r="S4527"/>
  <c r="X4527" s="1"/>
  <c r="AC4527" s="1"/>
  <c r="S4542"/>
  <c r="X4542" s="1"/>
  <c r="S4741"/>
  <c r="X4741" s="1"/>
  <c r="S4754"/>
  <c r="X4754" s="1"/>
  <c r="AC4790"/>
  <c r="AC4778"/>
  <c r="AC4772"/>
  <c r="AC4760"/>
  <c r="AC4747"/>
  <c r="AC4704"/>
  <c r="AC4692"/>
  <c r="AC4686"/>
  <c r="AC4617"/>
  <c r="AC4602"/>
  <c r="AC4572"/>
  <c r="AC4521"/>
  <c r="S4512"/>
  <c r="X4512" s="1"/>
  <c r="S4513"/>
  <c r="X4513" s="1"/>
  <c r="W4517"/>
  <c r="AB4517" s="1"/>
  <c r="T4518"/>
  <c r="Y4518" s="1"/>
  <c r="S4519"/>
  <c r="X4519" s="1"/>
  <c r="W4523"/>
  <c r="AB4523" s="1"/>
  <c r="V4524"/>
  <c r="AA4524" s="1"/>
  <c r="U4525"/>
  <c r="Z4525" s="1"/>
  <c r="T4526"/>
  <c r="Y4526" s="1"/>
  <c r="W4514"/>
  <c r="AB4514" s="1"/>
  <c r="V4515"/>
  <c r="AA4515" s="1"/>
  <c r="U4516"/>
  <c r="Z4516" s="1"/>
  <c r="T4517"/>
  <c r="Y4517" s="1"/>
  <c r="S4518"/>
  <c r="X4518" s="1"/>
  <c r="W4522"/>
  <c r="AB4522" s="1"/>
  <c r="V4523"/>
  <c r="AA4523" s="1"/>
  <c r="U4524"/>
  <c r="Z4524" s="1"/>
  <c r="T4525"/>
  <c r="Y4525" s="1"/>
  <c r="S4526"/>
  <c r="X4526" s="1"/>
  <c r="W4499"/>
  <c r="AB4499" s="1"/>
  <c r="V4500"/>
  <c r="AA4500" s="1"/>
  <c r="U4501"/>
  <c r="Z4501" s="1"/>
  <c r="T4502"/>
  <c r="Y4502" s="1"/>
  <c r="S4503"/>
  <c r="X4503" s="1"/>
  <c r="W4507"/>
  <c r="AB4507" s="1"/>
  <c r="V4508"/>
  <c r="AA4508" s="1"/>
  <c r="U4509"/>
  <c r="Z4509" s="1"/>
  <c r="T4510"/>
  <c r="Y4510" s="1"/>
  <c r="S4511"/>
  <c r="X4511" s="1"/>
  <c r="AC4511" s="1"/>
  <c r="W4497"/>
  <c r="AB4497" s="1"/>
  <c r="W4498"/>
  <c r="AB4498" s="1"/>
  <c r="V4499"/>
  <c r="AA4499" s="1"/>
  <c r="U4500"/>
  <c r="Z4500" s="1"/>
  <c r="T4501"/>
  <c r="Y4501" s="1"/>
  <c r="S4502"/>
  <c r="X4502" s="1"/>
  <c r="W4506"/>
  <c r="AB4506" s="1"/>
  <c r="AC4506" s="1"/>
  <c r="V4507"/>
  <c r="AA4507" s="1"/>
  <c r="U4508"/>
  <c r="Z4508" s="1"/>
  <c r="T4509"/>
  <c r="Y4509" s="1"/>
  <c r="S4510"/>
  <c r="X4510" s="1"/>
  <c r="W4423"/>
  <c r="AB4423" s="1"/>
  <c r="V4424"/>
  <c r="AA4424" s="1"/>
  <c r="U4425"/>
  <c r="Z4425" s="1"/>
  <c r="T4426"/>
  <c r="Y4426" s="1"/>
  <c r="S4427"/>
  <c r="X4427" s="1"/>
  <c r="W4431"/>
  <c r="AB4431" s="1"/>
  <c r="V4432"/>
  <c r="AA4432" s="1"/>
  <c r="U4433"/>
  <c r="Z4433" s="1"/>
  <c r="T4434"/>
  <c r="Y4434" s="1"/>
  <c r="S4435"/>
  <c r="X4435" s="1"/>
  <c r="W4421"/>
  <c r="AB4421" s="1"/>
  <c r="W4422"/>
  <c r="AB4422" s="1"/>
  <c r="AC4422" s="1"/>
  <c r="V4423"/>
  <c r="AA4423" s="1"/>
  <c r="U4424"/>
  <c r="Z4424" s="1"/>
  <c r="T4425"/>
  <c r="Y4425" s="1"/>
  <c r="S4426"/>
  <c r="X4426" s="1"/>
  <c r="W4430"/>
  <c r="AB4430" s="1"/>
  <c r="V4431"/>
  <c r="AA4431" s="1"/>
  <c r="U4432"/>
  <c r="Z4432" s="1"/>
  <c r="T4433"/>
  <c r="Y4433" s="1"/>
  <c r="S4434"/>
  <c r="X4434" s="1"/>
  <c r="W4408"/>
  <c r="AB4408" s="1"/>
  <c r="V4409"/>
  <c r="AA4409" s="1"/>
  <c r="U4410"/>
  <c r="Z4410" s="1"/>
  <c r="T4411"/>
  <c r="Y4411" s="1"/>
  <c r="S4412"/>
  <c r="X4412" s="1"/>
  <c r="W4416"/>
  <c r="AB4416" s="1"/>
  <c r="V4417"/>
  <c r="AA4417" s="1"/>
  <c r="U4418"/>
  <c r="Z4418" s="1"/>
  <c r="T4419"/>
  <c r="Y4419" s="1"/>
  <c r="S4420"/>
  <c r="X4420" s="1"/>
  <c r="AC4420" s="1"/>
  <c r="W4406"/>
  <c r="AB4406" s="1"/>
  <c r="W4407"/>
  <c r="AB4407" s="1"/>
  <c r="V4408"/>
  <c r="AA4408" s="1"/>
  <c r="U4409"/>
  <c r="Z4409" s="1"/>
  <c r="T4410"/>
  <c r="Y4410" s="1"/>
  <c r="S4411"/>
  <c r="X4411" s="1"/>
  <c r="W4415"/>
  <c r="AB4415" s="1"/>
  <c r="V4416"/>
  <c r="AA4416" s="1"/>
  <c r="U4417"/>
  <c r="Z4417" s="1"/>
  <c r="T4418"/>
  <c r="Y4418" s="1"/>
  <c r="S4419"/>
  <c r="X4419" s="1"/>
  <c r="AC4322"/>
  <c r="AC4323"/>
  <c r="W4317"/>
  <c r="AB4317" s="1"/>
  <c r="V4318"/>
  <c r="AA4318" s="1"/>
  <c r="U4319"/>
  <c r="Z4319" s="1"/>
  <c r="T4320"/>
  <c r="Y4320" s="1"/>
  <c r="S4321"/>
  <c r="X4321" s="1"/>
  <c r="W4325"/>
  <c r="AB4325" s="1"/>
  <c r="V4326"/>
  <c r="AA4326" s="1"/>
  <c r="U4327"/>
  <c r="Z4327" s="1"/>
  <c r="T4328"/>
  <c r="Y4328" s="1"/>
  <c r="S4329"/>
  <c r="X4329" s="1"/>
  <c r="AC4329" s="1"/>
  <c r="W4315"/>
  <c r="AB4315" s="1"/>
  <c r="W4316"/>
  <c r="AB4316" s="1"/>
  <c r="AC4316" s="1"/>
  <c r="V4317"/>
  <c r="AA4317" s="1"/>
  <c r="U4318"/>
  <c r="Z4318" s="1"/>
  <c r="T4319"/>
  <c r="Y4319" s="1"/>
  <c r="S4320"/>
  <c r="X4320" s="1"/>
  <c r="W4324"/>
  <c r="AB4324" s="1"/>
  <c r="AC4324" s="1"/>
  <c r="V4325"/>
  <c r="AA4325" s="1"/>
  <c r="U4326"/>
  <c r="Z4326" s="1"/>
  <c r="T4327"/>
  <c r="Y4327" s="1"/>
  <c r="S4328"/>
  <c r="X4328" s="1"/>
  <c r="AC4284"/>
  <c r="AC4278"/>
  <c r="W4272"/>
  <c r="AB4272" s="1"/>
  <c r="V4273"/>
  <c r="AA4273" s="1"/>
  <c r="U4274"/>
  <c r="Z4274" s="1"/>
  <c r="T4275"/>
  <c r="Y4275" s="1"/>
  <c r="S4276"/>
  <c r="X4276" s="1"/>
  <c r="W4280"/>
  <c r="AB4280" s="1"/>
  <c r="V4281"/>
  <c r="AA4281" s="1"/>
  <c r="U4282"/>
  <c r="Z4282" s="1"/>
  <c r="T4283"/>
  <c r="Y4283" s="1"/>
  <c r="W4271"/>
  <c r="AB4271" s="1"/>
  <c r="AC4271" s="1"/>
  <c r="V4272"/>
  <c r="AA4272" s="1"/>
  <c r="U4273"/>
  <c r="Z4273" s="1"/>
  <c r="T4274"/>
  <c r="Y4274" s="1"/>
  <c r="S4275"/>
  <c r="X4275" s="1"/>
  <c r="W4279"/>
  <c r="AB4279" s="1"/>
  <c r="AC4279" s="1"/>
  <c r="V4280"/>
  <c r="AA4280" s="1"/>
  <c r="U4281"/>
  <c r="Z4281" s="1"/>
  <c r="T4282"/>
  <c r="Y4282" s="1"/>
  <c r="S4283"/>
  <c r="X4283" s="1"/>
  <c r="W4256"/>
  <c r="AB4256" s="1"/>
  <c r="V4257"/>
  <c r="AA4257" s="1"/>
  <c r="U4258"/>
  <c r="Z4258" s="1"/>
  <c r="T4259"/>
  <c r="Y4259" s="1"/>
  <c r="S4260"/>
  <c r="X4260" s="1"/>
  <c r="W4264"/>
  <c r="AB4264" s="1"/>
  <c r="V4265"/>
  <c r="AA4265" s="1"/>
  <c r="U4266"/>
  <c r="Z4266" s="1"/>
  <c r="T4267"/>
  <c r="Y4267" s="1"/>
  <c r="S4268"/>
  <c r="X4268" s="1"/>
  <c r="W4254"/>
  <c r="AB4254" s="1"/>
  <c r="AC4254" s="1"/>
  <c r="W4255"/>
  <c r="AB4255" s="1"/>
  <c r="AC4255" s="1"/>
  <c r="V4256"/>
  <c r="AA4256" s="1"/>
  <c r="U4257"/>
  <c r="Z4257" s="1"/>
  <c r="T4258"/>
  <c r="Y4258" s="1"/>
  <c r="S4259"/>
  <c r="X4259" s="1"/>
  <c r="W4263"/>
  <c r="AB4263" s="1"/>
  <c r="V4264"/>
  <c r="AA4264" s="1"/>
  <c r="U4265"/>
  <c r="Z4265" s="1"/>
  <c r="T4266"/>
  <c r="Y4266" s="1"/>
  <c r="S4267"/>
  <c r="X4267" s="1"/>
  <c r="W4241"/>
  <c r="AB4241" s="1"/>
  <c r="V4242"/>
  <c r="AA4242" s="1"/>
  <c r="U4243"/>
  <c r="Z4243" s="1"/>
  <c r="T4244"/>
  <c r="Y4244" s="1"/>
  <c r="S4245"/>
  <c r="X4245" s="1"/>
  <c r="W4249"/>
  <c r="AB4249" s="1"/>
  <c r="V4250"/>
  <c r="AA4250" s="1"/>
  <c r="U4251"/>
  <c r="Z4251" s="1"/>
  <c r="T4252"/>
  <c r="Y4252" s="1"/>
  <c r="S4253"/>
  <c r="X4253" s="1"/>
  <c r="W4239"/>
  <c r="AB4239" s="1"/>
  <c r="W4240"/>
  <c r="AB4240" s="1"/>
  <c r="V4241"/>
  <c r="AA4241" s="1"/>
  <c r="U4242"/>
  <c r="Z4242" s="1"/>
  <c r="T4243"/>
  <c r="Y4243" s="1"/>
  <c r="S4244"/>
  <c r="X4244" s="1"/>
  <c r="W4248"/>
  <c r="AB4248" s="1"/>
  <c r="V4249"/>
  <c r="AA4249" s="1"/>
  <c r="U4250"/>
  <c r="Z4250" s="1"/>
  <c r="T4251"/>
  <c r="Y4251" s="1"/>
  <c r="S4252"/>
  <c r="X4252" s="1"/>
  <c r="W4151"/>
  <c r="AB4151" s="1"/>
  <c r="V4152"/>
  <c r="AA4152" s="1"/>
  <c r="U4153"/>
  <c r="Z4153" s="1"/>
  <c r="T4154"/>
  <c r="Y4154" s="1"/>
  <c r="S4155"/>
  <c r="X4155" s="1"/>
  <c r="W4159"/>
  <c r="AB4159" s="1"/>
  <c r="V4160"/>
  <c r="AA4160" s="1"/>
  <c r="U4161"/>
  <c r="Z4161" s="1"/>
  <c r="T4162"/>
  <c r="Y4162" s="1"/>
  <c r="S4163"/>
  <c r="X4163" s="1"/>
  <c r="W4149"/>
  <c r="AB4149" s="1"/>
  <c r="W4150"/>
  <c r="AB4150" s="1"/>
  <c r="V4151"/>
  <c r="AA4151" s="1"/>
  <c r="U4152"/>
  <c r="Z4152" s="1"/>
  <c r="T4153"/>
  <c r="Y4153" s="1"/>
  <c r="S4154"/>
  <c r="X4154" s="1"/>
  <c r="W4158"/>
  <c r="AB4158" s="1"/>
  <c r="V4159"/>
  <c r="AA4159" s="1"/>
  <c r="U4160"/>
  <c r="Z4160" s="1"/>
  <c r="T4161"/>
  <c r="Y4161" s="1"/>
  <c r="S4162"/>
  <c r="X4162" s="1"/>
  <c r="W4137"/>
  <c r="AB4137" s="1"/>
  <c r="V4138"/>
  <c r="AA4138" s="1"/>
  <c r="U4139"/>
  <c r="Z4139" s="1"/>
  <c r="T4140"/>
  <c r="Y4140" s="1"/>
  <c r="S4141"/>
  <c r="X4141" s="1"/>
  <c r="W4145"/>
  <c r="AB4145" s="1"/>
  <c r="V4146"/>
  <c r="AA4146" s="1"/>
  <c r="U4147"/>
  <c r="Z4147" s="1"/>
  <c r="T4148"/>
  <c r="Y4148" s="1"/>
  <c r="W4136"/>
  <c r="AB4136" s="1"/>
  <c r="AC4136" s="1"/>
  <c r="V4137"/>
  <c r="AA4137" s="1"/>
  <c r="U4138"/>
  <c r="Z4138" s="1"/>
  <c r="T4139"/>
  <c r="Y4139" s="1"/>
  <c r="S4140"/>
  <c r="X4140" s="1"/>
  <c r="W4144"/>
  <c r="AB4144" s="1"/>
  <c r="AC4144" s="1"/>
  <c r="V4145"/>
  <c r="AA4145" s="1"/>
  <c r="U4146"/>
  <c r="Z4146" s="1"/>
  <c r="T4147"/>
  <c r="Y4147" s="1"/>
  <c r="S4148"/>
  <c r="X4148" s="1"/>
  <c r="AC4058"/>
  <c r="AC4043"/>
  <c r="AC4028"/>
  <c r="W3985"/>
  <c r="AB3985" s="1"/>
  <c r="V3986"/>
  <c r="AA3986" s="1"/>
  <c r="U3987"/>
  <c r="Z3987" s="1"/>
  <c r="T3988"/>
  <c r="Y3988" s="1"/>
  <c r="S3989"/>
  <c r="X3989" s="1"/>
  <c r="W3993"/>
  <c r="AB3993" s="1"/>
  <c r="V3994"/>
  <c r="AA3994" s="1"/>
  <c r="U3995"/>
  <c r="Z3995" s="1"/>
  <c r="T3996"/>
  <c r="Y3996" s="1"/>
  <c r="S3997"/>
  <c r="X3997" s="1"/>
  <c r="AC3997" s="1"/>
  <c r="W3983"/>
  <c r="AB3983" s="1"/>
  <c r="W3984"/>
  <c r="AB3984" s="1"/>
  <c r="V3985"/>
  <c r="AA3985" s="1"/>
  <c r="U3986"/>
  <c r="Z3986" s="1"/>
  <c r="T3987"/>
  <c r="Y3987" s="1"/>
  <c r="S3988"/>
  <c r="X3988" s="1"/>
  <c r="W3992"/>
  <c r="AB3992" s="1"/>
  <c r="V3993"/>
  <c r="AA3993" s="1"/>
  <c r="U3994"/>
  <c r="Z3994" s="1"/>
  <c r="T3995"/>
  <c r="Y3995" s="1"/>
  <c r="S3996"/>
  <c r="X3996" s="1"/>
  <c r="W3970"/>
  <c r="AB3970" s="1"/>
  <c r="V3971"/>
  <c r="AA3971" s="1"/>
  <c r="U3972"/>
  <c r="Z3972" s="1"/>
  <c r="T3973"/>
  <c r="Y3973" s="1"/>
  <c r="S3974"/>
  <c r="X3974" s="1"/>
  <c r="W3978"/>
  <c r="AB3978" s="1"/>
  <c r="V3979"/>
  <c r="AA3979" s="1"/>
  <c r="U3980"/>
  <c r="Z3980" s="1"/>
  <c r="T3981"/>
  <c r="Y3981" s="1"/>
  <c r="S3982"/>
  <c r="X3982" s="1"/>
  <c r="W3968"/>
  <c r="AB3968" s="1"/>
  <c r="W3969"/>
  <c r="AB3969" s="1"/>
  <c r="V3970"/>
  <c r="AA3970" s="1"/>
  <c r="U3971"/>
  <c r="Z3971" s="1"/>
  <c r="T3972"/>
  <c r="Y3972" s="1"/>
  <c r="S3973"/>
  <c r="X3973" s="1"/>
  <c r="W3977"/>
  <c r="AB3977" s="1"/>
  <c r="V3978"/>
  <c r="AA3978" s="1"/>
  <c r="U3979"/>
  <c r="Z3979" s="1"/>
  <c r="T3980"/>
  <c r="Y3980" s="1"/>
  <c r="S3981"/>
  <c r="X3981" s="1"/>
  <c r="W3956"/>
  <c r="AB3956" s="1"/>
  <c r="V3957"/>
  <c r="AA3957" s="1"/>
  <c r="U3958"/>
  <c r="Z3958" s="1"/>
  <c r="T3959"/>
  <c r="Y3959" s="1"/>
  <c r="S3960"/>
  <c r="X3960" s="1"/>
  <c r="AC3960" s="1"/>
  <c r="W3964"/>
  <c r="AB3964" s="1"/>
  <c r="V3965"/>
  <c r="AA3965" s="1"/>
  <c r="U3966"/>
  <c r="Z3966" s="1"/>
  <c r="T3967"/>
  <c r="Y3967" s="1"/>
  <c r="W3955"/>
  <c r="AB3955" s="1"/>
  <c r="V3956"/>
  <c r="AA3956" s="1"/>
  <c r="U3957"/>
  <c r="Z3957" s="1"/>
  <c r="T3958"/>
  <c r="Y3958" s="1"/>
  <c r="S3959"/>
  <c r="X3959" s="1"/>
  <c r="W3963"/>
  <c r="AB3963" s="1"/>
  <c r="V3964"/>
  <c r="AA3964" s="1"/>
  <c r="U3965"/>
  <c r="Z3965" s="1"/>
  <c r="T3966"/>
  <c r="Y3966" s="1"/>
  <c r="S3967"/>
  <c r="X3967" s="1"/>
  <c r="W3953"/>
  <c r="AB3953" s="1"/>
  <c r="AC3953" s="1"/>
  <c r="W3954"/>
  <c r="AB3954" s="1"/>
  <c r="V3955"/>
  <c r="AA3955" s="1"/>
  <c r="U3956"/>
  <c r="Z3956" s="1"/>
  <c r="T3957"/>
  <c r="Y3957" s="1"/>
  <c r="S3958"/>
  <c r="X3958" s="1"/>
  <c r="W3962"/>
  <c r="AB3962" s="1"/>
  <c r="AC3962" s="1"/>
  <c r="V3963"/>
  <c r="AA3963" s="1"/>
  <c r="U3964"/>
  <c r="Z3964" s="1"/>
  <c r="T3965"/>
  <c r="Y3965" s="1"/>
  <c r="S3966"/>
  <c r="X3966" s="1"/>
  <c r="Y3938"/>
  <c r="Y3939"/>
  <c r="X3940"/>
  <c r="AB3944"/>
  <c r="AA3945"/>
  <c r="Z3946"/>
  <c r="W3940"/>
  <c r="AB3940" s="1"/>
  <c r="V3941"/>
  <c r="AA3941" s="1"/>
  <c r="U3942"/>
  <c r="Z3942" s="1"/>
  <c r="T3943"/>
  <c r="Y3943" s="1"/>
  <c r="S3944"/>
  <c r="X3944" s="1"/>
  <c r="W3948"/>
  <c r="AB3948" s="1"/>
  <c r="V3949"/>
  <c r="AA3949" s="1"/>
  <c r="U3950"/>
  <c r="Z3950" s="1"/>
  <c r="T3951"/>
  <c r="Y3951" s="1"/>
  <c r="S3952"/>
  <c r="X3952" s="1"/>
  <c r="W3938"/>
  <c r="AB3938" s="1"/>
  <c r="W3939"/>
  <c r="AB3939" s="1"/>
  <c r="V3940"/>
  <c r="AA3940" s="1"/>
  <c r="U3941"/>
  <c r="Z3941" s="1"/>
  <c r="T3942"/>
  <c r="Y3942" s="1"/>
  <c r="S3943"/>
  <c r="X3943" s="1"/>
  <c r="W3947"/>
  <c r="AB3947" s="1"/>
  <c r="V3948"/>
  <c r="AA3948" s="1"/>
  <c r="U3949"/>
  <c r="Z3949" s="1"/>
  <c r="T3950"/>
  <c r="Y3950" s="1"/>
  <c r="S3951"/>
  <c r="X3951" s="1"/>
  <c r="W3925"/>
  <c r="AB3925" s="1"/>
  <c r="V3926"/>
  <c r="AA3926" s="1"/>
  <c r="U3927"/>
  <c r="Z3927" s="1"/>
  <c r="T3928"/>
  <c r="Y3928" s="1"/>
  <c r="S3929"/>
  <c r="X3929" s="1"/>
  <c r="W3933"/>
  <c r="AB3933" s="1"/>
  <c r="V3934"/>
  <c r="AA3934" s="1"/>
  <c r="U3935"/>
  <c r="Z3935" s="1"/>
  <c r="T3936"/>
  <c r="Y3936" s="1"/>
  <c r="S3937"/>
  <c r="X3937" s="1"/>
  <c r="AC3937" s="1"/>
  <c r="W3923"/>
  <c r="AB3923" s="1"/>
  <c r="W3924"/>
  <c r="AB3924" s="1"/>
  <c r="V3925"/>
  <c r="AA3925" s="1"/>
  <c r="U3926"/>
  <c r="Z3926" s="1"/>
  <c r="T3927"/>
  <c r="Y3927" s="1"/>
  <c r="S3928"/>
  <c r="X3928" s="1"/>
  <c r="W3932"/>
  <c r="AB3932" s="1"/>
  <c r="V3933"/>
  <c r="AA3933" s="1"/>
  <c r="U3934"/>
  <c r="Z3934" s="1"/>
  <c r="T3935"/>
  <c r="Y3935" s="1"/>
  <c r="S3936"/>
  <c r="X3936" s="1"/>
  <c r="W3849"/>
  <c r="AB3849" s="1"/>
  <c r="V3850"/>
  <c r="AA3850" s="1"/>
  <c r="U3851"/>
  <c r="Z3851" s="1"/>
  <c r="T3852"/>
  <c r="Y3852" s="1"/>
  <c r="S3853"/>
  <c r="X3853" s="1"/>
  <c r="W3857"/>
  <c r="AB3857" s="1"/>
  <c r="V3858"/>
  <c r="AA3858" s="1"/>
  <c r="U3859"/>
  <c r="Z3859" s="1"/>
  <c r="T3860"/>
  <c r="Y3860" s="1"/>
  <c r="S3861"/>
  <c r="X3861" s="1"/>
  <c r="AC3861" s="1"/>
  <c r="W3847"/>
  <c r="AB3847" s="1"/>
  <c r="AC3847" s="1"/>
  <c r="W3848"/>
  <c r="AB3848" s="1"/>
  <c r="AC3848" s="1"/>
  <c r="V3849"/>
  <c r="AA3849" s="1"/>
  <c r="U3850"/>
  <c r="Z3850" s="1"/>
  <c r="T3851"/>
  <c r="Y3851" s="1"/>
  <c r="S3852"/>
  <c r="X3852" s="1"/>
  <c r="W3856"/>
  <c r="AB3856" s="1"/>
  <c r="V3857"/>
  <c r="AA3857" s="1"/>
  <c r="U3858"/>
  <c r="Z3858" s="1"/>
  <c r="T3859"/>
  <c r="Y3859" s="1"/>
  <c r="S3860"/>
  <c r="X3860" s="1"/>
  <c r="W3832"/>
  <c r="AB3832" s="1"/>
  <c r="AC3824"/>
  <c r="W3819"/>
  <c r="AB3819" s="1"/>
  <c r="V3820"/>
  <c r="AA3820" s="1"/>
  <c r="U3821"/>
  <c r="Z3821" s="1"/>
  <c r="T3822"/>
  <c r="Y3822" s="1"/>
  <c r="S3823"/>
  <c r="X3823" s="1"/>
  <c r="W3827"/>
  <c r="AB3827" s="1"/>
  <c r="V3828"/>
  <c r="AA3828" s="1"/>
  <c r="U3829"/>
  <c r="Z3829" s="1"/>
  <c r="T3830"/>
  <c r="Y3830" s="1"/>
  <c r="S3831"/>
  <c r="X3831" s="1"/>
  <c r="AC3831" s="1"/>
  <c r="W3817"/>
  <c r="AB3817" s="1"/>
  <c r="W3818"/>
  <c r="AB3818" s="1"/>
  <c r="AC3818" s="1"/>
  <c r="V3819"/>
  <c r="AA3819" s="1"/>
  <c r="U3820"/>
  <c r="Z3820" s="1"/>
  <c r="T3821"/>
  <c r="Y3821" s="1"/>
  <c r="S3822"/>
  <c r="X3822" s="1"/>
  <c r="W3826"/>
  <c r="AB3826" s="1"/>
  <c r="V3827"/>
  <c r="AA3827" s="1"/>
  <c r="U3828"/>
  <c r="Z3828" s="1"/>
  <c r="T3829"/>
  <c r="Y3829" s="1"/>
  <c r="S3830"/>
  <c r="X3830" s="1"/>
  <c r="W3804"/>
  <c r="AB3804" s="1"/>
  <c r="V3805"/>
  <c r="AA3805" s="1"/>
  <c r="U3806"/>
  <c r="Z3806" s="1"/>
  <c r="T3807"/>
  <c r="Y3807" s="1"/>
  <c r="S3808"/>
  <c r="X3808" s="1"/>
  <c r="W3812"/>
  <c r="AB3812" s="1"/>
  <c r="V3813"/>
  <c r="AA3813" s="1"/>
  <c r="U3814"/>
  <c r="Z3814" s="1"/>
  <c r="T3815"/>
  <c r="Y3815" s="1"/>
  <c r="S3816"/>
  <c r="X3816" s="1"/>
  <c r="W3802"/>
  <c r="AB3802" s="1"/>
  <c r="AC3802" s="1"/>
  <c r="W3803"/>
  <c r="AB3803" s="1"/>
  <c r="V3804"/>
  <c r="AA3804" s="1"/>
  <c r="U3805"/>
  <c r="Z3805" s="1"/>
  <c r="T3806"/>
  <c r="Y3806" s="1"/>
  <c r="S3807"/>
  <c r="X3807" s="1"/>
  <c r="W3811"/>
  <c r="AB3811" s="1"/>
  <c r="AC3811" s="1"/>
  <c r="V3812"/>
  <c r="AA3812" s="1"/>
  <c r="U3813"/>
  <c r="Z3813" s="1"/>
  <c r="T3814"/>
  <c r="Y3814" s="1"/>
  <c r="S3815"/>
  <c r="X3815" s="1"/>
  <c r="W3773"/>
  <c r="AB3773" s="1"/>
  <c r="V3774"/>
  <c r="AA3774" s="1"/>
  <c r="U3775"/>
  <c r="Z3775" s="1"/>
  <c r="T3776"/>
  <c r="Y3776" s="1"/>
  <c r="S3777"/>
  <c r="X3777" s="1"/>
  <c r="W3781"/>
  <c r="AB3781" s="1"/>
  <c r="V3782"/>
  <c r="AA3782" s="1"/>
  <c r="U3783"/>
  <c r="Z3783" s="1"/>
  <c r="T3784"/>
  <c r="Y3784" s="1"/>
  <c r="S3785"/>
  <c r="X3785" s="1"/>
  <c r="W3771"/>
  <c r="AB3771" s="1"/>
  <c r="W3772"/>
  <c r="AB3772" s="1"/>
  <c r="V3773"/>
  <c r="AA3773" s="1"/>
  <c r="U3774"/>
  <c r="Z3774" s="1"/>
  <c r="T3775"/>
  <c r="Y3775" s="1"/>
  <c r="S3776"/>
  <c r="X3776" s="1"/>
  <c r="W3780"/>
  <c r="AB3780" s="1"/>
  <c r="V3781"/>
  <c r="AA3781" s="1"/>
  <c r="U3782"/>
  <c r="Z3782" s="1"/>
  <c r="T3783"/>
  <c r="Y3783" s="1"/>
  <c r="S3784"/>
  <c r="X3784" s="1"/>
  <c r="AC3560"/>
  <c r="AC3545"/>
  <c r="AC3524"/>
  <c r="W3518"/>
  <c r="AB3518" s="1"/>
  <c r="V3519"/>
  <c r="AA3519" s="1"/>
  <c r="U3520"/>
  <c r="Z3520" s="1"/>
  <c r="T3521"/>
  <c r="Y3521" s="1"/>
  <c r="S3522"/>
  <c r="X3522" s="1"/>
  <c r="W3526"/>
  <c r="AB3526" s="1"/>
  <c r="V3527"/>
  <c r="AA3527" s="1"/>
  <c r="U3528"/>
  <c r="Z3528" s="1"/>
  <c r="T3529"/>
  <c r="Y3529" s="1"/>
  <c r="W3517"/>
  <c r="AB3517" s="1"/>
  <c r="AC3517" s="1"/>
  <c r="V3518"/>
  <c r="AA3518" s="1"/>
  <c r="U3519"/>
  <c r="Z3519" s="1"/>
  <c r="T3520"/>
  <c r="Y3520" s="1"/>
  <c r="S3521"/>
  <c r="X3521" s="1"/>
  <c r="W3525"/>
  <c r="AB3525" s="1"/>
  <c r="AC3525" s="1"/>
  <c r="V3526"/>
  <c r="AA3526" s="1"/>
  <c r="U3527"/>
  <c r="Z3527" s="1"/>
  <c r="T3528"/>
  <c r="Y3528" s="1"/>
  <c r="S3529"/>
  <c r="X3529" s="1"/>
  <c r="AA3500"/>
  <c r="AA3501"/>
  <c r="Z3502"/>
  <c r="Y3503"/>
  <c r="X3504"/>
  <c r="W3502"/>
  <c r="AB3502" s="1"/>
  <c r="V3503"/>
  <c r="AA3503" s="1"/>
  <c r="U3504"/>
  <c r="Z3504" s="1"/>
  <c r="T3505"/>
  <c r="Y3505" s="1"/>
  <c r="S3506"/>
  <c r="X3506" s="1"/>
  <c r="W3510"/>
  <c r="AB3510" s="1"/>
  <c r="V3511"/>
  <c r="AA3511" s="1"/>
  <c r="U3512"/>
  <c r="Z3512" s="1"/>
  <c r="T3513"/>
  <c r="Y3513" s="1"/>
  <c r="S3514"/>
  <c r="X3514" s="1"/>
  <c r="W3500"/>
  <c r="AB3500" s="1"/>
  <c r="W3501"/>
  <c r="AB3501" s="1"/>
  <c r="V3502"/>
  <c r="AA3502" s="1"/>
  <c r="U3503"/>
  <c r="Z3503" s="1"/>
  <c r="T3504"/>
  <c r="Y3504" s="1"/>
  <c r="S3505"/>
  <c r="X3505" s="1"/>
  <c r="W3509"/>
  <c r="AB3509" s="1"/>
  <c r="V3510"/>
  <c r="AA3510" s="1"/>
  <c r="U3511"/>
  <c r="Z3511" s="1"/>
  <c r="T3512"/>
  <c r="Y3512" s="1"/>
  <c r="S3513"/>
  <c r="X3513" s="1"/>
  <c r="W3487"/>
  <c r="AB3487" s="1"/>
  <c r="V3488"/>
  <c r="AA3488" s="1"/>
  <c r="U3489"/>
  <c r="Z3489" s="1"/>
  <c r="T3490"/>
  <c r="Y3490" s="1"/>
  <c r="S3491"/>
  <c r="X3491" s="1"/>
  <c r="W3495"/>
  <c r="AB3495" s="1"/>
  <c r="V3496"/>
  <c r="AA3496" s="1"/>
  <c r="U3497"/>
  <c r="Z3497" s="1"/>
  <c r="T3498"/>
  <c r="Y3498" s="1"/>
  <c r="S3499"/>
  <c r="X3499" s="1"/>
  <c r="W3485"/>
  <c r="AB3485" s="1"/>
  <c r="W3486"/>
  <c r="AB3486" s="1"/>
  <c r="V3487"/>
  <c r="AA3487" s="1"/>
  <c r="U3488"/>
  <c r="Z3488" s="1"/>
  <c r="T3489"/>
  <c r="Y3489" s="1"/>
  <c r="S3490"/>
  <c r="X3490" s="1"/>
  <c r="W3494"/>
  <c r="AB3494" s="1"/>
  <c r="V3495"/>
  <c r="AA3495" s="1"/>
  <c r="U3496"/>
  <c r="Z3496" s="1"/>
  <c r="T3497"/>
  <c r="Y3497" s="1"/>
  <c r="S3498"/>
  <c r="X3498" s="1"/>
  <c r="AC3478"/>
  <c r="W3472"/>
  <c r="AB3472" s="1"/>
  <c r="V3473"/>
  <c r="AA3473" s="1"/>
  <c r="U3474"/>
  <c r="Z3474" s="1"/>
  <c r="T3475"/>
  <c r="Y3475" s="1"/>
  <c r="S3476"/>
  <c r="X3476" s="1"/>
  <c r="W3480"/>
  <c r="AB3480" s="1"/>
  <c r="V3481"/>
  <c r="AA3481" s="1"/>
  <c r="U3482"/>
  <c r="Z3482" s="1"/>
  <c r="T3483"/>
  <c r="Y3483" s="1"/>
  <c r="S3484"/>
  <c r="X3484" s="1"/>
  <c r="AC3484" s="1"/>
  <c r="W3470"/>
  <c r="AB3470" s="1"/>
  <c r="W3471"/>
  <c r="AB3471" s="1"/>
  <c r="V3472"/>
  <c r="AA3472" s="1"/>
  <c r="U3473"/>
  <c r="Z3473" s="1"/>
  <c r="T3474"/>
  <c r="Y3474" s="1"/>
  <c r="S3475"/>
  <c r="X3475" s="1"/>
  <c r="W3479"/>
  <c r="AB3479" s="1"/>
  <c r="AC3479" s="1"/>
  <c r="V3480"/>
  <c r="AA3480" s="1"/>
  <c r="U3481"/>
  <c r="Z3481" s="1"/>
  <c r="T3482"/>
  <c r="Y3482" s="1"/>
  <c r="S3483"/>
  <c r="X3483" s="1"/>
  <c r="W3457"/>
  <c r="AB3457" s="1"/>
  <c r="V3458"/>
  <c r="AA3458" s="1"/>
  <c r="U3459"/>
  <c r="Z3459" s="1"/>
  <c r="T3460"/>
  <c r="Y3460" s="1"/>
  <c r="S3461"/>
  <c r="X3461" s="1"/>
  <c r="W3465"/>
  <c r="AB3465" s="1"/>
  <c r="V3466"/>
  <c r="AA3466" s="1"/>
  <c r="U3467"/>
  <c r="Z3467" s="1"/>
  <c r="T3468"/>
  <c r="Y3468" s="1"/>
  <c r="S3469"/>
  <c r="X3469" s="1"/>
  <c r="AC3469" s="1"/>
  <c r="W3455"/>
  <c r="AB3455" s="1"/>
  <c r="W3456"/>
  <c r="AB3456" s="1"/>
  <c r="V3457"/>
  <c r="AA3457" s="1"/>
  <c r="U3458"/>
  <c r="Z3458" s="1"/>
  <c r="T3459"/>
  <c r="Y3459" s="1"/>
  <c r="S3460"/>
  <c r="X3460" s="1"/>
  <c r="W3464"/>
  <c r="AB3464" s="1"/>
  <c r="AC3464" s="1"/>
  <c r="V3465"/>
  <c r="AA3465" s="1"/>
  <c r="U3466"/>
  <c r="Z3466" s="1"/>
  <c r="T3467"/>
  <c r="Y3467" s="1"/>
  <c r="S3468"/>
  <c r="X3468" s="1"/>
  <c r="W3442"/>
  <c r="AB3442" s="1"/>
  <c r="V3443"/>
  <c r="AA3443" s="1"/>
  <c r="U3444"/>
  <c r="Z3444" s="1"/>
  <c r="T3445"/>
  <c r="Y3445" s="1"/>
  <c r="S3446"/>
  <c r="X3446" s="1"/>
  <c r="W3450"/>
  <c r="AB3450" s="1"/>
  <c r="V3451"/>
  <c r="AA3451" s="1"/>
  <c r="U3452"/>
  <c r="Z3452" s="1"/>
  <c r="T3453"/>
  <c r="Y3453" s="1"/>
  <c r="S3454"/>
  <c r="X3454" s="1"/>
  <c r="AC3454" s="1"/>
  <c r="W3440"/>
  <c r="AB3440" s="1"/>
  <c r="W3441"/>
  <c r="AB3441" s="1"/>
  <c r="V3442"/>
  <c r="AA3442" s="1"/>
  <c r="U3443"/>
  <c r="Z3443" s="1"/>
  <c r="T3444"/>
  <c r="Y3444" s="1"/>
  <c r="S3445"/>
  <c r="X3445" s="1"/>
  <c r="W3449"/>
  <c r="AB3449" s="1"/>
  <c r="V3450"/>
  <c r="AA3450" s="1"/>
  <c r="U3451"/>
  <c r="Z3451" s="1"/>
  <c r="T3452"/>
  <c r="Y3452" s="1"/>
  <c r="S3453"/>
  <c r="X3453" s="1"/>
  <c r="AC3259"/>
  <c r="AC3229"/>
  <c r="AC3214"/>
  <c r="AC3169"/>
  <c r="AC3154"/>
  <c r="AC3139"/>
  <c r="AC3109"/>
  <c r="AC3101"/>
  <c r="AC3102"/>
  <c r="W3096"/>
  <c r="AB3096" s="1"/>
  <c r="V3097"/>
  <c r="AA3097" s="1"/>
  <c r="U3098"/>
  <c r="Z3098" s="1"/>
  <c r="T3099"/>
  <c r="Y3099" s="1"/>
  <c r="S3100"/>
  <c r="X3100" s="1"/>
  <c r="AC3100" s="1"/>
  <c r="W3104"/>
  <c r="AB3104" s="1"/>
  <c r="V3105"/>
  <c r="AA3105" s="1"/>
  <c r="U3106"/>
  <c r="Z3106" s="1"/>
  <c r="T3107"/>
  <c r="Y3107" s="1"/>
  <c r="S3108"/>
  <c r="X3108" s="1"/>
  <c r="AC3108" s="1"/>
  <c r="W3094"/>
  <c r="AB3094" s="1"/>
  <c r="W3095"/>
  <c r="AB3095" s="1"/>
  <c r="V3096"/>
  <c r="AA3096" s="1"/>
  <c r="U3097"/>
  <c r="Z3097" s="1"/>
  <c r="T3098"/>
  <c r="Y3098" s="1"/>
  <c r="S3099"/>
  <c r="X3099" s="1"/>
  <c r="W3103"/>
  <c r="AB3103" s="1"/>
  <c r="V3104"/>
  <c r="AA3104" s="1"/>
  <c r="U3105"/>
  <c r="Z3105" s="1"/>
  <c r="T3106"/>
  <c r="Y3106" s="1"/>
  <c r="S3107"/>
  <c r="X3107" s="1"/>
  <c r="W3081"/>
  <c r="AB3081" s="1"/>
  <c r="V3082"/>
  <c r="AA3082" s="1"/>
  <c r="U3083"/>
  <c r="Z3083" s="1"/>
  <c r="T3084"/>
  <c r="Y3084" s="1"/>
  <c r="S3085"/>
  <c r="X3085" s="1"/>
  <c r="W3089"/>
  <c r="AB3089" s="1"/>
  <c r="V3090"/>
  <c r="AA3090" s="1"/>
  <c r="U3091"/>
  <c r="Z3091" s="1"/>
  <c r="T3092"/>
  <c r="Y3092" s="1"/>
  <c r="S3093"/>
  <c r="X3093" s="1"/>
  <c r="AC3093" s="1"/>
  <c r="W3079"/>
  <c r="AB3079" s="1"/>
  <c r="W3080"/>
  <c r="AB3080" s="1"/>
  <c r="V3081"/>
  <c r="AA3081" s="1"/>
  <c r="U3082"/>
  <c r="Z3082" s="1"/>
  <c r="T3083"/>
  <c r="Y3083" s="1"/>
  <c r="S3084"/>
  <c r="X3084" s="1"/>
  <c r="W3088"/>
  <c r="AB3088" s="1"/>
  <c r="V3089"/>
  <c r="AA3089" s="1"/>
  <c r="U3090"/>
  <c r="Z3090" s="1"/>
  <c r="T3091"/>
  <c r="Y3091" s="1"/>
  <c r="S3092"/>
  <c r="X3092" s="1"/>
  <c r="W3066"/>
  <c r="AB3066" s="1"/>
  <c r="V3067"/>
  <c r="AA3067" s="1"/>
  <c r="U3068"/>
  <c r="Z3068" s="1"/>
  <c r="T3069"/>
  <c r="Y3069" s="1"/>
  <c r="S3070"/>
  <c r="X3070" s="1"/>
  <c r="W3074"/>
  <c r="AB3074" s="1"/>
  <c r="V3075"/>
  <c r="AA3075" s="1"/>
  <c r="U3076"/>
  <c r="Z3076" s="1"/>
  <c r="T3077"/>
  <c r="Y3077" s="1"/>
  <c r="S3078"/>
  <c r="X3078" s="1"/>
  <c r="W3064"/>
  <c r="AB3064" s="1"/>
  <c r="W3065"/>
  <c r="AB3065" s="1"/>
  <c r="V3066"/>
  <c r="AA3066" s="1"/>
  <c r="U3067"/>
  <c r="Z3067" s="1"/>
  <c r="T3068"/>
  <c r="Y3068" s="1"/>
  <c r="S3069"/>
  <c r="X3069" s="1"/>
  <c r="W3073"/>
  <c r="AB3073" s="1"/>
  <c r="V3074"/>
  <c r="AA3074" s="1"/>
  <c r="U3075"/>
  <c r="Z3075" s="1"/>
  <c r="T3076"/>
  <c r="Y3076" s="1"/>
  <c r="S3077"/>
  <c r="X3077" s="1"/>
  <c r="W3051"/>
  <c r="AB3051" s="1"/>
  <c r="V3052"/>
  <c r="AA3052" s="1"/>
  <c r="U3053"/>
  <c r="Z3053" s="1"/>
  <c r="T3054"/>
  <c r="Y3054" s="1"/>
  <c r="S3055"/>
  <c r="X3055" s="1"/>
  <c r="W3059"/>
  <c r="AB3059" s="1"/>
  <c r="V3060"/>
  <c r="AA3060" s="1"/>
  <c r="U3061"/>
  <c r="Z3061" s="1"/>
  <c r="T3062"/>
  <c r="Y3062" s="1"/>
  <c r="S3063"/>
  <c r="X3063" s="1"/>
  <c r="AC3063" s="1"/>
  <c r="W3049"/>
  <c r="AB3049" s="1"/>
  <c r="W3050"/>
  <c r="AB3050" s="1"/>
  <c r="V3051"/>
  <c r="AA3051" s="1"/>
  <c r="U3052"/>
  <c r="Z3052" s="1"/>
  <c r="T3053"/>
  <c r="Y3053" s="1"/>
  <c r="S3054"/>
  <c r="X3054" s="1"/>
  <c r="W3058"/>
  <c r="AB3058" s="1"/>
  <c r="V3059"/>
  <c r="AA3059" s="1"/>
  <c r="U3060"/>
  <c r="Z3060" s="1"/>
  <c r="T3061"/>
  <c r="Y3061" s="1"/>
  <c r="S3062"/>
  <c r="X3062" s="1"/>
  <c r="W3036"/>
  <c r="AB3036" s="1"/>
  <c r="V3037"/>
  <c r="AA3037" s="1"/>
  <c r="U3038"/>
  <c r="Z3038" s="1"/>
  <c r="T3039"/>
  <c r="Y3039" s="1"/>
  <c r="S3040"/>
  <c r="X3040" s="1"/>
  <c r="W3044"/>
  <c r="AB3044" s="1"/>
  <c r="V3045"/>
  <c r="AA3045" s="1"/>
  <c r="U3046"/>
  <c r="Z3046" s="1"/>
  <c r="T3047"/>
  <c r="Y3047" s="1"/>
  <c r="S3048"/>
  <c r="X3048" s="1"/>
  <c r="W3034"/>
  <c r="AB3034" s="1"/>
  <c r="W3035"/>
  <c r="AB3035" s="1"/>
  <c r="V3036"/>
  <c r="AA3036" s="1"/>
  <c r="U3037"/>
  <c r="Z3037" s="1"/>
  <c r="T3038"/>
  <c r="Y3038" s="1"/>
  <c r="S3039"/>
  <c r="X3039" s="1"/>
  <c r="W3043"/>
  <c r="AB3043" s="1"/>
  <c r="V3044"/>
  <c r="AA3044" s="1"/>
  <c r="U3045"/>
  <c r="Z3045" s="1"/>
  <c r="T3046"/>
  <c r="Y3046" s="1"/>
  <c r="S3047"/>
  <c r="X3047" s="1"/>
  <c r="AC3026"/>
  <c r="AC3027"/>
  <c r="AA3019"/>
  <c r="AA3020"/>
  <c r="Z3021"/>
  <c r="Y3022"/>
  <c r="X3023"/>
  <c r="W3021"/>
  <c r="AB3021" s="1"/>
  <c r="V3022"/>
  <c r="AA3022" s="1"/>
  <c r="U3023"/>
  <c r="Z3023" s="1"/>
  <c r="T3024"/>
  <c r="Y3024" s="1"/>
  <c r="S3025"/>
  <c r="X3025" s="1"/>
  <c r="AC3025" s="1"/>
  <c r="W3029"/>
  <c r="AB3029" s="1"/>
  <c r="V3030"/>
  <c r="AA3030" s="1"/>
  <c r="U3031"/>
  <c r="Z3031" s="1"/>
  <c r="T3032"/>
  <c r="Y3032" s="1"/>
  <c r="S3033"/>
  <c r="X3033" s="1"/>
  <c r="AC3033" s="1"/>
  <c r="W3019"/>
  <c r="AB3019" s="1"/>
  <c r="W3020"/>
  <c r="AB3020" s="1"/>
  <c r="V3021"/>
  <c r="AA3021" s="1"/>
  <c r="U3022"/>
  <c r="Z3022" s="1"/>
  <c r="T3023"/>
  <c r="Y3023" s="1"/>
  <c r="S3024"/>
  <c r="X3024" s="1"/>
  <c r="W3028"/>
  <c r="AB3028" s="1"/>
  <c r="AC3028" s="1"/>
  <c r="V3029"/>
  <c r="AA3029" s="1"/>
  <c r="U3030"/>
  <c r="Z3030" s="1"/>
  <c r="T3031"/>
  <c r="Y3031" s="1"/>
  <c r="S3032"/>
  <c r="X3032" s="1"/>
  <c r="AC2957"/>
  <c r="AC2784"/>
  <c r="AC2785"/>
  <c r="W2779"/>
  <c r="AB2779" s="1"/>
  <c r="V2780"/>
  <c r="AA2780" s="1"/>
  <c r="U2781"/>
  <c r="Z2781" s="1"/>
  <c r="T2782"/>
  <c r="Y2782" s="1"/>
  <c r="S2783"/>
  <c r="X2783" s="1"/>
  <c r="AC2783" s="1"/>
  <c r="W2787"/>
  <c r="AB2787" s="1"/>
  <c r="V2788"/>
  <c r="AA2788" s="1"/>
  <c r="U2789"/>
  <c r="Z2789" s="1"/>
  <c r="T2790"/>
  <c r="Y2790" s="1"/>
  <c r="S2791"/>
  <c r="X2791" s="1"/>
  <c r="AC2791" s="1"/>
  <c r="W2777"/>
  <c r="AB2777" s="1"/>
  <c r="W2778"/>
  <c r="AB2778" s="1"/>
  <c r="V2779"/>
  <c r="AA2779" s="1"/>
  <c r="U2780"/>
  <c r="Z2780" s="1"/>
  <c r="T2781"/>
  <c r="Y2781" s="1"/>
  <c r="S2782"/>
  <c r="X2782" s="1"/>
  <c r="W2786"/>
  <c r="AB2786" s="1"/>
  <c r="V2787"/>
  <c r="AA2787" s="1"/>
  <c r="U2788"/>
  <c r="Z2788" s="1"/>
  <c r="T2789"/>
  <c r="Y2789" s="1"/>
  <c r="S2790"/>
  <c r="X2790" s="1"/>
  <c r="W2765"/>
  <c r="AB2765" s="1"/>
  <c r="V2766"/>
  <c r="AA2766" s="1"/>
  <c r="U2767"/>
  <c r="Z2767" s="1"/>
  <c r="T2768"/>
  <c r="Y2768" s="1"/>
  <c r="S2769"/>
  <c r="X2769" s="1"/>
  <c r="W2764"/>
  <c r="AB2764" s="1"/>
  <c r="AC2764" s="1"/>
  <c r="V2765"/>
  <c r="AA2765" s="1"/>
  <c r="U2766"/>
  <c r="Z2766" s="1"/>
  <c r="T2767"/>
  <c r="Y2767" s="1"/>
  <c r="S2768"/>
  <c r="X2768" s="1"/>
  <c r="W2772"/>
  <c r="AB2772" s="1"/>
  <c r="V2773"/>
  <c r="AA2773" s="1"/>
  <c r="U2774"/>
  <c r="Z2774" s="1"/>
  <c r="T2775"/>
  <c r="Y2775" s="1"/>
  <c r="S2776"/>
  <c r="X2776" s="1"/>
  <c r="AC2776" s="1"/>
  <c r="V2772"/>
  <c r="AA2772" s="1"/>
  <c r="U2773"/>
  <c r="Z2773" s="1"/>
  <c r="T2774"/>
  <c r="Y2774" s="1"/>
  <c r="S2775"/>
  <c r="X2775" s="1"/>
  <c r="W2749"/>
  <c r="AB2749" s="1"/>
  <c r="V2750"/>
  <c r="AA2750" s="1"/>
  <c r="U2751"/>
  <c r="Z2751" s="1"/>
  <c r="T2752"/>
  <c r="Y2752" s="1"/>
  <c r="S2753"/>
  <c r="X2753" s="1"/>
  <c r="W2757"/>
  <c r="AB2757" s="1"/>
  <c r="V2758"/>
  <c r="AA2758" s="1"/>
  <c r="U2759"/>
  <c r="Z2759" s="1"/>
  <c r="T2760"/>
  <c r="Y2760" s="1"/>
  <c r="S2761"/>
  <c r="X2761" s="1"/>
  <c r="W2747"/>
  <c r="AB2747" s="1"/>
  <c r="W2748"/>
  <c r="AB2748" s="1"/>
  <c r="V2749"/>
  <c r="AA2749" s="1"/>
  <c r="U2750"/>
  <c r="Z2750" s="1"/>
  <c r="T2751"/>
  <c r="Y2751" s="1"/>
  <c r="S2752"/>
  <c r="X2752" s="1"/>
  <c r="W2756"/>
  <c r="AB2756" s="1"/>
  <c r="V2757"/>
  <c r="AA2757" s="1"/>
  <c r="U2758"/>
  <c r="Z2758" s="1"/>
  <c r="T2759"/>
  <c r="Y2759" s="1"/>
  <c r="S2760"/>
  <c r="X2760" s="1"/>
  <c r="W2732"/>
  <c r="AB2732" s="1"/>
  <c r="W2719"/>
  <c r="AB2719" s="1"/>
  <c r="V2720"/>
  <c r="AA2720" s="1"/>
  <c r="U2721"/>
  <c r="Z2721" s="1"/>
  <c r="T2722"/>
  <c r="Y2722" s="1"/>
  <c r="S2723"/>
  <c r="X2723" s="1"/>
  <c r="W2727"/>
  <c r="AB2727" s="1"/>
  <c r="V2728"/>
  <c r="AA2728" s="1"/>
  <c r="U2729"/>
  <c r="Z2729" s="1"/>
  <c r="T2730"/>
  <c r="Y2730" s="1"/>
  <c r="S2731"/>
  <c r="X2731" s="1"/>
  <c r="W2717"/>
  <c r="AB2717" s="1"/>
  <c r="W2718"/>
  <c r="AB2718" s="1"/>
  <c r="V2719"/>
  <c r="AA2719" s="1"/>
  <c r="U2720"/>
  <c r="Z2720" s="1"/>
  <c r="T2721"/>
  <c r="Y2721" s="1"/>
  <c r="S2722"/>
  <c r="X2722" s="1"/>
  <c r="W2726"/>
  <c r="AB2726" s="1"/>
  <c r="V2727"/>
  <c r="AA2727" s="1"/>
  <c r="U2728"/>
  <c r="Z2728" s="1"/>
  <c r="T2729"/>
  <c r="Y2729" s="1"/>
  <c r="S2730"/>
  <c r="X2730" s="1"/>
  <c r="W2705"/>
  <c r="AB2705" s="1"/>
  <c r="V2706"/>
  <c r="AA2706" s="1"/>
  <c r="U2707"/>
  <c r="Z2707" s="1"/>
  <c r="T2708"/>
  <c r="Y2708" s="1"/>
  <c r="S2709"/>
  <c r="X2709" s="1"/>
  <c r="W2713"/>
  <c r="AB2713" s="1"/>
  <c r="V2714"/>
  <c r="AA2714" s="1"/>
  <c r="U2715"/>
  <c r="Z2715" s="1"/>
  <c r="T2716"/>
  <c r="Y2716" s="1"/>
  <c r="W2704"/>
  <c r="AB2704" s="1"/>
  <c r="V2705"/>
  <c r="AA2705" s="1"/>
  <c r="U2706"/>
  <c r="Z2706" s="1"/>
  <c r="T2707"/>
  <c r="Y2707" s="1"/>
  <c r="S2708"/>
  <c r="X2708" s="1"/>
  <c r="W2712"/>
  <c r="AB2712" s="1"/>
  <c r="AC2712" s="1"/>
  <c r="V2713"/>
  <c r="AA2713" s="1"/>
  <c r="U2714"/>
  <c r="Z2714" s="1"/>
  <c r="T2715"/>
  <c r="Y2715" s="1"/>
  <c r="S2716"/>
  <c r="X2716" s="1"/>
  <c r="W2702"/>
  <c r="AB2702" s="1"/>
  <c r="W2703"/>
  <c r="AB2703" s="1"/>
  <c r="V2704"/>
  <c r="AA2704" s="1"/>
  <c r="U2705"/>
  <c r="Z2705" s="1"/>
  <c r="T2706"/>
  <c r="Y2706" s="1"/>
  <c r="S2707"/>
  <c r="X2707" s="1"/>
  <c r="W2538"/>
  <c r="AB2538" s="1"/>
  <c r="V2539"/>
  <c r="AA2539" s="1"/>
  <c r="U2540"/>
  <c r="Z2540" s="1"/>
  <c r="T2541"/>
  <c r="Y2541" s="1"/>
  <c r="S2542"/>
  <c r="X2542" s="1"/>
  <c r="W2546"/>
  <c r="AB2546" s="1"/>
  <c r="V2547"/>
  <c r="AA2547" s="1"/>
  <c r="U2548"/>
  <c r="Z2548" s="1"/>
  <c r="T2549"/>
  <c r="Y2549" s="1"/>
  <c r="S2550"/>
  <c r="X2550" s="1"/>
  <c r="AC2550" s="1"/>
  <c r="W2536"/>
  <c r="AB2536" s="1"/>
  <c r="W2537"/>
  <c r="AB2537" s="1"/>
  <c r="V2538"/>
  <c r="AA2538" s="1"/>
  <c r="U2539"/>
  <c r="Z2539" s="1"/>
  <c r="T2540"/>
  <c r="Y2540" s="1"/>
  <c r="S2541"/>
  <c r="X2541" s="1"/>
  <c r="W2545"/>
  <c r="AB2545" s="1"/>
  <c r="V2546"/>
  <c r="AA2546" s="1"/>
  <c r="U2547"/>
  <c r="Z2547" s="1"/>
  <c r="T2548"/>
  <c r="Y2548" s="1"/>
  <c r="S2549"/>
  <c r="X2549" s="1"/>
  <c r="W2523"/>
  <c r="AB2523" s="1"/>
  <c r="V2524"/>
  <c r="AA2524" s="1"/>
  <c r="U2525"/>
  <c r="Z2525" s="1"/>
  <c r="T2526"/>
  <c r="Y2526" s="1"/>
  <c r="S2527"/>
  <c r="X2527" s="1"/>
  <c r="AC2527" s="1"/>
  <c r="W2531"/>
  <c r="AB2531" s="1"/>
  <c r="V2532"/>
  <c r="AA2532" s="1"/>
  <c r="U2533"/>
  <c r="Z2533" s="1"/>
  <c r="T2534"/>
  <c r="Y2534" s="1"/>
  <c r="S2535"/>
  <c r="X2535" s="1"/>
  <c r="AC2535" s="1"/>
  <c r="W2521"/>
  <c r="AB2521" s="1"/>
  <c r="W2522"/>
  <c r="AB2522" s="1"/>
  <c r="V2523"/>
  <c r="AA2523" s="1"/>
  <c r="U2524"/>
  <c r="Z2524" s="1"/>
  <c r="T2525"/>
  <c r="Y2525" s="1"/>
  <c r="S2526"/>
  <c r="X2526" s="1"/>
  <c r="W2530"/>
  <c r="AB2530" s="1"/>
  <c r="AC2530" s="1"/>
  <c r="V2531"/>
  <c r="AA2531" s="1"/>
  <c r="U2532"/>
  <c r="Z2532" s="1"/>
  <c r="T2533"/>
  <c r="Y2533" s="1"/>
  <c r="S2534"/>
  <c r="X2534" s="1"/>
  <c r="W2508"/>
  <c r="AB2508" s="1"/>
  <c r="V2509"/>
  <c r="AA2509" s="1"/>
  <c r="U2510"/>
  <c r="Z2510" s="1"/>
  <c r="T2511"/>
  <c r="Y2511" s="1"/>
  <c r="S2512"/>
  <c r="X2512" s="1"/>
  <c r="W2516"/>
  <c r="AB2516" s="1"/>
  <c r="V2517"/>
  <c r="AA2517" s="1"/>
  <c r="U2518"/>
  <c r="Z2518" s="1"/>
  <c r="T2519"/>
  <c r="Y2519" s="1"/>
  <c r="S2520"/>
  <c r="X2520" s="1"/>
  <c r="W2506"/>
  <c r="AB2506" s="1"/>
  <c r="W2507"/>
  <c r="AB2507" s="1"/>
  <c r="AC2507" s="1"/>
  <c r="V2508"/>
  <c r="AA2508" s="1"/>
  <c r="U2509"/>
  <c r="Z2509" s="1"/>
  <c r="T2510"/>
  <c r="Y2510" s="1"/>
  <c r="S2511"/>
  <c r="X2511" s="1"/>
  <c r="W2515"/>
  <c r="AB2515" s="1"/>
  <c r="AC2515" s="1"/>
  <c r="V2516"/>
  <c r="AA2516" s="1"/>
  <c r="U2517"/>
  <c r="Z2517" s="1"/>
  <c r="T2518"/>
  <c r="Y2518" s="1"/>
  <c r="S2519"/>
  <c r="X2519" s="1"/>
  <c r="W2402"/>
  <c r="AB2402" s="1"/>
  <c r="V2403"/>
  <c r="AA2403" s="1"/>
  <c r="U2404"/>
  <c r="Z2404" s="1"/>
  <c r="T2405"/>
  <c r="Y2405" s="1"/>
  <c r="S2406"/>
  <c r="X2406" s="1"/>
  <c r="W2410"/>
  <c r="AB2410" s="1"/>
  <c r="V2411"/>
  <c r="AA2411" s="1"/>
  <c r="U2412"/>
  <c r="Z2412" s="1"/>
  <c r="T2413"/>
  <c r="Y2413" s="1"/>
  <c r="S2414"/>
  <c r="X2414" s="1"/>
  <c r="W2400"/>
  <c r="AB2400" s="1"/>
  <c r="W2401"/>
  <c r="AB2401" s="1"/>
  <c r="AC2401" s="1"/>
  <c r="V2402"/>
  <c r="AA2402" s="1"/>
  <c r="U2403"/>
  <c r="Z2403" s="1"/>
  <c r="T2404"/>
  <c r="Y2404" s="1"/>
  <c r="S2405"/>
  <c r="X2405" s="1"/>
  <c r="W2409"/>
  <c r="AB2409" s="1"/>
  <c r="AC2409" s="1"/>
  <c r="V2410"/>
  <c r="AA2410" s="1"/>
  <c r="U2411"/>
  <c r="Z2411" s="1"/>
  <c r="T2412"/>
  <c r="Y2412" s="1"/>
  <c r="S2413"/>
  <c r="X2413" s="1"/>
  <c r="W2387"/>
  <c r="AB2387" s="1"/>
  <c r="V2388"/>
  <c r="AA2388" s="1"/>
  <c r="U2389"/>
  <c r="Z2389" s="1"/>
  <c r="T2390"/>
  <c r="Y2390" s="1"/>
  <c r="S2391"/>
  <c r="X2391" s="1"/>
  <c r="W2395"/>
  <c r="AB2395" s="1"/>
  <c r="V2396"/>
  <c r="AA2396" s="1"/>
  <c r="U2397"/>
  <c r="Z2397" s="1"/>
  <c r="T2398"/>
  <c r="Y2398" s="1"/>
  <c r="S2399"/>
  <c r="X2399" s="1"/>
  <c r="W2385"/>
  <c r="AB2385" s="1"/>
  <c r="W2386"/>
  <c r="AB2386" s="1"/>
  <c r="V2387"/>
  <c r="AA2387" s="1"/>
  <c r="U2388"/>
  <c r="Z2388" s="1"/>
  <c r="T2389"/>
  <c r="Y2389" s="1"/>
  <c r="S2390"/>
  <c r="X2390" s="1"/>
  <c r="W2394"/>
  <c r="AB2394" s="1"/>
  <c r="V2395"/>
  <c r="AA2395" s="1"/>
  <c r="U2396"/>
  <c r="Z2396" s="1"/>
  <c r="T2397"/>
  <c r="Y2397" s="1"/>
  <c r="S2398"/>
  <c r="X2398" s="1"/>
  <c r="AA2370"/>
  <c r="AA2371"/>
  <c r="Z2372"/>
  <c r="Y2373"/>
  <c r="X2374"/>
  <c r="AB2378"/>
  <c r="AA2379"/>
  <c r="Z2380"/>
  <c r="Y2381"/>
  <c r="X2382"/>
  <c r="W2372"/>
  <c r="AB2372" s="1"/>
  <c r="V2373"/>
  <c r="AA2373" s="1"/>
  <c r="U2374"/>
  <c r="Z2374" s="1"/>
  <c r="T2375"/>
  <c r="Y2375" s="1"/>
  <c r="S2376"/>
  <c r="X2376" s="1"/>
  <c r="W2380"/>
  <c r="AB2380" s="1"/>
  <c r="V2381"/>
  <c r="AA2381" s="1"/>
  <c r="U2382"/>
  <c r="Z2382" s="1"/>
  <c r="T2383"/>
  <c r="Y2383" s="1"/>
  <c r="S2384"/>
  <c r="X2384" s="1"/>
  <c r="W2370"/>
  <c r="AB2370" s="1"/>
  <c r="W2371"/>
  <c r="AB2371" s="1"/>
  <c r="V2372"/>
  <c r="AA2372" s="1"/>
  <c r="U2373"/>
  <c r="Z2373" s="1"/>
  <c r="T2374"/>
  <c r="Y2374" s="1"/>
  <c r="S2375"/>
  <c r="X2375" s="1"/>
  <c r="W2379"/>
  <c r="AB2379" s="1"/>
  <c r="V2380"/>
  <c r="AA2380" s="1"/>
  <c r="U2381"/>
  <c r="Z2381" s="1"/>
  <c r="T2382"/>
  <c r="Y2382" s="1"/>
  <c r="S2383"/>
  <c r="X2383" s="1"/>
  <c r="W2355"/>
  <c r="AB2355" s="1"/>
  <c r="AC2347"/>
  <c r="AC2348"/>
  <c r="W2342"/>
  <c r="AB2342" s="1"/>
  <c r="V2343"/>
  <c r="AA2343" s="1"/>
  <c r="U2344"/>
  <c r="Z2344" s="1"/>
  <c r="T2345"/>
  <c r="Y2345" s="1"/>
  <c r="S2346"/>
  <c r="X2346" s="1"/>
  <c r="AC2346" s="1"/>
  <c r="W2350"/>
  <c r="AB2350" s="1"/>
  <c r="V2351"/>
  <c r="AA2351" s="1"/>
  <c r="U2352"/>
  <c r="Z2352" s="1"/>
  <c r="T2353"/>
  <c r="Y2353" s="1"/>
  <c r="S2354"/>
  <c r="X2354" s="1"/>
  <c r="AC2354" s="1"/>
  <c r="W2340"/>
  <c r="AB2340" s="1"/>
  <c r="AC2340" s="1"/>
  <c r="W2341"/>
  <c r="AB2341" s="1"/>
  <c r="AC2341" s="1"/>
  <c r="V2342"/>
  <c r="AA2342" s="1"/>
  <c r="U2343"/>
  <c r="Z2343" s="1"/>
  <c r="T2344"/>
  <c r="Y2344" s="1"/>
  <c r="S2345"/>
  <c r="X2345" s="1"/>
  <c r="W2349"/>
  <c r="AB2349" s="1"/>
  <c r="V2350"/>
  <c r="AA2350" s="1"/>
  <c r="U2351"/>
  <c r="Z2351" s="1"/>
  <c r="T2352"/>
  <c r="Y2352" s="1"/>
  <c r="S2353"/>
  <c r="X2353" s="1"/>
  <c r="S2325"/>
  <c r="X2325" s="1"/>
  <c r="S2326"/>
  <c r="X2326" s="1"/>
  <c r="W2330"/>
  <c r="AB2330" s="1"/>
  <c r="V2331"/>
  <c r="AA2331" s="1"/>
  <c r="U2332"/>
  <c r="Z2332" s="1"/>
  <c r="T2333"/>
  <c r="Y2333" s="1"/>
  <c r="S2334"/>
  <c r="X2334" s="1"/>
  <c r="W2338"/>
  <c r="AB2338" s="1"/>
  <c r="V2339"/>
  <c r="AA2339" s="1"/>
  <c r="W2329"/>
  <c r="AB2329" s="1"/>
  <c r="V2330"/>
  <c r="AA2330" s="1"/>
  <c r="U2331"/>
  <c r="Z2331" s="1"/>
  <c r="T2332"/>
  <c r="Y2332" s="1"/>
  <c r="S2333"/>
  <c r="X2333" s="1"/>
  <c r="W2337"/>
  <c r="AB2337" s="1"/>
  <c r="V2338"/>
  <c r="AA2338" s="1"/>
  <c r="U2339"/>
  <c r="Z2339" s="1"/>
  <c r="W2328"/>
  <c r="AB2328" s="1"/>
  <c r="V2329"/>
  <c r="AA2329" s="1"/>
  <c r="U2330"/>
  <c r="Z2330" s="1"/>
  <c r="T2331"/>
  <c r="Y2331" s="1"/>
  <c r="S2332"/>
  <c r="X2332" s="1"/>
  <c r="W2336"/>
  <c r="AB2336" s="1"/>
  <c r="V2337"/>
  <c r="AA2337" s="1"/>
  <c r="U2338"/>
  <c r="Z2338" s="1"/>
  <c r="T2339"/>
  <c r="Y2339" s="1"/>
  <c r="AC2309"/>
  <c r="W2176"/>
  <c r="AB2176" s="1"/>
  <c r="V2177"/>
  <c r="AA2177" s="1"/>
  <c r="U2178"/>
  <c r="Z2178" s="1"/>
  <c r="T2179"/>
  <c r="Y2179" s="1"/>
  <c r="S2180"/>
  <c r="X2180" s="1"/>
  <c r="W2184"/>
  <c r="AB2184" s="1"/>
  <c r="V2185"/>
  <c r="AA2185" s="1"/>
  <c r="U2186"/>
  <c r="Z2186" s="1"/>
  <c r="T2187"/>
  <c r="Y2187" s="1"/>
  <c r="W2175"/>
  <c r="AB2175" s="1"/>
  <c r="AC2175" s="1"/>
  <c r="V2176"/>
  <c r="AA2176" s="1"/>
  <c r="U2177"/>
  <c r="Z2177" s="1"/>
  <c r="T2178"/>
  <c r="Y2178" s="1"/>
  <c r="S2179"/>
  <c r="X2179" s="1"/>
  <c r="W2183"/>
  <c r="AB2183" s="1"/>
  <c r="V2184"/>
  <c r="AA2184" s="1"/>
  <c r="U2185"/>
  <c r="Z2185" s="1"/>
  <c r="T2186"/>
  <c r="Y2186" s="1"/>
  <c r="S2187"/>
  <c r="X2187" s="1"/>
  <c r="W2160"/>
  <c r="AB2160" s="1"/>
  <c r="V2161"/>
  <c r="AA2161" s="1"/>
  <c r="U2162"/>
  <c r="Z2162" s="1"/>
  <c r="T2163"/>
  <c r="Y2163" s="1"/>
  <c r="S2164"/>
  <c r="X2164" s="1"/>
  <c r="W2168"/>
  <c r="AB2168" s="1"/>
  <c r="V2169"/>
  <c r="AA2169" s="1"/>
  <c r="U2170"/>
  <c r="Z2170" s="1"/>
  <c r="T2171"/>
  <c r="Y2171" s="1"/>
  <c r="S2172"/>
  <c r="X2172" s="1"/>
  <c r="W2158"/>
  <c r="AB2158" s="1"/>
  <c r="W2159"/>
  <c r="AB2159" s="1"/>
  <c r="V2160"/>
  <c r="AA2160" s="1"/>
  <c r="U2161"/>
  <c r="Z2161" s="1"/>
  <c r="T2162"/>
  <c r="Y2162" s="1"/>
  <c r="S2163"/>
  <c r="X2163" s="1"/>
  <c r="W2167"/>
  <c r="AB2167" s="1"/>
  <c r="V2168"/>
  <c r="AA2168" s="1"/>
  <c r="U2169"/>
  <c r="Z2169" s="1"/>
  <c r="T2170"/>
  <c r="Y2170" s="1"/>
  <c r="S2171"/>
  <c r="X2171" s="1"/>
  <c r="AC2097"/>
  <c r="AC2082"/>
  <c r="AC2067"/>
  <c r="AC2052"/>
  <c r="AC2037"/>
  <c r="AA2007"/>
  <c r="AA2008"/>
  <c r="Z2009"/>
  <c r="Y2010"/>
  <c r="X2011"/>
  <c r="AB2015"/>
  <c r="AA2016"/>
  <c r="Z2017"/>
  <c r="Y2018"/>
  <c r="X2019"/>
  <c r="W2009"/>
  <c r="AB2009" s="1"/>
  <c r="V2010"/>
  <c r="AA2010" s="1"/>
  <c r="U2011"/>
  <c r="Z2011" s="1"/>
  <c r="T2012"/>
  <c r="Y2012" s="1"/>
  <c r="S2013"/>
  <c r="X2013" s="1"/>
  <c r="W2017"/>
  <c r="AB2017" s="1"/>
  <c r="V2018"/>
  <c r="AA2018" s="1"/>
  <c r="U2019"/>
  <c r="Z2019" s="1"/>
  <c r="T2020"/>
  <c r="Y2020" s="1"/>
  <c r="S2021"/>
  <c r="X2021" s="1"/>
  <c r="W2007"/>
  <c r="AB2007" s="1"/>
  <c r="W2008"/>
  <c r="AB2008" s="1"/>
  <c r="V2009"/>
  <c r="AA2009" s="1"/>
  <c r="U2010"/>
  <c r="Z2010" s="1"/>
  <c r="T2011"/>
  <c r="Y2011" s="1"/>
  <c r="S2012"/>
  <c r="X2012" s="1"/>
  <c r="W2016"/>
  <c r="AB2016" s="1"/>
  <c r="V2017"/>
  <c r="AA2017" s="1"/>
  <c r="U2018"/>
  <c r="Z2018" s="1"/>
  <c r="T2019"/>
  <c r="Y2019" s="1"/>
  <c r="S2020"/>
  <c r="X2020" s="1"/>
  <c r="W1994"/>
  <c r="AB1994" s="1"/>
  <c r="V1995"/>
  <c r="AA1995" s="1"/>
  <c r="U1996"/>
  <c r="Z1996" s="1"/>
  <c r="T1997"/>
  <c r="Y1997" s="1"/>
  <c r="S1998"/>
  <c r="X1998" s="1"/>
  <c r="W2002"/>
  <c r="AB2002" s="1"/>
  <c r="V2003"/>
  <c r="AA2003" s="1"/>
  <c r="U2004"/>
  <c r="Z2004" s="1"/>
  <c r="T2005"/>
  <c r="Y2005" s="1"/>
  <c r="S2006"/>
  <c r="X2006" s="1"/>
  <c r="AC2006" s="1"/>
  <c r="W1992"/>
  <c r="AB1992" s="1"/>
  <c r="W1993"/>
  <c r="AB1993" s="1"/>
  <c r="V1994"/>
  <c r="AA1994" s="1"/>
  <c r="U1995"/>
  <c r="Z1995" s="1"/>
  <c r="T1996"/>
  <c r="Y1996" s="1"/>
  <c r="S1997"/>
  <c r="X1997" s="1"/>
  <c r="W2001"/>
  <c r="AB2001" s="1"/>
  <c r="V2002"/>
  <c r="AA2002" s="1"/>
  <c r="U2003"/>
  <c r="Z2003" s="1"/>
  <c r="T2004"/>
  <c r="Y2004" s="1"/>
  <c r="S2005"/>
  <c r="X2005" s="1"/>
  <c r="W1888"/>
  <c r="AB1888" s="1"/>
  <c r="V1889"/>
  <c r="AA1889" s="1"/>
  <c r="U1890"/>
  <c r="Z1890" s="1"/>
  <c r="T1891"/>
  <c r="Y1891" s="1"/>
  <c r="S1892"/>
  <c r="X1892" s="1"/>
  <c r="W1896"/>
  <c r="AB1896" s="1"/>
  <c r="V1897"/>
  <c r="AA1897" s="1"/>
  <c r="U1898"/>
  <c r="Z1898" s="1"/>
  <c r="T1899"/>
  <c r="Y1899" s="1"/>
  <c r="S1900"/>
  <c r="X1900" s="1"/>
  <c r="AC1900" s="1"/>
  <c r="W1886"/>
  <c r="AB1886" s="1"/>
  <c r="W1887"/>
  <c r="AB1887" s="1"/>
  <c r="V1888"/>
  <c r="AA1888" s="1"/>
  <c r="U1889"/>
  <c r="Z1889" s="1"/>
  <c r="T1890"/>
  <c r="Y1890" s="1"/>
  <c r="S1891"/>
  <c r="X1891" s="1"/>
  <c r="W1895"/>
  <c r="AB1895" s="1"/>
  <c r="V1896"/>
  <c r="AA1896" s="1"/>
  <c r="U1897"/>
  <c r="Z1897" s="1"/>
  <c r="T1898"/>
  <c r="Y1898" s="1"/>
  <c r="S1899"/>
  <c r="X1899" s="1"/>
  <c r="W1873"/>
  <c r="AB1873" s="1"/>
  <c r="V1874"/>
  <c r="AA1874" s="1"/>
  <c r="U1875"/>
  <c r="Z1875" s="1"/>
  <c r="T1876"/>
  <c r="Y1876" s="1"/>
  <c r="S1877"/>
  <c r="X1877" s="1"/>
  <c r="W1881"/>
  <c r="AB1881" s="1"/>
  <c r="V1882"/>
  <c r="AA1882" s="1"/>
  <c r="U1883"/>
  <c r="Z1883" s="1"/>
  <c r="T1884"/>
  <c r="Y1884" s="1"/>
  <c r="S1885"/>
  <c r="X1885" s="1"/>
  <c r="AC1885" s="1"/>
  <c r="W1871"/>
  <c r="AB1871" s="1"/>
  <c r="W1872"/>
  <c r="AB1872" s="1"/>
  <c r="V1873"/>
  <c r="AA1873" s="1"/>
  <c r="U1874"/>
  <c r="Z1874" s="1"/>
  <c r="T1875"/>
  <c r="Y1875" s="1"/>
  <c r="S1876"/>
  <c r="X1876" s="1"/>
  <c r="W1880"/>
  <c r="AB1880" s="1"/>
  <c r="V1881"/>
  <c r="AA1881" s="1"/>
  <c r="U1882"/>
  <c r="Z1882" s="1"/>
  <c r="T1883"/>
  <c r="Y1883" s="1"/>
  <c r="S1884"/>
  <c r="X1884" s="1"/>
  <c r="AC1855"/>
  <c r="AC1840"/>
  <c r="W1827"/>
  <c r="AB1827" s="1"/>
  <c r="V1828"/>
  <c r="AA1828" s="1"/>
  <c r="U1829"/>
  <c r="Z1829" s="1"/>
  <c r="T1830"/>
  <c r="Y1830" s="1"/>
  <c r="S1831"/>
  <c r="X1831" s="1"/>
  <c r="W1835"/>
  <c r="AB1835" s="1"/>
  <c r="V1836"/>
  <c r="AA1836" s="1"/>
  <c r="U1837"/>
  <c r="Z1837" s="1"/>
  <c r="T1838"/>
  <c r="Y1838" s="1"/>
  <c r="S1839"/>
  <c r="X1839" s="1"/>
  <c r="AC1839" s="1"/>
  <c r="W1825"/>
  <c r="AB1825" s="1"/>
  <c r="W1826"/>
  <c r="AB1826" s="1"/>
  <c r="V1827"/>
  <c r="AA1827" s="1"/>
  <c r="U1828"/>
  <c r="Z1828" s="1"/>
  <c r="T1829"/>
  <c r="Y1829" s="1"/>
  <c r="S1830"/>
  <c r="X1830" s="1"/>
  <c r="W1834"/>
  <c r="AB1834" s="1"/>
  <c r="V1835"/>
  <c r="AA1835" s="1"/>
  <c r="U1836"/>
  <c r="Z1836" s="1"/>
  <c r="T1837"/>
  <c r="Y1837" s="1"/>
  <c r="S1838"/>
  <c r="X1838" s="1"/>
  <c r="W1812"/>
  <c r="AB1812" s="1"/>
  <c r="V1813"/>
  <c r="AA1813" s="1"/>
  <c r="U1814"/>
  <c r="Z1814" s="1"/>
  <c r="T1815"/>
  <c r="Y1815" s="1"/>
  <c r="S1816"/>
  <c r="X1816" s="1"/>
  <c r="AC1816" s="1"/>
  <c r="W1820"/>
  <c r="AB1820" s="1"/>
  <c r="V1821"/>
  <c r="AA1821" s="1"/>
  <c r="U1822"/>
  <c r="Z1822" s="1"/>
  <c r="T1823"/>
  <c r="Y1823" s="1"/>
  <c r="S1824"/>
  <c r="X1824" s="1"/>
  <c r="AC1824" s="1"/>
  <c r="W1810"/>
  <c r="AB1810" s="1"/>
  <c r="W1811"/>
  <c r="AB1811" s="1"/>
  <c r="V1812"/>
  <c r="AA1812" s="1"/>
  <c r="U1813"/>
  <c r="Z1813" s="1"/>
  <c r="T1814"/>
  <c r="Y1814" s="1"/>
  <c r="S1815"/>
  <c r="X1815" s="1"/>
  <c r="W1819"/>
  <c r="AB1819" s="1"/>
  <c r="V1820"/>
  <c r="AA1820" s="1"/>
  <c r="U1821"/>
  <c r="Z1821" s="1"/>
  <c r="T1822"/>
  <c r="Y1822" s="1"/>
  <c r="S1823"/>
  <c r="X1823" s="1"/>
  <c r="W1632"/>
  <c r="AB1632" s="1"/>
  <c r="V1633"/>
  <c r="AA1633" s="1"/>
  <c r="U1634"/>
  <c r="Z1634" s="1"/>
  <c r="T1635"/>
  <c r="Y1635" s="1"/>
  <c r="S1636"/>
  <c r="X1636" s="1"/>
  <c r="W1640"/>
  <c r="AB1640" s="1"/>
  <c r="V1641"/>
  <c r="AA1641" s="1"/>
  <c r="U1642"/>
  <c r="Z1642" s="1"/>
  <c r="T1643"/>
  <c r="Y1643" s="1"/>
  <c r="W1631"/>
  <c r="AB1631" s="1"/>
  <c r="AC1631" s="1"/>
  <c r="V1632"/>
  <c r="AA1632" s="1"/>
  <c r="U1633"/>
  <c r="Z1633" s="1"/>
  <c r="T1634"/>
  <c r="Y1634" s="1"/>
  <c r="S1635"/>
  <c r="X1635" s="1"/>
  <c r="W1639"/>
  <c r="AB1639" s="1"/>
  <c r="V1640"/>
  <c r="AA1640" s="1"/>
  <c r="U1641"/>
  <c r="Z1641" s="1"/>
  <c r="T1642"/>
  <c r="Y1642" s="1"/>
  <c r="S1643"/>
  <c r="X1643" s="1"/>
  <c r="X1198"/>
  <c r="Z1196"/>
  <c r="Z1204"/>
  <c r="AB98"/>
  <c r="AC433"/>
  <c r="AB1193"/>
  <c r="AB1194"/>
  <c r="Z1592"/>
  <c r="Y1593"/>
  <c r="AC359"/>
  <c r="Y1197"/>
  <c r="Z1197"/>
  <c r="AC374"/>
  <c r="Y1206"/>
  <c r="X1207"/>
  <c r="AB1580"/>
  <c r="X102"/>
  <c r="AA311"/>
  <c r="AB1195"/>
  <c r="Z1205"/>
  <c r="X1206"/>
  <c r="AB1227"/>
  <c r="AA1528"/>
  <c r="AB1536"/>
  <c r="AB1573"/>
  <c r="X1586"/>
  <c r="Z108"/>
  <c r="AC329"/>
  <c r="AC373"/>
  <c r="AB777"/>
  <c r="S781"/>
  <c r="X781" s="1"/>
  <c r="S787"/>
  <c r="X787" s="1"/>
  <c r="U794"/>
  <c r="Z794" s="1"/>
  <c r="AC794" s="1"/>
  <c r="S803"/>
  <c r="X803" s="1"/>
  <c r="AA1195"/>
  <c r="Y1202"/>
  <c r="AB1202"/>
  <c r="Y1205"/>
  <c r="S1208"/>
  <c r="X1208" s="1"/>
  <c r="U1215"/>
  <c r="Z1215" s="1"/>
  <c r="AC1215" s="1"/>
  <c r="AA1227"/>
  <c r="AB1228"/>
  <c r="Z1231"/>
  <c r="Y1232"/>
  <c r="AA1236"/>
  <c r="S1239"/>
  <c r="X1239" s="1"/>
  <c r="AB1242"/>
  <c r="AA1529"/>
  <c r="AA1536"/>
  <c r="T1547"/>
  <c r="Y1547" s="1"/>
  <c r="AC1547" s="1"/>
  <c r="AA1573"/>
  <c r="AB1581"/>
  <c r="AB1590"/>
  <c r="S1592"/>
  <c r="X1592" s="1"/>
  <c r="AB1619"/>
  <c r="S1623"/>
  <c r="X1623" s="1"/>
  <c r="AC1623" s="1"/>
  <c r="AA778"/>
  <c r="T795"/>
  <c r="Y795" s="1"/>
  <c r="AC795" s="1"/>
  <c r="AB807"/>
  <c r="S811"/>
  <c r="X811" s="1"/>
  <c r="T1193"/>
  <c r="Y1193" s="1"/>
  <c r="Y1195"/>
  <c r="S1196"/>
  <c r="X1196" s="1"/>
  <c r="Y1198"/>
  <c r="X1199"/>
  <c r="T1203"/>
  <c r="Y1203" s="1"/>
  <c r="AA1204"/>
  <c r="AB1207"/>
  <c r="T1216"/>
  <c r="Y1216" s="1"/>
  <c r="AC1216" s="1"/>
  <c r="Y1223"/>
  <c r="Y1224"/>
  <c r="AA1228"/>
  <c r="AA1229"/>
  <c r="Y1230"/>
  <c r="AA1230"/>
  <c r="X1233"/>
  <c r="Z1236"/>
  <c r="Z1237"/>
  <c r="AB1243"/>
  <c r="S1253"/>
  <c r="X1253" s="1"/>
  <c r="V1259"/>
  <c r="AA1259" s="1"/>
  <c r="U1260"/>
  <c r="Z1260" s="1"/>
  <c r="AC1260" s="1"/>
  <c r="X1262"/>
  <c r="X1388"/>
  <c r="Z1529"/>
  <c r="Z1530"/>
  <c r="S1540"/>
  <c r="X1540" s="1"/>
  <c r="X1555"/>
  <c r="AA1574"/>
  <c r="AA1581"/>
  <c r="T1591"/>
  <c r="Y1591" s="1"/>
  <c r="AB1595"/>
  <c r="X606"/>
  <c r="X772"/>
  <c r="Z779"/>
  <c r="AC779" s="1"/>
  <c r="S788"/>
  <c r="X788" s="1"/>
  <c r="AA808"/>
  <c r="AB815"/>
  <c r="Z1194"/>
  <c r="X1195"/>
  <c r="S1203"/>
  <c r="X1203" s="1"/>
  <c r="S1209"/>
  <c r="X1209" s="1"/>
  <c r="Z1228"/>
  <c r="Z1229"/>
  <c r="X1230"/>
  <c r="T1231"/>
  <c r="Y1231" s="1"/>
  <c r="Y1237"/>
  <c r="AA1243"/>
  <c r="AB1251"/>
  <c r="T1261"/>
  <c r="Y1261" s="1"/>
  <c r="AC1261" s="1"/>
  <c r="W1266"/>
  <c r="AB1266" s="1"/>
  <c r="V1267"/>
  <c r="AA1267" s="1"/>
  <c r="U1343"/>
  <c r="Z1343" s="1"/>
  <c r="AC1343" s="1"/>
  <c r="Y1530"/>
  <c r="Y1531"/>
  <c r="Z1538"/>
  <c r="AB1544"/>
  <c r="S1548"/>
  <c r="X1548" s="1"/>
  <c r="S1554"/>
  <c r="X1554" s="1"/>
  <c r="W1559"/>
  <c r="AB1559" s="1"/>
  <c r="V1560"/>
  <c r="AA1560" s="1"/>
  <c r="U1561"/>
  <c r="Z1561" s="1"/>
  <c r="AC1561" s="1"/>
  <c r="X1563"/>
  <c r="X1569"/>
  <c r="Z1574"/>
  <c r="Z1575"/>
  <c r="AA1582"/>
  <c r="AB1587"/>
  <c r="S1591"/>
  <c r="X1591" s="1"/>
  <c r="V1597"/>
  <c r="AA1597" s="1"/>
  <c r="U1598"/>
  <c r="Z1598" s="1"/>
  <c r="AA1620"/>
  <c r="V108"/>
  <c r="AA108" s="1"/>
  <c r="Y780"/>
  <c r="AC780" s="1"/>
  <c r="AB792"/>
  <c r="S796"/>
  <c r="X796" s="1"/>
  <c r="X802"/>
  <c r="Z809"/>
  <c r="AC809" s="1"/>
  <c r="Y1194"/>
  <c r="V1200"/>
  <c r="AA1200" s="1"/>
  <c r="V1201"/>
  <c r="AA1201" s="1"/>
  <c r="U1202"/>
  <c r="Z1202" s="1"/>
  <c r="X1204"/>
  <c r="S1205"/>
  <c r="X1205" s="1"/>
  <c r="AB1213"/>
  <c r="S1217"/>
  <c r="X1217" s="1"/>
  <c r="S1223"/>
  <c r="X1223" s="1"/>
  <c r="S1224"/>
  <c r="X1224" s="1"/>
  <c r="Y1229"/>
  <c r="AB1229"/>
  <c r="U1230"/>
  <c r="Z1230" s="1"/>
  <c r="S1231"/>
  <c r="X1231" s="1"/>
  <c r="X1238"/>
  <c r="AA1252"/>
  <c r="S1254"/>
  <c r="X1254" s="1"/>
  <c r="T1388"/>
  <c r="Y1388" s="1"/>
  <c r="X1531"/>
  <c r="X1532"/>
  <c r="AC1532" s="1"/>
  <c r="AA1545"/>
  <c r="T1562"/>
  <c r="Y1562" s="1"/>
  <c r="AC1562" s="1"/>
  <c r="Y1575"/>
  <c r="Y1576"/>
  <c r="Z1582"/>
  <c r="V1588"/>
  <c r="AA1588" s="1"/>
  <c r="V1589"/>
  <c r="AA1589" s="1"/>
  <c r="U1590"/>
  <c r="Z1590" s="1"/>
  <c r="AB1596"/>
  <c r="U1597"/>
  <c r="Z1597" s="1"/>
  <c r="T1598"/>
  <c r="Y1598" s="1"/>
  <c r="S1599"/>
  <c r="X1599" s="1"/>
  <c r="X1614"/>
  <c r="AC1614" s="1"/>
  <c r="Z1621"/>
  <c r="Z101"/>
  <c r="X773"/>
  <c r="AA793"/>
  <c r="AB800"/>
  <c r="Y810"/>
  <c r="AC810" s="1"/>
  <c r="Z1193"/>
  <c r="AB1199"/>
  <c r="AB1200"/>
  <c r="U1201"/>
  <c r="Z1201" s="1"/>
  <c r="AA1214"/>
  <c r="W1226"/>
  <c r="AB1226" s="1"/>
  <c r="W1235"/>
  <c r="AB1235" s="1"/>
  <c r="AB1258"/>
  <c r="AB1527"/>
  <c r="W1528"/>
  <c r="AB1528" s="1"/>
  <c r="W1535"/>
  <c r="AB1535" s="1"/>
  <c r="X1539"/>
  <c r="Z1546"/>
  <c r="AC1546" s="1"/>
  <c r="X1570"/>
  <c r="W1572"/>
  <c r="AB1572" s="1"/>
  <c r="X1576"/>
  <c r="X1577"/>
  <c r="AC1577" s="1"/>
  <c r="Y1583"/>
  <c r="AB1588"/>
  <c r="U1589"/>
  <c r="Z1589" s="1"/>
  <c r="T1590"/>
  <c r="Y1590" s="1"/>
  <c r="AA1596"/>
  <c r="X1615"/>
  <c r="AC1615" s="1"/>
  <c r="Y1622"/>
  <c r="AC1622" s="1"/>
  <c r="W1617"/>
  <c r="AB1617" s="1"/>
  <c r="V1618"/>
  <c r="AA1618" s="1"/>
  <c r="U1619"/>
  <c r="Z1619" s="1"/>
  <c r="T1620"/>
  <c r="Y1620" s="1"/>
  <c r="S1621"/>
  <c r="X1621" s="1"/>
  <c r="W1616"/>
  <c r="AB1616" s="1"/>
  <c r="AC1616" s="1"/>
  <c r="V1617"/>
  <c r="AA1617" s="1"/>
  <c r="U1618"/>
  <c r="Z1618" s="1"/>
  <c r="T1619"/>
  <c r="Y1619" s="1"/>
  <c r="S1620"/>
  <c r="X1620" s="1"/>
  <c r="W1624"/>
  <c r="AB1624" s="1"/>
  <c r="V1625"/>
  <c r="AA1625" s="1"/>
  <c r="U1626"/>
  <c r="Z1626" s="1"/>
  <c r="T1627"/>
  <c r="Y1627" s="1"/>
  <c r="S1628"/>
  <c r="X1628" s="1"/>
  <c r="AC1628" s="1"/>
  <c r="V1624"/>
  <c r="AA1624" s="1"/>
  <c r="U1625"/>
  <c r="Z1625" s="1"/>
  <c r="T1626"/>
  <c r="Y1626" s="1"/>
  <c r="S1627"/>
  <c r="X1627" s="1"/>
  <c r="W1599"/>
  <c r="AB1599" s="1"/>
  <c r="W1586"/>
  <c r="AB1586" s="1"/>
  <c r="V1587"/>
  <c r="AA1587" s="1"/>
  <c r="U1588"/>
  <c r="Z1588" s="1"/>
  <c r="T1589"/>
  <c r="Y1589" s="1"/>
  <c r="S1590"/>
  <c r="X1590" s="1"/>
  <c r="W1594"/>
  <c r="AB1594" s="1"/>
  <c r="V1595"/>
  <c r="AA1595" s="1"/>
  <c r="U1596"/>
  <c r="Z1596" s="1"/>
  <c r="T1597"/>
  <c r="Y1597" s="1"/>
  <c r="S1598"/>
  <c r="X1598" s="1"/>
  <c r="W1584"/>
  <c r="AB1584" s="1"/>
  <c r="AC1584" s="1"/>
  <c r="W1585"/>
  <c r="AB1585" s="1"/>
  <c r="AC1585" s="1"/>
  <c r="V1586"/>
  <c r="AA1586" s="1"/>
  <c r="U1587"/>
  <c r="Z1587" s="1"/>
  <c r="T1588"/>
  <c r="Y1588" s="1"/>
  <c r="S1589"/>
  <c r="X1589" s="1"/>
  <c r="W1593"/>
  <c r="AB1593" s="1"/>
  <c r="V1594"/>
  <c r="AA1594" s="1"/>
  <c r="U1595"/>
  <c r="Z1595" s="1"/>
  <c r="T1596"/>
  <c r="Y1596" s="1"/>
  <c r="S1597"/>
  <c r="X1597" s="1"/>
  <c r="Y1569"/>
  <c r="W1571"/>
  <c r="AB1571" s="1"/>
  <c r="V1572"/>
  <c r="AA1572" s="1"/>
  <c r="U1573"/>
  <c r="Z1573" s="1"/>
  <c r="T1574"/>
  <c r="Y1574" s="1"/>
  <c r="S1575"/>
  <c r="X1575" s="1"/>
  <c r="W1579"/>
  <c r="AB1579" s="1"/>
  <c r="V1580"/>
  <c r="AA1580" s="1"/>
  <c r="U1581"/>
  <c r="Z1581" s="1"/>
  <c r="T1582"/>
  <c r="Y1582" s="1"/>
  <c r="S1583"/>
  <c r="X1583" s="1"/>
  <c r="W1569"/>
  <c r="AB1569" s="1"/>
  <c r="W1570"/>
  <c r="AB1570" s="1"/>
  <c r="V1571"/>
  <c r="AA1571" s="1"/>
  <c r="U1572"/>
  <c r="Z1572" s="1"/>
  <c r="T1573"/>
  <c r="Y1573" s="1"/>
  <c r="S1574"/>
  <c r="X1574" s="1"/>
  <c r="W1578"/>
  <c r="AB1578" s="1"/>
  <c r="V1579"/>
  <c r="AA1579" s="1"/>
  <c r="U1580"/>
  <c r="Z1580" s="1"/>
  <c r="T1581"/>
  <c r="Y1581" s="1"/>
  <c r="S1582"/>
  <c r="X1582" s="1"/>
  <c r="W1556"/>
  <c r="AB1556" s="1"/>
  <c r="V1557"/>
  <c r="AA1557" s="1"/>
  <c r="U1558"/>
  <c r="Z1558" s="1"/>
  <c r="T1559"/>
  <c r="Y1559" s="1"/>
  <c r="S1560"/>
  <c r="X1560" s="1"/>
  <c r="W1564"/>
  <c r="AB1564" s="1"/>
  <c r="V1565"/>
  <c r="AA1565" s="1"/>
  <c r="U1566"/>
  <c r="Z1566" s="1"/>
  <c r="T1567"/>
  <c r="Y1567" s="1"/>
  <c r="S1568"/>
  <c r="X1568" s="1"/>
  <c r="AC1568" s="1"/>
  <c r="W1554"/>
  <c r="AB1554" s="1"/>
  <c r="W1555"/>
  <c r="AB1555" s="1"/>
  <c r="V1556"/>
  <c r="AA1556" s="1"/>
  <c r="U1557"/>
  <c r="Z1557" s="1"/>
  <c r="T1558"/>
  <c r="Y1558" s="1"/>
  <c r="S1559"/>
  <c r="X1559" s="1"/>
  <c r="W1563"/>
  <c r="AB1563" s="1"/>
  <c r="V1564"/>
  <c r="AA1564" s="1"/>
  <c r="U1565"/>
  <c r="Z1565" s="1"/>
  <c r="T1566"/>
  <c r="Y1566" s="1"/>
  <c r="S1567"/>
  <c r="X1567" s="1"/>
  <c r="W1541"/>
  <c r="AB1541" s="1"/>
  <c r="V1542"/>
  <c r="AA1542" s="1"/>
  <c r="U1543"/>
  <c r="Z1543" s="1"/>
  <c r="T1544"/>
  <c r="Y1544" s="1"/>
  <c r="S1545"/>
  <c r="X1545" s="1"/>
  <c r="W1549"/>
  <c r="AB1549" s="1"/>
  <c r="V1550"/>
  <c r="AA1550" s="1"/>
  <c r="U1551"/>
  <c r="Z1551" s="1"/>
  <c r="T1552"/>
  <c r="Y1552" s="1"/>
  <c r="S1553"/>
  <c r="X1553" s="1"/>
  <c r="AC1553" s="1"/>
  <c r="W1539"/>
  <c r="AB1539" s="1"/>
  <c r="W1540"/>
  <c r="AB1540" s="1"/>
  <c r="V1541"/>
  <c r="AA1541" s="1"/>
  <c r="U1542"/>
  <c r="Z1542" s="1"/>
  <c r="T1543"/>
  <c r="Y1543" s="1"/>
  <c r="S1544"/>
  <c r="X1544" s="1"/>
  <c r="W1548"/>
  <c r="AB1548" s="1"/>
  <c r="V1549"/>
  <c r="AA1549" s="1"/>
  <c r="U1550"/>
  <c r="Z1550" s="1"/>
  <c r="T1551"/>
  <c r="Y1551" s="1"/>
  <c r="S1552"/>
  <c r="X1552" s="1"/>
  <c r="W1526"/>
  <c r="AB1526" s="1"/>
  <c r="V1527"/>
  <c r="AA1527" s="1"/>
  <c r="U1528"/>
  <c r="Z1528" s="1"/>
  <c r="T1529"/>
  <c r="Y1529" s="1"/>
  <c r="S1530"/>
  <c r="X1530" s="1"/>
  <c r="W1534"/>
  <c r="AB1534" s="1"/>
  <c r="V1535"/>
  <c r="AA1535" s="1"/>
  <c r="U1536"/>
  <c r="Z1536" s="1"/>
  <c r="T1537"/>
  <c r="Y1537" s="1"/>
  <c r="S1538"/>
  <c r="X1538" s="1"/>
  <c r="W1524"/>
  <c r="AB1524" s="1"/>
  <c r="AC1524" s="1"/>
  <c r="W1525"/>
  <c r="AB1525" s="1"/>
  <c r="V1526"/>
  <c r="AA1526" s="1"/>
  <c r="U1527"/>
  <c r="Z1527" s="1"/>
  <c r="T1528"/>
  <c r="Y1528" s="1"/>
  <c r="S1529"/>
  <c r="X1529" s="1"/>
  <c r="W1533"/>
  <c r="AB1533" s="1"/>
  <c r="V1534"/>
  <c r="AA1534" s="1"/>
  <c r="U1535"/>
  <c r="Z1535" s="1"/>
  <c r="T1536"/>
  <c r="Y1536" s="1"/>
  <c r="S1537"/>
  <c r="X1537" s="1"/>
  <c r="AC1373"/>
  <c r="AC1358"/>
  <c r="AC1328"/>
  <c r="AC1313"/>
  <c r="AC1298"/>
  <c r="AC1283"/>
  <c r="W1255"/>
  <c r="AB1255" s="1"/>
  <c r="V1256"/>
  <c r="AA1256" s="1"/>
  <c r="U1257"/>
  <c r="Z1257" s="1"/>
  <c r="T1258"/>
  <c r="Y1258" s="1"/>
  <c r="S1259"/>
  <c r="X1259" s="1"/>
  <c r="W1263"/>
  <c r="AB1263" s="1"/>
  <c r="V1264"/>
  <c r="AA1264" s="1"/>
  <c r="U1265"/>
  <c r="Z1265" s="1"/>
  <c r="T1266"/>
  <c r="Y1266" s="1"/>
  <c r="S1267"/>
  <c r="X1267" s="1"/>
  <c r="W1253"/>
  <c r="AB1253" s="1"/>
  <c r="W1254"/>
  <c r="AB1254" s="1"/>
  <c r="V1255"/>
  <c r="AA1255" s="1"/>
  <c r="U1256"/>
  <c r="Z1256" s="1"/>
  <c r="T1257"/>
  <c r="Y1257" s="1"/>
  <c r="S1258"/>
  <c r="X1258" s="1"/>
  <c r="W1262"/>
  <c r="AB1262" s="1"/>
  <c r="V1263"/>
  <c r="AA1263" s="1"/>
  <c r="U1264"/>
  <c r="Z1264" s="1"/>
  <c r="T1265"/>
  <c r="Y1265" s="1"/>
  <c r="S1266"/>
  <c r="X1266" s="1"/>
  <c r="AA1238"/>
  <c r="AA1239"/>
  <c r="Z1240"/>
  <c r="Y1241"/>
  <c r="W1240"/>
  <c r="AB1240" s="1"/>
  <c r="V1241"/>
  <c r="AA1241" s="1"/>
  <c r="U1242"/>
  <c r="Z1242" s="1"/>
  <c r="T1243"/>
  <c r="Y1243" s="1"/>
  <c r="W1248"/>
  <c r="AB1248" s="1"/>
  <c r="V1249"/>
  <c r="AA1249" s="1"/>
  <c r="U1250"/>
  <c r="Z1250" s="1"/>
  <c r="T1251"/>
  <c r="Y1251" s="1"/>
  <c r="S1252"/>
  <c r="X1252" s="1"/>
  <c r="W1238"/>
  <c r="AB1238" s="1"/>
  <c r="W1239"/>
  <c r="AB1239" s="1"/>
  <c r="V1240"/>
  <c r="AA1240" s="1"/>
  <c r="U1241"/>
  <c r="Z1241" s="1"/>
  <c r="T1242"/>
  <c r="Y1242" s="1"/>
  <c r="S1243"/>
  <c r="X1243" s="1"/>
  <c r="V1248"/>
  <c r="AA1248" s="1"/>
  <c r="U1249"/>
  <c r="Z1249" s="1"/>
  <c r="T1250"/>
  <c r="Y1250" s="1"/>
  <c r="S1251"/>
  <c r="X1251" s="1"/>
  <c r="W1225"/>
  <c r="AB1225" s="1"/>
  <c r="V1226"/>
  <c r="AA1226" s="1"/>
  <c r="U1227"/>
  <c r="Z1227" s="1"/>
  <c r="T1228"/>
  <c r="Y1228" s="1"/>
  <c r="S1229"/>
  <c r="X1229" s="1"/>
  <c r="W1233"/>
  <c r="AB1233" s="1"/>
  <c r="V1234"/>
  <c r="AA1234" s="1"/>
  <c r="U1235"/>
  <c r="Z1235" s="1"/>
  <c r="T1236"/>
  <c r="Y1236" s="1"/>
  <c r="S1237"/>
  <c r="X1237" s="1"/>
  <c r="W1223"/>
  <c r="AB1223" s="1"/>
  <c r="W1224"/>
  <c r="AB1224" s="1"/>
  <c r="V1225"/>
  <c r="AA1225" s="1"/>
  <c r="U1226"/>
  <c r="Z1226" s="1"/>
  <c r="T1227"/>
  <c r="Y1227" s="1"/>
  <c r="S1228"/>
  <c r="X1228" s="1"/>
  <c r="W1232"/>
  <c r="AB1232" s="1"/>
  <c r="V1233"/>
  <c r="AA1233" s="1"/>
  <c r="U1234"/>
  <c r="Z1234" s="1"/>
  <c r="T1235"/>
  <c r="Y1235" s="1"/>
  <c r="S1236"/>
  <c r="X1236" s="1"/>
  <c r="W1210"/>
  <c r="AB1210" s="1"/>
  <c r="V1211"/>
  <c r="AA1211" s="1"/>
  <c r="U1212"/>
  <c r="Z1212" s="1"/>
  <c r="T1213"/>
  <c r="Y1213" s="1"/>
  <c r="S1214"/>
  <c r="X1214" s="1"/>
  <c r="W1218"/>
  <c r="AB1218" s="1"/>
  <c r="V1219"/>
  <c r="AA1219" s="1"/>
  <c r="U1220"/>
  <c r="Z1220" s="1"/>
  <c r="T1221"/>
  <c r="Y1221" s="1"/>
  <c r="S1222"/>
  <c r="X1222" s="1"/>
  <c r="AC1222" s="1"/>
  <c r="W1208"/>
  <c r="AB1208" s="1"/>
  <c r="W1209"/>
  <c r="AB1209" s="1"/>
  <c r="V1210"/>
  <c r="AA1210" s="1"/>
  <c r="U1211"/>
  <c r="Z1211" s="1"/>
  <c r="T1212"/>
  <c r="Y1212" s="1"/>
  <c r="S1213"/>
  <c r="X1213" s="1"/>
  <c r="W1217"/>
  <c r="AB1217" s="1"/>
  <c r="V1218"/>
  <c r="AA1218" s="1"/>
  <c r="U1219"/>
  <c r="Z1219" s="1"/>
  <c r="T1220"/>
  <c r="Y1220" s="1"/>
  <c r="S1221"/>
  <c r="X1221" s="1"/>
  <c r="S1193"/>
  <c r="X1193" s="1"/>
  <c r="S1194"/>
  <c r="X1194" s="1"/>
  <c r="W1198"/>
  <c r="AB1198" s="1"/>
  <c r="V1199"/>
  <c r="AA1199" s="1"/>
  <c r="U1200"/>
  <c r="Z1200" s="1"/>
  <c r="T1201"/>
  <c r="Y1201" s="1"/>
  <c r="S1202"/>
  <c r="X1202" s="1"/>
  <c r="W1206"/>
  <c r="AB1206" s="1"/>
  <c r="V1207"/>
  <c r="AA1207" s="1"/>
  <c r="W1197"/>
  <c r="AB1197" s="1"/>
  <c r="V1198"/>
  <c r="AA1198" s="1"/>
  <c r="U1199"/>
  <c r="Z1199" s="1"/>
  <c r="T1200"/>
  <c r="Y1200" s="1"/>
  <c r="S1201"/>
  <c r="X1201" s="1"/>
  <c r="W1205"/>
  <c r="AB1205" s="1"/>
  <c r="V1206"/>
  <c r="AA1206" s="1"/>
  <c r="U1207"/>
  <c r="Z1207" s="1"/>
  <c r="W1196"/>
  <c r="AB1196" s="1"/>
  <c r="V1197"/>
  <c r="AA1197" s="1"/>
  <c r="U1198"/>
  <c r="Z1198" s="1"/>
  <c r="T1199"/>
  <c r="Y1199" s="1"/>
  <c r="S1200"/>
  <c r="X1200" s="1"/>
  <c r="W1204"/>
  <c r="AB1204" s="1"/>
  <c r="V1205"/>
  <c r="AA1205" s="1"/>
  <c r="U1206"/>
  <c r="Z1206" s="1"/>
  <c r="T1207"/>
  <c r="Y1207" s="1"/>
  <c r="W804"/>
  <c r="AB804" s="1"/>
  <c r="V805"/>
  <c r="AA805" s="1"/>
  <c r="U806"/>
  <c r="Z806" s="1"/>
  <c r="T807"/>
  <c r="Y807" s="1"/>
  <c r="S808"/>
  <c r="X808" s="1"/>
  <c r="W812"/>
  <c r="AB812" s="1"/>
  <c r="V813"/>
  <c r="AA813" s="1"/>
  <c r="U814"/>
  <c r="Z814" s="1"/>
  <c r="T815"/>
  <c r="Y815" s="1"/>
  <c r="S816"/>
  <c r="X816" s="1"/>
  <c r="AC816" s="1"/>
  <c r="W802"/>
  <c r="AB802" s="1"/>
  <c r="W803"/>
  <c r="AB803" s="1"/>
  <c r="V804"/>
  <c r="AA804" s="1"/>
  <c r="U805"/>
  <c r="Z805" s="1"/>
  <c r="T806"/>
  <c r="Y806" s="1"/>
  <c r="S807"/>
  <c r="X807" s="1"/>
  <c r="W811"/>
  <c r="AB811" s="1"/>
  <c r="V812"/>
  <c r="AA812" s="1"/>
  <c r="U813"/>
  <c r="Z813" s="1"/>
  <c r="T814"/>
  <c r="Y814" s="1"/>
  <c r="S815"/>
  <c r="X815" s="1"/>
  <c r="W789"/>
  <c r="AB789" s="1"/>
  <c r="V790"/>
  <c r="AA790" s="1"/>
  <c r="U791"/>
  <c r="Z791" s="1"/>
  <c r="T792"/>
  <c r="Y792" s="1"/>
  <c r="S793"/>
  <c r="X793" s="1"/>
  <c r="W797"/>
  <c r="AB797" s="1"/>
  <c r="V798"/>
  <c r="AA798" s="1"/>
  <c r="U799"/>
  <c r="Z799" s="1"/>
  <c r="T800"/>
  <c r="Y800" s="1"/>
  <c r="S801"/>
  <c r="X801" s="1"/>
  <c r="AC801" s="1"/>
  <c r="W787"/>
  <c r="AB787" s="1"/>
  <c r="W788"/>
  <c r="AB788" s="1"/>
  <c r="V789"/>
  <c r="AA789" s="1"/>
  <c r="U790"/>
  <c r="Z790" s="1"/>
  <c r="T791"/>
  <c r="Y791" s="1"/>
  <c r="S792"/>
  <c r="X792" s="1"/>
  <c r="W796"/>
  <c r="AB796" s="1"/>
  <c r="V797"/>
  <c r="AA797" s="1"/>
  <c r="U798"/>
  <c r="Z798" s="1"/>
  <c r="T799"/>
  <c r="Y799" s="1"/>
  <c r="S800"/>
  <c r="X800" s="1"/>
  <c r="W774"/>
  <c r="AB774" s="1"/>
  <c r="V775"/>
  <c r="AA775" s="1"/>
  <c r="U776"/>
  <c r="Z776" s="1"/>
  <c r="T777"/>
  <c r="Y777" s="1"/>
  <c r="S778"/>
  <c r="X778" s="1"/>
  <c r="W782"/>
  <c r="AB782" s="1"/>
  <c r="V783"/>
  <c r="AA783" s="1"/>
  <c r="U784"/>
  <c r="Z784" s="1"/>
  <c r="T785"/>
  <c r="Y785" s="1"/>
  <c r="S786"/>
  <c r="X786" s="1"/>
  <c r="AC786" s="1"/>
  <c r="W772"/>
  <c r="AB772" s="1"/>
  <c r="W773"/>
  <c r="AB773" s="1"/>
  <c r="V774"/>
  <c r="AA774" s="1"/>
  <c r="U775"/>
  <c r="Z775" s="1"/>
  <c r="T776"/>
  <c r="Y776" s="1"/>
  <c r="S777"/>
  <c r="X777" s="1"/>
  <c r="W781"/>
  <c r="AB781" s="1"/>
  <c r="V782"/>
  <c r="AA782" s="1"/>
  <c r="U783"/>
  <c r="Z783" s="1"/>
  <c r="T784"/>
  <c r="Y784" s="1"/>
  <c r="S785"/>
  <c r="X785" s="1"/>
  <c r="T606"/>
  <c r="Y606" s="1"/>
  <c r="AC434"/>
  <c r="AA100"/>
  <c r="AC358"/>
  <c r="AB93"/>
  <c r="AB95"/>
  <c r="AA105"/>
  <c r="AB309"/>
  <c r="AB369"/>
  <c r="AC403"/>
  <c r="AC404"/>
  <c r="AB40"/>
  <c r="S44"/>
  <c r="X44" s="1"/>
  <c r="S50"/>
  <c r="X50" s="1"/>
  <c r="AB70"/>
  <c r="S74"/>
  <c r="X74" s="1"/>
  <c r="S80"/>
  <c r="X80" s="1"/>
  <c r="AA95"/>
  <c r="AB96"/>
  <c r="AB99"/>
  <c r="Z105"/>
  <c r="Z106"/>
  <c r="Z109"/>
  <c r="T133"/>
  <c r="Y133" s="1"/>
  <c r="AC133" s="1"/>
  <c r="Y312"/>
  <c r="X313"/>
  <c r="Y313"/>
  <c r="X314"/>
  <c r="Z317"/>
  <c r="Z320"/>
  <c r="Z342"/>
  <c r="AA345"/>
  <c r="Z346"/>
  <c r="AA400"/>
  <c r="AB401"/>
  <c r="S412"/>
  <c r="X412" s="1"/>
  <c r="AA41"/>
  <c r="AA71"/>
  <c r="AA96"/>
  <c r="AB97"/>
  <c r="Z99"/>
  <c r="T100"/>
  <c r="Y100" s="1"/>
  <c r="Y106"/>
  <c r="AB106"/>
  <c r="U107"/>
  <c r="Z107" s="1"/>
  <c r="X109"/>
  <c r="S126"/>
  <c r="X126" s="1"/>
  <c r="Z309"/>
  <c r="AA310"/>
  <c r="Z311"/>
  <c r="Z312"/>
  <c r="AA319"/>
  <c r="AA337"/>
  <c r="Z338"/>
  <c r="Y343"/>
  <c r="AB344"/>
  <c r="Y347"/>
  <c r="AB370"/>
  <c r="AB416"/>
  <c r="S420"/>
  <c r="X420" s="1"/>
  <c r="S426"/>
  <c r="X426" s="1"/>
  <c r="AB429"/>
  <c r="V432"/>
  <c r="AA432" s="1"/>
  <c r="X35"/>
  <c r="Z42"/>
  <c r="AC42" s="1"/>
  <c r="S51"/>
  <c r="X51" s="1"/>
  <c r="X65"/>
  <c r="Z72"/>
  <c r="AC72" s="1"/>
  <c r="S81"/>
  <c r="X81" s="1"/>
  <c r="AA97"/>
  <c r="AA98"/>
  <c r="Y99"/>
  <c r="S100"/>
  <c r="X100" s="1"/>
  <c r="T107"/>
  <c r="Y107" s="1"/>
  <c r="S110"/>
  <c r="X110" s="1"/>
  <c r="AB113"/>
  <c r="W115"/>
  <c r="AB115" s="1"/>
  <c r="V116"/>
  <c r="AA116" s="1"/>
  <c r="U117"/>
  <c r="Z117" s="1"/>
  <c r="AC117" s="1"/>
  <c r="AB130"/>
  <c r="S134"/>
  <c r="X134" s="1"/>
  <c r="Y318"/>
  <c r="X319"/>
  <c r="S321"/>
  <c r="X321" s="1"/>
  <c r="W326"/>
  <c r="AB326" s="1"/>
  <c r="V327"/>
  <c r="AA327" s="1"/>
  <c r="U328"/>
  <c r="Z328" s="1"/>
  <c r="AC328" s="1"/>
  <c r="X336"/>
  <c r="AA336"/>
  <c r="Y339"/>
  <c r="X340"/>
  <c r="X344"/>
  <c r="S381"/>
  <c r="X381" s="1"/>
  <c r="W386"/>
  <c r="AB386" s="1"/>
  <c r="V387"/>
  <c r="AA387" s="1"/>
  <c r="U388"/>
  <c r="Z388" s="1"/>
  <c r="AC388" s="1"/>
  <c r="X390"/>
  <c r="X396"/>
  <c r="AA417"/>
  <c r="AB424"/>
  <c r="V431"/>
  <c r="AA431" s="1"/>
  <c r="U432"/>
  <c r="Z432" s="1"/>
  <c r="Y765"/>
  <c r="AC765" s="1"/>
  <c r="Y43"/>
  <c r="AC43" s="1"/>
  <c r="Y73"/>
  <c r="AC73" s="1"/>
  <c r="AB85"/>
  <c r="Z97"/>
  <c r="Z98"/>
  <c r="X99"/>
  <c r="W103"/>
  <c r="AB103" s="1"/>
  <c r="W104"/>
  <c r="AB104" s="1"/>
  <c r="W105"/>
  <c r="AB105" s="1"/>
  <c r="V106"/>
  <c r="AA106" s="1"/>
  <c r="S107"/>
  <c r="X107" s="1"/>
  <c r="Y108"/>
  <c r="V114"/>
  <c r="AA114" s="1"/>
  <c r="AA131"/>
  <c r="AB306"/>
  <c r="Y310"/>
  <c r="X311"/>
  <c r="AB315"/>
  <c r="V316"/>
  <c r="AA316" s="1"/>
  <c r="AB318"/>
  <c r="W340"/>
  <c r="AB340" s="1"/>
  <c r="W341"/>
  <c r="AB341" s="1"/>
  <c r="S345"/>
  <c r="X345" s="1"/>
  <c r="V349"/>
  <c r="AA349" s="1"/>
  <c r="V350"/>
  <c r="AA350" s="1"/>
  <c r="X352"/>
  <c r="AA371"/>
  <c r="T389"/>
  <c r="Y389" s="1"/>
  <c r="AC389" s="1"/>
  <c r="W394"/>
  <c r="AB394" s="1"/>
  <c r="X411"/>
  <c r="Z418"/>
  <c r="AC418" s="1"/>
  <c r="S427"/>
  <c r="X427" s="1"/>
  <c r="AB430"/>
  <c r="X758"/>
  <c r="X36"/>
  <c r="X66"/>
  <c r="Y98"/>
  <c r="X101"/>
  <c r="V104"/>
  <c r="AA104" s="1"/>
  <c r="X108"/>
  <c r="S111"/>
  <c r="X111" s="1"/>
  <c r="AB114"/>
  <c r="U115"/>
  <c r="Z115" s="1"/>
  <c r="X125"/>
  <c r="Z132"/>
  <c r="AC132" s="1"/>
  <c r="AB307"/>
  <c r="V308"/>
  <c r="AA308" s="1"/>
  <c r="S322"/>
  <c r="X322" s="1"/>
  <c r="S337"/>
  <c r="X337" s="1"/>
  <c r="V341"/>
  <c r="AA341" s="1"/>
  <c r="V342"/>
  <c r="AA342" s="1"/>
  <c r="U343"/>
  <c r="Z343" s="1"/>
  <c r="T344"/>
  <c r="Y344" s="1"/>
  <c r="AB348"/>
  <c r="AB349"/>
  <c r="U350"/>
  <c r="Z350" s="1"/>
  <c r="S351"/>
  <c r="X351" s="1"/>
  <c r="AB354"/>
  <c r="W356"/>
  <c r="AB356" s="1"/>
  <c r="V357"/>
  <c r="AA357" s="1"/>
  <c r="Z372"/>
  <c r="S382"/>
  <c r="X382" s="1"/>
  <c r="X397"/>
  <c r="W399"/>
  <c r="AB399" s="1"/>
  <c r="Y419"/>
  <c r="AC419" s="1"/>
  <c r="AB431"/>
  <c r="S757"/>
  <c r="X757" s="1"/>
  <c r="W762"/>
  <c r="AB762" s="1"/>
  <c r="V763"/>
  <c r="AA763" s="1"/>
  <c r="U764"/>
  <c r="Z764" s="1"/>
  <c r="AC764" s="1"/>
  <c r="X766"/>
  <c r="W759"/>
  <c r="AB759" s="1"/>
  <c r="V760"/>
  <c r="AA760" s="1"/>
  <c r="U761"/>
  <c r="Z761" s="1"/>
  <c r="T762"/>
  <c r="Y762" s="1"/>
  <c r="S763"/>
  <c r="X763" s="1"/>
  <c r="W767"/>
  <c r="AB767" s="1"/>
  <c r="V768"/>
  <c r="AA768" s="1"/>
  <c r="U769"/>
  <c r="Z769" s="1"/>
  <c r="W757"/>
  <c r="AB757" s="1"/>
  <c r="W758"/>
  <c r="AB758" s="1"/>
  <c r="V759"/>
  <c r="AA759" s="1"/>
  <c r="U760"/>
  <c r="Z760" s="1"/>
  <c r="T761"/>
  <c r="Y761" s="1"/>
  <c r="S762"/>
  <c r="X762" s="1"/>
  <c r="W766"/>
  <c r="AB766" s="1"/>
  <c r="V767"/>
  <c r="AA767" s="1"/>
  <c r="U768"/>
  <c r="Z768" s="1"/>
  <c r="T769"/>
  <c r="Y769" s="1"/>
  <c r="W428"/>
  <c r="AB428" s="1"/>
  <c r="V429"/>
  <c r="AA429" s="1"/>
  <c r="U430"/>
  <c r="Z430" s="1"/>
  <c r="T431"/>
  <c r="Y431" s="1"/>
  <c r="S432"/>
  <c r="X432" s="1"/>
  <c r="W436"/>
  <c r="AB436" s="1"/>
  <c r="V437"/>
  <c r="AA437" s="1"/>
  <c r="U438"/>
  <c r="Z438" s="1"/>
  <c r="T439"/>
  <c r="Y439" s="1"/>
  <c r="S440"/>
  <c r="X440" s="1"/>
  <c r="AC440" s="1"/>
  <c r="W426"/>
  <c r="AB426" s="1"/>
  <c r="W427"/>
  <c r="AB427" s="1"/>
  <c r="V428"/>
  <c r="AA428" s="1"/>
  <c r="U429"/>
  <c r="Z429" s="1"/>
  <c r="T430"/>
  <c r="Y430" s="1"/>
  <c r="S431"/>
  <c r="X431" s="1"/>
  <c r="W435"/>
  <c r="AB435" s="1"/>
  <c r="AC435" s="1"/>
  <c r="V436"/>
  <c r="AA436" s="1"/>
  <c r="U437"/>
  <c r="Z437" s="1"/>
  <c r="T438"/>
  <c r="Y438" s="1"/>
  <c r="S439"/>
  <c r="X439" s="1"/>
  <c r="W413"/>
  <c r="AB413" s="1"/>
  <c r="V414"/>
  <c r="AA414" s="1"/>
  <c r="U415"/>
  <c r="Z415" s="1"/>
  <c r="T416"/>
  <c r="Y416" s="1"/>
  <c r="S417"/>
  <c r="X417" s="1"/>
  <c r="W421"/>
  <c r="AB421" s="1"/>
  <c r="V422"/>
  <c r="AA422" s="1"/>
  <c r="U423"/>
  <c r="Z423" s="1"/>
  <c r="T424"/>
  <c r="Y424" s="1"/>
  <c r="S425"/>
  <c r="X425" s="1"/>
  <c r="AC425" s="1"/>
  <c r="W411"/>
  <c r="AB411" s="1"/>
  <c r="W412"/>
  <c r="AB412" s="1"/>
  <c r="V413"/>
  <c r="AA413" s="1"/>
  <c r="U414"/>
  <c r="Z414" s="1"/>
  <c r="T415"/>
  <c r="Y415" s="1"/>
  <c r="S416"/>
  <c r="X416" s="1"/>
  <c r="W420"/>
  <c r="AB420" s="1"/>
  <c r="V421"/>
  <c r="AA421" s="1"/>
  <c r="U422"/>
  <c r="Z422" s="1"/>
  <c r="T423"/>
  <c r="Y423" s="1"/>
  <c r="S424"/>
  <c r="X424" s="1"/>
  <c r="W398"/>
  <c r="AB398" s="1"/>
  <c r="V399"/>
  <c r="AA399" s="1"/>
  <c r="U400"/>
  <c r="Z400" s="1"/>
  <c r="T401"/>
  <c r="Y401" s="1"/>
  <c r="S402"/>
  <c r="X402" s="1"/>
  <c r="AC402" s="1"/>
  <c r="W406"/>
  <c r="AB406" s="1"/>
  <c r="V407"/>
  <c r="AA407" s="1"/>
  <c r="U408"/>
  <c r="Z408" s="1"/>
  <c r="T409"/>
  <c r="Y409" s="1"/>
  <c r="S410"/>
  <c r="X410" s="1"/>
  <c r="AC410" s="1"/>
  <c r="W396"/>
  <c r="AB396" s="1"/>
  <c r="W397"/>
  <c r="AB397" s="1"/>
  <c r="V398"/>
  <c r="AA398" s="1"/>
  <c r="U399"/>
  <c r="Z399" s="1"/>
  <c r="T400"/>
  <c r="Y400" s="1"/>
  <c r="S401"/>
  <c r="X401" s="1"/>
  <c r="W405"/>
  <c r="AB405" s="1"/>
  <c r="AC405" s="1"/>
  <c r="V406"/>
  <c r="AA406" s="1"/>
  <c r="U407"/>
  <c r="Z407" s="1"/>
  <c r="T408"/>
  <c r="Y408" s="1"/>
  <c r="S409"/>
  <c r="X409" s="1"/>
  <c r="W383"/>
  <c r="AB383" s="1"/>
  <c r="V384"/>
  <c r="AA384" s="1"/>
  <c r="U385"/>
  <c r="Z385" s="1"/>
  <c r="T386"/>
  <c r="Y386" s="1"/>
  <c r="S387"/>
  <c r="X387" s="1"/>
  <c r="W391"/>
  <c r="AB391" s="1"/>
  <c r="V392"/>
  <c r="AA392" s="1"/>
  <c r="U393"/>
  <c r="Z393" s="1"/>
  <c r="T394"/>
  <c r="Y394" s="1"/>
  <c r="S395"/>
  <c r="X395" s="1"/>
  <c r="AC395" s="1"/>
  <c r="W381"/>
  <c r="AB381" s="1"/>
  <c r="W382"/>
  <c r="AB382" s="1"/>
  <c r="V383"/>
  <c r="AA383" s="1"/>
  <c r="U384"/>
  <c r="Z384" s="1"/>
  <c r="T385"/>
  <c r="Y385" s="1"/>
  <c r="S386"/>
  <c r="X386" s="1"/>
  <c r="W390"/>
  <c r="AB390" s="1"/>
  <c r="V391"/>
  <c r="AA391" s="1"/>
  <c r="U392"/>
  <c r="Z392" s="1"/>
  <c r="T393"/>
  <c r="Y393" s="1"/>
  <c r="S394"/>
  <c r="X394" s="1"/>
  <c r="W368"/>
  <c r="AB368" s="1"/>
  <c r="V369"/>
  <c r="AA369" s="1"/>
  <c r="U370"/>
  <c r="Z370" s="1"/>
  <c r="T371"/>
  <c r="Y371" s="1"/>
  <c r="S372"/>
  <c r="X372" s="1"/>
  <c r="W376"/>
  <c r="AB376" s="1"/>
  <c r="V377"/>
  <c r="AA377" s="1"/>
  <c r="U378"/>
  <c r="Z378" s="1"/>
  <c r="T379"/>
  <c r="Y379" s="1"/>
  <c r="S380"/>
  <c r="X380" s="1"/>
  <c r="AC380" s="1"/>
  <c r="W366"/>
  <c r="AB366" s="1"/>
  <c r="W367"/>
  <c r="AB367" s="1"/>
  <c r="AC367" s="1"/>
  <c r="V368"/>
  <c r="AA368" s="1"/>
  <c r="U369"/>
  <c r="Z369" s="1"/>
  <c r="T370"/>
  <c r="Y370" s="1"/>
  <c r="S371"/>
  <c r="X371" s="1"/>
  <c r="W375"/>
  <c r="AB375" s="1"/>
  <c r="V376"/>
  <c r="AA376" s="1"/>
  <c r="U377"/>
  <c r="Z377" s="1"/>
  <c r="T378"/>
  <c r="Y378" s="1"/>
  <c r="S379"/>
  <c r="X379" s="1"/>
  <c r="W353"/>
  <c r="AB353" s="1"/>
  <c r="V354"/>
  <c r="AA354" s="1"/>
  <c r="U355"/>
  <c r="Z355" s="1"/>
  <c r="T356"/>
  <c r="Y356" s="1"/>
  <c r="S357"/>
  <c r="X357" s="1"/>
  <c r="W361"/>
  <c r="AB361" s="1"/>
  <c r="V362"/>
  <c r="AA362" s="1"/>
  <c r="U363"/>
  <c r="Z363" s="1"/>
  <c r="T364"/>
  <c r="Y364" s="1"/>
  <c r="S365"/>
  <c r="X365" s="1"/>
  <c r="AC365" s="1"/>
  <c r="W351"/>
  <c r="AB351" s="1"/>
  <c r="W352"/>
  <c r="AB352" s="1"/>
  <c r="V353"/>
  <c r="AA353" s="1"/>
  <c r="U354"/>
  <c r="Z354" s="1"/>
  <c r="T355"/>
  <c r="Y355" s="1"/>
  <c r="S356"/>
  <c r="X356" s="1"/>
  <c r="W360"/>
  <c r="AB360" s="1"/>
  <c r="V361"/>
  <c r="AA361" s="1"/>
  <c r="U362"/>
  <c r="Z362" s="1"/>
  <c r="T363"/>
  <c r="Y363" s="1"/>
  <c r="S364"/>
  <c r="X364" s="1"/>
  <c r="T350"/>
  <c r="Y350" s="1"/>
  <c r="W338"/>
  <c r="AB338" s="1"/>
  <c r="V339"/>
  <c r="AA339" s="1"/>
  <c r="U340"/>
  <c r="Z340" s="1"/>
  <c r="T341"/>
  <c r="Y341" s="1"/>
  <c r="S342"/>
  <c r="X342" s="1"/>
  <c r="W346"/>
  <c r="AB346" s="1"/>
  <c r="V347"/>
  <c r="AA347" s="1"/>
  <c r="U348"/>
  <c r="Z348" s="1"/>
  <c r="T349"/>
  <c r="Y349" s="1"/>
  <c r="S350"/>
  <c r="X350" s="1"/>
  <c r="W336"/>
  <c r="AB336" s="1"/>
  <c r="W337"/>
  <c r="AB337" s="1"/>
  <c r="V338"/>
  <c r="AA338" s="1"/>
  <c r="U339"/>
  <c r="Z339" s="1"/>
  <c r="T340"/>
  <c r="Y340" s="1"/>
  <c r="S341"/>
  <c r="X341" s="1"/>
  <c r="W345"/>
  <c r="AB345" s="1"/>
  <c r="V346"/>
  <c r="AA346" s="1"/>
  <c r="U347"/>
  <c r="Z347" s="1"/>
  <c r="T348"/>
  <c r="Y348" s="1"/>
  <c r="S349"/>
  <c r="X349" s="1"/>
  <c r="W323"/>
  <c r="AB323" s="1"/>
  <c r="V324"/>
  <c r="AA324" s="1"/>
  <c r="U325"/>
  <c r="Z325" s="1"/>
  <c r="T326"/>
  <c r="Y326" s="1"/>
  <c r="S327"/>
  <c r="X327" s="1"/>
  <c r="W331"/>
  <c r="AB331" s="1"/>
  <c r="V332"/>
  <c r="AA332" s="1"/>
  <c r="U333"/>
  <c r="Z333" s="1"/>
  <c r="T334"/>
  <c r="Y334" s="1"/>
  <c r="S335"/>
  <c r="X335" s="1"/>
  <c r="AC335" s="1"/>
  <c r="W321"/>
  <c r="AB321" s="1"/>
  <c r="W322"/>
  <c r="AB322" s="1"/>
  <c r="V323"/>
  <c r="AA323" s="1"/>
  <c r="U324"/>
  <c r="Z324" s="1"/>
  <c r="T325"/>
  <c r="Y325" s="1"/>
  <c r="S326"/>
  <c r="X326" s="1"/>
  <c r="W330"/>
  <c r="AB330" s="1"/>
  <c r="V331"/>
  <c r="AA331" s="1"/>
  <c r="U332"/>
  <c r="Z332" s="1"/>
  <c r="T333"/>
  <c r="Y333" s="1"/>
  <c r="S334"/>
  <c r="X334" s="1"/>
  <c r="Z306"/>
  <c r="Z307"/>
  <c r="Y308"/>
  <c r="X309"/>
  <c r="AB313"/>
  <c r="AA314"/>
  <c r="Z315"/>
  <c r="Y316"/>
  <c r="X317"/>
  <c r="Y306"/>
  <c r="Y307"/>
  <c r="X308"/>
  <c r="AB312"/>
  <c r="AA313"/>
  <c r="Z314"/>
  <c r="Y315"/>
  <c r="X316"/>
  <c r="AB320"/>
  <c r="W308"/>
  <c r="AB308" s="1"/>
  <c r="V309"/>
  <c r="AA309" s="1"/>
  <c r="U310"/>
  <c r="Z310" s="1"/>
  <c r="T311"/>
  <c r="Y311" s="1"/>
  <c r="S312"/>
  <c r="X312" s="1"/>
  <c r="W316"/>
  <c r="AB316" s="1"/>
  <c r="V317"/>
  <c r="AA317" s="1"/>
  <c r="U318"/>
  <c r="Z318" s="1"/>
  <c r="T319"/>
  <c r="Y319" s="1"/>
  <c r="S320"/>
  <c r="X320" s="1"/>
  <c r="AC215"/>
  <c r="W127"/>
  <c r="AB127" s="1"/>
  <c r="V128"/>
  <c r="AA128" s="1"/>
  <c r="U129"/>
  <c r="Z129" s="1"/>
  <c r="T130"/>
  <c r="Y130" s="1"/>
  <c r="S131"/>
  <c r="X131" s="1"/>
  <c r="W135"/>
  <c r="AB135" s="1"/>
  <c r="V136"/>
  <c r="AA136" s="1"/>
  <c r="U137"/>
  <c r="Z137" s="1"/>
  <c r="T138"/>
  <c r="Y138" s="1"/>
  <c r="X139"/>
  <c r="AC139" s="1"/>
  <c r="W125"/>
  <c r="AB125" s="1"/>
  <c r="W126"/>
  <c r="AB126" s="1"/>
  <c r="V127"/>
  <c r="AA127" s="1"/>
  <c r="U128"/>
  <c r="Z128" s="1"/>
  <c r="T129"/>
  <c r="Y129" s="1"/>
  <c r="S130"/>
  <c r="X130" s="1"/>
  <c r="W134"/>
  <c r="AB134" s="1"/>
  <c r="V135"/>
  <c r="AA135" s="1"/>
  <c r="U136"/>
  <c r="Z136" s="1"/>
  <c r="T137"/>
  <c r="Y137" s="1"/>
  <c r="S138"/>
  <c r="X138" s="1"/>
  <c r="T118"/>
  <c r="Y118" s="1"/>
  <c r="AC118" s="1"/>
  <c r="AA122"/>
  <c r="Z123"/>
  <c r="W121"/>
  <c r="AB121" s="1"/>
  <c r="W112"/>
  <c r="AB112" s="1"/>
  <c r="V113"/>
  <c r="AA113" s="1"/>
  <c r="U114"/>
  <c r="Z114" s="1"/>
  <c r="T115"/>
  <c r="Y115" s="1"/>
  <c r="S116"/>
  <c r="X116" s="1"/>
  <c r="W120"/>
  <c r="AB120" s="1"/>
  <c r="V121"/>
  <c r="AA121" s="1"/>
  <c r="U122"/>
  <c r="Z122" s="1"/>
  <c r="T123"/>
  <c r="Y123" s="1"/>
  <c r="S124"/>
  <c r="X124" s="1"/>
  <c r="AC124" s="1"/>
  <c r="W110"/>
  <c r="AB110" s="1"/>
  <c r="W111"/>
  <c r="AB111" s="1"/>
  <c r="V112"/>
  <c r="AA112" s="1"/>
  <c r="U113"/>
  <c r="Z113" s="1"/>
  <c r="T114"/>
  <c r="Y114" s="1"/>
  <c r="S115"/>
  <c r="X115" s="1"/>
  <c r="W119"/>
  <c r="AB119" s="1"/>
  <c r="AC119" s="1"/>
  <c r="V120"/>
  <c r="AA120" s="1"/>
  <c r="U121"/>
  <c r="Z121" s="1"/>
  <c r="T122"/>
  <c r="Y122" s="1"/>
  <c r="S123"/>
  <c r="X123" s="1"/>
  <c r="S95"/>
  <c r="X95" s="1"/>
  <c r="W100"/>
  <c r="AB100" s="1"/>
  <c r="V101"/>
  <c r="AA101" s="1"/>
  <c r="U102"/>
  <c r="Z102" s="1"/>
  <c r="T103"/>
  <c r="Y103" s="1"/>
  <c r="S104"/>
  <c r="X104" s="1"/>
  <c r="W108"/>
  <c r="AB108" s="1"/>
  <c r="V109"/>
  <c r="AA109" s="1"/>
  <c r="Z95"/>
  <c r="Z96"/>
  <c r="Y97"/>
  <c r="X98"/>
  <c r="AB102"/>
  <c r="AA103"/>
  <c r="Z104"/>
  <c r="Y105"/>
  <c r="X106"/>
  <c r="Y95"/>
  <c r="Y96"/>
  <c r="X97"/>
  <c r="AB101"/>
  <c r="AA102"/>
  <c r="Z103"/>
  <c r="Y104"/>
  <c r="X105"/>
  <c r="AB109"/>
  <c r="Y88"/>
  <c r="AC88" s="1"/>
  <c r="V86"/>
  <c r="AA86" s="1"/>
  <c r="U87"/>
  <c r="Z87" s="1"/>
  <c r="AC87" s="1"/>
  <c r="X89"/>
  <c r="W82"/>
  <c r="AB82" s="1"/>
  <c r="V83"/>
  <c r="AA83" s="1"/>
  <c r="U84"/>
  <c r="Z84" s="1"/>
  <c r="T85"/>
  <c r="Y85" s="1"/>
  <c r="S86"/>
  <c r="X86" s="1"/>
  <c r="W90"/>
  <c r="AB90" s="1"/>
  <c r="V91"/>
  <c r="AA91" s="1"/>
  <c r="U92"/>
  <c r="Z92" s="1"/>
  <c r="T93"/>
  <c r="Y93" s="1"/>
  <c r="S94"/>
  <c r="X94" s="1"/>
  <c r="AC94" s="1"/>
  <c r="W80"/>
  <c r="AB80" s="1"/>
  <c r="W81"/>
  <c r="AB81" s="1"/>
  <c r="V82"/>
  <c r="AA82" s="1"/>
  <c r="U83"/>
  <c r="Z83" s="1"/>
  <c r="T84"/>
  <c r="Y84" s="1"/>
  <c r="S85"/>
  <c r="X85" s="1"/>
  <c r="W89"/>
  <c r="AB89" s="1"/>
  <c r="V90"/>
  <c r="AA90" s="1"/>
  <c r="U91"/>
  <c r="Z91" s="1"/>
  <c r="T92"/>
  <c r="Y92" s="1"/>
  <c r="S93"/>
  <c r="X93" s="1"/>
  <c r="W67"/>
  <c r="AB67" s="1"/>
  <c r="V68"/>
  <c r="AA68" s="1"/>
  <c r="U69"/>
  <c r="Z69" s="1"/>
  <c r="T70"/>
  <c r="Y70" s="1"/>
  <c r="S71"/>
  <c r="X71" s="1"/>
  <c r="W75"/>
  <c r="AB75" s="1"/>
  <c r="V76"/>
  <c r="AA76" s="1"/>
  <c r="U77"/>
  <c r="Z77" s="1"/>
  <c r="T78"/>
  <c r="Y78" s="1"/>
  <c r="S79"/>
  <c r="X79" s="1"/>
  <c r="AC79" s="1"/>
  <c r="W65"/>
  <c r="AB65" s="1"/>
  <c r="W66"/>
  <c r="AB66" s="1"/>
  <c r="V67"/>
  <c r="AA67" s="1"/>
  <c r="U68"/>
  <c r="Z68" s="1"/>
  <c r="T69"/>
  <c r="Y69" s="1"/>
  <c r="S70"/>
  <c r="X70" s="1"/>
  <c r="W74"/>
  <c r="AB74" s="1"/>
  <c r="V75"/>
  <c r="AA75" s="1"/>
  <c r="U76"/>
  <c r="Z76" s="1"/>
  <c r="T77"/>
  <c r="Y77" s="1"/>
  <c r="S78"/>
  <c r="X78" s="1"/>
  <c r="X59"/>
  <c r="Y58"/>
  <c r="AC58" s="1"/>
  <c r="W55"/>
  <c r="AB55" s="1"/>
  <c r="V56"/>
  <c r="AA56" s="1"/>
  <c r="U57"/>
  <c r="Z57" s="1"/>
  <c r="AC57" s="1"/>
  <c r="W52"/>
  <c r="AB52" s="1"/>
  <c r="V53"/>
  <c r="AA53" s="1"/>
  <c r="U54"/>
  <c r="Z54" s="1"/>
  <c r="T55"/>
  <c r="Y55" s="1"/>
  <c r="S56"/>
  <c r="X56" s="1"/>
  <c r="W60"/>
  <c r="AB60" s="1"/>
  <c r="V61"/>
  <c r="AA61" s="1"/>
  <c r="U62"/>
  <c r="Z62" s="1"/>
  <c r="T63"/>
  <c r="Y63" s="1"/>
  <c r="S64"/>
  <c r="X64" s="1"/>
  <c r="AC64" s="1"/>
  <c r="W50"/>
  <c r="AB50" s="1"/>
  <c r="W51"/>
  <c r="AB51" s="1"/>
  <c r="V52"/>
  <c r="AA52" s="1"/>
  <c r="U53"/>
  <c r="Z53" s="1"/>
  <c r="T54"/>
  <c r="Y54" s="1"/>
  <c r="S55"/>
  <c r="X55" s="1"/>
  <c r="W59"/>
  <c r="AB59" s="1"/>
  <c r="V60"/>
  <c r="AA60" s="1"/>
  <c r="U61"/>
  <c r="Z61" s="1"/>
  <c r="T62"/>
  <c r="Y62" s="1"/>
  <c r="S63"/>
  <c r="X63" s="1"/>
  <c r="W37"/>
  <c r="AB37" s="1"/>
  <c r="V38"/>
  <c r="AA38" s="1"/>
  <c r="U39"/>
  <c r="Z39" s="1"/>
  <c r="T40"/>
  <c r="Y40" s="1"/>
  <c r="S41"/>
  <c r="X41" s="1"/>
  <c r="W45"/>
  <c r="AB45" s="1"/>
  <c r="V46"/>
  <c r="AA46" s="1"/>
  <c r="U47"/>
  <c r="Z47" s="1"/>
  <c r="T48"/>
  <c r="Y48" s="1"/>
  <c r="S49"/>
  <c r="X49" s="1"/>
  <c r="AC49" s="1"/>
  <c r="W35"/>
  <c r="AB35" s="1"/>
  <c r="W36"/>
  <c r="AB36" s="1"/>
  <c r="V37"/>
  <c r="AA37" s="1"/>
  <c r="U38"/>
  <c r="Z38" s="1"/>
  <c r="T39"/>
  <c r="Y39" s="1"/>
  <c r="S40"/>
  <c r="X40" s="1"/>
  <c r="W44"/>
  <c r="AB44" s="1"/>
  <c r="V45"/>
  <c r="AA45" s="1"/>
  <c r="U46"/>
  <c r="Z46" s="1"/>
  <c r="T47"/>
  <c r="Y47" s="1"/>
  <c r="S48"/>
  <c r="X48" s="1"/>
  <c r="Y34"/>
  <c r="Y33"/>
  <c r="Y31"/>
  <c r="Y28"/>
  <c r="X34"/>
  <c r="X32"/>
  <c r="X28"/>
  <c r="X25"/>
  <c r="X21"/>
  <c r="X20"/>
  <c r="X26"/>
  <c r="AB22"/>
  <c r="AA30"/>
  <c r="Z31"/>
  <c r="Y32"/>
  <c r="AA23"/>
  <c r="Z24"/>
  <c r="Y25"/>
  <c r="AB29"/>
  <c r="X33"/>
  <c r="Y30"/>
  <c r="AA20"/>
  <c r="AA21"/>
  <c r="Z22"/>
  <c r="Y23"/>
  <c r="X24"/>
  <c r="AB28"/>
  <c r="Z29"/>
  <c r="X31"/>
  <c r="Z20"/>
  <c r="Z21"/>
  <c r="Y22"/>
  <c r="X23"/>
  <c r="AB27"/>
  <c r="AA28"/>
  <c r="Y29"/>
  <c r="X30"/>
  <c r="AB34"/>
  <c r="Y20"/>
  <c r="Y21"/>
  <c r="X22"/>
  <c r="AB26"/>
  <c r="AA27"/>
  <c r="Z28"/>
  <c r="X29"/>
  <c r="AB33"/>
  <c r="AA34"/>
  <c r="AC2845" l="1"/>
  <c r="AD2845" s="1"/>
  <c r="AD2859"/>
  <c r="AC2843"/>
  <c r="AD2843" s="1"/>
  <c r="AC2858"/>
  <c r="AD2858" s="1"/>
  <c r="AD2855"/>
  <c r="AD2854"/>
  <c r="AC2851"/>
  <c r="AC2838"/>
  <c r="AC2866"/>
  <c r="AD2866" s="1"/>
  <c r="AD2860"/>
  <c r="AC2841"/>
  <c r="AC2842"/>
  <c r="AD2842" s="1"/>
  <c r="AC3437"/>
  <c r="AC2829"/>
  <c r="AC2846"/>
  <c r="AC2839"/>
  <c r="AD2846"/>
  <c r="AD2839"/>
  <c r="AD2851"/>
  <c r="AD2847"/>
  <c r="AD2848"/>
  <c r="AC2849"/>
  <c r="AD2849" s="1"/>
  <c r="AD2838"/>
  <c r="AC2850"/>
  <c r="AD2850" s="1"/>
  <c r="AC2840"/>
  <c r="AD2840" s="1"/>
  <c r="AD2841"/>
  <c r="AD2844"/>
  <c r="AC1510"/>
  <c r="AC3382"/>
  <c r="AC2824"/>
  <c r="AD2824" s="1"/>
  <c r="AC2827"/>
  <c r="AD2827" s="1"/>
  <c r="AD2829"/>
  <c r="AC2831"/>
  <c r="AD2831" s="1"/>
  <c r="AC2836"/>
  <c r="AD2836" s="1"/>
  <c r="AC2833"/>
  <c r="AD2833" s="1"/>
  <c r="AC2832"/>
  <c r="AC2834"/>
  <c r="AD2834" s="1"/>
  <c r="AC2828"/>
  <c r="AD2828" s="1"/>
  <c r="AC2823"/>
  <c r="AD2823" s="1"/>
  <c r="AD2832"/>
  <c r="AC2835"/>
  <c r="AD2835" s="1"/>
  <c r="AC2825"/>
  <c r="AD2825" s="1"/>
  <c r="AC2826"/>
  <c r="AD2826" s="1"/>
  <c r="AC3438"/>
  <c r="AD2830"/>
  <c r="AC3421"/>
  <c r="AC3410"/>
  <c r="AC3415"/>
  <c r="AC3417"/>
  <c r="AC3435"/>
  <c r="AC3426"/>
  <c r="AC3434"/>
  <c r="AC3427"/>
  <c r="AC3433"/>
  <c r="AC3424"/>
  <c r="AC3425"/>
  <c r="AC3430"/>
  <c r="AC3429"/>
  <c r="AC3413"/>
  <c r="AC3431"/>
  <c r="AC3436"/>
  <c r="AC4486"/>
  <c r="AC3422"/>
  <c r="AC3432"/>
  <c r="AC2817"/>
  <c r="AC3416"/>
  <c r="AC3409"/>
  <c r="AC747"/>
  <c r="AC3406"/>
  <c r="AC3414"/>
  <c r="AC3407"/>
  <c r="AC3396"/>
  <c r="AC3418"/>
  <c r="AC3398"/>
  <c r="AC3388"/>
  <c r="AC3419"/>
  <c r="AC3395"/>
  <c r="AC3386"/>
  <c r="AC3394"/>
  <c r="AD3400" s="1"/>
  <c r="AC3420"/>
  <c r="AC3387"/>
  <c r="AC3397"/>
  <c r="AC3412"/>
  <c r="AC3408"/>
  <c r="AC3411"/>
  <c r="AC3404"/>
  <c r="AC3389"/>
  <c r="AC3383"/>
  <c r="AC3399"/>
  <c r="AC1513"/>
  <c r="AC1508"/>
  <c r="AD1510" s="1"/>
  <c r="AC3391"/>
  <c r="AC3392"/>
  <c r="AC3385"/>
  <c r="AC3379"/>
  <c r="AC3380"/>
  <c r="AC3384"/>
  <c r="AC3390"/>
  <c r="AC4483"/>
  <c r="AC741"/>
  <c r="AC3381"/>
  <c r="AC1518"/>
  <c r="AC4495"/>
  <c r="AC4487"/>
  <c r="AC4490"/>
  <c r="AC4485"/>
  <c r="AC4488"/>
  <c r="AC4489"/>
  <c r="AC4494"/>
  <c r="AC4482"/>
  <c r="AC4481"/>
  <c r="AC4491"/>
  <c r="AC1519"/>
  <c r="AC4484"/>
  <c r="AC1509"/>
  <c r="AD1509" s="1"/>
  <c r="AC1521"/>
  <c r="AC1511"/>
  <c r="AD1511" s="1"/>
  <c r="AC754"/>
  <c r="AC755"/>
  <c r="AC4493"/>
  <c r="AC4492"/>
  <c r="AC749"/>
  <c r="AC743"/>
  <c r="AC750"/>
  <c r="AC744"/>
  <c r="AC751"/>
  <c r="AC752"/>
  <c r="AC746"/>
  <c r="AC742"/>
  <c r="AC753"/>
  <c r="AC1522"/>
  <c r="AC1512"/>
  <c r="AC1516"/>
  <c r="AD1516" s="1"/>
  <c r="AC745"/>
  <c r="AC1517"/>
  <c r="AD1517" s="1"/>
  <c r="AC1514"/>
  <c r="AD1514" s="1"/>
  <c r="AC1520"/>
  <c r="AC1497"/>
  <c r="AC1515"/>
  <c r="AC1503"/>
  <c r="AC2292"/>
  <c r="AC2809"/>
  <c r="AD2809" s="1"/>
  <c r="AC1504"/>
  <c r="AC1496"/>
  <c r="AC1495"/>
  <c r="AC1498"/>
  <c r="AC1499"/>
  <c r="AC1501"/>
  <c r="AC1502"/>
  <c r="AC1505"/>
  <c r="AC1506"/>
  <c r="AC1494"/>
  <c r="AC1493"/>
  <c r="AC1500"/>
  <c r="AC1507"/>
  <c r="AC2821"/>
  <c r="AD2821" s="1"/>
  <c r="AC2813"/>
  <c r="AD2813" s="1"/>
  <c r="AD2814"/>
  <c r="AC2820"/>
  <c r="AC2289"/>
  <c r="AC4473"/>
  <c r="AC2819"/>
  <c r="AD2819" s="1"/>
  <c r="AC2810"/>
  <c r="AD2810" s="1"/>
  <c r="AC2818"/>
  <c r="AD2818" s="1"/>
  <c r="AC2811"/>
  <c r="AD2811" s="1"/>
  <c r="AC2812"/>
  <c r="AD2812" s="1"/>
  <c r="AD2820"/>
  <c r="AD2817"/>
  <c r="AD2808"/>
  <c r="AD2816"/>
  <c r="AD2815"/>
  <c r="AC3342"/>
  <c r="AC2284"/>
  <c r="AC4472"/>
  <c r="AC2285"/>
  <c r="AC2288"/>
  <c r="AC2290"/>
  <c r="AC2286"/>
  <c r="AC2287"/>
  <c r="AC2279"/>
  <c r="AC2278"/>
  <c r="AC2291"/>
  <c r="AC2280"/>
  <c r="AC2281"/>
  <c r="AC2282"/>
  <c r="AC2283"/>
  <c r="AC4474"/>
  <c r="AC4469"/>
  <c r="AC4470"/>
  <c r="AC4475"/>
  <c r="AC4476"/>
  <c r="AC4477"/>
  <c r="AC4478"/>
  <c r="AC4479"/>
  <c r="AC4468"/>
  <c r="AC4466"/>
  <c r="AC4467"/>
  <c r="AC4471"/>
  <c r="AC4938"/>
  <c r="AC4934"/>
  <c r="AC4936"/>
  <c r="AC4913"/>
  <c r="AC1330"/>
  <c r="AD1330" s="1"/>
  <c r="AC4678"/>
  <c r="AC4943"/>
  <c r="AC4674"/>
  <c r="AC1067"/>
  <c r="AC4654"/>
  <c r="AD4654" s="1"/>
  <c r="AD4652"/>
  <c r="AC4651"/>
  <c r="AD4651" s="1"/>
  <c r="AC4650"/>
  <c r="AD4650" s="1"/>
  <c r="AC4955"/>
  <c r="AC4920"/>
  <c r="AC4968"/>
  <c r="AC4951"/>
  <c r="AC4909"/>
  <c r="AC4899"/>
  <c r="AC4947"/>
  <c r="AC4930"/>
  <c r="AC4932"/>
  <c r="AC4905"/>
  <c r="AC4885"/>
  <c r="AC4653"/>
  <c r="AD4653" s="1"/>
  <c r="AC4657"/>
  <c r="AD4657" s="1"/>
  <c r="AC4670"/>
  <c r="AC4668"/>
  <c r="AC4675"/>
  <c r="AC4665"/>
  <c r="AC4664"/>
  <c r="AD4671" s="1"/>
  <c r="AC4676"/>
  <c r="AC4677"/>
  <c r="AC4666"/>
  <c r="AC4667"/>
  <c r="AC4669"/>
  <c r="AC4659"/>
  <c r="AD4659" s="1"/>
  <c r="AC4662"/>
  <c r="AD4662" s="1"/>
  <c r="AC4661"/>
  <c r="AD4661" s="1"/>
  <c r="AD4655"/>
  <c r="AD4663"/>
  <c r="AD4660"/>
  <c r="AD4656"/>
  <c r="AD4658"/>
  <c r="AC4400"/>
  <c r="AC4642"/>
  <c r="AC4641"/>
  <c r="AC4639"/>
  <c r="AC4640"/>
  <c r="AC4644"/>
  <c r="AC4645"/>
  <c r="AC4608"/>
  <c r="AD4608" s="1"/>
  <c r="AC4637"/>
  <c r="AC4638"/>
  <c r="AC4633"/>
  <c r="AC4643"/>
  <c r="AC4647"/>
  <c r="AC4634"/>
  <c r="AC4635"/>
  <c r="AC4646"/>
  <c r="AC4636"/>
  <c r="AC1188"/>
  <c r="AD1188" s="1"/>
  <c r="AC2124"/>
  <c r="AD2124" s="1"/>
  <c r="AD2121"/>
  <c r="AC1183"/>
  <c r="AD1183" s="1"/>
  <c r="AC3873"/>
  <c r="AC1190"/>
  <c r="AD1190" s="1"/>
  <c r="AC1179"/>
  <c r="AD1179" s="1"/>
  <c r="AC2992"/>
  <c r="AC2118"/>
  <c r="AD2118" s="1"/>
  <c r="AC726"/>
  <c r="AC3753"/>
  <c r="AD3753" s="1"/>
  <c r="AC3742"/>
  <c r="AD3742" s="1"/>
  <c r="AC3743"/>
  <c r="AD3743" s="1"/>
  <c r="AC1478"/>
  <c r="AC1479"/>
  <c r="AC2122"/>
  <c r="AD2122" s="1"/>
  <c r="AC2126"/>
  <c r="AD2126" s="1"/>
  <c r="AC2115"/>
  <c r="AD2115" s="1"/>
  <c r="AC3754"/>
  <c r="AD3754" s="1"/>
  <c r="AC3747"/>
  <c r="AD3747" s="1"/>
  <c r="AC727"/>
  <c r="AC2123"/>
  <c r="AD2123" s="1"/>
  <c r="AD1159"/>
  <c r="AC3752"/>
  <c r="AD3752" s="1"/>
  <c r="AC1484"/>
  <c r="AC2308"/>
  <c r="AC4460"/>
  <c r="AC3746"/>
  <c r="AD3746" s="1"/>
  <c r="AC2149"/>
  <c r="AD2149" s="1"/>
  <c r="AD2119"/>
  <c r="AC1849"/>
  <c r="AD1849" s="1"/>
  <c r="AD1155"/>
  <c r="AC3751"/>
  <c r="AD3751" s="1"/>
  <c r="AD3741"/>
  <c r="AC3744"/>
  <c r="AD3744" s="1"/>
  <c r="AC3745"/>
  <c r="AD3745" s="1"/>
  <c r="AD3749"/>
  <c r="AC3750"/>
  <c r="AD3750" s="1"/>
  <c r="AD3748"/>
  <c r="AD2113"/>
  <c r="AC2125"/>
  <c r="AD2125" s="1"/>
  <c r="AC2114"/>
  <c r="AD2114" s="1"/>
  <c r="AC2116"/>
  <c r="AD2116" s="1"/>
  <c r="AD2120"/>
  <c r="AC2117"/>
  <c r="AD2117" s="1"/>
  <c r="AC1487"/>
  <c r="AC1492"/>
  <c r="AC1481"/>
  <c r="AC1489"/>
  <c r="AC1486"/>
  <c r="AC1491"/>
  <c r="AC1488"/>
  <c r="AC1483"/>
  <c r="AC1480"/>
  <c r="AC1482"/>
  <c r="AC1490"/>
  <c r="AC1189"/>
  <c r="AD1189" s="1"/>
  <c r="AD1184"/>
  <c r="AC1181"/>
  <c r="AD1181" s="1"/>
  <c r="AC1182"/>
  <c r="AD1182" s="1"/>
  <c r="AC1187"/>
  <c r="AD1187" s="1"/>
  <c r="AC1191"/>
  <c r="AD1191" s="1"/>
  <c r="AD1156"/>
  <c r="AD1158"/>
  <c r="AD1148"/>
  <c r="AD1160"/>
  <c r="AD1153"/>
  <c r="AC1180"/>
  <c r="AD1180" s="1"/>
  <c r="AD1178"/>
  <c r="AD1186"/>
  <c r="AD1185"/>
  <c r="AD1151"/>
  <c r="AD1150"/>
  <c r="AD1152"/>
  <c r="AC730"/>
  <c r="AC771"/>
  <c r="AC728"/>
  <c r="AC729"/>
  <c r="AC770"/>
  <c r="AC3334"/>
  <c r="AC4384"/>
  <c r="AC301"/>
  <c r="AC4698"/>
  <c r="AC3658"/>
  <c r="AC4797"/>
  <c r="AC4710"/>
  <c r="AC4716"/>
  <c r="AC4728"/>
  <c r="AC4618"/>
  <c r="AD4618" s="1"/>
  <c r="AC302"/>
  <c r="AC299"/>
  <c r="AD298"/>
  <c r="AC294"/>
  <c r="AC300"/>
  <c r="AC303"/>
  <c r="AD303" s="1"/>
  <c r="AC292"/>
  <c r="AC293"/>
  <c r="AC296"/>
  <c r="AC291"/>
  <c r="AD291" s="1"/>
  <c r="AC295"/>
  <c r="AC645"/>
  <c r="AD645" s="1"/>
  <c r="AC4580"/>
  <c r="AD4580" s="1"/>
  <c r="AC157"/>
  <c r="AD157" s="1"/>
  <c r="AC4680"/>
  <c r="AC1411"/>
  <c r="AD1411" s="1"/>
  <c r="AC4613"/>
  <c r="AD4613" s="1"/>
  <c r="AC4629"/>
  <c r="AD4629" s="1"/>
  <c r="AC4624"/>
  <c r="AD4624" s="1"/>
  <c r="AD2452"/>
  <c r="AC3133"/>
  <c r="AD3133" s="1"/>
  <c r="AC4625"/>
  <c r="AD4625" s="1"/>
  <c r="AC4564"/>
  <c r="AD4564" s="1"/>
  <c r="AC4609"/>
  <c r="AD4609" s="1"/>
  <c r="AC3625"/>
  <c r="AD3625" s="1"/>
  <c r="AC4612"/>
  <c r="AD4612" s="1"/>
  <c r="AC4606"/>
  <c r="AD4606" s="1"/>
  <c r="AC2923"/>
  <c r="AC4607"/>
  <c r="AD4607" s="1"/>
  <c r="AC4565"/>
  <c r="AD4565" s="1"/>
  <c r="AC4623"/>
  <c r="AD4623" s="1"/>
  <c r="AC4614"/>
  <c r="AD4614" s="1"/>
  <c r="AC4615"/>
  <c r="AD4615" s="1"/>
  <c r="AD158"/>
  <c r="AD160"/>
  <c r="AD159"/>
  <c r="AC4627"/>
  <c r="AD4627" s="1"/>
  <c r="AC140"/>
  <c r="AD145" s="1"/>
  <c r="AC4610"/>
  <c r="AD4610" s="1"/>
  <c r="AC3706"/>
  <c r="AD3706" s="1"/>
  <c r="AC4529"/>
  <c r="AD4529" s="1"/>
  <c r="AC4611"/>
  <c r="AD4611" s="1"/>
  <c r="AC141"/>
  <c r="AC3343"/>
  <c r="AC142"/>
  <c r="AC4621"/>
  <c r="AD4621" s="1"/>
  <c r="AD4631"/>
  <c r="AC3288"/>
  <c r="AC4535"/>
  <c r="AD4535" s="1"/>
  <c r="AC4622"/>
  <c r="AD4622" s="1"/>
  <c r="AC3657"/>
  <c r="AC3672"/>
  <c r="AD3672" s="1"/>
  <c r="AC4581"/>
  <c r="AD4581" s="1"/>
  <c r="AC4626"/>
  <c r="AD4626" s="1"/>
  <c r="AC143"/>
  <c r="AC146"/>
  <c r="AC149"/>
  <c r="AC148"/>
  <c r="AC147"/>
  <c r="AC152"/>
  <c r="AC151"/>
  <c r="AC144"/>
  <c r="AC150"/>
  <c r="AC4620"/>
  <c r="AD4620" s="1"/>
  <c r="AC4628"/>
  <c r="AD4628" s="1"/>
  <c r="AC4616"/>
  <c r="AD4616" s="1"/>
  <c r="AC4630"/>
  <c r="AD4630" s="1"/>
  <c r="AC4619"/>
  <c r="AD4619" s="1"/>
  <c r="AC4601"/>
  <c r="AD4601" s="1"/>
  <c r="AC4570"/>
  <c r="AD4570" s="1"/>
  <c r="AC4559"/>
  <c r="AD4559" s="1"/>
  <c r="AC4590"/>
  <c r="AD4590" s="1"/>
  <c r="AC4588"/>
  <c r="AD4588" s="1"/>
  <c r="AC4552"/>
  <c r="AC4594"/>
  <c r="AD4594" s="1"/>
  <c r="AD4596"/>
  <c r="AD4603"/>
  <c r="AD4605"/>
  <c r="AC4575"/>
  <c r="AD4575" s="1"/>
  <c r="AC4599"/>
  <c r="AD4599" s="1"/>
  <c r="AD4604"/>
  <c r="AC4579"/>
  <c r="AD4579" s="1"/>
  <c r="AC4600"/>
  <c r="AD4600" s="1"/>
  <c r="AC4589"/>
  <c r="AD4589" s="1"/>
  <c r="AC4593"/>
  <c r="AD4593" s="1"/>
  <c r="AC4591"/>
  <c r="AD4591" s="1"/>
  <c r="AC4592"/>
  <c r="AD4592" s="1"/>
  <c r="AC4597"/>
  <c r="AD4597" s="1"/>
  <c r="AC4598"/>
  <c r="AD4598" s="1"/>
  <c r="AC4578"/>
  <c r="AD4578" s="1"/>
  <c r="AC4584"/>
  <c r="AD4584" s="1"/>
  <c r="AC4573"/>
  <c r="AD4573" s="1"/>
  <c r="AC4551"/>
  <c r="AC4556"/>
  <c r="AC4553"/>
  <c r="AC4576"/>
  <c r="AD4576" s="1"/>
  <c r="AD4586"/>
  <c r="AC4444"/>
  <c r="AD4595"/>
  <c r="AC4550"/>
  <c r="AC4549"/>
  <c r="AC4582"/>
  <c r="AD4582" s="1"/>
  <c r="AC4583"/>
  <c r="AD4583" s="1"/>
  <c r="AC4548"/>
  <c r="AC4540"/>
  <c r="AD4540" s="1"/>
  <c r="AC4546"/>
  <c r="AC4554"/>
  <c r="AC4543"/>
  <c r="AC4585"/>
  <c r="AD4585" s="1"/>
  <c r="AC4577"/>
  <c r="AD4577" s="1"/>
  <c r="AC4555"/>
  <c r="AC4545"/>
  <c r="AC4574"/>
  <c r="AD4574" s="1"/>
  <c r="AC4536"/>
  <c r="AD4536" s="1"/>
  <c r="AC4547"/>
  <c r="AC4534"/>
  <c r="AD4534" s="1"/>
  <c r="AC4544"/>
  <c r="AC4532"/>
  <c r="AD4532" s="1"/>
  <c r="AC4541"/>
  <c r="AD4541" s="1"/>
  <c r="AC4539"/>
  <c r="AD4539" s="1"/>
  <c r="AC4528"/>
  <c r="AD4528" s="1"/>
  <c r="AC4293"/>
  <c r="AD4293" s="1"/>
  <c r="AC4530"/>
  <c r="AD4530" s="1"/>
  <c r="AC4533"/>
  <c r="AD4533" s="1"/>
  <c r="AC4225"/>
  <c r="AC4531"/>
  <c r="AD4531" s="1"/>
  <c r="AC4537"/>
  <c r="AD4537" s="1"/>
  <c r="AC4567"/>
  <c r="AD4567" s="1"/>
  <c r="AC4538"/>
  <c r="AD4538" s="1"/>
  <c r="AC4568"/>
  <c r="AD4568" s="1"/>
  <c r="AC4563"/>
  <c r="AD4563" s="1"/>
  <c r="AC4459"/>
  <c r="AC4560"/>
  <c r="AD4560" s="1"/>
  <c r="AC4569"/>
  <c r="AD4569" s="1"/>
  <c r="AC4465"/>
  <c r="AC4562"/>
  <c r="AD4562" s="1"/>
  <c r="AD4571"/>
  <c r="AD4566"/>
  <c r="AC4446"/>
  <c r="AC4458"/>
  <c r="AC4561"/>
  <c r="AD4561" s="1"/>
  <c r="AC4454"/>
  <c r="AD4558"/>
  <c r="AC3757"/>
  <c r="AD3757" s="1"/>
  <c r="AC4461"/>
  <c r="AC4109"/>
  <c r="AC4437"/>
  <c r="AC4222"/>
  <c r="AD4222" s="1"/>
  <c r="AC4383"/>
  <c r="AC4438"/>
  <c r="AC4351"/>
  <c r="AD4351" s="1"/>
  <c r="AC4439"/>
  <c r="AC4463"/>
  <c r="AC4369"/>
  <c r="AD4369" s="1"/>
  <c r="AC4359"/>
  <c r="AD4359" s="1"/>
  <c r="AC4393"/>
  <c r="AC4440"/>
  <c r="AC4464"/>
  <c r="AC4457"/>
  <c r="AC4455"/>
  <c r="AC4462"/>
  <c r="AC4443"/>
  <c r="AC4452"/>
  <c r="AC4442"/>
  <c r="AC4448"/>
  <c r="AC4398"/>
  <c r="AC3608"/>
  <c r="AD3608" s="1"/>
  <c r="AC4356"/>
  <c r="AD4356" s="1"/>
  <c r="AC4391"/>
  <c r="AC4449"/>
  <c r="AC3193"/>
  <c r="AD3193" s="1"/>
  <c r="AC4358"/>
  <c r="AD4358" s="1"/>
  <c r="AC4453"/>
  <c r="AC4450"/>
  <c r="AC4230"/>
  <c r="AC4378"/>
  <c r="AC4441"/>
  <c r="AC4456"/>
  <c r="AC3539"/>
  <c r="AD3539" s="1"/>
  <c r="AC3699"/>
  <c r="AD3699" s="1"/>
  <c r="AC4129"/>
  <c r="AD4129" s="1"/>
  <c r="AC4379"/>
  <c r="AC4445"/>
  <c r="AC4397"/>
  <c r="AC4447"/>
  <c r="AC4403"/>
  <c r="AC4388"/>
  <c r="AC4404"/>
  <c r="AC4394"/>
  <c r="AC4098"/>
  <c r="AC4395"/>
  <c r="AC4380"/>
  <c r="AC4399"/>
  <c r="AC4396"/>
  <c r="AC4343"/>
  <c r="AC4385"/>
  <c r="AC4350"/>
  <c r="AD4350" s="1"/>
  <c r="AC4401"/>
  <c r="AC4402"/>
  <c r="AC4381"/>
  <c r="AC4382"/>
  <c r="AC4337"/>
  <c r="AC4338"/>
  <c r="AC4376"/>
  <c r="AC4357"/>
  <c r="AD4357" s="1"/>
  <c r="AC4346"/>
  <c r="AD4346" s="1"/>
  <c r="AC4389"/>
  <c r="AC4348"/>
  <c r="AD4348" s="1"/>
  <c r="AC4386"/>
  <c r="AC4354"/>
  <c r="AD4354" s="1"/>
  <c r="AC4355"/>
  <c r="AD4355" s="1"/>
  <c r="AC4347"/>
  <c r="AD4347" s="1"/>
  <c r="AC4387"/>
  <c r="AC4377"/>
  <c r="AC4352"/>
  <c r="AD4352" s="1"/>
  <c r="AC4349"/>
  <c r="AD4349" s="1"/>
  <c r="AC4367"/>
  <c r="AD4367" s="1"/>
  <c r="AC4336"/>
  <c r="AC4120"/>
  <c r="AD4120" s="1"/>
  <c r="AC4368"/>
  <c r="AD4368" s="1"/>
  <c r="AC4333"/>
  <c r="AC4334"/>
  <c r="AC4335"/>
  <c r="AC4339"/>
  <c r="AC4233"/>
  <c r="AC4340"/>
  <c r="AC4353"/>
  <c r="AD4353" s="1"/>
  <c r="AC4341"/>
  <c r="AC4342"/>
  <c r="AC4331"/>
  <c r="AC4361"/>
  <c r="AD4361" s="1"/>
  <c r="AC3618"/>
  <c r="AD3618" s="1"/>
  <c r="AC3763"/>
  <c r="AD3763" s="1"/>
  <c r="AC4373"/>
  <c r="AD4373" s="1"/>
  <c r="AC4362"/>
  <c r="AD4362" s="1"/>
  <c r="AC4372"/>
  <c r="AD4372" s="1"/>
  <c r="AC3689"/>
  <c r="AD3689" s="1"/>
  <c r="AC4105"/>
  <c r="AC4365"/>
  <c r="AD4365" s="1"/>
  <c r="AC4374"/>
  <c r="AD4374" s="1"/>
  <c r="AC4038"/>
  <c r="AD4038" s="1"/>
  <c r="AC4370"/>
  <c r="AD4370" s="1"/>
  <c r="AC4332"/>
  <c r="AC4300"/>
  <c r="AC4371"/>
  <c r="AD4371" s="1"/>
  <c r="AC4366"/>
  <c r="AD4366" s="1"/>
  <c r="AC4363"/>
  <c r="AD4363" s="1"/>
  <c r="AC4306"/>
  <c r="AC4364"/>
  <c r="AD4364" s="1"/>
  <c r="AC4292"/>
  <c r="AD4292" s="1"/>
  <c r="AC4309"/>
  <c r="AC4313"/>
  <c r="AC4308"/>
  <c r="AC4093"/>
  <c r="AC4305"/>
  <c r="AC4286"/>
  <c r="AD4286" s="1"/>
  <c r="AC4287"/>
  <c r="AD4287" s="1"/>
  <c r="AC4312"/>
  <c r="AC4301"/>
  <c r="AC4307"/>
  <c r="AC4310"/>
  <c r="AC4291"/>
  <c r="AD4291" s="1"/>
  <c r="AC4302"/>
  <c r="AC3643"/>
  <c r="AC3574"/>
  <c r="AD3574" s="1"/>
  <c r="AC4089"/>
  <c r="AC4285"/>
  <c r="AD4285" s="1"/>
  <c r="AC4294"/>
  <c r="AD4294" s="1"/>
  <c r="AC1841"/>
  <c r="AD1841" s="1"/>
  <c r="AC4297"/>
  <c r="AD4297" s="1"/>
  <c r="AC4290"/>
  <c r="AD4290" s="1"/>
  <c r="AC4303"/>
  <c r="AC4304"/>
  <c r="AC4288"/>
  <c r="AD4288" s="1"/>
  <c r="AC4295"/>
  <c r="AD4295" s="1"/>
  <c r="AC4289"/>
  <c r="AD4289" s="1"/>
  <c r="AC4296"/>
  <c r="AD4296" s="1"/>
  <c r="AC4234"/>
  <c r="AC4298"/>
  <c r="AD4298" s="1"/>
  <c r="AC4311"/>
  <c r="AD4188"/>
  <c r="AC4235"/>
  <c r="AC4193"/>
  <c r="AD4193" s="1"/>
  <c r="AC4236"/>
  <c r="AC4229"/>
  <c r="AC4086"/>
  <c r="AD4086" s="1"/>
  <c r="AC4075"/>
  <c r="AD4075" s="1"/>
  <c r="AC4102"/>
  <c r="AC4190"/>
  <c r="AD4190" s="1"/>
  <c r="AC4077"/>
  <c r="AD4077" s="1"/>
  <c r="AC4219"/>
  <c r="AD4219" s="1"/>
  <c r="AC4181"/>
  <c r="AD4181" s="1"/>
  <c r="AC4090"/>
  <c r="AC4122"/>
  <c r="AD4122" s="1"/>
  <c r="AC4095"/>
  <c r="AC4237"/>
  <c r="AC4226"/>
  <c r="AC4227"/>
  <c r="AC4186"/>
  <c r="AD4186" s="1"/>
  <c r="AC4228"/>
  <c r="AC4184"/>
  <c r="AD4184" s="1"/>
  <c r="AC4211"/>
  <c r="AD4211" s="1"/>
  <c r="AC4191"/>
  <c r="AD4191" s="1"/>
  <c r="AD4180"/>
  <c r="AC4185"/>
  <c r="AD4185" s="1"/>
  <c r="AC4192"/>
  <c r="AD4192" s="1"/>
  <c r="AC4215"/>
  <c r="AD4215" s="1"/>
  <c r="AC4182"/>
  <c r="AD4182" s="1"/>
  <c r="AC4183"/>
  <c r="AD4183" s="1"/>
  <c r="AC4189"/>
  <c r="AD4189" s="1"/>
  <c r="AC4080"/>
  <c r="AD4080" s="1"/>
  <c r="AC4218"/>
  <c r="AD4218" s="1"/>
  <c r="AD4187"/>
  <c r="AC4220"/>
  <c r="AD4220" s="1"/>
  <c r="AC4209"/>
  <c r="AD4209" s="1"/>
  <c r="AC4108"/>
  <c r="AC4019"/>
  <c r="AD4019" s="1"/>
  <c r="AC4100"/>
  <c r="AC4214"/>
  <c r="AD4214" s="1"/>
  <c r="AC4111"/>
  <c r="AC4096"/>
  <c r="AC4117"/>
  <c r="AC4213"/>
  <c r="AD4213" s="1"/>
  <c r="AC4046"/>
  <c r="AD4046" s="1"/>
  <c r="AC4217"/>
  <c r="AD4217" s="1"/>
  <c r="AC4210"/>
  <c r="AD4210" s="1"/>
  <c r="AC4221"/>
  <c r="AD4221" s="1"/>
  <c r="AC4116"/>
  <c r="AC4212"/>
  <c r="AD4212" s="1"/>
  <c r="AC4125"/>
  <c r="AD4125" s="1"/>
  <c r="AC4114"/>
  <c r="AC4115"/>
  <c r="AC4119"/>
  <c r="AD4119" s="1"/>
  <c r="AC4104"/>
  <c r="AD4216"/>
  <c r="AC3887"/>
  <c r="AD3887" s="1"/>
  <c r="AC4081"/>
  <c r="AD4081" s="1"/>
  <c r="AC4110"/>
  <c r="AD4132"/>
  <c r="AC3866"/>
  <c r="AC4082"/>
  <c r="AD4082" s="1"/>
  <c r="AC4123"/>
  <c r="AD4123" s="1"/>
  <c r="AC4107"/>
  <c r="AD3356"/>
  <c r="AC3911"/>
  <c r="AC3884"/>
  <c r="AD3884" s="1"/>
  <c r="AC4037"/>
  <c r="AD4037" s="1"/>
  <c r="AD4127"/>
  <c r="AC4112"/>
  <c r="AC4097"/>
  <c r="AC4084"/>
  <c r="AD4084" s="1"/>
  <c r="AC4128"/>
  <c r="AD4128" s="1"/>
  <c r="AC4113"/>
  <c r="AC4101"/>
  <c r="AC4124"/>
  <c r="AD4124" s="1"/>
  <c r="AC4130"/>
  <c r="AD4130" s="1"/>
  <c r="AC4121"/>
  <c r="AD4121" s="1"/>
  <c r="AC4106"/>
  <c r="AC4094"/>
  <c r="AC4045"/>
  <c r="AD4045" s="1"/>
  <c r="AC4059"/>
  <c r="AD4059" s="1"/>
  <c r="AD4126"/>
  <c r="AC4074"/>
  <c r="AD4074" s="1"/>
  <c r="AC4131"/>
  <c r="AD4131" s="1"/>
  <c r="AC4050"/>
  <c r="AD4050" s="1"/>
  <c r="AC4076"/>
  <c r="AD4076" s="1"/>
  <c r="AC4087"/>
  <c r="AD4087" s="1"/>
  <c r="AC4078"/>
  <c r="AD4078" s="1"/>
  <c r="AC3910"/>
  <c r="AC3895"/>
  <c r="AC3883"/>
  <c r="AD3883" s="1"/>
  <c r="AC4083"/>
  <c r="AD4083" s="1"/>
  <c r="AC4079"/>
  <c r="AD4079" s="1"/>
  <c r="AC4085"/>
  <c r="AD4085" s="1"/>
  <c r="AC4054"/>
  <c r="AD4054" s="1"/>
  <c r="AC3870"/>
  <c r="AC4071"/>
  <c r="AD4071" s="1"/>
  <c r="AC4060"/>
  <c r="AD4060" s="1"/>
  <c r="AC4049"/>
  <c r="AD4049" s="1"/>
  <c r="AC4065"/>
  <c r="AD4065" s="1"/>
  <c r="AC4027"/>
  <c r="AD4027" s="1"/>
  <c r="AC4062"/>
  <c r="AD4062" s="1"/>
  <c r="AC4047"/>
  <c r="AD4047" s="1"/>
  <c r="AC4066"/>
  <c r="AD4066" s="1"/>
  <c r="AC4057"/>
  <c r="AD4057" s="1"/>
  <c r="AC4051"/>
  <c r="AD4051" s="1"/>
  <c r="AD4068"/>
  <c r="AC4063"/>
  <c r="AD4063" s="1"/>
  <c r="AC4064"/>
  <c r="AD4064" s="1"/>
  <c r="AC4056"/>
  <c r="AD4056" s="1"/>
  <c r="AC4053"/>
  <c r="AD4053" s="1"/>
  <c r="AC4070"/>
  <c r="AD4070" s="1"/>
  <c r="AC4055"/>
  <c r="AD4055" s="1"/>
  <c r="AC4048"/>
  <c r="AD4048" s="1"/>
  <c r="AC4069"/>
  <c r="AD4069" s="1"/>
  <c r="AC3865"/>
  <c r="AC3909"/>
  <c r="AC3894"/>
  <c r="AC4016"/>
  <c r="AD4016" s="1"/>
  <c r="AC3591"/>
  <c r="AD3591" s="1"/>
  <c r="AC4017"/>
  <c r="AD4017" s="1"/>
  <c r="AC3899"/>
  <c r="AC4018"/>
  <c r="AD4018" s="1"/>
  <c r="AC4025"/>
  <c r="AD4025" s="1"/>
  <c r="AC4044"/>
  <c r="AD4044" s="1"/>
  <c r="AC4072"/>
  <c r="AD4072" s="1"/>
  <c r="AC4022"/>
  <c r="AD4022" s="1"/>
  <c r="AC4052"/>
  <c r="AD4052" s="1"/>
  <c r="AC4014"/>
  <c r="AD4014" s="1"/>
  <c r="AC3548"/>
  <c r="AD3548" s="1"/>
  <c r="AC4023"/>
  <c r="AD4023" s="1"/>
  <c r="AC3218"/>
  <c r="AD3218" s="1"/>
  <c r="AC4061"/>
  <c r="AD4061" s="1"/>
  <c r="AD4067"/>
  <c r="AC4015"/>
  <c r="AD4015" s="1"/>
  <c r="AC4024"/>
  <c r="AD4024" s="1"/>
  <c r="AC4036"/>
  <c r="AD4036" s="1"/>
  <c r="AC4035"/>
  <c r="AD4035" s="1"/>
  <c r="AC3906"/>
  <c r="AC4032"/>
  <c r="AD4032" s="1"/>
  <c r="AC4033"/>
  <c r="AD4033" s="1"/>
  <c r="AC4034"/>
  <c r="AD4034" s="1"/>
  <c r="AC3729"/>
  <c r="AC3863"/>
  <c r="AD4020"/>
  <c r="AC3879"/>
  <c r="AD3879" s="1"/>
  <c r="AC4030"/>
  <c r="AD4030" s="1"/>
  <c r="AC4026"/>
  <c r="AD4026" s="1"/>
  <c r="AD4021"/>
  <c r="AC3573"/>
  <c r="AD3573" s="1"/>
  <c r="AC4029"/>
  <c r="AD4029" s="1"/>
  <c r="AC3675"/>
  <c r="AD3675" s="1"/>
  <c r="AC3686"/>
  <c r="AD3686" s="1"/>
  <c r="AC3537"/>
  <c r="AD3537" s="1"/>
  <c r="AC3547"/>
  <c r="AD3547" s="1"/>
  <c r="AC3691"/>
  <c r="AD3691" s="1"/>
  <c r="AC3764"/>
  <c r="AD3764" s="1"/>
  <c r="AC3917"/>
  <c r="AC3902"/>
  <c r="AC4031"/>
  <c r="AD4031" s="1"/>
  <c r="AC3914"/>
  <c r="AC4039"/>
  <c r="AD4039" s="1"/>
  <c r="AC4040"/>
  <c r="AD4040" s="1"/>
  <c r="AC3905"/>
  <c r="AC3904"/>
  <c r="AD4042"/>
  <c r="AC3916"/>
  <c r="AC3896"/>
  <c r="AC3732"/>
  <c r="AC3890"/>
  <c r="AD3890" s="1"/>
  <c r="AC3867"/>
  <c r="AC3918"/>
  <c r="AC3903"/>
  <c r="AC3891"/>
  <c r="AD3891" s="1"/>
  <c r="AC3913"/>
  <c r="AC3919"/>
  <c r="AC3908"/>
  <c r="AC3893"/>
  <c r="AC3878"/>
  <c r="AD3878" s="1"/>
  <c r="AC3765"/>
  <c r="AD3765" s="1"/>
  <c r="AC3920"/>
  <c r="AC3882"/>
  <c r="AD3882" s="1"/>
  <c r="AC3869"/>
  <c r="AC4041"/>
  <c r="AD4041" s="1"/>
  <c r="AC3871"/>
  <c r="AC3912"/>
  <c r="AC3900"/>
  <c r="AC3885"/>
  <c r="AD3885" s="1"/>
  <c r="AC3901"/>
  <c r="AC3886"/>
  <c r="AD3886" s="1"/>
  <c r="AD3888"/>
  <c r="AD3889"/>
  <c r="AC3868"/>
  <c r="AD3880"/>
  <c r="AC3737"/>
  <c r="AC3872"/>
  <c r="AD3881"/>
  <c r="AC3762"/>
  <c r="AD3762" s="1"/>
  <c r="AC3874"/>
  <c r="AC3875"/>
  <c r="AC3864"/>
  <c r="AC3876"/>
  <c r="AC3767"/>
  <c r="AD3767" s="1"/>
  <c r="AC3756"/>
  <c r="AD3756" s="1"/>
  <c r="AC3726"/>
  <c r="AC3728"/>
  <c r="AC3768"/>
  <c r="AD3768" s="1"/>
  <c r="AC3685"/>
  <c r="AD3685" s="1"/>
  <c r="AC3567"/>
  <c r="AD3567" s="1"/>
  <c r="AC3594"/>
  <c r="AD3594" s="1"/>
  <c r="AC3758"/>
  <c r="AD3758" s="1"/>
  <c r="AC3727"/>
  <c r="AC3736"/>
  <c r="AC3759"/>
  <c r="AD3759" s="1"/>
  <c r="AC3769"/>
  <c r="AD3769" s="1"/>
  <c r="AC3760"/>
  <c r="AD3760" s="1"/>
  <c r="AC3717"/>
  <c r="AC3718"/>
  <c r="AC3609"/>
  <c r="AD3609" s="1"/>
  <c r="AC3585"/>
  <c r="AC3761"/>
  <c r="AD3761" s="1"/>
  <c r="AC3766"/>
  <c r="AD3766" s="1"/>
  <c r="AC3735"/>
  <c r="AC3734"/>
  <c r="AC3730"/>
  <c r="AC3724"/>
  <c r="AC3733"/>
  <c r="AC3582"/>
  <c r="AC3694"/>
  <c r="AD3694" s="1"/>
  <c r="AC3668"/>
  <c r="AD3668" s="1"/>
  <c r="AC3738"/>
  <c r="AC3682"/>
  <c r="AD3682" s="1"/>
  <c r="AC3722"/>
  <c r="AC3676"/>
  <c r="AD3676" s="1"/>
  <c r="AC3644"/>
  <c r="AC3619"/>
  <c r="AD3619" s="1"/>
  <c r="AC3723"/>
  <c r="AC3716"/>
  <c r="AC3711"/>
  <c r="AC3642"/>
  <c r="AC3600"/>
  <c r="AD3600" s="1"/>
  <c r="AC3713"/>
  <c r="AC3731"/>
  <c r="AC3568"/>
  <c r="AD3568" s="1"/>
  <c r="AC3628"/>
  <c r="AD3628" s="1"/>
  <c r="AC3552"/>
  <c r="AD3552" s="1"/>
  <c r="AC3704"/>
  <c r="AD3704" s="1"/>
  <c r="AC3715"/>
  <c r="AC3739"/>
  <c r="AC3610"/>
  <c r="AD3610" s="1"/>
  <c r="AC3719"/>
  <c r="AC3714"/>
  <c r="AC3720"/>
  <c r="AC3721"/>
  <c r="AC3703"/>
  <c r="AD3703" s="1"/>
  <c r="AD3554"/>
  <c r="AC3692"/>
  <c r="AD3692" s="1"/>
  <c r="AC3702"/>
  <c r="AD3702" s="1"/>
  <c r="AC3627"/>
  <c r="AD3627" s="1"/>
  <c r="AC3645"/>
  <c r="AC3611"/>
  <c r="AD3611" s="1"/>
  <c r="AC3556"/>
  <c r="AD3556" s="1"/>
  <c r="AC3708"/>
  <c r="AD3708" s="1"/>
  <c r="AC3709"/>
  <c r="AD3709" s="1"/>
  <c r="AC3626"/>
  <c r="AD3626" s="1"/>
  <c r="AC3669"/>
  <c r="AD3669" s="1"/>
  <c r="AC3546"/>
  <c r="AD3546" s="1"/>
  <c r="AC3677"/>
  <c r="AD3677" s="1"/>
  <c r="AC3593"/>
  <c r="AD3593" s="1"/>
  <c r="AC3617"/>
  <c r="AD3617" s="1"/>
  <c r="AC3636"/>
  <c r="AC3674"/>
  <c r="AD3674" s="1"/>
  <c r="AC3592"/>
  <c r="AD3592" s="1"/>
  <c r="AC3693"/>
  <c r="AD3693" s="1"/>
  <c r="AC3576"/>
  <c r="AC3577"/>
  <c r="AC3637"/>
  <c r="AC3602"/>
  <c r="AD3602" s="1"/>
  <c r="AC3712"/>
  <c r="AC3700"/>
  <c r="AD3700" s="1"/>
  <c r="AC3673"/>
  <c r="AD3673" s="1"/>
  <c r="AC3616"/>
  <c r="AD3616" s="1"/>
  <c r="AC3701"/>
  <c r="AD3701" s="1"/>
  <c r="AC3678"/>
  <c r="AD3678" s="1"/>
  <c r="AC3648"/>
  <c r="AC3614"/>
  <c r="AD3614" s="1"/>
  <c r="AC3629"/>
  <c r="AD3629" s="1"/>
  <c r="AC3622"/>
  <c r="AD3622" s="1"/>
  <c r="AC3595"/>
  <c r="AD3595" s="1"/>
  <c r="AC3587"/>
  <c r="AC3561"/>
  <c r="AD3561" s="1"/>
  <c r="AC3705"/>
  <c r="AD3705" s="1"/>
  <c r="AC3690"/>
  <c r="AD3690" s="1"/>
  <c r="AC3633"/>
  <c r="AD3633" s="1"/>
  <c r="AC3634"/>
  <c r="AD3634" s="1"/>
  <c r="AC3566"/>
  <c r="AD3566" s="1"/>
  <c r="AC3687"/>
  <c r="AD3687" s="1"/>
  <c r="AC3584"/>
  <c r="AC3623"/>
  <c r="AD3623" s="1"/>
  <c r="AC3588"/>
  <c r="AC3638"/>
  <c r="AC3630"/>
  <c r="AD3630" s="1"/>
  <c r="AC3603"/>
  <c r="AD3603" s="1"/>
  <c r="AC3596"/>
  <c r="AD3596" s="1"/>
  <c r="AC3569"/>
  <c r="AD3569" s="1"/>
  <c r="AC3707"/>
  <c r="AD3707" s="1"/>
  <c r="AC3681"/>
  <c r="AD3681" s="1"/>
  <c r="AC3666"/>
  <c r="AD3666" s="1"/>
  <c r="AC3565"/>
  <c r="AD3565" s="1"/>
  <c r="AC3667"/>
  <c r="AD3667" s="1"/>
  <c r="AC3583"/>
  <c r="AC3696"/>
  <c r="AD3696" s="1"/>
  <c r="AC3601"/>
  <c r="AD3601" s="1"/>
  <c r="AC3631"/>
  <c r="AD3631" s="1"/>
  <c r="AC3597"/>
  <c r="AD3597" s="1"/>
  <c r="AC3646"/>
  <c r="AC3639"/>
  <c r="AC3612"/>
  <c r="AD3612" s="1"/>
  <c r="AC3604"/>
  <c r="AD3604" s="1"/>
  <c r="AC3578"/>
  <c r="AC3698"/>
  <c r="AD3698" s="1"/>
  <c r="AC3683"/>
  <c r="AD3683" s="1"/>
  <c r="AC3599"/>
  <c r="AD3599" s="1"/>
  <c r="AC3684"/>
  <c r="AD3684" s="1"/>
  <c r="AC3670"/>
  <c r="AD3670" s="1"/>
  <c r="AC3640"/>
  <c r="AC3606"/>
  <c r="AD3606" s="1"/>
  <c r="AC3647"/>
  <c r="AC3621"/>
  <c r="AD3621" s="1"/>
  <c r="AC3613"/>
  <c r="AD3613" s="1"/>
  <c r="AC3586"/>
  <c r="AC3557"/>
  <c r="AD3557" s="1"/>
  <c r="AC3551"/>
  <c r="AD3551" s="1"/>
  <c r="AC3563"/>
  <c r="AD3563" s="1"/>
  <c r="AC3624"/>
  <c r="AD3624" s="1"/>
  <c r="AC3589"/>
  <c r="AC3558"/>
  <c r="AD3558" s="1"/>
  <c r="AC3671"/>
  <c r="AD3671" s="1"/>
  <c r="AC3541"/>
  <c r="AD3541" s="1"/>
  <c r="AC3538"/>
  <c r="AD3538" s="1"/>
  <c r="AC3571"/>
  <c r="AD3571" s="1"/>
  <c r="AC3632"/>
  <c r="AD3632" s="1"/>
  <c r="AC3598"/>
  <c r="AD3598" s="1"/>
  <c r="AC3564"/>
  <c r="AD3564" s="1"/>
  <c r="AC3542"/>
  <c r="AD3542" s="1"/>
  <c r="AC3531"/>
  <c r="AD3531" s="1"/>
  <c r="AC3549"/>
  <c r="AD3549" s="1"/>
  <c r="AC3679"/>
  <c r="AD3679" s="1"/>
  <c r="AC3562"/>
  <c r="AD3562" s="1"/>
  <c r="AC3543"/>
  <c r="AD3543" s="1"/>
  <c r="AC3550"/>
  <c r="AD3550" s="1"/>
  <c r="AC3580"/>
  <c r="AC3641"/>
  <c r="AC3607"/>
  <c r="AD3607" s="1"/>
  <c r="AC3572"/>
  <c r="AD3572" s="1"/>
  <c r="AC3559"/>
  <c r="AD3559" s="1"/>
  <c r="AC3555"/>
  <c r="AD3555" s="1"/>
  <c r="AC3688"/>
  <c r="AD3688" s="1"/>
  <c r="AC3570"/>
  <c r="AD3570" s="1"/>
  <c r="AC3649"/>
  <c r="AC3615"/>
  <c r="AD3615" s="1"/>
  <c r="AC3581"/>
  <c r="AC3697"/>
  <c r="AD3697" s="1"/>
  <c r="AC3579"/>
  <c r="AC3534"/>
  <c r="AD3534" s="1"/>
  <c r="AD3553"/>
  <c r="AC3532"/>
  <c r="AD3532" s="1"/>
  <c r="AC3536"/>
  <c r="AD3536" s="1"/>
  <c r="AC3540"/>
  <c r="AD3540" s="1"/>
  <c r="AC2958"/>
  <c r="AD2958" s="1"/>
  <c r="AC3194"/>
  <c r="AD3194" s="1"/>
  <c r="AC3179"/>
  <c r="AD3179" s="1"/>
  <c r="AC3346"/>
  <c r="AC3332"/>
  <c r="AC3544"/>
  <c r="AD3544" s="1"/>
  <c r="AC3533"/>
  <c r="AD3533" s="1"/>
  <c r="AC3535"/>
  <c r="AD3535" s="1"/>
  <c r="AC3660"/>
  <c r="AC3320"/>
  <c r="AC3322"/>
  <c r="AC3267"/>
  <c r="AD3267" s="1"/>
  <c r="AC3310"/>
  <c r="AC3362"/>
  <c r="AD3362" s="1"/>
  <c r="AC3351"/>
  <c r="AD3351" s="1"/>
  <c r="AC3352"/>
  <c r="AD3352" s="1"/>
  <c r="AC3327"/>
  <c r="AC3254"/>
  <c r="AD3254" s="1"/>
  <c r="AC3239"/>
  <c r="AD3239" s="1"/>
  <c r="AC3313"/>
  <c r="AC3328"/>
  <c r="AC3330"/>
  <c r="AC2898"/>
  <c r="AD2898" s="1"/>
  <c r="AC3348"/>
  <c r="AC3298"/>
  <c r="AC3110"/>
  <c r="AD3110" s="1"/>
  <c r="AC3256"/>
  <c r="AD3256" s="1"/>
  <c r="AC3230"/>
  <c r="AD3230" s="1"/>
  <c r="AC3353"/>
  <c r="AD3353" s="1"/>
  <c r="AC3326"/>
  <c r="AC3354"/>
  <c r="AD3354" s="1"/>
  <c r="AD3358"/>
  <c r="AC3308"/>
  <c r="AC3360"/>
  <c r="AD3360" s="1"/>
  <c r="AC3325"/>
  <c r="AC3361"/>
  <c r="AD3361" s="1"/>
  <c r="AC3350"/>
  <c r="AD3350" s="1"/>
  <c r="AD3363"/>
  <c r="AC3333"/>
  <c r="AC3359"/>
  <c r="AD3359" s="1"/>
  <c r="AD3357"/>
  <c r="AD3355"/>
  <c r="AC3174"/>
  <c r="AD3174" s="1"/>
  <c r="AC3270"/>
  <c r="AD3270" s="1"/>
  <c r="AC3266"/>
  <c r="AD3266" s="1"/>
  <c r="AC3316"/>
  <c r="AC3305"/>
  <c r="AC3306"/>
  <c r="AC3246"/>
  <c r="AD3246" s="1"/>
  <c r="AC3307"/>
  <c r="AC3261"/>
  <c r="AD3261" s="1"/>
  <c r="AC3317"/>
  <c r="AC3285"/>
  <c r="AC3309"/>
  <c r="AC3661"/>
  <c r="AC3171"/>
  <c r="AD3171" s="1"/>
  <c r="AC3198"/>
  <c r="AD3198" s="1"/>
  <c r="AC3173"/>
  <c r="AD3173" s="1"/>
  <c r="AC3225"/>
  <c r="AD3225" s="1"/>
  <c r="AC3253"/>
  <c r="AD3253" s="1"/>
  <c r="AC3238"/>
  <c r="AD3238" s="1"/>
  <c r="AC3314"/>
  <c r="AC3315"/>
  <c r="AC3233"/>
  <c r="AD3233" s="1"/>
  <c r="AC3271"/>
  <c r="AD3271" s="1"/>
  <c r="AC3260"/>
  <c r="AD3260" s="1"/>
  <c r="AC3272"/>
  <c r="AD3272" s="1"/>
  <c r="AD3273"/>
  <c r="AC3269"/>
  <c r="AD3269" s="1"/>
  <c r="AC3180"/>
  <c r="AD3180" s="1"/>
  <c r="AC3201"/>
  <c r="AD3201" s="1"/>
  <c r="AC3177"/>
  <c r="AD3177" s="1"/>
  <c r="AC3252"/>
  <c r="AD3252" s="1"/>
  <c r="AC3263"/>
  <c r="AD3263" s="1"/>
  <c r="AC2986"/>
  <c r="AC3178"/>
  <c r="AD3178" s="1"/>
  <c r="AC3219"/>
  <c r="AD3219" s="1"/>
  <c r="AC3264"/>
  <c r="AD3264" s="1"/>
  <c r="AC3265"/>
  <c r="AD3265" s="1"/>
  <c r="AC2913"/>
  <c r="AC3172"/>
  <c r="AD3172" s="1"/>
  <c r="AC3268"/>
  <c r="AD3268" s="1"/>
  <c r="AC3146"/>
  <c r="AD3146" s="1"/>
  <c r="AC3224"/>
  <c r="AD3224" s="1"/>
  <c r="AC3251"/>
  <c r="AD3251" s="1"/>
  <c r="AC3242"/>
  <c r="AD3242" s="1"/>
  <c r="AC3262"/>
  <c r="AD3262" s="1"/>
  <c r="AC3243"/>
  <c r="AD3243" s="1"/>
  <c r="AC3258"/>
  <c r="AD3258" s="1"/>
  <c r="AC3249"/>
  <c r="AD3249" s="1"/>
  <c r="AC3228"/>
  <c r="AD3228" s="1"/>
  <c r="AC2637"/>
  <c r="AD2637" s="1"/>
  <c r="AC3240"/>
  <c r="AD3240" s="1"/>
  <c r="AC3245"/>
  <c r="AD3245" s="1"/>
  <c r="AC3250"/>
  <c r="AD3250" s="1"/>
  <c r="AC3234"/>
  <c r="AD3234" s="1"/>
  <c r="AC3257"/>
  <c r="AD3257" s="1"/>
  <c r="AC3231"/>
  <c r="AD3231" s="1"/>
  <c r="AC3287"/>
  <c r="AC3276"/>
  <c r="AC3187"/>
  <c r="AD3187" s="1"/>
  <c r="AC3145"/>
  <c r="AD3145" s="1"/>
  <c r="AC3247"/>
  <c r="AD3247" s="1"/>
  <c r="AC3232"/>
  <c r="AD3232" s="1"/>
  <c r="AC3235"/>
  <c r="AD3235" s="1"/>
  <c r="AC3236"/>
  <c r="AD3236" s="1"/>
  <c r="AC3241"/>
  <c r="AD3241" s="1"/>
  <c r="AC3297"/>
  <c r="AC3207"/>
  <c r="AD3207" s="1"/>
  <c r="AC3237"/>
  <c r="AD3237" s="1"/>
  <c r="AC3255"/>
  <c r="AD3255" s="1"/>
  <c r="AC3248"/>
  <c r="AD3248" s="1"/>
  <c r="AC3156"/>
  <c r="AD3156" s="1"/>
  <c r="AD3221"/>
  <c r="AC3157"/>
  <c r="AD3157" s="1"/>
  <c r="AD3223"/>
  <c r="AC3190"/>
  <c r="AD3190" s="1"/>
  <c r="AC3191"/>
  <c r="AD3191" s="1"/>
  <c r="AC3181"/>
  <c r="AD3181" s="1"/>
  <c r="AC3341"/>
  <c r="AC3152"/>
  <c r="AD3152" s="1"/>
  <c r="AC3165"/>
  <c r="AD3165" s="1"/>
  <c r="AC3182"/>
  <c r="AD3182" s="1"/>
  <c r="AC3226"/>
  <c r="AD3226" s="1"/>
  <c r="AD3215"/>
  <c r="AC3220"/>
  <c r="AD3220" s="1"/>
  <c r="AC3217"/>
  <c r="AD3217" s="1"/>
  <c r="AC3216"/>
  <c r="AD3216" s="1"/>
  <c r="AC3227"/>
  <c r="AD3227" s="1"/>
  <c r="AC3206"/>
  <c r="AD3206" s="1"/>
  <c r="AC3337"/>
  <c r="AC3213"/>
  <c r="AD3213" s="1"/>
  <c r="AC3175"/>
  <c r="AD3175" s="1"/>
  <c r="AC3148"/>
  <c r="AD3148" s="1"/>
  <c r="AD3222"/>
  <c r="AC3200"/>
  <c r="AD3200" s="1"/>
  <c r="AC3212"/>
  <c r="AD3212" s="1"/>
  <c r="AD3192"/>
  <c r="AC3162"/>
  <c r="AD3162" s="1"/>
  <c r="AC3155"/>
  <c r="AD3155" s="1"/>
  <c r="AC3164"/>
  <c r="AD3164" s="1"/>
  <c r="AC3149"/>
  <c r="AD3149" s="1"/>
  <c r="AC3202"/>
  <c r="AD3202" s="1"/>
  <c r="AC3205"/>
  <c r="AD3205" s="1"/>
  <c r="AC3197"/>
  <c r="AD3197" s="1"/>
  <c r="AC3203"/>
  <c r="AD3203" s="1"/>
  <c r="AC2636"/>
  <c r="AD2636" s="1"/>
  <c r="AC3195"/>
  <c r="AD3195" s="1"/>
  <c r="AC3183"/>
  <c r="AD3183" s="1"/>
  <c r="AC3153"/>
  <c r="AD3153" s="1"/>
  <c r="AD3208"/>
  <c r="AC3189"/>
  <c r="AD3189" s="1"/>
  <c r="AC3147"/>
  <c r="AD3147" s="1"/>
  <c r="AC3140"/>
  <c r="AD3140" s="1"/>
  <c r="AC3336"/>
  <c r="AC3123"/>
  <c r="AD3123" s="1"/>
  <c r="AC3209"/>
  <c r="AD3209" s="1"/>
  <c r="AC3186"/>
  <c r="AD3186" s="1"/>
  <c r="AC3163"/>
  <c r="AD3163" s="1"/>
  <c r="AC3150"/>
  <c r="AD3150" s="1"/>
  <c r="AC3158"/>
  <c r="AD3158" s="1"/>
  <c r="AC3204"/>
  <c r="AD3204" s="1"/>
  <c r="AC3159"/>
  <c r="AD3159" s="1"/>
  <c r="AC3196"/>
  <c r="AD3196" s="1"/>
  <c r="AC3185"/>
  <c r="AD3185" s="1"/>
  <c r="AC3170"/>
  <c r="AD3170" s="1"/>
  <c r="AC3166"/>
  <c r="AD3166" s="1"/>
  <c r="AC3144"/>
  <c r="AD3144" s="1"/>
  <c r="AC3167"/>
  <c r="AD3167" s="1"/>
  <c r="AC3210"/>
  <c r="AD3210" s="1"/>
  <c r="AC3141"/>
  <c r="AD3141" s="1"/>
  <c r="AC3211"/>
  <c r="AD3211" s="1"/>
  <c r="AC3188"/>
  <c r="AD3188" s="1"/>
  <c r="AC3176"/>
  <c r="AD3176" s="1"/>
  <c r="AC3161"/>
  <c r="AD3161" s="1"/>
  <c r="AC3142"/>
  <c r="AD3142" s="1"/>
  <c r="AC3114"/>
  <c r="AD3114" s="1"/>
  <c r="AD3116"/>
  <c r="AC3168"/>
  <c r="AD3168" s="1"/>
  <c r="AD3117"/>
  <c r="AC3275"/>
  <c r="AC3292"/>
  <c r="AC3295"/>
  <c r="AC3143"/>
  <c r="AD3143" s="1"/>
  <c r="AC3115"/>
  <c r="AD3115" s="1"/>
  <c r="AC3121"/>
  <c r="AD3121" s="1"/>
  <c r="AC3151"/>
  <c r="AD3151" s="1"/>
  <c r="AC3293"/>
  <c r="AC3122"/>
  <c r="AD3122" s="1"/>
  <c r="AC3294"/>
  <c r="AC3160"/>
  <c r="AD3160" s="1"/>
  <c r="AC3113"/>
  <c r="AD3113" s="1"/>
  <c r="AC3120"/>
  <c r="AD3120" s="1"/>
  <c r="AC3344"/>
  <c r="AC3112"/>
  <c r="AD3112" s="1"/>
  <c r="AC3303"/>
  <c r="AC3302"/>
  <c r="AC3118"/>
  <c r="AD3118" s="1"/>
  <c r="AC3301"/>
  <c r="AC3111"/>
  <c r="AD3111" s="1"/>
  <c r="AC3338"/>
  <c r="AC3296"/>
  <c r="AC3339"/>
  <c r="AD2700"/>
  <c r="AC3340"/>
  <c r="AC3119"/>
  <c r="AD3119" s="1"/>
  <c r="AC3335"/>
  <c r="AC3290"/>
  <c r="AD2697"/>
  <c r="AC3134"/>
  <c r="AD3134" s="1"/>
  <c r="AC3131"/>
  <c r="AD3131" s="1"/>
  <c r="AC3284"/>
  <c r="AC3347"/>
  <c r="AC3291"/>
  <c r="AC3345"/>
  <c r="AC3280"/>
  <c r="AC3299"/>
  <c r="AC3281"/>
  <c r="AC3300"/>
  <c r="AC3283"/>
  <c r="AC3278"/>
  <c r="AC3367"/>
  <c r="AD3367" s="1"/>
  <c r="AC3137"/>
  <c r="AD3137" s="1"/>
  <c r="AC3126"/>
  <c r="AD3126" s="1"/>
  <c r="AC3279"/>
  <c r="AC3286"/>
  <c r="AC1850"/>
  <c r="AD1850" s="1"/>
  <c r="AC3127"/>
  <c r="AD3127" s="1"/>
  <c r="AC3277"/>
  <c r="AC3125"/>
  <c r="AD3125" s="1"/>
  <c r="AC3130"/>
  <c r="AD3130" s="1"/>
  <c r="AC3128"/>
  <c r="AD3128" s="1"/>
  <c r="AD2689"/>
  <c r="AC3129"/>
  <c r="AD3129" s="1"/>
  <c r="AD3373"/>
  <c r="AC3138"/>
  <c r="AD3138" s="1"/>
  <c r="AC3371"/>
  <c r="AD3371" s="1"/>
  <c r="AC3135"/>
  <c r="AD3135" s="1"/>
  <c r="AC3136"/>
  <c r="AD3136" s="1"/>
  <c r="AC3368"/>
  <c r="AD3368" s="1"/>
  <c r="AC3370"/>
  <c r="AD3370" s="1"/>
  <c r="AC3369"/>
  <c r="AD3369" s="1"/>
  <c r="AD3132"/>
  <c r="AC2674"/>
  <c r="AD2674" s="1"/>
  <c r="AC2873"/>
  <c r="AC3378"/>
  <c r="AD3378" s="1"/>
  <c r="AC2884"/>
  <c r="AC3365"/>
  <c r="AD3365" s="1"/>
  <c r="AC3375"/>
  <c r="AD3375" s="1"/>
  <c r="AC3376"/>
  <c r="AD3376" s="1"/>
  <c r="AC3377"/>
  <c r="AD3377" s="1"/>
  <c r="AC3366"/>
  <c r="AD3366" s="1"/>
  <c r="AC3374"/>
  <c r="AD3374" s="1"/>
  <c r="AD3372"/>
  <c r="AC2885"/>
  <c r="AC3664"/>
  <c r="AC2499"/>
  <c r="AC2679"/>
  <c r="AD2679" s="1"/>
  <c r="AC2977"/>
  <c r="AC2908"/>
  <c r="AD2908" s="1"/>
  <c r="AC3662"/>
  <c r="AC3656"/>
  <c r="AC3663"/>
  <c r="AC3652"/>
  <c r="AC3653"/>
  <c r="AC3654"/>
  <c r="AC3655"/>
  <c r="AC2659"/>
  <c r="AD2659" s="1"/>
  <c r="AC2874"/>
  <c r="AC2983"/>
  <c r="AC2930"/>
  <c r="AD2930" s="1"/>
  <c r="AC2960"/>
  <c r="AD2960" s="1"/>
  <c r="AC2925"/>
  <c r="AC2911"/>
  <c r="AD2911" s="1"/>
  <c r="AC2899"/>
  <c r="AD2899" s="1"/>
  <c r="AC2891"/>
  <c r="AC2944"/>
  <c r="AD2944" s="1"/>
  <c r="AC2926"/>
  <c r="AC2973"/>
  <c r="AC2901"/>
  <c r="AD2901" s="1"/>
  <c r="AC2961"/>
  <c r="AD2961" s="1"/>
  <c r="AC2632"/>
  <c r="AD2632" s="1"/>
  <c r="AC2932"/>
  <c r="AD2932" s="1"/>
  <c r="AC2968"/>
  <c r="AD2968" s="1"/>
  <c r="AC2934"/>
  <c r="AD2934" s="1"/>
  <c r="AC2907"/>
  <c r="AD2907" s="1"/>
  <c r="AC2900"/>
  <c r="AD2900" s="1"/>
  <c r="AC2886"/>
  <c r="AC2952"/>
  <c r="AD2952" s="1"/>
  <c r="AC2915"/>
  <c r="AC2887"/>
  <c r="AC2918"/>
  <c r="AC2893"/>
  <c r="AC2681"/>
  <c r="AD2681" s="1"/>
  <c r="AC2964"/>
  <c r="AD2964" s="1"/>
  <c r="AC2949"/>
  <c r="AD2949" s="1"/>
  <c r="AC2984"/>
  <c r="AC2969"/>
  <c r="AD2969" s="1"/>
  <c r="AC2943"/>
  <c r="AD2943" s="1"/>
  <c r="AC2894"/>
  <c r="AC2910"/>
  <c r="AD2910" s="1"/>
  <c r="AC2902"/>
  <c r="AD2902" s="1"/>
  <c r="AD2699"/>
  <c r="AD2688"/>
  <c r="AC2868"/>
  <c r="AC2966"/>
  <c r="AD2966" s="1"/>
  <c r="AC2933"/>
  <c r="AD2933" s="1"/>
  <c r="AC2985"/>
  <c r="AC2978"/>
  <c r="AC2951"/>
  <c r="AD2951" s="1"/>
  <c r="AC2924"/>
  <c r="AC2917"/>
  <c r="AC2890"/>
  <c r="AC2935"/>
  <c r="AD2935" s="1"/>
  <c r="AC2909"/>
  <c r="AD2909" s="1"/>
  <c r="AC2904"/>
  <c r="AD2904" s="1"/>
  <c r="AC2906"/>
  <c r="AD2906" s="1"/>
  <c r="AC2953"/>
  <c r="AD2953" s="1"/>
  <c r="AC2919"/>
  <c r="AC2967"/>
  <c r="AD2967" s="1"/>
  <c r="AC2975"/>
  <c r="AC2941"/>
  <c r="AD2941" s="1"/>
  <c r="AC2962"/>
  <c r="AD2962" s="1"/>
  <c r="AC2916"/>
  <c r="AC2892"/>
  <c r="AC2955"/>
  <c r="AD2955" s="1"/>
  <c r="AC2921"/>
  <c r="AC2965"/>
  <c r="AD2965" s="1"/>
  <c r="AC2959"/>
  <c r="AD2959" s="1"/>
  <c r="AC2970"/>
  <c r="AD2970" s="1"/>
  <c r="AC2889"/>
  <c r="AC2981"/>
  <c r="AC2895"/>
  <c r="AC2974"/>
  <c r="AC2982"/>
  <c r="AC2940"/>
  <c r="AD2940" s="1"/>
  <c r="AC2976"/>
  <c r="AC2979"/>
  <c r="AC2945"/>
  <c r="AD2945" s="1"/>
  <c r="AC2931"/>
  <c r="AD2931" s="1"/>
  <c r="AC2896"/>
  <c r="AC2936"/>
  <c r="AD2936" s="1"/>
  <c r="AC2950"/>
  <c r="AD2950" s="1"/>
  <c r="AC2883"/>
  <c r="AC2478"/>
  <c r="AC2489"/>
  <c r="AC2599"/>
  <c r="AD2599" s="1"/>
  <c r="AC2971"/>
  <c r="AD2971" s="1"/>
  <c r="AC2937"/>
  <c r="AD2937" s="1"/>
  <c r="AC2903"/>
  <c r="AD2903" s="1"/>
  <c r="AC2242"/>
  <c r="AD2242" s="1"/>
  <c r="AC2871"/>
  <c r="AC2939"/>
  <c r="AD2939" s="1"/>
  <c r="AC2905"/>
  <c r="AD2905" s="1"/>
  <c r="AC2928"/>
  <c r="AD2928" s="1"/>
  <c r="AC2668"/>
  <c r="AD2668" s="1"/>
  <c r="AC2872"/>
  <c r="AC2878"/>
  <c r="AC2980"/>
  <c r="AC2946"/>
  <c r="AD2946" s="1"/>
  <c r="AC2310"/>
  <c r="AD2310" s="1"/>
  <c r="AC2469"/>
  <c r="AD2694"/>
  <c r="AC2881"/>
  <c r="AC2870"/>
  <c r="AC2938"/>
  <c r="AD2938" s="1"/>
  <c r="AC2948"/>
  <c r="AD2948" s="1"/>
  <c r="AC2914"/>
  <c r="AC2277"/>
  <c r="AC2877"/>
  <c r="AC2954"/>
  <c r="AD2954" s="1"/>
  <c r="AC2920"/>
  <c r="AC2486"/>
  <c r="AC2947"/>
  <c r="AD2947" s="1"/>
  <c r="AC2956"/>
  <c r="AD2956" s="1"/>
  <c r="AC2922"/>
  <c r="AC2888"/>
  <c r="AC2879"/>
  <c r="AC2963"/>
  <c r="AD2963" s="1"/>
  <c r="AC2929"/>
  <c r="AD2929" s="1"/>
  <c r="AC2869"/>
  <c r="AD2693"/>
  <c r="AC2880"/>
  <c r="AC2670"/>
  <c r="AD2670" s="1"/>
  <c r="AC1746"/>
  <c r="AD1746" s="1"/>
  <c r="AC2488"/>
  <c r="AC2649"/>
  <c r="AD2649" s="1"/>
  <c r="AC2148"/>
  <c r="AD2148" s="1"/>
  <c r="AC2453"/>
  <c r="AD2453" s="1"/>
  <c r="AD2690"/>
  <c r="AC1737"/>
  <c r="AD1737" s="1"/>
  <c r="AD2691"/>
  <c r="AC1427"/>
  <c r="AC2675"/>
  <c r="AD2675" s="1"/>
  <c r="AD2695"/>
  <c r="AD2692"/>
  <c r="AC2576"/>
  <c r="AC2614"/>
  <c r="AD2614" s="1"/>
  <c r="AC2680"/>
  <c r="AD2680" s="1"/>
  <c r="AC2654"/>
  <c r="AD2654" s="1"/>
  <c r="AD2698"/>
  <c r="AD2687"/>
  <c r="AD2696"/>
  <c r="AC2678"/>
  <c r="AD2678" s="1"/>
  <c r="AC2609"/>
  <c r="AD2609" s="1"/>
  <c r="AC2598"/>
  <c r="AD2598" s="1"/>
  <c r="AC2650"/>
  <c r="AD2650" s="1"/>
  <c r="AC2661"/>
  <c r="AD2661" s="1"/>
  <c r="AC2243"/>
  <c r="AD2243" s="1"/>
  <c r="AC2623"/>
  <c r="AD2623" s="1"/>
  <c r="AC2669"/>
  <c r="AD2669" s="1"/>
  <c r="AC2662"/>
  <c r="AD2662" s="1"/>
  <c r="AC2672"/>
  <c r="AD2672" s="1"/>
  <c r="AC2677"/>
  <c r="AD2677" s="1"/>
  <c r="AC2684"/>
  <c r="AD2684" s="1"/>
  <c r="AC2665"/>
  <c r="AD2665" s="1"/>
  <c r="AC2666"/>
  <c r="AD2666" s="1"/>
  <c r="AC2660"/>
  <c r="AD2660" s="1"/>
  <c r="AC2682"/>
  <c r="AD2682" s="1"/>
  <c r="AC2667"/>
  <c r="AD2667" s="1"/>
  <c r="AC2683"/>
  <c r="AD2683" s="1"/>
  <c r="AC2657"/>
  <c r="AD2657" s="1"/>
  <c r="AC2663"/>
  <c r="AD2663" s="1"/>
  <c r="AC2673"/>
  <c r="AD2673" s="1"/>
  <c r="AC2658"/>
  <c r="AD2658" s="1"/>
  <c r="AC2652"/>
  <c r="AD2652" s="1"/>
  <c r="AC2664"/>
  <c r="AD2664" s="1"/>
  <c r="AC2676"/>
  <c r="AD2676" s="1"/>
  <c r="AC2653"/>
  <c r="AD2653" s="1"/>
  <c r="AC2648"/>
  <c r="AD2648" s="1"/>
  <c r="AC2655"/>
  <c r="AD2655" s="1"/>
  <c r="AC2642"/>
  <c r="AD2642" s="1"/>
  <c r="AC2645"/>
  <c r="AD2645" s="1"/>
  <c r="AD2685"/>
  <c r="AC2646"/>
  <c r="AD2646" s="1"/>
  <c r="AC2616"/>
  <c r="AD2616" s="1"/>
  <c r="AD2634"/>
  <c r="AC2627"/>
  <c r="AD2627" s="1"/>
  <c r="AC2639"/>
  <c r="AD2639" s="1"/>
  <c r="AC2647"/>
  <c r="AD2647" s="1"/>
  <c r="AC2226"/>
  <c r="AD2226" s="1"/>
  <c r="AC2643"/>
  <c r="AD2643" s="1"/>
  <c r="AC2631"/>
  <c r="AD2631" s="1"/>
  <c r="AC2651"/>
  <c r="AD2651" s="1"/>
  <c r="AC2635"/>
  <c r="AD2635" s="1"/>
  <c r="AC2628"/>
  <c r="AD2628" s="1"/>
  <c r="AC2640"/>
  <c r="AD2640" s="1"/>
  <c r="AC2644"/>
  <c r="AD2644" s="1"/>
  <c r="AC2618"/>
  <c r="AD2618" s="1"/>
  <c r="AC2638"/>
  <c r="AD2638" s="1"/>
  <c r="AC2629"/>
  <c r="AD2629" s="1"/>
  <c r="AC2630"/>
  <c r="AD2630" s="1"/>
  <c r="AC2496"/>
  <c r="AC2617"/>
  <c r="AD2617" s="1"/>
  <c r="AD2620"/>
  <c r="AC2471"/>
  <c r="AC2621"/>
  <c r="AD2621" s="1"/>
  <c r="AD2619"/>
  <c r="AC2584"/>
  <c r="AD2633"/>
  <c r="AC2265"/>
  <c r="AC2603"/>
  <c r="AD2603" s="1"/>
  <c r="AC2612"/>
  <c r="AD2612" s="1"/>
  <c r="AC2604"/>
  <c r="AD2604" s="1"/>
  <c r="AD2625"/>
  <c r="AC1691"/>
  <c r="AD1691" s="1"/>
  <c r="AC1723"/>
  <c r="AC2232"/>
  <c r="AD2232" s="1"/>
  <c r="AC2622"/>
  <c r="AD2622" s="1"/>
  <c r="AC2613"/>
  <c r="AD2613" s="1"/>
  <c r="AC2624"/>
  <c r="AD2624" s="1"/>
  <c r="AC2594"/>
  <c r="AC2595"/>
  <c r="AC2587"/>
  <c r="AC2615"/>
  <c r="AD2615" s="1"/>
  <c r="AC2040"/>
  <c r="AD2040" s="1"/>
  <c r="AC2593"/>
  <c r="AC2600"/>
  <c r="AD2600" s="1"/>
  <c r="AC2586"/>
  <c r="AC2458"/>
  <c r="AD2458" s="1"/>
  <c r="AC2447"/>
  <c r="AD2447" s="1"/>
  <c r="AC2601"/>
  <c r="AD2601" s="1"/>
  <c r="AD2610"/>
  <c r="AC2605"/>
  <c r="AD2605" s="1"/>
  <c r="AC2255"/>
  <c r="AD2255" s="1"/>
  <c r="AC2575"/>
  <c r="AC2607"/>
  <c r="AD2607" s="1"/>
  <c r="AC2592"/>
  <c r="AC2602"/>
  <c r="AD2602" s="1"/>
  <c r="AC2608"/>
  <c r="AD2608" s="1"/>
  <c r="AC2597"/>
  <c r="AD2597" s="1"/>
  <c r="AC2582"/>
  <c r="AC2583"/>
  <c r="AC2590"/>
  <c r="AC2585"/>
  <c r="AC2573"/>
  <c r="AC2606"/>
  <c r="AD2606" s="1"/>
  <c r="AC2591"/>
  <c r="AC2588"/>
  <c r="AC2567"/>
  <c r="AC2493"/>
  <c r="AC2569"/>
  <c r="AC2572"/>
  <c r="AC2570"/>
  <c r="AC2571"/>
  <c r="AC2589"/>
  <c r="AC2577"/>
  <c r="AC2568"/>
  <c r="AC2491"/>
  <c r="AC2578"/>
  <c r="AC2579"/>
  <c r="AC2462"/>
  <c r="AC2235"/>
  <c r="AD2235" s="1"/>
  <c r="AC2220"/>
  <c r="AD2220" s="1"/>
  <c r="AC2494"/>
  <c r="AC1990"/>
  <c r="AD1990" s="1"/>
  <c r="AC2479"/>
  <c r="AC2495"/>
  <c r="AC2323"/>
  <c r="AD2323" s="1"/>
  <c r="AC2500"/>
  <c r="AC2100"/>
  <c r="AD2100" s="1"/>
  <c r="AC2451"/>
  <c r="AD2451" s="1"/>
  <c r="AC2461"/>
  <c r="AC2492"/>
  <c r="AC2501"/>
  <c r="AC2502"/>
  <c r="AC2503"/>
  <c r="AC2482"/>
  <c r="AC2483"/>
  <c r="AC2465"/>
  <c r="AC2320"/>
  <c r="AD2320" s="1"/>
  <c r="AC2487"/>
  <c r="AC2476"/>
  <c r="AC2448"/>
  <c r="AD2448" s="1"/>
  <c r="AC2473"/>
  <c r="AC2466"/>
  <c r="AC2464"/>
  <c r="AC2474"/>
  <c r="AC2480"/>
  <c r="AC2481"/>
  <c r="AC2470"/>
  <c r="AC2455"/>
  <c r="AD2455" s="1"/>
  <c r="AC2472"/>
  <c r="AC2463"/>
  <c r="AC2467"/>
  <c r="AC2318"/>
  <c r="AD2318" s="1"/>
  <c r="AC2449"/>
  <c r="AD2449" s="1"/>
  <c r="AC2454"/>
  <c r="AD2454" s="1"/>
  <c r="AC2468"/>
  <c r="AC2317"/>
  <c r="AD2317" s="1"/>
  <c r="AC2459"/>
  <c r="AD2459" s="1"/>
  <c r="AC2316"/>
  <c r="AD2316" s="1"/>
  <c r="AC2456"/>
  <c r="AD2456" s="1"/>
  <c r="AC2450"/>
  <c r="AD2450" s="1"/>
  <c r="AC2446"/>
  <c r="AD2446" s="1"/>
  <c r="AC2271"/>
  <c r="AC2314"/>
  <c r="AD2314" s="1"/>
  <c r="AC2312"/>
  <c r="AD2312" s="1"/>
  <c r="AC2102"/>
  <c r="AD2102" s="1"/>
  <c r="AC2270"/>
  <c r="AC2315"/>
  <c r="AD2315" s="1"/>
  <c r="AC1698"/>
  <c r="AD1698" s="1"/>
  <c r="AC2096"/>
  <c r="AD2096" s="1"/>
  <c r="AC2085"/>
  <c r="AD2085" s="1"/>
  <c r="AC2043"/>
  <c r="AD2043" s="1"/>
  <c r="AC2189"/>
  <c r="AD2189" s="1"/>
  <c r="AC2249"/>
  <c r="AD2249" s="1"/>
  <c r="AC2321"/>
  <c r="AD2321" s="1"/>
  <c r="AC2201"/>
  <c r="AD2201" s="1"/>
  <c r="AC2131"/>
  <c r="AC2228"/>
  <c r="AD2228" s="1"/>
  <c r="AC2217"/>
  <c r="AD2217" s="1"/>
  <c r="AC2322"/>
  <c r="AD2322" s="1"/>
  <c r="AC2311"/>
  <c r="AD2311" s="1"/>
  <c r="AC1759"/>
  <c r="AD1759" s="1"/>
  <c r="AC2223"/>
  <c r="AD2223" s="1"/>
  <c r="AC2272"/>
  <c r="AC2457"/>
  <c r="AD2457" s="1"/>
  <c r="AC2313"/>
  <c r="AD2313" s="1"/>
  <c r="AC2319"/>
  <c r="AD2319" s="1"/>
  <c r="AC2273"/>
  <c r="AC2086"/>
  <c r="AD2086" s="1"/>
  <c r="AC2071"/>
  <c r="AD2071" s="1"/>
  <c r="AC2044"/>
  <c r="AD2044" s="1"/>
  <c r="AC2244"/>
  <c r="AD2244" s="1"/>
  <c r="AC2274"/>
  <c r="AC1729"/>
  <c r="AC2264"/>
  <c r="AC2269"/>
  <c r="AC1790"/>
  <c r="AC1763"/>
  <c r="AD1763" s="1"/>
  <c r="AC1748"/>
  <c r="AD1748" s="1"/>
  <c r="AC1865"/>
  <c r="AD1865" s="1"/>
  <c r="AC2092"/>
  <c r="AD2092" s="1"/>
  <c r="AC2077"/>
  <c r="AD2077" s="1"/>
  <c r="AC2156"/>
  <c r="AD2156" s="1"/>
  <c r="AC2236"/>
  <c r="AD2236" s="1"/>
  <c r="AC2240"/>
  <c r="AD2240" s="1"/>
  <c r="AC2266"/>
  <c r="AC1751"/>
  <c r="AD1751" s="1"/>
  <c r="AC2260"/>
  <c r="AD2260" s="1"/>
  <c r="AC2267"/>
  <c r="AC2094"/>
  <c r="AD2094" s="1"/>
  <c r="AC2211"/>
  <c r="AD2211" s="1"/>
  <c r="AC2214"/>
  <c r="AD2214" s="1"/>
  <c r="AC2250"/>
  <c r="AD2250" s="1"/>
  <c r="AC2275"/>
  <c r="AC2063"/>
  <c r="AD2063" s="1"/>
  <c r="AC2254"/>
  <c r="AD2254" s="1"/>
  <c r="AC2261"/>
  <c r="AD2261" s="1"/>
  <c r="AC2212"/>
  <c r="AD2212" s="1"/>
  <c r="AC2224"/>
  <c r="AD2224" s="1"/>
  <c r="AC2253"/>
  <c r="AD2253" s="1"/>
  <c r="AC2276"/>
  <c r="AC2268"/>
  <c r="AC2209"/>
  <c r="AD2209" s="1"/>
  <c r="AD2257"/>
  <c r="AC2262"/>
  <c r="AD2262" s="1"/>
  <c r="AC2258"/>
  <c r="AD2258" s="1"/>
  <c r="AC2130"/>
  <c r="AC2207"/>
  <c r="AD2207" s="1"/>
  <c r="AC2215"/>
  <c r="AD2215" s="1"/>
  <c r="AC2206"/>
  <c r="AD2206" s="1"/>
  <c r="AC2259"/>
  <c r="AD2259" s="1"/>
  <c r="AC2251"/>
  <c r="AD2251" s="1"/>
  <c r="AC2221"/>
  <c r="AD2221" s="1"/>
  <c r="AC2231"/>
  <c r="AD2231" s="1"/>
  <c r="AC2252"/>
  <c r="AD2252" s="1"/>
  <c r="AC2106"/>
  <c r="AD2106" s="1"/>
  <c r="AC2195"/>
  <c r="AD2195" s="1"/>
  <c r="AC2237"/>
  <c r="AD2237" s="1"/>
  <c r="AC2225"/>
  <c r="AD2225" s="1"/>
  <c r="AC2238"/>
  <c r="AD2238" s="1"/>
  <c r="AC2239"/>
  <c r="AD2239" s="1"/>
  <c r="AC2222"/>
  <c r="AD2222" s="1"/>
  <c r="AD2241"/>
  <c r="AC2046"/>
  <c r="AD2046" s="1"/>
  <c r="AC2227"/>
  <c r="AD2227" s="1"/>
  <c r="AC2204"/>
  <c r="AD2204" s="1"/>
  <c r="AC2139"/>
  <c r="AC2229"/>
  <c r="AD2229" s="1"/>
  <c r="AC2216"/>
  <c r="AD2216" s="1"/>
  <c r="AC2230"/>
  <c r="AD2230" s="1"/>
  <c r="AC1982"/>
  <c r="AD1982" s="1"/>
  <c r="AC2245"/>
  <c r="AD2245" s="1"/>
  <c r="AC2234"/>
  <c r="AD2234" s="1"/>
  <c r="AC2208"/>
  <c r="AD2208" s="1"/>
  <c r="AC2080"/>
  <c r="AD2080" s="1"/>
  <c r="AC2057"/>
  <c r="AD2057" s="1"/>
  <c r="AC2247"/>
  <c r="AD2247" s="1"/>
  <c r="AD2256"/>
  <c r="AC1758"/>
  <c r="AD1758" s="1"/>
  <c r="AC2246"/>
  <c r="AD2246" s="1"/>
  <c r="AC2219"/>
  <c r="AD2219" s="1"/>
  <c r="AD2197"/>
  <c r="AC2210"/>
  <c r="AD2210" s="1"/>
  <c r="AC2107"/>
  <c r="AD2107" s="1"/>
  <c r="AC2111"/>
  <c r="AD2111" s="1"/>
  <c r="AC2194"/>
  <c r="AD2194" s="1"/>
  <c r="AC2089"/>
  <c r="AD2089" s="1"/>
  <c r="AC2083"/>
  <c r="AD2083" s="1"/>
  <c r="AC2191"/>
  <c r="AD2191" s="1"/>
  <c r="AC2048"/>
  <c r="AD2048" s="1"/>
  <c r="AC2192"/>
  <c r="AD2192" s="1"/>
  <c r="AC2038"/>
  <c r="AD2038" s="1"/>
  <c r="AC2137"/>
  <c r="AC2198"/>
  <c r="AD2198" s="1"/>
  <c r="AC2140"/>
  <c r="AC2150"/>
  <c r="AD2150" s="1"/>
  <c r="AD2205"/>
  <c r="AC2064"/>
  <c r="AD2064" s="1"/>
  <c r="AC1988"/>
  <c r="AD1988" s="1"/>
  <c r="AD2213"/>
  <c r="AC2101"/>
  <c r="AD2101" s="1"/>
  <c r="AC2193"/>
  <c r="AD2193" s="1"/>
  <c r="AD2202"/>
  <c r="AC2047"/>
  <c r="AD2047" s="1"/>
  <c r="AC2128"/>
  <c r="AC2190"/>
  <c r="AD2190" s="1"/>
  <c r="AC2099"/>
  <c r="AD2099" s="1"/>
  <c r="AC2108"/>
  <c r="AD2108" s="1"/>
  <c r="AC2199"/>
  <c r="AD2199" s="1"/>
  <c r="AC2200"/>
  <c r="AD2200" s="1"/>
  <c r="AC1783"/>
  <c r="AC1756"/>
  <c r="AD1756" s="1"/>
  <c r="AC1938"/>
  <c r="AD1938" s="1"/>
  <c r="AC2070"/>
  <c r="AD2070" s="1"/>
  <c r="AD2196"/>
  <c r="AC2084"/>
  <c r="AD2084" s="1"/>
  <c r="AC2039"/>
  <c r="AD2039" s="1"/>
  <c r="AC2145"/>
  <c r="AD2145" s="1"/>
  <c r="AC1807"/>
  <c r="AD1807" s="1"/>
  <c r="AC1796"/>
  <c r="AD1796" s="1"/>
  <c r="AC2132"/>
  <c r="AC2133"/>
  <c r="AC1713"/>
  <c r="AC2093"/>
  <c r="AD2093" s="1"/>
  <c r="AC2078"/>
  <c r="AD2078" s="1"/>
  <c r="AC2051"/>
  <c r="AD2051" s="1"/>
  <c r="AC2081"/>
  <c r="AD2081" s="1"/>
  <c r="AC2074"/>
  <c r="AD2074" s="1"/>
  <c r="AC2147"/>
  <c r="AD2147" s="1"/>
  <c r="AC2079"/>
  <c r="AD2079" s="1"/>
  <c r="AC2155"/>
  <c r="AD2155" s="1"/>
  <c r="AC2143"/>
  <c r="AD2143" s="1"/>
  <c r="AC2144"/>
  <c r="AD2144" s="1"/>
  <c r="AC2134"/>
  <c r="AC2141"/>
  <c r="AC2135"/>
  <c r="AC2151"/>
  <c r="AD2151" s="1"/>
  <c r="AC2152"/>
  <c r="AD2152" s="1"/>
  <c r="AC2153"/>
  <c r="AD2153" s="1"/>
  <c r="AC2090"/>
  <c r="AD2090" s="1"/>
  <c r="AC2138"/>
  <c r="AC2091"/>
  <c r="AD2091" s="1"/>
  <c r="AC1985"/>
  <c r="AD1985" s="1"/>
  <c r="AC2154"/>
  <c r="AD2154" s="1"/>
  <c r="AC1986"/>
  <c r="AD1986" s="1"/>
  <c r="AC1960"/>
  <c r="AD1960" s="1"/>
  <c r="AC2146"/>
  <c r="AD2146" s="1"/>
  <c r="AC1975"/>
  <c r="AC2109"/>
  <c r="AD2109" s="1"/>
  <c r="AD2110"/>
  <c r="AD2098"/>
  <c r="AC1977"/>
  <c r="AD1977" s="1"/>
  <c r="AD2065"/>
  <c r="AC1989"/>
  <c r="AD1989" s="1"/>
  <c r="AC1978"/>
  <c r="AD1978" s="1"/>
  <c r="AC2062"/>
  <c r="AD2062" s="1"/>
  <c r="AC2072"/>
  <c r="AD2072" s="1"/>
  <c r="AD2104"/>
  <c r="AC2053"/>
  <c r="AD2053" s="1"/>
  <c r="AD2105"/>
  <c r="AC2095"/>
  <c r="AD2095" s="1"/>
  <c r="AC2069"/>
  <c r="AD2069" s="1"/>
  <c r="AC2054"/>
  <c r="AD2054" s="1"/>
  <c r="AC2056"/>
  <c r="AD2056" s="1"/>
  <c r="AD2103"/>
  <c r="AC2066"/>
  <c r="AD2066" s="1"/>
  <c r="AC2075"/>
  <c r="AD2075" s="1"/>
  <c r="AC2041"/>
  <c r="AD2041" s="1"/>
  <c r="AC2049"/>
  <c r="AD2049" s="1"/>
  <c r="AC2087"/>
  <c r="AD2087" s="1"/>
  <c r="AC2060"/>
  <c r="AD2060" s="1"/>
  <c r="AC2045"/>
  <c r="AD2045" s="1"/>
  <c r="AC2055"/>
  <c r="AD2055" s="1"/>
  <c r="AC2058"/>
  <c r="AD2058" s="1"/>
  <c r="AC2088"/>
  <c r="AD2088" s="1"/>
  <c r="AC2061"/>
  <c r="AD2061" s="1"/>
  <c r="AC1981"/>
  <c r="AD1981" s="1"/>
  <c r="AC2050"/>
  <c r="AD2050" s="1"/>
  <c r="AC1971"/>
  <c r="AC1969"/>
  <c r="AC1987"/>
  <c r="AD1987" s="1"/>
  <c r="AC2059"/>
  <c r="AD2059" s="1"/>
  <c r="AD1984"/>
  <c r="AC1944"/>
  <c r="AD1944" s="1"/>
  <c r="AC2073"/>
  <c r="AD2073" s="1"/>
  <c r="AC1953"/>
  <c r="AD1953" s="1"/>
  <c r="AC1973"/>
  <c r="AC2068"/>
  <c r="AD2068" s="1"/>
  <c r="AC2076"/>
  <c r="AD2076" s="1"/>
  <c r="AC2042"/>
  <c r="AD2042" s="1"/>
  <c r="AC1979"/>
  <c r="AD1979" s="1"/>
  <c r="AC1968"/>
  <c r="AC1980"/>
  <c r="AD1980" s="1"/>
  <c r="AC1945"/>
  <c r="AD1945" s="1"/>
  <c r="AC1962"/>
  <c r="AC1943"/>
  <c r="AD1943" s="1"/>
  <c r="AC1974"/>
  <c r="AC1963"/>
  <c r="AC1936"/>
  <c r="AD1936" s="1"/>
  <c r="AC1967"/>
  <c r="AD1983"/>
  <c r="AC1965"/>
  <c r="AC1862"/>
  <c r="AD1862" s="1"/>
  <c r="AC1941"/>
  <c r="AD1941" s="1"/>
  <c r="AC1935"/>
  <c r="AD1935" s="1"/>
  <c r="AC1966"/>
  <c r="AC1957"/>
  <c r="AD1957" s="1"/>
  <c r="AC1942"/>
  <c r="AD1942" s="1"/>
  <c r="AC1970"/>
  <c r="AC1947"/>
  <c r="AD1947" s="1"/>
  <c r="AC1940"/>
  <c r="AD1940" s="1"/>
  <c r="AC1972"/>
  <c r="AC1954"/>
  <c r="AD1954" s="1"/>
  <c r="AC1964"/>
  <c r="AC1952"/>
  <c r="AD1952" s="1"/>
  <c r="AC1937"/>
  <c r="AD1937" s="1"/>
  <c r="AC1727"/>
  <c r="AC1949"/>
  <c r="AD1949" s="1"/>
  <c r="AC1934"/>
  <c r="AD1934" s="1"/>
  <c r="AC1851"/>
  <c r="AD1851" s="1"/>
  <c r="AC1950"/>
  <c r="AD1950" s="1"/>
  <c r="AC1951"/>
  <c r="AD1951" s="1"/>
  <c r="AC1939"/>
  <c r="AD1939" s="1"/>
  <c r="AC1955"/>
  <c r="AD1955" s="1"/>
  <c r="AC1859"/>
  <c r="AD1859" s="1"/>
  <c r="AC1956"/>
  <c r="AD1956" s="1"/>
  <c r="AC1958"/>
  <c r="AD1958" s="1"/>
  <c r="AC1932"/>
  <c r="AD1932" s="1"/>
  <c r="AC1959"/>
  <c r="AD1959" s="1"/>
  <c r="AC1948"/>
  <c r="AD1948" s="1"/>
  <c r="AC1933"/>
  <c r="AD1933" s="1"/>
  <c r="AC1856"/>
  <c r="AD1856" s="1"/>
  <c r="AC1861"/>
  <c r="AD1861" s="1"/>
  <c r="AC1847"/>
  <c r="AD1847" s="1"/>
  <c r="AC1353"/>
  <c r="AD1353" s="1"/>
  <c r="AC1464"/>
  <c r="AC1866"/>
  <c r="AD1866" s="1"/>
  <c r="AD1863"/>
  <c r="AC1860"/>
  <c r="AD1860" s="1"/>
  <c r="AC1801"/>
  <c r="AD1801" s="1"/>
  <c r="AC1842"/>
  <c r="AD1842" s="1"/>
  <c r="AD1864"/>
  <c r="AD1869"/>
  <c r="AC1735"/>
  <c r="AD1735" s="1"/>
  <c r="AC1857"/>
  <c r="AD1857" s="1"/>
  <c r="AC1867"/>
  <c r="AD1867" s="1"/>
  <c r="AC1868"/>
  <c r="AD1868" s="1"/>
  <c r="AC1848"/>
  <c r="AD1848" s="1"/>
  <c r="AC1858"/>
  <c r="AD1858" s="1"/>
  <c r="AC1845"/>
  <c r="AD1845" s="1"/>
  <c r="AC1846"/>
  <c r="AD1846" s="1"/>
  <c r="AC1743"/>
  <c r="AD1743" s="1"/>
  <c r="AC1852"/>
  <c r="AD1852" s="1"/>
  <c r="AC1745"/>
  <c r="AD1745" s="1"/>
  <c r="AC1853"/>
  <c r="AD1853" s="1"/>
  <c r="AC1731"/>
  <c r="AC1728"/>
  <c r="AC1797"/>
  <c r="AD1797" s="1"/>
  <c r="AC1843"/>
  <c r="AD1843" s="1"/>
  <c r="AC1854"/>
  <c r="AD1854" s="1"/>
  <c r="AC1844"/>
  <c r="AD1844" s="1"/>
  <c r="AC1762"/>
  <c r="AD1762" s="1"/>
  <c r="AC1795"/>
  <c r="AD1795" s="1"/>
  <c r="AC1761"/>
  <c r="AD1761" s="1"/>
  <c r="AC1753"/>
  <c r="AD1753" s="1"/>
  <c r="AC1472"/>
  <c r="AC1798"/>
  <c r="AD1798" s="1"/>
  <c r="AC1770"/>
  <c r="AC1799"/>
  <c r="AD1799" s="1"/>
  <c r="AC1808"/>
  <c r="AD1808" s="1"/>
  <c r="AD1803"/>
  <c r="AC1760"/>
  <c r="AD1760" s="1"/>
  <c r="AC1800"/>
  <c r="AD1800" s="1"/>
  <c r="AC1417"/>
  <c r="AD1417" s="1"/>
  <c r="AC1692"/>
  <c r="AD1692" s="1"/>
  <c r="AC1724"/>
  <c r="AC1806"/>
  <c r="AD1806" s="1"/>
  <c r="AC1769"/>
  <c r="AC1778"/>
  <c r="AC1805"/>
  <c r="AD1805" s="1"/>
  <c r="AC1804"/>
  <c r="AD1804" s="1"/>
  <c r="AC1781"/>
  <c r="AC1754"/>
  <c r="AD1754" s="1"/>
  <c r="AC1739"/>
  <c r="AD1739" s="1"/>
  <c r="AC1793"/>
  <c r="AC1414"/>
  <c r="AD1414" s="1"/>
  <c r="AC1768"/>
  <c r="AD1802"/>
  <c r="AD1306"/>
  <c r="AC1771"/>
  <c r="AC1741"/>
  <c r="AD1741" s="1"/>
  <c r="AC1742"/>
  <c r="AD1742" s="1"/>
  <c r="AC1744"/>
  <c r="AD1744" s="1"/>
  <c r="AC1772"/>
  <c r="AC1785"/>
  <c r="AC1773"/>
  <c r="AC1128"/>
  <c r="AD1128" s="1"/>
  <c r="AC1699"/>
  <c r="AD1699" s="1"/>
  <c r="AC1695"/>
  <c r="AD1695" s="1"/>
  <c r="AC1732"/>
  <c r="AC1722"/>
  <c r="AC1700"/>
  <c r="AD1700" s="1"/>
  <c r="AC1775"/>
  <c r="AC1776"/>
  <c r="AC1791"/>
  <c r="AC1780"/>
  <c r="AC1765"/>
  <c r="AC1750"/>
  <c r="AD1750" s="1"/>
  <c r="AC1738"/>
  <c r="AD1738" s="1"/>
  <c r="AC1747"/>
  <c r="AD1747" s="1"/>
  <c r="AD1736"/>
  <c r="AC1792"/>
  <c r="AC1766"/>
  <c r="AC1782"/>
  <c r="AC1767"/>
  <c r="AC1740"/>
  <c r="AD1740" s="1"/>
  <c r="AC1784"/>
  <c r="AC1757"/>
  <c r="AD1757" s="1"/>
  <c r="AC1789"/>
  <c r="AC1774"/>
  <c r="AC1755"/>
  <c r="AD1755" s="1"/>
  <c r="AD1752"/>
  <c r="AC1460"/>
  <c r="AC1715"/>
  <c r="AC1442"/>
  <c r="AD1442" s="1"/>
  <c r="AC1717"/>
  <c r="AC1707"/>
  <c r="AC1710"/>
  <c r="AC1708"/>
  <c r="AD1410"/>
  <c r="AC1718"/>
  <c r="AC1693"/>
  <c r="AD1693" s="1"/>
  <c r="AC1705"/>
  <c r="AC1716"/>
  <c r="AC1706"/>
  <c r="AC1690"/>
  <c r="AD1690" s="1"/>
  <c r="AC1714"/>
  <c r="AC1709"/>
  <c r="AC1702"/>
  <c r="AD1702" s="1"/>
  <c r="AC1703"/>
  <c r="AD1703" s="1"/>
  <c r="AC1415"/>
  <c r="AD1415" s="1"/>
  <c r="AC1404"/>
  <c r="AD1404" s="1"/>
  <c r="AC1405"/>
  <c r="AD1405" s="1"/>
  <c r="AC1459"/>
  <c r="AD1697"/>
  <c r="AC1471"/>
  <c r="AC1701"/>
  <c r="AD1701" s="1"/>
  <c r="AC1694"/>
  <c r="AD1694" s="1"/>
  <c r="AD1696"/>
  <c r="AC1406"/>
  <c r="AD1406" s="1"/>
  <c r="AC1409"/>
  <c r="AD1409" s="1"/>
  <c r="AC1451"/>
  <c r="AC1407"/>
  <c r="AD1407" s="1"/>
  <c r="AC1408"/>
  <c r="AD1408" s="1"/>
  <c r="AC1466"/>
  <c r="AD1412"/>
  <c r="AC1457"/>
  <c r="AC1413"/>
  <c r="AD1413" s="1"/>
  <c r="AC1416"/>
  <c r="AD1416" s="1"/>
  <c r="AC1470"/>
  <c r="AC1176"/>
  <c r="AC1476"/>
  <c r="AC1383"/>
  <c r="AD1383" s="1"/>
  <c r="AC1402"/>
  <c r="AC1469"/>
  <c r="AC1467"/>
  <c r="AC1468"/>
  <c r="AC1312"/>
  <c r="AD1312" s="1"/>
  <c r="AC1475"/>
  <c r="AC1368"/>
  <c r="AD1368" s="1"/>
  <c r="AC1391"/>
  <c r="AC1477"/>
  <c r="AC1473"/>
  <c r="AC1474"/>
  <c r="AC1465"/>
  <c r="AC1449"/>
  <c r="AC1458"/>
  <c r="AC1316"/>
  <c r="AD1316" s="1"/>
  <c r="AC1365"/>
  <c r="AD1365" s="1"/>
  <c r="AC1454"/>
  <c r="AC1452"/>
  <c r="AC1369"/>
  <c r="AD1369" s="1"/>
  <c r="AC1453"/>
  <c r="AC1040"/>
  <c r="AC1029"/>
  <c r="AC1384"/>
  <c r="AD1384" s="1"/>
  <c r="AC1441"/>
  <c r="AD1441" s="1"/>
  <c r="AC1462"/>
  <c r="AC1450"/>
  <c r="AC1440"/>
  <c r="AD1440" s="1"/>
  <c r="AC1438"/>
  <c r="AD1438" s="1"/>
  <c r="AC1376"/>
  <c r="AD1376" s="1"/>
  <c r="AC1445"/>
  <c r="AD1445" s="1"/>
  <c r="AC1447"/>
  <c r="AD1447" s="1"/>
  <c r="AC1342"/>
  <c r="AD1342" s="1"/>
  <c r="AC1434"/>
  <c r="AD1434" s="1"/>
  <c r="AC1461"/>
  <c r="AC1428"/>
  <c r="AC1429"/>
  <c r="AC1436"/>
  <c r="AD1436" s="1"/>
  <c r="AC1439"/>
  <c r="AD1439" s="1"/>
  <c r="AC1437"/>
  <c r="AD1437" s="1"/>
  <c r="AC1444"/>
  <c r="AD1444" s="1"/>
  <c r="AC1425"/>
  <c r="AC1446"/>
  <c r="AD1446" s="1"/>
  <c r="AC1435"/>
  <c r="AD1435" s="1"/>
  <c r="AC1443"/>
  <c r="AD1443" s="1"/>
  <c r="AC1422"/>
  <c r="AC1423"/>
  <c r="AC1432"/>
  <c r="AC1419"/>
  <c r="AC1424"/>
  <c r="AC1420"/>
  <c r="AC1430"/>
  <c r="AC1421"/>
  <c r="AC1387"/>
  <c r="AD1387" s="1"/>
  <c r="AC1364"/>
  <c r="AD1364" s="1"/>
  <c r="AC1395"/>
  <c r="AC1431"/>
  <c r="AC1389"/>
  <c r="AC1394"/>
  <c r="AC1362"/>
  <c r="AD1362" s="1"/>
  <c r="AC1392"/>
  <c r="AC1393"/>
  <c r="AC1398"/>
  <c r="AC1331"/>
  <c r="AD1331" s="1"/>
  <c r="AC1371"/>
  <c r="AD1371" s="1"/>
  <c r="AC1372"/>
  <c r="AD1372" s="1"/>
  <c r="AC1363"/>
  <c r="AD1363" s="1"/>
  <c r="AC1399"/>
  <c r="AC1380"/>
  <c r="AD1380" s="1"/>
  <c r="AC1400"/>
  <c r="AC1401"/>
  <c r="AC1390"/>
  <c r="AC1344"/>
  <c r="AD1344" s="1"/>
  <c r="AC1379"/>
  <c r="AD1379" s="1"/>
  <c r="AC1385"/>
  <c r="AD1385" s="1"/>
  <c r="AC1374"/>
  <c r="AD1374" s="1"/>
  <c r="AC1386"/>
  <c r="AD1386" s="1"/>
  <c r="AC1375"/>
  <c r="AD1375" s="1"/>
  <c r="AC1350"/>
  <c r="AD1350" s="1"/>
  <c r="AC1370"/>
  <c r="AD1370" s="1"/>
  <c r="AC1292"/>
  <c r="AD1292" s="1"/>
  <c r="AC1352"/>
  <c r="AD1352" s="1"/>
  <c r="AD1382"/>
  <c r="AC1366"/>
  <c r="AD1366" s="1"/>
  <c r="AC1377"/>
  <c r="AD1377" s="1"/>
  <c r="AC1378"/>
  <c r="AD1378" s="1"/>
  <c r="AD1381"/>
  <c r="AC1351"/>
  <c r="AD1351" s="1"/>
  <c r="AC1297"/>
  <c r="AD1297" s="1"/>
  <c r="AC1347"/>
  <c r="AD1347" s="1"/>
  <c r="AC1356"/>
  <c r="AD1356" s="1"/>
  <c r="AC1345"/>
  <c r="AD1345" s="1"/>
  <c r="AD1361"/>
  <c r="AC1322"/>
  <c r="AD1322" s="1"/>
  <c r="AC1339"/>
  <c r="AD1339" s="1"/>
  <c r="AD1360"/>
  <c r="AC1324"/>
  <c r="AD1324" s="1"/>
  <c r="AC1329"/>
  <c r="AD1329" s="1"/>
  <c r="AD1367"/>
  <c r="AC1314"/>
  <c r="AD1314" s="1"/>
  <c r="AC1348"/>
  <c r="AD1348" s="1"/>
  <c r="AD1357"/>
  <c r="AC1346"/>
  <c r="AD1346" s="1"/>
  <c r="AC1014"/>
  <c r="AD1014" s="1"/>
  <c r="AC1293"/>
  <c r="AD1293" s="1"/>
  <c r="AD1359"/>
  <c r="AC1354"/>
  <c r="AD1354" s="1"/>
  <c r="AC1349"/>
  <c r="AD1349" s="1"/>
  <c r="AD1337"/>
  <c r="AC1355"/>
  <c r="AD1355" s="1"/>
  <c r="AC1038"/>
  <c r="AC1320"/>
  <c r="AD1320" s="1"/>
  <c r="AC1340"/>
  <c r="AD1340" s="1"/>
  <c r="AC1341"/>
  <c r="AD1341" s="1"/>
  <c r="AC1326"/>
  <c r="AD1326" s="1"/>
  <c r="AC1317"/>
  <c r="AD1317" s="1"/>
  <c r="AC1333"/>
  <c r="AD1333" s="1"/>
  <c r="AC1334"/>
  <c r="AD1334" s="1"/>
  <c r="AC1318"/>
  <c r="AD1318" s="1"/>
  <c r="AC1321"/>
  <c r="AD1321" s="1"/>
  <c r="AC1332"/>
  <c r="AD1332" s="1"/>
  <c r="AC1338"/>
  <c r="AD1338" s="1"/>
  <c r="AC1301"/>
  <c r="AD1301" s="1"/>
  <c r="AC1315"/>
  <c r="AD1315" s="1"/>
  <c r="AC1327"/>
  <c r="AD1327" s="1"/>
  <c r="AC1308"/>
  <c r="AD1308" s="1"/>
  <c r="AC1319"/>
  <c r="AD1319" s="1"/>
  <c r="AC1325"/>
  <c r="AD1325" s="1"/>
  <c r="AD1335"/>
  <c r="AD1336"/>
  <c r="AC1304"/>
  <c r="AD1304" s="1"/>
  <c r="AC1323"/>
  <c r="AD1323" s="1"/>
  <c r="AC1302"/>
  <c r="AD1302" s="1"/>
  <c r="AC1309"/>
  <c r="AD1309" s="1"/>
  <c r="AD1307"/>
  <c r="AC1286"/>
  <c r="AD1286" s="1"/>
  <c r="AC1299"/>
  <c r="AD1299" s="1"/>
  <c r="AC1310"/>
  <c r="AD1310" s="1"/>
  <c r="AC1287"/>
  <c r="AD1287" s="1"/>
  <c r="AC1290"/>
  <c r="AD1290" s="1"/>
  <c r="AC1311"/>
  <c r="AD1311" s="1"/>
  <c r="AC1300"/>
  <c r="AD1300" s="1"/>
  <c r="AC1289"/>
  <c r="AD1289" s="1"/>
  <c r="AC1303"/>
  <c r="AD1303" s="1"/>
  <c r="AD1291"/>
  <c r="AC1288"/>
  <c r="AD1288" s="1"/>
  <c r="AD1305"/>
  <c r="AC1294"/>
  <c r="AD1294" s="1"/>
  <c r="AC1284"/>
  <c r="AD1284" s="1"/>
  <c r="AC1295"/>
  <c r="AD1295" s="1"/>
  <c r="AC1296"/>
  <c r="AD1296" s="1"/>
  <c r="AC1285"/>
  <c r="AD1285" s="1"/>
  <c r="AC1164"/>
  <c r="AC1172"/>
  <c r="AC1146"/>
  <c r="AC1141"/>
  <c r="AC1173"/>
  <c r="AC1174"/>
  <c r="AC1175"/>
  <c r="AC1168"/>
  <c r="AC1130"/>
  <c r="AD1130" s="1"/>
  <c r="AC1119"/>
  <c r="AD1119" s="1"/>
  <c r="AC1169"/>
  <c r="AC1065"/>
  <c r="AD1065" s="1"/>
  <c r="AC1143"/>
  <c r="AC1084"/>
  <c r="AD1084" s="1"/>
  <c r="AC1080"/>
  <c r="AD1080" s="1"/>
  <c r="AC1106"/>
  <c r="AC1144"/>
  <c r="AC1138"/>
  <c r="AC1165"/>
  <c r="AC1166"/>
  <c r="AC1133"/>
  <c r="AC1167"/>
  <c r="AC1058"/>
  <c r="AD1058" s="1"/>
  <c r="AC1135"/>
  <c r="AC940"/>
  <c r="AD940" s="1"/>
  <c r="AC1113"/>
  <c r="AC1098"/>
  <c r="AC1137"/>
  <c r="AC1127"/>
  <c r="AD1127" s="1"/>
  <c r="AC1134"/>
  <c r="AC1136"/>
  <c r="AC1142"/>
  <c r="AC1123"/>
  <c r="AD1123" s="1"/>
  <c r="AC1129"/>
  <c r="AD1129" s="1"/>
  <c r="AD1118"/>
  <c r="AD1124"/>
  <c r="AC1120"/>
  <c r="AD1120" s="1"/>
  <c r="AC1111"/>
  <c r="AC1145"/>
  <c r="AC1112"/>
  <c r="AC1122"/>
  <c r="AD1122" s="1"/>
  <c r="AD1126"/>
  <c r="AC1121"/>
  <c r="AD1121" s="1"/>
  <c r="AD1131"/>
  <c r="AC1116"/>
  <c r="AC1091"/>
  <c r="AD1125"/>
  <c r="AC1114"/>
  <c r="AC1103"/>
  <c r="AC1088"/>
  <c r="AC1108"/>
  <c r="AC1018"/>
  <c r="AD1018" s="1"/>
  <c r="AC1115"/>
  <c r="AC1104"/>
  <c r="AC1089"/>
  <c r="AC1105"/>
  <c r="AC1094"/>
  <c r="AC1099"/>
  <c r="AC1107"/>
  <c r="AC1095"/>
  <c r="AC1096"/>
  <c r="AC1097"/>
  <c r="AC1039"/>
  <c r="AC1013"/>
  <c r="AD1013" s="1"/>
  <c r="AC1073"/>
  <c r="AD1073" s="1"/>
  <c r="AC1090"/>
  <c r="AC635"/>
  <c r="AD635" s="1"/>
  <c r="AC1086"/>
  <c r="AD1086" s="1"/>
  <c r="AC1083"/>
  <c r="AD1083" s="1"/>
  <c r="AC1007"/>
  <c r="AD1007" s="1"/>
  <c r="AC992"/>
  <c r="AD992" s="1"/>
  <c r="AC986"/>
  <c r="AD986" s="1"/>
  <c r="AC1085"/>
  <c r="AD1085" s="1"/>
  <c r="AC1078"/>
  <c r="AD1078" s="1"/>
  <c r="AC1075"/>
  <c r="AD1075" s="1"/>
  <c r="AC1081"/>
  <c r="AD1081" s="1"/>
  <c r="AC1082"/>
  <c r="AD1082" s="1"/>
  <c r="AC1064"/>
  <c r="AD1064" s="1"/>
  <c r="AC1077"/>
  <c r="AD1077" s="1"/>
  <c r="AC1074"/>
  <c r="AD1074" s="1"/>
  <c r="AD1068"/>
  <c r="AD1069"/>
  <c r="AD1070"/>
  <c r="AD1059"/>
  <c r="AC1063"/>
  <c r="AD1063" s="1"/>
  <c r="AC1005"/>
  <c r="AD1005" s="1"/>
  <c r="AC1060"/>
  <c r="AD1060" s="1"/>
  <c r="AD1071"/>
  <c r="AC1076"/>
  <c r="AD1076" s="1"/>
  <c r="AC1061"/>
  <c r="AD1061" s="1"/>
  <c r="AD1067"/>
  <c r="AC1062"/>
  <c r="AD1062" s="1"/>
  <c r="AC1017"/>
  <c r="AD1017" s="1"/>
  <c r="AD1079"/>
  <c r="AC1036"/>
  <c r="AC987"/>
  <c r="AD987" s="1"/>
  <c r="AC1066"/>
  <c r="AD1066" s="1"/>
  <c r="AC1051"/>
  <c r="AD1051" s="1"/>
  <c r="AC961"/>
  <c r="AD961" s="1"/>
  <c r="AC1016"/>
  <c r="AD1016" s="1"/>
  <c r="AC988"/>
  <c r="AD988" s="1"/>
  <c r="AC1001"/>
  <c r="AD1001" s="1"/>
  <c r="AC1023"/>
  <c r="AD1023" s="1"/>
  <c r="AC1028"/>
  <c r="AC1033"/>
  <c r="AD1026"/>
  <c r="AC1030"/>
  <c r="AC1015"/>
  <c r="AD1015" s="1"/>
  <c r="AC972"/>
  <c r="AD972" s="1"/>
  <c r="AC1008"/>
  <c r="AD1008" s="1"/>
  <c r="AC1031"/>
  <c r="AC1019"/>
  <c r="AD1019" s="1"/>
  <c r="AC995"/>
  <c r="AD995" s="1"/>
  <c r="AC1024"/>
  <c r="AD1024" s="1"/>
  <c r="AC998"/>
  <c r="AD998" s="1"/>
  <c r="AC1032"/>
  <c r="AC1020"/>
  <c r="AD1020" s="1"/>
  <c r="AC996"/>
  <c r="AD996" s="1"/>
  <c r="AC1021"/>
  <c r="AD1021" s="1"/>
  <c r="AC1037"/>
  <c r="AC1022"/>
  <c r="AD1022" s="1"/>
  <c r="AC1004"/>
  <c r="AD1004" s="1"/>
  <c r="AC989"/>
  <c r="AD989" s="1"/>
  <c r="AC1002"/>
  <c r="AD1002" s="1"/>
  <c r="AC994"/>
  <c r="AD994" s="1"/>
  <c r="AC1006"/>
  <c r="AD1006" s="1"/>
  <c r="AD1011"/>
  <c r="AD1025"/>
  <c r="AC993"/>
  <c r="AD993" s="1"/>
  <c r="AC1009"/>
  <c r="AD1009" s="1"/>
  <c r="AC983"/>
  <c r="AD983" s="1"/>
  <c r="AC1003"/>
  <c r="AD1003" s="1"/>
  <c r="AC1010"/>
  <c r="AD1010" s="1"/>
  <c r="AC999"/>
  <c r="AD999" s="1"/>
  <c r="AC984"/>
  <c r="AD984" s="1"/>
  <c r="AC1000"/>
  <c r="AD1000" s="1"/>
  <c r="AC985"/>
  <c r="AD985" s="1"/>
  <c r="AC977"/>
  <c r="AD977" s="1"/>
  <c r="AC990"/>
  <c r="AD990" s="1"/>
  <c r="AC991"/>
  <c r="AD991" s="1"/>
  <c r="AC876"/>
  <c r="AD876" s="1"/>
  <c r="AC965"/>
  <c r="AD965" s="1"/>
  <c r="AC980"/>
  <c r="AD980" s="1"/>
  <c r="AC973"/>
  <c r="AD973" s="1"/>
  <c r="AC970"/>
  <c r="AD970" s="1"/>
  <c r="AD974"/>
  <c r="AD960"/>
  <c r="AD976"/>
  <c r="AC981"/>
  <c r="AD981" s="1"/>
  <c r="AC978"/>
  <c r="AD978" s="1"/>
  <c r="AC1052"/>
  <c r="AD1052" s="1"/>
  <c r="AC870"/>
  <c r="AD870" s="1"/>
  <c r="AC935"/>
  <c r="AD935" s="1"/>
  <c r="AC924"/>
  <c r="AD924" s="1"/>
  <c r="AC953"/>
  <c r="AD953" s="1"/>
  <c r="AC979"/>
  <c r="AD979" s="1"/>
  <c r="AD968"/>
  <c r="AC969"/>
  <c r="AD969" s="1"/>
  <c r="AC959"/>
  <c r="AD959" s="1"/>
  <c r="AC971"/>
  <c r="AD971" s="1"/>
  <c r="AC966"/>
  <c r="AD966" s="1"/>
  <c r="AD975"/>
  <c r="AC1049"/>
  <c r="AD1049" s="1"/>
  <c r="AC955"/>
  <c r="AD955" s="1"/>
  <c r="AC958"/>
  <c r="AD958" s="1"/>
  <c r="AC956"/>
  <c r="AD956" s="1"/>
  <c r="AC1044"/>
  <c r="AD1044" s="1"/>
  <c r="AC957"/>
  <c r="AD957" s="1"/>
  <c r="AC1045"/>
  <c r="AD1045" s="1"/>
  <c r="AC963"/>
  <c r="AD963" s="1"/>
  <c r="AC964"/>
  <c r="AD964" s="1"/>
  <c r="AC962"/>
  <c r="AD962" s="1"/>
  <c r="AC954"/>
  <c r="AD954" s="1"/>
  <c r="AC933"/>
  <c r="AD933" s="1"/>
  <c r="AC1043"/>
  <c r="AD1043" s="1"/>
  <c r="AC1048"/>
  <c r="AD1048" s="1"/>
  <c r="AC946"/>
  <c r="AD946" s="1"/>
  <c r="AC1055"/>
  <c r="AD1055" s="1"/>
  <c r="AC951"/>
  <c r="AD951" s="1"/>
  <c r="AC1046"/>
  <c r="AD1046" s="1"/>
  <c r="AC894"/>
  <c r="AD894" s="1"/>
  <c r="AC926"/>
  <c r="AD926" s="1"/>
  <c r="AC1047"/>
  <c r="AD1047" s="1"/>
  <c r="AC910"/>
  <c r="AD910" s="1"/>
  <c r="AC895"/>
  <c r="AD895" s="1"/>
  <c r="AC939"/>
  <c r="AD939" s="1"/>
  <c r="AC1056"/>
  <c r="AD1056" s="1"/>
  <c r="AC945"/>
  <c r="AD945" s="1"/>
  <c r="AC944"/>
  <c r="AD944" s="1"/>
  <c r="AC1053"/>
  <c r="AD1053" s="1"/>
  <c r="AC1054"/>
  <c r="AD1054" s="1"/>
  <c r="AC929"/>
  <c r="AD929" s="1"/>
  <c r="AC949"/>
  <c r="AD949" s="1"/>
  <c r="AC938"/>
  <c r="AD938" s="1"/>
  <c r="AC943"/>
  <c r="AD943" s="1"/>
  <c r="AC950"/>
  <c r="AD950" s="1"/>
  <c r="AC934"/>
  <c r="AD934" s="1"/>
  <c r="AC923"/>
  <c r="AD923" s="1"/>
  <c r="AC947"/>
  <c r="AD947" s="1"/>
  <c r="AC941"/>
  <c r="AD941" s="1"/>
  <c r="AD1050"/>
  <c r="AC928"/>
  <c r="AD928" s="1"/>
  <c r="AC901"/>
  <c r="AD901" s="1"/>
  <c r="AC948"/>
  <c r="AD948" s="1"/>
  <c r="AC930"/>
  <c r="AD930" s="1"/>
  <c r="AC925"/>
  <c r="AD925" s="1"/>
  <c r="AD936"/>
  <c r="AC942"/>
  <c r="AD942" s="1"/>
  <c r="AC698"/>
  <c r="AD698" s="1"/>
  <c r="AC927"/>
  <c r="AD927" s="1"/>
  <c r="AD931"/>
  <c r="AC905"/>
  <c r="AD905" s="1"/>
  <c r="AC906"/>
  <c r="AD906" s="1"/>
  <c r="AC932"/>
  <c r="AD932" s="1"/>
  <c r="AC898"/>
  <c r="AD898" s="1"/>
  <c r="AC873"/>
  <c r="AD873" s="1"/>
  <c r="AC639"/>
  <c r="AD639" s="1"/>
  <c r="AC568"/>
  <c r="AC888"/>
  <c r="AD888" s="1"/>
  <c r="AC911"/>
  <c r="AD911" s="1"/>
  <c r="AC897"/>
  <c r="AD897" s="1"/>
  <c r="AC889"/>
  <c r="AD889" s="1"/>
  <c r="AC912"/>
  <c r="AD912" s="1"/>
  <c r="AC900"/>
  <c r="AD900" s="1"/>
  <c r="AC921"/>
  <c r="AD921" s="1"/>
  <c r="AC916"/>
  <c r="AD916" s="1"/>
  <c r="AC914"/>
  <c r="AD914" s="1"/>
  <c r="AC917"/>
  <c r="AD917" s="1"/>
  <c r="AC918"/>
  <c r="AD918" s="1"/>
  <c r="AC913"/>
  <c r="AD913" s="1"/>
  <c r="AC919"/>
  <c r="AD919" s="1"/>
  <c r="AC908"/>
  <c r="AD908" s="1"/>
  <c r="AC893"/>
  <c r="AD893" s="1"/>
  <c r="AC899"/>
  <c r="AD899" s="1"/>
  <c r="AC909"/>
  <c r="AD909" s="1"/>
  <c r="AC902"/>
  <c r="AD902" s="1"/>
  <c r="AC896"/>
  <c r="AD896" s="1"/>
  <c r="AC884"/>
  <c r="AD884" s="1"/>
  <c r="AC881"/>
  <c r="AD881" s="1"/>
  <c r="AC883"/>
  <c r="AD883" s="1"/>
  <c r="AC904"/>
  <c r="AD904" s="1"/>
  <c r="AC903"/>
  <c r="AD903" s="1"/>
  <c r="AC869"/>
  <c r="AD869" s="1"/>
  <c r="AC882"/>
  <c r="AD882" s="1"/>
  <c r="AC920"/>
  <c r="AD920" s="1"/>
  <c r="AC623"/>
  <c r="AD623" s="1"/>
  <c r="AD886"/>
  <c r="AC527"/>
  <c r="AC872"/>
  <c r="AD872" s="1"/>
  <c r="AC887"/>
  <c r="AD887" s="1"/>
  <c r="AD878"/>
  <c r="AC891"/>
  <c r="AD891" s="1"/>
  <c r="AC680"/>
  <c r="AD680" s="1"/>
  <c r="AD915"/>
  <c r="AC890"/>
  <c r="AD890" s="1"/>
  <c r="AC879"/>
  <c r="AD879" s="1"/>
  <c r="AC880"/>
  <c r="AD880" s="1"/>
  <c r="AC644"/>
  <c r="AD644" s="1"/>
  <c r="AC864"/>
  <c r="AD864" s="1"/>
  <c r="AD885"/>
  <c r="AC498"/>
  <c r="AC684"/>
  <c r="AD684" s="1"/>
  <c r="AC629"/>
  <c r="AD629" s="1"/>
  <c r="AC874"/>
  <c r="AD874" s="1"/>
  <c r="AC863"/>
  <c r="AD863" s="1"/>
  <c r="AC627"/>
  <c r="AD627" s="1"/>
  <c r="AC707"/>
  <c r="AD707" s="1"/>
  <c r="AC574"/>
  <c r="AC868"/>
  <c r="AD868" s="1"/>
  <c r="AD628"/>
  <c r="AC496"/>
  <c r="AC640"/>
  <c r="AD640" s="1"/>
  <c r="AC871"/>
  <c r="AD871" s="1"/>
  <c r="AC493"/>
  <c r="AC865"/>
  <c r="AD865" s="1"/>
  <c r="AC866"/>
  <c r="AD866" s="1"/>
  <c r="AC867"/>
  <c r="AD867" s="1"/>
  <c r="AC230"/>
  <c r="AC492"/>
  <c r="AC564"/>
  <c r="AC567"/>
  <c r="AC642"/>
  <c r="AD642" s="1"/>
  <c r="AC637"/>
  <c r="AD637" s="1"/>
  <c r="AC485"/>
  <c r="AC528"/>
  <c r="AC517"/>
  <c r="AC565"/>
  <c r="AC518"/>
  <c r="AC624"/>
  <c r="AD624" s="1"/>
  <c r="AC519"/>
  <c r="AC522"/>
  <c r="AC643"/>
  <c r="AD643" s="1"/>
  <c r="AC520"/>
  <c r="AC572"/>
  <c r="AC626"/>
  <c r="AD626" s="1"/>
  <c r="AC497"/>
  <c r="AC500"/>
  <c r="AC521"/>
  <c r="AC647"/>
  <c r="AD647" s="1"/>
  <c r="AC650"/>
  <c r="AD650" s="1"/>
  <c r="AC487"/>
  <c r="AC530"/>
  <c r="AC875"/>
  <c r="AD875" s="1"/>
  <c r="AC499"/>
  <c r="AC488"/>
  <c r="AC563"/>
  <c r="AC646"/>
  <c r="AD646" s="1"/>
  <c r="AC648"/>
  <c r="AD648" s="1"/>
  <c r="AC649"/>
  <c r="AD649" s="1"/>
  <c r="AC641"/>
  <c r="AD641" s="1"/>
  <c r="AC638"/>
  <c r="AD638" s="1"/>
  <c r="AC630"/>
  <c r="AD630" s="1"/>
  <c r="AC631"/>
  <c r="AD631" s="1"/>
  <c r="AC632"/>
  <c r="AD632" s="1"/>
  <c r="AC622"/>
  <c r="AD622" s="1"/>
  <c r="AC634"/>
  <c r="AD634" s="1"/>
  <c r="AC633"/>
  <c r="AD633" s="1"/>
  <c r="AC625"/>
  <c r="AD625" s="1"/>
  <c r="AC573"/>
  <c r="AC571"/>
  <c r="AC566"/>
  <c r="AC526"/>
  <c r="AC529"/>
  <c r="AC489"/>
  <c r="AC490"/>
  <c r="AC491"/>
  <c r="AC719"/>
  <c r="AD719" s="1"/>
  <c r="AC690"/>
  <c r="AD690" s="1"/>
  <c r="AC720"/>
  <c r="AD720" s="1"/>
  <c r="AC704"/>
  <c r="AD704" s="1"/>
  <c r="AC697"/>
  <c r="AD697" s="1"/>
  <c r="AC725"/>
  <c r="AD725" s="1"/>
  <c r="AC713"/>
  <c r="AD713" s="1"/>
  <c r="AC712"/>
  <c r="AD712" s="1"/>
  <c r="AC724"/>
  <c r="AD724" s="1"/>
  <c r="AC717"/>
  <c r="AD717" s="1"/>
  <c r="AC706"/>
  <c r="AD706" s="1"/>
  <c r="AC703"/>
  <c r="AD703" s="1"/>
  <c r="AC714"/>
  <c r="AD714" s="1"/>
  <c r="AC721"/>
  <c r="AD721" s="1"/>
  <c r="AC722"/>
  <c r="AD722" s="1"/>
  <c r="AC710"/>
  <c r="AD710" s="1"/>
  <c r="AC715"/>
  <c r="AD715" s="1"/>
  <c r="AC709"/>
  <c r="AD709" s="1"/>
  <c r="AC702"/>
  <c r="AD702" s="1"/>
  <c r="AD718"/>
  <c r="AC661"/>
  <c r="AC699"/>
  <c r="AD699" s="1"/>
  <c r="AC692"/>
  <c r="AD692" s="1"/>
  <c r="AC716"/>
  <c r="AD716" s="1"/>
  <c r="AC659"/>
  <c r="AC693"/>
  <c r="AD693" s="1"/>
  <c r="AC682"/>
  <c r="AD682" s="1"/>
  <c r="AC688"/>
  <c r="AD688" s="1"/>
  <c r="AC708"/>
  <c r="AD708" s="1"/>
  <c r="AC683"/>
  <c r="AD683" s="1"/>
  <c r="AC689"/>
  <c r="AD689" s="1"/>
  <c r="AC705"/>
  <c r="AD705" s="1"/>
  <c r="AC723"/>
  <c r="AD723" s="1"/>
  <c r="AC700"/>
  <c r="AD700" s="1"/>
  <c r="AC701"/>
  <c r="AD701" s="1"/>
  <c r="AC658"/>
  <c r="AC686"/>
  <c r="AD686" s="1"/>
  <c r="AC656"/>
  <c r="AD695"/>
  <c r="AC660"/>
  <c r="AD675"/>
  <c r="AC694"/>
  <c r="AD694" s="1"/>
  <c r="AC687"/>
  <c r="AD687" s="1"/>
  <c r="AC679"/>
  <c r="AD679" s="1"/>
  <c r="AC668"/>
  <c r="AD668" s="1"/>
  <c r="AC685"/>
  <c r="AD685" s="1"/>
  <c r="AC691"/>
  <c r="AD691" s="1"/>
  <c r="AC673"/>
  <c r="AD673" s="1"/>
  <c r="AC655"/>
  <c r="AC667"/>
  <c r="AD667" s="1"/>
  <c r="AC672"/>
  <c r="AD672" s="1"/>
  <c r="AC669"/>
  <c r="AD669" s="1"/>
  <c r="AC670"/>
  <c r="AD670" s="1"/>
  <c r="AC671"/>
  <c r="AD671" s="1"/>
  <c r="AC678"/>
  <c r="AD678" s="1"/>
  <c r="AC612"/>
  <c r="AC677"/>
  <c r="AD677" s="1"/>
  <c r="AC676"/>
  <c r="AD676" s="1"/>
  <c r="AD674"/>
  <c r="AC665"/>
  <c r="AC615"/>
  <c r="AC663"/>
  <c r="AC652"/>
  <c r="AC657"/>
  <c r="AC654"/>
  <c r="AC662"/>
  <c r="AC664"/>
  <c r="AC602"/>
  <c r="AD602" s="1"/>
  <c r="AC586"/>
  <c r="AD586" s="1"/>
  <c r="AC603"/>
  <c r="AD603" s="1"/>
  <c r="AC592"/>
  <c r="AD592" s="1"/>
  <c r="AC613"/>
  <c r="AC587"/>
  <c r="AD587" s="1"/>
  <c r="AC616"/>
  <c r="AC614"/>
  <c r="AC466"/>
  <c r="AC601"/>
  <c r="AD601" s="1"/>
  <c r="AC609"/>
  <c r="AC620"/>
  <c r="AC607"/>
  <c r="AC503"/>
  <c r="AC608"/>
  <c r="AC557"/>
  <c r="AC611"/>
  <c r="AC617"/>
  <c r="AC610"/>
  <c r="AC618"/>
  <c r="AD605"/>
  <c r="AD599"/>
  <c r="AC594"/>
  <c r="AD594" s="1"/>
  <c r="AC597"/>
  <c r="AD597" s="1"/>
  <c r="AC619"/>
  <c r="AC595"/>
  <c r="AD595" s="1"/>
  <c r="AC596"/>
  <c r="AD596" s="1"/>
  <c r="AC560"/>
  <c r="AC589"/>
  <c r="AD589" s="1"/>
  <c r="AC578"/>
  <c r="AD578" s="1"/>
  <c r="AC600"/>
  <c r="AD600" s="1"/>
  <c r="AC593"/>
  <c r="AD593" s="1"/>
  <c r="AC582"/>
  <c r="AD582" s="1"/>
  <c r="AC588"/>
  <c r="AD588" s="1"/>
  <c r="AD577"/>
  <c r="AD598"/>
  <c r="AC579"/>
  <c r="AD579" s="1"/>
  <c r="AC604"/>
  <c r="AD604" s="1"/>
  <c r="AC545"/>
  <c r="AC580"/>
  <c r="AD580" s="1"/>
  <c r="AC581"/>
  <c r="AD581" s="1"/>
  <c r="AD583"/>
  <c r="AD585"/>
  <c r="AD584"/>
  <c r="AC553"/>
  <c r="AD590"/>
  <c r="AC539"/>
  <c r="AC549"/>
  <c r="AC548"/>
  <c r="AC532"/>
  <c r="AC552"/>
  <c r="AC534"/>
  <c r="AC558"/>
  <c r="AC550"/>
  <c r="AC541"/>
  <c r="AC538"/>
  <c r="AC551"/>
  <c r="AC556"/>
  <c r="AC537"/>
  <c r="AC453"/>
  <c r="AC535"/>
  <c r="AC559"/>
  <c r="AC536"/>
  <c r="AC540"/>
  <c r="AC542"/>
  <c r="AC543"/>
  <c r="AC533"/>
  <c r="AC544"/>
  <c r="AC467"/>
  <c r="AC511"/>
  <c r="AC512"/>
  <c r="AC509"/>
  <c r="AC514"/>
  <c r="AC515"/>
  <c r="AC510"/>
  <c r="AC508"/>
  <c r="AC513"/>
  <c r="AC502"/>
  <c r="AC504"/>
  <c r="AC505"/>
  <c r="AC473"/>
  <c r="AC506"/>
  <c r="AC507"/>
  <c r="AC455"/>
  <c r="AC482"/>
  <c r="AC484"/>
  <c r="AC447"/>
  <c r="AC478"/>
  <c r="AC483"/>
  <c r="AC477"/>
  <c r="AC443"/>
  <c r="AC474"/>
  <c r="AC210"/>
  <c r="AD210" s="1"/>
  <c r="AC448"/>
  <c r="AC468"/>
  <c r="AC458"/>
  <c r="AC481"/>
  <c r="AC463"/>
  <c r="AC475"/>
  <c r="AC476"/>
  <c r="AC462"/>
  <c r="AC454"/>
  <c r="AC457"/>
  <c r="AC469"/>
  <c r="AC459"/>
  <c r="AC450"/>
  <c r="AC460"/>
  <c r="AC461"/>
  <c r="AC446"/>
  <c r="AC267"/>
  <c r="AC445"/>
  <c r="AC449"/>
  <c r="AC451"/>
  <c r="AC442"/>
  <c r="AC221"/>
  <c r="AD221" s="1"/>
  <c r="AC278"/>
  <c r="AD278" s="1"/>
  <c r="AC181"/>
  <c r="AD181" s="1"/>
  <c r="AC452"/>
  <c r="AC444"/>
  <c r="AC280"/>
  <c r="AD280" s="1"/>
  <c r="AC264"/>
  <c r="AC241"/>
  <c r="AC283"/>
  <c r="AD283" s="1"/>
  <c r="AC261"/>
  <c r="AC232"/>
  <c r="AC284"/>
  <c r="AD284" s="1"/>
  <c r="AC289"/>
  <c r="AD289" s="1"/>
  <c r="AC276"/>
  <c r="AD276" s="1"/>
  <c r="AC277"/>
  <c r="AD277" s="1"/>
  <c r="AC281"/>
  <c r="AD281" s="1"/>
  <c r="AC288"/>
  <c r="AD288" s="1"/>
  <c r="AC285"/>
  <c r="AD285" s="1"/>
  <c r="AC286"/>
  <c r="AD286" s="1"/>
  <c r="AC271"/>
  <c r="AC269"/>
  <c r="AC287"/>
  <c r="AD287" s="1"/>
  <c r="AC274"/>
  <c r="AD282"/>
  <c r="AC238"/>
  <c r="AC248"/>
  <c r="AD248" s="1"/>
  <c r="AC272"/>
  <c r="AC249"/>
  <c r="AD249" s="1"/>
  <c r="AC273"/>
  <c r="AC262"/>
  <c r="AC279"/>
  <c r="AD279" s="1"/>
  <c r="AC263"/>
  <c r="AC266"/>
  <c r="AC270"/>
  <c r="AC265"/>
  <c r="AC246"/>
  <c r="AD246" s="1"/>
  <c r="AC247"/>
  <c r="AD247" s="1"/>
  <c r="AC258"/>
  <c r="AD258" s="1"/>
  <c r="AC255"/>
  <c r="AD255" s="1"/>
  <c r="AC250"/>
  <c r="AD250" s="1"/>
  <c r="AC259"/>
  <c r="AD259" s="1"/>
  <c r="AC254"/>
  <c r="AD254" s="1"/>
  <c r="AC209"/>
  <c r="AD209" s="1"/>
  <c r="AC240"/>
  <c r="AC251"/>
  <c r="AD251" s="1"/>
  <c r="AC237"/>
  <c r="AC256"/>
  <c r="AD256" s="1"/>
  <c r="AC257"/>
  <c r="AD257" s="1"/>
  <c r="AC244"/>
  <c r="AC233"/>
  <c r="AC242"/>
  <c r="AC231"/>
  <c r="AC243"/>
  <c r="AC236"/>
  <c r="AD252"/>
  <c r="AC194"/>
  <c r="AD194" s="1"/>
  <c r="AD253"/>
  <c r="AC226"/>
  <c r="AD226" s="1"/>
  <c r="AC222"/>
  <c r="AD222" s="1"/>
  <c r="AC239"/>
  <c r="AC234"/>
  <c r="AC235"/>
  <c r="AC227"/>
  <c r="AD227" s="1"/>
  <c r="AD216"/>
  <c r="AC203"/>
  <c r="AD203" s="1"/>
  <c r="AC206"/>
  <c r="AD206" s="1"/>
  <c r="AC218"/>
  <c r="AD218" s="1"/>
  <c r="AC220"/>
  <c r="AD220" s="1"/>
  <c r="AD224"/>
  <c r="AC229"/>
  <c r="AD229" s="1"/>
  <c r="AC228"/>
  <c r="AD228" s="1"/>
  <c r="AC217"/>
  <c r="AD217" s="1"/>
  <c r="AC225"/>
  <c r="AD225" s="1"/>
  <c r="AC219"/>
  <c r="AD219" s="1"/>
  <c r="AC213"/>
  <c r="AD213" s="1"/>
  <c r="AD223"/>
  <c r="AC195"/>
  <c r="AD195" s="1"/>
  <c r="AC196"/>
  <c r="AD196" s="1"/>
  <c r="AC214"/>
  <c r="AD214" s="1"/>
  <c r="AD208"/>
  <c r="AC163"/>
  <c r="AD163" s="1"/>
  <c r="AC211"/>
  <c r="AD211" s="1"/>
  <c r="AC162"/>
  <c r="AD162" s="1"/>
  <c r="AC212"/>
  <c r="AD212" s="1"/>
  <c r="AC201"/>
  <c r="AD201" s="1"/>
  <c r="AC202"/>
  <c r="AD202" s="1"/>
  <c r="AC204"/>
  <c r="AD204" s="1"/>
  <c r="AC205"/>
  <c r="AD205" s="1"/>
  <c r="AC169"/>
  <c r="AD169" s="1"/>
  <c r="AC199"/>
  <c r="AD199" s="1"/>
  <c r="AD207"/>
  <c r="AC197"/>
  <c r="AD197" s="1"/>
  <c r="AC186"/>
  <c r="AD186" s="1"/>
  <c r="AC198"/>
  <c r="AD198" s="1"/>
  <c r="AC187"/>
  <c r="AD187" s="1"/>
  <c r="AC188"/>
  <c r="AD188" s="1"/>
  <c r="AC191"/>
  <c r="AD191" s="1"/>
  <c r="AD193"/>
  <c r="AC189"/>
  <c r="AD189" s="1"/>
  <c r="AC190"/>
  <c r="AD190" s="1"/>
  <c r="AD179"/>
  <c r="AC184"/>
  <c r="AD184" s="1"/>
  <c r="AD171"/>
  <c r="AD192"/>
  <c r="AC183"/>
  <c r="AD183" s="1"/>
  <c r="AC172"/>
  <c r="AD172" s="1"/>
  <c r="AC173"/>
  <c r="AD173" s="1"/>
  <c r="AC176"/>
  <c r="AD176" s="1"/>
  <c r="AC182"/>
  <c r="AD182" s="1"/>
  <c r="AC174"/>
  <c r="AD174" s="1"/>
  <c r="AC180"/>
  <c r="AD180" s="1"/>
  <c r="AC175"/>
  <c r="AD175" s="1"/>
  <c r="AD178"/>
  <c r="AD177"/>
  <c r="AC164"/>
  <c r="AD164" s="1"/>
  <c r="AC168"/>
  <c r="AD168" s="1"/>
  <c r="AC166"/>
  <c r="AD166" s="1"/>
  <c r="AC156"/>
  <c r="AD156" s="1"/>
  <c r="AC161"/>
  <c r="AD161" s="1"/>
  <c r="AC165"/>
  <c r="AD165" s="1"/>
  <c r="AC167"/>
  <c r="AD167" s="1"/>
  <c r="AC1246"/>
  <c r="AC1244"/>
  <c r="AC1245"/>
  <c r="AD297"/>
  <c r="AC1463"/>
  <c r="AC4299"/>
  <c r="AC3725"/>
  <c r="AC2972"/>
  <c r="AC3907"/>
  <c r="AC4375"/>
  <c r="AC4103"/>
  <c r="AC1779"/>
  <c r="AD1786" s="1"/>
  <c r="AC1162"/>
  <c r="AD1170" s="1"/>
  <c r="AC1132"/>
  <c r="AC1591"/>
  <c r="AC2444"/>
  <c r="AD2444" s="1"/>
  <c r="AC2443"/>
  <c r="AD2443" s="1"/>
  <c r="AC2432"/>
  <c r="AD2432" s="1"/>
  <c r="AC2436"/>
  <c r="AD2436" s="1"/>
  <c r="AC2442"/>
  <c r="AD2442" s="1"/>
  <c r="AD2437"/>
  <c r="AC2433"/>
  <c r="AD2433" s="1"/>
  <c r="AC2434"/>
  <c r="AD2434" s="1"/>
  <c r="AD2431"/>
  <c r="AC2435"/>
  <c r="AD2435" s="1"/>
  <c r="AD2439"/>
  <c r="AC2440"/>
  <c r="AD2440" s="1"/>
  <c r="AC2441"/>
  <c r="AD2441" s="1"/>
  <c r="AD2438"/>
  <c r="AC2035"/>
  <c r="AC4330"/>
  <c r="AC4390"/>
  <c r="AC2423"/>
  <c r="AC2427"/>
  <c r="AC2420"/>
  <c r="AC2416"/>
  <c r="AC2421"/>
  <c r="AC2422"/>
  <c r="AC2424"/>
  <c r="AC2429"/>
  <c r="AC2419"/>
  <c r="AC2428"/>
  <c r="AC2415"/>
  <c r="AC2425"/>
  <c r="AC2426"/>
  <c r="AC2417"/>
  <c r="AC2418"/>
  <c r="AC2556"/>
  <c r="AC2559"/>
  <c r="AC2560"/>
  <c r="AC2563"/>
  <c r="AC2564"/>
  <c r="AC2565"/>
  <c r="AC2555"/>
  <c r="AC2553"/>
  <c r="AC2554"/>
  <c r="AC2557"/>
  <c r="AC2558"/>
  <c r="AC2552"/>
  <c r="AC2551"/>
  <c r="AC2561"/>
  <c r="AC2562"/>
  <c r="AC2799"/>
  <c r="AC2806"/>
  <c r="AC2803"/>
  <c r="AC2794"/>
  <c r="AC2802"/>
  <c r="AC2795"/>
  <c r="AC2796"/>
  <c r="AC2797"/>
  <c r="AC2801"/>
  <c r="AC2804"/>
  <c r="AC2793"/>
  <c r="AC2792"/>
  <c r="AC2805"/>
  <c r="AC2798"/>
  <c r="AC3788"/>
  <c r="AC2800"/>
  <c r="AC3796"/>
  <c r="AC4172"/>
  <c r="AC3797"/>
  <c r="AC3791"/>
  <c r="AC3792"/>
  <c r="AC3793"/>
  <c r="AC3794"/>
  <c r="AC3795"/>
  <c r="AC3799"/>
  <c r="AC3786"/>
  <c r="AC3789"/>
  <c r="AC3787"/>
  <c r="AC3790"/>
  <c r="AC3800"/>
  <c r="AC3798"/>
  <c r="AC4167"/>
  <c r="AC4170"/>
  <c r="AC4168"/>
  <c r="AC4171"/>
  <c r="AC4165"/>
  <c r="AC4164"/>
  <c r="AC4169"/>
  <c r="AC4174"/>
  <c r="AC4175"/>
  <c r="AC4166"/>
  <c r="AC4176"/>
  <c r="AC4177"/>
  <c r="AC1680"/>
  <c r="AC1679"/>
  <c r="AC1684"/>
  <c r="AC1685"/>
  <c r="AC1674"/>
  <c r="AD1682" s="1"/>
  <c r="AC1678"/>
  <c r="AC1687"/>
  <c r="AC1677"/>
  <c r="AC1683"/>
  <c r="AC1675"/>
  <c r="AC1676"/>
  <c r="AC1929"/>
  <c r="AC1916"/>
  <c r="AC1930"/>
  <c r="AC1686"/>
  <c r="AC1919"/>
  <c r="AC1917"/>
  <c r="AC1918"/>
  <c r="AC857"/>
  <c r="AC861"/>
  <c r="AC1927"/>
  <c r="AC1926"/>
  <c r="AC1925"/>
  <c r="AC1920"/>
  <c r="AC1921"/>
  <c r="AC1923"/>
  <c r="AC1924"/>
  <c r="AC1922"/>
  <c r="AC1928"/>
  <c r="AC1592"/>
  <c r="AD1592" s="1"/>
  <c r="AC851"/>
  <c r="AC858"/>
  <c r="AC855"/>
  <c r="AC852"/>
  <c r="AC859"/>
  <c r="AC853"/>
  <c r="AC854"/>
  <c r="AC856"/>
  <c r="AC848"/>
  <c r="AC847"/>
  <c r="AC849"/>
  <c r="AC860"/>
  <c r="AC850"/>
  <c r="AC4873"/>
  <c r="AC2001"/>
  <c r="AC1639"/>
  <c r="AC2183"/>
  <c r="AD2183" s="1"/>
  <c r="AC1525"/>
  <c r="AD1525" s="1"/>
  <c r="AC360"/>
  <c r="AC1269"/>
  <c r="AC3954"/>
  <c r="AD3954" s="1"/>
  <c r="AC330"/>
  <c r="AC375"/>
  <c r="AC1578"/>
  <c r="AC1992"/>
  <c r="AC2349"/>
  <c r="AC3103"/>
  <c r="AC3803"/>
  <c r="AD3803" s="1"/>
  <c r="AC3826"/>
  <c r="AC3992"/>
  <c r="AC4522"/>
  <c r="AC366"/>
  <c r="AC1993"/>
  <c r="AC4315"/>
  <c r="AC1027"/>
  <c r="AC3012"/>
  <c r="AC1533"/>
  <c r="AD1533" s="1"/>
  <c r="AC1819"/>
  <c r="AC2400"/>
  <c r="AC2786"/>
  <c r="AC3856"/>
  <c r="AD3856" s="1"/>
  <c r="AC4877"/>
  <c r="AC1282"/>
  <c r="AC4223"/>
  <c r="AC1277"/>
  <c r="AC1268"/>
  <c r="AC1278"/>
  <c r="AC1271"/>
  <c r="AC846"/>
  <c r="AC1274"/>
  <c r="AC1272"/>
  <c r="AC1273"/>
  <c r="AC1270"/>
  <c r="AC1279"/>
  <c r="AC1280"/>
  <c r="AC1281"/>
  <c r="AC1448"/>
  <c r="AC838"/>
  <c r="AC839"/>
  <c r="AC832"/>
  <c r="AD840" s="1"/>
  <c r="AC836"/>
  <c r="AC842"/>
  <c r="AC831"/>
  <c r="AC843"/>
  <c r="AC844"/>
  <c r="AC833"/>
  <c r="AC834"/>
  <c r="AC845"/>
  <c r="AC835"/>
  <c r="AC837"/>
  <c r="AC828"/>
  <c r="AC826"/>
  <c r="AC817"/>
  <c r="AC818"/>
  <c r="AC827"/>
  <c r="AC819"/>
  <c r="AC829"/>
  <c r="AC830"/>
  <c r="AC820"/>
  <c r="AC822"/>
  <c r="AC821"/>
  <c r="AC823"/>
  <c r="AC824"/>
  <c r="AC825"/>
  <c r="AC3650"/>
  <c r="AD3657" s="1"/>
  <c r="AC3635"/>
  <c r="AC3892"/>
  <c r="AC3710"/>
  <c r="AC1087"/>
  <c r="AC3319"/>
  <c r="AC1903"/>
  <c r="AC2263"/>
  <c r="AC1907"/>
  <c r="AC1764"/>
  <c r="AC3862"/>
  <c r="AC1102"/>
  <c r="AD1110" s="1"/>
  <c r="AC2127"/>
  <c r="AC1915"/>
  <c r="AC260"/>
  <c r="AC1906"/>
  <c r="AC1418"/>
  <c r="AD1426" s="1"/>
  <c r="AC1905"/>
  <c r="AC1961"/>
  <c r="AC1911"/>
  <c r="AC1912"/>
  <c r="AC1901"/>
  <c r="AD1910" s="1"/>
  <c r="AC1913"/>
  <c r="AC1902"/>
  <c r="AC1904"/>
  <c r="AC1914"/>
  <c r="AC651"/>
  <c r="AC4088"/>
  <c r="AC3304"/>
  <c r="AC2027"/>
  <c r="AC2022"/>
  <c r="AC2036"/>
  <c r="AC2031"/>
  <c r="AC2034"/>
  <c r="AC4004"/>
  <c r="AC2023"/>
  <c r="AC2026"/>
  <c r="AC2024"/>
  <c r="AC2028"/>
  <c r="AC2029"/>
  <c r="AC2030"/>
  <c r="AC4000"/>
  <c r="AC4009"/>
  <c r="AC4007"/>
  <c r="AC2033"/>
  <c r="AC4008"/>
  <c r="AC3998"/>
  <c r="AC4006"/>
  <c r="AC2032"/>
  <c r="AC3999"/>
  <c r="AC2025"/>
  <c r="AC4005"/>
  <c r="AC4002"/>
  <c r="AC4010"/>
  <c r="AC4003"/>
  <c r="AC4001"/>
  <c r="AC4011"/>
  <c r="AC4012"/>
  <c r="AC4856"/>
  <c r="AC4852"/>
  <c r="AC4846"/>
  <c r="AC4847"/>
  <c r="AC1887"/>
  <c r="AC4807"/>
  <c r="AC4820"/>
  <c r="AC4806"/>
  <c r="AC4813"/>
  <c r="AC4828"/>
  <c r="AC4833"/>
  <c r="AC4839"/>
  <c r="AC4805"/>
  <c r="AC4812"/>
  <c r="AC4804"/>
  <c r="AC4811"/>
  <c r="AC4819"/>
  <c r="AC4823"/>
  <c r="AC4832"/>
  <c r="AC4836"/>
  <c r="AC4814"/>
  <c r="AC4840"/>
  <c r="AC4803"/>
  <c r="AC4810"/>
  <c r="AC4818"/>
  <c r="AC4827"/>
  <c r="AC4831"/>
  <c r="AC4835"/>
  <c r="AC4838"/>
  <c r="AC4802"/>
  <c r="AC4809"/>
  <c r="AC4817"/>
  <c r="AC4822"/>
  <c r="AC4826"/>
  <c r="AC4830"/>
  <c r="AC4801"/>
  <c r="AC4808"/>
  <c r="AC4816"/>
  <c r="AC4821"/>
  <c r="AC4825"/>
  <c r="AC4837"/>
  <c r="AC4800"/>
  <c r="AC4815"/>
  <c r="AC4824"/>
  <c r="AC4829"/>
  <c r="AC4834"/>
  <c r="AC4841"/>
  <c r="AC2376"/>
  <c r="AC4799"/>
  <c r="AC3838"/>
  <c r="AC3846"/>
  <c r="AC3837"/>
  <c r="AC3845"/>
  <c r="AC3836"/>
  <c r="AC3844"/>
  <c r="AC3835"/>
  <c r="AC3843"/>
  <c r="AC3834"/>
  <c r="AC3842"/>
  <c r="AC3833"/>
  <c r="AC3841"/>
  <c r="AC3840"/>
  <c r="AC3839"/>
  <c r="AC3050"/>
  <c r="AC2737"/>
  <c r="AC2745"/>
  <c r="AC2738"/>
  <c r="AC2746"/>
  <c r="AC2736"/>
  <c r="AC2744"/>
  <c r="AC2735"/>
  <c r="AC2743"/>
  <c r="AC2734"/>
  <c r="AC2742"/>
  <c r="AC2733"/>
  <c r="AC2741"/>
  <c r="AC2740"/>
  <c r="AC2739"/>
  <c r="AC2361"/>
  <c r="AC2369"/>
  <c r="AC2360"/>
  <c r="AC2368"/>
  <c r="AC2359"/>
  <c r="AC2367"/>
  <c r="AC2358"/>
  <c r="AC2366"/>
  <c r="AC2357"/>
  <c r="AC2365"/>
  <c r="AC2356"/>
  <c r="AC2364"/>
  <c r="AC2363"/>
  <c r="AC2362"/>
  <c r="AC1605"/>
  <c r="AC1613"/>
  <c r="AC1606"/>
  <c r="AC1600"/>
  <c r="AC1604"/>
  <c r="AC1612"/>
  <c r="AC1603"/>
  <c r="AC1611"/>
  <c r="AC1602"/>
  <c r="AC1610"/>
  <c r="AC1601"/>
  <c r="AC1609"/>
  <c r="AC1608"/>
  <c r="AC1607"/>
  <c r="AC1825"/>
  <c r="AC2756"/>
  <c r="AC1895"/>
  <c r="AC3984"/>
  <c r="AC2414"/>
  <c r="AC3058"/>
  <c r="AD2770"/>
  <c r="AD1616"/>
  <c r="AD2341"/>
  <c r="AD3525"/>
  <c r="AD3960"/>
  <c r="AD4135"/>
  <c r="AD2771"/>
  <c r="AD1623"/>
  <c r="AD2175"/>
  <c r="AD4142"/>
  <c r="AD3961"/>
  <c r="AD1628"/>
  <c r="AD1615"/>
  <c r="AD2346"/>
  <c r="AD3524"/>
  <c r="AD4144"/>
  <c r="AD4271"/>
  <c r="AD3523"/>
  <c r="AD1638"/>
  <c r="AD2763"/>
  <c r="AD1532"/>
  <c r="AD4277"/>
  <c r="AD1622"/>
  <c r="AD1630"/>
  <c r="AD4270"/>
  <c r="AD4278"/>
  <c r="AD3516"/>
  <c r="AD2347"/>
  <c r="AD2764"/>
  <c r="AD3517"/>
  <c r="AD3811"/>
  <c r="AD3810"/>
  <c r="AD4143"/>
  <c r="AD1631"/>
  <c r="AD2348"/>
  <c r="AD2776"/>
  <c r="AD3861"/>
  <c r="AD4136"/>
  <c r="AD3855"/>
  <c r="AC110"/>
  <c r="AC4436"/>
  <c r="AD2174"/>
  <c r="AD3962"/>
  <c r="AD3809"/>
  <c r="AC2386"/>
  <c r="AD1585"/>
  <c r="AD2354"/>
  <c r="AD3848"/>
  <c r="AD4255"/>
  <c r="AD4279"/>
  <c r="AD2182"/>
  <c r="AC4451"/>
  <c r="AC2769"/>
  <c r="AC2717"/>
  <c r="AC1834"/>
  <c r="AC2167"/>
  <c r="AC2013"/>
  <c r="AC3004"/>
  <c r="AC3010"/>
  <c r="AC4253"/>
  <c r="AC2566"/>
  <c r="AC3476"/>
  <c r="AC3006"/>
  <c r="AC3009"/>
  <c r="AC3007"/>
  <c r="AC2399"/>
  <c r="AC2726"/>
  <c r="AC3064"/>
  <c r="AC4194"/>
  <c r="AC3017"/>
  <c r="AC1871"/>
  <c r="AC3003"/>
  <c r="AC3015"/>
  <c r="AC3016"/>
  <c r="AC3005"/>
  <c r="AC3008"/>
  <c r="AC3013"/>
  <c r="AC3014"/>
  <c r="AC2867"/>
  <c r="AC2581"/>
  <c r="AC2912"/>
  <c r="AC2882"/>
  <c r="AC3817"/>
  <c r="AC4263"/>
  <c r="AC2296"/>
  <c r="AC2460"/>
  <c r="AC3073"/>
  <c r="AC2475"/>
  <c r="AD2485" s="1"/>
  <c r="AC2378"/>
  <c r="AC3441"/>
  <c r="AC2490"/>
  <c r="AC2306"/>
  <c r="AC2394"/>
  <c r="AC2545"/>
  <c r="AC2158"/>
  <c r="AC2295"/>
  <c r="AC2301"/>
  <c r="AC4407"/>
  <c r="AC2297"/>
  <c r="AC2298"/>
  <c r="AC2302"/>
  <c r="AC2304"/>
  <c r="AC2300"/>
  <c r="AC2303"/>
  <c r="AC2294"/>
  <c r="AC2305"/>
  <c r="AC2299"/>
  <c r="AC1646"/>
  <c r="AC2307"/>
  <c r="AC1662"/>
  <c r="AC1665"/>
  <c r="AC1673"/>
  <c r="AC3446"/>
  <c r="AC1704"/>
  <c r="AD1712" s="1"/>
  <c r="AC1719"/>
  <c r="AC1651"/>
  <c r="AC1657"/>
  <c r="AC773"/>
  <c r="AC1659"/>
  <c r="AC1650"/>
  <c r="AC1649"/>
  <c r="AC1652"/>
  <c r="AC1654"/>
  <c r="AC1660"/>
  <c r="AC1658"/>
  <c r="AC4247"/>
  <c r="AC1663"/>
  <c r="AC1656"/>
  <c r="AC1664"/>
  <c r="AC1653"/>
  <c r="AC1669"/>
  <c r="AC1655"/>
  <c r="AC1644"/>
  <c r="AC1648"/>
  <c r="AC1647"/>
  <c r="AC1670"/>
  <c r="AC1645"/>
  <c r="AC1671"/>
  <c r="AC1661"/>
  <c r="AC1672"/>
  <c r="AC456"/>
  <c r="AC1636"/>
  <c r="AC561"/>
  <c r="AD569" s="1"/>
  <c r="AC1872"/>
  <c r="AC3470"/>
  <c r="AC1877"/>
  <c r="AC2731"/>
  <c r="AC2748"/>
  <c r="AC531"/>
  <c r="AC3946"/>
  <c r="AC1826"/>
  <c r="AC2172"/>
  <c r="AC2723"/>
  <c r="AC2537"/>
  <c r="AC441"/>
  <c r="AC501"/>
  <c r="AC471"/>
  <c r="AD479" s="1"/>
  <c r="AC516"/>
  <c r="AD523" s="1"/>
  <c r="AC486"/>
  <c r="AD494" s="1"/>
  <c r="AC546"/>
  <c r="AC3977"/>
  <c r="AC2406"/>
  <c r="AC1892"/>
  <c r="AC3816"/>
  <c r="AC3947"/>
  <c r="AC3808"/>
  <c r="AC3974"/>
  <c r="AC417"/>
  <c r="AC3854"/>
  <c r="AC2702"/>
  <c r="AC2747"/>
  <c r="AC3509"/>
  <c r="AC3935"/>
  <c r="AC3978"/>
  <c r="AC2328"/>
  <c r="AC3085"/>
  <c r="AC3929"/>
  <c r="AC4421"/>
  <c r="AC808"/>
  <c r="AC1232"/>
  <c r="AC2777"/>
  <c r="AC131"/>
  <c r="AC772"/>
  <c r="AC2180"/>
  <c r="AC4261"/>
  <c r="AC65"/>
  <c r="AC3467"/>
  <c r="AC3289"/>
  <c r="AC4141"/>
  <c r="AC3779"/>
  <c r="AC3274"/>
  <c r="AC3077"/>
  <c r="AC3066"/>
  <c r="AC112"/>
  <c r="AC347"/>
  <c r="AC778"/>
  <c r="AC99"/>
  <c r="AC4155"/>
  <c r="AC793"/>
  <c r="AC3813"/>
  <c r="AC3969"/>
  <c r="AC372"/>
  <c r="AC2538"/>
  <c r="AC3091"/>
  <c r="AC3442"/>
  <c r="AC2181"/>
  <c r="AC2510"/>
  <c r="AC4258"/>
  <c r="AC4327"/>
  <c r="AC336"/>
  <c r="AC35"/>
  <c r="AC3457"/>
  <c r="AC3480"/>
  <c r="AC4741"/>
  <c r="AC66"/>
  <c r="AC1897"/>
  <c r="AC2372"/>
  <c r="AC3032"/>
  <c r="AC3925"/>
  <c r="AC3979"/>
  <c r="AC3968"/>
  <c r="AC4242"/>
  <c r="AC4499"/>
  <c r="AC1998"/>
  <c r="AC3034"/>
  <c r="AC2384"/>
  <c r="AC1827"/>
  <c r="AC1831"/>
  <c r="AC2397"/>
  <c r="AC3981"/>
  <c r="AC3970"/>
  <c r="AC3983"/>
  <c r="AC116"/>
  <c r="AC3440"/>
  <c r="AC3491"/>
  <c r="AC1252"/>
  <c r="AC2765"/>
  <c r="AC4428"/>
  <c r="AC319"/>
  <c r="AC428"/>
  <c r="AC432"/>
  <c r="AC812"/>
  <c r="AC2008"/>
  <c r="AC2749"/>
  <c r="AC3934"/>
  <c r="AC3501"/>
  <c r="AC1538"/>
  <c r="AC1583"/>
  <c r="AC2714"/>
  <c r="AC1896"/>
  <c r="AC2532"/>
  <c r="AC3081"/>
  <c r="AC3105"/>
  <c r="AC4410"/>
  <c r="AC4497"/>
  <c r="AC4754"/>
  <c r="AC4262"/>
  <c r="AC3496"/>
  <c r="AC2166"/>
  <c r="AC2536"/>
  <c r="AC3492"/>
  <c r="AC1531"/>
  <c r="AC1195"/>
  <c r="AC2352"/>
  <c r="AC2398"/>
  <c r="AC2703"/>
  <c r="AC2772"/>
  <c r="AC3051"/>
  <c r="AC3923"/>
  <c r="AC3493"/>
  <c r="AC1637"/>
  <c r="AC3072"/>
  <c r="AC2334"/>
  <c r="AC2542"/>
  <c r="AC3823"/>
  <c r="AC4146"/>
  <c r="AC3071"/>
  <c r="AC606"/>
  <c r="AC2778"/>
  <c r="AC3471"/>
  <c r="AC3497"/>
  <c r="AC2513"/>
  <c r="AC41"/>
  <c r="AC344"/>
  <c r="AC1219"/>
  <c r="AC1576"/>
  <c r="AC1640"/>
  <c r="AC1994"/>
  <c r="AC2007"/>
  <c r="AC3095"/>
  <c r="AC3780"/>
  <c r="AC3994"/>
  <c r="AC4435"/>
  <c r="AC2514"/>
  <c r="AC2335"/>
  <c r="AC2411"/>
  <c r="AC3522"/>
  <c r="AC4416"/>
  <c r="AC3945"/>
  <c r="AC2165"/>
  <c r="AC311"/>
  <c r="AC1237"/>
  <c r="AC1535"/>
  <c r="AC1580"/>
  <c r="AC2009"/>
  <c r="AC2721"/>
  <c r="AC2761"/>
  <c r="AC3771"/>
  <c r="AC3985"/>
  <c r="AC4161"/>
  <c r="AC4240"/>
  <c r="AC3575"/>
  <c r="AC3990"/>
  <c r="AC125"/>
  <c r="AC1570"/>
  <c r="AC1810"/>
  <c r="AC2506"/>
  <c r="AC3088"/>
  <c r="AC3466"/>
  <c r="AC3827"/>
  <c r="AC3853"/>
  <c r="AC4252"/>
  <c r="AC4427"/>
  <c r="AC2755"/>
  <c r="AC343"/>
  <c r="AC1575"/>
  <c r="AC2184"/>
  <c r="AC2520"/>
  <c r="AC2773"/>
  <c r="AC3485"/>
  <c r="AC3942"/>
  <c r="AC4517"/>
  <c r="AC3042"/>
  <c r="AC36"/>
  <c r="AC352"/>
  <c r="AC396"/>
  <c r="AC803"/>
  <c r="AC1539"/>
  <c r="AC1563"/>
  <c r="AC1621"/>
  <c r="AC2333"/>
  <c r="AC2521"/>
  <c r="AC2774"/>
  <c r="AC3043"/>
  <c r="AC3461"/>
  <c r="AC1204"/>
  <c r="AC1587"/>
  <c r="AC1883"/>
  <c r="AC1899"/>
  <c r="AC2171"/>
  <c r="AC2160"/>
  <c r="AC2336"/>
  <c r="AC2343"/>
  <c r="AC2395"/>
  <c r="AC2413"/>
  <c r="AC2402"/>
  <c r="AC2750"/>
  <c r="AC3019"/>
  <c r="AC3498"/>
  <c r="AC3487"/>
  <c r="AC3511"/>
  <c r="AC3860"/>
  <c r="AC4276"/>
  <c r="AC4406"/>
  <c r="AC4433"/>
  <c r="AC1822"/>
  <c r="AC1873"/>
  <c r="AC2161"/>
  <c r="AC2534"/>
  <c r="AC2523"/>
  <c r="AC3045"/>
  <c r="AC3090"/>
  <c r="AC3488"/>
  <c r="AC3850"/>
  <c r="AC3849"/>
  <c r="AC3973"/>
  <c r="AC4251"/>
  <c r="AC4508"/>
  <c r="AC4429"/>
  <c r="AC3778"/>
  <c r="AC25"/>
  <c r="AC314"/>
  <c r="AC1229"/>
  <c r="AC1555"/>
  <c r="AC3035"/>
  <c r="AC3076"/>
  <c r="AC4325"/>
  <c r="AC4509"/>
  <c r="AC4524"/>
  <c r="AC2754"/>
  <c r="AC74"/>
  <c r="AC1593"/>
  <c r="AC3040"/>
  <c r="AC3070"/>
  <c r="AC3852"/>
  <c r="AC4149"/>
  <c r="AC4280"/>
  <c r="AC4326"/>
  <c r="AC4503"/>
  <c r="AC4514"/>
  <c r="AC4246"/>
  <c r="AC2021"/>
  <c r="AC2709"/>
  <c r="AC3475"/>
  <c r="AC3494"/>
  <c r="AC4150"/>
  <c r="AC4260"/>
  <c r="AC2789"/>
  <c r="AC3024"/>
  <c r="AC3031"/>
  <c r="AC3980"/>
  <c r="AC4162"/>
  <c r="AC4430"/>
  <c r="AC4411"/>
  <c r="AC3041"/>
  <c r="AC2767"/>
  <c r="AC1812"/>
  <c r="AC4265"/>
  <c r="AC4542"/>
  <c r="AC1198"/>
  <c r="AC1886"/>
  <c r="AC2015"/>
  <c r="AC2164"/>
  <c r="AC2355"/>
  <c r="AC2383"/>
  <c r="AC2412"/>
  <c r="AC2512"/>
  <c r="AC2533"/>
  <c r="AC2522"/>
  <c r="AC2732"/>
  <c r="AC3092"/>
  <c r="AC3104"/>
  <c r="AC3468"/>
  <c r="AC3505"/>
  <c r="AC3815"/>
  <c r="AC3832"/>
  <c r="AC3941"/>
  <c r="AC3938"/>
  <c r="AC4412"/>
  <c r="AC4498"/>
  <c r="AC4519"/>
  <c r="AC4513"/>
  <c r="AC2327"/>
  <c r="AC2325"/>
  <c r="AC2387"/>
  <c r="AC2391"/>
  <c r="AC3048"/>
  <c r="AC3062"/>
  <c r="AC3055"/>
  <c r="AC3065"/>
  <c r="AC3082"/>
  <c r="AC3094"/>
  <c r="AC3452"/>
  <c r="AC3458"/>
  <c r="AC3528"/>
  <c r="AC3776"/>
  <c r="AC3783"/>
  <c r="AC3774"/>
  <c r="AC3804"/>
  <c r="AC3851"/>
  <c r="AC3924"/>
  <c r="AC3932"/>
  <c r="AC4243"/>
  <c r="AC4268"/>
  <c r="AC4282"/>
  <c r="AC4415"/>
  <c r="AC4408"/>
  <c r="AC4510"/>
  <c r="AC318"/>
  <c r="AC306"/>
  <c r="AC1214"/>
  <c r="AC1262"/>
  <c r="AC1530"/>
  <c r="AC1837"/>
  <c r="AC1888"/>
  <c r="AC2005"/>
  <c r="AC2162"/>
  <c r="AC2332"/>
  <c r="AC2370"/>
  <c r="AC2403"/>
  <c r="AC2524"/>
  <c r="AC2547"/>
  <c r="AC2757"/>
  <c r="AC3052"/>
  <c r="AC3083"/>
  <c r="AC3106"/>
  <c r="AC3453"/>
  <c r="AC3481"/>
  <c r="AC3514"/>
  <c r="AC3936"/>
  <c r="AC3943"/>
  <c r="AC3993"/>
  <c r="AC4147"/>
  <c r="AC4154"/>
  <c r="AC4244"/>
  <c r="AC4283"/>
  <c r="AC4319"/>
  <c r="AC4432"/>
  <c r="AC4425"/>
  <c r="AC4500"/>
  <c r="AC802"/>
  <c r="AC1263"/>
  <c r="AC1527"/>
  <c r="AC1545"/>
  <c r="AC1642"/>
  <c r="AC1838"/>
  <c r="AC1995"/>
  <c r="AC2163"/>
  <c r="AC2351"/>
  <c r="AC2404"/>
  <c r="AC2548"/>
  <c r="AC2729"/>
  <c r="AC2718"/>
  <c r="AC2758"/>
  <c r="AC3046"/>
  <c r="AC3067"/>
  <c r="AC3107"/>
  <c r="AC3096"/>
  <c r="AC3443"/>
  <c r="AC3482"/>
  <c r="AC3490"/>
  <c r="AC3781"/>
  <c r="AC3785"/>
  <c r="AC3829"/>
  <c r="AC3926"/>
  <c r="AC4148"/>
  <c r="AC4158"/>
  <c r="AC4248"/>
  <c r="AC4241"/>
  <c r="AC4266"/>
  <c r="AC2331"/>
  <c r="AC47"/>
  <c r="AC758"/>
  <c r="AC1264"/>
  <c r="AC1566"/>
  <c r="AC1643"/>
  <c r="AC1820"/>
  <c r="AC1828"/>
  <c r="AC1880"/>
  <c r="AC1891"/>
  <c r="AC1996"/>
  <c r="AC2379"/>
  <c r="AC2390"/>
  <c r="AC2516"/>
  <c r="AC2549"/>
  <c r="AC2706"/>
  <c r="AC2730"/>
  <c r="AC2719"/>
  <c r="AC2759"/>
  <c r="AC3030"/>
  <c r="AC3047"/>
  <c r="AC3036"/>
  <c r="AC3054"/>
  <c r="AC3068"/>
  <c r="AC3097"/>
  <c r="AC3444"/>
  <c r="AC3483"/>
  <c r="AC3472"/>
  <c r="AC3512"/>
  <c r="AC3500"/>
  <c r="AC3782"/>
  <c r="AC3819"/>
  <c r="AC3952"/>
  <c r="AC3963"/>
  <c r="AC3967"/>
  <c r="AC3995"/>
  <c r="AC4138"/>
  <c r="AC4159"/>
  <c r="AC4163"/>
  <c r="AC4249"/>
  <c r="AC4267"/>
  <c r="AC4256"/>
  <c r="AC4328"/>
  <c r="AC4317"/>
  <c r="AC4321"/>
  <c r="AC4418"/>
  <c r="AC4434"/>
  <c r="AC4423"/>
  <c r="AC4512"/>
  <c r="AC2004"/>
  <c r="AC310"/>
  <c r="AC1238"/>
  <c r="AC1619"/>
  <c r="AC1388"/>
  <c r="AD1396" s="1"/>
  <c r="AC1821"/>
  <c r="AC1829"/>
  <c r="AC1882"/>
  <c r="AC1997"/>
  <c r="AC2016"/>
  <c r="AC2186"/>
  <c r="AC2338"/>
  <c r="AC2353"/>
  <c r="AC2342"/>
  <c r="AC2539"/>
  <c r="AC2707"/>
  <c r="AC2720"/>
  <c r="AC2760"/>
  <c r="AC2753"/>
  <c r="AC2779"/>
  <c r="AC3037"/>
  <c r="AC3495"/>
  <c r="AC3499"/>
  <c r="AC3513"/>
  <c r="AC3506"/>
  <c r="AC3772"/>
  <c r="AC3812"/>
  <c r="AC3820"/>
  <c r="AC3964"/>
  <c r="AC3996"/>
  <c r="AC4160"/>
  <c r="AC4250"/>
  <c r="AC4239"/>
  <c r="AC4257"/>
  <c r="AC4424"/>
  <c r="AC1898"/>
  <c r="AC2020"/>
  <c r="AC71"/>
  <c r="AC134"/>
  <c r="AC1194"/>
  <c r="AC1230"/>
  <c r="AC1811"/>
  <c r="AC2187"/>
  <c r="AC2176"/>
  <c r="AC2326"/>
  <c r="AC2518"/>
  <c r="AC2540"/>
  <c r="AC2715"/>
  <c r="AC2780"/>
  <c r="AC3020"/>
  <c r="AC3079"/>
  <c r="AC3449"/>
  <c r="AC3455"/>
  <c r="AC3502"/>
  <c r="AC3527"/>
  <c r="AC3777"/>
  <c r="AC3821"/>
  <c r="AC3859"/>
  <c r="AC3965"/>
  <c r="AC3989"/>
  <c r="AC4140"/>
  <c r="AC4281"/>
  <c r="AC4526"/>
  <c r="AC4515"/>
  <c r="AC98"/>
  <c r="AC390"/>
  <c r="AC1231"/>
  <c r="AC1823"/>
  <c r="AC1884"/>
  <c r="AC2170"/>
  <c r="AC2159"/>
  <c r="AC2329"/>
  <c r="AC2330"/>
  <c r="AC2371"/>
  <c r="AC2396"/>
  <c r="AC2385"/>
  <c r="AC2519"/>
  <c r="AC2511"/>
  <c r="AC2751"/>
  <c r="AC2766"/>
  <c r="AC3039"/>
  <c r="AC3060"/>
  <c r="AC3049"/>
  <c r="AC3078"/>
  <c r="AC3080"/>
  <c r="AC3456"/>
  <c r="AC3486"/>
  <c r="AC3814"/>
  <c r="AC3951"/>
  <c r="AC3944"/>
  <c r="AC3982"/>
  <c r="AC4151"/>
  <c r="AC4245"/>
  <c r="AC4320"/>
  <c r="AC4417"/>
  <c r="AC4516"/>
  <c r="AC4525"/>
  <c r="AC4518"/>
  <c r="AC4523"/>
  <c r="AC4507"/>
  <c r="AC4501"/>
  <c r="AC4502"/>
  <c r="AC4426"/>
  <c r="AC4431"/>
  <c r="AC4419"/>
  <c r="AC4409"/>
  <c r="AC4318"/>
  <c r="AC4272"/>
  <c r="AC4273"/>
  <c r="AC4274"/>
  <c r="AC4275"/>
  <c r="AC4259"/>
  <c r="AC4264"/>
  <c r="AC4152"/>
  <c r="AC4153"/>
  <c r="AC4137"/>
  <c r="AC4139"/>
  <c r="AC4145"/>
  <c r="AC3986"/>
  <c r="AC3987"/>
  <c r="AC3988"/>
  <c r="AC3971"/>
  <c r="AC3972"/>
  <c r="AC3966"/>
  <c r="AC3955"/>
  <c r="AC3959"/>
  <c r="AC3956"/>
  <c r="AC3957"/>
  <c r="AC3958"/>
  <c r="AC3948"/>
  <c r="AC3949"/>
  <c r="AC3950"/>
  <c r="AC3939"/>
  <c r="AC3940"/>
  <c r="AC3933"/>
  <c r="AC3927"/>
  <c r="AC3928"/>
  <c r="AC3857"/>
  <c r="AC3858"/>
  <c r="AC3828"/>
  <c r="AC3822"/>
  <c r="AC3830"/>
  <c r="AC3805"/>
  <c r="AC3806"/>
  <c r="AC3807"/>
  <c r="AC3775"/>
  <c r="AC3784"/>
  <c r="AC3773"/>
  <c r="AC3529"/>
  <c r="AC3518"/>
  <c r="AC3519"/>
  <c r="AC3520"/>
  <c r="AC3526"/>
  <c r="AC3521"/>
  <c r="AC3503"/>
  <c r="AC3510"/>
  <c r="AC3504"/>
  <c r="AC3489"/>
  <c r="AC3473"/>
  <c r="AC3474"/>
  <c r="AC3465"/>
  <c r="AC3459"/>
  <c r="AC3460"/>
  <c r="AC3445"/>
  <c r="AC3450"/>
  <c r="AC3451"/>
  <c r="AC3098"/>
  <c r="AC3099"/>
  <c r="AC3089"/>
  <c r="AC3084"/>
  <c r="AC3069"/>
  <c r="AC3074"/>
  <c r="AC3075"/>
  <c r="AC3053"/>
  <c r="AC3061"/>
  <c r="AC3059"/>
  <c r="AC3038"/>
  <c r="AC3044"/>
  <c r="AC3021"/>
  <c r="AC3022"/>
  <c r="AC3029"/>
  <c r="AC3023"/>
  <c r="AC2787"/>
  <c r="AC2788"/>
  <c r="AC2781"/>
  <c r="AC2790"/>
  <c r="AC2782"/>
  <c r="AC2775"/>
  <c r="AC2768"/>
  <c r="AC2752"/>
  <c r="AC2727"/>
  <c r="AC2722"/>
  <c r="AC2728"/>
  <c r="AC2716"/>
  <c r="AC2704"/>
  <c r="AC2708"/>
  <c r="AC2705"/>
  <c r="AC2713"/>
  <c r="AC2541"/>
  <c r="AC2546"/>
  <c r="AC2525"/>
  <c r="AC2526"/>
  <c r="AC2531"/>
  <c r="AC2517"/>
  <c r="AC2508"/>
  <c r="AC2509"/>
  <c r="AC2405"/>
  <c r="AC2410"/>
  <c r="AC2388"/>
  <c r="AC2389"/>
  <c r="AC2380"/>
  <c r="AC2381"/>
  <c r="AC2375"/>
  <c r="AC2373"/>
  <c r="AC2374"/>
  <c r="AC2382"/>
  <c r="AC2344"/>
  <c r="AC2345"/>
  <c r="AC2350"/>
  <c r="AC2339"/>
  <c r="AC2337"/>
  <c r="AC2185"/>
  <c r="AC2177"/>
  <c r="AC2178"/>
  <c r="AC2179"/>
  <c r="AC2168"/>
  <c r="AC2169"/>
  <c r="AC2017"/>
  <c r="AC2018"/>
  <c r="AC2012"/>
  <c r="AC2010"/>
  <c r="AC2011"/>
  <c r="AC2019"/>
  <c r="AC2002"/>
  <c r="AC2003"/>
  <c r="AC1889"/>
  <c r="AC1890"/>
  <c r="AC1874"/>
  <c r="AC1875"/>
  <c r="AC1881"/>
  <c r="AC1876"/>
  <c r="AC1835"/>
  <c r="AC1830"/>
  <c r="AC1836"/>
  <c r="AC1813"/>
  <c r="AC1814"/>
  <c r="AC1815"/>
  <c r="AC1641"/>
  <c r="AC1632"/>
  <c r="AC1633"/>
  <c r="AC1634"/>
  <c r="AC1635"/>
  <c r="AC784"/>
  <c r="AC1255"/>
  <c r="AC789"/>
  <c r="AC1550"/>
  <c r="AC1537"/>
  <c r="AC1526"/>
  <c r="AC1243"/>
  <c r="AC103"/>
  <c r="AC1594"/>
  <c r="AC102"/>
  <c r="AC113"/>
  <c r="AC805"/>
  <c r="AC108"/>
  <c r="AC346"/>
  <c r="AC383"/>
  <c r="AC422"/>
  <c r="AC1203"/>
  <c r="AC107"/>
  <c r="AC814"/>
  <c r="AC1210"/>
  <c r="AC1254"/>
  <c r="AC1556"/>
  <c r="AC1248"/>
  <c r="AC1624"/>
  <c r="AC136"/>
  <c r="AC766"/>
  <c r="AC774"/>
  <c r="AC787"/>
  <c r="AC97"/>
  <c r="AC1217"/>
  <c r="AC796"/>
  <c r="AC51"/>
  <c r="AC378"/>
  <c r="AC785"/>
  <c r="AC1196"/>
  <c r="AC1226"/>
  <c r="AC1259"/>
  <c r="AC1572"/>
  <c r="AC1597"/>
  <c r="AC1586"/>
  <c r="AC1590"/>
  <c r="AC1618"/>
  <c r="AC82"/>
  <c r="AC393"/>
  <c r="AC775"/>
  <c r="AC1218"/>
  <c r="AC1227"/>
  <c r="AC1242"/>
  <c r="AC1240"/>
  <c r="AC1536"/>
  <c r="AC1565"/>
  <c r="AC1554"/>
  <c r="AC1573"/>
  <c r="AC1625"/>
  <c r="AC324"/>
  <c r="AC811"/>
  <c r="AC1208"/>
  <c r="AC1241"/>
  <c r="AC1544"/>
  <c r="AC1569"/>
  <c r="AC1620"/>
  <c r="AC315"/>
  <c r="AC384"/>
  <c r="AC768"/>
  <c r="AC798"/>
  <c r="AC813"/>
  <c r="AC1199"/>
  <c r="AC1220"/>
  <c r="AC1209"/>
  <c r="AC1567"/>
  <c r="AC1560"/>
  <c r="AC1599"/>
  <c r="AC44"/>
  <c r="AC781"/>
  <c r="AC799"/>
  <c r="AC788"/>
  <c r="AC1200"/>
  <c r="AC1201"/>
  <c r="AC1207"/>
  <c r="AC1221"/>
  <c r="AC1267"/>
  <c r="AC1549"/>
  <c r="AC1557"/>
  <c r="AC759"/>
  <c r="AC412"/>
  <c r="AC800"/>
  <c r="AC804"/>
  <c r="AC1202"/>
  <c r="AC1193"/>
  <c r="AC1223"/>
  <c r="AC1253"/>
  <c r="AC1548"/>
  <c r="AC1598"/>
  <c r="AC137"/>
  <c r="AC413"/>
  <c r="AC783"/>
  <c r="AC1224"/>
  <c r="AC1239"/>
  <c r="AC1265"/>
  <c r="AC1551"/>
  <c r="AC1540"/>
  <c r="AC1595"/>
  <c r="AC1588"/>
  <c r="AC61"/>
  <c r="AC1266"/>
  <c r="AC1552"/>
  <c r="AC1541"/>
  <c r="AC1596"/>
  <c r="AC1617"/>
  <c r="AC1626"/>
  <c r="AC1627"/>
  <c r="AC1589"/>
  <c r="AC1579"/>
  <c r="AC1571"/>
  <c r="AC1581"/>
  <c r="AC1582"/>
  <c r="AC1574"/>
  <c r="AC1564"/>
  <c r="AC1558"/>
  <c r="AC1559"/>
  <c r="AC1542"/>
  <c r="AC1543"/>
  <c r="AC1528"/>
  <c r="AC1529"/>
  <c r="AC1534"/>
  <c r="AC1256"/>
  <c r="AC1257"/>
  <c r="AC1258"/>
  <c r="AC1249"/>
  <c r="AC1250"/>
  <c r="AC1251"/>
  <c r="AC1233"/>
  <c r="AC1234"/>
  <c r="AC1235"/>
  <c r="AC1236"/>
  <c r="AC1225"/>
  <c r="AC1228"/>
  <c r="AC1211"/>
  <c r="AC1212"/>
  <c r="AC1213"/>
  <c r="AC1205"/>
  <c r="AC1206"/>
  <c r="AC1197"/>
  <c r="AC815"/>
  <c r="AC806"/>
  <c r="AC807"/>
  <c r="AC790"/>
  <c r="AC797"/>
  <c r="AC791"/>
  <c r="AC792"/>
  <c r="AC782"/>
  <c r="AC776"/>
  <c r="AC777"/>
  <c r="AC411"/>
  <c r="AC424"/>
  <c r="AC75"/>
  <c r="AC50"/>
  <c r="AC127"/>
  <c r="AC100"/>
  <c r="AC80"/>
  <c r="AC126"/>
  <c r="AC337"/>
  <c r="AC414"/>
  <c r="AC438"/>
  <c r="AC427"/>
  <c r="AC46"/>
  <c r="AC78"/>
  <c r="AC67"/>
  <c r="AC92"/>
  <c r="AC81"/>
  <c r="AC101"/>
  <c r="AC138"/>
  <c r="AC377"/>
  <c r="AC407"/>
  <c r="AC439"/>
  <c r="AC93"/>
  <c r="AC86"/>
  <c r="AC95"/>
  <c r="AC321"/>
  <c r="AC351"/>
  <c r="AC408"/>
  <c r="AC397"/>
  <c r="AC398"/>
  <c r="AC429"/>
  <c r="AC48"/>
  <c r="AC37"/>
  <c r="AC69"/>
  <c r="AC83"/>
  <c r="AC307"/>
  <c r="AC333"/>
  <c r="AC322"/>
  <c r="AC379"/>
  <c r="AC409"/>
  <c r="AC420"/>
  <c r="AC757"/>
  <c r="AC38"/>
  <c r="AC60"/>
  <c r="AC70"/>
  <c r="AC84"/>
  <c r="AC104"/>
  <c r="AC320"/>
  <c r="AC334"/>
  <c r="AC323"/>
  <c r="AC364"/>
  <c r="AC353"/>
  <c r="AC357"/>
  <c r="AC369"/>
  <c r="AC392"/>
  <c r="AC381"/>
  <c r="AC399"/>
  <c r="AC769"/>
  <c r="AC76"/>
  <c r="AC327"/>
  <c r="AC341"/>
  <c r="AC342"/>
  <c r="AC354"/>
  <c r="AC382"/>
  <c r="AC763"/>
  <c r="AC89"/>
  <c r="AC109"/>
  <c r="AC111"/>
  <c r="AC313"/>
  <c r="AC325"/>
  <c r="AC345"/>
  <c r="AC355"/>
  <c r="AC394"/>
  <c r="AC387"/>
  <c r="AC401"/>
  <c r="AC423"/>
  <c r="AC760"/>
  <c r="AC105"/>
  <c r="AC106"/>
  <c r="AC96"/>
  <c r="AC312"/>
  <c r="AC356"/>
  <c r="AC368"/>
  <c r="AC437"/>
  <c r="AC426"/>
  <c r="AC761"/>
  <c r="AC767"/>
  <c r="AC762"/>
  <c r="AC436"/>
  <c r="AC430"/>
  <c r="AC431"/>
  <c r="AC415"/>
  <c r="AC421"/>
  <c r="AC416"/>
  <c r="AC406"/>
  <c r="AC400"/>
  <c r="AC391"/>
  <c r="AC385"/>
  <c r="AC386"/>
  <c r="AC376"/>
  <c r="AC370"/>
  <c r="AC371"/>
  <c r="AC361"/>
  <c r="AC362"/>
  <c r="AC363"/>
  <c r="AC350"/>
  <c r="AC348"/>
  <c r="AC338"/>
  <c r="AC339"/>
  <c r="AC340"/>
  <c r="AC349"/>
  <c r="AC331"/>
  <c r="AC326"/>
  <c r="AC332"/>
  <c r="AC316"/>
  <c r="AC317"/>
  <c r="AC308"/>
  <c r="AC309"/>
  <c r="AC128"/>
  <c r="AC129"/>
  <c r="AC135"/>
  <c r="AC130"/>
  <c r="AC121"/>
  <c r="AC122"/>
  <c r="AC123"/>
  <c r="AC114"/>
  <c r="AC120"/>
  <c r="AC115"/>
  <c r="AC90"/>
  <c r="AC85"/>
  <c r="AC91"/>
  <c r="AC77"/>
  <c r="AC68"/>
  <c r="AC59"/>
  <c r="AC55"/>
  <c r="AC53"/>
  <c r="AC56"/>
  <c r="AC62"/>
  <c r="AC63"/>
  <c r="AC52"/>
  <c r="AC54"/>
  <c r="AC45"/>
  <c r="AC39"/>
  <c r="AC40"/>
  <c r="AC32"/>
  <c r="AC34"/>
  <c r="AC26"/>
  <c r="AC21"/>
  <c r="AC24"/>
  <c r="AC20"/>
  <c r="AC31"/>
  <c r="AC33"/>
  <c r="AC28"/>
  <c r="AC29"/>
  <c r="AC27"/>
  <c r="AC30"/>
  <c r="AC22"/>
  <c r="AC23"/>
  <c r="AD3399" l="1"/>
  <c r="AD4463"/>
  <c r="AD1513"/>
  <c r="AD3410"/>
  <c r="AD742"/>
  <c r="AD3384"/>
  <c r="AD3387"/>
  <c r="AD3417"/>
  <c r="AD3413"/>
  <c r="AD3411"/>
  <c r="AD3423"/>
  <c r="AD3420"/>
  <c r="AD3416"/>
  <c r="AD3419"/>
  <c r="AD3421"/>
  <c r="AD3418"/>
  <c r="AD3412"/>
  <c r="AD3414"/>
  <c r="AD3422"/>
  <c r="AD3415"/>
  <c r="AD3434"/>
  <c r="AD3429"/>
  <c r="AD3431"/>
  <c r="AD3437"/>
  <c r="AD3435"/>
  <c r="AD3436"/>
  <c r="AD3427"/>
  <c r="AD3432"/>
  <c r="AD3428"/>
  <c r="AD3426"/>
  <c r="AD3438"/>
  <c r="AD3425"/>
  <c r="AD3433"/>
  <c r="AD3430"/>
  <c r="AD1520"/>
  <c r="AD1521"/>
  <c r="AD1522"/>
  <c r="AD1518"/>
  <c r="AD1515"/>
  <c r="AD1512"/>
  <c r="AD3402"/>
  <c r="AD3407"/>
  <c r="AD3396"/>
  <c r="AD3397"/>
  <c r="AD3395"/>
  <c r="AD3401"/>
  <c r="AD3406"/>
  <c r="AD3398"/>
  <c r="AD3408"/>
  <c r="AD3405"/>
  <c r="AD3404"/>
  <c r="AD3386"/>
  <c r="AD3389"/>
  <c r="AD3383"/>
  <c r="AD3393"/>
  <c r="AD1519"/>
  <c r="AD3390"/>
  <c r="AD3391"/>
  <c r="AD3403"/>
  <c r="AD3382"/>
  <c r="AD3392"/>
  <c r="AD3385"/>
  <c r="AD3380"/>
  <c r="AD3381"/>
  <c r="AD3388"/>
  <c r="AD3342"/>
  <c r="AD4494"/>
  <c r="AD4490"/>
  <c r="AD4495"/>
  <c r="AD4483"/>
  <c r="AD4487"/>
  <c r="AD4493"/>
  <c r="AD4482"/>
  <c r="AD4492"/>
  <c r="AD4484"/>
  <c r="AD4488"/>
  <c r="AD4485"/>
  <c r="AD4486"/>
  <c r="AD4489"/>
  <c r="AD4491"/>
  <c r="AD749"/>
  <c r="AD746"/>
  <c r="AD743"/>
  <c r="AD750"/>
  <c r="AD744"/>
  <c r="AD754"/>
  <c r="AD748"/>
  <c r="AD747"/>
  <c r="AD755"/>
  <c r="AD751"/>
  <c r="AD745"/>
  <c r="AD753"/>
  <c r="AD752"/>
  <c r="AD1506"/>
  <c r="AD1500"/>
  <c r="AD1501"/>
  <c r="AD1507"/>
  <c r="AD1497"/>
  <c r="AD1498"/>
  <c r="AD1504"/>
  <c r="AD1499"/>
  <c r="AD1494"/>
  <c r="AD1502"/>
  <c r="AD1503"/>
  <c r="AD1505"/>
  <c r="AD1495"/>
  <c r="AD1496"/>
  <c r="AD4470"/>
  <c r="AD2287"/>
  <c r="AD2279"/>
  <c r="AD2280"/>
  <c r="AD2281"/>
  <c r="AD2282"/>
  <c r="AD2288"/>
  <c r="AD2283"/>
  <c r="AD2292"/>
  <c r="AD2284"/>
  <c r="AD2290"/>
  <c r="AD2286"/>
  <c r="AD2289"/>
  <c r="AD2285"/>
  <c r="AD2291"/>
  <c r="AD4477"/>
  <c r="AD4475"/>
  <c r="AD4476"/>
  <c r="AD4480"/>
  <c r="AD4478"/>
  <c r="AD4471"/>
  <c r="AD4479"/>
  <c r="AD4472"/>
  <c r="AD4468"/>
  <c r="AD4474"/>
  <c r="AD4469"/>
  <c r="AD4473"/>
  <c r="AD4467"/>
  <c r="AD4308"/>
  <c r="AD3278"/>
  <c r="AD4385"/>
  <c r="AD4229"/>
  <c r="AD4668"/>
  <c r="AD4666"/>
  <c r="AD4675"/>
  <c r="AD4673"/>
  <c r="AD4669"/>
  <c r="AD4678"/>
  <c r="AD4670"/>
  <c r="AD4674"/>
  <c r="AD4667"/>
  <c r="AD4672"/>
  <c r="AD4676"/>
  <c r="AD4665"/>
  <c r="AD4677"/>
  <c r="AD4640"/>
  <c r="AD4647"/>
  <c r="AD4644"/>
  <c r="AD4635"/>
  <c r="AD4636"/>
  <c r="AD4637"/>
  <c r="AD4634"/>
  <c r="AD4646"/>
  <c r="AD4641"/>
  <c r="AD4638"/>
  <c r="AD4643"/>
  <c r="AD2874"/>
  <c r="AD4639"/>
  <c r="AD4642"/>
  <c r="AD4645"/>
  <c r="AD1489"/>
  <c r="AD3864"/>
  <c r="AD3636"/>
  <c r="AD1482"/>
  <c r="AD1481"/>
  <c r="AD1480"/>
  <c r="AD4401"/>
  <c r="AD1479"/>
  <c r="AD1161"/>
  <c r="AD1154"/>
  <c r="AD1157"/>
  <c r="AD1149"/>
  <c r="AD1490"/>
  <c r="AD1486"/>
  <c r="AD1485"/>
  <c r="AD1491"/>
  <c r="AD1484"/>
  <c r="AD1488"/>
  <c r="AD1487"/>
  <c r="AD1483"/>
  <c r="AD1492"/>
  <c r="AD3343"/>
  <c r="AD3347"/>
  <c r="AD3340"/>
  <c r="AD3345"/>
  <c r="AD3335"/>
  <c r="AD3341"/>
  <c r="AD3348"/>
  <c r="AD3338"/>
  <c r="AD3344"/>
  <c r="AD3339"/>
  <c r="AD3336"/>
  <c r="AD3337"/>
  <c r="AD3346"/>
  <c r="AD771"/>
  <c r="AD770"/>
  <c r="AD4549"/>
  <c r="AD3309"/>
  <c r="AD3302"/>
  <c r="AD4443"/>
  <c r="AD292"/>
  <c r="AD302"/>
  <c r="AD293"/>
  <c r="AD299"/>
  <c r="AD296"/>
  <c r="AD301"/>
  <c r="AD304"/>
  <c r="AD295"/>
  <c r="AD294"/>
  <c r="AD300"/>
  <c r="AD26"/>
  <c r="AD4337"/>
  <c r="AD4093"/>
  <c r="AD143"/>
  <c r="AD144"/>
  <c r="AD4552"/>
  <c r="AD4545"/>
  <c r="AD4547"/>
  <c r="AD4553"/>
  <c r="AD4546"/>
  <c r="AD4556"/>
  <c r="AD4551"/>
  <c r="AD3905"/>
  <c r="AD4554"/>
  <c r="AD4548"/>
  <c r="AD4543"/>
  <c r="AD4555"/>
  <c r="AD4550"/>
  <c r="AD4544"/>
  <c r="AD4452"/>
  <c r="AD4454"/>
  <c r="AD4464"/>
  <c r="AD4461"/>
  <c r="AD4459"/>
  <c r="AD4457"/>
  <c r="AD4455"/>
  <c r="AD4458"/>
  <c r="AD4460"/>
  <c r="AD4456"/>
  <c r="AD4465"/>
  <c r="AD4462"/>
  <c r="AD4453"/>
  <c r="AD4445"/>
  <c r="AD4448"/>
  <c r="AD4437"/>
  <c r="AD4446"/>
  <c r="AD4449"/>
  <c r="AD4444"/>
  <c r="AD4442"/>
  <c r="AD4438"/>
  <c r="AD4447"/>
  <c r="AD4439"/>
  <c r="AD4440"/>
  <c r="AD4450"/>
  <c r="AD4441"/>
  <c r="AD4402"/>
  <c r="AD4394"/>
  <c r="AD2570"/>
  <c r="AD4391"/>
  <c r="AD4395"/>
  <c r="AD4403"/>
  <c r="AD4399"/>
  <c r="AD4392"/>
  <c r="AD4396"/>
  <c r="AD2275"/>
  <c r="AD4393"/>
  <c r="AD4400"/>
  <c r="AD4397"/>
  <c r="AD4404"/>
  <c r="AD4398"/>
  <c r="AD4380"/>
  <c r="AD4378"/>
  <c r="AD4383"/>
  <c r="AD4381"/>
  <c r="AD4387"/>
  <c r="AD4379"/>
  <c r="AD4376"/>
  <c r="AD4389"/>
  <c r="AD4388"/>
  <c r="AD4386"/>
  <c r="AD4382"/>
  <c r="AD4377"/>
  <c r="AD4384"/>
  <c r="AD4343"/>
  <c r="AD4334"/>
  <c r="AD4332"/>
  <c r="AD4336"/>
  <c r="AD4335"/>
  <c r="AD4338"/>
  <c r="AD4333"/>
  <c r="AD4339"/>
  <c r="AD4340"/>
  <c r="AD4344"/>
  <c r="AD4341"/>
  <c r="AD4342"/>
  <c r="AD4331"/>
  <c r="AD3718"/>
  <c r="AD3333"/>
  <c r="AD3728"/>
  <c r="AD3910"/>
  <c r="AD4300"/>
  <c r="AD4312"/>
  <c r="AD4305"/>
  <c r="AD4301"/>
  <c r="AD4302"/>
  <c r="AD4307"/>
  <c r="AD4306"/>
  <c r="AD4309"/>
  <c r="AD4303"/>
  <c r="AD4313"/>
  <c r="AD4310"/>
  <c r="AD4311"/>
  <c r="AD4304"/>
  <c r="AD2977"/>
  <c r="AD4233"/>
  <c r="AD4226"/>
  <c r="AD4116"/>
  <c r="AD4227"/>
  <c r="AD4237"/>
  <c r="AD4230"/>
  <c r="AD4234"/>
  <c r="AD4228"/>
  <c r="AD4225"/>
  <c r="AD4232"/>
  <c r="AD4235"/>
  <c r="AD4224"/>
  <c r="AD4231"/>
  <c r="AD4236"/>
  <c r="AD2926"/>
  <c r="AD3000"/>
  <c r="AD3585"/>
  <c r="AD2493"/>
  <c r="AD1464"/>
  <c r="AD4092"/>
  <c r="AD4115"/>
  <c r="AD4113"/>
  <c r="AD4110"/>
  <c r="AD4100"/>
  <c r="AD4101"/>
  <c r="AD4095"/>
  <c r="AD4117"/>
  <c r="AD4106"/>
  <c r="AD4114"/>
  <c r="AD4111"/>
  <c r="AD4094"/>
  <c r="AD4102"/>
  <c r="AD4096"/>
  <c r="AD4090"/>
  <c r="AD4098"/>
  <c r="AD4107"/>
  <c r="AD4108"/>
  <c r="AD4091"/>
  <c r="AD4104"/>
  <c r="AD4112"/>
  <c r="AD4109"/>
  <c r="AD4089"/>
  <c r="AD4097"/>
  <c r="AD4099"/>
  <c r="AD4105"/>
  <c r="AD3896"/>
  <c r="AD3899"/>
  <c r="AD3893"/>
  <c r="AD3912"/>
  <c r="AD3920"/>
  <c r="AD3917"/>
  <c r="AD3900"/>
  <c r="AD3909"/>
  <c r="AD3902"/>
  <c r="AD3897"/>
  <c r="AD3906"/>
  <c r="AD3894"/>
  <c r="AD3918"/>
  <c r="AD3921"/>
  <c r="AD3903"/>
  <c r="AD3915"/>
  <c r="AD3914"/>
  <c r="AD3916"/>
  <c r="AD3895"/>
  <c r="AD3913"/>
  <c r="AD3898"/>
  <c r="AD3901"/>
  <c r="AD3904"/>
  <c r="AD3919"/>
  <c r="AD3911"/>
  <c r="AD3908"/>
  <c r="AD3865"/>
  <c r="AD3867"/>
  <c r="AD3870"/>
  <c r="AD3876"/>
  <c r="AD3868"/>
  <c r="AD3866"/>
  <c r="AD3872"/>
  <c r="AD3739"/>
  <c r="AD3873"/>
  <c r="AD3869"/>
  <c r="AD3871"/>
  <c r="AD3874"/>
  <c r="AD3863"/>
  <c r="AD3875"/>
  <c r="AD3731"/>
  <c r="AD3734"/>
  <c r="AD3727"/>
  <c r="AD3737"/>
  <c r="AD3736"/>
  <c r="AD3735"/>
  <c r="AD2890"/>
  <c r="AD3730"/>
  <c r="AD1732"/>
  <c r="AD3732"/>
  <c r="AD3726"/>
  <c r="AD3738"/>
  <c r="AD3729"/>
  <c r="AD3733"/>
  <c r="AD3642"/>
  <c r="AD3717"/>
  <c r="AD3724"/>
  <c r="AD3723"/>
  <c r="AD3721"/>
  <c r="AD3716"/>
  <c r="AD3711"/>
  <c r="AD3722"/>
  <c r="AD3713"/>
  <c r="AD3714"/>
  <c r="AD3715"/>
  <c r="AD3720"/>
  <c r="AD3712"/>
  <c r="AD3719"/>
  <c r="AD3578"/>
  <c r="AD3588"/>
  <c r="AD3576"/>
  <c r="AD3643"/>
  <c r="AD3582"/>
  <c r="AD3577"/>
  <c r="AD3579"/>
  <c r="AD3647"/>
  <c r="AD3637"/>
  <c r="AD3589"/>
  <c r="AD3644"/>
  <c r="AD3645"/>
  <c r="AD3646"/>
  <c r="AD3638"/>
  <c r="AD3649"/>
  <c r="AD3580"/>
  <c r="AD3586"/>
  <c r="AD3639"/>
  <c r="AD2461"/>
  <c r="AD3641"/>
  <c r="AD3640"/>
  <c r="AD3583"/>
  <c r="AD3584"/>
  <c r="AD3587"/>
  <c r="AD3648"/>
  <c r="AD3581"/>
  <c r="AD3332"/>
  <c r="AD3326"/>
  <c r="AD3324"/>
  <c r="AD3321"/>
  <c r="AD3331"/>
  <c r="AD3323"/>
  <c r="AD3327"/>
  <c r="AD3325"/>
  <c r="AD3329"/>
  <c r="AD3320"/>
  <c r="AD3328"/>
  <c r="AD3322"/>
  <c r="AD3330"/>
  <c r="AD3315"/>
  <c r="AD3317"/>
  <c r="AD3316"/>
  <c r="AD3306"/>
  <c r="AD3305"/>
  <c r="AD3307"/>
  <c r="AD3310"/>
  <c r="AD3308"/>
  <c r="AD3312"/>
  <c r="AD3311"/>
  <c r="AD3313"/>
  <c r="AD3318"/>
  <c r="AD3314"/>
  <c r="AD1768"/>
  <c r="AD3294"/>
  <c r="AD3293"/>
  <c r="AD3290"/>
  <c r="AD3292"/>
  <c r="AD3299"/>
  <c r="AD3291"/>
  <c r="AD3303"/>
  <c r="AD3300"/>
  <c r="AD3301"/>
  <c r="AD3296"/>
  <c r="AD3295"/>
  <c r="AD3297"/>
  <c r="AD3298"/>
  <c r="AD3281"/>
  <c r="AD3279"/>
  <c r="AD3288"/>
  <c r="AD3282"/>
  <c r="AD3286"/>
  <c r="AD3285"/>
  <c r="AD3275"/>
  <c r="AD3284"/>
  <c r="AD3283"/>
  <c r="AD3287"/>
  <c r="AD3276"/>
  <c r="AD3277"/>
  <c r="AD3280"/>
  <c r="AD2587"/>
  <c r="AD3661"/>
  <c r="AD3662"/>
  <c r="AD3660"/>
  <c r="AD3653"/>
  <c r="AD3658"/>
  <c r="AD3654"/>
  <c r="AD3651"/>
  <c r="AD3655"/>
  <c r="AD3656"/>
  <c r="AD2128"/>
  <c r="AD3663"/>
  <c r="AD3652"/>
  <c r="AD3659"/>
  <c r="AD3664"/>
  <c r="AD2974"/>
  <c r="AD2996"/>
  <c r="AD2921"/>
  <c r="AD2893"/>
  <c r="AD2998"/>
  <c r="AD2922"/>
  <c r="AD2896"/>
  <c r="AD2997"/>
  <c r="AD3001"/>
  <c r="AD2992"/>
  <c r="AD2913"/>
  <c r="AD2990"/>
  <c r="AD2999"/>
  <c r="AD2983"/>
  <c r="AD2888"/>
  <c r="AD2989"/>
  <c r="AD2982"/>
  <c r="AD2985"/>
  <c r="AD2991"/>
  <c r="AD2975"/>
  <c r="AD2973"/>
  <c r="AD2994"/>
  <c r="AD2885"/>
  <c r="AD2978"/>
  <c r="AD2923"/>
  <c r="AD2984"/>
  <c r="AD2993"/>
  <c r="AD2986"/>
  <c r="AD2920"/>
  <c r="AD2980"/>
  <c r="AD2976"/>
  <c r="AD2924"/>
  <c r="AD2915"/>
  <c r="AD2988"/>
  <c r="AD2925"/>
  <c r="AD2886"/>
  <c r="AD2883"/>
  <c r="AD2979"/>
  <c r="AD2917"/>
  <c r="AD2916"/>
  <c r="AD2887"/>
  <c r="AD2891"/>
  <c r="AD2894"/>
  <c r="AD2884"/>
  <c r="AD2889"/>
  <c r="AD2892"/>
  <c r="AD2918"/>
  <c r="AD2919"/>
  <c r="AD2914"/>
  <c r="AD2995"/>
  <c r="AD2895"/>
  <c r="AD2981"/>
  <c r="AD2871"/>
  <c r="AD2879"/>
  <c r="AD2872"/>
  <c r="AD2868"/>
  <c r="AD2878"/>
  <c r="AD2873"/>
  <c r="AD2876"/>
  <c r="AD2880"/>
  <c r="AD2881"/>
  <c r="AD2875"/>
  <c r="AD2870"/>
  <c r="AD2877"/>
  <c r="AD2869"/>
  <c r="AD1962"/>
  <c r="AD2592"/>
  <c r="AD2582"/>
  <c r="AD2591"/>
  <c r="AD2583"/>
  <c r="AD2588"/>
  <c r="AD2584"/>
  <c r="AD2593"/>
  <c r="AD2589"/>
  <c r="AD2586"/>
  <c r="AD2594"/>
  <c r="AD2590"/>
  <c r="AD2595"/>
  <c r="AD2585"/>
  <c r="AD2491"/>
  <c r="AD2497"/>
  <c r="AD2492"/>
  <c r="AD2495"/>
  <c r="AD2496"/>
  <c r="AD2578"/>
  <c r="AD2571"/>
  <c r="AD2501"/>
  <c r="AD2567"/>
  <c r="AD2498"/>
  <c r="AD2502"/>
  <c r="AD2499"/>
  <c r="AD2579"/>
  <c r="AD2575"/>
  <c r="AD2503"/>
  <c r="AD2573"/>
  <c r="AD2494"/>
  <c r="AD2569"/>
  <c r="AD2504"/>
  <c r="AD2500"/>
  <c r="AD2574"/>
  <c r="AD2572"/>
  <c r="AD2577"/>
  <c r="AD2576"/>
  <c r="AD2580"/>
  <c r="AD2568"/>
  <c r="AD2489"/>
  <c r="AD2472"/>
  <c r="AD2470"/>
  <c r="AD2479"/>
  <c r="AD2467"/>
  <c r="AD2488"/>
  <c r="AD2464"/>
  <c r="AD2477"/>
  <c r="AD2486"/>
  <c r="AD2474"/>
  <c r="AD2483"/>
  <c r="AD2462"/>
  <c r="AD2471"/>
  <c r="AD2480"/>
  <c r="AD2468"/>
  <c r="AD2473"/>
  <c r="AD2465"/>
  <c r="AD2484"/>
  <c r="AD2466"/>
  <c r="AD2487"/>
  <c r="AD2469"/>
  <c r="AD2478"/>
  <c r="AD2476"/>
  <c r="AD2481"/>
  <c r="AD2482"/>
  <c r="AD2463"/>
  <c r="AD2270"/>
  <c r="AD2273"/>
  <c r="AD2264"/>
  <c r="AD2276"/>
  <c r="AD2277"/>
  <c r="AD2265"/>
  <c r="AD2268"/>
  <c r="AD2269"/>
  <c r="AD2266"/>
  <c r="AD2272"/>
  <c r="AD2267"/>
  <c r="AD2271"/>
  <c r="AD2274"/>
  <c r="AD2130"/>
  <c r="AD2131"/>
  <c r="AD2137"/>
  <c r="AD2141"/>
  <c r="AD2133"/>
  <c r="AD2129"/>
  <c r="AD2136"/>
  <c r="AD2138"/>
  <c r="AD2135"/>
  <c r="AD2132"/>
  <c r="AD2134"/>
  <c r="AD2139"/>
  <c r="AD2140"/>
  <c r="AD1969"/>
  <c r="AD1974"/>
  <c r="AD1966"/>
  <c r="AD1963"/>
  <c r="AD1970"/>
  <c r="AD1964"/>
  <c r="AD1971"/>
  <c r="AD1968"/>
  <c r="AD1967"/>
  <c r="AD1972"/>
  <c r="AD1965"/>
  <c r="AD1975"/>
  <c r="AD1973"/>
  <c r="AD1791"/>
  <c r="AD1783"/>
  <c r="AD1778"/>
  <c r="AD1780"/>
  <c r="AD1770"/>
  <c r="AD1781"/>
  <c r="AD1771"/>
  <c r="AD1765"/>
  <c r="AD1769"/>
  <c r="AD1793"/>
  <c r="AD1784"/>
  <c r="AD1792"/>
  <c r="AD1789"/>
  <c r="AD1772"/>
  <c r="AD1766"/>
  <c r="AD1777"/>
  <c r="AD1774"/>
  <c r="AD1785"/>
  <c r="AD1782"/>
  <c r="AD1787"/>
  <c r="AD1790"/>
  <c r="AD1767"/>
  <c r="AD1718"/>
  <c r="AD1775"/>
  <c r="AD1788"/>
  <c r="AD1776"/>
  <c r="AD1773"/>
  <c r="AD1731"/>
  <c r="AD1707"/>
  <c r="AD1727"/>
  <c r="AD1726"/>
  <c r="AD1729"/>
  <c r="AD1721"/>
  <c r="AD1730"/>
  <c r="AD1723"/>
  <c r="AD1733"/>
  <c r="AD1728"/>
  <c r="AD1724"/>
  <c r="AD1722"/>
  <c r="AD1720"/>
  <c r="AD1725"/>
  <c r="AD1710"/>
  <c r="AD1715"/>
  <c r="AD1462"/>
  <c r="AD1714"/>
  <c r="AD1716"/>
  <c r="AD1708"/>
  <c r="AD1705"/>
  <c r="AD1709"/>
  <c r="AD1717"/>
  <c r="AD1711"/>
  <c r="AD1706"/>
  <c r="AD235"/>
  <c r="AD236"/>
  <c r="AD237"/>
  <c r="AD1713"/>
  <c r="AD1470"/>
  <c r="AD1476"/>
  <c r="AD1467"/>
  <c r="AD1471"/>
  <c r="AD1465"/>
  <c r="AD1468"/>
  <c r="AD1466"/>
  <c r="AD1472"/>
  <c r="AD1469"/>
  <c r="AD1475"/>
  <c r="AD1473"/>
  <c r="AD1474"/>
  <c r="AD1477"/>
  <c r="AD1455"/>
  <c r="AD1460"/>
  <c r="AD1451"/>
  <c r="AD1454"/>
  <c r="AD1449"/>
  <c r="AD1452"/>
  <c r="AD1461"/>
  <c r="AD1458"/>
  <c r="AD1459"/>
  <c r="AD1456"/>
  <c r="AD1453"/>
  <c r="AD1450"/>
  <c r="AD1457"/>
  <c r="AD1431"/>
  <c r="AD1424"/>
  <c r="AD1423"/>
  <c r="AD1428"/>
  <c r="AD1429"/>
  <c r="AD1421"/>
  <c r="AD1427"/>
  <c r="AD1422"/>
  <c r="AD1432"/>
  <c r="AD1420"/>
  <c r="AD1425"/>
  <c r="AD1430"/>
  <c r="AD1419"/>
  <c r="AD244"/>
  <c r="AD238"/>
  <c r="AD233"/>
  <c r="AD242"/>
  <c r="AD232"/>
  <c r="AD239"/>
  <c r="AD231"/>
  <c r="AD240"/>
  <c r="AD234"/>
  <c r="AD243"/>
  <c r="AD241"/>
  <c r="AD1400"/>
  <c r="AD1391"/>
  <c r="AD1389"/>
  <c r="AD1399"/>
  <c r="AD1394"/>
  <c r="AD1392"/>
  <c r="AD1401"/>
  <c r="AD1393"/>
  <c r="AD1390"/>
  <c r="AD1398"/>
  <c r="AD1397"/>
  <c r="AD1402"/>
  <c r="AD1395"/>
  <c r="AD652"/>
  <c r="AD612"/>
  <c r="AD1173"/>
  <c r="AD1167"/>
  <c r="AD1174"/>
  <c r="AD1172"/>
  <c r="AD1163"/>
  <c r="AD1171"/>
  <c r="AD1164"/>
  <c r="AD1088"/>
  <c r="AD1133"/>
  <c r="AD1168"/>
  <c r="AD1165"/>
  <c r="AD1175"/>
  <c r="AD1144"/>
  <c r="AD1169"/>
  <c r="AD1176"/>
  <c r="AD1166"/>
  <c r="AD1031"/>
  <c r="AD1137"/>
  <c r="AD1141"/>
  <c r="AD1142"/>
  <c r="AD1140"/>
  <c r="AD1139"/>
  <c r="AD1146"/>
  <c r="AD1138"/>
  <c r="AD1143"/>
  <c r="AD1145"/>
  <c r="AD1134"/>
  <c r="AD1135"/>
  <c r="AD1136"/>
  <c r="AD1090"/>
  <c r="AD1116"/>
  <c r="AD1105"/>
  <c r="AD1098"/>
  <c r="AD1092"/>
  <c r="AD1112"/>
  <c r="AD1106"/>
  <c r="AD1114"/>
  <c r="AD1097"/>
  <c r="AD1094"/>
  <c r="AD1103"/>
  <c r="AD1093"/>
  <c r="AD1091"/>
  <c r="AD1099"/>
  <c r="AD1113"/>
  <c r="AD1107"/>
  <c r="AD1108"/>
  <c r="AD1100"/>
  <c r="AD1101"/>
  <c r="AD1095"/>
  <c r="AD1115"/>
  <c r="AD1109"/>
  <c r="AD1111"/>
  <c r="AD1104"/>
  <c r="AD1096"/>
  <c r="AD1089"/>
  <c r="AD1032"/>
  <c r="AD1038"/>
  <c r="AD1039"/>
  <c r="AD1028"/>
  <c r="AD1036"/>
  <c r="AD1033"/>
  <c r="AD1041"/>
  <c r="AD1040"/>
  <c r="AD1035"/>
  <c r="AD1037"/>
  <c r="AD1029"/>
  <c r="AD1030"/>
  <c r="AD1034"/>
  <c r="AD447"/>
  <c r="AD529"/>
  <c r="AD499"/>
  <c r="AD519"/>
  <c r="AD493"/>
  <c r="AD489"/>
  <c r="AD488"/>
  <c r="AD498"/>
  <c r="AD522"/>
  <c r="AD492"/>
  <c r="AD490"/>
  <c r="AD574"/>
  <c r="AD487"/>
  <c r="AD570"/>
  <c r="AD528"/>
  <c r="AD527"/>
  <c r="AD568"/>
  <c r="AD491"/>
  <c r="AD563"/>
  <c r="AD525"/>
  <c r="AD497"/>
  <c r="AD575"/>
  <c r="AD517"/>
  <c r="AD564"/>
  <c r="AD573"/>
  <c r="AD530"/>
  <c r="AD500"/>
  <c r="AD565"/>
  <c r="AD567"/>
  <c r="AD495"/>
  <c r="AD571"/>
  <c r="AD562"/>
  <c r="AD521"/>
  <c r="AD518"/>
  <c r="AD566"/>
  <c r="AD520"/>
  <c r="AD496"/>
  <c r="AD526"/>
  <c r="AD524"/>
  <c r="AD572"/>
  <c r="AD736"/>
  <c r="AD737"/>
  <c r="AD734"/>
  <c r="AD730"/>
  <c r="AD731"/>
  <c r="AD738"/>
  <c r="AD740"/>
  <c r="AD735"/>
  <c r="AD727"/>
  <c r="AD739"/>
  <c r="AD728"/>
  <c r="AD729"/>
  <c r="AD733"/>
  <c r="AD732"/>
  <c r="AD664"/>
  <c r="AD655"/>
  <c r="AD653"/>
  <c r="AD656"/>
  <c r="AD658"/>
  <c r="AD657"/>
  <c r="AD661"/>
  <c r="AD654"/>
  <c r="AD665"/>
  <c r="AD662"/>
  <c r="AD659"/>
  <c r="AD660"/>
  <c r="AD663"/>
  <c r="AD532"/>
  <c r="AD616"/>
  <c r="AD607"/>
  <c r="AD620"/>
  <c r="AD608"/>
  <c r="AD617"/>
  <c r="AD619"/>
  <c r="AD610"/>
  <c r="AD613"/>
  <c r="AD609"/>
  <c r="AD611"/>
  <c r="AD614"/>
  <c r="AD615"/>
  <c r="AD618"/>
  <c r="AD512"/>
  <c r="AD552"/>
  <c r="AD536"/>
  <c r="AD540"/>
  <c r="AD539"/>
  <c r="AD558"/>
  <c r="AD549"/>
  <c r="AD559"/>
  <c r="AD547"/>
  <c r="AD550"/>
  <c r="AD537"/>
  <c r="AD556"/>
  <c r="AD560"/>
  <c r="AD541"/>
  <c r="AD557"/>
  <c r="AD553"/>
  <c r="AD554"/>
  <c r="AD551"/>
  <c r="AD555"/>
  <c r="AD548"/>
  <c r="AD535"/>
  <c r="AD534"/>
  <c r="AD469"/>
  <c r="AD542"/>
  <c r="AD545"/>
  <c r="AD544"/>
  <c r="AD543"/>
  <c r="AD538"/>
  <c r="AD533"/>
  <c r="AD515"/>
  <c r="AD505"/>
  <c r="AD513"/>
  <c r="AD503"/>
  <c r="AD502"/>
  <c r="AD506"/>
  <c r="AD504"/>
  <c r="AD510"/>
  <c r="AD508"/>
  <c r="AD509"/>
  <c r="AD514"/>
  <c r="AD507"/>
  <c r="AD511"/>
  <c r="AD474"/>
  <c r="AD482"/>
  <c r="AD475"/>
  <c r="AD483"/>
  <c r="AD476"/>
  <c r="AD472"/>
  <c r="AD480"/>
  <c r="AD477"/>
  <c r="AD485"/>
  <c r="AD484"/>
  <c r="AD478"/>
  <c r="AD473"/>
  <c r="AD481"/>
  <c r="AD458"/>
  <c r="AD465"/>
  <c r="AD459"/>
  <c r="AD460"/>
  <c r="AD461"/>
  <c r="AD466"/>
  <c r="AD467"/>
  <c r="AD464"/>
  <c r="AD462"/>
  <c r="AD463"/>
  <c r="AD468"/>
  <c r="AD470"/>
  <c r="AD457"/>
  <c r="AD455"/>
  <c r="AD454"/>
  <c r="AD445"/>
  <c r="AD448"/>
  <c r="AD449"/>
  <c r="AD446"/>
  <c r="AD450"/>
  <c r="AD451"/>
  <c r="AD453"/>
  <c r="AD452"/>
  <c r="AD443"/>
  <c r="AD444"/>
  <c r="AD442"/>
  <c r="AD264"/>
  <c r="AD148"/>
  <c r="AD271"/>
  <c r="AD272"/>
  <c r="AD269"/>
  <c r="AD273"/>
  <c r="AD274"/>
  <c r="AD262"/>
  <c r="AD270"/>
  <c r="AD267"/>
  <c r="AD263"/>
  <c r="AD266"/>
  <c r="AD268"/>
  <c r="AD261"/>
  <c r="AD265"/>
  <c r="AD142"/>
  <c r="AD141"/>
  <c r="AD149"/>
  <c r="AD150"/>
  <c r="AD151"/>
  <c r="AD152"/>
  <c r="AD154"/>
  <c r="AD147"/>
  <c r="AD153"/>
  <c r="AD146"/>
  <c r="AD111"/>
  <c r="AD22"/>
  <c r="AD21"/>
  <c r="AD1591"/>
  <c r="AD1247"/>
  <c r="AD1246"/>
  <c r="AD1244"/>
  <c r="AD1245"/>
  <c r="AD23"/>
  <c r="AD36"/>
  <c r="AD24"/>
  <c r="AD31"/>
  <c r="AD33"/>
  <c r="AD28"/>
  <c r="AD32"/>
  <c r="AD25"/>
  <c r="AD29"/>
  <c r="AD34"/>
  <c r="AD27"/>
  <c r="AD30"/>
  <c r="AD2035"/>
  <c r="AD2349"/>
  <c r="AD380"/>
  <c r="AD1927"/>
  <c r="AD4329"/>
  <c r="AD1269"/>
  <c r="AD374"/>
  <c r="AD2026"/>
  <c r="AD1639"/>
  <c r="AD4323"/>
  <c r="AD4316"/>
  <c r="AD4322"/>
  <c r="AD1993"/>
  <c r="AD2000"/>
  <c r="AD1999"/>
  <c r="AD2006"/>
  <c r="AD2001"/>
  <c r="AD2408"/>
  <c r="AD2407"/>
  <c r="AD2409"/>
  <c r="AD3797"/>
  <c r="AD2428"/>
  <c r="AD2423"/>
  <c r="AD2424"/>
  <c r="AD2421"/>
  <c r="AD2427"/>
  <c r="AD2422"/>
  <c r="AD2425"/>
  <c r="AD2426"/>
  <c r="AD2419"/>
  <c r="AD2418"/>
  <c r="AD2417"/>
  <c r="AD2429"/>
  <c r="AD2416"/>
  <c r="AD2420"/>
  <c r="AD2563"/>
  <c r="AD2560"/>
  <c r="AD3795"/>
  <c r="AD2556"/>
  <c r="AD2565"/>
  <c r="AD2561"/>
  <c r="AD2557"/>
  <c r="AD2562"/>
  <c r="AD2558"/>
  <c r="AD2555"/>
  <c r="AD2559"/>
  <c r="AD2552"/>
  <c r="AD2553"/>
  <c r="AD2564"/>
  <c r="AD2554"/>
  <c r="AD3799"/>
  <c r="AD2797"/>
  <c r="AD2794"/>
  <c r="AD2806"/>
  <c r="AD3800"/>
  <c r="AD3798"/>
  <c r="AD3794"/>
  <c r="AD2795"/>
  <c r="AD2798"/>
  <c r="AD2793"/>
  <c r="AD2796"/>
  <c r="AD2803"/>
  <c r="AD2801"/>
  <c r="AD2800"/>
  <c r="AD2799"/>
  <c r="AD2802"/>
  <c r="AD2804"/>
  <c r="AD2805"/>
  <c r="AD3788"/>
  <c r="AD3787"/>
  <c r="AD3791"/>
  <c r="AD1919"/>
  <c r="AD3789"/>
  <c r="AD3792"/>
  <c r="AD3790"/>
  <c r="AD3793"/>
  <c r="AD3796"/>
  <c r="AD1688"/>
  <c r="AD4171"/>
  <c r="AD4169"/>
  <c r="AD4172"/>
  <c r="AD4174"/>
  <c r="AD4178"/>
  <c r="AD4167"/>
  <c r="AD4176"/>
  <c r="AD4168"/>
  <c r="AD4165"/>
  <c r="AD4177"/>
  <c r="AD4175"/>
  <c r="AD4170"/>
  <c r="AD4173"/>
  <c r="AD4324"/>
  <c r="AD2401"/>
  <c r="AD4166"/>
  <c r="AD1929"/>
  <c r="AD1930"/>
  <c r="AD1675"/>
  <c r="AD1679"/>
  <c r="AD1676"/>
  <c r="AD1684"/>
  <c r="AD1680"/>
  <c r="AD1685"/>
  <c r="AD1686"/>
  <c r="AD1926"/>
  <c r="AD1678"/>
  <c r="AD1681"/>
  <c r="AD1687"/>
  <c r="AD1677"/>
  <c r="AD1683"/>
  <c r="AD1922"/>
  <c r="AD1925"/>
  <c r="AD1928"/>
  <c r="AD1920"/>
  <c r="AD1921"/>
  <c r="AD1917"/>
  <c r="AD1918"/>
  <c r="AD1923"/>
  <c r="AD1924"/>
  <c r="AD859"/>
  <c r="AD850"/>
  <c r="AD856"/>
  <c r="AD854"/>
  <c r="AD857"/>
  <c r="AD860"/>
  <c r="AD861"/>
  <c r="AD851"/>
  <c r="AD858"/>
  <c r="AD853"/>
  <c r="AD849"/>
  <c r="AD848"/>
  <c r="AD852"/>
  <c r="AD855"/>
  <c r="AD373"/>
  <c r="AD367"/>
  <c r="AD375"/>
  <c r="AD2414"/>
  <c r="AD1277"/>
  <c r="AD1276"/>
  <c r="AD1270"/>
  <c r="AD1278"/>
  <c r="AD1275"/>
  <c r="AD1282"/>
  <c r="AD1271"/>
  <c r="AD1279"/>
  <c r="AD1274"/>
  <c r="AD1280"/>
  <c r="AD1272"/>
  <c r="AD1281"/>
  <c r="AD1273"/>
  <c r="AD822"/>
  <c r="AD826"/>
  <c r="AD833"/>
  <c r="AD834"/>
  <c r="AD836"/>
  <c r="AD828"/>
  <c r="AD845"/>
  <c r="AD841"/>
  <c r="AD835"/>
  <c r="AD842"/>
  <c r="AD837"/>
  <c r="AD846"/>
  <c r="AD838"/>
  <c r="AD839"/>
  <c r="AD843"/>
  <c r="AD844"/>
  <c r="AD827"/>
  <c r="AD820"/>
  <c r="AD821"/>
  <c r="AD818"/>
  <c r="AD823"/>
  <c r="AD824"/>
  <c r="AD831"/>
  <c r="AD825"/>
  <c r="AD819"/>
  <c r="AD829"/>
  <c r="AD830"/>
  <c r="AD2023"/>
  <c r="AD2027"/>
  <c r="AD4002"/>
  <c r="AD1908"/>
  <c r="AD1903"/>
  <c r="AD1905"/>
  <c r="AD1907"/>
  <c r="AD1915"/>
  <c r="AD1909"/>
  <c r="AD1912"/>
  <c r="AD2025"/>
  <c r="AD2033"/>
  <c r="AD2024"/>
  <c r="AD2028"/>
  <c r="AD1913"/>
  <c r="AD2029"/>
  <c r="AD1902"/>
  <c r="AD1906"/>
  <c r="AD1904"/>
  <c r="AD2032"/>
  <c r="AD2034"/>
  <c r="AD1914"/>
  <c r="AD1911"/>
  <c r="AD4006"/>
  <c r="AD2036"/>
  <c r="AD4004"/>
  <c r="AD4011"/>
  <c r="AD3999"/>
  <c r="AD4005"/>
  <c r="AD4008"/>
  <c r="AD2030"/>
  <c r="AD2031"/>
  <c r="AD4000"/>
  <c r="AD4010"/>
  <c r="AD4009"/>
  <c r="AD4001"/>
  <c r="AD4012"/>
  <c r="AD4003"/>
  <c r="AD4007"/>
  <c r="AD1832"/>
  <c r="AD1833"/>
  <c r="AD1553"/>
  <c r="AD81"/>
  <c r="AD1839"/>
  <c r="AD3931"/>
  <c r="AD3478"/>
  <c r="AD3840"/>
  <c r="AD3831"/>
  <c r="AD3484"/>
  <c r="AD2725"/>
  <c r="AD4413"/>
  <c r="AD1824"/>
  <c r="AD4157"/>
  <c r="AD1818"/>
  <c r="AD3012"/>
  <c r="AD2724"/>
  <c r="AD3826"/>
  <c r="AD3824"/>
  <c r="AD4504"/>
  <c r="AD362"/>
  <c r="AD1574"/>
  <c r="AD315"/>
  <c r="AD51"/>
  <c r="AD2179"/>
  <c r="AD2716"/>
  <c r="AD3451"/>
  <c r="AD3928"/>
  <c r="AD4419"/>
  <c r="AD4525"/>
  <c r="AD4151"/>
  <c r="AD3078"/>
  <c r="AD2519"/>
  <c r="AD3777"/>
  <c r="AD1230"/>
  <c r="AD3506"/>
  <c r="AD2720"/>
  <c r="AD2016"/>
  <c r="AD310"/>
  <c r="AD4317"/>
  <c r="AD3995"/>
  <c r="AD3472"/>
  <c r="AD3030"/>
  <c r="AD2390"/>
  <c r="AD1643"/>
  <c r="AD4266"/>
  <c r="AD3785"/>
  <c r="AD3046"/>
  <c r="AD2163"/>
  <c r="AD4147"/>
  <c r="AD3106"/>
  <c r="AD1214"/>
  <c r="AD4268"/>
  <c r="AD3783"/>
  <c r="AD3055"/>
  <c r="AD4513"/>
  <c r="AD3505"/>
  <c r="AD2412"/>
  <c r="AD4265"/>
  <c r="AD3031"/>
  <c r="AD2709"/>
  <c r="AD3852"/>
  <c r="AD4509"/>
  <c r="AD3850"/>
  <c r="AD1822"/>
  <c r="AD3487"/>
  <c r="AD2395"/>
  <c r="AD1204"/>
  <c r="AD2333"/>
  <c r="AD2357"/>
  <c r="AD3853"/>
  <c r="AD2721"/>
  <c r="AD3994"/>
  <c r="AD1219"/>
  <c r="AD3071"/>
  <c r="AD3493"/>
  <c r="AD1531"/>
  <c r="AD4410"/>
  <c r="AD3501"/>
  <c r="AD428"/>
  <c r="AD2367"/>
  <c r="AD3032"/>
  <c r="AD1608"/>
  <c r="AD3091"/>
  <c r="AD99"/>
  <c r="AD4141"/>
  <c r="AD3978"/>
  <c r="AD3974"/>
  <c r="AD2731"/>
  <c r="AD1661"/>
  <c r="AD1669"/>
  <c r="AD1654"/>
  <c r="AD1646"/>
  <c r="AD2298"/>
  <c r="AD2306"/>
  <c r="AD4263"/>
  <c r="AD3006"/>
  <c r="AD2167"/>
  <c r="AD1878"/>
  <c r="AD3058"/>
  <c r="AD816"/>
  <c r="AD360"/>
  <c r="AD3469"/>
  <c r="AD3063"/>
  <c r="AD3057"/>
  <c r="AD762"/>
  <c r="AD37"/>
  <c r="AD1534"/>
  <c r="AD1209"/>
  <c r="AD1597"/>
  <c r="AD1550"/>
  <c r="AD2389"/>
  <c r="AD3023"/>
  <c r="AD3489"/>
  <c r="AD3958"/>
  <c r="AD4515"/>
  <c r="AD56"/>
  <c r="AD135"/>
  <c r="AD363"/>
  <c r="AD391"/>
  <c r="AD312"/>
  <c r="AD394"/>
  <c r="AD763"/>
  <c r="AD769"/>
  <c r="AD323"/>
  <c r="AD69"/>
  <c r="AD101"/>
  <c r="AD414"/>
  <c r="AD424"/>
  <c r="AD790"/>
  <c r="AD1206"/>
  <c r="AD1235"/>
  <c r="AD1256"/>
  <c r="AD1564"/>
  <c r="AD1604"/>
  <c r="AD1552"/>
  <c r="AD1265"/>
  <c r="AD1548"/>
  <c r="AD759"/>
  <c r="AD1200"/>
  <c r="AD384"/>
  <c r="AD324"/>
  <c r="AD1227"/>
  <c r="AD1586"/>
  <c r="AD378"/>
  <c r="AD774"/>
  <c r="AD1254"/>
  <c r="AD108"/>
  <c r="AD1537"/>
  <c r="AD1633"/>
  <c r="AD1835"/>
  <c r="AD2002"/>
  <c r="AD2168"/>
  <c r="AD2345"/>
  <c r="AD2380"/>
  <c r="AD2531"/>
  <c r="AD2704"/>
  <c r="AD2735"/>
  <c r="AD2787"/>
  <c r="AD3061"/>
  <c r="AD3098"/>
  <c r="AD3473"/>
  <c r="AD3519"/>
  <c r="AD3805"/>
  <c r="AD3857"/>
  <c r="AD3948"/>
  <c r="AD3971"/>
  <c r="AD4152"/>
  <c r="AD4409"/>
  <c r="AD4518"/>
  <c r="AD4245"/>
  <c r="AD3080"/>
  <c r="AD2511"/>
  <c r="AD2329"/>
  <c r="AD98"/>
  <c r="AD3821"/>
  <c r="AD2780"/>
  <c r="AD1811"/>
  <c r="AD4257"/>
  <c r="AD3772"/>
  <c r="AD2760"/>
  <c r="AD2186"/>
  <c r="AD4321"/>
  <c r="AD4138"/>
  <c r="AD3512"/>
  <c r="AD3047"/>
  <c r="AD2516"/>
  <c r="AD1820"/>
  <c r="AD3829"/>
  <c r="AD3067"/>
  <c r="AD2351"/>
  <c r="AD4154"/>
  <c r="AD3453"/>
  <c r="AD2403"/>
  <c r="AD1262"/>
  <c r="AD4282"/>
  <c r="AD3774"/>
  <c r="AD3065"/>
  <c r="AD2327"/>
  <c r="AD3815"/>
  <c r="AD2512"/>
  <c r="AD3980"/>
  <c r="AD3475"/>
  <c r="AD4524"/>
  <c r="AD314"/>
  <c r="AD3849"/>
  <c r="AD1873"/>
  <c r="AD3511"/>
  <c r="AD2413"/>
  <c r="AD1587"/>
  <c r="AD352"/>
  <c r="AD2520"/>
  <c r="AD4252"/>
  <c r="AD1570"/>
  <c r="AD2761"/>
  <c r="AD3945"/>
  <c r="AD4435"/>
  <c r="AD1576"/>
  <c r="AD1637"/>
  <c r="AD1195"/>
  <c r="AD1538"/>
  <c r="AD432"/>
  <c r="AD116"/>
  <c r="AD2384"/>
  <c r="AD3925"/>
  <c r="AD3457"/>
  <c r="AD3442"/>
  <c r="AD4155"/>
  <c r="AD3779"/>
  <c r="AD131"/>
  <c r="AD2328"/>
  <c r="AD417"/>
  <c r="AD3977"/>
  <c r="AD2748"/>
  <c r="AD1672"/>
  <c r="AD1655"/>
  <c r="AD1660"/>
  <c r="AD1651"/>
  <c r="AD2307"/>
  <c r="AD2302"/>
  <c r="AD2394"/>
  <c r="AD2296"/>
  <c r="AD3009"/>
  <c r="AD2013"/>
  <c r="AD3991"/>
  <c r="AD3984"/>
  <c r="AD3101"/>
  <c r="AD1819"/>
  <c r="AD435"/>
  <c r="AD49"/>
  <c r="AD4506"/>
  <c r="AD1894"/>
  <c r="AD139"/>
  <c r="AD1568"/>
  <c r="AD2363"/>
  <c r="AD3997"/>
  <c r="AD2530"/>
  <c r="AD329"/>
  <c r="AD434"/>
  <c r="AD88"/>
  <c r="AD3103"/>
  <c r="AD3992"/>
  <c r="AD1577"/>
  <c r="AD73"/>
  <c r="AD2710"/>
  <c r="AD2739"/>
  <c r="AD3477"/>
  <c r="AD2756"/>
  <c r="AD1816"/>
  <c r="AD780"/>
  <c r="AD388"/>
  <c r="AD405"/>
  <c r="AD3108"/>
  <c r="AD2515"/>
  <c r="AD794"/>
  <c r="AD765"/>
  <c r="AD64"/>
  <c r="AD418"/>
  <c r="AD129"/>
  <c r="AD399"/>
  <c r="AD1239"/>
  <c r="AD1625"/>
  <c r="AD805"/>
  <c r="AD2344"/>
  <c r="AD2752"/>
  <c r="AD3518"/>
  <c r="AD4264"/>
  <c r="AD2715"/>
  <c r="AD90"/>
  <c r="AD326"/>
  <c r="AD436"/>
  <c r="AD62"/>
  <c r="AD85"/>
  <c r="AD130"/>
  <c r="AD332"/>
  <c r="AD350"/>
  <c r="AD385"/>
  <c r="AD430"/>
  <c r="AD356"/>
  <c r="AD387"/>
  <c r="AD89"/>
  <c r="AD76"/>
  <c r="AD364"/>
  <c r="AD38"/>
  <c r="AD83"/>
  <c r="AD138"/>
  <c r="AD438"/>
  <c r="AD75"/>
  <c r="AD797"/>
  <c r="AD1197"/>
  <c r="AD1236"/>
  <c r="AD1257"/>
  <c r="AD1558"/>
  <c r="AD1610"/>
  <c r="AD1541"/>
  <c r="AD1551"/>
  <c r="AD1598"/>
  <c r="AD412"/>
  <c r="AD1201"/>
  <c r="AD1567"/>
  <c r="AD768"/>
  <c r="AD811"/>
  <c r="AD1242"/>
  <c r="AD1590"/>
  <c r="AD785"/>
  <c r="AD1556"/>
  <c r="AD346"/>
  <c r="AD1526"/>
  <c r="AD1634"/>
  <c r="AD1830"/>
  <c r="AD2003"/>
  <c r="AD2169"/>
  <c r="AD2350"/>
  <c r="AD2381"/>
  <c r="AD2517"/>
  <c r="AD2708"/>
  <c r="AD2736"/>
  <c r="AD2788"/>
  <c r="AD3059"/>
  <c r="AD3099"/>
  <c r="AD3474"/>
  <c r="AD3520"/>
  <c r="AD3806"/>
  <c r="AD3858"/>
  <c r="AD3949"/>
  <c r="AD3972"/>
  <c r="AD4153"/>
  <c r="AD4318"/>
  <c r="AD4523"/>
  <c r="AD4320"/>
  <c r="AD3456"/>
  <c r="AD2746"/>
  <c r="AD2330"/>
  <c r="AD390"/>
  <c r="AD3859"/>
  <c r="AD3020"/>
  <c r="AD2187"/>
  <c r="AD4424"/>
  <c r="AD3812"/>
  <c r="AD2753"/>
  <c r="AD2338"/>
  <c r="AD1619"/>
  <c r="AD4418"/>
  <c r="AD4159"/>
  <c r="AD3036"/>
  <c r="AD2549"/>
  <c r="AD1828"/>
  <c r="AD3835"/>
  <c r="AD3107"/>
  <c r="AD2404"/>
  <c r="AD1263"/>
  <c r="AD4244"/>
  <c r="AD3481"/>
  <c r="AD2524"/>
  <c r="AD1530"/>
  <c r="AD4415"/>
  <c r="AD3804"/>
  <c r="AD3082"/>
  <c r="AD2533"/>
  <c r="AD1198"/>
  <c r="AD4162"/>
  <c r="AD3494"/>
  <c r="AD4280"/>
  <c r="AD1229"/>
  <c r="AD3973"/>
  <c r="AD2161"/>
  <c r="AD3834"/>
  <c r="AD2402"/>
  <c r="AD1883"/>
  <c r="AD4427"/>
  <c r="AD2165"/>
  <c r="AD2514"/>
  <c r="AD1640"/>
  <c r="AD2778"/>
  <c r="AD3072"/>
  <c r="AD2352"/>
  <c r="AD1583"/>
  <c r="AD812"/>
  <c r="AD2362"/>
  <c r="AD3979"/>
  <c r="AD3480"/>
  <c r="AD2181"/>
  <c r="AD793"/>
  <c r="AD3085"/>
  <c r="AD3854"/>
  <c r="AD2406"/>
  <c r="AD1658"/>
  <c r="AD1657"/>
  <c r="AD1662"/>
  <c r="AD2304"/>
  <c r="AD2545"/>
  <c r="AD3015"/>
  <c r="AD3007"/>
  <c r="AD3004"/>
  <c r="AD2386"/>
  <c r="AD3011"/>
  <c r="AD2543"/>
  <c r="AD2711"/>
  <c r="AD3102"/>
  <c r="AD2712"/>
  <c r="AD440"/>
  <c r="AD3479"/>
  <c r="AD2376"/>
  <c r="AD1900"/>
  <c r="AD4521"/>
  <c r="AD3507"/>
  <c r="AD3463"/>
  <c r="AD3454"/>
  <c r="AD331"/>
  <c r="AD334"/>
  <c r="AD1205"/>
  <c r="AD1611"/>
  <c r="AD1218"/>
  <c r="AD1632"/>
  <c r="AD2526"/>
  <c r="AD3053"/>
  <c r="AD3830"/>
  <c r="AD3988"/>
  <c r="AD2159"/>
  <c r="AD63"/>
  <c r="AD91"/>
  <c r="AD121"/>
  <c r="AD316"/>
  <c r="AD348"/>
  <c r="AD386"/>
  <c r="AD431"/>
  <c r="AD368"/>
  <c r="AD401"/>
  <c r="AD109"/>
  <c r="AD327"/>
  <c r="AD353"/>
  <c r="AD60"/>
  <c r="AD307"/>
  <c r="AD408"/>
  <c r="AD377"/>
  <c r="AD427"/>
  <c r="AD791"/>
  <c r="AD815"/>
  <c r="AD1225"/>
  <c r="AD1258"/>
  <c r="AD1559"/>
  <c r="AD1589"/>
  <c r="AD1596"/>
  <c r="AD1540"/>
  <c r="AD1612"/>
  <c r="AD800"/>
  <c r="AD1207"/>
  <c r="AD1560"/>
  <c r="AD798"/>
  <c r="AD1240"/>
  <c r="AD1618"/>
  <c r="AD383"/>
  <c r="AD1243"/>
  <c r="AD1635"/>
  <c r="AD1836"/>
  <c r="AD1889"/>
  <c r="AD2017"/>
  <c r="AD2339"/>
  <c r="AD2375"/>
  <c r="AD2508"/>
  <c r="AD2705"/>
  <c r="AD2742"/>
  <c r="AD2781"/>
  <c r="AD3038"/>
  <c r="AD3089"/>
  <c r="AD3465"/>
  <c r="AD3526"/>
  <c r="AD3807"/>
  <c r="AD3836"/>
  <c r="AD3950"/>
  <c r="AD3966"/>
  <c r="AD4137"/>
  <c r="AD4272"/>
  <c r="AD4507"/>
  <c r="AD4417"/>
  <c r="AD3486"/>
  <c r="AD2751"/>
  <c r="AD2365"/>
  <c r="AD3965"/>
  <c r="AD2176"/>
  <c r="AD1898"/>
  <c r="AD3820"/>
  <c r="AD2779"/>
  <c r="AD2353"/>
  <c r="AD4434"/>
  <c r="AD4163"/>
  <c r="AD3782"/>
  <c r="AD3054"/>
  <c r="AD1880"/>
  <c r="AD2331"/>
  <c r="AD3926"/>
  <c r="AD3096"/>
  <c r="AD2548"/>
  <c r="AD1527"/>
  <c r="AD4283"/>
  <c r="AD3514"/>
  <c r="AD2547"/>
  <c r="AD1837"/>
  <c r="AD4408"/>
  <c r="AD3833"/>
  <c r="AD2387"/>
  <c r="AD3941"/>
  <c r="AD2522"/>
  <c r="AD4430"/>
  <c r="AD4150"/>
  <c r="AD4326"/>
  <c r="AD2754"/>
  <c r="AD1555"/>
  <c r="AD4251"/>
  <c r="AD2534"/>
  <c r="AD3860"/>
  <c r="AD1899"/>
  <c r="AD2744"/>
  <c r="AD2773"/>
  <c r="AD3985"/>
  <c r="AD311"/>
  <c r="AD2335"/>
  <c r="AD1994"/>
  <c r="AD3471"/>
  <c r="AD2334"/>
  <c r="AD2398"/>
  <c r="AD4262"/>
  <c r="AD2714"/>
  <c r="AD2008"/>
  <c r="AD3491"/>
  <c r="AD1827"/>
  <c r="AD3843"/>
  <c r="AD2510"/>
  <c r="AD3813"/>
  <c r="AD3077"/>
  <c r="AD2180"/>
  <c r="AD3929"/>
  <c r="AD1892"/>
  <c r="AD3946"/>
  <c r="AD1636"/>
  <c r="AD1648"/>
  <c r="AD4247"/>
  <c r="AD773"/>
  <c r="AD2356"/>
  <c r="AD2300"/>
  <c r="AD3073"/>
  <c r="AD3016"/>
  <c r="AD2399"/>
  <c r="AD3010"/>
  <c r="AD4505"/>
  <c r="AD3937"/>
  <c r="AD132"/>
  <c r="AD87"/>
  <c r="AD1215"/>
  <c r="AD2740"/>
  <c r="AD2393"/>
  <c r="AD2783"/>
  <c r="AD810"/>
  <c r="AD402"/>
  <c r="AD1879"/>
  <c r="AD1885"/>
  <c r="AD1260"/>
  <c r="AD42"/>
  <c r="AD2014"/>
  <c r="AD365"/>
  <c r="AD3818"/>
  <c r="AD2791"/>
  <c r="AD795"/>
  <c r="AD133"/>
  <c r="AD2544"/>
  <c r="AD2786"/>
  <c r="AD1607"/>
  <c r="AD328"/>
  <c r="AD94"/>
  <c r="AD4422"/>
  <c r="AD1222"/>
  <c r="AD40"/>
  <c r="AD96"/>
  <c r="AD1266"/>
  <c r="AD1210"/>
  <c r="AD338"/>
  <c r="AD341"/>
  <c r="AD407"/>
  <c r="AD1249"/>
  <c r="AD137"/>
  <c r="AD1241"/>
  <c r="AD1536"/>
  <c r="AD422"/>
  <c r="AD103"/>
  <c r="AD784"/>
  <c r="AD1813"/>
  <c r="AD1890"/>
  <c r="AD2018"/>
  <c r="AD2337"/>
  <c r="AD2373"/>
  <c r="AD2509"/>
  <c r="AD2713"/>
  <c r="AD2737"/>
  <c r="AD2790"/>
  <c r="AD3044"/>
  <c r="AD3084"/>
  <c r="AD3459"/>
  <c r="AD3521"/>
  <c r="AD3775"/>
  <c r="AD3842"/>
  <c r="AD3939"/>
  <c r="AD3955"/>
  <c r="AD4139"/>
  <c r="AD4273"/>
  <c r="AD4501"/>
  <c r="AD4516"/>
  <c r="AD3814"/>
  <c r="AD2766"/>
  <c r="AD2358"/>
  <c r="AD1231"/>
  <c r="AD3989"/>
  <c r="AD3449"/>
  <c r="AD2326"/>
  <c r="AD2020"/>
  <c r="AD3964"/>
  <c r="AD3037"/>
  <c r="AD2342"/>
  <c r="AD1821"/>
  <c r="AD4423"/>
  <c r="AD4249"/>
  <c r="AD3819"/>
  <c r="AD3068"/>
  <c r="AD2706"/>
  <c r="AD1891"/>
  <c r="AD47"/>
  <c r="AD4148"/>
  <c r="AD3443"/>
  <c r="AD1545"/>
  <c r="AD4319"/>
  <c r="AD3845"/>
  <c r="AD2745"/>
  <c r="AD1888"/>
  <c r="AD4510"/>
  <c r="AD3851"/>
  <c r="AD3452"/>
  <c r="AD2391"/>
  <c r="AD2015"/>
  <c r="AD4411"/>
  <c r="AD4260"/>
  <c r="AD4503"/>
  <c r="AD74"/>
  <c r="AD1605"/>
  <c r="AD4508"/>
  <c r="AD2523"/>
  <c r="AD4276"/>
  <c r="AD2171"/>
  <c r="AD2774"/>
  <c r="AD803"/>
  <c r="AD2755"/>
  <c r="AD2734"/>
  <c r="AD4161"/>
  <c r="AD1237"/>
  <c r="AD2411"/>
  <c r="AD3497"/>
  <c r="AD2361"/>
  <c r="AD2703"/>
  <c r="AD3496"/>
  <c r="AD1896"/>
  <c r="AD2368"/>
  <c r="AD1252"/>
  <c r="AD1831"/>
  <c r="AD4242"/>
  <c r="AD4258"/>
  <c r="AD3969"/>
  <c r="AD3066"/>
  <c r="AD4261"/>
  <c r="AD1826"/>
  <c r="AD1647"/>
  <c r="AD1663"/>
  <c r="AD1665"/>
  <c r="AD2303"/>
  <c r="AD2295"/>
  <c r="AD3005"/>
  <c r="AD2726"/>
  <c r="AD4253"/>
  <c r="AD3838"/>
  <c r="AD2741"/>
  <c r="AD1546"/>
  <c r="AD764"/>
  <c r="AD57"/>
  <c r="AD3087"/>
  <c r="AD3462"/>
  <c r="AD3930"/>
  <c r="AD3846"/>
  <c r="AD4156"/>
  <c r="AD115"/>
  <c r="AD337"/>
  <c r="AD1601"/>
  <c r="AD1876"/>
  <c r="AD77"/>
  <c r="AD376"/>
  <c r="AD423"/>
  <c r="AD333"/>
  <c r="AD792"/>
  <c r="AD1542"/>
  <c r="AD1595"/>
  <c r="AD1221"/>
  <c r="AD1196"/>
  <c r="AD54"/>
  <c r="AD68"/>
  <c r="AD123"/>
  <c r="AD308"/>
  <c r="AD339"/>
  <c r="AD370"/>
  <c r="AD421"/>
  <c r="AD760"/>
  <c r="AD313"/>
  <c r="AD342"/>
  <c r="AD369"/>
  <c r="AD84"/>
  <c r="AD322"/>
  <c r="AD398"/>
  <c r="AD439"/>
  <c r="AD78"/>
  <c r="AD100"/>
  <c r="AD782"/>
  <c r="AD807"/>
  <c r="AD1211"/>
  <c r="AD1250"/>
  <c r="AD1543"/>
  <c r="AD1571"/>
  <c r="AD1617"/>
  <c r="AD1588"/>
  <c r="AD413"/>
  <c r="AD1202"/>
  <c r="AD1267"/>
  <c r="AD44"/>
  <c r="AD813"/>
  <c r="AD1544"/>
  <c r="AD1565"/>
  <c r="AD393"/>
  <c r="AD1226"/>
  <c r="AD97"/>
  <c r="AD1248"/>
  <c r="AD1203"/>
  <c r="AD1594"/>
  <c r="AD1609"/>
  <c r="AD1814"/>
  <c r="AD1874"/>
  <c r="AD2012"/>
  <c r="AD2185"/>
  <c r="AD2374"/>
  <c r="AD2405"/>
  <c r="AD2541"/>
  <c r="AD2727"/>
  <c r="AD2782"/>
  <c r="AD3021"/>
  <c r="AD3069"/>
  <c r="AD3460"/>
  <c r="AD3503"/>
  <c r="AD3784"/>
  <c r="AD3837"/>
  <c r="AD3940"/>
  <c r="AD3959"/>
  <c r="AD4145"/>
  <c r="AD4274"/>
  <c r="AD4502"/>
  <c r="AD3951"/>
  <c r="AD3039"/>
  <c r="AD2371"/>
  <c r="AD1823"/>
  <c r="AD4140"/>
  <c r="AD2518"/>
  <c r="AD71"/>
  <c r="AD3996"/>
  <c r="AD3495"/>
  <c r="AD2360"/>
  <c r="AD1829"/>
  <c r="AD4267"/>
  <c r="AD3952"/>
  <c r="AD3097"/>
  <c r="AD2730"/>
  <c r="AD1996"/>
  <c r="AD758"/>
  <c r="AD4158"/>
  <c r="AD3482"/>
  <c r="AD2729"/>
  <c r="AD1642"/>
  <c r="AD4432"/>
  <c r="AD3936"/>
  <c r="AD2757"/>
  <c r="AD2005"/>
  <c r="AD3924"/>
  <c r="AD3458"/>
  <c r="AD2733"/>
  <c r="AD4412"/>
  <c r="AD3092"/>
  <c r="AD2164"/>
  <c r="AD3041"/>
  <c r="AD4514"/>
  <c r="AD1593"/>
  <c r="AD3035"/>
  <c r="AD3045"/>
  <c r="AD2750"/>
  <c r="AD2160"/>
  <c r="AD3043"/>
  <c r="AD3942"/>
  <c r="AD343"/>
  <c r="AD3088"/>
  <c r="AD4240"/>
  <c r="AD1535"/>
  <c r="AD2743"/>
  <c r="AD2513"/>
  <c r="AD2542"/>
  <c r="AD2772"/>
  <c r="AD2166"/>
  <c r="AD2532"/>
  <c r="AD2749"/>
  <c r="AD2765"/>
  <c r="AD2397"/>
  <c r="AD4499"/>
  <c r="AD66"/>
  <c r="AD4327"/>
  <c r="AD372"/>
  <c r="AD112"/>
  <c r="AD3816"/>
  <c r="AD2172"/>
  <c r="AD1872"/>
  <c r="AD1670"/>
  <c r="AD1656"/>
  <c r="AD1650"/>
  <c r="AD1673"/>
  <c r="AD2301"/>
  <c r="AD2378"/>
  <c r="AD3008"/>
  <c r="AD2769"/>
  <c r="AD3508"/>
  <c r="AD4520"/>
  <c r="AD3086"/>
  <c r="AD358"/>
  <c r="AD124"/>
  <c r="AD3447"/>
  <c r="AD2527"/>
  <c r="AD1667"/>
  <c r="AD2535"/>
  <c r="AD1895"/>
  <c r="AD1561"/>
  <c r="AD389"/>
  <c r="AD72"/>
  <c r="AD1887"/>
  <c r="AD3825"/>
  <c r="AD3025"/>
  <c r="AD425"/>
  <c r="AD1613"/>
  <c r="AD4420"/>
  <c r="AD2738"/>
  <c r="AD335"/>
  <c r="AD3027"/>
  <c r="AD1547"/>
  <c r="AD1562"/>
  <c r="AD801"/>
  <c r="AD419"/>
  <c r="AD1893"/>
  <c r="AD1817"/>
  <c r="AD3033"/>
  <c r="AD117"/>
  <c r="AD118"/>
  <c r="AD2369"/>
  <c r="AD400"/>
  <c r="AD420"/>
  <c r="AD1234"/>
  <c r="AD788"/>
  <c r="AD766"/>
  <c r="AD122"/>
  <c r="AD415"/>
  <c r="AD70"/>
  <c r="AD46"/>
  <c r="AD806"/>
  <c r="AD1579"/>
  <c r="AD82"/>
  <c r="AD45"/>
  <c r="AD59"/>
  <c r="AD114"/>
  <c r="AD309"/>
  <c r="AD340"/>
  <c r="AD371"/>
  <c r="AD416"/>
  <c r="AD761"/>
  <c r="AD105"/>
  <c r="AD325"/>
  <c r="AD354"/>
  <c r="AD392"/>
  <c r="AD104"/>
  <c r="AD379"/>
  <c r="AD429"/>
  <c r="AD93"/>
  <c r="AD67"/>
  <c r="AD776"/>
  <c r="AD1212"/>
  <c r="AD1251"/>
  <c r="AD1528"/>
  <c r="AD1581"/>
  <c r="AD1626"/>
  <c r="AD1602"/>
  <c r="AD783"/>
  <c r="AD1549"/>
  <c r="AD781"/>
  <c r="AD1199"/>
  <c r="AD775"/>
  <c r="AD1259"/>
  <c r="AD1217"/>
  <c r="AD1624"/>
  <c r="AD107"/>
  <c r="AD102"/>
  <c r="AD1255"/>
  <c r="AD1815"/>
  <c r="AD1875"/>
  <c r="AD2010"/>
  <c r="AD2177"/>
  <c r="AD2382"/>
  <c r="AD2410"/>
  <c r="AD2546"/>
  <c r="AD2722"/>
  <c r="AD2775"/>
  <c r="AD3022"/>
  <c r="AD3074"/>
  <c r="AD3445"/>
  <c r="AD3510"/>
  <c r="AD3773"/>
  <c r="AD3828"/>
  <c r="AD3933"/>
  <c r="AD3956"/>
  <c r="AD3986"/>
  <c r="AD4275"/>
  <c r="AD4426"/>
  <c r="AD3944"/>
  <c r="AD3060"/>
  <c r="AD2396"/>
  <c r="AD1884"/>
  <c r="AD4281"/>
  <c r="AD3502"/>
  <c r="AD2540"/>
  <c r="AD134"/>
  <c r="AD4160"/>
  <c r="AD3499"/>
  <c r="AD2539"/>
  <c r="AD1882"/>
  <c r="AD4256"/>
  <c r="AD3963"/>
  <c r="AD3444"/>
  <c r="AD2719"/>
  <c r="AD2359"/>
  <c r="AD1264"/>
  <c r="AD4248"/>
  <c r="AD3490"/>
  <c r="AD2718"/>
  <c r="AD1838"/>
  <c r="AD4425"/>
  <c r="AD3943"/>
  <c r="AD3052"/>
  <c r="AD2162"/>
  <c r="AD318"/>
  <c r="AD3932"/>
  <c r="AD3528"/>
  <c r="AD3048"/>
  <c r="AD4498"/>
  <c r="AD3104"/>
  <c r="AD2767"/>
  <c r="AD2789"/>
  <c r="AD4246"/>
  <c r="AD3040"/>
  <c r="AD3076"/>
  <c r="AD4429"/>
  <c r="AD3090"/>
  <c r="AD4433"/>
  <c r="AD2336"/>
  <c r="AD3461"/>
  <c r="AD1563"/>
  <c r="AD4517"/>
  <c r="AD1575"/>
  <c r="AD3466"/>
  <c r="AD1580"/>
  <c r="AD3522"/>
  <c r="AD3095"/>
  <c r="AD41"/>
  <c r="AD3823"/>
  <c r="AD3051"/>
  <c r="AD3081"/>
  <c r="AD3934"/>
  <c r="AD4428"/>
  <c r="AD3981"/>
  <c r="AD1998"/>
  <c r="AD1897"/>
  <c r="AD2538"/>
  <c r="AD347"/>
  <c r="AD3467"/>
  <c r="AD808"/>
  <c r="AD3509"/>
  <c r="AD3947"/>
  <c r="AD2723"/>
  <c r="AD1645"/>
  <c r="AD1664"/>
  <c r="AD1649"/>
  <c r="AD3446"/>
  <c r="AD2305"/>
  <c r="AD4407"/>
  <c r="AD3441"/>
  <c r="AD3013"/>
  <c r="AD3476"/>
  <c r="AD2528"/>
  <c r="AD2784"/>
  <c r="AD2364"/>
  <c r="AD1606"/>
  <c r="AD786"/>
  <c r="AD79"/>
  <c r="AD3976"/>
  <c r="AD3975"/>
  <c r="AD58"/>
  <c r="AD4414"/>
  <c r="AD3056"/>
  <c r="AD3839"/>
  <c r="AD4511"/>
  <c r="AD53"/>
  <c r="AD355"/>
  <c r="AD2019"/>
  <c r="AD52"/>
  <c r="AD317"/>
  <c r="AD437"/>
  <c r="AD357"/>
  <c r="AD397"/>
  <c r="AD127"/>
  <c r="AD1228"/>
  <c r="AD1603"/>
  <c r="AD804"/>
  <c r="AD39"/>
  <c r="AD55"/>
  <c r="AD120"/>
  <c r="AD128"/>
  <c r="AD349"/>
  <c r="AD361"/>
  <c r="AD406"/>
  <c r="AD767"/>
  <c r="AD106"/>
  <c r="AD345"/>
  <c r="AD382"/>
  <c r="AD320"/>
  <c r="AD409"/>
  <c r="AD48"/>
  <c r="AD86"/>
  <c r="AD92"/>
  <c r="AD126"/>
  <c r="AD777"/>
  <c r="AD1213"/>
  <c r="AD1233"/>
  <c r="AD1529"/>
  <c r="AD1582"/>
  <c r="AD1627"/>
  <c r="AD61"/>
  <c r="AD1224"/>
  <c r="AD1557"/>
  <c r="AD799"/>
  <c r="AD1220"/>
  <c r="AD1620"/>
  <c r="AD1573"/>
  <c r="AD1572"/>
  <c r="AD796"/>
  <c r="AD136"/>
  <c r="AD814"/>
  <c r="AD113"/>
  <c r="AD789"/>
  <c r="AD1641"/>
  <c r="AD1881"/>
  <c r="AD2011"/>
  <c r="AD2178"/>
  <c r="AD2366"/>
  <c r="AD2388"/>
  <c r="AD2525"/>
  <c r="AD2728"/>
  <c r="AD2768"/>
  <c r="AD3029"/>
  <c r="AD3075"/>
  <c r="AD3450"/>
  <c r="AD3504"/>
  <c r="AD3529"/>
  <c r="AD3822"/>
  <c r="AD3927"/>
  <c r="AD3957"/>
  <c r="AD3987"/>
  <c r="AD4259"/>
  <c r="AD4431"/>
  <c r="AD3982"/>
  <c r="AD2170"/>
  <c r="AD4526"/>
  <c r="AD3527"/>
  <c r="AD1194"/>
  <c r="AD4250"/>
  <c r="AD3513"/>
  <c r="AD2707"/>
  <c r="AD1997"/>
  <c r="AD2004"/>
  <c r="AD4328"/>
  <c r="AD3967"/>
  <c r="AD3483"/>
  <c r="AD2759"/>
  <c r="AD2379"/>
  <c r="AD1566"/>
  <c r="AD4241"/>
  <c r="AD3781"/>
  <c r="AD2758"/>
  <c r="AD1995"/>
  <c r="AD4500"/>
  <c r="AD3993"/>
  <c r="AD3083"/>
  <c r="AD2332"/>
  <c r="AD4243"/>
  <c r="AD3776"/>
  <c r="AD3062"/>
  <c r="AD4519"/>
  <c r="AD3468"/>
  <c r="AD2383"/>
  <c r="AD1812"/>
  <c r="AD3024"/>
  <c r="AD2021"/>
  <c r="AD3070"/>
  <c r="AD4325"/>
  <c r="AD3778"/>
  <c r="AD3488"/>
  <c r="AD3498"/>
  <c r="AD2343"/>
  <c r="AD3844"/>
  <c r="AD1621"/>
  <c r="AD3042"/>
  <c r="AD2184"/>
  <c r="AD3827"/>
  <c r="AD3990"/>
  <c r="AD2009"/>
  <c r="AD4416"/>
  <c r="AD3780"/>
  <c r="AD344"/>
  <c r="AD4146"/>
  <c r="AD3492"/>
  <c r="AD3105"/>
  <c r="AD1600"/>
  <c r="AD319"/>
  <c r="AD3970"/>
  <c r="AD2372"/>
  <c r="AD778"/>
  <c r="AD1232"/>
  <c r="AD3935"/>
  <c r="AD3808"/>
  <c r="AD2537"/>
  <c r="AD1877"/>
  <c r="AD1671"/>
  <c r="AD1653"/>
  <c r="AD1652"/>
  <c r="AD2299"/>
  <c r="AD2297"/>
  <c r="AD3014"/>
  <c r="AD3017"/>
  <c r="AD1834"/>
  <c r="AD1666"/>
  <c r="AD2529"/>
  <c r="AD3093"/>
  <c r="AD395"/>
  <c r="AD3448"/>
  <c r="AD3028"/>
  <c r="AD2308"/>
  <c r="AD2377"/>
  <c r="AD1216"/>
  <c r="AD404"/>
  <c r="AD119"/>
  <c r="AD2550"/>
  <c r="AD1668"/>
  <c r="AD3100"/>
  <c r="AD2507"/>
  <c r="AD403"/>
  <c r="AD359"/>
  <c r="AD4522"/>
  <c r="AD3464"/>
  <c r="AD433"/>
  <c r="AD779"/>
  <c r="AD2392"/>
  <c r="AD3050"/>
  <c r="AD809"/>
  <c r="AD1578"/>
  <c r="AD43"/>
  <c r="AD330"/>
  <c r="AD3841"/>
  <c r="AD3026"/>
  <c r="AD1261"/>
  <c r="AD410"/>
  <c r="AD2785"/>
  <c r="B4" i="17"/>
  <c r="B5" s="1"/>
  <c r="B6" s="1"/>
  <c r="B7" s="1"/>
  <c r="B8" s="1"/>
  <c r="B9" s="1"/>
  <c r="B10" s="1"/>
  <c r="B11" s="1"/>
  <c r="B12" s="1"/>
  <c r="B265" i="15"/>
</calcChain>
</file>

<file path=xl/sharedStrings.xml><?xml version="1.0" encoding="utf-8"?>
<sst xmlns="http://schemas.openxmlformats.org/spreadsheetml/2006/main" count="12766" uniqueCount="902">
  <si>
    <t>Name</t>
  </si>
  <si>
    <t>Magic</t>
  </si>
  <si>
    <t>Fire</t>
  </si>
  <si>
    <t>Lightning</t>
  </si>
  <si>
    <t>Dark</t>
  </si>
  <si>
    <t>Dagger</t>
  </si>
  <si>
    <t>Parrying Dagger</t>
  </si>
  <si>
    <t>Engraved Dagger</t>
  </si>
  <si>
    <t>Mail Breaker</t>
  </si>
  <si>
    <t>Harpe</t>
  </si>
  <si>
    <t>Bandit's Knife</t>
  </si>
  <si>
    <t>Rotten Ghru Dagger</t>
  </si>
  <si>
    <t>Corvian Greatknife</t>
  </si>
  <si>
    <t>Murky Hand Scythe</t>
  </si>
  <si>
    <t>Firelink Dagger</t>
  </si>
  <si>
    <t>Handmaid's Dagger</t>
  </si>
  <si>
    <t>Scholar's Candlestick</t>
  </si>
  <si>
    <t>Aquamarine Dagger</t>
  </si>
  <si>
    <t>Tailbone Short Sword</t>
  </si>
  <si>
    <t>Brigand Twindaggers</t>
  </si>
  <si>
    <t>Daggers</t>
  </si>
  <si>
    <t>Straight Swords</t>
  </si>
  <si>
    <t>Shortsword</t>
  </si>
  <si>
    <t>Long Sword</t>
  </si>
  <si>
    <t>Broadsword</t>
  </si>
  <si>
    <t>Broken Straight Sword</t>
  </si>
  <si>
    <t>Astora Straight Sword</t>
  </si>
  <si>
    <t>Lothric Knight Sword</t>
  </si>
  <si>
    <t>Barbed Straight Sword</t>
  </si>
  <si>
    <t>Firelink Sword</t>
  </si>
  <si>
    <t>Dark Sword</t>
  </si>
  <si>
    <t>Moonlight Sword</t>
  </si>
  <si>
    <t>Cleric's Candlestick</t>
  </si>
  <si>
    <t>Irithyll Straight Sword</t>
  </si>
  <si>
    <t>Lothric Candlestick</t>
  </si>
  <si>
    <t>Anri's Straight Sword</t>
  </si>
  <si>
    <t>Sunlight Straight Sword</t>
  </si>
  <si>
    <t>Morion Blade</t>
  </si>
  <si>
    <t>Ringed Knight Straight Sword</t>
  </si>
  <si>
    <t>Lothric's Holy Sword</t>
  </si>
  <si>
    <t>Fume Sword</t>
  </si>
  <si>
    <t>Gotthard Twinswords</t>
  </si>
  <si>
    <t>Valorheart</t>
  </si>
  <si>
    <t>Greatswords</t>
  </si>
  <si>
    <t>Bastard Sword</t>
  </si>
  <si>
    <t>Claymore</t>
  </si>
  <si>
    <t>Flamberge</t>
  </si>
  <si>
    <t>Drakeblood Greatsword</t>
  </si>
  <si>
    <t>Executioner's Greatsword</t>
  </si>
  <si>
    <t>Black Knight Sword</t>
  </si>
  <si>
    <t>Onyx Blade</t>
  </si>
  <si>
    <t>Hollowslayer Greatsword</t>
  </si>
  <si>
    <t>Wolnir's Holy Sword</t>
  </si>
  <si>
    <t>Storm Ruler</t>
  </si>
  <si>
    <t>Wolf Knight's Greatsword</t>
  </si>
  <si>
    <t>Firelink Greatsword</t>
  </si>
  <si>
    <t>Moonlight Greatsword</t>
  </si>
  <si>
    <t>Twin Princes' Greatsword</t>
  </si>
  <si>
    <t>Gael's Greatsword</t>
  </si>
  <si>
    <t>Zweihander</t>
  </si>
  <si>
    <t>Ultra Greatswords</t>
  </si>
  <si>
    <t>Greatsword</t>
  </si>
  <si>
    <t>Astora Greatsword</t>
  </si>
  <si>
    <t>Lothric Knight Greatsword</t>
  </si>
  <si>
    <t>Cathedral Knight Greatsword</t>
  </si>
  <si>
    <t>Irithyll Greatsword</t>
  </si>
  <si>
    <t>Fume Ultra Greatsword</t>
  </si>
  <si>
    <t>Profaned Greatsword</t>
  </si>
  <si>
    <t>Lorian's Greatsword</t>
  </si>
  <si>
    <t>Ringed Knight Paired Greatswords</t>
  </si>
  <si>
    <t>Farron Greatsword</t>
  </si>
  <si>
    <t>Scimitar</t>
  </si>
  <si>
    <t>Falchion</t>
  </si>
  <si>
    <t>Shotel</t>
  </si>
  <si>
    <t>Carthus Curved Sword</t>
  </si>
  <si>
    <t>Carthus Shotel</t>
  </si>
  <si>
    <t>Painting Guardian's Curved Sword</t>
  </si>
  <si>
    <t>Follower Sabre</t>
  </si>
  <si>
    <t>Pontiff Knight Curved Sword</t>
  </si>
  <si>
    <t>Crescent Moon Sword</t>
  </si>
  <si>
    <t>Storm Curved Sword</t>
  </si>
  <si>
    <t>Demon's Scar</t>
  </si>
  <si>
    <t>Machete</t>
  </si>
  <si>
    <t>Sellsword Twinblades</t>
  </si>
  <si>
    <t>Warden Twinblades</t>
  </si>
  <si>
    <t>Dancer's Enchanted Swords</t>
  </si>
  <si>
    <t>Murakumo</t>
  </si>
  <si>
    <t>Curved Greatswords</t>
  </si>
  <si>
    <t>Carthus Curved Greatsword</t>
  </si>
  <si>
    <t>Pontiff Knight Greatsword</t>
  </si>
  <si>
    <t>Exile Greatsword</t>
  </si>
  <si>
    <t>Harald Curved Greatsword</t>
  </si>
  <si>
    <t>Old Wolf Curved Sword</t>
  </si>
  <si>
    <t>Thrusting Swords</t>
  </si>
  <si>
    <t>Rapier</t>
  </si>
  <si>
    <t>Estoc</t>
  </si>
  <si>
    <t>Ricard's Rapier</t>
  </si>
  <si>
    <t>Irithyll Rapier</t>
  </si>
  <si>
    <t>Bone Rapier</t>
  </si>
  <si>
    <t>Firelink Rapier</t>
  </si>
  <si>
    <t>Crystal Sage's Rapier</t>
  </si>
  <si>
    <t>Crow Quills</t>
  </si>
  <si>
    <t>Katanas</t>
  </si>
  <si>
    <t>Uchigatana</t>
  </si>
  <si>
    <t>Washing Pole</t>
  </si>
  <si>
    <t>Bloodlust</t>
  </si>
  <si>
    <t>Chaos Blade</t>
  </si>
  <si>
    <t>Darkdrift</t>
  </si>
  <si>
    <t>Frayed Blade</t>
  </si>
  <si>
    <t>Onikiri and Ubadachi</t>
  </si>
  <si>
    <t>Axes</t>
  </si>
  <si>
    <t>Hand Axe</t>
  </si>
  <si>
    <t>Thrall Axe</t>
  </si>
  <si>
    <t>Battle Axe</t>
  </si>
  <si>
    <t>Brigand Axe</t>
  </si>
  <si>
    <t>Dragonslayer's Axe</t>
  </si>
  <si>
    <t>Millwood Battle Axe</t>
  </si>
  <si>
    <t>Butcher Knife</t>
  </si>
  <si>
    <t>Eleonora</t>
  </si>
  <si>
    <t>Demon's Axe</t>
  </si>
  <si>
    <t>Winged Knight Twinaxes</t>
  </si>
  <si>
    <t>Greataxes</t>
  </si>
  <si>
    <t>Great Machete</t>
  </si>
  <si>
    <t>Black Knight Greataxe</t>
  </si>
  <si>
    <t>Dragonslayer Greataxe</t>
  </si>
  <si>
    <t>Yhorm's Great Machete</t>
  </si>
  <si>
    <t>Earth Seeker</t>
  </si>
  <si>
    <t>Hammers</t>
  </si>
  <si>
    <t>Club</t>
  </si>
  <si>
    <t>Reinforced Club</t>
  </si>
  <si>
    <t>Mace</t>
  </si>
  <si>
    <t>Morning Star</t>
  </si>
  <si>
    <t>Warpick</t>
  </si>
  <si>
    <t>Blacksmith Hammer</t>
  </si>
  <si>
    <t>Hammer of the Great Tree</t>
  </si>
  <si>
    <t>Tailbone Club</t>
  </si>
  <si>
    <t>Heysel Pick</t>
  </si>
  <si>
    <t>Irithyll Mace</t>
  </si>
  <si>
    <t>Drang Hammers</t>
  </si>
  <si>
    <t>Great Hammers</t>
  </si>
  <si>
    <t>Wooden Mallet</t>
  </si>
  <si>
    <t>Large Club</t>
  </si>
  <si>
    <t>Great Club</t>
  </si>
  <si>
    <t>Great Mace</t>
  </si>
  <si>
    <t>Spiked Mace</t>
  </si>
  <si>
    <t>Pickaxe</t>
  </si>
  <si>
    <t>Great Wooden Hammer</t>
  </si>
  <si>
    <t>Gargoyle Flame Hammer</t>
  </si>
  <si>
    <t>Morne's Great Hammer</t>
  </si>
  <si>
    <t>Smough's Great Hammer</t>
  </si>
  <si>
    <t>Quakestone Hammer</t>
  </si>
  <si>
    <t>Ledo's Great Hammer</t>
  </si>
  <si>
    <t>Vordt's Great Hammer</t>
  </si>
  <si>
    <t>Old King's Great Hammer</t>
  </si>
  <si>
    <t>Dragon Tooth</t>
  </si>
  <si>
    <t>Greatwood Club</t>
  </si>
  <si>
    <t>Spears</t>
  </si>
  <si>
    <t>Winged Spear</t>
  </si>
  <si>
    <t>Partizan</t>
  </si>
  <si>
    <t>Saint Bident</t>
  </si>
  <si>
    <t>Follower Javelin</t>
  </si>
  <si>
    <t>Gargoyle Flame Spear</t>
  </si>
  <si>
    <t>Yorshka's Spear</t>
  </si>
  <si>
    <t>Dragonslayer Spear</t>
  </si>
  <si>
    <t>Golden Ritual Spear</t>
  </si>
  <si>
    <t>Tailbone Spear</t>
  </si>
  <si>
    <t>Arstor's Spear</t>
  </si>
  <si>
    <t>Pike</t>
  </si>
  <si>
    <t>Greatlance</t>
  </si>
  <si>
    <t>Lothric Knight Long Spear</t>
  </si>
  <si>
    <t>Lothric War Banner</t>
  </si>
  <si>
    <t>Ringed Knight Spear</t>
  </si>
  <si>
    <t>Firelink Spear</t>
  </si>
  <si>
    <t>Irithyll Lance</t>
  </si>
  <si>
    <t>Halberd</t>
  </si>
  <si>
    <t>Red Hilted Halberd</t>
  </si>
  <si>
    <t>Lucerne</t>
  </si>
  <si>
    <t>Glaive</t>
  </si>
  <si>
    <t>Crescent Axe</t>
  </si>
  <si>
    <t>Winged Knight Halberd</t>
  </si>
  <si>
    <t>Splitleaf Greatsword</t>
  </si>
  <si>
    <t>Gundyr's Halberd</t>
  </si>
  <si>
    <t>Black Knight Glaive</t>
  </si>
  <si>
    <t>Crucifix of the Mad King</t>
  </si>
  <si>
    <t>Immolation Tinder</t>
  </si>
  <si>
    <t>Ancient Dragon Halberd</t>
  </si>
  <si>
    <t>Reapers</t>
  </si>
  <si>
    <t>Great Scythe</t>
  </si>
  <si>
    <t>Great Corvian Scythe</t>
  </si>
  <si>
    <t>Pontiff Knight Great Scythe</t>
  </si>
  <si>
    <t>Friede's Great Scythe</t>
  </si>
  <si>
    <t>Whip</t>
  </si>
  <si>
    <t>Whips</t>
  </si>
  <si>
    <t>Notched Whip</t>
  </si>
  <si>
    <t>Spotted Whip</t>
  </si>
  <si>
    <t>Witch's Locks</t>
  </si>
  <si>
    <t>Rose of Ariandel</t>
  </si>
  <si>
    <t>Fists</t>
  </si>
  <si>
    <t>Caestus</t>
  </si>
  <si>
    <t>Demon's Fist</t>
  </si>
  <si>
    <t>Dark Hand</t>
  </si>
  <si>
    <t>Manikin Claws</t>
  </si>
  <si>
    <t>Crow Talons</t>
  </si>
  <si>
    <t>Quarterstaff</t>
  </si>
  <si>
    <t>Corvian Longstaff</t>
  </si>
  <si>
    <t>Witchtree Limb</t>
  </si>
  <si>
    <t>Longstaff of Rosaria</t>
  </si>
  <si>
    <t>Staff of Serpents</t>
  </si>
  <si>
    <t>Archdeacon's Longstaff</t>
  </si>
  <si>
    <t>Heretic's Warstaff</t>
  </si>
  <si>
    <t>Witch's Staff</t>
  </si>
  <si>
    <t>Bows</t>
  </si>
  <si>
    <t>Short Bow</t>
  </si>
  <si>
    <t>Composite Bow</t>
  </si>
  <si>
    <t>Longbow</t>
  </si>
  <si>
    <t>Black Bow of Pharis</t>
  </si>
  <si>
    <t>White Birch Bow</t>
  </si>
  <si>
    <t>Dragonrider Bow</t>
  </si>
  <si>
    <t>Dragonslayer Greatbow</t>
  </si>
  <si>
    <t>Onislayer Greatbow</t>
  </si>
  <si>
    <t>Greatbows</t>
  </si>
  <si>
    <t>Millwood Greatbow</t>
  </si>
  <si>
    <t>Crossbows</t>
  </si>
  <si>
    <t>Sniper Crossbow</t>
  </si>
  <si>
    <t>Arbalest</t>
  </si>
  <si>
    <t>Knight's Crossbow</t>
  </si>
  <si>
    <t>Avelyn</t>
  </si>
  <si>
    <t>Repeating Crossbow</t>
  </si>
  <si>
    <t>Drang Twinspears</t>
  </si>
  <si>
    <t>Murky Warstaff</t>
  </si>
  <si>
    <t>Greataxe</t>
  </si>
  <si>
    <t>Black Knight Greatsword</t>
  </si>
  <si>
    <t>Greatsword of Judgment</t>
  </si>
  <si>
    <t>Spear</t>
  </si>
  <si>
    <t>Dragonslayer Swordspear</t>
  </si>
  <si>
    <t>Giant Door Shield</t>
  </si>
  <si>
    <t>Black Blade</t>
  </si>
  <si>
    <t>Rotten Ghru Curved Sword</t>
  </si>
  <si>
    <t>Lothric's Scythe</t>
  </si>
  <si>
    <t>Type</t>
  </si>
  <si>
    <t>-</t>
  </si>
  <si>
    <t>Total</t>
  </si>
  <si>
    <t>Unique</t>
  </si>
  <si>
    <t>Boss</t>
  </si>
  <si>
    <t>Normal</t>
  </si>
  <si>
    <t>Sorcery</t>
  </si>
  <si>
    <t>Farron Dart</t>
  </si>
  <si>
    <t>Great Farron Dart</t>
  </si>
  <si>
    <t>Soul Arrow</t>
  </si>
  <si>
    <t>Great Soul Arrow</t>
  </si>
  <si>
    <t>Homing Soulmass</t>
  </si>
  <si>
    <t>Homing Crystal Soulmass</t>
  </si>
  <si>
    <t>Soul Spear</t>
  </si>
  <si>
    <t>Crystal Soul Spear</t>
  </si>
  <si>
    <t>White Dragon Breath</t>
  </si>
  <si>
    <t>Farron Hail</t>
  </si>
  <si>
    <t>Crystal Hail</t>
  </si>
  <si>
    <t>Soul Greatsword</t>
  </si>
  <si>
    <t>Farron Flashsword</t>
  </si>
  <si>
    <t>Old Moonlight</t>
  </si>
  <si>
    <t>Soul Stream</t>
  </si>
  <si>
    <t>Pyromancy</t>
  </si>
  <si>
    <t>Fireball</t>
  </si>
  <si>
    <t>Fire Orb</t>
  </si>
  <si>
    <t>Firestorm</t>
  </si>
  <si>
    <t>Fire Surge</t>
  </si>
  <si>
    <t>Great Combustion</t>
  </si>
  <si>
    <t>Great Chaos Fire Orb</t>
  </si>
  <si>
    <t>Chaos Storm</t>
  </si>
  <si>
    <t>Fire Whip</t>
  </si>
  <si>
    <t>Profaned Flame</t>
  </si>
  <si>
    <t>Chaos Bed Vestiges</t>
  </si>
  <si>
    <t>Floating Chaos</t>
  </si>
  <si>
    <t>Flame Fan</t>
  </si>
  <si>
    <t>Bursting Fireball</t>
  </si>
  <si>
    <t>Boulder Heave</t>
  </si>
  <si>
    <t>Sacred Flame</t>
  </si>
  <si>
    <t>Seething Chaos</t>
  </si>
  <si>
    <t>Miracles</t>
  </si>
  <si>
    <t>Wrath of the Gods</t>
  </si>
  <si>
    <t>Emit Force</t>
  </si>
  <si>
    <t>Lightning Spear</t>
  </si>
  <si>
    <t>Great Lightning Spear</t>
  </si>
  <si>
    <t>Sunlight Spear</t>
  </si>
  <si>
    <t>Lightning Storm</t>
  </si>
  <si>
    <t>Gnaw</t>
  </si>
  <si>
    <t>Dorhys' Gnawing</t>
  </si>
  <si>
    <t>Way of White Corona</t>
  </si>
  <si>
    <t>Lightning Stake</t>
  </si>
  <si>
    <t>Divine Pillars of Light</t>
  </si>
  <si>
    <t>Damage</t>
  </si>
  <si>
    <t>FP</t>
  </si>
  <si>
    <t>Lightning Arrow</t>
  </si>
  <si>
    <t>Soul Wave</t>
  </si>
  <si>
    <t>Cataclysm</t>
  </si>
  <si>
    <t>Halo</t>
  </si>
  <si>
    <t>Damage per FP</t>
  </si>
  <si>
    <t>Overall Damage</t>
  </si>
  <si>
    <t>Blizzard</t>
  </si>
  <si>
    <t>Dark Sorcery</t>
  </si>
  <si>
    <t>Dark Pyromancies</t>
  </si>
  <si>
    <t>Dark Miracles</t>
  </si>
  <si>
    <t>Sunlight Greatsword</t>
  </si>
  <si>
    <t>Bloodletter</t>
  </si>
  <si>
    <t>Locust Arm</t>
  </si>
  <si>
    <t>Beast Cutter</t>
  </si>
  <si>
    <t>Beasthunter Saif</t>
  </si>
  <si>
    <t>Boom Hammer</t>
  </si>
  <si>
    <t>Burial Blade</t>
  </si>
  <si>
    <t>Burial Scythe</t>
  </si>
  <si>
    <t>Chikage</t>
  </si>
  <si>
    <t>Church Pick</t>
  </si>
  <si>
    <t>Hunter Axe</t>
  </si>
  <si>
    <t>Kirkhammer</t>
  </si>
  <si>
    <t>Twinspears of the Forlorn</t>
  </si>
  <si>
    <t>Nil Blade</t>
  </si>
  <si>
    <t>Tonitrus</t>
  </si>
  <si>
    <t>Blades of Mercy</t>
  </si>
  <si>
    <t>Cart Wheel</t>
  </si>
  <si>
    <t>Pursuer's Ultra Greatsword</t>
  </si>
  <si>
    <t>Ciaran's Tracers</t>
  </si>
  <si>
    <t>Censuring Palm</t>
  </si>
  <si>
    <t>Rotten Ghru Spear</t>
  </si>
  <si>
    <t>Smelter Hammer</t>
  </si>
  <si>
    <t>Missionary Axe</t>
  </si>
  <si>
    <t>Lethal</t>
  </si>
  <si>
    <t>Sharp</t>
  </si>
  <si>
    <t>Blunt</t>
  </si>
  <si>
    <t>Lucky</t>
  </si>
  <si>
    <t>Enchanted</t>
  </si>
  <si>
    <t>Holy</t>
  </si>
  <si>
    <t>Smouldering Blade</t>
  </si>
  <si>
    <t>Velka's Rapier</t>
  </si>
  <si>
    <t>Preacher's Right Arm</t>
  </si>
  <si>
    <t>Base Damage Mult</t>
  </si>
  <si>
    <t>Scaling Mult</t>
  </si>
  <si>
    <t>Scaling</t>
  </si>
  <si>
    <t>Diff %</t>
  </si>
  <si>
    <t>Poison</t>
  </si>
  <si>
    <t>Bleed</t>
  </si>
  <si>
    <t>Frost</t>
  </si>
  <si>
    <t>Calculation</t>
  </si>
  <si>
    <t>Dragon</t>
  </si>
  <si>
    <t>Sword of Avowal</t>
  </si>
  <si>
    <t>Curved Swords</t>
  </si>
  <si>
    <t>Man Serpent Hatchet</t>
  </si>
  <si>
    <t>Four-pronged Plow</t>
  </si>
  <si>
    <t>Branding Iron</t>
  </si>
  <si>
    <t>Claws</t>
  </si>
  <si>
    <t>Staves</t>
  </si>
  <si>
    <t>Darkmoon Longbow</t>
  </si>
  <si>
    <t>Birch Crossbow</t>
  </si>
  <si>
    <t>Oak Crossbow</t>
  </si>
  <si>
    <t>Misc</t>
  </si>
  <si>
    <t>Bonewheel Shield</t>
  </si>
  <si>
    <t>Sorcerer's Staff</t>
  </si>
  <si>
    <t>Heretic's Staff</t>
  </si>
  <si>
    <t>Murky Longstaff</t>
  </si>
  <si>
    <t>Storyteller's Staff</t>
  </si>
  <si>
    <t>Archdeacon's Great Staff</t>
  </si>
  <si>
    <t>Court Sorcerer's Staff</t>
  </si>
  <si>
    <t>Izalith Staff</t>
  </si>
  <si>
    <t>Sage's Crystal Staff</t>
  </si>
  <si>
    <t>Witchtree Branch</t>
  </si>
  <si>
    <t>Darkmoon Ritual Staff</t>
  </si>
  <si>
    <t>Logan's Staff</t>
  </si>
  <si>
    <t>Mendicant's Staff</t>
  </si>
  <si>
    <t>Spell Tools - Staves</t>
  </si>
  <si>
    <t>Spell Tools - Talismans</t>
  </si>
  <si>
    <t>Talisman</t>
  </si>
  <si>
    <t>Canvas Talisman</t>
  </si>
  <si>
    <t>Saint's Talisman</t>
  </si>
  <si>
    <t>Sunless Talisman</t>
  </si>
  <si>
    <t>Sunlight Talisman</t>
  </si>
  <si>
    <t>White Hair Talisman</t>
  </si>
  <si>
    <t>Jester's Talisman</t>
  </si>
  <si>
    <t>Spell Tools - Chimes</t>
  </si>
  <si>
    <t>Cleric's Sacred Chime</t>
  </si>
  <si>
    <t>Priest's Chime</t>
  </si>
  <si>
    <t>Saint-tree Bellvine</t>
  </si>
  <si>
    <t>Caitha's Chime</t>
  </si>
  <si>
    <t>Crystal Chime</t>
  </si>
  <si>
    <t>Yorshka's Chime</t>
  </si>
  <si>
    <t>Sacred Chime of Filianore</t>
  </si>
  <si>
    <t>Lord's Chime</t>
  </si>
  <si>
    <t>Spell Tools - Pyromancy Flames</t>
  </si>
  <si>
    <t>Pyromancy Flame</t>
  </si>
  <si>
    <t>Pyromancer's Parting Flame</t>
  </si>
  <si>
    <t>Black Flame</t>
  </si>
  <si>
    <t>Holy Flame</t>
  </si>
  <si>
    <t>Sorcerous Flame</t>
  </si>
  <si>
    <t>Fool's Flame</t>
  </si>
  <si>
    <t>Chaos Flame</t>
  </si>
  <si>
    <t>Abyssal Flame</t>
  </si>
  <si>
    <t>Arrows</t>
  </si>
  <si>
    <t>Wood Arrow</t>
  </si>
  <si>
    <t>Feather Arrow</t>
  </si>
  <si>
    <t>Standard Arrow</t>
  </si>
  <si>
    <t>Large Arrow</t>
  </si>
  <si>
    <t>Moonlight Arrow</t>
  </si>
  <si>
    <t>Fire Arrow</t>
  </si>
  <si>
    <t>Dark Arrow</t>
  </si>
  <si>
    <t>Poison Arrow</t>
  </si>
  <si>
    <t>Lacerating Arrow</t>
  </si>
  <si>
    <t>Frost Arrow</t>
  </si>
  <si>
    <t>Draconic Arrow</t>
  </si>
  <si>
    <t>Greatarrows</t>
  </si>
  <si>
    <t>Wood Greatarrow</t>
  </si>
  <si>
    <t>Dragonslayer Greatarrow</t>
  </si>
  <si>
    <t>Dragonslayer Lightning Arrow</t>
  </si>
  <si>
    <t>Onislayer Greatarrow</t>
  </si>
  <si>
    <t>Millwood Greatarrow</t>
  </si>
  <si>
    <t>Moonlight Greatarrow</t>
  </si>
  <si>
    <t>Demonic Greatarrow</t>
  </si>
  <si>
    <t>Corrupted Greatarrow</t>
  </si>
  <si>
    <t>Draconic Greatarrow</t>
  </si>
  <si>
    <t>Bolts</t>
  </si>
  <si>
    <t>Wood Bolt</t>
  </si>
  <si>
    <t>Standard Bolt</t>
  </si>
  <si>
    <t>Sniper Bolt</t>
  </si>
  <si>
    <t>Heavy Bolt</t>
  </si>
  <si>
    <t>Splintering Bolt</t>
  </si>
  <si>
    <t>Exploding Bolt</t>
  </si>
  <si>
    <t>Magic Bolt</t>
  </si>
  <si>
    <t>Fire Bolt</t>
  </si>
  <si>
    <t>Lightning Bolt</t>
  </si>
  <si>
    <t>Dark Bolt</t>
  </si>
  <si>
    <t>Poison Bolt</t>
  </si>
  <si>
    <t>Frost Bolt</t>
  </si>
  <si>
    <t>Draconic Bolt</t>
  </si>
  <si>
    <t xml:space="preserve">Calculations are based on the </t>
  </si>
  <si>
    <t>assumption of 99 in all stats.</t>
  </si>
  <si>
    <t>Paired Curved Swords</t>
  </si>
  <si>
    <t>Paired Hammers</t>
  </si>
  <si>
    <t>Pikes</t>
  </si>
  <si>
    <t>Paired Spears</t>
  </si>
  <si>
    <t>Flynn's Bow</t>
  </si>
  <si>
    <t>Total Damage</t>
  </si>
  <si>
    <t>Soul Geyser</t>
  </si>
  <si>
    <t>Crystal Storm</t>
  </si>
  <si>
    <t>Orbs of Judgment</t>
  </si>
  <si>
    <t>Wretch Earth</t>
  </si>
  <si>
    <t>Earthquake</t>
  </si>
  <si>
    <t>Lingering Chaos</t>
  </si>
  <si>
    <t>Earthfall</t>
  </si>
  <si>
    <t>Heavenly Thunder</t>
  </si>
  <si>
    <t>Deep Barb</t>
  </si>
  <si>
    <t>Dark Edge</t>
  </si>
  <si>
    <t>Deep Soul</t>
  </si>
  <si>
    <t>Great Deep Soul</t>
  </si>
  <si>
    <t>Great Soul Dregs</t>
  </si>
  <si>
    <t>Climax</t>
  </si>
  <si>
    <t>Abyssal Edge</t>
  </si>
  <si>
    <t>Affinity</t>
  </si>
  <si>
    <t>Whisper of Despair</t>
  </si>
  <si>
    <t>Yearning Dregs</t>
  </si>
  <si>
    <t>Writhing Deep</t>
  </si>
  <si>
    <t>Dark Bead</t>
  </si>
  <si>
    <t>Cascading Deep</t>
  </si>
  <si>
    <t>Surging Deep</t>
  </si>
  <si>
    <t>Dreg Torrent</t>
  </si>
  <si>
    <t>Black Fire Orb</t>
  </si>
  <si>
    <t>Black Serpent</t>
  </si>
  <si>
    <t xml:space="preserve">Dark Dance  </t>
  </si>
  <si>
    <t xml:space="preserve">Recollection  </t>
  </si>
  <si>
    <t xml:space="preserve">Mournful Flames </t>
  </si>
  <si>
    <t>Nibble</t>
  </si>
  <si>
    <t>Lifehunt Scythe</t>
  </si>
  <si>
    <t>Devouring Swarm</t>
  </si>
  <si>
    <t>Max Damage</t>
  </si>
  <si>
    <t>Spell Buff</t>
  </si>
  <si>
    <t>Shields</t>
  </si>
  <si>
    <t>Buckler</t>
  </si>
  <si>
    <t>Small Leather Shield</t>
  </si>
  <si>
    <t>Round Shield</t>
  </si>
  <si>
    <t>Large Leather Shield</t>
  </si>
  <si>
    <t>Hawkwood's Shield</t>
  </si>
  <si>
    <t>Iron Round Shield</t>
  </si>
  <si>
    <t>Wooden Shield</t>
  </si>
  <si>
    <t>Kite Shield</t>
  </si>
  <si>
    <t>Ghru Rotshield</t>
  </si>
  <si>
    <t>Havel's Greatshield</t>
  </si>
  <si>
    <t>Target Shield</t>
  </si>
  <si>
    <t>Elkhorn Round Shield</t>
  </si>
  <si>
    <t>Warrior's Round Shield</t>
  </si>
  <si>
    <t>Caduceus Round Shield</t>
  </si>
  <si>
    <t>Red and White Round Shield</t>
  </si>
  <si>
    <t>Plank Shield</t>
  </si>
  <si>
    <t>Leather Shield</t>
  </si>
  <si>
    <t>Crimson Parma</t>
  </si>
  <si>
    <t>Eastern Iron Shield</t>
  </si>
  <si>
    <t>Llewellyn Shield</t>
  </si>
  <si>
    <t>Cleric's Parma</t>
  </si>
  <si>
    <t>Golden Falcon Shield</t>
  </si>
  <si>
    <t>Sacred Bloom Shield</t>
  </si>
  <si>
    <t>Ancient Dragon Greatshield</t>
  </si>
  <si>
    <t>Follower Shield</t>
  </si>
  <si>
    <t>Dragonhead Shield</t>
  </si>
  <si>
    <t>Lothric Knight Shield</t>
  </si>
  <si>
    <t>Knight Shield</t>
  </si>
  <si>
    <t>Pontiff Knight Shield</t>
  </si>
  <si>
    <t>Carthus Shield</t>
  </si>
  <si>
    <t>Black Knight Shield</t>
  </si>
  <si>
    <t>Prince's Shield</t>
  </si>
  <si>
    <t>Silver Knight Shield</t>
  </si>
  <si>
    <t>Spiked Shield</t>
  </si>
  <si>
    <t>Pierce Shield</t>
  </si>
  <si>
    <t>East-West Shield</t>
  </si>
  <si>
    <t>Sunlight Shield</t>
  </si>
  <si>
    <t>Crest Shield</t>
  </si>
  <si>
    <t>Dragon Crest Shield</t>
  </si>
  <si>
    <t>Spider Shield</t>
  </si>
  <si>
    <t>Grass Crest Shield</t>
  </si>
  <si>
    <t>Sunset Shield</t>
  </si>
  <si>
    <t>Golden Wing Crest Shield</t>
  </si>
  <si>
    <t>Blue Wooden Shield</t>
  </si>
  <si>
    <t>Silver Eagle Kite Shield</t>
  </si>
  <si>
    <t>Stone Parma</t>
  </si>
  <si>
    <t>Spirit Tree Crest Shield</t>
  </si>
  <si>
    <t>Porcine Shield</t>
  </si>
  <si>
    <t>Shield of Want</t>
  </si>
  <si>
    <t>Wargod Wooden Shield</t>
  </si>
  <si>
    <t>Ethereal Oak Shield</t>
  </si>
  <si>
    <t>Dragonhead Greatshield</t>
  </si>
  <si>
    <t>Lothric Knight Greatshield</t>
  </si>
  <si>
    <t>Cathedral Knight Greatshield</t>
  </si>
  <si>
    <t>Dragonslayer Greatshield</t>
  </si>
  <si>
    <t>Moaning Shield</t>
  </si>
  <si>
    <t>Immortal Dragon Greatshield</t>
  </si>
  <si>
    <t>Yhorm's Greatshield</t>
  </si>
  <si>
    <t>Black Iron Greatshield</t>
  </si>
  <si>
    <t>Wolf Knight's Greatshield</t>
  </si>
  <si>
    <t>Twin Dragon Greatshield</t>
  </si>
  <si>
    <t>Greatshield of Glory</t>
  </si>
  <si>
    <t>Curse Ward Greatshield</t>
  </si>
  <si>
    <t>Stone Greatshield</t>
  </si>
  <si>
    <t>Loch Shield</t>
  </si>
  <si>
    <t>Offensive Shields</t>
  </si>
  <si>
    <t>Sanguinus</t>
  </si>
  <si>
    <t>Irithyll Warpick</t>
  </si>
  <si>
    <t>Black Dragon Greataxe</t>
  </si>
  <si>
    <t>Black Dragon Greatsword</t>
  </si>
  <si>
    <t>Black Dragon Sword</t>
  </si>
  <si>
    <t>Blind</t>
  </si>
  <si>
    <t>Blueblood Sword</t>
  </si>
  <si>
    <t>Bramd</t>
  </si>
  <si>
    <t>Channeler's Trident</t>
  </si>
  <si>
    <t>Marvelous Zweihander</t>
  </si>
  <si>
    <t>Greatsword of Artorias</t>
  </si>
  <si>
    <t>Crystal Straight Sword</t>
  </si>
  <si>
    <t>Demon's Great Axe</t>
  </si>
  <si>
    <t>Demon's Great Hammer</t>
  </si>
  <si>
    <t>Demon's Machete</t>
  </si>
  <si>
    <t>Demon's Spear</t>
  </si>
  <si>
    <t>Dozer Axe</t>
  </si>
  <si>
    <t>Dragon Bone Fist</t>
  </si>
  <si>
    <t>Hands of God</t>
  </si>
  <si>
    <t>Dragon Bone Smasher</t>
  </si>
  <si>
    <t>Dragon Greatsword</t>
  </si>
  <si>
    <t>Dragon King Greataxe</t>
  </si>
  <si>
    <t>Drake Sword</t>
  </si>
  <si>
    <t>Abyssal Blade</t>
  </si>
  <si>
    <t>Sage's Stiletto</t>
  </si>
  <si>
    <t>Giant's Halberd</t>
  </si>
  <si>
    <t>Golem Axe</t>
  </si>
  <si>
    <t>Grant</t>
  </si>
  <si>
    <t>Great Lord Greatsword</t>
  </si>
  <si>
    <t>Guillotine Axe</t>
  </si>
  <si>
    <t>Rune Sword</t>
  </si>
  <si>
    <t>Scraping Spear</t>
  </si>
  <si>
    <t>Server</t>
  </si>
  <si>
    <t>Silver Knight Spear</t>
  </si>
  <si>
    <t>Silver Knight Straight Sword</t>
  </si>
  <si>
    <t>Stone Greatsword</t>
  </si>
  <si>
    <t>Black Dragon Shield</t>
  </si>
  <si>
    <t>Crystalline Shield</t>
  </si>
  <si>
    <t>Gargoyle Shield</t>
  </si>
  <si>
    <t>Giant Shield</t>
  </si>
  <si>
    <t>Greatshield of Artorias</t>
  </si>
  <si>
    <t>Tin Banishment Catalyst</t>
  </si>
  <si>
    <t>Manus Catalyst</t>
  </si>
  <si>
    <t>Phosophrescent Pole</t>
  </si>
  <si>
    <t>Insanity Catalyst</t>
  </si>
  <si>
    <t>Talisman of Beasts</t>
  </si>
  <si>
    <t>Titanite Catch Pole</t>
  </si>
  <si>
    <t>Kris Blade</t>
  </si>
  <si>
    <t>Makoto</t>
  </si>
  <si>
    <t>Man Serpent Greatsword</t>
  </si>
  <si>
    <t>Moonlight Butterfly Horn</t>
  </si>
  <si>
    <t>Morion Great Blade</t>
  </si>
  <si>
    <t>Needle of Eternal Agony</t>
  </si>
  <si>
    <t>Obsidian Greatsword</t>
  </si>
  <si>
    <t>Penetrating Sword</t>
  </si>
  <si>
    <t>Quelaag's Fury Sword</t>
  </si>
  <si>
    <t>Balder Side Sword</t>
  </si>
  <si>
    <t xml:space="preserve">Istarelle </t>
  </si>
  <si>
    <t>Gravelord Sword</t>
  </si>
  <si>
    <t>Spiral Greatsword</t>
  </si>
  <si>
    <t>Meat Cleaver</t>
  </si>
  <si>
    <t>Adjudicator's Shield</t>
  </si>
  <si>
    <t>Rune Shield</t>
  </si>
  <si>
    <t>Quicksilver Shield</t>
  </si>
  <si>
    <t>Twinfang Greatshield</t>
  </si>
  <si>
    <t>Dragonkin Shield</t>
  </si>
  <si>
    <t>Bulwark Shield</t>
  </si>
  <si>
    <t>Darkmoon</t>
  </si>
  <si>
    <t>Stability</t>
  </si>
  <si>
    <t>Effect</t>
  </si>
  <si>
    <t>Class</t>
  </si>
  <si>
    <t>Reinforcement</t>
  </si>
  <si>
    <t>Small</t>
  </si>
  <si>
    <t>Medium</t>
  </si>
  <si>
    <t>Greatshield</t>
  </si>
  <si>
    <t>Rein.</t>
  </si>
  <si>
    <t>Light.</t>
  </si>
  <si>
    <t>Phys.</t>
  </si>
  <si>
    <t>Mag.</t>
  </si>
  <si>
    <t>Fire.</t>
  </si>
  <si>
    <t>Stab.</t>
  </si>
  <si>
    <t>Wei.</t>
  </si>
  <si>
    <t>Physical Guard</t>
  </si>
  <si>
    <t>Magic Guard</t>
  </si>
  <si>
    <t>Fire Guard</t>
  </si>
  <si>
    <t>Dark Guard</t>
  </si>
  <si>
    <t>Lightning Guard</t>
  </si>
  <si>
    <t>Hallowed Sword</t>
  </si>
  <si>
    <t>Hallowed Greatsword</t>
  </si>
  <si>
    <t>Priscilla's Scythe</t>
  </si>
  <si>
    <t>Drake Fist</t>
  </si>
  <si>
    <t>Parry</t>
  </si>
  <si>
    <t>Shield Bash</t>
  </si>
  <si>
    <t>WA</t>
  </si>
  <si>
    <t>Weapon Skill</t>
  </si>
  <si>
    <t>Spell Parry</t>
  </si>
  <si>
    <t>Dragon Breath</t>
  </si>
  <si>
    <t>Shield Strike</t>
  </si>
  <si>
    <t>Wheel of Fate</t>
  </si>
  <si>
    <t>Lockout</t>
  </si>
  <si>
    <t>Moan</t>
  </si>
  <si>
    <t>Stone Flesh</t>
  </si>
  <si>
    <t>Dragon Roar</t>
  </si>
  <si>
    <t>Weapon Stamina Consumption</t>
  </si>
  <si>
    <t>LCK</t>
  </si>
  <si>
    <t>ABS at low health</t>
  </si>
  <si>
    <t>Poison/Toxic resist</t>
  </si>
  <si>
    <t>Miracle FP Reduction</t>
  </si>
  <si>
    <t>Soul Gain</t>
  </si>
  <si>
    <t>Item Discovery</t>
  </si>
  <si>
    <t>Stamina Recovery</t>
  </si>
  <si>
    <t>HP Regen</t>
  </si>
  <si>
    <t>Negative Stamina Recovery</t>
  </si>
  <si>
    <t>Max Stamina</t>
  </si>
  <si>
    <t>Max HP</t>
  </si>
  <si>
    <t>Max FP</t>
  </si>
  <si>
    <t>Spell FP Reduction</t>
  </si>
  <si>
    <t>HP Regen at 50% HP</t>
  </si>
  <si>
    <t>Physical defence</t>
  </si>
  <si>
    <t>Weapon FP cost</t>
  </si>
  <si>
    <t>FP Regen</t>
  </si>
  <si>
    <t>Magic ABS</t>
  </si>
  <si>
    <t>Dark ABS</t>
  </si>
  <si>
    <t>Fire ABS</t>
  </si>
  <si>
    <t>Soul gain</t>
  </si>
  <si>
    <t>Holy Moonlight Greatsword</t>
  </si>
  <si>
    <t>Abyss Greatsword</t>
  </si>
  <si>
    <t>Writhing Hammer</t>
  </si>
  <si>
    <t>Demon King's Greataxe</t>
  </si>
  <si>
    <t>Weight</t>
  </si>
  <si>
    <t>Head</t>
  </si>
  <si>
    <t>Body</t>
  </si>
  <si>
    <t>Hands</t>
  </si>
  <si>
    <t>Legs</t>
  </si>
  <si>
    <t>Poise</t>
  </si>
  <si>
    <t>Armor</t>
  </si>
  <si>
    <t>Standard</t>
  </si>
  <si>
    <t>Slash</t>
  </si>
  <si>
    <t>Strike</t>
  </si>
  <si>
    <t>Thrust</t>
  </si>
  <si>
    <t>Ultra Heavy</t>
  </si>
  <si>
    <t>Heavy</t>
  </si>
  <si>
    <t>Heavy Medium</t>
  </si>
  <si>
    <t>Light Medium</t>
  </si>
  <si>
    <t>Light</t>
  </si>
  <si>
    <t>Ultra Light</t>
  </si>
  <si>
    <t>Scholar's Bow</t>
  </si>
  <si>
    <t>ATK</t>
  </si>
  <si>
    <t>DEF</t>
  </si>
  <si>
    <t>Mitigated ATK</t>
  </si>
  <si>
    <t>Giant</t>
  </si>
  <si>
    <t>Pursuer</t>
  </si>
  <si>
    <t>Smough</t>
  </si>
  <si>
    <t>Gundyr</t>
  </si>
  <si>
    <t>Winged Knight</t>
  </si>
  <si>
    <t>Millwood Knight</t>
  </si>
  <si>
    <t>Catarina</t>
  </si>
  <si>
    <t>Cathedral Knight</t>
  </si>
  <si>
    <t>Black Iron</t>
  </si>
  <si>
    <t>Iron Dragonslayer</t>
  </si>
  <si>
    <t>Lapp</t>
  </si>
  <si>
    <t>Morne</t>
  </si>
  <si>
    <t>Executioner</t>
  </si>
  <si>
    <t>Dragonslayer</t>
  </si>
  <si>
    <t>Lothric Knight</t>
  </si>
  <si>
    <t>Harald Legion</t>
  </si>
  <si>
    <t>Exile Armor</t>
  </si>
  <si>
    <t>Black Knight</t>
  </si>
  <si>
    <t>Silver Knight</t>
  </si>
  <si>
    <t>Ruin</t>
  </si>
  <si>
    <t>Lorian</t>
  </si>
  <si>
    <t>Drakeblood</t>
  </si>
  <si>
    <t>Ringed Knight</t>
  </si>
  <si>
    <t>Yhorm</t>
  </si>
  <si>
    <t>Firelink</t>
  </si>
  <si>
    <t>Eastern</t>
  </si>
  <si>
    <t>Brass</t>
  </si>
  <si>
    <t>Armor of Favor</t>
  </si>
  <si>
    <t>Sunset</t>
  </si>
  <si>
    <t>Wolf Knight</t>
  </si>
  <si>
    <t>Elite Knight</t>
  </si>
  <si>
    <t>Burial Knight</t>
  </si>
  <si>
    <t>Faraam Armor</t>
  </si>
  <si>
    <t>Knight</t>
  </si>
  <si>
    <t>Armor of Thorns</t>
  </si>
  <si>
    <t>Nameless Knight</t>
  </si>
  <si>
    <t>Footman</t>
  </si>
  <si>
    <t>Alva</t>
  </si>
  <si>
    <t>Outrider Knight</t>
  </si>
  <si>
    <t>Undead Legion</t>
  </si>
  <si>
    <t>Mirrah Chain</t>
  </si>
  <si>
    <t>Herald</t>
  </si>
  <si>
    <t>Fallen Knight</t>
  </si>
  <si>
    <t>Armor of the Sun</t>
  </si>
  <si>
    <t>Fire Witch</t>
  </si>
  <si>
    <t>Chain Armor</t>
  </si>
  <si>
    <t>Vilhelm</t>
  </si>
  <si>
    <t>Varangian</t>
  </si>
  <si>
    <t>Northern</t>
  </si>
  <si>
    <t>Slave Knight</t>
  </si>
  <si>
    <t>Nameless King</t>
  </si>
  <si>
    <t>Follower</t>
  </si>
  <si>
    <t>Pontiff Knight</t>
  </si>
  <si>
    <t>Dancer</t>
  </si>
  <si>
    <t>Evangelist</t>
  </si>
  <si>
    <t>Mirrah</t>
  </si>
  <si>
    <t>Hard Leather</t>
  </si>
  <si>
    <t>Jailer</t>
  </si>
  <si>
    <t>Black</t>
  </si>
  <si>
    <t>Sellsword</t>
  </si>
  <si>
    <t>Vileblood</t>
  </si>
  <si>
    <t>Sunless</t>
  </si>
  <si>
    <t>Leonhard</t>
  </si>
  <si>
    <t>Xanthous</t>
  </si>
  <si>
    <t>Deserter</t>
  </si>
  <si>
    <t>Black Leather</t>
  </si>
  <si>
    <t>Brigand</t>
  </si>
  <si>
    <t>Leather</t>
  </si>
  <si>
    <t>Shira</t>
  </si>
  <si>
    <t>Black Hand</t>
  </si>
  <si>
    <t>Conjurator</t>
  </si>
  <si>
    <t>Grotto</t>
  </si>
  <si>
    <t>Cleric</t>
  </si>
  <si>
    <t>Worker</t>
  </si>
  <si>
    <t>Assassin</t>
  </si>
  <si>
    <t>Painting Guardian</t>
  </si>
  <si>
    <t>Drang</t>
  </si>
  <si>
    <t>Man Serpent</t>
  </si>
  <si>
    <t>Pyromancer</t>
  </si>
  <si>
    <t>Karla</t>
  </si>
  <si>
    <t>Black Witch</t>
  </si>
  <si>
    <t>Sorcerer</t>
  </si>
  <si>
    <t>Court Sorcerer</t>
  </si>
  <si>
    <t>Old Sorcerer</t>
  </si>
  <si>
    <t>Pale Shade</t>
  </si>
  <si>
    <t>Shadow</t>
  </si>
  <si>
    <t>Maiden</t>
  </si>
  <si>
    <t>Hexer</t>
  </si>
  <si>
    <t>Cornyx</t>
  </si>
  <si>
    <t>Grave Warden</t>
  </si>
  <si>
    <t>Ordained</t>
  </si>
  <si>
    <t>Desert Pyromancer</t>
  </si>
  <si>
    <t>Archdeacon</t>
  </si>
  <si>
    <t>Prayer</t>
  </si>
  <si>
    <t>Fire Keeper</t>
  </si>
  <si>
    <t>Antiquated</t>
  </si>
  <si>
    <t>Antiquated Plain</t>
  </si>
  <si>
    <t>Master</t>
  </si>
  <si>
    <t>Deacon</t>
  </si>
  <si>
    <t>Saint</t>
  </si>
  <si>
    <t>Gargoyle Helm</t>
  </si>
  <si>
    <t>Gold Ardeo</t>
  </si>
  <si>
    <t>Iron Keeper Helm</t>
  </si>
  <si>
    <t>Iron Cage</t>
  </si>
  <si>
    <t>Soldier's Hood</t>
  </si>
  <si>
    <t>Bloodstained Gauntlets</t>
  </si>
  <si>
    <t>Frigid Valley Mask</t>
  </si>
  <si>
    <t>Blindfold Mask</t>
  </si>
  <si>
    <t>Black Witch Veil</t>
  </si>
  <si>
    <t>Clandestine Coat</t>
  </si>
  <si>
    <t>Sage's Big Hat</t>
  </si>
  <si>
    <t>Thrall Hood</t>
  </si>
  <si>
    <t>White Preacher Head</t>
  </si>
  <si>
    <t>Wolnir's Crown</t>
  </si>
  <si>
    <t>Symbol of Avarice</t>
  </si>
  <si>
    <t>Skull Mask</t>
  </si>
  <si>
    <t>Wanderer's Coat</t>
  </si>
  <si>
    <t>Mask of the Father</t>
  </si>
  <si>
    <t>Mask of the Mother</t>
  </si>
  <si>
    <t>Mask of the Child</t>
  </si>
  <si>
    <t>Havel's</t>
  </si>
  <si>
    <t>Arms</t>
  </si>
  <si>
    <t>Paired Katana</t>
  </si>
  <si>
    <t>INT = FTH here</t>
  </si>
  <si>
    <t>Abyssal Greatsword</t>
  </si>
  <si>
    <t>Force</t>
  </si>
  <si>
    <t>#</t>
  </si>
  <si>
    <t>STR</t>
  </si>
  <si>
    <t>DEX</t>
  </si>
  <si>
    <t>INT</t>
  </si>
  <si>
    <t>FTH</t>
  </si>
  <si>
    <t>Man-grub's Staff</t>
  </si>
  <si>
    <t>VIG</t>
  </si>
  <si>
    <t>ATN</t>
  </si>
  <si>
    <t>END</t>
  </si>
  <si>
    <t>VIT</t>
  </si>
  <si>
    <t>Level</t>
  </si>
  <si>
    <t>Soldier</t>
  </si>
  <si>
    <t>Thief</t>
  </si>
  <si>
    <t>Sentinel</t>
  </si>
  <si>
    <t>Mercenary</t>
  </si>
  <si>
    <t>Wayfarer</t>
  </si>
  <si>
    <t>Samurai</t>
  </si>
  <si>
    <t>Warrior</t>
  </si>
  <si>
    <t>Bandit</t>
  </si>
  <si>
    <t>Deprived</t>
  </si>
  <si>
    <t>Paladin</t>
  </si>
  <si>
    <t>Captain</t>
  </si>
  <si>
    <t>Peasant</t>
  </si>
  <si>
    <t>Explorer</t>
  </si>
  <si>
    <t>Brawler</t>
  </si>
  <si>
    <t>Hunter</t>
  </si>
  <si>
    <t>Priest</t>
  </si>
  <si>
    <t>Heretic</t>
  </si>
  <si>
    <t>Outcast</t>
  </si>
  <si>
    <t>Skeptic</t>
  </si>
  <si>
    <t>Monk</t>
  </si>
  <si>
    <t>A: Physical</t>
  </si>
  <si>
    <t>A: Magic</t>
  </si>
  <si>
    <t>A: Fire</t>
  </si>
  <si>
    <t>A: Lightning</t>
  </si>
  <si>
    <t>A: Dark</t>
  </si>
  <si>
    <t>Curse</t>
  </si>
  <si>
    <t>Tools</t>
  </si>
  <si>
    <t>Torch</t>
  </si>
  <si>
    <t>Follower Torch</t>
  </si>
  <si>
    <t>Attack</t>
  </si>
  <si>
    <t>Stage 1</t>
  </si>
  <si>
    <t>Stage 2</t>
  </si>
  <si>
    <t>Black Dragon</t>
  </si>
  <si>
    <t>Great Lord</t>
  </si>
  <si>
    <t>Gwyndolin Moonlight</t>
  </si>
  <si>
    <t>Lord's Blade</t>
  </si>
  <si>
    <t>Dragonrider</t>
  </si>
  <si>
    <t>Ancient King</t>
  </si>
  <si>
    <t>Binded</t>
  </si>
  <si>
    <t>Brushwood</t>
  </si>
  <si>
    <t>Venerable Sage</t>
  </si>
  <si>
    <t>Gloom</t>
  </si>
  <si>
    <t>Penetrator</t>
  </si>
  <si>
    <t>Quicksilver</t>
  </si>
  <si>
    <t>Pontiff</t>
  </si>
  <si>
    <t>Heide Mask</t>
  </si>
  <si>
    <t>Scholar</t>
  </si>
  <si>
    <t>Giant Slave Helmet</t>
  </si>
  <si>
    <t>Gargoyle Skull</t>
  </si>
  <si>
    <t>Demon Cleric Mask</t>
  </si>
  <si>
    <t>Crab Helmet</t>
  </si>
  <si>
    <t>Corvian Knight Helmet</t>
  </si>
  <si>
    <t>Black Cleric</t>
  </si>
  <si>
    <t>Crown of the Forgotten Lord</t>
  </si>
  <si>
    <t>Velka's Talisman</t>
  </si>
  <si>
    <t>Consumed King's Staff</t>
  </si>
  <si>
    <t>Rotten Talisman</t>
  </si>
  <si>
    <t>Smouldering Talisman</t>
  </si>
  <si>
    <t>Crystal Ring Shield</t>
  </si>
  <si>
    <t>Sanctus</t>
  </si>
  <si>
    <t>Shield of the Hunted</t>
  </si>
  <si>
    <t>Smouldering Shield</t>
  </si>
  <si>
    <t>Beast Claw</t>
  </si>
  <si>
    <t>Rakuyo</t>
  </si>
  <si>
    <t>Handmaid's Ladle</t>
  </si>
  <si>
    <t>Crypt Blacksword</t>
  </si>
  <si>
    <t>Smelter Sword</t>
  </si>
  <si>
    <t>SPELL TOOL</t>
  </si>
  <si>
    <t>Blue Flame</t>
  </si>
  <si>
    <t>Crab Claw</t>
  </si>
  <si>
    <t>Ash Demon Hammer</t>
  </si>
  <si>
    <t>Elder Ghru Tree</t>
  </si>
  <si>
    <t>Giant Crab Arm</t>
  </si>
  <si>
    <t>Sacred Chime Hammer</t>
  </si>
  <si>
    <t>Serpentine Hatchet</t>
  </si>
  <si>
    <t>Serpentine Axe</t>
  </si>
  <si>
    <t>Thrall Pick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</si>
</sst>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0" fillId="2" borderId="0" xfId="0" applyFill="1"/>
    <xf numFmtId="0" fontId="0" fillId="0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9" borderId="1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11" borderId="0" xfId="0" applyFill="1"/>
    <xf numFmtId="0" fontId="1" fillId="0" borderId="0" xfId="0" applyFont="1"/>
    <xf numFmtId="0" fontId="0" fillId="10" borderId="1" xfId="0" applyFill="1" applyBorder="1" applyAlignment="1">
      <alignment horizontal="center"/>
    </xf>
    <xf numFmtId="0" fontId="0" fillId="13" borderId="0" xfId="0" applyFill="1" applyBorder="1"/>
    <xf numFmtId="0" fontId="0" fillId="5" borderId="7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14" borderId="7" xfId="0" applyFill="1" applyBorder="1"/>
    <xf numFmtId="0" fontId="0" fillId="0" borderId="0" xfId="0" applyFill="1" applyBorder="1" applyAlignment="1">
      <alignment horizontal="center"/>
    </xf>
    <xf numFmtId="0" fontId="0" fillId="12" borderId="4" xfId="0" applyFill="1" applyBorder="1" applyAlignment="1"/>
    <xf numFmtId="0" fontId="0" fillId="12" borderId="5" xfId="0" applyFill="1" applyBorder="1" applyAlignment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2" borderId="0" xfId="0" applyFill="1" applyBorder="1" applyAlignment="1"/>
    <xf numFmtId="0" fontId="0" fillId="12" borderId="1" xfId="0" applyFill="1" applyBorder="1" applyAlignment="1"/>
    <xf numFmtId="0" fontId="0" fillId="15" borderId="7" xfId="0" applyFill="1" applyBorder="1"/>
    <xf numFmtId="0" fontId="0" fillId="5" borderId="4" xfId="0" applyFill="1" applyBorder="1" applyAlignment="1">
      <alignment horizontal="center"/>
    </xf>
    <xf numFmtId="0" fontId="0" fillId="16" borderId="7" xfId="0" applyFill="1" applyBorder="1"/>
    <xf numFmtId="0" fontId="0" fillId="12" borderId="3" xfId="0" applyFill="1" applyBorder="1" applyAlignment="1"/>
    <xf numFmtId="0" fontId="0" fillId="2" borderId="1" xfId="0" applyFill="1" applyBorder="1"/>
    <xf numFmtId="0" fontId="0" fillId="9" borderId="1" xfId="0" applyFill="1" applyBorder="1"/>
    <xf numFmtId="0" fontId="0" fillId="5" borderId="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3" borderId="6" xfId="0" applyFill="1" applyBorder="1"/>
    <xf numFmtId="0" fontId="0" fillId="3" borderId="3" xfId="0" applyFill="1" applyBorder="1"/>
    <xf numFmtId="0" fontId="0" fillId="3" borderId="2" xfId="0" applyFill="1" applyBorder="1"/>
    <xf numFmtId="0" fontId="0" fillId="3" borderId="1" xfId="0" applyFill="1" applyBorder="1"/>
    <xf numFmtId="0" fontId="0" fillId="5" borderId="10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10" fontId="0" fillId="9" borderId="2" xfId="0" applyNumberFormat="1" applyFill="1" applyBorder="1"/>
    <xf numFmtId="10" fontId="0" fillId="9" borderId="1" xfId="0" applyNumberFormat="1" applyFill="1" applyBorder="1"/>
    <xf numFmtId="0" fontId="0" fillId="2" borderId="2" xfId="0" applyFill="1" applyBorder="1"/>
    <xf numFmtId="0" fontId="0" fillId="9" borderId="2" xfId="0" applyFill="1" applyBorder="1"/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10" fontId="0" fillId="9" borderId="0" xfId="0" applyNumberFormat="1" applyFill="1" applyBorder="1"/>
    <xf numFmtId="0" fontId="0" fillId="15" borderId="0" xfId="0" applyFill="1" applyBorder="1"/>
    <xf numFmtId="0" fontId="0" fillId="3" borderId="7" xfId="0" applyFill="1" applyBorder="1"/>
    <xf numFmtId="0" fontId="0" fillId="7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0" borderId="4" xfId="0" applyBorder="1"/>
    <xf numFmtId="0" fontId="0" fillId="17" borderId="0" xfId="0" applyFill="1" applyBorder="1"/>
    <xf numFmtId="0" fontId="0" fillId="15" borderId="0" xfId="0" applyFill="1"/>
    <xf numFmtId="0" fontId="0" fillId="9" borderId="0" xfId="0" applyFill="1"/>
    <xf numFmtId="10" fontId="0" fillId="9" borderId="7" xfId="0" applyNumberFormat="1" applyFill="1" applyBorder="1"/>
    <xf numFmtId="10" fontId="0" fillId="0" borderId="0" xfId="0" applyNumberFormat="1" applyFill="1" applyBorder="1" applyAlignment="1">
      <alignment horizontal="center"/>
    </xf>
    <xf numFmtId="10" fontId="0" fillId="0" borderId="0" xfId="0" applyNumberFormat="1" applyFill="1" applyBorder="1"/>
    <xf numFmtId="10" fontId="1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3" borderId="10" xfId="0" applyFill="1" applyBorder="1"/>
    <xf numFmtId="0" fontId="0" fillId="2" borderId="9" xfId="0" applyFill="1" applyBorder="1" applyAlignment="1">
      <alignment horizontal="center"/>
    </xf>
    <xf numFmtId="0" fontId="0" fillId="13" borderId="6" xfId="0" applyFill="1" applyBorder="1"/>
    <xf numFmtId="0" fontId="0" fillId="13" borderId="7" xfId="0" applyFill="1" applyBorder="1"/>
    <xf numFmtId="0" fontId="0" fillId="13" borderId="8" xfId="0" applyFill="1" applyBorder="1"/>
    <xf numFmtId="0" fontId="0" fillId="13" borderId="10" xfId="0" applyFill="1" applyBorder="1"/>
    <xf numFmtId="0" fontId="0" fillId="13" borderId="9" xfId="0" applyFill="1" applyBorder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0" xfId="0" applyFont="1"/>
    <xf numFmtId="0" fontId="0" fillId="11" borderId="0" xfId="0" applyFill="1" applyBorder="1"/>
    <xf numFmtId="0" fontId="0" fillId="0" borderId="0" xfId="0" applyBorder="1" applyAlignment="1">
      <alignment wrapText="1"/>
    </xf>
    <xf numFmtId="0" fontId="0" fillId="20" borderId="0" xfId="0" applyFill="1" applyBorder="1"/>
    <xf numFmtId="0" fontId="0" fillId="19" borderId="0" xfId="0" applyFill="1" applyBorder="1" applyAlignment="1">
      <alignment wrapText="1"/>
    </xf>
    <xf numFmtId="0" fontId="0" fillId="4" borderId="0" xfId="0" applyFill="1" applyBorder="1"/>
    <xf numFmtId="164" fontId="0" fillId="18" borderId="0" xfId="0" applyNumberFormat="1" applyFill="1" applyBorder="1"/>
    <xf numFmtId="164" fontId="0" fillId="11" borderId="0" xfId="0" applyNumberFormat="1" applyFill="1" applyBorder="1"/>
    <xf numFmtId="0" fontId="0" fillId="0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0" fillId="14" borderId="7" xfId="0" applyFill="1" applyBorder="1" applyAlignment="1">
      <alignment horizontal="left"/>
    </xf>
    <xf numFmtId="0" fontId="0" fillId="14" borderId="0" xfId="0" applyFill="1" applyBorder="1" applyAlignment="1">
      <alignment horizontal="left"/>
    </xf>
    <xf numFmtId="0" fontId="0" fillId="9" borderId="7" xfId="0" applyFill="1" applyBorder="1" applyAlignment="1">
      <alignment horizontal="left"/>
    </xf>
    <xf numFmtId="0" fontId="0" fillId="9" borderId="0" xfId="0" applyFill="1" applyBorder="1" applyAlignment="1">
      <alignment horizontal="left"/>
    </xf>
    <xf numFmtId="0" fontId="0" fillId="15" borderId="7" xfId="0" applyFill="1" applyBorder="1" applyAlignment="1">
      <alignment horizontal="left"/>
    </xf>
    <xf numFmtId="0" fontId="0" fillId="15" borderId="0" xfId="0" applyFill="1" applyBorder="1" applyAlignment="1">
      <alignment horizontal="left"/>
    </xf>
    <xf numFmtId="0" fontId="0" fillId="17" borderId="7" xfId="0" applyFill="1" applyBorder="1" applyAlignment="1">
      <alignment horizontal="left"/>
    </xf>
    <xf numFmtId="0" fontId="0" fillId="17" borderId="0" xfId="0" applyFill="1" applyBorder="1" applyAlignment="1">
      <alignment horizontal="left"/>
    </xf>
    <xf numFmtId="0" fontId="0" fillId="16" borderId="0" xfId="0" applyFill="1" applyBorder="1" applyAlignment="1">
      <alignment horizontal="left"/>
    </xf>
    <xf numFmtId="0" fontId="0" fillId="13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13" borderId="0" xfId="0" applyFill="1"/>
    <xf numFmtId="0" fontId="0" fillId="12" borderId="2" xfId="0" applyFill="1" applyBorder="1"/>
    <xf numFmtId="0" fontId="0" fillId="13" borderId="14" xfId="0" applyFill="1" applyBorder="1"/>
    <xf numFmtId="0" fontId="0" fillId="13" borderId="15" xfId="0" applyFill="1" applyBorder="1"/>
    <xf numFmtId="0" fontId="0" fillId="12" borderId="15" xfId="0" applyFill="1" applyBorder="1"/>
    <xf numFmtId="0" fontId="0" fillId="12" borderId="6" xfId="0" applyFill="1" applyBorder="1" applyAlignment="1">
      <alignment horizontal="left"/>
    </xf>
    <xf numFmtId="0" fontId="0" fillId="12" borderId="7" xfId="0" applyFill="1" applyBorder="1"/>
    <xf numFmtId="0" fontId="0" fillId="12" borderId="12" xfId="0" applyFill="1" applyBorder="1" applyAlignment="1"/>
    <xf numFmtId="0" fontId="0" fillId="4" borderId="14" xfId="0" applyFill="1" applyBorder="1"/>
    <xf numFmtId="0" fontId="0" fillId="4" borderId="2" xfId="0" applyFill="1" applyBorder="1"/>
    <xf numFmtId="0" fontId="0" fillId="13" borderId="1" xfId="0" applyFill="1" applyBorder="1"/>
    <xf numFmtId="0" fontId="0" fillId="15" borderId="6" xfId="0" applyFill="1" applyBorder="1" applyAlignment="1">
      <alignment horizontal="left"/>
    </xf>
    <xf numFmtId="0" fontId="0" fillId="13" borderId="1" xfId="0" applyFont="1" applyFill="1" applyBorder="1"/>
    <xf numFmtId="0" fontId="0" fillId="12" borderId="4" xfId="0" applyFont="1" applyFill="1" applyBorder="1" applyAlignment="1"/>
    <xf numFmtId="0" fontId="0" fillId="0" borderId="10" xfId="0" applyFill="1" applyBorder="1" applyAlignment="1"/>
    <xf numFmtId="0" fontId="0" fillId="0" borderId="10" xfId="0" applyFill="1" applyBorder="1"/>
    <xf numFmtId="10" fontId="0" fillId="0" borderId="10" xfId="0" applyNumberFormat="1" applyFill="1" applyBorder="1"/>
    <xf numFmtId="10" fontId="0" fillId="0" borderId="10" xfId="0" applyNumberFormat="1" applyFont="1" applyFill="1" applyBorder="1"/>
    <xf numFmtId="0" fontId="0" fillId="12" borderId="1" xfId="0" applyFill="1" applyBorder="1" applyAlignment="1">
      <alignment horizontal="center"/>
    </xf>
    <xf numFmtId="0" fontId="0" fillId="14" borderId="6" xfId="0" applyFill="1" applyBorder="1" applyAlignment="1">
      <alignment horizontal="left"/>
    </xf>
    <xf numFmtId="10" fontId="0" fillId="9" borderId="8" xfId="0" applyNumberFormat="1" applyFill="1" applyBorder="1"/>
    <xf numFmtId="0" fontId="0" fillId="10" borderId="12" xfId="0" applyFill="1" applyBorder="1"/>
    <xf numFmtId="0" fontId="0" fillId="18" borderId="12" xfId="0" applyFill="1" applyBorder="1"/>
    <xf numFmtId="0" fontId="0" fillId="10" borderId="4" xfId="0" applyFill="1" applyBorder="1"/>
    <xf numFmtId="0" fontId="0" fillId="18" borderId="4" xfId="0" applyFill="1" applyBorder="1"/>
    <xf numFmtId="0" fontId="0" fillId="18" borderId="11" xfId="0" applyFill="1" applyBorder="1"/>
    <xf numFmtId="0" fontId="0" fillId="18" borderId="3" xfId="0" applyFill="1" applyBorder="1"/>
    <xf numFmtId="0" fontId="0" fillId="18" borderId="13" xfId="0" applyFill="1" applyBorder="1"/>
    <xf numFmtId="0" fontId="0" fillId="18" borderId="5" xfId="0" applyFill="1" applyBorder="1"/>
    <xf numFmtId="0" fontId="0" fillId="4" borderId="15" xfId="0" applyFill="1" applyBorder="1"/>
    <xf numFmtId="0" fontId="0" fillId="4" borderId="1" xfId="0" applyFill="1" applyBorder="1"/>
    <xf numFmtId="0" fontId="0" fillId="2" borderId="0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4" borderId="6" xfId="0" applyFill="1" applyBorder="1"/>
    <xf numFmtId="0" fontId="0" fillId="2" borderId="0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10" fontId="0" fillId="0" borderId="0" xfId="0" applyNumberFormat="1" applyFont="1" applyFill="1" applyBorder="1"/>
    <xf numFmtId="10" fontId="0" fillId="9" borderId="9" xfId="0" applyNumberFormat="1" applyFill="1" applyBorder="1"/>
    <xf numFmtId="0" fontId="0" fillId="5" borderId="12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10" fontId="0" fillId="9" borderId="13" xfId="0" applyNumberFormat="1" applyFill="1" applyBorder="1"/>
    <xf numFmtId="0" fontId="0" fillId="2" borderId="0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2" fillId="0" borderId="0" xfId="0" applyFont="1"/>
    <xf numFmtId="0" fontId="0" fillId="2" borderId="6" xfId="0" applyFill="1" applyBorder="1"/>
    <xf numFmtId="0" fontId="0" fillId="18" borderId="12" xfId="0" applyFill="1" applyBorder="1" applyAlignment="1"/>
    <xf numFmtId="0" fontId="0" fillId="2" borderId="6" xfId="0" applyFill="1" applyBorder="1" applyAlignment="1"/>
    <xf numFmtId="0" fontId="0" fillId="13" borderId="10" xfId="0" applyFill="1" applyBorder="1" applyAlignment="1"/>
    <xf numFmtId="0" fontId="0" fillId="2" borderId="0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3" borderId="10" xfId="0" applyFill="1" applyBorder="1" applyAlignment="1"/>
    <xf numFmtId="0" fontId="0" fillId="18" borderId="0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20" borderId="0" xfId="0" applyFill="1"/>
    <xf numFmtId="0" fontId="0" fillId="17" borderId="0" xfId="0" applyFill="1" applyBorder="1" applyAlignment="1">
      <alignment wrapText="1"/>
    </xf>
    <xf numFmtId="0" fontId="0" fillId="2" borderId="0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4" xfId="0" applyFont="1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12" borderId="5" xfId="0" applyFill="1" applyBorder="1" applyAlignment="1">
      <alignment horizontal="center"/>
    </xf>
  </cellXfs>
  <cellStyles count="1">
    <cellStyle name="Normal" xfId="0" builtinId="0"/>
  </cellStyles>
  <dxfs count="18"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5031"/>
  <sheetViews>
    <sheetView tabSelected="1" zoomScaleNormal="100" workbookViewId="0">
      <pane ySplit="1" topLeftCell="A4887" activePane="bottomLeft" state="frozen"/>
      <selection pane="bottomLeft" activeCell="F4893" sqref="F4893"/>
    </sheetView>
  </sheetViews>
  <sheetFormatPr defaultRowHeight="15"/>
  <cols>
    <col min="1" max="1" width="11.5703125" style="97" customWidth="1"/>
    <col min="2" max="2" width="27.28515625" style="96" customWidth="1"/>
    <col min="3" max="3" width="13.42578125" customWidth="1"/>
    <col min="4" max="13" width="5.7109375" customWidth="1"/>
    <col min="14" max="26" width="5.7109375" hidden="1" customWidth="1"/>
    <col min="27" max="27" width="5.85546875" hidden="1" customWidth="1"/>
    <col min="28" max="28" width="5.7109375" hidden="1" customWidth="1"/>
    <col min="29" max="29" width="7" customWidth="1"/>
    <col min="30" max="30" width="13.42578125" style="20" customWidth="1"/>
    <col min="31" max="31" width="8.7109375" style="112" customWidth="1"/>
    <col min="32" max="32" width="8.7109375" style="62" customWidth="1"/>
    <col min="33" max="33" width="8.7109375" customWidth="1"/>
    <col min="34" max="34" width="18.140625" customWidth="1"/>
    <col min="35" max="44" width="5.7109375" customWidth="1"/>
  </cols>
  <sheetData>
    <row r="1" spans="1:44" s="1" customFormat="1">
      <c r="A1" s="97"/>
      <c r="B1" s="84">
        <v>170</v>
      </c>
      <c r="C1" s="23">
        <f>ROUND(B1*0.5,0)</f>
        <v>85</v>
      </c>
      <c r="D1" s="23">
        <f>B1*2</f>
        <v>340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2"/>
    </row>
    <row r="2" spans="1:44">
      <c r="A2" s="2"/>
      <c r="B2" s="85" t="s">
        <v>430</v>
      </c>
      <c r="C2" s="155">
        <v>10</v>
      </c>
      <c r="D2" s="28" t="s">
        <v>334</v>
      </c>
      <c r="E2" s="18"/>
      <c r="F2" s="18"/>
      <c r="G2" s="18"/>
      <c r="H2" s="19"/>
      <c r="I2" s="18" t="s">
        <v>335</v>
      </c>
      <c r="J2" s="18"/>
      <c r="K2" s="18"/>
      <c r="L2" s="18"/>
      <c r="M2" s="19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62"/>
      <c r="AD2" s="63"/>
      <c r="AE2" s="63"/>
      <c r="AF2" s="63"/>
      <c r="AH2" s="129">
        <v>0</v>
      </c>
      <c r="AI2" s="28" t="s">
        <v>334</v>
      </c>
      <c r="AJ2" s="18"/>
      <c r="AK2" s="18"/>
      <c r="AL2" s="18"/>
      <c r="AM2" s="19"/>
      <c r="AN2" s="18" t="s">
        <v>335</v>
      </c>
      <c r="AO2" s="18"/>
      <c r="AP2" s="18"/>
      <c r="AQ2" s="18"/>
      <c r="AR2" s="19"/>
    </row>
    <row r="3" spans="1:44">
      <c r="A3" s="2"/>
      <c r="B3" s="85" t="s">
        <v>431</v>
      </c>
      <c r="C3" s="64" t="s">
        <v>244</v>
      </c>
      <c r="D3" s="66">
        <v>1.5</v>
      </c>
      <c r="E3" s="67">
        <v>1.5</v>
      </c>
      <c r="F3" s="67">
        <v>1.5</v>
      </c>
      <c r="G3" s="67">
        <v>1.5</v>
      </c>
      <c r="H3" s="68">
        <v>1.5</v>
      </c>
      <c r="I3" s="71">
        <v>1.5</v>
      </c>
      <c r="J3" s="72">
        <v>1.5</v>
      </c>
      <c r="K3" s="72">
        <v>1.5</v>
      </c>
      <c r="L3" s="72">
        <v>1.5</v>
      </c>
      <c r="M3" s="73">
        <v>1.5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62"/>
      <c r="AD3" s="62"/>
      <c r="AE3" s="62"/>
      <c r="AH3" s="64" t="s">
        <v>244</v>
      </c>
      <c r="AI3" s="66">
        <v>1</v>
      </c>
      <c r="AJ3" s="67">
        <v>1</v>
      </c>
      <c r="AK3" s="67">
        <v>1</v>
      </c>
      <c r="AL3" s="67">
        <v>1</v>
      </c>
      <c r="AM3" s="68">
        <v>1</v>
      </c>
      <c r="AN3" s="71">
        <v>1</v>
      </c>
      <c r="AO3" s="72">
        <v>1</v>
      </c>
      <c r="AP3" s="72">
        <v>1</v>
      </c>
      <c r="AQ3" s="72">
        <v>1</v>
      </c>
      <c r="AR3" s="73">
        <v>1</v>
      </c>
    </row>
    <row r="4" spans="1:44">
      <c r="A4" s="2"/>
      <c r="B4" s="85"/>
      <c r="C4" s="64" t="s">
        <v>325</v>
      </c>
      <c r="D4" s="69">
        <v>1.3</v>
      </c>
      <c r="E4" s="10">
        <v>1.3</v>
      </c>
      <c r="F4" s="10">
        <v>1.3</v>
      </c>
      <c r="G4" s="10">
        <v>1.3</v>
      </c>
      <c r="H4" s="70">
        <v>1.3</v>
      </c>
      <c r="I4" s="74">
        <v>1.8</v>
      </c>
      <c r="J4" s="154">
        <v>1.8</v>
      </c>
      <c r="K4" s="154">
        <v>1.5</v>
      </c>
      <c r="L4" s="154">
        <v>1.5</v>
      </c>
      <c r="M4" s="65">
        <v>1.5</v>
      </c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62"/>
      <c r="AD4" s="62"/>
      <c r="AE4" s="62"/>
      <c r="AH4" s="64" t="s">
        <v>325</v>
      </c>
      <c r="AI4" s="69">
        <v>0.9</v>
      </c>
      <c r="AJ4" s="10">
        <v>0.9</v>
      </c>
      <c r="AK4" s="10">
        <v>0.9</v>
      </c>
      <c r="AL4" s="10">
        <v>0.9</v>
      </c>
      <c r="AM4" s="70">
        <v>0.9</v>
      </c>
      <c r="AN4" s="74">
        <v>1.2</v>
      </c>
      <c r="AO4" s="128">
        <v>1.2</v>
      </c>
      <c r="AP4" s="128">
        <v>1</v>
      </c>
      <c r="AQ4" s="128">
        <v>1</v>
      </c>
      <c r="AR4" s="65">
        <v>1</v>
      </c>
    </row>
    <row r="5" spans="1:44">
      <c r="A5" s="2"/>
      <c r="B5" s="85"/>
      <c r="C5" s="64" t="s">
        <v>850</v>
      </c>
      <c r="D5" s="69">
        <v>1.4</v>
      </c>
      <c r="E5" s="10">
        <v>1.4</v>
      </c>
      <c r="F5" s="10">
        <v>1.4</v>
      </c>
      <c r="G5" s="10">
        <v>1.4</v>
      </c>
      <c r="H5" s="70">
        <v>1.4</v>
      </c>
      <c r="I5" s="74">
        <v>1.5</v>
      </c>
      <c r="J5" s="154">
        <v>1.5</v>
      </c>
      <c r="K5" s="154">
        <v>1.5</v>
      </c>
      <c r="L5" s="154">
        <v>1.5</v>
      </c>
      <c r="M5" s="65">
        <v>1.5</v>
      </c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62"/>
      <c r="AD5" s="62"/>
      <c r="AE5" s="62"/>
      <c r="AH5" s="64" t="s">
        <v>850</v>
      </c>
      <c r="AI5" s="69">
        <v>0.95</v>
      </c>
      <c r="AJ5" s="10">
        <v>0.95</v>
      </c>
      <c r="AK5" s="10">
        <v>0.95</v>
      </c>
      <c r="AL5" s="10">
        <v>0.95</v>
      </c>
      <c r="AM5" s="10">
        <v>0.95</v>
      </c>
      <c r="AN5" s="74">
        <v>1</v>
      </c>
      <c r="AO5" s="131">
        <v>1</v>
      </c>
      <c r="AP5" s="131">
        <v>1</v>
      </c>
      <c r="AQ5" s="131">
        <v>1</v>
      </c>
      <c r="AR5" s="65">
        <v>1</v>
      </c>
    </row>
    <row r="6" spans="1:44">
      <c r="A6" s="2"/>
      <c r="B6" s="85"/>
      <c r="C6" s="64" t="s">
        <v>338</v>
      </c>
      <c r="D6" s="69">
        <v>1.4</v>
      </c>
      <c r="E6" s="10">
        <v>1.4</v>
      </c>
      <c r="F6" s="10">
        <v>1.4</v>
      </c>
      <c r="G6" s="10">
        <v>1.4</v>
      </c>
      <c r="H6" s="70">
        <v>1.4</v>
      </c>
      <c r="I6" s="74">
        <v>1.5</v>
      </c>
      <c r="J6" s="154">
        <v>1.5</v>
      </c>
      <c r="K6" s="154">
        <v>1.5</v>
      </c>
      <c r="L6" s="154">
        <v>1.5</v>
      </c>
      <c r="M6" s="65">
        <v>1.5</v>
      </c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62"/>
      <c r="AD6" s="62"/>
      <c r="AE6" s="62"/>
      <c r="AH6" s="64" t="s">
        <v>338</v>
      </c>
      <c r="AI6" s="69">
        <v>0.95</v>
      </c>
      <c r="AJ6" s="10">
        <v>0.95</v>
      </c>
      <c r="AK6" s="10">
        <v>0.95</v>
      </c>
      <c r="AL6" s="10">
        <v>0.95</v>
      </c>
      <c r="AM6" s="10">
        <v>0.95</v>
      </c>
      <c r="AN6" s="74">
        <v>1</v>
      </c>
      <c r="AO6" s="128">
        <v>1</v>
      </c>
      <c r="AP6" s="128">
        <v>1</v>
      </c>
      <c r="AQ6" s="128">
        <v>1</v>
      </c>
      <c r="AR6" s="65">
        <v>1</v>
      </c>
    </row>
    <row r="7" spans="1:44">
      <c r="A7" s="2"/>
      <c r="B7" s="85"/>
      <c r="C7" s="64" t="s">
        <v>339</v>
      </c>
      <c r="D7" s="69">
        <v>1.4</v>
      </c>
      <c r="E7" s="10">
        <v>1.4</v>
      </c>
      <c r="F7" s="10">
        <v>1.4</v>
      </c>
      <c r="G7" s="10">
        <v>1.4</v>
      </c>
      <c r="H7" s="70">
        <v>1.4</v>
      </c>
      <c r="I7" s="74">
        <v>1.5</v>
      </c>
      <c r="J7" s="154">
        <v>1.5</v>
      </c>
      <c r="K7" s="154">
        <v>1.5</v>
      </c>
      <c r="L7" s="154">
        <v>1.5</v>
      </c>
      <c r="M7" s="65">
        <v>1.5</v>
      </c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62"/>
      <c r="AD7" s="62"/>
      <c r="AE7" s="62"/>
      <c r="AH7" s="64" t="s">
        <v>339</v>
      </c>
      <c r="AI7" s="69">
        <v>0.95</v>
      </c>
      <c r="AJ7" s="10">
        <v>0.95</v>
      </c>
      <c r="AK7" s="10">
        <v>0.95</v>
      </c>
      <c r="AL7" s="10">
        <v>0.95</v>
      </c>
      <c r="AM7" s="10">
        <v>0.95</v>
      </c>
      <c r="AN7" s="74">
        <v>1</v>
      </c>
      <c r="AO7" s="128">
        <v>1</v>
      </c>
      <c r="AP7" s="128">
        <v>1</v>
      </c>
      <c r="AQ7" s="128">
        <v>1</v>
      </c>
      <c r="AR7" s="65">
        <v>1</v>
      </c>
    </row>
    <row r="8" spans="1:44">
      <c r="A8" s="2"/>
      <c r="B8" s="85"/>
      <c r="C8" s="64" t="s">
        <v>340</v>
      </c>
      <c r="D8" s="69">
        <v>1.4</v>
      </c>
      <c r="E8" s="10">
        <v>1.4</v>
      </c>
      <c r="F8" s="10">
        <v>1.4</v>
      </c>
      <c r="G8" s="10">
        <v>1.4</v>
      </c>
      <c r="H8" s="70">
        <v>1.4</v>
      </c>
      <c r="I8" s="74">
        <v>1.5</v>
      </c>
      <c r="J8" s="154">
        <v>1.5</v>
      </c>
      <c r="K8" s="154">
        <v>1.5</v>
      </c>
      <c r="L8" s="154">
        <v>1.5</v>
      </c>
      <c r="M8" s="65">
        <v>1.5</v>
      </c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62"/>
      <c r="AD8" s="62"/>
      <c r="AE8" s="62"/>
      <c r="AH8" s="64" t="s">
        <v>340</v>
      </c>
      <c r="AI8" s="69">
        <v>0.95</v>
      </c>
      <c r="AJ8" s="10">
        <v>0.95</v>
      </c>
      <c r="AK8" s="10">
        <v>0.95</v>
      </c>
      <c r="AL8" s="10">
        <v>0.95</v>
      </c>
      <c r="AM8" s="10">
        <v>0.95</v>
      </c>
      <c r="AN8" s="74">
        <v>1</v>
      </c>
      <c r="AO8" s="128">
        <v>1</v>
      </c>
      <c r="AP8" s="128">
        <v>1</v>
      </c>
      <c r="AQ8" s="128">
        <v>1</v>
      </c>
      <c r="AR8" s="65">
        <v>1</v>
      </c>
    </row>
    <row r="9" spans="1:44">
      <c r="A9" s="2"/>
      <c r="B9" s="85"/>
      <c r="C9" s="64" t="s">
        <v>1</v>
      </c>
      <c r="D9" s="69">
        <v>1.2</v>
      </c>
      <c r="E9" s="10">
        <v>1.3</v>
      </c>
      <c r="F9" s="10">
        <v>1.3</v>
      </c>
      <c r="G9" s="10">
        <v>1.3</v>
      </c>
      <c r="H9" s="70">
        <v>1.3</v>
      </c>
      <c r="I9" s="74">
        <v>1.5</v>
      </c>
      <c r="J9" s="154">
        <v>1.5</v>
      </c>
      <c r="K9" s="154">
        <v>1.5</v>
      </c>
      <c r="L9" s="154">
        <v>1.5</v>
      </c>
      <c r="M9" s="65">
        <v>1.5</v>
      </c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62"/>
      <c r="AD9" s="62"/>
      <c r="AE9" s="62"/>
      <c r="AH9" s="64" t="s">
        <v>1</v>
      </c>
      <c r="AI9" s="69">
        <v>0.8</v>
      </c>
      <c r="AJ9" s="10">
        <v>0.9</v>
      </c>
      <c r="AK9" s="10">
        <v>0.9</v>
      </c>
      <c r="AL9" s="10">
        <v>0.9</v>
      </c>
      <c r="AM9" s="70">
        <v>0.9</v>
      </c>
      <c r="AN9" s="74">
        <v>1</v>
      </c>
      <c r="AO9" s="128">
        <v>1</v>
      </c>
      <c r="AP9" s="128">
        <v>1</v>
      </c>
      <c r="AQ9" s="128">
        <v>1</v>
      </c>
      <c r="AR9" s="65">
        <v>1</v>
      </c>
    </row>
    <row r="10" spans="1:44">
      <c r="A10" s="2"/>
      <c r="B10" s="85"/>
      <c r="C10" s="64" t="s">
        <v>2</v>
      </c>
      <c r="D10" s="69">
        <v>1.2</v>
      </c>
      <c r="E10" s="10">
        <v>1.3</v>
      </c>
      <c r="F10" s="10">
        <v>1.3</v>
      </c>
      <c r="G10" s="10">
        <v>1.3</v>
      </c>
      <c r="H10" s="70">
        <v>1.3</v>
      </c>
      <c r="I10" s="74">
        <v>1.5</v>
      </c>
      <c r="J10" s="154">
        <v>1.5</v>
      </c>
      <c r="K10" s="154">
        <v>1.5</v>
      </c>
      <c r="L10" s="154">
        <v>1.5</v>
      </c>
      <c r="M10" s="65">
        <v>1.5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62"/>
      <c r="AD10" s="62"/>
      <c r="AE10" s="62"/>
      <c r="AH10" s="64" t="s">
        <v>2</v>
      </c>
      <c r="AI10" s="69">
        <v>0.8</v>
      </c>
      <c r="AJ10" s="10">
        <v>0.9</v>
      </c>
      <c r="AK10" s="10">
        <v>0.9</v>
      </c>
      <c r="AL10" s="10">
        <v>0.9</v>
      </c>
      <c r="AM10" s="70">
        <v>0.9</v>
      </c>
      <c r="AN10" s="74">
        <v>1</v>
      </c>
      <c r="AO10" s="128">
        <v>1</v>
      </c>
      <c r="AP10" s="128">
        <v>1</v>
      </c>
      <c r="AQ10" s="128">
        <v>1</v>
      </c>
      <c r="AR10" s="65">
        <v>1</v>
      </c>
    </row>
    <row r="11" spans="1:44">
      <c r="A11" s="2"/>
      <c r="B11" s="85"/>
      <c r="C11" s="64" t="s">
        <v>3</v>
      </c>
      <c r="D11" s="69">
        <v>1.2</v>
      </c>
      <c r="E11" s="10">
        <v>1.3</v>
      </c>
      <c r="F11" s="10">
        <v>1.3</v>
      </c>
      <c r="G11" s="10">
        <v>1.3</v>
      </c>
      <c r="H11" s="70">
        <v>1.3</v>
      </c>
      <c r="I11" s="74">
        <v>1.5</v>
      </c>
      <c r="J11" s="154">
        <v>1.5</v>
      </c>
      <c r="K11" s="154">
        <v>1.5</v>
      </c>
      <c r="L11" s="154">
        <v>1.5</v>
      </c>
      <c r="M11" s="65">
        <v>1.5</v>
      </c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62"/>
      <c r="AD11" s="62"/>
      <c r="AE11" s="62"/>
      <c r="AH11" s="64" t="s">
        <v>3</v>
      </c>
      <c r="AI11" s="69">
        <v>0.8</v>
      </c>
      <c r="AJ11" s="10">
        <v>0.9</v>
      </c>
      <c r="AK11" s="10">
        <v>0.9</v>
      </c>
      <c r="AL11" s="10">
        <v>0.9</v>
      </c>
      <c r="AM11" s="70">
        <v>0.9</v>
      </c>
      <c r="AN11" s="74">
        <v>1</v>
      </c>
      <c r="AO11" s="128">
        <v>1</v>
      </c>
      <c r="AP11" s="128">
        <v>1</v>
      </c>
      <c r="AQ11" s="128">
        <v>1</v>
      </c>
      <c r="AR11" s="65">
        <v>1</v>
      </c>
    </row>
    <row r="12" spans="1:44">
      <c r="A12" s="2"/>
      <c r="B12" s="85"/>
      <c r="C12" s="64" t="s">
        <v>4</v>
      </c>
      <c r="D12" s="69">
        <v>1.2</v>
      </c>
      <c r="E12" s="10">
        <v>1.3</v>
      </c>
      <c r="F12" s="10">
        <v>1.3</v>
      </c>
      <c r="G12" s="10">
        <v>1.3</v>
      </c>
      <c r="H12" s="70">
        <v>1.3</v>
      </c>
      <c r="I12" s="74">
        <v>1.5</v>
      </c>
      <c r="J12" s="154">
        <v>1.5</v>
      </c>
      <c r="K12" s="154">
        <v>1.5</v>
      </c>
      <c r="L12" s="154">
        <v>1.5</v>
      </c>
      <c r="M12" s="65">
        <v>1.5</v>
      </c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62"/>
      <c r="AD12" s="62"/>
      <c r="AE12" s="62"/>
      <c r="AH12" s="64" t="s">
        <v>4</v>
      </c>
      <c r="AI12" s="69">
        <v>0.8</v>
      </c>
      <c r="AJ12" s="10">
        <v>0.9</v>
      </c>
      <c r="AK12" s="10">
        <v>0.9</v>
      </c>
      <c r="AL12" s="10">
        <v>0.9</v>
      </c>
      <c r="AM12" s="70">
        <v>0.9</v>
      </c>
      <c r="AN12" s="74">
        <v>1</v>
      </c>
      <c r="AO12" s="128">
        <v>1</v>
      </c>
      <c r="AP12" s="128">
        <v>1</v>
      </c>
      <c r="AQ12" s="128">
        <v>1</v>
      </c>
      <c r="AR12" s="65">
        <v>1</v>
      </c>
    </row>
    <row r="13" spans="1:44">
      <c r="A13" s="2"/>
      <c r="B13" s="85"/>
      <c r="C13" s="64" t="s">
        <v>328</v>
      </c>
      <c r="D13" s="69">
        <v>1.3</v>
      </c>
      <c r="E13" s="10">
        <v>1.3</v>
      </c>
      <c r="F13" s="10">
        <v>1.3</v>
      </c>
      <c r="G13" s="10">
        <v>1.3</v>
      </c>
      <c r="H13" s="70">
        <v>1.3</v>
      </c>
      <c r="I13" s="74">
        <v>1.5</v>
      </c>
      <c r="J13" s="154">
        <v>1.5</v>
      </c>
      <c r="K13" s="154">
        <v>1.5</v>
      </c>
      <c r="L13" s="154">
        <v>1.5</v>
      </c>
      <c r="M13" s="65">
        <v>1.5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62"/>
      <c r="AD13" s="62"/>
      <c r="AE13" s="62"/>
      <c r="AH13" s="64" t="s">
        <v>328</v>
      </c>
      <c r="AI13" s="69">
        <v>0.9</v>
      </c>
      <c r="AJ13" s="10">
        <v>0.9</v>
      </c>
      <c r="AK13" s="10">
        <v>0.9</v>
      </c>
      <c r="AL13" s="10">
        <v>0.9</v>
      </c>
      <c r="AM13" s="70">
        <v>0.9</v>
      </c>
      <c r="AN13" s="74">
        <v>1</v>
      </c>
      <c r="AO13" s="128">
        <v>1</v>
      </c>
      <c r="AP13" s="128">
        <v>1</v>
      </c>
      <c r="AQ13" s="128">
        <v>1</v>
      </c>
      <c r="AR13" s="65">
        <v>1</v>
      </c>
    </row>
    <row r="14" spans="1:44">
      <c r="A14" s="2"/>
      <c r="B14" s="85"/>
      <c r="C14" s="64" t="s">
        <v>329</v>
      </c>
      <c r="D14" s="69">
        <v>1.3</v>
      </c>
      <c r="E14" s="10">
        <v>1.3</v>
      </c>
      <c r="F14" s="10">
        <v>1.3</v>
      </c>
      <c r="G14" s="10">
        <v>1.3</v>
      </c>
      <c r="H14" s="70">
        <v>1.3</v>
      </c>
      <c r="I14" s="74">
        <v>1.5</v>
      </c>
      <c r="J14" s="154">
        <v>1.5</v>
      </c>
      <c r="K14" s="154">
        <v>1.5</v>
      </c>
      <c r="L14" s="154">
        <v>1.5</v>
      </c>
      <c r="M14" s="65">
        <v>1.5</v>
      </c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62"/>
      <c r="AD14" s="62"/>
      <c r="AE14" s="62"/>
      <c r="AH14" s="64" t="s">
        <v>329</v>
      </c>
      <c r="AI14" s="69">
        <v>0.9</v>
      </c>
      <c r="AJ14" s="10">
        <v>0.9</v>
      </c>
      <c r="AK14" s="10">
        <v>0.9</v>
      </c>
      <c r="AL14" s="10">
        <v>0.9</v>
      </c>
      <c r="AM14" s="70">
        <v>0.9</v>
      </c>
      <c r="AN14" s="74">
        <v>1</v>
      </c>
      <c r="AO14" s="128">
        <v>1</v>
      </c>
      <c r="AP14" s="128">
        <v>1</v>
      </c>
      <c r="AQ14" s="128">
        <v>1</v>
      </c>
      <c r="AR14" s="65">
        <v>1</v>
      </c>
    </row>
    <row r="15" spans="1:44">
      <c r="A15" s="2"/>
      <c r="B15" s="85"/>
      <c r="C15" s="64" t="s">
        <v>330</v>
      </c>
      <c r="D15" s="69">
        <v>1.3</v>
      </c>
      <c r="E15" s="10">
        <v>1.3</v>
      </c>
      <c r="F15" s="10">
        <v>1.3</v>
      </c>
      <c r="G15" s="10">
        <v>1.3</v>
      </c>
      <c r="H15" s="70">
        <v>1.3</v>
      </c>
      <c r="I15" s="74">
        <v>1.5</v>
      </c>
      <c r="J15" s="154">
        <v>1.5</v>
      </c>
      <c r="K15" s="154">
        <v>1.5</v>
      </c>
      <c r="L15" s="154">
        <v>1.5</v>
      </c>
      <c r="M15" s="65">
        <v>1.5</v>
      </c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62"/>
      <c r="AD15" s="62"/>
      <c r="AE15" s="62"/>
      <c r="AH15" s="64" t="s">
        <v>330</v>
      </c>
      <c r="AI15" s="69">
        <v>0.9</v>
      </c>
      <c r="AJ15" s="10">
        <v>0.9</v>
      </c>
      <c r="AK15" s="10">
        <v>0.9</v>
      </c>
      <c r="AL15" s="10">
        <v>0.9</v>
      </c>
      <c r="AM15" s="70">
        <v>0.9</v>
      </c>
      <c r="AN15" s="74">
        <v>1</v>
      </c>
      <c r="AO15" s="128">
        <v>1</v>
      </c>
      <c r="AP15" s="128">
        <v>1</v>
      </c>
      <c r="AQ15" s="128">
        <v>1</v>
      </c>
      <c r="AR15" s="65">
        <v>1</v>
      </c>
    </row>
    <row r="16" spans="1:44">
      <c r="A16" s="2"/>
      <c r="B16" s="85"/>
      <c r="C16" s="64" t="s">
        <v>326</v>
      </c>
      <c r="D16" s="69">
        <v>1.3</v>
      </c>
      <c r="E16" s="10">
        <v>1.3</v>
      </c>
      <c r="F16" s="10">
        <v>1.3</v>
      </c>
      <c r="G16" s="10">
        <v>1.3</v>
      </c>
      <c r="H16" s="70">
        <v>1.3</v>
      </c>
      <c r="I16" s="74">
        <v>1</v>
      </c>
      <c r="J16" s="154">
        <v>2.2999999999999998</v>
      </c>
      <c r="K16" s="154">
        <v>1.5</v>
      </c>
      <c r="L16" s="154">
        <v>1.5</v>
      </c>
      <c r="M16" s="65">
        <v>1.5</v>
      </c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62"/>
      <c r="AD16" s="62"/>
      <c r="AE16" s="62"/>
      <c r="AH16" s="64" t="s">
        <v>326</v>
      </c>
      <c r="AI16" s="69">
        <v>0.9</v>
      </c>
      <c r="AJ16" s="10">
        <v>0.9</v>
      </c>
      <c r="AK16" s="10">
        <v>0.9</v>
      </c>
      <c r="AL16" s="10">
        <v>0.9</v>
      </c>
      <c r="AM16" s="70">
        <v>0.9</v>
      </c>
      <c r="AN16" s="74">
        <v>1</v>
      </c>
      <c r="AO16" s="128">
        <v>1.3</v>
      </c>
      <c r="AP16" s="128">
        <v>2</v>
      </c>
      <c r="AQ16" s="128">
        <v>2</v>
      </c>
      <c r="AR16" s="65">
        <v>2</v>
      </c>
    </row>
    <row r="17" spans="1:44">
      <c r="A17" s="2"/>
      <c r="B17" s="85"/>
      <c r="C17" s="64" t="s">
        <v>327</v>
      </c>
      <c r="D17" s="69">
        <v>1.3</v>
      </c>
      <c r="E17" s="10">
        <v>1.3</v>
      </c>
      <c r="F17" s="10">
        <v>1.3</v>
      </c>
      <c r="G17" s="10">
        <v>1.3</v>
      </c>
      <c r="H17" s="70">
        <v>1.3</v>
      </c>
      <c r="I17" s="74">
        <v>2.2999999999999998</v>
      </c>
      <c r="J17" s="154">
        <v>1</v>
      </c>
      <c r="K17" s="154">
        <v>1.5</v>
      </c>
      <c r="L17" s="154">
        <v>1.5</v>
      </c>
      <c r="M17" s="65">
        <v>1.5</v>
      </c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62"/>
      <c r="AD17" s="62"/>
      <c r="AE17" s="62"/>
      <c r="AH17" s="64" t="s">
        <v>327</v>
      </c>
      <c r="AI17" s="69">
        <v>0.9</v>
      </c>
      <c r="AJ17" s="10">
        <v>0.9</v>
      </c>
      <c r="AK17" s="10">
        <v>0.9</v>
      </c>
      <c r="AL17" s="10">
        <v>0.9</v>
      </c>
      <c r="AM17" s="70">
        <v>0.9</v>
      </c>
      <c r="AN17" s="74">
        <v>1.3</v>
      </c>
      <c r="AO17" s="128">
        <v>1</v>
      </c>
      <c r="AP17" s="128">
        <v>2</v>
      </c>
      <c r="AQ17" s="128">
        <v>2</v>
      </c>
      <c r="AR17" s="65">
        <v>2</v>
      </c>
    </row>
    <row r="18" spans="1:44">
      <c r="A18" s="98"/>
      <c r="B18" s="102" t="s">
        <v>0</v>
      </c>
      <c r="C18" s="103" t="s">
        <v>239</v>
      </c>
      <c r="D18" s="158" t="s">
        <v>290</v>
      </c>
      <c r="E18" s="158"/>
      <c r="F18" s="158"/>
      <c r="G18" s="158"/>
      <c r="H18" s="158"/>
      <c r="I18" s="158" t="s">
        <v>336</v>
      </c>
      <c r="J18" s="158"/>
      <c r="K18" s="158"/>
      <c r="L18" s="158"/>
      <c r="M18" s="158"/>
      <c r="N18" s="158" t="s">
        <v>341</v>
      </c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03" t="s">
        <v>241</v>
      </c>
      <c r="AD18" s="103" t="s">
        <v>337</v>
      </c>
      <c r="AH18" s="17"/>
      <c r="AI18" s="63"/>
      <c r="AJ18" s="63"/>
      <c r="AK18" s="63"/>
      <c r="AL18" s="63"/>
      <c r="AM18" s="63"/>
      <c r="AN18" s="63"/>
      <c r="AO18" s="63"/>
      <c r="AP18" s="63"/>
      <c r="AQ18" s="63"/>
      <c r="AR18" s="63"/>
    </row>
    <row r="19" spans="1:44">
      <c r="A19" s="101"/>
      <c r="B19" s="159" t="s">
        <v>20</v>
      </c>
      <c r="C19" s="160"/>
      <c r="D19" s="160"/>
      <c r="E19" s="160"/>
      <c r="F19" s="160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04">
        <v>350</v>
      </c>
      <c r="AD19" s="104"/>
      <c r="AE19" s="111"/>
      <c r="AF19" s="63"/>
      <c r="AH19" s="132">
        <v>10</v>
      </c>
      <c r="AI19" s="28" t="s">
        <v>334</v>
      </c>
      <c r="AJ19" s="18"/>
      <c r="AK19" s="18"/>
      <c r="AL19" s="18"/>
      <c r="AM19" s="19"/>
      <c r="AN19" s="18" t="s">
        <v>335</v>
      </c>
      <c r="AO19" s="18"/>
      <c r="AP19" s="18"/>
      <c r="AQ19" s="18"/>
      <c r="AR19" s="19"/>
    </row>
    <row r="20" spans="1:44">
      <c r="A20" s="105" t="s">
        <v>0</v>
      </c>
      <c r="B20" s="86" t="s">
        <v>5</v>
      </c>
      <c r="C20" s="50" t="s">
        <v>244</v>
      </c>
      <c r="D20" s="11">
        <v>73</v>
      </c>
      <c r="E20" s="11">
        <v>0</v>
      </c>
      <c r="F20" s="11">
        <v>0</v>
      </c>
      <c r="G20" s="11">
        <v>0</v>
      </c>
      <c r="H20" s="11">
        <v>0</v>
      </c>
      <c r="I20" s="51">
        <v>15</v>
      </c>
      <c r="J20" s="51">
        <v>80</v>
      </c>
      <c r="K20" s="51">
        <v>0</v>
      </c>
      <c r="L20" s="51">
        <v>0</v>
      </c>
      <c r="M20" s="51">
        <v>0</v>
      </c>
      <c r="N20" s="52">
        <f>D20*$D$3</f>
        <v>109.5</v>
      </c>
      <c r="O20" s="52">
        <f>E20*$E$3</f>
        <v>0</v>
      </c>
      <c r="P20" s="52">
        <f>F20*$F$3</f>
        <v>0</v>
      </c>
      <c r="Q20" s="52">
        <f>G20*$G$3</f>
        <v>0</v>
      </c>
      <c r="R20" s="52">
        <f>H20*$H$3</f>
        <v>0</v>
      </c>
      <c r="S20" s="52">
        <f>(N20/100)*(I20*$I$3)+(N20/100)*(J20*$J$3)</f>
        <v>156.03749999999999</v>
      </c>
      <c r="T20" s="52">
        <f>(O20/100)*(K20*$K$3)</f>
        <v>0</v>
      </c>
      <c r="U20" s="52">
        <f>(P20/100)*(K20*$K$3)+(P20/100)*(L20*$L$3)</f>
        <v>0</v>
      </c>
      <c r="V20" s="52">
        <f>(Q20/100)*(L20*$L$3)</f>
        <v>0</v>
      </c>
      <c r="W20" s="52">
        <f>(R20/100)*(K20*$K$3)+(R20/100)*(L20*$L$3)</f>
        <v>0</v>
      </c>
      <c r="X20" s="52">
        <f t="shared" ref="X20:AB34" si="0">N20+S20</f>
        <v>265.53750000000002</v>
      </c>
      <c r="Y20" s="52">
        <f t="shared" si="0"/>
        <v>0</v>
      </c>
      <c r="Z20" s="52">
        <f t="shared" si="0"/>
        <v>0</v>
      </c>
      <c r="AA20" s="52">
        <f t="shared" si="0"/>
        <v>0</v>
      </c>
      <c r="AB20" s="52">
        <f t="shared" si="0"/>
        <v>0</v>
      </c>
      <c r="AC20" s="53">
        <f>ROUND(X20+Y20+Z20+AA20+AB20,1)</f>
        <v>265.5</v>
      </c>
      <c r="AD20" s="58">
        <v>0</v>
      </c>
      <c r="AE20" s="113" t="s">
        <v>814</v>
      </c>
      <c r="AF20" s="60"/>
      <c r="AH20" s="64" t="s">
        <v>244</v>
      </c>
      <c r="AI20" s="66">
        <v>1.5</v>
      </c>
      <c r="AJ20" s="67">
        <v>1.5</v>
      </c>
      <c r="AK20" s="67">
        <v>1.5</v>
      </c>
      <c r="AL20" s="67">
        <v>1.5</v>
      </c>
      <c r="AM20" s="68">
        <v>1.5</v>
      </c>
      <c r="AN20" s="71">
        <v>1.5</v>
      </c>
      <c r="AO20" s="72">
        <v>1.5</v>
      </c>
      <c r="AP20" s="72">
        <v>1.5</v>
      </c>
      <c r="AQ20" s="72">
        <v>1.5</v>
      </c>
      <c r="AR20" s="73">
        <v>1.5</v>
      </c>
    </row>
    <row r="21" spans="1:44">
      <c r="A21" s="99" t="s">
        <v>815</v>
      </c>
      <c r="B21" s="87">
        <v>0</v>
      </c>
      <c r="C21" s="21" t="s">
        <v>325</v>
      </c>
      <c r="D21" s="12">
        <v>73</v>
      </c>
      <c r="E21" s="12">
        <v>0</v>
      </c>
      <c r="F21" s="12">
        <v>0</v>
      </c>
      <c r="G21" s="12">
        <v>0</v>
      </c>
      <c r="H21" s="12">
        <v>0</v>
      </c>
      <c r="I21" s="13">
        <v>34</v>
      </c>
      <c r="J21" s="13">
        <v>93</v>
      </c>
      <c r="K21" s="13">
        <v>0</v>
      </c>
      <c r="L21" s="13">
        <v>0</v>
      </c>
      <c r="M21" s="13">
        <v>0</v>
      </c>
      <c r="N21" s="14">
        <f>D21*$D$4</f>
        <v>94.9</v>
      </c>
      <c r="O21" s="14">
        <f>E21*$E$4</f>
        <v>0</v>
      </c>
      <c r="P21" s="14">
        <f>F21*$F$4</f>
        <v>0</v>
      </c>
      <c r="Q21" s="14">
        <f>G21*$G$4</f>
        <v>0</v>
      </c>
      <c r="R21" s="14">
        <f>H21*$H$4</f>
        <v>0</v>
      </c>
      <c r="S21" s="14">
        <f>(N21/100)*(I21*$I$4)+(N21/100)*(J21*$J$4)</f>
        <v>216.94140000000002</v>
      </c>
      <c r="T21" s="14">
        <f>(O21/100)*(K21*$K$4)</f>
        <v>0</v>
      </c>
      <c r="U21" s="14">
        <f>(P21/100)*(K21*$K$4)+(P21/100)*(L21*$L$4)</f>
        <v>0</v>
      </c>
      <c r="V21" s="14">
        <f>(Q21/100)*(L21*$L$4)</f>
        <v>0</v>
      </c>
      <c r="W21" s="14">
        <f>(R21/100)*(K21*$K$4)+(R21/100)*(L21*$L$4)</f>
        <v>0</v>
      </c>
      <c r="X21" s="14">
        <f t="shared" si="0"/>
        <v>311.84140000000002</v>
      </c>
      <c r="Y21" s="14">
        <f t="shared" si="0"/>
        <v>0</v>
      </c>
      <c r="Z21" s="14">
        <f t="shared" si="0"/>
        <v>0</v>
      </c>
      <c r="AA21" s="14">
        <f t="shared" si="0"/>
        <v>0</v>
      </c>
      <c r="AB21" s="14">
        <f>R21+W21</f>
        <v>0</v>
      </c>
      <c r="AC21" s="15">
        <f>ROUND(X21+Y21+Z21+AA21+AB21,1)</f>
        <v>311.8</v>
      </c>
      <c r="AD21" s="48">
        <f>(ROUND(AC21-AC20,1)/AC20)</f>
        <v>0.17438794726930318</v>
      </c>
      <c r="AE21" s="113"/>
      <c r="AF21" s="60"/>
      <c r="AH21" s="64" t="s">
        <v>325</v>
      </c>
      <c r="AI21" s="69">
        <v>1.3</v>
      </c>
      <c r="AJ21" s="10">
        <v>1.3</v>
      </c>
      <c r="AK21" s="10">
        <v>1.3</v>
      </c>
      <c r="AL21" s="10">
        <v>1.3</v>
      </c>
      <c r="AM21" s="70">
        <v>1.3</v>
      </c>
      <c r="AN21" s="74">
        <v>1.8</v>
      </c>
      <c r="AO21" s="140">
        <v>1.8</v>
      </c>
      <c r="AP21" s="140">
        <v>1.5</v>
      </c>
      <c r="AQ21" s="140">
        <v>1.5</v>
      </c>
      <c r="AR21" s="65">
        <v>1.5</v>
      </c>
    </row>
    <row r="22" spans="1:44">
      <c r="A22" s="99" t="s">
        <v>816</v>
      </c>
      <c r="B22" s="87">
        <v>10</v>
      </c>
      <c r="C22" s="21" t="s">
        <v>850</v>
      </c>
      <c r="D22" s="12">
        <v>73</v>
      </c>
      <c r="E22" s="12">
        <v>0</v>
      </c>
      <c r="F22" s="12">
        <v>0</v>
      </c>
      <c r="G22" s="12">
        <v>0</v>
      </c>
      <c r="H22" s="12">
        <v>0</v>
      </c>
      <c r="I22" s="13">
        <v>15</v>
      </c>
      <c r="J22" s="13">
        <v>80</v>
      </c>
      <c r="K22" s="13">
        <v>0</v>
      </c>
      <c r="L22" s="13">
        <v>0</v>
      </c>
      <c r="M22" s="13">
        <v>0</v>
      </c>
      <c r="N22" s="14">
        <f>D22*$D$5</f>
        <v>102.19999999999999</v>
      </c>
      <c r="O22" s="14">
        <f>E22*$E$5</f>
        <v>0</v>
      </c>
      <c r="P22" s="14">
        <f>F22*$F$5</f>
        <v>0</v>
      </c>
      <c r="Q22" s="14">
        <f>G22*$G$5</f>
        <v>0</v>
      </c>
      <c r="R22" s="14">
        <f>H22*$H$5</f>
        <v>0</v>
      </c>
      <c r="S22" s="14">
        <f>(N22/100)*(I22*$I$5)+(N22/100)*(J22*$J$5)</f>
        <v>145.63499999999996</v>
      </c>
      <c r="T22" s="14">
        <f>(O22/100)*(K22*$K$5)</f>
        <v>0</v>
      </c>
      <c r="U22" s="14">
        <f>(P22/100)*(K22*$K$5)+(P22/100)*(L22*$L$5)</f>
        <v>0</v>
      </c>
      <c r="V22" s="14">
        <f>(Q22/100)*(L22*$L$5)</f>
        <v>0</v>
      </c>
      <c r="W22" s="14">
        <f>(R22/100)*(K22*$K$5)+(R22/100)*(L22*$L$5)</f>
        <v>0</v>
      </c>
      <c r="X22" s="14">
        <f t="shared" si="0"/>
        <v>247.83499999999995</v>
      </c>
      <c r="Y22" s="14">
        <f t="shared" si="0"/>
        <v>0</v>
      </c>
      <c r="Z22" s="14">
        <f t="shared" si="0"/>
        <v>0</v>
      </c>
      <c r="AA22" s="14">
        <f t="shared" si="0"/>
        <v>0</v>
      </c>
      <c r="AB22" s="14">
        <f>R22+W22</f>
        <v>0</v>
      </c>
      <c r="AC22" s="15">
        <f t="shared" ref="AC22:AC34" si="1">ROUND(X22+Y22+Z22+AA22+AB22,1)</f>
        <v>247.8</v>
      </c>
      <c r="AD22" s="48">
        <f>(ROUND(AC22-AC20,1)/AC20)</f>
        <v>-6.6666666666666666E-2</v>
      </c>
      <c r="AE22" s="113"/>
      <c r="AF22" s="60"/>
      <c r="AH22" s="64" t="s">
        <v>850</v>
      </c>
      <c r="AI22" s="69">
        <v>1.4</v>
      </c>
      <c r="AJ22" s="10">
        <v>1.4</v>
      </c>
      <c r="AK22" s="10">
        <v>1.4</v>
      </c>
      <c r="AL22" s="10">
        <v>1.4</v>
      </c>
      <c r="AM22" s="70">
        <v>1.4</v>
      </c>
      <c r="AN22" s="74">
        <v>1.5</v>
      </c>
      <c r="AO22" s="140">
        <v>1.5</v>
      </c>
      <c r="AP22" s="147">
        <v>1.5</v>
      </c>
      <c r="AQ22" s="147">
        <v>1.5</v>
      </c>
      <c r="AR22" s="65">
        <v>1.5</v>
      </c>
    </row>
    <row r="23" spans="1:44">
      <c r="A23" s="99" t="s">
        <v>817</v>
      </c>
      <c r="B23" s="87">
        <v>0</v>
      </c>
      <c r="C23" s="21" t="s">
        <v>338</v>
      </c>
      <c r="D23" s="12">
        <v>73</v>
      </c>
      <c r="E23" s="12">
        <v>0</v>
      </c>
      <c r="F23" s="12">
        <v>0</v>
      </c>
      <c r="G23" s="12">
        <v>0</v>
      </c>
      <c r="H23" s="12">
        <v>0</v>
      </c>
      <c r="I23" s="13">
        <v>15</v>
      </c>
      <c r="J23" s="13">
        <v>80</v>
      </c>
      <c r="K23" s="13">
        <v>0</v>
      </c>
      <c r="L23" s="13">
        <v>0</v>
      </c>
      <c r="M23" s="13">
        <v>0</v>
      </c>
      <c r="N23" s="14">
        <f>D23*$D$6</f>
        <v>102.19999999999999</v>
      </c>
      <c r="O23" s="14">
        <f>E23*$E$6</f>
        <v>0</v>
      </c>
      <c r="P23" s="14">
        <f>F23*$F$6</f>
        <v>0</v>
      </c>
      <c r="Q23" s="14">
        <f>G23*$G$6</f>
        <v>0</v>
      </c>
      <c r="R23" s="14">
        <f>H23*$H$6</f>
        <v>0</v>
      </c>
      <c r="S23" s="14">
        <f>(N23/100)*(I23*$I$6)+(N23/100)*(J23*$J$6)</f>
        <v>145.63499999999996</v>
      </c>
      <c r="T23" s="14">
        <f>(O23/100)*(K23*$K$6)</f>
        <v>0</v>
      </c>
      <c r="U23" s="14">
        <f>(P23/100)*(K23*$K$6)+(P23/100)*(L23*$L$6)</f>
        <v>0</v>
      </c>
      <c r="V23" s="14">
        <f>(Q23/100)*(L23*$L$6)</f>
        <v>0</v>
      </c>
      <c r="W23" s="14">
        <f>(R23/100)*(K23*$K$6)+(R23/100)*(L23*$L$6)</f>
        <v>0</v>
      </c>
      <c r="X23" s="14">
        <f t="shared" si="0"/>
        <v>247.83499999999995</v>
      </c>
      <c r="Y23" s="14">
        <f t="shared" si="0"/>
        <v>0</v>
      </c>
      <c r="Z23" s="14">
        <f t="shared" si="0"/>
        <v>0</v>
      </c>
      <c r="AA23" s="14">
        <f t="shared" si="0"/>
        <v>0</v>
      </c>
      <c r="AB23" s="14">
        <f t="shared" si="0"/>
        <v>0</v>
      </c>
      <c r="AC23" s="15">
        <f t="shared" si="1"/>
        <v>247.8</v>
      </c>
      <c r="AD23" s="48">
        <f>(ROUND(AC23-AC20,1)/AC20)</f>
        <v>-6.6666666666666666E-2</v>
      </c>
      <c r="AE23" s="113"/>
      <c r="AF23" s="60"/>
      <c r="AH23" s="64" t="s">
        <v>338</v>
      </c>
      <c r="AI23" s="69">
        <v>1.4</v>
      </c>
      <c r="AJ23" s="10">
        <v>1.4</v>
      </c>
      <c r="AK23" s="10">
        <v>1.4</v>
      </c>
      <c r="AL23" s="10">
        <v>1.4</v>
      </c>
      <c r="AM23" s="70">
        <v>1.4</v>
      </c>
      <c r="AN23" s="74">
        <v>1.5</v>
      </c>
      <c r="AO23" s="147">
        <v>1.5</v>
      </c>
      <c r="AP23" s="147">
        <v>1.5</v>
      </c>
      <c r="AQ23" s="147">
        <v>1.5</v>
      </c>
      <c r="AR23" s="65">
        <v>1.5</v>
      </c>
    </row>
    <row r="24" spans="1:44">
      <c r="A24" s="99" t="s">
        <v>818</v>
      </c>
      <c r="B24" s="87">
        <v>0</v>
      </c>
      <c r="C24" s="21" t="s">
        <v>339</v>
      </c>
      <c r="D24" s="12">
        <v>73</v>
      </c>
      <c r="E24" s="12">
        <v>0</v>
      </c>
      <c r="F24" s="12">
        <v>0</v>
      </c>
      <c r="G24" s="12">
        <v>0</v>
      </c>
      <c r="H24" s="12">
        <v>0</v>
      </c>
      <c r="I24" s="13">
        <v>15</v>
      </c>
      <c r="J24" s="13">
        <v>80</v>
      </c>
      <c r="K24" s="13">
        <v>0</v>
      </c>
      <c r="L24" s="13">
        <v>0</v>
      </c>
      <c r="M24" s="13">
        <v>0</v>
      </c>
      <c r="N24" s="14">
        <f>D24*$D$7</f>
        <v>102.19999999999999</v>
      </c>
      <c r="O24" s="14">
        <f>E24*$E$7</f>
        <v>0</v>
      </c>
      <c r="P24" s="14">
        <f>F24*$F$7</f>
        <v>0</v>
      </c>
      <c r="Q24" s="14">
        <f>G24*$G$7</f>
        <v>0</v>
      </c>
      <c r="R24" s="14">
        <f>H24*$H$7</f>
        <v>0</v>
      </c>
      <c r="S24" s="14">
        <f>(N24/100)*(I24*$I$7)+(N24/100)*(J24*$J$7)</f>
        <v>145.63499999999996</v>
      </c>
      <c r="T24" s="14">
        <f>(O24/100)*(K24*$K$7)</f>
        <v>0</v>
      </c>
      <c r="U24" s="14">
        <f>(P24/100)*(K24*$K$7)+(P24/100)*(L24*$L$7)</f>
        <v>0</v>
      </c>
      <c r="V24" s="14">
        <f>(Q24/100)*(L24*$L$7)</f>
        <v>0</v>
      </c>
      <c r="W24" s="14">
        <f>(R24/100)*(K24*$K$7)+(R24/100)*(L24*$L$7)</f>
        <v>0</v>
      </c>
      <c r="X24" s="14">
        <f t="shared" si="0"/>
        <v>247.83499999999995</v>
      </c>
      <c r="Y24" s="14">
        <f t="shared" si="0"/>
        <v>0</v>
      </c>
      <c r="Z24" s="14">
        <f t="shared" si="0"/>
        <v>0</v>
      </c>
      <c r="AA24" s="14">
        <f t="shared" si="0"/>
        <v>0</v>
      </c>
      <c r="AB24" s="14">
        <f t="shared" si="0"/>
        <v>0</v>
      </c>
      <c r="AC24" s="15">
        <f t="shared" si="1"/>
        <v>247.8</v>
      </c>
      <c r="AD24" s="48">
        <f>(ROUND(AC24-AC20,1)/AC20)</f>
        <v>-6.6666666666666666E-2</v>
      </c>
      <c r="AE24" s="113"/>
      <c r="AF24" s="60"/>
      <c r="AH24" s="64" t="s">
        <v>339</v>
      </c>
      <c r="AI24" s="69">
        <v>1.4</v>
      </c>
      <c r="AJ24" s="10">
        <v>1.4</v>
      </c>
      <c r="AK24" s="10">
        <v>1.4</v>
      </c>
      <c r="AL24" s="10">
        <v>1.4</v>
      </c>
      <c r="AM24" s="70">
        <v>1.4</v>
      </c>
      <c r="AN24" s="74">
        <v>1.5</v>
      </c>
      <c r="AO24" s="147">
        <v>1.5</v>
      </c>
      <c r="AP24" s="147">
        <v>1.5</v>
      </c>
      <c r="AQ24" s="147">
        <v>1.5</v>
      </c>
      <c r="AR24" s="65">
        <v>1.5</v>
      </c>
    </row>
    <row r="25" spans="1:44">
      <c r="A25" s="99" t="s">
        <v>667</v>
      </c>
      <c r="B25" s="87"/>
      <c r="C25" s="21" t="s">
        <v>340</v>
      </c>
      <c r="D25" s="12">
        <v>73</v>
      </c>
      <c r="E25" s="12">
        <v>0</v>
      </c>
      <c r="F25" s="12">
        <v>0</v>
      </c>
      <c r="G25" s="12">
        <v>0</v>
      </c>
      <c r="H25" s="12">
        <v>0</v>
      </c>
      <c r="I25" s="13">
        <v>15</v>
      </c>
      <c r="J25" s="13">
        <v>80</v>
      </c>
      <c r="K25" s="13">
        <v>0</v>
      </c>
      <c r="L25" s="13">
        <v>0</v>
      </c>
      <c r="M25" s="13">
        <v>0</v>
      </c>
      <c r="N25" s="14">
        <f>D25*$D$8</f>
        <v>102.19999999999999</v>
      </c>
      <c r="O25" s="14">
        <f>E25*$E$8</f>
        <v>0</v>
      </c>
      <c r="P25" s="14">
        <f>F25*$F$8</f>
        <v>0</v>
      </c>
      <c r="Q25" s="14">
        <f>G25*$G$8</f>
        <v>0</v>
      </c>
      <c r="R25" s="14">
        <f>H25*$H$8</f>
        <v>0</v>
      </c>
      <c r="S25" s="14">
        <f>(N25/100)*(I25*$I$8)+(N25/100)*(J25*$J$8)</f>
        <v>145.63499999999996</v>
      </c>
      <c r="T25" s="14">
        <f>(O25/100)*(K25*$K$8)</f>
        <v>0</v>
      </c>
      <c r="U25" s="14">
        <f>(P25/100)*(K25*$K$8)+(P25/100)*(L25*$L$8)</f>
        <v>0</v>
      </c>
      <c r="V25" s="14">
        <f>(Q25/100)*(L25*$L$8)</f>
        <v>0</v>
      </c>
      <c r="W25" s="14">
        <f>(R25/100)*(K25*$K$8)+(R25/100)*(L25*$L$8)</f>
        <v>0</v>
      </c>
      <c r="X25" s="14">
        <f t="shared" si="0"/>
        <v>247.83499999999995</v>
      </c>
      <c r="Y25" s="14">
        <f t="shared" si="0"/>
        <v>0</v>
      </c>
      <c r="Z25" s="14">
        <f t="shared" si="0"/>
        <v>0</v>
      </c>
      <c r="AA25" s="14">
        <f t="shared" si="0"/>
        <v>0</v>
      </c>
      <c r="AB25" s="14">
        <f t="shared" si="0"/>
        <v>0</v>
      </c>
      <c r="AC25" s="15">
        <f t="shared" si="1"/>
        <v>247.8</v>
      </c>
      <c r="AD25" s="48">
        <f>(ROUND(AC25-AC20,1)/AC20)</f>
        <v>-6.6666666666666666E-2</v>
      </c>
      <c r="AE25" s="113"/>
      <c r="AF25" s="60"/>
      <c r="AH25" s="64" t="s">
        <v>340</v>
      </c>
      <c r="AI25" s="69">
        <v>1.4</v>
      </c>
      <c r="AJ25" s="10">
        <v>1.4</v>
      </c>
      <c r="AK25" s="10">
        <v>1.4</v>
      </c>
      <c r="AL25" s="10">
        <v>1.4</v>
      </c>
      <c r="AM25" s="70">
        <v>1.4</v>
      </c>
      <c r="AN25" s="74">
        <v>1.5</v>
      </c>
      <c r="AO25" s="147">
        <v>1.5</v>
      </c>
      <c r="AP25" s="147">
        <v>1.5</v>
      </c>
      <c r="AQ25" s="147">
        <v>1.5</v>
      </c>
      <c r="AR25" s="65">
        <v>1.5</v>
      </c>
    </row>
    <row r="26" spans="1:44">
      <c r="A26" s="99" t="s">
        <v>606</v>
      </c>
      <c r="B26" s="87">
        <v>50</v>
      </c>
      <c r="C26" s="21" t="s">
        <v>1</v>
      </c>
      <c r="D26" s="12">
        <v>37</v>
      </c>
      <c r="E26" s="12">
        <v>73</v>
      </c>
      <c r="F26" s="12">
        <v>0</v>
      </c>
      <c r="G26" s="12">
        <v>0</v>
      </c>
      <c r="H26" s="12">
        <v>0</v>
      </c>
      <c r="I26" s="13">
        <v>15</v>
      </c>
      <c r="J26" s="13">
        <v>80</v>
      </c>
      <c r="K26" s="13">
        <v>100</v>
      </c>
      <c r="L26" s="13">
        <v>0</v>
      </c>
      <c r="M26" s="13">
        <v>0</v>
      </c>
      <c r="N26" s="14">
        <f>D26*$D$9</f>
        <v>44.4</v>
      </c>
      <c r="O26" s="14">
        <f>E26*$E$9</f>
        <v>94.9</v>
      </c>
      <c r="P26" s="14">
        <f>F26*$F$9</f>
        <v>0</v>
      </c>
      <c r="Q26" s="14">
        <f>G26*$G$9</f>
        <v>0</v>
      </c>
      <c r="R26" s="14">
        <f>H26*$H$9</f>
        <v>0</v>
      </c>
      <c r="S26" s="14">
        <f>(N26/100)*(I26*$I$9)+(N26/100)*(J26*$J$9)</f>
        <v>63.27</v>
      </c>
      <c r="T26" s="14">
        <f>(O26/100)*(K26*$K$9)</f>
        <v>142.35000000000002</v>
      </c>
      <c r="U26" s="14">
        <f>(P26/100)*(K26*$K$9)+(P26/100)*(L26*$L$9)</f>
        <v>0</v>
      </c>
      <c r="V26" s="14">
        <f>(Q26/100)*(L26*$L$9)</f>
        <v>0</v>
      </c>
      <c r="W26" s="14">
        <f>(R26/100)*(K26*$K$9)+(R26/100)*(L26*$L$9)</f>
        <v>0</v>
      </c>
      <c r="X26" s="14">
        <f t="shared" si="0"/>
        <v>107.67</v>
      </c>
      <c r="Y26" s="14">
        <f t="shared" si="0"/>
        <v>237.25000000000003</v>
      </c>
      <c r="Z26" s="14">
        <f t="shared" si="0"/>
        <v>0</v>
      </c>
      <c r="AA26" s="14">
        <f t="shared" si="0"/>
        <v>0</v>
      </c>
      <c r="AB26" s="14">
        <f t="shared" si="0"/>
        <v>0</v>
      </c>
      <c r="AC26" s="15">
        <f t="shared" si="1"/>
        <v>344.9</v>
      </c>
      <c r="AD26" s="48">
        <f>(ROUND(AC26-AC20,1)/AC20)</f>
        <v>0.29905838041431265</v>
      </c>
      <c r="AE26" s="113"/>
      <c r="AF26" s="60"/>
      <c r="AH26" s="64" t="s">
        <v>1</v>
      </c>
      <c r="AI26" s="69">
        <v>1.2</v>
      </c>
      <c r="AJ26" s="10">
        <v>1.3</v>
      </c>
      <c r="AK26" s="10">
        <v>1.3</v>
      </c>
      <c r="AL26" s="10">
        <v>1.3</v>
      </c>
      <c r="AM26" s="70">
        <v>1.3</v>
      </c>
      <c r="AN26" s="74">
        <v>1.5</v>
      </c>
      <c r="AO26" s="147">
        <v>1.5</v>
      </c>
      <c r="AP26" s="147">
        <v>1.5</v>
      </c>
      <c r="AQ26" s="147">
        <v>1.5</v>
      </c>
      <c r="AR26" s="65">
        <v>1.5</v>
      </c>
    </row>
    <row r="27" spans="1:44">
      <c r="A27" s="99" t="s">
        <v>845</v>
      </c>
      <c r="B27" s="87"/>
      <c r="C27" s="21" t="s">
        <v>2</v>
      </c>
      <c r="D27" s="12">
        <v>37</v>
      </c>
      <c r="E27" s="12">
        <v>0</v>
      </c>
      <c r="F27" s="12">
        <v>73</v>
      </c>
      <c r="G27" s="12">
        <v>0</v>
      </c>
      <c r="H27" s="12">
        <v>0</v>
      </c>
      <c r="I27" s="13">
        <v>15</v>
      </c>
      <c r="J27" s="13">
        <v>80</v>
      </c>
      <c r="K27" s="13">
        <v>50</v>
      </c>
      <c r="L27" s="13">
        <v>50</v>
      </c>
      <c r="M27" s="13">
        <v>0</v>
      </c>
      <c r="N27" s="14">
        <f>D27*$D$10</f>
        <v>44.4</v>
      </c>
      <c r="O27" s="14">
        <f>E27*$E$10</f>
        <v>0</v>
      </c>
      <c r="P27" s="14">
        <f>F27*$F$10</f>
        <v>94.9</v>
      </c>
      <c r="Q27" s="14">
        <f>G27*$G$10</f>
        <v>0</v>
      </c>
      <c r="R27" s="14">
        <f>H27*$H$10</f>
        <v>0</v>
      </c>
      <c r="S27" s="14">
        <f>(N27/100)*(I27*$I$10)+(N27/100)*(J27*$J$10)</f>
        <v>63.27</v>
      </c>
      <c r="T27" s="14">
        <f>(O27/100)*(K27*$J$10)</f>
        <v>0</v>
      </c>
      <c r="U27" s="14">
        <f>(P27/100)*(K27*$K$10)+(P27/100)*(L27*$L$10)</f>
        <v>142.35000000000002</v>
      </c>
      <c r="V27" s="14">
        <f>(Q27/100)*(L27*$L$10)</f>
        <v>0</v>
      </c>
      <c r="W27" s="14">
        <f>(R27/100)*(K27*$K$10)+(R27/100)*(L27*$L$10)</f>
        <v>0</v>
      </c>
      <c r="X27" s="14">
        <f t="shared" si="0"/>
        <v>107.67</v>
      </c>
      <c r="Y27" s="14">
        <f t="shared" si="0"/>
        <v>0</v>
      </c>
      <c r="Z27" s="14">
        <f t="shared" si="0"/>
        <v>237.25000000000003</v>
      </c>
      <c r="AA27" s="14">
        <f t="shared" si="0"/>
        <v>0</v>
      </c>
      <c r="AB27" s="14">
        <f t="shared" si="0"/>
        <v>0</v>
      </c>
      <c r="AC27" s="15">
        <f t="shared" si="1"/>
        <v>344.9</v>
      </c>
      <c r="AD27" s="48">
        <f>(ROUND(AC27-AC20,1)/AC20)</f>
        <v>0.29905838041431265</v>
      </c>
      <c r="AE27" s="113"/>
      <c r="AF27" s="60"/>
      <c r="AH27" s="64" t="s">
        <v>2</v>
      </c>
      <c r="AI27" s="69">
        <v>1.2</v>
      </c>
      <c r="AJ27" s="10">
        <v>1.3</v>
      </c>
      <c r="AK27" s="10">
        <v>1.3</v>
      </c>
      <c r="AL27" s="10">
        <v>1.3</v>
      </c>
      <c r="AM27" s="70">
        <v>1.3</v>
      </c>
      <c r="AN27" s="74">
        <v>1.5</v>
      </c>
      <c r="AO27" s="147">
        <v>1.5</v>
      </c>
      <c r="AP27" s="147">
        <v>1.5</v>
      </c>
      <c r="AQ27" s="147">
        <v>1.5</v>
      </c>
      <c r="AR27" s="65">
        <v>1.5</v>
      </c>
    </row>
    <row r="28" spans="1:44">
      <c r="A28" s="99" t="s">
        <v>846</v>
      </c>
      <c r="B28" s="87"/>
      <c r="C28" s="21" t="s">
        <v>3</v>
      </c>
      <c r="D28" s="12">
        <v>37</v>
      </c>
      <c r="E28" s="12">
        <v>0</v>
      </c>
      <c r="F28" s="12">
        <v>0</v>
      </c>
      <c r="G28" s="12">
        <v>73</v>
      </c>
      <c r="H28" s="12">
        <v>0</v>
      </c>
      <c r="I28" s="13">
        <v>15</v>
      </c>
      <c r="J28" s="13">
        <v>80</v>
      </c>
      <c r="K28" s="13">
        <v>0</v>
      </c>
      <c r="L28" s="13">
        <v>100</v>
      </c>
      <c r="M28" s="13">
        <v>0</v>
      </c>
      <c r="N28" s="14">
        <f>D28*$D$11</f>
        <v>44.4</v>
      </c>
      <c r="O28" s="14">
        <f>E28*$E$11</f>
        <v>0</v>
      </c>
      <c r="P28" s="14">
        <f>F28*$F$11</f>
        <v>0</v>
      </c>
      <c r="Q28" s="14">
        <f>G28*$G$11</f>
        <v>94.9</v>
      </c>
      <c r="R28" s="14">
        <f>H28*$H$11</f>
        <v>0</v>
      </c>
      <c r="S28" s="14">
        <f>(N28/100)*(I28*$I$11)+(N28/100)*(J28*$J$11)</f>
        <v>63.27</v>
      </c>
      <c r="T28" s="14">
        <f>(O28/100)*(K28*$K$11)</f>
        <v>0</v>
      </c>
      <c r="U28" s="14">
        <f>(P28/100)*(K28*$K$11)+(P28/100)*(L28*$L$11)</f>
        <v>0</v>
      </c>
      <c r="V28" s="14">
        <f>(Q28/100)*(L28*$L$11)</f>
        <v>142.35000000000002</v>
      </c>
      <c r="W28" s="14">
        <f>(R28/100)*(K28*$K$11)+(R28/100)*(L28*$L$11)</f>
        <v>0</v>
      </c>
      <c r="X28" s="14">
        <f t="shared" si="0"/>
        <v>107.67</v>
      </c>
      <c r="Y28" s="14">
        <f t="shared" si="0"/>
        <v>0</v>
      </c>
      <c r="Z28" s="14">
        <f t="shared" si="0"/>
        <v>0</v>
      </c>
      <c r="AA28" s="14">
        <f t="shared" si="0"/>
        <v>237.25000000000003</v>
      </c>
      <c r="AB28" s="14">
        <f t="shared" si="0"/>
        <v>0</v>
      </c>
      <c r="AC28" s="15">
        <f t="shared" si="1"/>
        <v>344.9</v>
      </c>
      <c r="AD28" s="48">
        <f>(ROUND(AC28-AC20,1)/AC20)</f>
        <v>0.29905838041431265</v>
      </c>
      <c r="AE28" s="113"/>
      <c r="AF28" s="60"/>
      <c r="AH28" s="64" t="s">
        <v>3</v>
      </c>
      <c r="AI28" s="69">
        <v>1.2</v>
      </c>
      <c r="AJ28" s="10">
        <v>1.3</v>
      </c>
      <c r="AK28" s="10">
        <v>1.3</v>
      </c>
      <c r="AL28" s="10">
        <v>1.3</v>
      </c>
      <c r="AM28" s="70">
        <v>1.3</v>
      </c>
      <c r="AN28" s="74">
        <v>1.5</v>
      </c>
      <c r="AO28" s="147">
        <v>1.5</v>
      </c>
      <c r="AP28" s="147">
        <v>1.5</v>
      </c>
      <c r="AQ28" s="147">
        <v>1.5</v>
      </c>
      <c r="AR28" s="65">
        <v>1.5</v>
      </c>
    </row>
    <row r="29" spans="1:44">
      <c r="A29" s="99" t="s">
        <v>847</v>
      </c>
      <c r="B29" s="87"/>
      <c r="C29" s="21" t="s">
        <v>4</v>
      </c>
      <c r="D29" s="12">
        <v>37</v>
      </c>
      <c r="E29" s="12">
        <v>0</v>
      </c>
      <c r="F29" s="12">
        <v>0</v>
      </c>
      <c r="G29" s="12">
        <v>0</v>
      </c>
      <c r="H29" s="12">
        <v>73</v>
      </c>
      <c r="I29" s="13">
        <v>15</v>
      </c>
      <c r="J29" s="13">
        <v>80</v>
      </c>
      <c r="K29" s="13">
        <v>50</v>
      </c>
      <c r="L29" s="13">
        <v>50</v>
      </c>
      <c r="M29" s="13">
        <v>0</v>
      </c>
      <c r="N29" s="14">
        <f>D29*$D$12</f>
        <v>44.4</v>
      </c>
      <c r="O29" s="14">
        <f>E29*$E$12</f>
        <v>0</v>
      </c>
      <c r="P29" s="14">
        <f>F29*$F$12</f>
        <v>0</v>
      </c>
      <c r="Q29" s="14">
        <f>G29*$G$12</f>
        <v>0</v>
      </c>
      <c r="R29" s="14">
        <f>H29*$H$12</f>
        <v>94.9</v>
      </c>
      <c r="S29" s="14">
        <f>(N29/100)*(I29*$I$12)+(N29/100)*(J29*$J$12)</f>
        <v>63.27</v>
      </c>
      <c r="T29" s="14">
        <f>(O29/100)*(K29*$K$12)</f>
        <v>0</v>
      </c>
      <c r="U29" s="14">
        <f>(P29/100)*(K29*$K$12)+(P29/100)*(L29*$L$12)</f>
        <v>0</v>
      </c>
      <c r="V29" s="14">
        <f>(Q29/100)*(L29*$L$12)</f>
        <v>0</v>
      </c>
      <c r="W29" s="14">
        <f>(R29/100)*(K29*$K$12)+(R29/100)*(L29*$L$12)</f>
        <v>142.35000000000002</v>
      </c>
      <c r="X29" s="14">
        <f t="shared" si="0"/>
        <v>107.67</v>
      </c>
      <c r="Y29" s="14">
        <f t="shared" si="0"/>
        <v>0</v>
      </c>
      <c r="Z29" s="14">
        <f t="shared" si="0"/>
        <v>0</v>
      </c>
      <c r="AA29" s="14">
        <f t="shared" si="0"/>
        <v>0</v>
      </c>
      <c r="AB29" s="14">
        <f t="shared" si="0"/>
        <v>237.25000000000003</v>
      </c>
      <c r="AC29" s="15">
        <f t="shared" si="1"/>
        <v>344.9</v>
      </c>
      <c r="AD29" s="48">
        <f>(ROUND(AC29-AC20,1)/AC20)</f>
        <v>0.29905838041431265</v>
      </c>
      <c r="AE29" s="113"/>
      <c r="AF29" s="60"/>
      <c r="AH29" s="64" t="s">
        <v>4</v>
      </c>
      <c r="AI29" s="69">
        <v>1.2</v>
      </c>
      <c r="AJ29" s="10">
        <v>1.3</v>
      </c>
      <c r="AK29" s="10">
        <v>1.3</v>
      </c>
      <c r="AL29" s="10">
        <v>1.3</v>
      </c>
      <c r="AM29" s="70">
        <v>1.3</v>
      </c>
      <c r="AN29" s="74">
        <v>1.5</v>
      </c>
      <c r="AO29" s="147">
        <v>1.5</v>
      </c>
      <c r="AP29" s="147">
        <v>1.5</v>
      </c>
      <c r="AQ29" s="147">
        <v>1.5</v>
      </c>
      <c r="AR29" s="65">
        <v>1.5</v>
      </c>
    </row>
    <row r="30" spans="1:44">
      <c r="A30" s="99" t="s">
        <v>848</v>
      </c>
      <c r="B30" s="87"/>
      <c r="C30" s="21" t="s">
        <v>328</v>
      </c>
      <c r="D30" s="12">
        <v>73</v>
      </c>
      <c r="E30" s="12">
        <v>0</v>
      </c>
      <c r="F30" s="12">
        <v>0</v>
      </c>
      <c r="G30" s="12">
        <v>0</v>
      </c>
      <c r="H30" s="12">
        <v>0</v>
      </c>
      <c r="I30" s="13">
        <v>15</v>
      </c>
      <c r="J30" s="13">
        <v>80</v>
      </c>
      <c r="K30" s="13">
        <v>0</v>
      </c>
      <c r="L30" s="13">
        <v>0</v>
      </c>
      <c r="M30" s="13">
        <v>77</v>
      </c>
      <c r="N30" s="14">
        <f>D30*$D$13</f>
        <v>94.9</v>
      </c>
      <c r="O30" s="14">
        <f>E30*$E$13</f>
        <v>0</v>
      </c>
      <c r="P30" s="14">
        <f>F30*$F$13</f>
        <v>0</v>
      </c>
      <c r="Q30" s="14">
        <f>G30*$G$13</f>
        <v>0</v>
      </c>
      <c r="R30" s="14">
        <f>H30*$H$13</f>
        <v>0</v>
      </c>
      <c r="S30" s="14">
        <f>(N30/100)*(I30*$I$14)+(N30/100)*(J30*$J$14)+(N30/100)*(M30*$M$14)</f>
        <v>244.84200000000004</v>
      </c>
      <c r="T30" s="14">
        <f>(O30/100)*(K30*$K$13)+(O30/100)*(M30*$M$13)</f>
        <v>0</v>
      </c>
      <c r="U30" s="14">
        <f>(P30/100)*(K30*$K$13)+(P30/100)*(L30*$L$13)+(P30/100)*(M30*$M$13)</f>
        <v>0</v>
      </c>
      <c r="V30" s="14">
        <f>(Q30/100)*(L30*$L$13)+(Q30/100)*(M30*$M$13)</f>
        <v>0</v>
      </c>
      <c r="W30" s="14">
        <f>(R30/100)*(K30*$K$13)+(R30/100)*(L30*$L$13)+(R30/100)*(M30*$M$13)</f>
        <v>0</v>
      </c>
      <c r="X30" s="14">
        <f t="shared" si="0"/>
        <v>339.74200000000008</v>
      </c>
      <c r="Y30" s="14">
        <f t="shared" si="0"/>
        <v>0</v>
      </c>
      <c r="Z30" s="14">
        <f t="shared" si="0"/>
        <v>0</v>
      </c>
      <c r="AA30" s="14">
        <f t="shared" si="0"/>
        <v>0</v>
      </c>
      <c r="AB30" s="14">
        <f t="shared" si="0"/>
        <v>0</v>
      </c>
      <c r="AC30" s="15">
        <f t="shared" si="1"/>
        <v>339.7</v>
      </c>
      <c r="AD30" s="48">
        <f>(ROUND(AC30-AC20,1)/AC20)</f>
        <v>0.27947269303201505</v>
      </c>
      <c r="AE30" s="113"/>
      <c r="AF30" s="60"/>
      <c r="AH30" s="64" t="s">
        <v>328</v>
      </c>
      <c r="AI30" s="69">
        <v>1.3</v>
      </c>
      <c r="AJ30" s="10">
        <v>1.3</v>
      </c>
      <c r="AK30" s="10">
        <v>1.3</v>
      </c>
      <c r="AL30" s="10">
        <v>1.3</v>
      </c>
      <c r="AM30" s="70">
        <v>1.3</v>
      </c>
      <c r="AN30" s="74">
        <v>1.5</v>
      </c>
      <c r="AO30" s="147">
        <v>1.5</v>
      </c>
      <c r="AP30" s="147">
        <v>1.5</v>
      </c>
      <c r="AQ30" s="147">
        <v>1.5</v>
      </c>
      <c r="AR30" s="65">
        <v>1.5</v>
      </c>
    </row>
    <row r="31" spans="1:44">
      <c r="A31" s="99" t="s">
        <v>849</v>
      </c>
      <c r="B31" s="87"/>
      <c r="C31" s="21" t="s">
        <v>329</v>
      </c>
      <c r="D31" s="12">
        <v>73</v>
      </c>
      <c r="E31" s="12">
        <v>0</v>
      </c>
      <c r="F31" s="12">
        <v>0</v>
      </c>
      <c r="G31" s="12">
        <v>0</v>
      </c>
      <c r="H31" s="12">
        <v>0</v>
      </c>
      <c r="I31" s="13">
        <v>15</v>
      </c>
      <c r="J31" s="13">
        <v>80</v>
      </c>
      <c r="K31" s="13">
        <v>77</v>
      </c>
      <c r="L31" s="13">
        <v>0</v>
      </c>
      <c r="M31" s="13">
        <v>0</v>
      </c>
      <c r="N31" s="14">
        <f>D31*$D$14</f>
        <v>94.9</v>
      </c>
      <c r="O31" s="14">
        <f>E31*$E$14</f>
        <v>0</v>
      </c>
      <c r="P31" s="14">
        <f>F31*$F$14</f>
        <v>0</v>
      </c>
      <c r="Q31" s="14">
        <f>G31*$G$14</f>
        <v>0</v>
      </c>
      <c r="R31" s="14">
        <f>H31*$H$14</f>
        <v>0</v>
      </c>
      <c r="S31" s="14">
        <f>(N31/100)*(I31*$I$14)+(N31/100)*(J31*$J$14)+(N31/100)*(K31*$K$14)</f>
        <v>244.84200000000004</v>
      </c>
      <c r="T31" s="14">
        <f>(O31/100)*(K31*$K$14)</f>
        <v>0</v>
      </c>
      <c r="U31" s="14">
        <f>(P31/100)*(K31*$K$14)+(P31/100)*(L31*$L$14)</f>
        <v>0</v>
      </c>
      <c r="V31" s="14">
        <f>(Q31/100)*(L31*$L$14)</f>
        <v>0</v>
      </c>
      <c r="W31" s="14">
        <f>(R31/100)*(K31*$L$14)+(R31/100)*(L31*$M$14)</f>
        <v>0</v>
      </c>
      <c r="X31" s="14">
        <f t="shared" si="0"/>
        <v>339.74200000000008</v>
      </c>
      <c r="Y31" s="14">
        <f t="shared" si="0"/>
        <v>0</v>
      </c>
      <c r="Z31" s="14">
        <f t="shared" si="0"/>
        <v>0</v>
      </c>
      <c r="AA31" s="14">
        <f t="shared" si="0"/>
        <v>0</v>
      </c>
      <c r="AB31" s="14">
        <f t="shared" si="0"/>
        <v>0</v>
      </c>
      <c r="AC31" s="15">
        <f t="shared" si="1"/>
        <v>339.7</v>
      </c>
      <c r="AD31" s="48">
        <f>(ROUND(AC31-AC20,1)/AC20)</f>
        <v>0.27947269303201505</v>
      </c>
      <c r="AE31" s="113"/>
      <c r="AF31" s="60"/>
      <c r="AH31" s="64" t="s">
        <v>329</v>
      </c>
      <c r="AI31" s="69">
        <v>1.3</v>
      </c>
      <c r="AJ31" s="10">
        <v>1.3</v>
      </c>
      <c r="AK31" s="10">
        <v>1.3</v>
      </c>
      <c r="AL31" s="10">
        <v>1.3</v>
      </c>
      <c r="AM31" s="70">
        <v>1.3</v>
      </c>
      <c r="AN31" s="74">
        <v>1.5</v>
      </c>
      <c r="AO31" s="147">
        <v>1.5</v>
      </c>
      <c r="AP31" s="147">
        <v>1.5</v>
      </c>
      <c r="AQ31" s="147">
        <v>1.5</v>
      </c>
      <c r="AR31" s="65">
        <v>1.5</v>
      </c>
    </row>
    <row r="32" spans="1:44">
      <c r="A32" s="99"/>
      <c r="B32" s="87"/>
      <c r="C32" s="21" t="s">
        <v>330</v>
      </c>
      <c r="D32" s="12">
        <v>73</v>
      </c>
      <c r="E32" s="12">
        <v>0</v>
      </c>
      <c r="F32" s="12">
        <v>0</v>
      </c>
      <c r="G32" s="12">
        <v>0</v>
      </c>
      <c r="H32" s="12">
        <v>0</v>
      </c>
      <c r="I32" s="13">
        <v>15</v>
      </c>
      <c r="J32" s="13">
        <v>80</v>
      </c>
      <c r="K32" s="13">
        <v>0</v>
      </c>
      <c r="L32" s="13">
        <v>77</v>
      </c>
      <c r="M32" s="13">
        <v>0</v>
      </c>
      <c r="N32" s="14">
        <f>D32*$D$15</f>
        <v>94.9</v>
      </c>
      <c r="O32" s="14">
        <f>E32*$E$15</f>
        <v>0</v>
      </c>
      <c r="P32" s="14">
        <f>F32*$F$15</f>
        <v>0</v>
      </c>
      <c r="Q32" s="14">
        <f>G32*$G$15</f>
        <v>0</v>
      </c>
      <c r="R32" s="14">
        <f>H32*$H$15</f>
        <v>0</v>
      </c>
      <c r="S32" s="14">
        <f>(N32/100)*(I32*$I$15)+(N32/100)*(J32*$J$15)+(N32/100)*(L32*$L$15)</f>
        <v>244.84200000000004</v>
      </c>
      <c r="T32" s="14">
        <f>(O32/100)*(K32*$K$15)</f>
        <v>0</v>
      </c>
      <c r="U32" s="14">
        <f>(P32/100)*(K32*$K$15)+(P32/100)*(L32*$L$15)</f>
        <v>0</v>
      </c>
      <c r="V32" s="14">
        <f>(Q32/100)*(L32*$L$15)</f>
        <v>0</v>
      </c>
      <c r="W32" s="14">
        <f>(R32/100)*(K32*$K$15)+(R32/100)*(L32*$L$15)</f>
        <v>0</v>
      </c>
      <c r="X32" s="14">
        <f t="shared" si="0"/>
        <v>339.74200000000008</v>
      </c>
      <c r="Y32" s="14">
        <f t="shared" si="0"/>
        <v>0</v>
      </c>
      <c r="Z32" s="14">
        <f t="shared" si="0"/>
        <v>0</v>
      </c>
      <c r="AA32" s="14">
        <f t="shared" si="0"/>
        <v>0</v>
      </c>
      <c r="AB32" s="14">
        <f t="shared" si="0"/>
        <v>0</v>
      </c>
      <c r="AC32" s="15">
        <f t="shared" si="1"/>
        <v>339.7</v>
      </c>
      <c r="AD32" s="48">
        <f>(ROUND(AC32-AC20,1)/AC20)</f>
        <v>0.27947269303201505</v>
      </c>
      <c r="AE32" s="113"/>
      <c r="AF32" s="60"/>
      <c r="AH32" s="64" t="s">
        <v>330</v>
      </c>
      <c r="AI32" s="69">
        <v>1.3</v>
      </c>
      <c r="AJ32" s="10">
        <v>1.3</v>
      </c>
      <c r="AK32" s="10">
        <v>1.3</v>
      </c>
      <c r="AL32" s="10">
        <v>1.3</v>
      </c>
      <c r="AM32" s="70">
        <v>1.3</v>
      </c>
      <c r="AN32" s="74">
        <v>1.5</v>
      </c>
      <c r="AO32" s="147">
        <v>1.5</v>
      </c>
      <c r="AP32" s="147">
        <v>1.5</v>
      </c>
      <c r="AQ32" s="147">
        <v>1.5</v>
      </c>
      <c r="AR32" s="65">
        <v>1.5</v>
      </c>
    </row>
    <row r="33" spans="1:44">
      <c r="A33" s="99"/>
      <c r="B33" s="87"/>
      <c r="C33" s="21" t="s">
        <v>326</v>
      </c>
      <c r="D33" s="12">
        <v>73</v>
      </c>
      <c r="E33" s="12">
        <v>0</v>
      </c>
      <c r="F33" s="12">
        <v>0</v>
      </c>
      <c r="G33" s="12">
        <v>0</v>
      </c>
      <c r="H33" s="12">
        <v>0</v>
      </c>
      <c r="I33" s="13">
        <v>15</v>
      </c>
      <c r="J33" s="13">
        <v>100</v>
      </c>
      <c r="K33" s="13">
        <v>0</v>
      </c>
      <c r="L33" s="13">
        <v>0</v>
      </c>
      <c r="M33" s="13">
        <v>0</v>
      </c>
      <c r="N33" s="14">
        <f>D33*$D$16</f>
        <v>94.9</v>
      </c>
      <c r="O33" s="14">
        <f>E33*$E$16</f>
        <v>0</v>
      </c>
      <c r="P33" s="14">
        <f>F33*$F$16</f>
        <v>0</v>
      </c>
      <c r="Q33" s="14">
        <f>G33*$G$16</f>
        <v>0</v>
      </c>
      <c r="R33" s="14">
        <f>H33*$H$16</f>
        <v>0</v>
      </c>
      <c r="S33" s="14">
        <f>(N33/100)*(I33*$I$16)+(N33/100)*(J33*$J$16)</f>
        <v>232.505</v>
      </c>
      <c r="T33" s="14">
        <f>(O33/100)*(K33*$K$16)</f>
        <v>0</v>
      </c>
      <c r="U33" s="14">
        <f>(P33/100)*(K33*$K$16)+(P33/100)*(L33*$L$16)</f>
        <v>0</v>
      </c>
      <c r="V33" s="14">
        <f>(Q33/100)*(L33*$L$16)</f>
        <v>0</v>
      </c>
      <c r="W33" s="14">
        <f>(R33/100)*(K33*$K$16)+(R33/100)*(L33*$L$16)</f>
        <v>0</v>
      </c>
      <c r="X33" s="14">
        <f t="shared" si="0"/>
        <v>327.40499999999997</v>
      </c>
      <c r="Y33" s="14">
        <f t="shared" si="0"/>
        <v>0</v>
      </c>
      <c r="Z33" s="14">
        <f t="shared" si="0"/>
        <v>0</v>
      </c>
      <c r="AA33" s="14">
        <f t="shared" si="0"/>
        <v>0</v>
      </c>
      <c r="AB33" s="14">
        <f t="shared" si="0"/>
        <v>0</v>
      </c>
      <c r="AC33" s="15">
        <f t="shared" si="1"/>
        <v>327.39999999999998</v>
      </c>
      <c r="AD33" s="48">
        <f>(ROUND(AC33-AC20,1)/AC20)</f>
        <v>0.23314500941619584</v>
      </c>
      <c r="AE33" s="113"/>
      <c r="AF33" s="60"/>
      <c r="AH33" s="64" t="s">
        <v>326</v>
      </c>
      <c r="AI33" s="69">
        <v>1.3</v>
      </c>
      <c r="AJ33" s="10">
        <v>1.3</v>
      </c>
      <c r="AK33" s="10">
        <v>1.3</v>
      </c>
      <c r="AL33" s="10">
        <v>1.3</v>
      </c>
      <c r="AM33" s="70">
        <v>1.3</v>
      </c>
      <c r="AN33" s="74">
        <v>1</v>
      </c>
      <c r="AO33" s="140">
        <v>2.2999999999999998</v>
      </c>
      <c r="AP33" s="147">
        <v>1.5</v>
      </c>
      <c r="AQ33" s="147">
        <v>1.5</v>
      </c>
      <c r="AR33" s="65">
        <v>1.5</v>
      </c>
    </row>
    <row r="34" spans="1:44">
      <c r="A34" s="99"/>
      <c r="B34" s="87"/>
      <c r="C34" s="21" t="s">
        <v>327</v>
      </c>
      <c r="D34" s="12">
        <v>73</v>
      </c>
      <c r="E34" s="12">
        <v>0</v>
      </c>
      <c r="F34" s="12">
        <v>0</v>
      </c>
      <c r="G34" s="12">
        <v>0</v>
      </c>
      <c r="H34" s="12">
        <v>0</v>
      </c>
      <c r="I34" s="13">
        <v>59</v>
      </c>
      <c r="J34" s="13">
        <v>80</v>
      </c>
      <c r="K34" s="13">
        <v>0</v>
      </c>
      <c r="L34" s="13">
        <v>0</v>
      </c>
      <c r="M34" s="13">
        <v>0</v>
      </c>
      <c r="N34" s="14">
        <f>D34*$D$17</f>
        <v>94.9</v>
      </c>
      <c r="O34" s="14">
        <f>E34*$E$17</f>
        <v>0</v>
      </c>
      <c r="P34" s="14">
        <f>F34*$F$17</f>
        <v>0</v>
      </c>
      <c r="Q34" s="14">
        <f>G34*$G$17</f>
        <v>0</v>
      </c>
      <c r="R34" s="14">
        <f>H34*$H$17</f>
        <v>0</v>
      </c>
      <c r="S34" s="14">
        <f>(N34/100)*(I34*$I$17)+(N34/100)*(J34*$J$17)</f>
        <v>204.69929999999999</v>
      </c>
      <c r="T34" s="14">
        <f>(O34/100)*(K34*$K$17)</f>
        <v>0</v>
      </c>
      <c r="U34" s="14">
        <f>(P34/100)*(K34*$K$17)+(P34/100)*(L34*$L$17)</f>
        <v>0</v>
      </c>
      <c r="V34" s="14">
        <f>(Q34/100)*(L34*$L$17)</f>
        <v>0</v>
      </c>
      <c r="W34" s="14">
        <f>(R34/100)*(K34*$K$17)+(R34/100)*(L34*$L$17)</f>
        <v>0</v>
      </c>
      <c r="X34" s="14">
        <f t="shared" si="0"/>
        <v>299.59929999999997</v>
      </c>
      <c r="Y34" s="14">
        <f t="shared" si="0"/>
        <v>0</v>
      </c>
      <c r="Z34" s="14">
        <f t="shared" si="0"/>
        <v>0</v>
      </c>
      <c r="AA34" s="14">
        <f t="shared" si="0"/>
        <v>0</v>
      </c>
      <c r="AB34" s="14">
        <f t="shared" si="0"/>
        <v>0</v>
      </c>
      <c r="AC34" s="15">
        <f t="shared" si="1"/>
        <v>299.60000000000002</v>
      </c>
      <c r="AD34" s="48">
        <f>(ROUND(AC34-AC20,1)/AC20)</f>
        <v>0.12843691148775896</v>
      </c>
      <c r="AE34" s="113"/>
      <c r="AF34" s="60"/>
      <c r="AH34" s="64" t="s">
        <v>327</v>
      </c>
      <c r="AI34" s="69">
        <v>1.3</v>
      </c>
      <c r="AJ34" s="10">
        <v>1.3</v>
      </c>
      <c r="AK34" s="10">
        <v>1.3</v>
      </c>
      <c r="AL34" s="10">
        <v>1.3</v>
      </c>
      <c r="AM34" s="70">
        <v>1.3</v>
      </c>
      <c r="AN34" s="74">
        <v>2.2999999999999998</v>
      </c>
      <c r="AO34" s="140">
        <v>1</v>
      </c>
      <c r="AP34" s="147">
        <v>1.5</v>
      </c>
      <c r="AQ34" s="147">
        <v>1.5</v>
      </c>
      <c r="AR34" s="65">
        <v>1.5</v>
      </c>
    </row>
    <row r="35" spans="1:44">
      <c r="A35" s="106" t="s">
        <v>0</v>
      </c>
      <c r="B35" s="88" t="s">
        <v>6</v>
      </c>
      <c r="C35" s="50" t="s">
        <v>244</v>
      </c>
      <c r="D35" s="11">
        <v>80</v>
      </c>
      <c r="E35" s="11">
        <v>0</v>
      </c>
      <c r="F35" s="11">
        <v>0</v>
      </c>
      <c r="G35" s="11">
        <v>0</v>
      </c>
      <c r="H35" s="11">
        <v>0</v>
      </c>
      <c r="I35" s="51">
        <v>20</v>
      </c>
      <c r="J35" s="51">
        <v>50</v>
      </c>
      <c r="K35" s="51">
        <v>0</v>
      </c>
      <c r="L35" s="51">
        <v>0</v>
      </c>
      <c r="M35" s="51">
        <v>0</v>
      </c>
      <c r="N35" s="52">
        <f>D35*$D$3</f>
        <v>120</v>
      </c>
      <c r="O35" s="52">
        <f>E35*$E$3</f>
        <v>0</v>
      </c>
      <c r="P35" s="52">
        <f>F35*$F$3</f>
        <v>0</v>
      </c>
      <c r="Q35" s="52">
        <f>G35*$G$3</f>
        <v>0</v>
      </c>
      <c r="R35" s="52">
        <f>H35*$H$3</f>
        <v>0</v>
      </c>
      <c r="S35" s="52">
        <f>(N35/100)*(I35*$I$3)+(N35/100)*(J35*$J$3)</f>
        <v>126</v>
      </c>
      <c r="T35" s="52">
        <f>(O35/100)*(K35*$K$3)</f>
        <v>0</v>
      </c>
      <c r="U35" s="52">
        <f>(P35/100)*(K35*$K$3)+(P35/100)*(L35*$L$3)</f>
        <v>0</v>
      </c>
      <c r="V35" s="52">
        <f>(Q35/100)*(L35*$L$3)</f>
        <v>0</v>
      </c>
      <c r="W35" s="52">
        <f>(R35/100)*(K35*$K$3)+(R35/100)*(L35*$L$3)</f>
        <v>0</v>
      </c>
      <c r="X35" s="52">
        <f t="shared" ref="X35:X49" si="2">N35+S35</f>
        <v>246</v>
      </c>
      <c r="Y35" s="52">
        <f t="shared" ref="Y35:Y49" si="3">O35+T35</f>
        <v>0</v>
      </c>
      <c r="Z35" s="52">
        <f t="shared" ref="Z35:Z49" si="4">P35+U35</f>
        <v>0</v>
      </c>
      <c r="AA35" s="52">
        <f t="shared" ref="AA35:AA49" si="5">Q35+V35</f>
        <v>0</v>
      </c>
      <c r="AB35" s="52">
        <f>R35+W35</f>
        <v>0</v>
      </c>
      <c r="AC35" s="53">
        <f>ROUND(X35+Y35+Z35+AA35+AB35,1)</f>
        <v>246</v>
      </c>
      <c r="AD35" s="58">
        <v>0</v>
      </c>
      <c r="AE35" s="113" t="s">
        <v>814</v>
      </c>
      <c r="AF35" s="60"/>
      <c r="AM35" s="62"/>
      <c r="AN35" s="17"/>
      <c r="AO35" s="17"/>
      <c r="AP35" s="17"/>
      <c r="AQ35" s="17"/>
      <c r="AR35" s="17"/>
    </row>
    <row r="36" spans="1:44">
      <c r="A36" s="99" t="s">
        <v>815</v>
      </c>
      <c r="B36" s="89">
        <v>0</v>
      </c>
      <c r="C36" s="21" t="s">
        <v>325</v>
      </c>
      <c r="D36" s="12">
        <v>80</v>
      </c>
      <c r="E36" s="12">
        <v>0</v>
      </c>
      <c r="F36" s="12">
        <v>0</v>
      </c>
      <c r="G36" s="12">
        <v>0</v>
      </c>
      <c r="H36" s="12">
        <v>0</v>
      </c>
      <c r="I36" s="13">
        <v>40</v>
      </c>
      <c r="J36" s="13">
        <v>59</v>
      </c>
      <c r="K36" s="13">
        <v>0</v>
      </c>
      <c r="L36" s="13">
        <v>0</v>
      </c>
      <c r="M36" s="13">
        <v>0</v>
      </c>
      <c r="N36" s="14">
        <f>D36*$D$4</f>
        <v>104</v>
      </c>
      <c r="O36" s="14">
        <f>E36*$E$4</f>
        <v>0</v>
      </c>
      <c r="P36" s="14">
        <f>F36*$F$4</f>
        <v>0</v>
      </c>
      <c r="Q36" s="14">
        <f>G36*$G$4</f>
        <v>0</v>
      </c>
      <c r="R36" s="14">
        <f>H36*$H$4</f>
        <v>0</v>
      </c>
      <c r="S36" s="14">
        <f>(N36/100)*(I36*$I$4)+(N36/100)*(J36*$J$4)</f>
        <v>185.328</v>
      </c>
      <c r="T36" s="14">
        <f>(O36/100)*(K36*$K$4)</f>
        <v>0</v>
      </c>
      <c r="U36" s="14">
        <f>(P36/100)*(K36*$K$4)+(P36/100)*(L36*$L$4)</f>
        <v>0</v>
      </c>
      <c r="V36" s="14">
        <f>(Q36/100)*(L36*$L$4)</f>
        <v>0</v>
      </c>
      <c r="W36" s="14">
        <f>(R36/100)*(K36*$K$4)+(R36/100)*(L36*$L$4)</f>
        <v>0</v>
      </c>
      <c r="X36" s="14">
        <f t="shared" si="2"/>
        <v>289.32799999999997</v>
      </c>
      <c r="Y36" s="14">
        <f t="shared" si="3"/>
        <v>0</v>
      </c>
      <c r="Z36" s="14">
        <f t="shared" si="4"/>
        <v>0</v>
      </c>
      <c r="AA36" s="14">
        <f t="shared" si="5"/>
        <v>0</v>
      </c>
      <c r="AB36" s="14">
        <f>R36+W36</f>
        <v>0</v>
      </c>
      <c r="AC36" s="15">
        <f>ROUND(X36+Y36+Z36+AA36+AB36,1)</f>
        <v>289.3</v>
      </c>
      <c r="AD36" s="48">
        <f>(ROUND(AC36-AC35,1)/AC35)</f>
        <v>0.17601626016260161</v>
      </c>
      <c r="AE36" s="113"/>
      <c r="AF36" s="60"/>
      <c r="AH36" s="115">
        <v>15</v>
      </c>
      <c r="AI36" s="28" t="s">
        <v>334</v>
      </c>
      <c r="AJ36" s="18"/>
      <c r="AK36" s="18"/>
      <c r="AL36" s="18"/>
      <c r="AM36" s="19"/>
      <c r="AN36" s="28" t="s">
        <v>335</v>
      </c>
      <c r="AO36" s="18"/>
      <c r="AP36" s="18"/>
      <c r="AQ36" s="18"/>
      <c r="AR36" s="19"/>
    </row>
    <row r="37" spans="1:44">
      <c r="A37" s="99" t="s">
        <v>816</v>
      </c>
      <c r="B37" s="89">
        <v>16</v>
      </c>
      <c r="C37" s="21" t="s">
        <v>850</v>
      </c>
      <c r="D37" s="12">
        <v>80</v>
      </c>
      <c r="E37" s="12">
        <v>0</v>
      </c>
      <c r="F37" s="12">
        <v>0</v>
      </c>
      <c r="G37" s="12">
        <v>0</v>
      </c>
      <c r="H37" s="12">
        <v>0</v>
      </c>
      <c r="I37" s="13">
        <v>20</v>
      </c>
      <c r="J37" s="13">
        <v>50</v>
      </c>
      <c r="K37" s="13">
        <v>0</v>
      </c>
      <c r="L37" s="13">
        <v>0</v>
      </c>
      <c r="M37" s="13">
        <v>0</v>
      </c>
      <c r="N37" s="14">
        <f>D37*$D$5</f>
        <v>112</v>
      </c>
      <c r="O37" s="14">
        <f>E37*$E$5</f>
        <v>0</v>
      </c>
      <c r="P37" s="14">
        <f>F37*$F$5</f>
        <v>0</v>
      </c>
      <c r="Q37" s="14">
        <f>G37*$G$5</f>
        <v>0</v>
      </c>
      <c r="R37" s="14">
        <f>H37*$H$5</f>
        <v>0</v>
      </c>
      <c r="S37" s="14">
        <f>(N37/100)*(I37*$I$5)+(N37/100)*(J37*$J$5)</f>
        <v>117.60000000000002</v>
      </c>
      <c r="T37" s="14">
        <f>(O37/100)*(K37*$K$5)</f>
        <v>0</v>
      </c>
      <c r="U37" s="14">
        <f>(P37/100)*(K37*$K$5)+(P37/100)*(L37*$L$5)</f>
        <v>0</v>
      </c>
      <c r="V37" s="14">
        <f>(Q37/100)*(L37*$L$5)</f>
        <v>0</v>
      </c>
      <c r="W37" s="14">
        <f>(R37/100)*(K37*$K$5)+(R37/100)*(L37*$L$5)</f>
        <v>0</v>
      </c>
      <c r="X37" s="14">
        <f t="shared" si="2"/>
        <v>229.60000000000002</v>
      </c>
      <c r="Y37" s="14">
        <f t="shared" si="3"/>
        <v>0</v>
      </c>
      <c r="Z37" s="14">
        <f t="shared" si="4"/>
        <v>0</v>
      </c>
      <c r="AA37" s="14">
        <f t="shared" si="5"/>
        <v>0</v>
      </c>
      <c r="AB37" s="14">
        <f>R37+W37</f>
        <v>0</v>
      </c>
      <c r="AC37" s="15">
        <f t="shared" ref="AC37:AC49" si="6">ROUND(X37+Y37+Z37+AA37+AB37,1)</f>
        <v>229.6</v>
      </c>
      <c r="AD37" s="48">
        <f>(ROUND(AC37-AC35,1)/AC35)</f>
        <v>-6.6666666666666666E-2</v>
      </c>
      <c r="AE37" s="113"/>
      <c r="AF37" s="60"/>
      <c r="AH37" s="64" t="s">
        <v>244</v>
      </c>
      <c r="AI37" s="66">
        <v>2</v>
      </c>
      <c r="AJ37" s="67">
        <v>2</v>
      </c>
      <c r="AK37" s="67">
        <v>2</v>
      </c>
      <c r="AL37" s="67">
        <v>2</v>
      </c>
      <c r="AM37" s="68">
        <v>2</v>
      </c>
      <c r="AN37" s="71">
        <v>1.75</v>
      </c>
      <c r="AO37" s="72">
        <v>1.75</v>
      </c>
      <c r="AP37" s="72">
        <v>1.75</v>
      </c>
      <c r="AQ37" s="72">
        <v>1.75</v>
      </c>
      <c r="AR37" s="73">
        <v>1.75</v>
      </c>
    </row>
    <row r="38" spans="1:44">
      <c r="A38" s="99" t="s">
        <v>817</v>
      </c>
      <c r="B38" s="89">
        <v>0</v>
      </c>
      <c r="C38" s="21" t="s">
        <v>338</v>
      </c>
      <c r="D38" s="12">
        <v>80</v>
      </c>
      <c r="E38" s="12">
        <v>0</v>
      </c>
      <c r="F38" s="12">
        <v>0</v>
      </c>
      <c r="G38" s="12">
        <v>0</v>
      </c>
      <c r="H38" s="12">
        <v>0</v>
      </c>
      <c r="I38" s="13">
        <v>20</v>
      </c>
      <c r="J38" s="13">
        <v>50</v>
      </c>
      <c r="K38" s="13">
        <v>0</v>
      </c>
      <c r="L38" s="13">
        <v>0</v>
      </c>
      <c r="M38" s="13">
        <v>0</v>
      </c>
      <c r="N38" s="14">
        <f>D38*$D$6</f>
        <v>112</v>
      </c>
      <c r="O38" s="14">
        <f>E38*$E$6</f>
        <v>0</v>
      </c>
      <c r="P38" s="14">
        <f>F38*$F$6</f>
        <v>0</v>
      </c>
      <c r="Q38" s="14">
        <f>G38*$G$6</f>
        <v>0</v>
      </c>
      <c r="R38" s="14">
        <f>H38*$H$6</f>
        <v>0</v>
      </c>
      <c r="S38" s="14">
        <f>(N38/100)*(I38*$I$6)+(N38/100)*(J38*$J$6)</f>
        <v>117.60000000000002</v>
      </c>
      <c r="T38" s="14">
        <f>(O38/100)*(K38*$K$6)</f>
        <v>0</v>
      </c>
      <c r="U38" s="14">
        <f>(P38/100)*(K38*$K$6)+(P38/100)*(L38*$L$6)</f>
        <v>0</v>
      </c>
      <c r="V38" s="14">
        <f>(Q38/100)*(L38*$L$6)</f>
        <v>0</v>
      </c>
      <c r="W38" s="14">
        <f>(R38/100)*(K38*$K$6)+(R38/100)*(L38*$L$6)</f>
        <v>0</v>
      </c>
      <c r="X38" s="14">
        <f t="shared" si="2"/>
        <v>229.60000000000002</v>
      </c>
      <c r="Y38" s="14">
        <f t="shared" si="3"/>
        <v>0</v>
      </c>
      <c r="Z38" s="14">
        <f t="shared" si="4"/>
        <v>0</v>
      </c>
      <c r="AA38" s="14">
        <f t="shared" si="5"/>
        <v>0</v>
      </c>
      <c r="AB38" s="14">
        <f t="shared" ref="AB38:AB50" si="7">R38+W38</f>
        <v>0</v>
      </c>
      <c r="AC38" s="15">
        <f t="shared" si="6"/>
        <v>229.6</v>
      </c>
      <c r="AD38" s="48">
        <f>(ROUND(AC38-AC35,1)/AC35)</f>
        <v>-6.6666666666666666E-2</v>
      </c>
      <c r="AE38" s="113"/>
      <c r="AF38" s="60"/>
      <c r="AH38" s="64" t="s">
        <v>325</v>
      </c>
      <c r="AI38" s="69">
        <v>1.8</v>
      </c>
      <c r="AJ38" s="10">
        <v>1.8</v>
      </c>
      <c r="AK38" s="10">
        <v>1.8</v>
      </c>
      <c r="AL38" s="10">
        <v>1.8</v>
      </c>
      <c r="AM38" s="70">
        <v>1.8</v>
      </c>
      <c r="AN38" s="74">
        <v>2</v>
      </c>
      <c r="AO38" s="140">
        <v>2</v>
      </c>
      <c r="AP38" s="140">
        <v>1.75</v>
      </c>
      <c r="AQ38" s="140">
        <v>1.75</v>
      </c>
      <c r="AR38" s="65">
        <v>1.75</v>
      </c>
    </row>
    <row r="39" spans="1:44">
      <c r="A39" s="99" t="s">
        <v>818</v>
      </c>
      <c r="B39" s="89">
        <v>0</v>
      </c>
      <c r="C39" s="21" t="s">
        <v>339</v>
      </c>
      <c r="D39" s="12">
        <v>80</v>
      </c>
      <c r="E39" s="12">
        <v>0</v>
      </c>
      <c r="F39" s="12">
        <v>0</v>
      </c>
      <c r="G39" s="12">
        <v>0</v>
      </c>
      <c r="H39" s="12">
        <v>0</v>
      </c>
      <c r="I39" s="13">
        <v>20</v>
      </c>
      <c r="J39" s="13">
        <v>50</v>
      </c>
      <c r="K39" s="13">
        <v>0</v>
      </c>
      <c r="L39" s="13">
        <v>0</v>
      </c>
      <c r="M39" s="13">
        <v>0</v>
      </c>
      <c r="N39" s="14">
        <f>D39*$D$7</f>
        <v>112</v>
      </c>
      <c r="O39" s="14">
        <f>E39*$E$7</f>
        <v>0</v>
      </c>
      <c r="P39" s="14">
        <f>F39*$F$7</f>
        <v>0</v>
      </c>
      <c r="Q39" s="14">
        <f>G39*$G$7</f>
        <v>0</v>
      </c>
      <c r="R39" s="14">
        <f>H39*$H$7</f>
        <v>0</v>
      </c>
      <c r="S39" s="14">
        <f>(N39/100)*(I39*$I$7)+(N39/100)*(J39*$J$7)</f>
        <v>117.60000000000002</v>
      </c>
      <c r="T39" s="14">
        <f>(O39/100)*(K39*$K$7)</f>
        <v>0</v>
      </c>
      <c r="U39" s="14">
        <f>(P39/100)*(K39*$K$7)+(P39/100)*(L39*$L$7)</f>
        <v>0</v>
      </c>
      <c r="V39" s="14">
        <f>(Q39/100)*(L39*$L$7)</f>
        <v>0</v>
      </c>
      <c r="W39" s="14">
        <f>(R39/100)*(K39*$K$7)+(R39/100)*(L39*$L$7)</f>
        <v>0</v>
      </c>
      <c r="X39" s="14">
        <f t="shared" si="2"/>
        <v>229.60000000000002</v>
      </c>
      <c r="Y39" s="14">
        <f t="shared" si="3"/>
        <v>0</v>
      </c>
      <c r="Z39" s="14">
        <f t="shared" si="4"/>
        <v>0</v>
      </c>
      <c r="AA39" s="14">
        <f t="shared" si="5"/>
        <v>0</v>
      </c>
      <c r="AB39" s="14">
        <f t="shared" si="7"/>
        <v>0</v>
      </c>
      <c r="AC39" s="15">
        <f t="shared" si="6"/>
        <v>229.6</v>
      </c>
      <c r="AD39" s="48">
        <f>(ROUND(AC39-AC35,1)/AC35)</f>
        <v>-6.6666666666666666E-2</v>
      </c>
      <c r="AE39" s="113"/>
      <c r="AF39" s="60"/>
      <c r="AH39" s="64" t="s">
        <v>850</v>
      </c>
      <c r="AI39" s="69">
        <v>1.9</v>
      </c>
      <c r="AJ39" s="10">
        <v>1.9</v>
      </c>
      <c r="AK39" s="10">
        <v>1.9</v>
      </c>
      <c r="AL39" s="10">
        <v>1.9</v>
      </c>
      <c r="AM39" s="70">
        <v>1.9</v>
      </c>
      <c r="AN39" s="147">
        <v>1.75</v>
      </c>
      <c r="AO39" s="147">
        <v>1.75</v>
      </c>
      <c r="AP39" s="147">
        <v>1.75</v>
      </c>
      <c r="AQ39" s="147">
        <v>1.75</v>
      </c>
      <c r="AR39" s="65">
        <v>1.75</v>
      </c>
    </row>
    <row r="40" spans="1:44">
      <c r="A40" s="99" t="s">
        <v>667</v>
      </c>
      <c r="B40" s="89"/>
      <c r="C40" s="21" t="s">
        <v>340</v>
      </c>
      <c r="D40" s="12">
        <v>80</v>
      </c>
      <c r="E40" s="12">
        <v>0</v>
      </c>
      <c r="F40" s="12">
        <v>0</v>
      </c>
      <c r="G40" s="12">
        <v>0</v>
      </c>
      <c r="H40" s="12">
        <v>0</v>
      </c>
      <c r="I40" s="13">
        <v>20</v>
      </c>
      <c r="J40" s="13">
        <v>50</v>
      </c>
      <c r="K40" s="13">
        <v>0</v>
      </c>
      <c r="L40" s="13">
        <v>0</v>
      </c>
      <c r="M40" s="13">
        <v>0</v>
      </c>
      <c r="N40" s="14">
        <f>D40*$D$8</f>
        <v>112</v>
      </c>
      <c r="O40" s="14">
        <f>E40*$E$8</f>
        <v>0</v>
      </c>
      <c r="P40" s="14">
        <f>F40*$F$8</f>
        <v>0</v>
      </c>
      <c r="Q40" s="14">
        <f>G40*$G$8</f>
        <v>0</v>
      </c>
      <c r="R40" s="14">
        <f>H40*$H$8</f>
        <v>0</v>
      </c>
      <c r="S40" s="14">
        <f>(N40/100)*(I40*$I$8)+(N40/100)*(J40*$J$8)</f>
        <v>117.60000000000002</v>
      </c>
      <c r="T40" s="14">
        <f>(O40/100)*(K40*$K$8)</f>
        <v>0</v>
      </c>
      <c r="U40" s="14">
        <f>(P40/100)*(K40*$K$8)+(P40/100)*(L40*$L$8)</f>
        <v>0</v>
      </c>
      <c r="V40" s="14">
        <f>(Q40/100)*(L40*$L$8)</f>
        <v>0</v>
      </c>
      <c r="W40" s="14">
        <f>(R40/100)*(K40*$K$8)+(R40/100)*(L40*$L$8)</f>
        <v>0</v>
      </c>
      <c r="X40" s="14">
        <f t="shared" si="2"/>
        <v>229.60000000000002</v>
      </c>
      <c r="Y40" s="14">
        <f t="shared" si="3"/>
        <v>0</v>
      </c>
      <c r="Z40" s="14">
        <f t="shared" si="4"/>
        <v>0</v>
      </c>
      <c r="AA40" s="14">
        <f t="shared" si="5"/>
        <v>0</v>
      </c>
      <c r="AB40" s="14">
        <f t="shared" si="7"/>
        <v>0</v>
      </c>
      <c r="AC40" s="15">
        <f t="shared" si="6"/>
        <v>229.6</v>
      </c>
      <c r="AD40" s="48">
        <f>(ROUND(AC40-AC35,1)/AC35)</f>
        <v>-6.6666666666666666E-2</v>
      </c>
      <c r="AE40" s="113"/>
      <c r="AF40" s="60"/>
      <c r="AH40" s="64" t="s">
        <v>338</v>
      </c>
      <c r="AI40" s="69">
        <v>1.9</v>
      </c>
      <c r="AJ40" s="10">
        <v>1.9</v>
      </c>
      <c r="AK40" s="10">
        <v>1.9</v>
      </c>
      <c r="AL40" s="10">
        <v>1.9</v>
      </c>
      <c r="AM40" s="70">
        <v>1.9</v>
      </c>
      <c r="AN40" s="147">
        <v>1.75</v>
      </c>
      <c r="AO40" s="147">
        <v>1.75</v>
      </c>
      <c r="AP40" s="147">
        <v>1.75</v>
      </c>
      <c r="AQ40" s="147">
        <v>1.75</v>
      </c>
      <c r="AR40" s="65">
        <v>1.75</v>
      </c>
    </row>
    <row r="41" spans="1:44">
      <c r="A41" s="99" t="s">
        <v>606</v>
      </c>
      <c r="B41" s="89">
        <v>50</v>
      </c>
      <c r="C41" s="21" t="s">
        <v>1</v>
      </c>
      <c r="D41" s="12">
        <v>40</v>
      </c>
      <c r="E41" s="12">
        <v>80</v>
      </c>
      <c r="F41" s="12">
        <v>0</v>
      </c>
      <c r="G41" s="12">
        <v>0</v>
      </c>
      <c r="H41" s="12">
        <v>0</v>
      </c>
      <c r="I41" s="13">
        <v>20</v>
      </c>
      <c r="J41" s="13">
        <v>50</v>
      </c>
      <c r="K41" s="13">
        <v>75</v>
      </c>
      <c r="L41" s="13">
        <v>0</v>
      </c>
      <c r="M41" s="13">
        <v>0</v>
      </c>
      <c r="N41" s="14">
        <f>D41*$D$9</f>
        <v>48</v>
      </c>
      <c r="O41" s="14">
        <f>E41*$E$9</f>
        <v>104</v>
      </c>
      <c r="P41" s="14">
        <f>F41*$F$9</f>
        <v>0</v>
      </c>
      <c r="Q41" s="14">
        <f>G41*$G$9</f>
        <v>0</v>
      </c>
      <c r="R41" s="14">
        <f>H41*$H$9</f>
        <v>0</v>
      </c>
      <c r="S41" s="14">
        <f>(N41/100)*(I41*$I$9)+(N41/100)*(J41*$J$9)</f>
        <v>50.4</v>
      </c>
      <c r="T41" s="14">
        <f>(O41/100)*(K41*$K$9)</f>
        <v>117</v>
      </c>
      <c r="U41" s="14">
        <f>(P41/100)*(K41*$K$9)+(P41/100)*(L41*$L$9)</f>
        <v>0</v>
      </c>
      <c r="V41" s="14">
        <f>(Q41/100)*(L41*$L$9)</f>
        <v>0</v>
      </c>
      <c r="W41" s="14">
        <f>(R41/100)*(K41*$K$9)+(R41/100)*(L41*$L$9)</f>
        <v>0</v>
      </c>
      <c r="X41" s="14">
        <f t="shared" si="2"/>
        <v>98.4</v>
      </c>
      <c r="Y41" s="14">
        <f t="shared" si="3"/>
        <v>221</v>
      </c>
      <c r="Z41" s="14">
        <f t="shared" si="4"/>
        <v>0</v>
      </c>
      <c r="AA41" s="14">
        <f t="shared" si="5"/>
        <v>0</v>
      </c>
      <c r="AB41" s="14">
        <f t="shared" si="7"/>
        <v>0</v>
      </c>
      <c r="AC41" s="15">
        <f t="shared" si="6"/>
        <v>319.39999999999998</v>
      </c>
      <c r="AD41" s="48">
        <f>(ROUND(AC41-AC35,1)/AC35)</f>
        <v>0.29837398373983742</v>
      </c>
      <c r="AE41" s="113"/>
      <c r="AF41" s="60"/>
      <c r="AH41" s="64" t="s">
        <v>339</v>
      </c>
      <c r="AI41" s="69">
        <v>1.9</v>
      </c>
      <c r="AJ41" s="10">
        <v>1.9</v>
      </c>
      <c r="AK41" s="10">
        <v>1.9</v>
      </c>
      <c r="AL41" s="10">
        <v>1.9</v>
      </c>
      <c r="AM41" s="70">
        <v>1.9</v>
      </c>
      <c r="AN41" s="147">
        <v>1.75</v>
      </c>
      <c r="AO41" s="147">
        <v>1.75</v>
      </c>
      <c r="AP41" s="147">
        <v>1.75</v>
      </c>
      <c r="AQ41" s="147">
        <v>1.75</v>
      </c>
      <c r="AR41" s="65">
        <v>1.75</v>
      </c>
    </row>
    <row r="42" spans="1:44">
      <c r="A42" s="99" t="s">
        <v>845</v>
      </c>
      <c r="B42" s="89"/>
      <c r="C42" s="21" t="s">
        <v>2</v>
      </c>
      <c r="D42" s="12">
        <v>40</v>
      </c>
      <c r="E42" s="12">
        <v>0</v>
      </c>
      <c r="F42" s="12">
        <v>80</v>
      </c>
      <c r="G42" s="12">
        <v>0</v>
      </c>
      <c r="H42" s="12">
        <v>0</v>
      </c>
      <c r="I42" s="13">
        <v>20</v>
      </c>
      <c r="J42" s="13">
        <v>50</v>
      </c>
      <c r="K42" s="13">
        <v>37.5</v>
      </c>
      <c r="L42" s="13">
        <v>37.5</v>
      </c>
      <c r="M42" s="13">
        <v>0</v>
      </c>
      <c r="N42" s="14">
        <f>D42*$D$10</f>
        <v>48</v>
      </c>
      <c r="O42" s="14">
        <f>E42*$E$10</f>
        <v>0</v>
      </c>
      <c r="P42" s="14">
        <f>F42*$F$10</f>
        <v>104</v>
      </c>
      <c r="Q42" s="14">
        <f>G42*$G$10</f>
        <v>0</v>
      </c>
      <c r="R42" s="14">
        <f>H42*$H$10</f>
        <v>0</v>
      </c>
      <c r="S42" s="14">
        <f>(N42/100)*(I42*$I$10)+(N42/100)*(J42*$J$10)</f>
        <v>50.4</v>
      </c>
      <c r="T42" s="14">
        <f>(O42/100)*(K42*$J$10)</f>
        <v>0</v>
      </c>
      <c r="U42" s="14">
        <f>(P42/100)*(K42*$K$10)+(P42/100)*(L42*$L$10)</f>
        <v>117</v>
      </c>
      <c r="V42" s="14">
        <f>(Q42/100)*(L42*$L$10)</f>
        <v>0</v>
      </c>
      <c r="W42" s="14">
        <f>(R42/100)*(K42*$K$10)+(R42/100)*(L42*$L$10)</f>
        <v>0</v>
      </c>
      <c r="X42" s="14">
        <f t="shared" si="2"/>
        <v>98.4</v>
      </c>
      <c r="Y42" s="14">
        <f t="shared" si="3"/>
        <v>0</v>
      </c>
      <c r="Z42" s="14">
        <f t="shared" si="4"/>
        <v>221</v>
      </c>
      <c r="AA42" s="14">
        <f t="shared" si="5"/>
        <v>0</v>
      </c>
      <c r="AB42" s="14">
        <f t="shared" si="7"/>
        <v>0</v>
      </c>
      <c r="AC42" s="15">
        <f t="shared" si="6"/>
        <v>319.39999999999998</v>
      </c>
      <c r="AD42" s="48">
        <f>(ROUND(AC42-AC35,1)/AC35)</f>
        <v>0.29837398373983742</v>
      </c>
      <c r="AE42" s="113"/>
      <c r="AF42" s="60"/>
      <c r="AH42" s="64" t="s">
        <v>340</v>
      </c>
      <c r="AI42" s="69">
        <v>1.9</v>
      </c>
      <c r="AJ42" s="10">
        <v>1.9</v>
      </c>
      <c r="AK42" s="10">
        <v>1.9</v>
      </c>
      <c r="AL42" s="10">
        <v>1.9</v>
      </c>
      <c r="AM42" s="70">
        <v>1.9</v>
      </c>
      <c r="AN42" s="147">
        <v>1.75</v>
      </c>
      <c r="AO42" s="147">
        <v>1.75</v>
      </c>
      <c r="AP42" s="147">
        <v>1.75</v>
      </c>
      <c r="AQ42" s="147">
        <v>1.75</v>
      </c>
      <c r="AR42" s="65">
        <v>1.75</v>
      </c>
    </row>
    <row r="43" spans="1:44">
      <c r="A43" s="99" t="s">
        <v>846</v>
      </c>
      <c r="B43" s="89"/>
      <c r="C43" s="21" t="s">
        <v>3</v>
      </c>
      <c r="D43" s="12">
        <v>40</v>
      </c>
      <c r="E43" s="12">
        <v>0</v>
      </c>
      <c r="F43" s="12">
        <v>0</v>
      </c>
      <c r="G43" s="12">
        <v>80</v>
      </c>
      <c r="H43" s="12">
        <v>0</v>
      </c>
      <c r="I43" s="13">
        <v>20</v>
      </c>
      <c r="J43" s="13">
        <v>50</v>
      </c>
      <c r="K43" s="13">
        <v>0</v>
      </c>
      <c r="L43" s="13">
        <v>75</v>
      </c>
      <c r="M43" s="13">
        <v>0</v>
      </c>
      <c r="N43" s="14">
        <f>D43*$D$11</f>
        <v>48</v>
      </c>
      <c r="O43" s="14">
        <f>E43*$E$11</f>
        <v>0</v>
      </c>
      <c r="P43" s="14">
        <f>F43*$F$11</f>
        <v>0</v>
      </c>
      <c r="Q43" s="14">
        <f>G43*$G$11</f>
        <v>104</v>
      </c>
      <c r="R43" s="14">
        <f>H43*$H$11</f>
        <v>0</v>
      </c>
      <c r="S43" s="14">
        <f>(N43/100)*(I43*$I$11)+(N43/100)*(J43*$J$11)</f>
        <v>50.4</v>
      </c>
      <c r="T43" s="14">
        <f>(O43/100)*(K43*$K$11)</f>
        <v>0</v>
      </c>
      <c r="U43" s="14">
        <f>(P43/100)*(K43*$K$11)+(P43/100)*(L43*$L$11)</f>
        <v>0</v>
      </c>
      <c r="V43" s="14">
        <f>(Q43/100)*(L43*$L$11)</f>
        <v>117</v>
      </c>
      <c r="W43" s="14">
        <f>(R43/100)*(K43*$K$11)+(R43/100)*(L43*$L$11)</f>
        <v>0</v>
      </c>
      <c r="X43" s="14">
        <f t="shared" si="2"/>
        <v>98.4</v>
      </c>
      <c r="Y43" s="14">
        <f t="shared" si="3"/>
        <v>0</v>
      </c>
      <c r="Z43" s="14">
        <f t="shared" si="4"/>
        <v>0</v>
      </c>
      <c r="AA43" s="14">
        <f t="shared" si="5"/>
        <v>221</v>
      </c>
      <c r="AB43" s="14">
        <f t="shared" si="7"/>
        <v>0</v>
      </c>
      <c r="AC43" s="15">
        <f t="shared" si="6"/>
        <v>319.39999999999998</v>
      </c>
      <c r="AD43" s="48">
        <f>(ROUND(AC43-AC35,1)/AC35)</f>
        <v>0.29837398373983742</v>
      </c>
      <c r="AE43" s="113"/>
      <c r="AF43" s="60"/>
      <c r="AH43" s="64" t="s">
        <v>1</v>
      </c>
      <c r="AI43" s="69">
        <v>1.7</v>
      </c>
      <c r="AJ43" s="10">
        <v>1.8</v>
      </c>
      <c r="AK43" s="10">
        <v>1.8</v>
      </c>
      <c r="AL43" s="10">
        <v>1.8</v>
      </c>
      <c r="AM43" s="70">
        <v>1.8</v>
      </c>
      <c r="AN43" s="147">
        <v>1.75</v>
      </c>
      <c r="AO43" s="147">
        <v>1.75</v>
      </c>
      <c r="AP43" s="147">
        <v>1.75</v>
      </c>
      <c r="AQ43" s="147">
        <v>1.75</v>
      </c>
      <c r="AR43" s="65">
        <v>1.75</v>
      </c>
    </row>
    <row r="44" spans="1:44">
      <c r="A44" s="99" t="s">
        <v>847</v>
      </c>
      <c r="B44" s="89"/>
      <c r="C44" s="21" t="s">
        <v>4</v>
      </c>
      <c r="D44" s="12">
        <v>40</v>
      </c>
      <c r="E44" s="12">
        <v>0</v>
      </c>
      <c r="F44" s="12">
        <v>0</v>
      </c>
      <c r="G44" s="12">
        <v>0</v>
      </c>
      <c r="H44" s="12">
        <v>80</v>
      </c>
      <c r="I44" s="13">
        <v>20</v>
      </c>
      <c r="J44" s="13">
        <v>50</v>
      </c>
      <c r="K44" s="13">
        <v>37.5</v>
      </c>
      <c r="L44" s="13">
        <v>37.5</v>
      </c>
      <c r="M44" s="13">
        <v>0</v>
      </c>
      <c r="N44" s="14">
        <f>D44*$D$12</f>
        <v>48</v>
      </c>
      <c r="O44" s="14">
        <f>E44*$E$12</f>
        <v>0</v>
      </c>
      <c r="P44" s="14">
        <f>F44*$F$12</f>
        <v>0</v>
      </c>
      <c r="Q44" s="14">
        <f>G44*$G$12</f>
        <v>0</v>
      </c>
      <c r="R44" s="14">
        <f>H44*$H$12</f>
        <v>104</v>
      </c>
      <c r="S44" s="14">
        <f>(N44/100)*(I44*$I$12)+(N44/100)*(J44*$J$12)</f>
        <v>50.4</v>
      </c>
      <c r="T44" s="14">
        <f>(O44/100)*(K44*$K$12)</f>
        <v>0</v>
      </c>
      <c r="U44" s="14">
        <f>(P44/100)*(K44*$K$12)+(P44/100)*(L44*$L$12)</f>
        <v>0</v>
      </c>
      <c r="V44" s="14">
        <f>(Q44/100)*(L44*$L$12)</f>
        <v>0</v>
      </c>
      <c r="W44" s="14">
        <f>(R44/100)*(K44*$K$12)+(R44/100)*(L44*$L$12)</f>
        <v>117</v>
      </c>
      <c r="X44" s="14">
        <f t="shared" si="2"/>
        <v>98.4</v>
      </c>
      <c r="Y44" s="14">
        <f t="shared" si="3"/>
        <v>0</v>
      </c>
      <c r="Z44" s="14">
        <f t="shared" si="4"/>
        <v>0</v>
      </c>
      <c r="AA44" s="14">
        <f t="shared" si="5"/>
        <v>0</v>
      </c>
      <c r="AB44" s="14">
        <f t="shared" si="7"/>
        <v>221</v>
      </c>
      <c r="AC44" s="15">
        <f t="shared" si="6"/>
        <v>319.39999999999998</v>
      </c>
      <c r="AD44" s="48">
        <f>(ROUND(AC44-AC35,1)/AC35)</f>
        <v>0.29837398373983742</v>
      </c>
      <c r="AE44" s="113"/>
      <c r="AF44" s="60"/>
      <c r="AH44" s="64" t="s">
        <v>2</v>
      </c>
      <c r="AI44" s="69">
        <v>1.7</v>
      </c>
      <c r="AJ44" s="10">
        <v>1.8</v>
      </c>
      <c r="AK44" s="10">
        <v>1.8</v>
      </c>
      <c r="AL44" s="10">
        <v>1.8</v>
      </c>
      <c r="AM44" s="70">
        <v>1.8</v>
      </c>
      <c r="AN44" s="147">
        <v>1.75</v>
      </c>
      <c r="AO44" s="147">
        <v>1.75</v>
      </c>
      <c r="AP44" s="147">
        <v>1.75</v>
      </c>
      <c r="AQ44" s="147">
        <v>1.75</v>
      </c>
      <c r="AR44" s="65">
        <v>1.75</v>
      </c>
    </row>
    <row r="45" spans="1:44">
      <c r="A45" s="99" t="s">
        <v>848</v>
      </c>
      <c r="B45" s="89"/>
      <c r="C45" s="21" t="s">
        <v>328</v>
      </c>
      <c r="D45" s="12">
        <v>80</v>
      </c>
      <c r="E45" s="12">
        <v>0</v>
      </c>
      <c r="F45" s="12">
        <v>0</v>
      </c>
      <c r="G45" s="12">
        <v>0</v>
      </c>
      <c r="H45" s="12">
        <v>0</v>
      </c>
      <c r="I45" s="13">
        <v>20</v>
      </c>
      <c r="J45" s="13">
        <v>50</v>
      </c>
      <c r="K45" s="13">
        <v>0</v>
      </c>
      <c r="L45" s="13">
        <v>0</v>
      </c>
      <c r="M45" s="13">
        <v>65</v>
      </c>
      <c r="N45" s="14">
        <f>D45*$D$13</f>
        <v>104</v>
      </c>
      <c r="O45" s="14">
        <f>E45*$E$13</f>
        <v>0</v>
      </c>
      <c r="P45" s="14">
        <f>F45*$F$13</f>
        <v>0</v>
      </c>
      <c r="Q45" s="14">
        <f>G45*$G$13</f>
        <v>0</v>
      </c>
      <c r="R45" s="14">
        <f>H45*$H$13</f>
        <v>0</v>
      </c>
      <c r="S45" s="14">
        <f>(N45/100)*(I45*$I$14)+(N45/100)*(J45*$J$14)+(N45/100)*(M45*$M$14)</f>
        <v>210.60000000000002</v>
      </c>
      <c r="T45" s="14">
        <f>(O45/100)*(K45*$K$13)+(O45/100)*(M45*$M$13)</f>
        <v>0</v>
      </c>
      <c r="U45" s="14">
        <f>(P45/100)*(K45*$K$13)+(P45/100)*(L45*$L$13)+(P45/100)*(M45*$M$13)</f>
        <v>0</v>
      </c>
      <c r="V45" s="14">
        <f>(Q45/100)*(L45*$L$13)+(Q45/100)*(M45*$M$13)</f>
        <v>0</v>
      </c>
      <c r="W45" s="14">
        <f>(R45/100)*(K45*$K$13)+(R45/100)*(L45*$L$13)+(R45/100)*(M45*$M$13)</f>
        <v>0</v>
      </c>
      <c r="X45" s="14">
        <f t="shared" si="2"/>
        <v>314.60000000000002</v>
      </c>
      <c r="Y45" s="14">
        <f t="shared" si="3"/>
        <v>0</v>
      </c>
      <c r="Z45" s="14">
        <f t="shared" si="4"/>
        <v>0</v>
      </c>
      <c r="AA45" s="14">
        <f t="shared" si="5"/>
        <v>0</v>
      </c>
      <c r="AB45" s="14">
        <f t="shared" si="7"/>
        <v>0</v>
      </c>
      <c r="AC45" s="15">
        <f t="shared" si="6"/>
        <v>314.60000000000002</v>
      </c>
      <c r="AD45" s="48">
        <f>(ROUND(AC45-AC35,1)/AC35)</f>
        <v>0.27886178861788613</v>
      </c>
      <c r="AE45" s="113"/>
      <c r="AF45" s="60"/>
      <c r="AH45" s="64" t="s">
        <v>3</v>
      </c>
      <c r="AI45" s="69">
        <v>1.7</v>
      </c>
      <c r="AJ45" s="10">
        <v>1.8</v>
      </c>
      <c r="AK45" s="10">
        <v>1.8</v>
      </c>
      <c r="AL45" s="10">
        <v>1.8</v>
      </c>
      <c r="AM45" s="70">
        <v>1.8</v>
      </c>
      <c r="AN45" s="147">
        <v>1.75</v>
      </c>
      <c r="AO45" s="147">
        <v>1.75</v>
      </c>
      <c r="AP45" s="147">
        <v>1.75</v>
      </c>
      <c r="AQ45" s="147">
        <v>1.75</v>
      </c>
      <c r="AR45" s="65">
        <v>1.75</v>
      </c>
    </row>
    <row r="46" spans="1:44">
      <c r="A46" s="99" t="s">
        <v>849</v>
      </c>
      <c r="B46" s="89"/>
      <c r="C46" s="21" t="s">
        <v>329</v>
      </c>
      <c r="D46" s="12">
        <v>80</v>
      </c>
      <c r="E46" s="12">
        <v>0</v>
      </c>
      <c r="F46" s="12">
        <v>0</v>
      </c>
      <c r="G46" s="12">
        <v>0</v>
      </c>
      <c r="H46" s="12">
        <v>0</v>
      </c>
      <c r="I46" s="13">
        <v>20</v>
      </c>
      <c r="J46" s="13">
        <v>50</v>
      </c>
      <c r="K46" s="13">
        <v>65</v>
      </c>
      <c r="L46" s="13">
        <v>0</v>
      </c>
      <c r="M46" s="13">
        <v>0</v>
      </c>
      <c r="N46" s="14">
        <f>D46*$D$14</f>
        <v>104</v>
      </c>
      <c r="O46" s="14">
        <f>E46*$E$14</f>
        <v>0</v>
      </c>
      <c r="P46" s="14">
        <f>F46*$F$14</f>
        <v>0</v>
      </c>
      <c r="Q46" s="14">
        <f>G46*$G$14</f>
        <v>0</v>
      </c>
      <c r="R46" s="14">
        <f>H46*$H$14</f>
        <v>0</v>
      </c>
      <c r="S46" s="14">
        <f>(N46/100)*(I46*$I$14)+(N46/100)*(J46*$J$14)+(N46/100)*(K46*$K$14)</f>
        <v>210.60000000000002</v>
      </c>
      <c r="T46" s="14">
        <f>(O46/100)*(K46*$K$14)</f>
        <v>0</v>
      </c>
      <c r="U46" s="14">
        <f>(P46/100)*(K46*$K$14)+(P46/100)*(L46*$L$14)</f>
        <v>0</v>
      </c>
      <c r="V46" s="14">
        <f>(Q46/100)*(L46*$L$14)</f>
        <v>0</v>
      </c>
      <c r="W46" s="14">
        <f>(R46/100)*(K46*$L$14)+(R46/100)*(L46*$M$14)</f>
        <v>0</v>
      </c>
      <c r="X46" s="14">
        <f t="shared" si="2"/>
        <v>314.60000000000002</v>
      </c>
      <c r="Y46" s="14">
        <f t="shared" si="3"/>
        <v>0</v>
      </c>
      <c r="Z46" s="14">
        <f t="shared" si="4"/>
        <v>0</v>
      </c>
      <c r="AA46" s="14">
        <f t="shared" si="5"/>
        <v>0</v>
      </c>
      <c r="AB46" s="14">
        <f t="shared" si="7"/>
        <v>0</v>
      </c>
      <c r="AC46" s="15">
        <f t="shared" si="6"/>
        <v>314.60000000000002</v>
      </c>
      <c r="AD46" s="48">
        <f>(ROUND(AC46-AC35,1)/AC35)</f>
        <v>0.27886178861788613</v>
      </c>
      <c r="AE46" s="113"/>
      <c r="AF46" s="60"/>
      <c r="AH46" s="64" t="s">
        <v>4</v>
      </c>
      <c r="AI46" s="69">
        <v>1.7</v>
      </c>
      <c r="AJ46" s="10">
        <v>1.8</v>
      </c>
      <c r="AK46" s="10">
        <v>1.8</v>
      </c>
      <c r="AL46" s="10">
        <v>1.8</v>
      </c>
      <c r="AM46" s="70">
        <v>1.8</v>
      </c>
      <c r="AN46" s="147">
        <v>1.75</v>
      </c>
      <c r="AO46" s="147">
        <v>1.75</v>
      </c>
      <c r="AP46" s="147">
        <v>1.75</v>
      </c>
      <c r="AQ46" s="147">
        <v>1.75</v>
      </c>
      <c r="AR46" s="65">
        <v>1.75</v>
      </c>
    </row>
    <row r="47" spans="1:44">
      <c r="A47" s="99"/>
      <c r="B47" s="89"/>
      <c r="C47" s="21" t="s">
        <v>330</v>
      </c>
      <c r="D47" s="12">
        <v>80</v>
      </c>
      <c r="E47" s="12">
        <v>0</v>
      </c>
      <c r="F47" s="12">
        <v>0</v>
      </c>
      <c r="G47" s="12">
        <v>0</v>
      </c>
      <c r="H47" s="12">
        <v>0</v>
      </c>
      <c r="I47" s="13">
        <v>20</v>
      </c>
      <c r="J47" s="13">
        <v>50</v>
      </c>
      <c r="K47" s="13">
        <v>0</v>
      </c>
      <c r="L47" s="13">
        <v>65</v>
      </c>
      <c r="M47" s="13">
        <v>0</v>
      </c>
      <c r="N47" s="14">
        <f>D47*$D$15</f>
        <v>104</v>
      </c>
      <c r="O47" s="14">
        <f>E47*$E$15</f>
        <v>0</v>
      </c>
      <c r="P47" s="14">
        <f>F47*$F$15</f>
        <v>0</v>
      </c>
      <c r="Q47" s="14">
        <f>G47*$G$15</f>
        <v>0</v>
      </c>
      <c r="R47" s="14">
        <f>H47*$H$15</f>
        <v>0</v>
      </c>
      <c r="S47" s="14">
        <f>(N47/100)*(I47*$I$15)+(N47/100)*(J47*$J$15)+(N47/100)*(L47*$L$15)</f>
        <v>210.60000000000002</v>
      </c>
      <c r="T47" s="14">
        <f>(O47/100)*(K47*$K$15)</f>
        <v>0</v>
      </c>
      <c r="U47" s="14">
        <f>(P47/100)*(K47*$K$15)+(P47/100)*(L47*$L$15)</f>
        <v>0</v>
      </c>
      <c r="V47" s="14">
        <f>(Q47/100)*(L47*$L$15)</f>
        <v>0</v>
      </c>
      <c r="W47" s="14">
        <f>(R47/100)*(K47*$K$15)+(R47/100)*(L47*$L$15)</f>
        <v>0</v>
      </c>
      <c r="X47" s="14">
        <f t="shared" si="2"/>
        <v>314.60000000000002</v>
      </c>
      <c r="Y47" s="14">
        <f t="shared" si="3"/>
        <v>0</v>
      </c>
      <c r="Z47" s="14">
        <f t="shared" si="4"/>
        <v>0</v>
      </c>
      <c r="AA47" s="14">
        <f t="shared" si="5"/>
        <v>0</v>
      </c>
      <c r="AB47" s="14">
        <f t="shared" si="7"/>
        <v>0</v>
      </c>
      <c r="AC47" s="15">
        <f t="shared" si="6"/>
        <v>314.60000000000002</v>
      </c>
      <c r="AD47" s="48">
        <f>(ROUND(AC47-AC35,1)/AC35)</f>
        <v>0.27886178861788613</v>
      </c>
      <c r="AE47" s="113"/>
      <c r="AF47" s="60"/>
      <c r="AH47" s="64" t="s">
        <v>328</v>
      </c>
      <c r="AI47" s="69">
        <v>1.8</v>
      </c>
      <c r="AJ47" s="10">
        <v>1.8</v>
      </c>
      <c r="AK47" s="10">
        <v>1.8</v>
      </c>
      <c r="AL47" s="10">
        <v>1.8</v>
      </c>
      <c r="AM47" s="70">
        <v>1.8</v>
      </c>
      <c r="AN47" s="147">
        <v>1.75</v>
      </c>
      <c r="AO47" s="147">
        <v>1.75</v>
      </c>
      <c r="AP47" s="147">
        <v>1.75</v>
      </c>
      <c r="AQ47" s="147">
        <v>1.75</v>
      </c>
      <c r="AR47" s="65">
        <v>1.75</v>
      </c>
    </row>
    <row r="48" spans="1:44">
      <c r="A48" s="99"/>
      <c r="B48" s="89"/>
      <c r="C48" s="21" t="s">
        <v>326</v>
      </c>
      <c r="D48" s="12">
        <v>80</v>
      </c>
      <c r="E48" s="12">
        <v>0</v>
      </c>
      <c r="F48" s="12">
        <v>0</v>
      </c>
      <c r="G48" s="12">
        <v>0</v>
      </c>
      <c r="H48" s="12">
        <v>0</v>
      </c>
      <c r="I48" s="13">
        <v>20</v>
      </c>
      <c r="J48" s="13">
        <v>74</v>
      </c>
      <c r="K48" s="13">
        <v>0</v>
      </c>
      <c r="L48" s="13">
        <v>0</v>
      </c>
      <c r="M48" s="13">
        <v>0</v>
      </c>
      <c r="N48" s="14">
        <f>D48*$D$16</f>
        <v>104</v>
      </c>
      <c r="O48" s="14">
        <f>E48*$E$16</f>
        <v>0</v>
      </c>
      <c r="P48" s="14">
        <f>F48*$F$16</f>
        <v>0</v>
      </c>
      <c r="Q48" s="14">
        <f>G48*$G$16</f>
        <v>0</v>
      </c>
      <c r="R48" s="14">
        <f>H48*$H$16</f>
        <v>0</v>
      </c>
      <c r="S48" s="14">
        <f>(N48/100)*(I48*$I$16)+(N48/100)*(J48*$J$16)</f>
        <v>197.80799999999999</v>
      </c>
      <c r="T48" s="14">
        <f>(O48/100)*(K48*$K$16)</f>
        <v>0</v>
      </c>
      <c r="U48" s="14">
        <f>(P48/100)*(K48*$K$16)+(P48/100)*(L48*$L$16)</f>
        <v>0</v>
      </c>
      <c r="V48" s="14">
        <f>(Q48/100)*(L48*$L$16)</f>
        <v>0</v>
      </c>
      <c r="W48" s="14">
        <f>(R48/100)*(K48*$K$16)+(R48/100)*(L48*$L$16)</f>
        <v>0</v>
      </c>
      <c r="X48" s="14">
        <f t="shared" si="2"/>
        <v>301.80799999999999</v>
      </c>
      <c r="Y48" s="14">
        <f t="shared" si="3"/>
        <v>0</v>
      </c>
      <c r="Z48" s="14">
        <f t="shared" si="4"/>
        <v>0</v>
      </c>
      <c r="AA48" s="14">
        <f t="shared" si="5"/>
        <v>0</v>
      </c>
      <c r="AB48" s="14">
        <f t="shared" si="7"/>
        <v>0</v>
      </c>
      <c r="AC48" s="15">
        <f t="shared" si="6"/>
        <v>301.8</v>
      </c>
      <c r="AD48" s="48">
        <f>(ROUND(AC48-AC35,1)/AC35)</f>
        <v>0.22682926829268291</v>
      </c>
      <c r="AE48" s="113"/>
      <c r="AF48" s="60"/>
      <c r="AH48" s="64" t="s">
        <v>329</v>
      </c>
      <c r="AI48" s="69">
        <v>1.8</v>
      </c>
      <c r="AJ48" s="10">
        <v>1.8</v>
      </c>
      <c r="AK48" s="10">
        <v>1.8</v>
      </c>
      <c r="AL48" s="10">
        <v>1.8</v>
      </c>
      <c r="AM48" s="70">
        <v>1.8</v>
      </c>
      <c r="AN48" s="147">
        <v>1.75</v>
      </c>
      <c r="AO48" s="147">
        <v>1.75</v>
      </c>
      <c r="AP48" s="147">
        <v>1.75</v>
      </c>
      <c r="AQ48" s="147">
        <v>1.75</v>
      </c>
      <c r="AR48" s="65">
        <v>1.75</v>
      </c>
    </row>
    <row r="49" spans="1:44">
      <c r="A49" s="99"/>
      <c r="B49" s="89"/>
      <c r="C49" s="21" t="s">
        <v>327</v>
      </c>
      <c r="D49" s="12">
        <v>80</v>
      </c>
      <c r="E49" s="12">
        <v>0</v>
      </c>
      <c r="F49" s="12">
        <v>0</v>
      </c>
      <c r="G49" s="12">
        <v>0</v>
      </c>
      <c r="H49" s="12">
        <v>0</v>
      </c>
      <c r="I49" s="13">
        <v>51</v>
      </c>
      <c r="J49" s="13">
        <v>50</v>
      </c>
      <c r="K49" s="13">
        <v>0</v>
      </c>
      <c r="L49" s="13">
        <v>0</v>
      </c>
      <c r="M49" s="13">
        <v>0</v>
      </c>
      <c r="N49" s="14">
        <f>D49*$D$17</f>
        <v>104</v>
      </c>
      <c r="O49" s="14">
        <f>E49*$E$17</f>
        <v>0</v>
      </c>
      <c r="P49" s="14">
        <f>F49*$F$17</f>
        <v>0</v>
      </c>
      <c r="Q49" s="14">
        <f>G49*$G$17</f>
        <v>0</v>
      </c>
      <c r="R49" s="14">
        <f>H49*$H$17</f>
        <v>0</v>
      </c>
      <c r="S49" s="14">
        <f>(N49/100)*(I49*$I$17)+(N49/100)*(J49*$J$17)</f>
        <v>173.99200000000002</v>
      </c>
      <c r="T49" s="14">
        <f>(O49/100)*(K49*$K$17)</f>
        <v>0</v>
      </c>
      <c r="U49" s="14">
        <f>(P49/100)*(K49*$K$17)+(P49/100)*(L49*$L$17)</f>
        <v>0</v>
      </c>
      <c r="V49" s="14">
        <f>(Q49/100)*(L49*$L$17)</f>
        <v>0</v>
      </c>
      <c r="W49" s="14">
        <f>(R49/100)*(K49*$K$17)+(R49/100)*(L49*$L$17)</f>
        <v>0</v>
      </c>
      <c r="X49" s="14">
        <f t="shared" si="2"/>
        <v>277.99200000000002</v>
      </c>
      <c r="Y49" s="14">
        <f t="shared" si="3"/>
        <v>0</v>
      </c>
      <c r="Z49" s="14">
        <f t="shared" si="4"/>
        <v>0</v>
      </c>
      <c r="AA49" s="14">
        <f t="shared" si="5"/>
        <v>0</v>
      </c>
      <c r="AB49" s="14">
        <f t="shared" si="7"/>
        <v>0</v>
      </c>
      <c r="AC49" s="15">
        <f t="shared" si="6"/>
        <v>278</v>
      </c>
      <c r="AD49" s="48">
        <f>(ROUND(AC49-AC35,1)/AC35)</f>
        <v>0.13008130081300814</v>
      </c>
      <c r="AE49" s="113"/>
      <c r="AF49" s="60"/>
      <c r="AH49" s="64" t="s">
        <v>330</v>
      </c>
      <c r="AI49" s="69">
        <v>1.8</v>
      </c>
      <c r="AJ49" s="10">
        <v>1.8</v>
      </c>
      <c r="AK49" s="10">
        <v>1.8</v>
      </c>
      <c r="AL49" s="10">
        <v>1.8</v>
      </c>
      <c r="AM49" s="70">
        <v>1.8</v>
      </c>
      <c r="AN49" s="147">
        <v>1.75</v>
      </c>
      <c r="AO49" s="147">
        <v>1.75</v>
      </c>
      <c r="AP49" s="147">
        <v>1.75</v>
      </c>
      <c r="AQ49" s="147">
        <v>1.75</v>
      </c>
      <c r="AR49" s="65">
        <v>1.75</v>
      </c>
    </row>
    <row r="50" spans="1:44">
      <c r="A50" s="106" t="s">
        <v>0</v>
      </c>
      <c r="B50" s="86" t="s">
        <v>8</v>
      </c>
      <c r="C50" s="50" t="s">
        <v>244</v>
      </c>
      <c r="D50" s="11">
        <v>78</v>
      </c>
      <c r="E50" s="11">
        <v>0</v>
      </c>
      <c r="F50" s="11">
        <v>0</v>
      </c>
      <c r="G50" s="11">
        <v>0</v>
      </c>
      <c r="H50" s="11">
        <v>0</v>
      </c>
      <c r="I50" s="51">
        <v>20</v>
      </c>
      <c r="J50" s="51">
        <v>70</v>
      </c>
      <c r="K50" s="51">
        <v>0</v>
      </c>
      <c r="L50" s="51">
        <v>0</v>
      </c>
      <c r="M50" s="51">
        <v>0</v>
      </c>
      <c r="N50" s="52">
        <f>D50*$D$3</f>
        <v>117</v>
      </c>
      <c r="O50" s="52">
        <f>E50*$E$3</f>
        <v>0</v>
      </c>
      <c r="P50" s="52">
        <f>F50*$F$3</f>
        <v>0</v>
      </c>
      <c r="Q50" s="52">
        <f>G50*$G$3</f>
        <v>0</v>
      </c>
      <c r="R50" s="52">
        <f>H50*$H$3</f>
        <v>0</v>
      </c>
      <c r="S50" s="52">
        <f>(N50/100)*(I50*$I$3)+(N50/100)*(J50*$J$3)</f>
        <v>157.94999999999999</v>
      </c>
      <c r="T50" s="52">
        <f>(O50/100)*(K50*$K$3)</f>
        <v>0</v>
      </c>
      <c r="U50" s="52">
        <f>(P50/100)*(K50*$K$3)+(P50/100)*(L50*$L$3)</f>
        <v>0</v>
      </c>
      <c r="V50" s="52">
        <f>(Q50/100)*(L50*$L$3)</f>
        <v>0</v>
      </c>
      <c r="W50" s="52">
        <f>(R50/100)*(K50*$K$3)+(R50/100)*(L50*$L$3)</f>
        <v>0</v>
      </c>
      <c r="X50" s="52">
        <f t="shared" ref="X50:X64" si="8">N50+S50</f>
        <v>274.95</v>
      </c>
      <c r="Y50" s="52">
        <f t="shared" ref="Y50:Y64" si="9">O50+T50</f>
        <v>0</v>
      </c>
      <c r="Z50" s="52">
        <f t="shared" ref="Z50:Z64" si="10">P50+U50</f>
        <v>0</v>
      </c>
      <c r="AA50" s="52">
        <f t="shared" ref="AA50:AA64" si="11">Q50+V50</f>
        <v>0</v>
      </c>
      <c r="AB50" s="52">
        <f t="shared" si="7"/>
        <v>0</v>
      </c>
      <c r="AC50" s="53">
        <f>ROUND(X50+Y50+Z50+AA50+AB50,1)</f>
        <v>275</v>
      </c>
      <c r="AD50" s="58">
        <v>0</v>
      </c>
      <c r="AE50" s="113" t="s">
        <v>814</v>
      </c>
      <c r="AF50" s="60"/>
      <c r="AH50" s="64" t="s">
        <v>326</v>
      </c>
      <c r="AI50" s="69">
        <v>1.8</v>
      </c>
      <c r="AJ50" s="10">
        <v>1.8</v>
      </c>
      <c r="AK50" s="10">
        <v>1.8</v>
      </c>
      <c r="AL50" s="10">
        <v>1.8</v>
      </c>
      <c r="AM50" s="70">
        <v>1.8</v>
      </c>
      <c r="AN50" s="74">
        <v>1</v>
      </c>
      <c r="AO50" s="140">
        <v>2.5</v>
      </c>
      <c r="AP50" s="147">
        <v>1.75</v>
      </c>
      <c r="AQ50" s="147">
        <v>1.75</v>
      </c>
      <c r="AR50" s="65">
        <v>1.75</v>
      </c>
    </row>
    <row r="51" spans="1:44">
      <c r="A51" s="99" t="s">
        <v>815</v>
      </c>
      <c r="B51" s="87">
        <v>0</v>
      </c>
      <c r="C51" s="21" t="s">
        <v>325</v>
      </c>
      <c r="D51" s="12">
        <v>78</v>
      </c>
      <c r="E51" s="12">
        <v>0</v>
      </c>
      <c r="F51" s="12">
        <v>0</v>
      </c>
      <c r="G51" s="12">
        <v>0</v>
      </c>
      <c r="H51" s="12">
        <v>0</v>
      </c>
      <c r="I51" s="13">
        <v>36</v>
      </c>
      <c r="J51" s="13">
        <v>86</v>
      </c>
      <c r="K51" s="13">
        <v>0</v>
      </c>
      <c r="L51" s="13">
        <v>0</v>
      </c>
      <c r="M51" s="13">
        <v>0</v>
      </c>
      <c r="N51" s="14">
        <f>D51*$D$4</f>
        <v>101.4</v>
      </c>
      <c r="O51" s="14">
        <f>E51*$E$4</f>
        <v>0</v>
      </c>
      <c r="P51" s="14">
        <f>F51*$F$4</f>
        <v>0</v>
      </c>
      <c r="Q51" s="14">
        <f>G51*$G$4</f>
        <v>0</v>
      </c>
      <c r="R51" s="14">
        <f>H51*$H$4</f>
        <v>0</v>
      </c>
      <c r="S51" s="14">
        <f>(N51/100)*(I51*$I$4)+(N51/100)*(J51*$J$4)</f>
        <v>222.67440000000002</v>
      </c>
      <c r="T51" s="14">
        <f>(O51/100)*(K51*$K$4)</f>
        <v>0</v>
      </c>
      <c r="U51" s="14">
        <f>(P51/100)*(K51*$K$4)+(P51/100)*(L51*$L$4)</f>
        <v>0</v>
      </c>
      <c r="V51" s="14">
        <f>(Q51/100)*(L51*$L$4)</f>
        <v>0</v>
      </c>
      <c r="W51" s="14">
        <f>(R51/100)*(K51*$K$4)+(R51/100)*(L51*$L$4)</f>
        <v>0</v>
      </c>
      <c r="X51" s="14">
        <f t="shared" si="8"/>
        <v>324.07440000000003</v>
      </c>
      <c r="Y51" s="14">
        <f t="shared" si="9"/>
        <v>0</v>
      </c>
      <c r="Z51" s="14">
        <f t="shared" si="10"/>
        <v>0</v>
      </c>
      <c r="AA51" s="14">
        <f t="shared" si="11"/>
        <v>0</v>
      </c>
      <c r="AB51" s="14">
        <f>R51+W51</f>
        <v>0</v>
      </c>
      <c r="AC51" s="15">
        <f>ROUND(X51+Y51+Z51+AA51+AB51,1)</f>
        <v>324.10000000000002</v>
      </c>
      <c r="AD51" s="48">
        <f>(ROUND(AC51-AC50,1)/AC50)</f>
        <v>0.17854545454545456</v>
      </c>
      <c r="AE51" s="113"/>
      <c r="AF51" s="60"/>
      <c r="AH51" s="64" t="s">
        <v>327</v>
      </c>
      <c r="AI51" s="69">
        <v>1.8</v>
      </c>
      <c r="AJ51" s="10">
        <v>1.8</v>
      </c>
      <c r="AK51" s="10">
        <v>1.8</v>
      </c>
      <c r="AL51" s="10">
        <v>1.8</v>
      </c>
      <c r="AM51" s="70">
        <v>1.8</v>
      </c>
      <c r="AN51" s="74">
        <v>2.5</v>
      </c>
      <c r="AO51" s="140">
        <v>1</v>
      </c>
      <c r="AP51" s="147">
        <v>1.75</v>
      </c>
      <c r="AQ51" s="147">
        <v>1.75</v>
      </c>
      <c r="AR51" s="65">
        <v>1.75</v>
      </c>
    </row>
    <row r="52" spans="1:44" ht="15" customHeight="1">
      <c r="A52" s="99" t="s">
        <v>816</v>
      </c>
      <c r="B52" s="87">
        <v>12</v>
      </c>
      <c r="C52" s="21" t="s">
        <v>850</v>
      </c>
      <c r="D52" s="12">
        <v>78</v>
      </c>
      <c r="E52" s="12">
        <v>0</v>
      </c>
      <c r="F52" s="12">
        <v>0</v>
      </c>
      <c r="G52" s="12">
        <v>0</v>
      </c>
      <c r="H52" s="12">
        <v>0</v>
      </c>
      <c r="I52" s="13">
        <v>20</v>
      </c>
      <c r="J52" s="13">
        <v>70</v>
      </c>
      <c r="K52" s="13">
        <v>0</v>
      </c>
      <c r="L52" s="13">
        <v>0</v>
      </c>
      <c r="M52" s="13">
        <v>0</v>
      </c>
      <c r="N52" s="14">
        <f>D52*$D$5</f>
        <v>109.19999999999999</v>
      </c>
      <c r="O52" s="14">
        <f>E52*$E$5</f>
        <v>0</v>
      </c>
      <c r="P52" s="14">
        <f>F52*$F$5</f>
        <v>0</v>
      </c>
      <c r="Q52" s="14">
        <f>G52*$G$5</f>
        <v>0</v>
      </c>
      <c r="R52" s="14">
        <f>H52*$H$5</f>
        <v>0</v>
      </c>
      <c r="S52" s="14">
        <f>(N52/100)*(I52*$I$5)+(N52/100)*(J52*$J$5)</f>
        <v>147.41999999999999</v>
      </c>
      <c r="T52" s="14">
        <f>(O52/100)*(K52*$K$5)</f>
        <v>0</v>
      </c>
      <c r="U52" s="14">
        <f>(P52/100)*(K52*$K$5)+(P52/100)*(L52*$L$5)</f>
        <v>0</v>
      </c>
      <c r="V52" s="14">
        <f>(Q52/100)*(L52*$L$5)</f>
        <v>0</v>
      </c>
      <c r="W52" s="14">
        <f>(R52/100)*(K52*$K$5)+(R52/100)*(L52*$L$5)</f>
        <v>0</v>
      </c>
      <c r="X52" s="14">
        <f t="shared" si="8"/>
        <v>256.62</v>
      </c>
      <c r="Y52" s="14">
        <f t="shared" si="9"/>
        <v>0</v>
      </c>
      <c r="Z52" s="14">
        <f t="shared" si="10"/>
        <v>0</v>
      </c>
      <c r="AA52" s="14">
        <f t="shared" si="11"/>
        <v>0</v>
      </c>
      <c r="AB52" s="14">
        <f>R52+W52</f>
        <v>0</v>
      </c>
      <c r="AC52" s="15">
        <f t="shared" ref="AC52:AC64" si="12">ROUND(X52+Y52+Z52+AA52+AB52,1)</f>
        <v>256.60000000000002</v>
      </c>
      <c r="AD52" s="48">
        <f>(ROUND(AC52-AC50,1)/AC50)</f>
        <v>-6.6909090909090904E-2</v>
      </c>
      <c r="AE52" s="113"/>
      <c r="AF52" s="60"/>
      <c r="AH52" s="62"/>
      <c r="AI52" s="62"/>
      <c r="AJ52" s="62"/>
      <c r="AK52" s="62"/>
      <c r="AL52" s="62"/>
      <c r="AM52" s="62"/>
      <c r="AN52" s="17"/>
      <c r="AO52" s="17"/>
      <c r="AP52" s="17"/>
      <c r="AQ52" s="17"/>
      <c r="AR52" s="17"/>
    </row>
    <row r="53" spans="1:44" ht="15" customHeight="1">
      <c r="A53" s="99" t="s">
        <v>817</v>
      </c>
      <c r="B53" s="87">
        <v>0</v>
      </c>
      <c r="C53" s="21" t="s">
        <v>338</v>
      </c>
      <c r="D53" s="12">
        <v>78</v>
      </c>
      <c r="E53" s="12">
        <v>0</v>
      </c>
      <c r="F53" s="12">
        <v>0</v>
      </c>
      <c r="G53" s="12">
        <v>0</v>
      </c>
      <c r="H53" s="12">
        <v>0</v>
      </c>
      <c r="I53" s="13">
        <v>20</v>
      </c>
      <c r="J53" s="13">
        <v>70</v>
      </c>
      <c r="K53" s="13">
        <v>0</v>
      </c>
      <c r="L53" s="13">
        <v>0</v>
      </c>
      <c r="M53" s="13">
        <v>0</v>
      </c>
      <c r="N53" s="14">
        <f>D53*$D$6</f>
        <v>109.19999999999999</v>
      </c>
      <c r="O53" s="14">
        <f>E53*$E$6</f>
        <v>0</v>
      </c>
      <c r="P53" s="14">
        <f>F53*$F$6</f>
        <v>0</v>
      </c>
      <c r="Q53" s="14">
        <f>G53*$G$6</f>
        <v>0</v>
      </c>
      <c r="R53" s="14">
        <f>H53*$H$6</f>
        <v>0</v>
      </c>
      <c r="S53" s="14">
        <f>(N53/100)*(I53*$I$6)+(N53/100)*(J53*$J$6)</f>
        <v>147.41999999999999</v>
      </c>
      <c r="T53" s="14">
        <f>(O53/100)*(K53*$K$6)</f>
        <v>0</v>
      </c>
      <c r="U53" s="14">
        <f>(P53/100)*(K53*$K$6)+(P53/100)*(L53*$L$6)</f>
        <v>0</v>
      </c>
      <c r="V53" s="14">
        <f>(Q53/100)*(L53*$L$6)</f>
        <v>0</v>
      </c>
      <c r="W53" s="14">
        <f>(R53/100)*(K53*$K$6)+(R53/100)*(L53*$L$6)</f>
        <v>0</v>
      </c>
      <c r="X53" s="14">
        <f t="shared" si="8"/>
        <v>256.62</v>
      </c>
      <c r="Y53" s="14">
        <f t="shared" si="9"/>
        <v>0</v>
      </c>
      <c r="Z53" s="14">
        <f t="shared" si="10"/>
        <v>0</v>
      </c>
      <c r="AA53" s="14">
        <f t="shared" si="11"/>
        <v>0</v>
      </c>
      <c r="AB53" s="14">
        <f t="shared" ref="AB53:AB65" si="13">R53+W53</f>
        <v>0</v>
      </c>
      <c r="AC53" s="15">
        <f t="shared" si="12"/>
        <v>256.60000000000002</v>
      </c>
      <c r="AD53" s="48">
        <f>(ROUND(AC53-AC50,1)/AC50)</f>
        <v>-6.6909090909090904E-2</v>
      </c>
      <c r="AE53" s="113"/>
      <c r="AF53" s="60"/>
      <c r="AH53" s="62"/>
      <c r="AI53" s="62"/>
      <c r="AJ53" s="62"/>
      <c r="AK53" s="62"/>
      <c r="AL53" s="62"/>
      <c r="AM53" s="62"/>
      <c r="AN53" s="17"/>
      <c r="AO53" s="17"/>
      <c r="AP53" s="17"/>
      <c r="AQ53" s="17"/>
      <c r="AR53" s="17"/>
    </row>
    <row r="54" spans="1:44" ht="15" customHeight="1">
      <c r="A54" s="99" t="s">
        <v>818</v>
      </c>
      <c r="B54" s="87">
        <v>0</v>
      </c>
      <c r="C54" s="21" t="s">
        <v>339</v>
      </c>
      <c r="D54" s="12">
        <v>78</v>
      </c>
      <c r="E54" s="12">
        <v>0</v>
      </c>
      <c r="F54" s="12">
        <v>0</v>
      </c>
      <c r="G54" s="12">
        <v>0</v>
      </c>
      <c r="H54" s="12">
        <v>0</v>
      </c>
      <c r="I54" s="13">
        <v>20</v>
      </c>
      <c r="J54" s="13">
        <v>70</v>
      </c>
      <c r="K54" s="13">
        <v>0</v>
      </c>
      <c r="L54" s="13">
        <v>0</v>
      </c>
      <c r="M54" s="13">
        <v>0</v>
      </c>
      <c r="N54" s="14">
        <f>D54*$D$7</f>
        <v>109.19999999999999</v>
      </c>
      <c r="O54" s="14">
        <f>E54*$E$7</f>
        <v>0</v>
      </c>
      <c r="P54" s="14">
        <f>F54*$F$7</f>
        <v>0</v>
      </c>
      <c r="Q54" s="14">
        <f>G54*$G$7</f>
        <v>0</v>
      </c>
      <c r="R54" s="14">
        <f>H54*$H$7</f>
        <v>0</v>
      </c>
      <c r="S54" s="14">
        <f>(N54/100)*(I54*$I$7)+(N54/100)*(J54*$J$7)</f>
        <v>147.41999999999999</v>
      </c>
      <c r="T54" s="14">
        <f>(O54/100)*(K54*$K$7)</f>
        <v>0</v>
      </c>
      <c r="U54" s="14">
        <f>(P54/100)*(K54*$K$7)+(P54/100)*(L54*$L$7)</f>
        <v>0</v>
      </c>
      <c r="V54" s="14">
        <f>(Q54/100)*(L54*$L$7)</f>
        <v>0</v>
      </c>
      <c r="W54" s="14">
        <f>(R54/100)*(K54*$K$7)+(R54/100)*(L54*$L$7)</f>
        <v>0</v>
      </c>
      <c r="X54" s="14">
        <f t="shared" si="8"/>
        <v>256.62</v>
      </c>
      <c r="Y54" s="14">
        <f t="shared" si="9"/>
        <v>0</v>
      </c>
      <c r="Z54" s="14">
        <f t="shared" si="10"/>
        <v>0</v>
      </c>
      <c r="AA54" s="14">
        <f t="shared" si="11"/>
        <v>0</v>
      </c>
      <c r="AB54" s="14">
        <f t="shared" si="13"/>
        <v>0</v>
      </c>
      <c r="AC54" s="15">
        <f t="shared" si="12"/>
        <v>256.60000000000002</v>
      </c>
      <c r="AD54" s="48">
        <f>(ROUND(AC54-AC50,1)/AC50)</f>
        <v>-6.6909090909090904E-2</v>
      </c>
      <c r="AE54" s="113"/>
      <c r="AF54" s="60"/>
      <c r="AH54" s="62"/>
      <c r="AI54" s="62"/>
      <c r="AJ54" s="62"/>
      <c r="AK54" s="62"/>
      <c r="AL54" s="62"/>
      <c r="AM54" s="62"/>
      <c r="AN54" s="17"/>
      <c r="AO54" s="17"/>
      <c r="AP54" s="17"/>
      <c r="AQ54" s="17"/>
      <c r="AR54" s="17"/>
    </row>
    <row r="55" spans="1:44" ht="15" customHeight="1">
      <c r="A55" s="99" t="s">
        <v>667</v>
      </c>
      <c r="B55" s="87"/>
      <c r="C55" s="21" t="s">
        <v>340</v>
      </c>
      <c r="D55" s="12">
        <v>78</v>
      </c>
      <c r="E55" s="12">
        <v>0</v>
      </c>
      <c r="F55" s="12">
        <v>0</v>
      </c>
      <c r="G55" s="12">
        <v>0</v>
      </c>
      <c r="H55" s="12">
        <v>0</v>
      </c>
      <c r="I55" s="13">
        <v>20</v>
      </c>
      <c r="J55" s="13">
        <v>70</v>
      </c>
      <c r="K55" s="13">
        <v>0</v>
      </c>
      <c r="L55" s="13">
        <v>0</v>
      </c>
      <c r="M55" s="13">
        <v>0</v>
      </c>
      <c r="N55" s="14">
        <f>D55*$D$8</f>
        <v>109.19999999999999</v>
      </c>
      <c r="O55" s="14">
        <f>E55*$E$8</f>
        <v>0</v>
      </c>
      <c r="P55" s="14">
        <f>F55*$F$8</f>
        <v>0</v>
      </c>
      <c r="Q55" s="14">
        <f>G55*$G$8</f>
        <v>0</v>
      </c>
      <c r="R55" s="14">
        <f>H55*$H$8</f>
        <v>0</v>
      </c>
      <c r="S55" s="14">
        <f>(N55/100)*(I55*$I$8)+(N55/100)*(J55*$J$8)</f>
        <v>147.41999999999999</v>
      </c>
      <c r="T55" s="14">
        <f>(O55/100)*(K55*$K$8)</f>
        <v>0</v>
      </c>
      <c r="U55" s="14">
        <f>(P55/100)*(K55*$K$8)+(P55/100)*(L55*$L$8)</f>
        <v>0</v>
      </c>
      <c r="V55" s="14">
        <f>(Q55/100)*(L55*$L$8)</f>
        <v>0</v>
      </c>
      <c r="W55" s="14">
        <f>(R55/100)*(K55*$K$8)+(R55/100)*(L55*$L$8)</f>
        <v>0</v>
      </c>
      <c r="X55" s="14">
        <f t="shared" si="8"/>
        <v>256.62</v>
      </c>
      <c r="Y55" s="14">
        <f t="shared" si="9"/>
        <v>0</v>
      </c>
      <c r="Z55" s="14">
        <f t="shared" si="10"/>
        <v>0</v>
      </c>
      <c r="AA55" s="14">
        <f t="shared" si="11"/>
        <v>0</v>
      </c>
      <c r="AB55" s="14">
        <f t="shared" si="13"/>
        <v>0</v>
      </c>
      <c r="AC55" s="15">
        <f t="shared" si="12"/>
        <v>256.60000000000002</v>
      </c>
      <c r="AD55" s="48">
        <f>(ROUND(AC55-AC50,1)/AC50)</f>
        <v>-6.6909090909090904E-2</v>
      </c>
      <c r="AE55" s="113"/>
      <c r="AF55" s="60"/>
      <c r="AH55" s="62"/>
      <c r="AI55" s="62"/>
      <c r="AJ55" s="62"/>
      <c r="AK55" s="62"/>
      <c r="AL55" s="62"/>
      <c r="AM55" s="62"/>
      <c r="AN55" s="17"/>
      <c r="AO55" s="17"/>
      <c r="AP55" s="17"/>
      <c r="AQ55" s="17"/>
      <c r="AR55" s="17"/>
    </row>
    <row r="56" spans="1:44">
      <c r="A56" s="99" t="s">
        <v>606</v>
      </c>
      <c r="B56" s="87">
        <v>50</v>
      </c>
      <c r="C56" s="21" t="s">
        <v>1</v>
      </c>
      <c r="D56" s="12">
        <v>39</v>
      </c>
      <c r="E56" s="12">
        <v>78</v>
      </c>
      <c r="F56" s="12">
        <v>0</v>
      </c>
      <c r="G56" s="12">
        <v>0</v>
      </c>
      <c r="H56" s="12">
        <v>0</v>
      </c>
      <c r="I56" s="13">
        <v>20</v>
      </c>
      <c r="J56" s="13">
        <v>70</v>
      </c>
      <c r="K56" s="13">
        <v>95</v>
      </c>
      <c r="L56" s="13">
        <v>0</v>
      </c>
      <c r="M56" s="13">
        <v>0</v>
      </c>
      <c r="N56" s="14">
        <f>D56*$D$9</f>
        <v>46.8</v>
      </c>
      <c r="O56" s="14">
        <f>E56*$E$9</f>
        <v>101.4</v>
      </c>
      <c r="P56" s="14">
        <f>F56*$F$9</f>
        <v>0</v>
      </c>
      <c r="Q56" s="14">
        <f>G56*$G$9</f>
        <v>0</v>
      </c>
      <c r="R56" s="14">
        <f>H56*$H$9</f>
        <v>0</v>
      </c>
      <c r="S56" s="14">
        <f>(N56/100)*(I56*$I$9)+(N56/100)*(J56*$J$9)</f>
        <v>63.18</v>
      </c>
      <c r="T56" s="14">
        <f>(O56/100)*(K56*$K$9)</f>
        <v>144.495</v>
      </c>
      <c r="U56" s="14">
        <f>(P56/100)*(K56*$K$9)+(P56/100)*(L56*$L$9)</f>
        <v>0</v>
      </c>
      <c r="V56" s="14">
        <f>(Q56/100)*(L56*$L$9)</f>
        <v>0</v>
      </c>
      <c r="W56" s="14">
        <f>(R56/100)*(K56*$K$9)+(R56/100)*(L56*$L$9)</f>
        <v>0</v>
      </c>
      <c r="X56" s="14">
        <f t="shared" si="8"/>
        <v>109.97999999999999</v>
      </c>
      <c r="Y56" s="14">
        <f t="shared" si="9"/>
        <v>245.89500000000001</v>
      </c>
      <c r="Z56" s="14">
        <f t="shared" si="10"/>
        <v>0</v>
      </c>
      <c r="AA56" s="14">
        <f t="shared" si="11"/>
        <v>0</v>
      </c>
      <c r="AB56" s="14">
        <f t="shared" si="13"/>
        <v>0</v>
      </c>
      <c r="AC56" s="15">
        <f t="shared" si="12"/>
        <v>355.9</v>
      </c>
      <c r="AD56" s="48">
        <f>(ROUND(AC56-AC50,1)/AC50)</f>
        <v>0.29418181818181821</v>
      </c>
      <c r="AE56" s="113"/>
      <c r="AF56" s="60"/>
      <c r="AH56" s="62"/>
      <c r="AI56" s="62"/>
      <c r="AJ56" s="62"/>
      <c r="AK56" s="62"/>
      <c r="AL56" s="62"/>
      <c r="AM56" s="62"/>
      <c r="AN56" s="17"/>
      <c r="AO56" s="17"/>
      <c r="AP56" s="17"/>
      <c r="AQ56" s="17"/>
      <c r="AR56" s="17"/>
    </row>
    <row r="57" spans="1:44">
      <c r="A57" s="99" t="s">
        <v>845</v>
      </c>
      <c r="B57" s="87"/>
      <c r="C57" s="21" t="s">
        <v>2</v>
      </c>
      <c r="D57" s="12">
        <v>39</v>
      </c>
      <c r="E57" s="12">
        <v>0</v>
      </c>
      <c r="F57" s="12">
        <v>78</v>
      </c>
      <c r="G57" s="12">
        <v>0</v>
      </c>
      <c r="H57" s="12">
        <v>0</v>
      </c>
      <c r="I57" s="13">
        <v>20</v>
      </c>
      <c r="J57" s="13">
        <v>70</v>
      </c>
      <c r="K57" s="13">
        <v>47.5</v>
      </c>
      <c r="L57" s="13">
        <v>47.5</v>
      </c>
      <c r="M57" s="13">
        <v>0</v>
      </c>
      <c r="N57" s="14">
        <f>D57*$D$10</f>
        <v>46.8</v>
      </c>
      <c r="O57" s="14">
        <f>E57*$E$10</f>
        <v>0</v>
      </c>
      <c r="P57" s="14">
        <f>F57*$F$10</f>
        <v>101.4</v>
      </c>
      <c r="Q57" s="14">
        <f>G57*$G$10</f>
        <v>0</v>
      </c>
      <c r="R57" s="14">
        <f>H57*$H$10</f>
        <v>0</v>
      </c>
      <c r="S57" s="14">
        <f>(N57/100)*(I57*$I$10)+(N57/100)*(J57*$J$10)</f>
        <v>63.18</v>
      </c>
      <c r="T57" s="14">
        <f>(O57/100)*(K57*$J$10)</f>
        <v>0</v>
      </c>
      <c r="U57" s="14">
        <f>(P57/100)*(K57*$K$10)+(P57/100)*(L57*$L$10)</f>
        <v>144.495</v>
      </c>
      <c r="V57" s="14">
        <f>(Q57/100)*(L57*$L$10)</f>
        <v>0</v>
      </c>
      <c r="W57" s="14">
        <f>(R57/100)*(K57*$K$10)+(R57/100)*(L57*$L$10)</f>
        <v>0</v>
      </c>
      <c r="X57" s="14">
        <f t="shared" si="8"/>
        <v>109.97999999999999</v>
      </c>
      <c r="Y57" s="14">
        <f t="shared" si="9"/>
        <v>0</v>
      </c>
      <c r="Z57" s="14">
        <f t="shared" si="10"/>
        <v>245.89500000000001</v>
      </c>
      <c r="AA57" s="14">
        <f t="shared" si="11"/>
        <v>0</v>
      </c>
      <c r="AB57" s="14">
        <f t="shared" si="13"/>
        <v>0</v>
      </c>
      <c r="AC57" s="15">
        <f t="shared" si="12"/>
        <v>355.9</v>
      </c>
      <c r="AD57" s="48">
        <f>(ROUND(AC57-AC50,1)/AC50)</f>
        <v>0.29418181818181821</v>
      </c>
      <c r="AE57" s="113"/>
      <c r="AF57" s="60"/>
      <c r="AH57" s="62"/>
      <c r="AI57" s="62"/>
      <c r="AJ57" s="62"/>
      <c r="AK57" s="62"/>
      <c r="AL57" s="62"/>
      <c r="AM57" s="62"/>
      <c r="AN57" s="17"/>
      <c r="AO57" s="17"/>
      <c r="AP57" s="17"/>
      <c r="AQ57" s="17"/>
      <c r="AR57" s="17"/>
    </row>
    <row r="58" spans="1:44">
      <c r="A58" s="99" t="s">
        <v>846</v>
      </c>
      <c r="B58" s="87"/>
      <c r="C58" s="21" t="s">
        <v>3</v>
      </c>
      <c r="D58" s="12">
        <v>39</v>
      </c>
      <c r="E58" s="12">
        <v>0</v>
      </c>
      <c r="F58" s="12">
        <v>0</v>
      </c>
      <c r="G58" s="12">
        <v>78</v>
      </c>
      <c r="H58" s="12">
        <v>0</v>
      </c>
      <c r="I58" s="13">
        <v>20</v>
      </c>
      <c r="J58" s="13">
        <v>70</v>
      </c>
      <c r="K58" s="13">
        <v>0</v>
      </c>
      <c r="L58" s="13">
        <v>95</v>
      </c>
      <c r="M58" s="13">
        <v>0</v>
      </c>
      <c r="N58" s="14">
        <f>D58*$D$11</f>
        <v>46.8</v>
      </c>
      <c r="O58" s="14">
        <f>E58*$E$11</f>
        <v>0</v>
      </c>
      <c r="P58" s="14">
        <f>F58*$F$11</f>
        <v>0</v>
      </c>
      <c r="Q58" s="14">
        <f>G58*$G$11</f>
        <v>101.4</v>
      </c>
      <c r="R58" s="14">
        <f>H58*$H$11</f>
        <v>0</v>
      </c>
      <c r="S58" s="14">
        <f>(N58/100)*(I58*$I$11)+(N58/100)*(J58*$J$11)</f>
        <v>63.18</v>
      </c>
      <c r="T58" s="14">
        <f>(O58/100)*(K58*$K$11)</f>
        <v>0</v>
      </c>
      <c r="U58" s="14">
        <f>(P58/100)*(K58*$K$11)+(P58/100)*(L58*$L$11)</f>
        <v>0</v>
      </c>
      <c r="V58" s="14">
        <f>(Q58/100)*(L58*$L$11)</f>
        <v>144.495</v>
      </c>
      <c r="W58" s="14">
        <f>(R58/100)*(K58*$K$11)+(R58/100)*(L58*$L$11)</f>
        <v>0</v>
      </c>
      <c r="X58" s="14">
        <f t="shared" si="8"/>
        <v>109.97999999999999</v>
      </c>
      <c r="Y58" s="14">
        <f t="shared" si="9"/>
        <v>0</v>
      </c>
      <c r="Z58" s="14">
        <f t="shared" si="10"/>
        <v>0</v>
      </c>
      <c r="AA58" s="14">
        <f t="shared" si="11"/>
        <v>245.89500000000001</v>
      </c>
      <c r="AB58" s="14">
        <f t="shared" si="13"/>
        <v>0</v>
      </c>
      <c r="AC58" s="15">
        <f t="shared" si="12"/>
        <v>355.9</v>
      </c>
      <c r="AD58" s="48">
        <f>(ROUND(AC58-AC50,1)/AC50)</f>
        <v>0.29418181818181821</v>
      </c>
      <c r="AE58" s="113"/>
      <c r="AF58" s="60"/>
      <c r="AH58" s="62"/>
      <c r="AI58" s="62"/>
      <c r="AJ58" s="62"/>
      <c r="AK58" s="62"/>
      <c r="AL58" s="62"/>
      <c r="AM58" s="62"/>
      <c r="AN58" s="17"/>
      <c r="AO58" s="17"/>
      <c r="AP58" s="17"/>
      <c r="AQ58" s="17"/>
      <c r="AR58" s="17"/>
    </row>
    <row r="59" spans="1:44">
      <c r="A59" s="99" t="s">
        <v>847</v>
      </c>
      <c r="B59" s="87"/>
      <c r="C59" s="21" t="s">
        <v>4</v>
      </c>
      <c r="D59" s="12">
        <v>39</v>
      </c>
      <c r="E59" s="12">
        <v>0</v>
      </c>
      <c r="F59" s="12">
        <v>0</v>
      </c>
      <c r="G59" s="12">
        <v>0</v>
      </c>
      <c r="H59" s="12">
        <v>78</v>
      </c>
      <c r="I59" s="13">
        <v>20</v>
      </c>
      <c r="J59" s="13">
        <v>70</v>
      </c>
      <c r="K59" s="13">
        <v>47.5</v>
      </c>
      <c r="L59" s="13">
        <v>47.5</v>
      </c>
      <c r="M59" s="13">
        <v>0</v>
      </c>
      <c r="N59" s="14">
        <f>D59*$D$12</f>
        <v>46.8</v>
      </c>
      <c r="O59" s="14">
        <f>E59*$E$12</f>
        <v>0</v>
      </c>
      <c r="P59" s="14">
        <f>F59*$F$12</f>
        <v>0</v>
      </c>
      <c r="Q59" s="14">
        <f>G59*$G$12</f>
        <v>0</v>
      </c>
      <c r="R59" s="14">
        <f>H59*$H$12</f>
        <v>101.4</v>
      </c>
      <c r="S59" s="14">
        <f>(N59/100)*(I59*$I$12)+(N59/100)*(J59*$J$12)</f>
        <v>63.18</v>
      </c>
      <c r="T59" s="14">
        <f>(O59/100)*(K59*$K$12)</f>
        <v>0</v>
      </c>
      <c r="U59" s="14">
        <f>(P59/100)*(K59*$K$12)+(P59/100)*(L59*$L$12)</f>
        <v>0</v>
      </c>
      <c r="V59" s="14">
        <f>(Q59/100)*(L59*$L$12)</f>
        <v>0</v>
      </c>
      <c r="W59" s="14">
        <f>(R59/100)*(K59*$K$12)+(R59/100)*(L59*$L$12)</f>
        <v>144.495</v>
      </c>
      <c r="X59" s="14">
        <f t="shared" si="8"/>
        <v>109.97999999999999</v>
      </c>
      <c r="Y59" s="14">
        <f t="shared" si="9"/>
        <v>0</v>
      </c>
      <c r="Z59" s="14">
        <f t="shared" si="10"/>
        <v>0</v>
      </c>
      <c r="AA59" s="14">
        <f t="shared" si="11"/>
        <v>0</v>
      </c>
      <c r="AB59" s="14">
        <f t="shared" si="13"/>
        <v>245.89500000000001</v>
      </c>
      <c r="AC59" s="15">
        <f t="shared" si="12"/>
        <v>355.9</v>
      </c>
      <c r="AD59" s="48">
        <f>(ROUND(AC59-AC50,1)/AC50)</f>
        <v>0.29418181818181821</v>
      </c>
      <c r="AE59" s="113"/>
      <c r="AF59" s="60"/>
      <c r="AH59" s="62"/>
      <c r="AI59" s="62"/>
      <c r="AJ59" s="62"/>
      <c r="AK59" s="62"/>
      <c r="AL59" s="62"/>
      <c r="AM59" s="62"/>
      <c r="AN59" s="17"/>
      <c r="AO59" s="17"/>
      <c r="AP59" s="17"/>
      <c r="AQ59" s="17"/>
      <c r="AR59" s="17"/>
    </row>
    <row r="60" spans="1:44">
      <c r="A60" s="99" t="s">
        <v>848</v>
      </c>
      <c r="B60" s="87"/>
      <c r="C60" s="21" t="s">
        <v>328</v>
      </c>
      <c r="D60" s="12">
        <v>78</v>
      </c>
      <c r="E60" s="12">
        <v>0</v>
      </c>
      <c r="F60" s="12">
        <v>0</v>
      </c>
      <c r="G60" s="12">
        <v>0</v>
      </c>
      <c r="H60" s="12">
        <v>0</v>
      </c>
      <c r="I60" s="13">
        <v>20</v>
      </c>
      <c r="J60" s="13">
        <v>70</v>
      </c>
      <c r="K60" s="13">
        <v>0</v>
      </c>
      <c r="L60" s="13">
        <v>0</v>
      </c>
      <c r="M60" s="13">
        <v>75</v>
      </c>
      <c r="N60" s="14">
        <f>D60*$D$13</f>
        <v>101.4</v>
      </c>
      <c r="O60" s="14">
        <f>E60*$E$13</f>
        <v>0</v>
      </c>
      <c r="P60" s="14">
        <f>F60*$F$13</f>
        <v>0</v>
      </c>
      <c r="Q60" s="14">
        <f>G60*$G$13</f>
        <v>0</v>
      </c>
      <c r="R60" s="14">
        <f>H60*$H$13</f>
        <v>0</v>
      </c>
      <c r="S60" s="14">
        <f>(N60/100)*(I60*$I$14)+(N60/100)*(J60*$J$14)+(N60/100)*(M60*$M$14)</f>
        <v>250.96499999999997</v>
      </c>
      <c r="T60" s="14">
        <f>(O60/100)*(K60*$K$13)+(O60/100)*(M60*$M$13)</f>
        <v>0</v>
      </c>
      <c r="U60" s="14">
        <f>(P60/100)*(K60*$K$13)+(P60/100)*(L60*$L$13)+(P60/100)*(M60*$M$13)</f>
        <v>0</v>
      </c>
      <c r="V60" s="14">
        <f>(Q60/100)*(L60*$L$13)+(Q60/100)*(M60*$M$13)</f>
        <v>0</v>
      </c>
      <c r="W60" s="14">
        <f>(R60/100)*(K60*$K$13)+(R60/100)*(L60*$L$13)+(R60/100)*(M60*$M$13)</f>
        <v>0</v>
      </c>
      <c r="X60" s="14">
        <f t="shared" si="8"/>
        <v>352.36500000000001</v>
      </c>
      <c r="Y60" s="14">
        <f t="shared" si="9"/>
        <v>0</v>
      </c>
      <c r="Z60" s="14">
        <f t="shared" si="10"/>
        <v>0</v>
      </c>
      <c r="AA60" s="14">
        <f t="shared" si="11"/>
        <v>0</v>
      </c>
      <c r="AB60" s="14">
        <f t="shared" si="13"/>
        <v>0</v>
      </c>
      <c r="AC60" s="15">
        <f t="shared" si="12"/>
        <v>352.4</v>
      </c>
      <c r="AD60" s="48">
        <f>(ROUND(AC60-AC50,1)/AC50)</f>
        <v>0.28145454545454546</v>
      </c>
      <c r="AE60" s="113"/>
      <c r="AF60" s="60"/>
      <c r="AH60" s="62"/>
      <c r="AI60" s="62"/>
      <c r="AJ60" s="62"/>
      <c r="AK60" s="62"/>
      <c r="AL60" s="62"/>
      <c r="AM60" s="62"/>
      <c r="AN60" s="17"/>
      <c r="AO60" s="17"/>
      <c r="AP60" s="17"/>
      <c r="AQ60" s="17"/>
      <c r="AR60" s="17"/>
    </row>
    <row r="61" spans="1:44">
      <c r="A61" s="99" t="s">
        <v>849</v>
      </c>
      <c r="B61" s="87"/>
      <c r="C61" s="21" t="s">
        <v>329</v>
      </c>
      <c r="D61" s="12">
        <v>78</v>
      </c>
      <c r="E61" s="12">
        <v>0</v>
      </c>
      <c r="F61" s="12">
        <v>0</v>
      </c>
      <c r="G61" s="12">
        <v>0</v>
      </c>
      <c r="H61" s="12">
        <v>0</v>
      </c>
      <c r="I61" s="13">
        <v>20</v>
      </c>
      <c r="J61" s="13">
        <v>70</v>
      </c>
      <c r="K61" s="13">
        <v>75</v>
      </c>
      <c r="L61" s="13">
        <v>0</v>
      </c>
      <c r="M61" s="13">
        <v>0</v>
      </c>
      <c r="N61" s="14">
        <f>D61*$D$14</f>
        <v>101.4</v>
      </c>
      <c r="O61" s="14">
        <f>E61*$E$14</f>
        <v>0</v>
      </c>
      <c r="P61" s="14">
        <f>F61*$F$14</f>
        <v>0</v>
      </c>
      <c r="Q61" s="14">
        <f>G61*$G$14</f>
        <v>0</v>
      </c>
      <c r="R61" s="14">
        <f>H61*$H$14</f>
        <v>0</v>
      </c>
      <c r="S61" s="14">
        <f>(N61/100)*(I61*$I$14)+(N61/100)*(J61*$J$14)+(N61/100)*(K61*$K$14)</f>
        <v>250.96499999999997</v>
      </c>
      <c r="T61" s="14">
        <f>(O61/100)*(K61*$K$14)</f>
        <v>0</v>
      </c>
      <c r="U61" s="14">
        <f>(P61/100)*(K61*$K$14)+(P61/100)*(L61*$L$14)</f>
        <v>0</v>
      </c>
      <c r="V61" s="14">
        <f>(Q61/100)*(L61*$L$14)</f>
        <v>0</v>
      </c>
      <c r="W61" s="14">
        <f>(R61/100)*(K61*$L$14)+(R61/100)*(L61*$M$14)</f>
        <v>0</v>
      </c>
      <c r="X61" s="14">
        <f t="shared" si="8"/>
        <v>352.36500000000001</v>
      </c>
      <c r="Y61" s="14">
        <f t="shared" si="9"/>
        <v>0</v>
      </c>
      <c r="Z61" s="14">
        <f t="shared" si="10"/>
        <v>0</v>
      </c>
      <c r="AA61" s="14">
        <f t="shared" si="11"/>
        <v>0</v>
      </c>
      <c r="AB61" s="14">
        <f t="shared" si="13"/>
        <v>0</v>
      </c>
      <c r="AC61" s="15">
        <f t="shared" si="12"/>
        <v>352.4</v>
      </c>
      <c r="AD61" s="48">
        <f>(ROUND(AC61-AC50,1)/AC50)</f>
        <v>0.28145454545454546</v>
      </c>
      <c r="AE61" s="113"/>
      <c r="AF61" s="60"/>
      <c r="AH61" s="62"/>
      <c r="AI61" s="62"/>
      <c r="AJ61" s="62"/>
      <c r="AK61" s="62"/>
      <c r="AL61" s="62"/>
      <c r="AM61" s="62"/>
      <c r="AN61" s="17"/>
      <c r="AO61" s="17"/>
      <c r="AP61" s="17"/>
      <c r="AQ61" s="17"/>
      <c r="AR61" s="17"/>
    </row>
    <row r="62" spans="1:44">
      <c r="A62" s="99"/>
      <c r="B62" s="87"/>
      <c r="C62" s="21" t="s">
        <v>330</v>
      </c>
      <c r="D62" s="12">
        <v>78</v>
      </c>
      <c r="E62" s="12">
        <v>0</v>
      </c>
      <c r="F62" s="12">
        <v>0</v>
      </c>
      <c r="G62" s="12">
        <v>0</v>
      </c>
      <c r="H62" s="12">
        <v>0</v>
      </c>
      <c r="I62" s="13">
        <v>20</v>
      </c>
      <c r="J62" s="13">
        <v>70</v>
      </c>
      <c r="K62" s="13">
        <v>0</v>
      </c>
      <c r="L62" s="13">
        <v>75</v>
      </c>
      <c r="M62" s="13">
        <v>0</v>
      </c>
      <c r="N62" s="14">
        <f>D62*$D$15</f>
        <v>101.4</v>
      </c>
      <c r="O62" s="14">
        <f>E62*$E$15</f>
        <v>0</v>
      </c>
      <c r="P62" s="14">
        <f>F62*$F$15</f>
        <v>0</v>
      </c>
      <c r="Q62" s="14">
        <f>G62*$G$15</f>
        <v>0</v>
      </c>
      <c r="R62" s="14">
        <f>H62*$H$15</f>
        <v>0</v>
      </c>
      <c r="S62" s="14">
        <f>(N62/100)*(I62*$I$15)+(N62/100)*(J62*$J$15)+(N62/100)*(L62*$L$15)</f>
        <v>250.96499999999997</v>
      </c>
      <c r="T62" s="14">
        <f>(O62/100)*(K62*$K$15)</f>
        <v>0</v>
      </c>
      <c r="U62" s="14">
        <f>(P62/100)*(K62*$K$15)+(P62/100)*(L62*$L$15)</f>
        <v>0</v>
      </c>
      <c r="V62" s="14">
        <f>(Q62/100)*(L62*$L$15)</f>
        <v>0</v>
      </c>
      <c r="W62" s="14">
        <f>(R62/100)*(K62*$K$15)+(R62/100)*(L62*$L$15)</f>
        <v>0</v>
      </c>
      <c r="X62" s="14">
        <f t="shared" si="8"/>
        <v>352.36500000000001</v>
      </c>
      <c r="Y62" s="14">
        <f t="shared" si="9"/>
        <v>0</v>
      </c>
      <c r="Z62" s="14">
        <f t="shared" si="10"/>
        <v>0</v>
      </c>
      <c r="AA62" s="14">
        <f t="shared" si="11"/>
        <v>0</v>
      </c>
      <c r="AB62" s="14">
        <f t="shared" si="13"/>
        <v>0</v>
      </c>
      <c r="AC62" s="15">
        <f t="shared" si="12"/>
        <v>352.4</v>
      </c>
      <c r="AD62" s="48">
        <f>(ROUND(AC62-AC50,1)/AC50)</f>
        <v>0.28145454545454546</v>
      </c>
      <c r="AE62" s="113"/>
      <c r="AF62" s="60"/>
      <c r="AH62" s="62"/>
      <c r="AI62" s="62"/>
      <c r="AJ62" s="62"/>
      <c r="AK62" s="62"/>
      <c r="AL62" s="62"/>
      <c r="AM62" s="62"/>
      <c r="AN62" s="17"/>
      <c r="AO62" s="17"/>
      <c r="AP62" s="17"/>
      <c r="AQ62" s="17"/>
      <c r="AR62" s="17"/>
    </row>
    <row r="63" spans="1:44">
      <c r="A63" s="99"/>
      <c r="B63" s="87"/>
      <c r="C63" s="21" t="s">
        <v>326</v>
      </c>
      <c r="D63" s="12">
        <v>78</v>
      </c>
      <c r="E63" s="12">
        <v>0</v>
      </c>
      <c r="F63" s="12">
        <v>0</v>
      </c>
      <c r="G63" s="12">
        <v>0</v>
      </c>
      <c r="H63" s="12">
        <v>0</v>
      </c>
      <c r="I63" s="13">
        <v>20</v>
      </c>
      <c r="J63" s="13">
        <v>93</v>
      </c>
      <c r="K63" s="13">
        <v>0</v>
      </c>
      <c r="L63" s="13">
        <v>0</v>
      </c>
      <c r="M63" s="13">
        <v>0</v>
      </c>
      <c r="N63" s="14">
        <f>D63*$D$16</f>
        <v>101.4</v>
      </c>
      <c r="O63" s="14">
        <f>E63*$E$16</f>
        <v>0</v>
      </c>
      <c r="P63" s="14">
        <f>F63*$F$16</f>
        <v>0</v>
      </c>
      <c r="Q63" s="14">
        <f>G63*$G$16</f>
        <v>0</v>
      </c>
      <c r="R63" s="14">
        <f>H63*$H$16</f>
        <v>0</v>
      </c>
      <c r="S63" s="14">
        <f>(N63/100)*(I63*$I$16)+(N63/100)*(J63*$J$16)</f>
        <v>237.17459999999997</v>
      </c>
      <c r="T63" s="14">
        <f>(O63/100)*(K63*$K$16)</f>
        <v>0</v>
      </c>
      <c r="U63" s="14">
        <f>(P63/100)*(K63*$K$16)+(P63/100)*(L63*$L$16)</f>
        <v>0</v>
      </c>
      <c r="V63" s="14">
        <f>(Q63/100)*(L63*$L$16)</f>
        <v>0</v>
      </c>
      <c r="W63" s="14">
        <f>(R63/100)*(K63*$K$16)+(R63/100)*(L63*$L$16)</f>
        <v>0</v>
      </c>
      <c r="X63" s="14">
        <f t="shared" si="8"/>
        <v>338.57459999999998</v>
      </c>
      <c r="Y63" s="14">
        <f t="shared" si="9"/>
        <v>0</v>
      </c>
      <c r="Z63" s="14">
        <f t="shared" si="10"/>
        <v>0</v>
      </c>
      <c r="AA63" s="14">
        <f t="shared" si="11"/>
        <v>0</v>
      </c>
      <c r="AB63" s="14">
        <f t="shared" si="13"/>
        <v>0</v>
      </c>
      <c r="AC63" s="15">
        <f t="shared" si="12"/>
        <v>338.6</v>
      </c>
      <c r="AD63" s="48">
        <f>(ROUND(AC63-AC50,1)/AC50)</f>
        <v>0.23127272727272727</v>
      </c>
      <c r="AE63" s="113"/>
      <c r="AF63" s="60"/>
      <c r="AH63" s="62"/>
      <c r="AI63" s="62"/>
      <c r="AJ63" s="62"/>
      <c r="AK63" s="62"/>
      <c r="AL63" s="62"/>
      <c r="AM63" s="62"/>
      <c r="AN63" s="17"/>
      <c r="AO63" s="17"/>
      <c r="AP63" s="17"/>
      <c r="AQ63" s="17"/>
      <c r="AR63" s="17"/>
    </row>
    <row r="64" spans="1:44">
      <c r="A64" s="99"/>
      <c r="B64" s="87"/>
      <c r="C64" s="21" t="s">
        <v>327</v>
      </c>
      <c r="D64" s="12">
        <v>78</v>
      </c>
      <c r="E64" s="12">
        <v>0</v>
      </c>
      <c r="F64" s="12">
        <v>0</v>
      </c>
      <c r="G64" s="12">
        <v>0</v>
      </c>
      <c r="H64" s="12">
        <v>0</v>
      </c>
      <c r="I64" s="13">
        <v>59</v>
      </c>
      <c r="J64" s="13">
        <v>70</v>
      </c>
      <c r="K64" s="13">
        <v>0</v>
      </c>
      <c r="L64" s="13">
        <v>0</v>
      </c>
      <c r="M64" s="13">
        <v>0</v>
      </c>
      <c r="N64" s="14">
        <f>D64*$D$17</f>
        <v>101.4</v>
      </c>
      <c r="O64" s="14">
        <f>E64*$E$17</f>
        <v>0</v>
      </c>
      <c r="P64" s="14">
        <f>F64*$F$17</f>
        <v>0</v>
      </c>
      <c r="Q64" s="14">
        <f>G64*$G$17</f>
        <v>0</v>
      </c>
      <c r="R64" s="14">
        <f>H64*$H$17</f>
        <v>0</v>
      </c>
      <c r="S64" s="14">
        <f>(N64/100)*(I64*$I$17)+(N64/100)*(J64*$J$17)</f>
        <v>208.57979999999998</v>
      </c>
      <c r="T64" s="14">
        <f>(O64/100)*(K64*$K$17)</f>
        <v>0</v>
      </c>
      <c r="U64" s="14">
        <f>(P64/100)*(K64*$K$17)+(P64/100)*(L64*$L$17)</f>
        <v>0</v>
      </c>
      <c r="V64" s="14">
        <f>(Q64/100)*(L64*$L$17)</f>
        <v>0</v>
      </c>
      <c r="W64" s="14">
        <f>(R64/100)*(K64*$K$17)+(R64/100)*(L64*$L$17)</f>
        <v>0</v>
      </c>
      <c r="X64" s="14">
        <f t="shared" si="8"/>
        <v>309.97979999999995</v>
      </c>
      <c r="Y64" s="14">
        <f t="shared" si="9"/>
        <v>0</v>
      </c>
      <c r="Z64" s="14">
        <f t="shared" si="10"/>
        <v>0</v>
      </c>
      <c r="AA64" s="14">
        <f t="shared" si="11"/>
        <v>0</v>
      </c>
      <c r="AB64" s="14">
        <f t="shared" si="13"/>
        <v>0</v>
      </c>
      <c r="AC64" s="15">
        <f t="shared" si="12"/>
        <v>310</v>
      </c>
      <c r="AD64" s="48">
        <f>(ROUND(AC64-AC50,1)/AC50)</f>
        <v>0.12727272727272726</v>
      </c>
      <c r="AE64" s="113"/>
      <c r="AF64" s="60"/>
      <c r="AH64" s="62"/>
      <c r="AI64" s="62"/>
      <c r="AJ64" s="62"/>
      <c r="AK64" s="62"/>
      <c r="AL64" s="62"/>
      <c r="AM64" s="62"/>
      <c r="AN64" s="17"/>
      <c r="AO64" s="17"/>
      <c r="AP64" s="17"/>
      <c r="AQ64" s="17"/>
      <c r="AR64" s="17"/>
    </row>
    <row r="65" spans="1:44">
      <c r="A65" s="106" t="s">
        <v>0</v>
      </c>
      <c r="B65" s="88" t="s">
        <v>9</v>
      </c>
      <c r="C65" s="50" t="s">
        <v>244</v>
      </c>
      <c r="D65" s="11">
        <v>76</v>
      </c>
      <c r="E65" s="11">
        <v>0</v>
      </c>
      <c r="F65" s="11">
        <v>0</v>
      </c>
      <c r="G65" s="11">
        <v>0</v>
      </c>
      <c r="H65" s="11">
        <v>0</v>
      </c>
      <c r="I65" s="51">
        <v>10</v>
      </c>
      <c r="J65" s="51">
        <v>75</v>
      </c>
      <c r="K65" s="51">
        <v>0</v>
      </c>
      <c r="L65" s="51">
        <v>0</v>
      </c>
      <c r="M65" s="51">
        <v>0</v>
      </c>
      <c r="N65" s="52">
        <f>D65*$D$3</f>
        <v>114</v>
      </c>
      <c r="O65" s="52">
        <f>E65*$E$3</f>
        <v>0</v>
      </c>
      <c r="P65" s="52">
        <f>F65*$F$3</f>
        <v>0</v>
      </c>
      <c r="Q65" s="52">
        <f>G65*$G$3</f>
        <v>0</v>
      </c>
      <c r="R65" s="52">
        <f>H65*$H$3</f>
        <v>0</v>
      </c>
      <c r="S65" s="52">
        <f>(N65/100)*(I65*$I$3)+(N65/100)*(J65*$J$3)</f>
        <v>145.35</v>
      </c>
      <c r="T65" s="52">
        <f>(O65/100)*(K65*$K$3)</f>
        <v>0</v>
      </c>
      <c r="U65" s="52">
        <f>(P65/100)*(K65*$K$3)+(P65/100)*(L65*$L$3)</f>
        <v>0</v>
      </c>
      <c r="V65" s="52">
        <f>(Q65/100)*(L65*$L$3)</f>
        <v>0</v>
      </c>
      <c r="W65" s="52">
        <f>(R65/100)*(K65*$K$3)+(R65/100)*(L65*$L$3)</f>
        <v>0</v>
      </c>
      <c r="X65" s="52">
        <f t="shared" ref="X65:X79" si="14">N65+S65</f>
        <v>259.35000000000002</v>
      </c>
      <c r="Y65" s="52">
        <f t="shared" ref="Y65:Y79" si="15">O65+T65</f>
        <v>0</v>
      </c>
      <c r="Z65" s="52">
        <f t="shared" ref="Z65:Z79" si="16">P65+U65</f>
        <v>0</v>
      </c>
      <c r="AA65" s="52">
        <f t="shared" ref="AA65:AA79" si="17">Q65+V65</f>
        <v>0</v>
      </c>
      <c r="AB65" s="52">
        <f t="shared" si="13"/>
        <v>0</v>
      </c>
      <c r="AC65" s="53">
        <f>ROUND(X65+Y65+Z65+AA65+AB65,1)</f>
        <v>259.39999999999998</v>
      </c>
      <c r="AD65" s="58">
        <v>0</v>
      </c>
      <c r="AE65" s="113" t="s">
        <v>814</v>
      </c>
      <c r="AF65" s="60"/>
      <c r="AH65" s="62"/>
      <c r="AI65" s="62"/>
      <c r="AJ65" s="62"/>
      <c r="AK65" s="62"/>
      <c r="AL65" s="62"/>
      <c r="AM65" s="62"/>
      <c r="AN65" s="17"/>
      <c r="AO65" s="17"/>
      <c r="AP65" s="17"/>
      <c r="AQ65" s="17"/>
      <c r="AR65" s="17"/>
    </row>
    <row r="66" spans="1:44">
      <c r="A66" s="99" t="s">
        <v>815</v>
      </c>
      <c r="B66" s="89">
        <v>0</v>
      </c>
      <c r="C66" s="21" t="s">
        <v>325</v>
      </c>
      <c r="D66" s="12">
        <v>76</v>
      </c>
      <c r="E66" s="12">
        <v>0</v>
      </c>
      <c r="F66" s="12">
        <v>0</v>
      </c>
      <c r="G66" s="12">
        <v>0</v>
      </c>
      <c r="H66" s="12">
        <v>0</v>
      </c>
      <c r="I66" s="13">
        <v>30</v>
      </c>
      <c r="J66" s="13">
        <v>86</v>
      </c>
      <c r="K66" s="13">
        <v>0</v>
      </c>
      <c r="L66" s="13">
        <v>0</v>
      </c>
      <c r="M66" s="13">
        <v>0</v>
      </c>
      <c r="N66" s="14">
        <f>D66*$D$4</f>
        <v>98.8</v>
      </c>
      <c r="O66" s="14">
        <f>E66*$E$4</f>
        <v>0</v>
      </c>
      <c r="P66" s="14">
        <f>F66*$F$4</f>
        <v>0</v>
      </c>
      <c r="Q66" s="14">
        <f>G66*$G$4</f>
        <v>0</v>
      </c>
      <c r="R66" s="14">
        <f>H66*$H$4</f>
        <v>0</v>
      </c>
      <c r="S66" s="14">
        <f>(N66/100)*(I66*$I$4)+(N66/100)*(J66*$J$4)</f>
        <v>206.29440000000002</v>
      </c>
      <c r="T66" s="14">
        <f>(O66/100)*(K66*$K$4)</f>
        <v>0</v>
      </c>
      <c r="U66" s="14">
        <f>(P66/100)*(K66*$K$4)+(P66/100)*(L66*$L$4)</f>
        <v>0</v>
      </c>
      <c r="V66" s="14">
        <f>(Q66/100)*(L66*$L$4)</f>
        <v>0</v>
      </c>
      <c r="W66" s="14">
        <f>(R66/100)*(K66*$K$4)+(R66/100)*(L66*$L$4)</f>
        <v>0</v>
      </c>
      <c r="X66" s="14">
        <f t="shared" si="14"/>
        <v>305.09440000000001</v>
      </c>
      <c r="Y66" s="14">
        <f t="shared" si="15"/>
        <v>0</v>
      </c>
      <c r="Z66" s="14">
        <f t="shared" si="16"/>
        <v>0</v>
      </c>
      <c r="AA66" s="14">
        <f t="shared" si="17"/>
        <v>0</v>
      </c>
      <c r="AB66" s="14">
        <f>R66+W66</f>
        <v>0</v>
      </c>
      <c r="AC66" s="15">
        <f>ROUND(X66+Y66+Z66+AA66+AB66,1)</f>
        <v>305.10000000000002</v>
      </c>
      <c r="AD66" s="48">
        <f>(ROUND(AC66-AC65,1)/AC65)</f>
        <v>0.17617579028527375</v>
      </c>
      <c r="AE66" s="113"/>
      <c r="AF66" s="60"/>
      <c r="AH66" s="59"/>
    </row>
    <row r="67" spans="1:44">
      <c r="A67" s="99" t="s">
        <v>816</v>
      </c>
      <c r="B67" s="89">
        <v>10</v>
      </c>
      <c r="C67" s="21" t="s">
        <v>850</v>
      </c>
      <c r="D67" s="12">
        <v>76</v>
      </c>
      <c r="E67" s="12">
        <v>0</v>
      </c>
      <c r="F67" s="12">
        <v>0</v>
      </c>
      <c r="G67" s="12">
        <v>0</v>
      </c>
      <c r="H67" s="12">
        <v>0</v>
      </c>
      <c r="I67" s="13">
        <v>10</v>
      </c>
      <c r="J67" s="13">
        <v>75</v>
      </c>
      <c r="K67" s="13">
        <v>0</v>
      </c>
      <c r="L67" s="13">
        <v>0</v>
      </c>
      <c r="M67" s="13">
        <v>0</v>
      </c>
      <c r="N67" s="14">
        <f>D67*$D$5</f>
        <v>106.39999999999999</v>
      </c>
      <c r="O67" s="14">
        <f>E67*$E$5</f>
        <v>0</v>
      </c>
      <c r="P67" s="14">
        <f>F67*$F$5</f>
        <v>0</v>
      </c>
      <c r="Q67" s="14">
        <f>G67*$G$5</f>
        <v>0</v>
      </c>
      <c r="R67" s="14">
        <f>H67*$H$5</f>
        <v>0</v>
      </c>
      <c r="S67" s="14">
        <f>(N67/100)*(I67*$I$5)+(N67/100)*(J67*$J$5)</f>
        <v>135.65999999999997</v>
      </c>
      <c r="T67" s="14">
        <f>(O67/100)*(K67*$K$5)</f>
        <v>0</v>
      </c>
      <c r="U67" s="14">
        <f>(P67/100)*(K67*$K$5)+(P67/100)*(L67*$L$5)</f>
        <v>0</v>
      </c>
      <c r="V67" s="14">
        <f>(Q67/100)*(L67*$L$5)</f>
        <v>0</v>
      </c>
      <c r="W67" s="14">
        <f>(R67/100)*(K67*$K$5)+(R67/100)*(L67*$L$5)</f>
        <v>0</v>
      </c>
      <c r="X67" s="14">
        <f t="shared" si="14"/>
        <v>242.05999999999995</v>
      </c>
      <c r="Y67" s="14">
        <f t="shared" si="15"/>
        <v>0</v>
      </c>
      <c r="Z67" s="14">
        <f t="shared" si="16"/>
        <v>0</v>
      </c>
      <c r="AA67" s="14">
        <f t="shared" si="17"/>
        <v>0</v>
      </c>
      <c r="AB67" s="14">
        <f>R67+W67</f>
        <v>0</v>
      </c>
      <c r="AC67" s="15">
        <f t="shared" ref="AC67:AC79" si="18">ROUND(X67+Y67+Z67+AA67+AB67,1)</f>
        <v>242.1</v>
      </c>
      <c r="AD67" s="48">
        <f>(ROUND(AC67-AC65,1)/AC65)</f>
        <v>-6.6692367000771025E-2</v>
      </c>
      <c r="AE67" s="113"/>
      <c r="AF67" s="60"/>
      <c r="AH67" s="59"/>
    </row>
    <row r="68" spans="1:44">
      <c r="A68" s="99" t="s">
        <v>817</v>
      </c>
      <c r="B68" s="89">
        <v>0</v>
      </c>
      <c r="C68" s="21" t="s">
        <v>338</v>
      </c>
      <c r="D68" s="12">
        <v>76</v>
      </c>
      <c r="E68" s="12">
        <v>0</v>
      </c>
      <c r="F68" s="12">
        <v>0</v>
      </c>
      <c r="G68" s="12">
        <v>0</v>
      </c>
      <c r="H68" s="12">
        <v>0</v>
      </c>
      <c r="I68" s="13">
        <v>10</v>
      </c>
      <c r="J68" s="13">
        <v>75</v>
      </c>
      <c r="K68" s="13">
        <v>0</v>
      </c>
      <c r="L68" s="13">
        <v>0</v>
      </c>
      <c r="M68" s="13">
        <v>0</v>
      </c>
      <c r="N68" s="14">
        <f>D68*$D$6</f>
        <v>106.39999999999999</v>
      </c>
      <c r="O68" s="14">
        <f>E68*$E$6</f>
        <v>0</v>
      </c>
      <c r="P68" s="14">
        <f>F68*$F$6</f>
        <v>0</v>
      </c>
      <c r="Q68" s="14">
        <f>G68*$G$6</f>
        <v>0</v>
      </c>
      <c r="R68" s="14">
        <f>H68*$H$6</f>
        <v>0</v>
      </c>
      <c r="S68" s="14">
        <f>(N68/100)*(I68*$I$6)+(N68/100)*(J68*$J$6)</f>
        <v>135.65999999999997</v>
      </c>
      <c r="T68" s="14">
        <f>(O68/100)*(K68*$K$6)</f>
        <v>0</v>
      </c>
      <c r="U68" s="14">
        <f>(P68/100)*(K68*$K$6)+(P68/100)*(L68*$L$6)</f>
        <v>0</v>
      </c>
      <c r="V68" s="14">
        <f>(Q68/100)*(L68*$L$6)</f>
        <v>0</v>
      </c>
      <c r="W68" s="14">
        <f>(R68/100)*(K68*$K$6)+(R68/100)*(L68*$L$6)</f>
        <v>0</v>
      </c>
      <c r="X68" s="14">
        <f t="shared" si="14"/>
        <v>242.05999999999995</v>
      </c>
      <c r="Y68" s="14">
        <f t="shared" si="15"/>
        <v>0</v>
      </c>
      <c r="Z68" s="14">
        <f t="shared" si="16"/>
        <v>0</v>
      </c>
      <c r="AA68" s="14">
        <f t="shared" si="17"/>
        <v>0</v>
      </c>
      <c r="AB68" s="14">
        <f t="shared" ref="AB68:AB80" si="19">R68+W68</f>
        <v>0</v>
      </c>
      <c r="AC68" s="15">
        <f t="shared" si="18"/>
        <v>242.1</v>
      </c>
      <c r="AD68" s="48">
        <f>(ROUND(AC68-AC65,1)/AC65)</f>
        <v>-6.6692367000771025E-2</v>
      </c>
      <c r="AE68" s="113"/>
      <c r="AF68" s="60"/>
      <c r="AH68" s="59"/>
    </row>
    <row r="69" spans="1:44">
      <c r="A69" s="99" t="s">
        <v>818</v>
      </c>
      <c r="B69" s="89">
        <v>0</v>
      </c>
      <c r="C69" s="21" t="s">
        <v>339</v>
      </c>
      <c r="D69" s="12">
        <v>76</v>
      </c>
      <c r="E69" s="12">
        <v>0</v>
      </c>
      <c r="F69" s="12">
        <v>0</v>
      </c>
      <c r="G69" s="12">
        <v>0</v>
      </c>
      <c r="H69" s="12">
        <v>0</v>
      </c>
      <c r="I69" s="13">
        <v>10</v>
      </c>
      <c r="J69" s="13">
        <v>75</v>
      </c>
      <c r="K69" s="13">
        <v>0</v>
      </c>
      <c r="L69" s="13">
        <v>0</v>
      </c>
      <c r="M69" s="13">
        <v>0</v>
      </c>
      <c r="N69" s="14">
        <f>D69*$D$7</f>
        <v>106.39999999999999</v>
      </c>
      <c r="O69" s="14">
        <f>E69*$E$7</f>
        <v>0</v>
      </c>
      <c r="P69" s="14">
        <f>F69*$F$7</f>
        <v>0</v>
      </c>
      <c r="Q69" s="14">
        <f>G69*$G$7</f>
        <v>0</v>
      </c>
      <c r="R69" s="14">
        <f>H69*$H$7</f>
        <v>0</v>
      </c>
      <c r="S69" s="14">
        <f>(N69/100)*(I69*$I$7)+(N69/100)*(J69*$J$7)</f>
        <v>135.65999999999997</v>
      </c>
      <c r="T69" s="14">
        <f>(O69/100)*(K69*$K$7)</f>
        <v>0</v>
      </c>
      <c r="U69" s="14">
        <f>(P69/100)*(K69*$K$7)+(P69/100)*(L69*$L$7)</f>
        <v>0</v>
      </c>
      <c r="V69" s="14">
        <f>(Q69/100)*(L69*$L$7)</f>
        <v>0</v>
      </c>
      <c r="W69" s="14">
        <f>(R69/100)*(K69*$K$7)+(R69/100)*(L69*$L$7)</f>
        <v>0</v>
      </c>
      <c r="X69" s="14">
        <f t="shared" si="14"/>
        <v>242.05999999999995</v>
      </c>
      <c r="Y69" s="14">
        <f t="shared" si="15"/>
        <v>0</v>
      </c>
      <c r="Z69" s="14">
        <f t="shared" si="16"/>
        <v>0</v>
      </c>
      <c r="AA69" s="14">
        <f t="shared" si="17"/>
        <v>0</v>
      </c>
      <c r="AB69" s="14">
        <f t="shared" si="19"/>
        <v>0</v>
      </c>
      <c r="AC69" s="15">
        <f t="shared" si="18"/>
        <v>242.1</v>
      </c>
      <c r="AD69" s="48">
        <f>(ROUND(AC69-AC65,1)/AC65)</f>
        <v>-6.6692367000771025E-2</v>
      </c>
      <c r="AE69" s="113"/>
      <c r="AF69" s="60"/>
      <c r="AH69" s="59"/>
    </row>
    <row r="70" spans="1:44">
      <c r="A70" s="99" t="s">
        <v>667</v>
      </c>
      <c r="B70" s="89"/>
      <c r="C70" s="21" t="s">
        <v>340</v>
      </c>
      <c r="D70" s="12">
        <v>76</v>
      </c>
      <c r="E70" s="12">
        <v>0</v>
      </c>
      <c r="F70" s="12">
        <v>0</v>
      </c>
      <c r="G70" s="12">
        <v>0</v>
      </c>
      <c r="H70" s="12">
        <v>0</v>
      </c>
      <c r="I70" s="13">
        <v>10</v>
      </c>
      <c r="J70" s="13">
        <v>75</v>
      </c>
      <c r="K70" s="13">
        <v>0</v>
      </c>
      <c r="L70" s="13">
        <v>0</v>
      </c>
      <c r="M70" s="13">
        <v>0</v>
      </c>
      <c r="N70" s="14">
        <f>D70*$D$8</f>
        <v>106.39999999999999</v>
      </c>
      <c r="O70" s="14">
        <f>E70*$E$8</f>
        <v>0</v>
      </c>
      <c r="P70" s="14">
        <f>F70*$F$8</f>
        <v>0</v>
      </c>
      <c r="Q70" s="14">
        <f>G70*$G$8</f>
        <v>0</v>
      </c>
      <c r="R70" s="14">
        <f>H70*$H$8</f>
        <v>0</v>
      </c>
      <c r="S70" s="14">
        <f>(N70/100)*(I70*$I$8)+(N70/100)*(J70*$J$8)</f>
        <v>135.65999999999997</v>
      </c>
      <c r="T70" s="14">
        <f>(O70/100)*(K70*$K$8)</f>
        <v>0</v>
      </c>
      <c r="U70" s="14">
        <f>(P70/100)*(K70*$K$8)+(P70/100)*(L70*$L$8)</f>
        <v>0</v>
      </c>
      <c r="V70" s="14">
        <f>(Q70/100)*(L70*$L$8)</f>
        <v>0</v>
      </c>
      <c r="W70" s="14">
        <f>(R70/100)*(K70*$K$8)+(R70/100)*(L70*$L$8)</f>
        <v>0</v>
      </c>
      <c r="X70" s="14">
        <f t="shared" si="14"/>
        <v>242.05999999999995</v>
      </c>
      <c r="Y70" s="14">
        <f t="shared" si="15"/>
        <v>0</v>
      </c>
      <c r="Z70" s="14">
        <f t="shared" si="16"/>
        <v>0</v>
      </c>
      <c r="AA70" s="14">
        <f t="shared" si="17"/>
        <v>0</v>
      </c>
      <c r="AB70" s="14">
        <f t="shared" si="19"/>
        <v>0</v>
      </c>
      <c r="AC70" s="15">
        <f t="shared" si="18"/>
        <v>242.1</v>
      </c>
      <c r="AD70" s="48">
        <f>(ROUND(AC70-AC65,1)/AC65)</f>
        <v>-6.6692367000771025E-2</v>
      </c>
      <c r="AE70" s="113"/>
      <c r="AF70" s="60"/>
      <c r="AH70" s="59"/>
    </row>
    <row r="71" spans="1:44">
      <c r="A71" s="99" t="s">
        <v>606</v>
      </c>
      <c r="B71" s="89">
        <v>50</v>
      </c>
      <c r="C71" s="21" t="s">
        <v>1</v>
      </c>
      <c r="D71" s="12">
        <v>38</v>
      </c>
      <c r="E71" s="12">
        <v>76</v>
      </c>
      <c r="F71" s="12">
        <v>0</v>
      </c>
      <c r="G71" s="12">
        <v>0</v>
      </c>
      <c r="H71" s="12">
        <v>0</v>
      </c>
      <c r="I71" s="13">
        <v>10</v>
      </c>
      <c r="J71" s="13">
        <v>75</v>
      </c>
      <c r="K71" s="13">
        <v>90</v>
      </c>
      <c r="L71" s="13">
        <v>0</v>
      </c>
      <c r="M71" s="13">
        <v>0</v>
      </c>
      <c r="N71" s="14">
        <f>D71*$D$9</f>
        <v>45.6</v>
      </c>
      <c r="O71" s="14">
        <f>E71*$E$9</f>
        <v>98.8</v>
      </c>
      <c r="P71" s="14">
        <f>F71*$F$9</f>
        <v>0</v>
      </c>
      <c r="Q71" s="14">
        <f>G71*$G$9</f>
        <v>0</v>
      </c>
      <c r="R71" s="14">
        <f>H71*$H$9</f>
        <v>0</v>
      </c>
      <c r="S71" s="14">
        <f>(N71/100)*(I71*$I$9)+(N71/100)*(J71*$J$9)</f>
        <v>58.14</v>
      </c>
      <c r="T71" s="14">
        <f>(O71/100)*(K71*$K$9)</f>
        <v>133.38</v>
      </c>
      <c r="U71" s="14">
        <f>(P71/100)*(K71*$K$9)+(P71/100)*(L71*$L$9)</f>
        <v>0</v>
      </c>
      <c r="V71" s="14">
        <f>(Q71/100)*(L71*$L$9)</f>
        <v>0</v>
      </c>
      <c r="W71" s="14">
        <f>(R71/100)*(K71*$K$9)+(R71/100)*(L71*$L$9)</f>
        <v>0</v>
      </c>
      <c r="X71" s="14">
        <f t="shared" si="14"/>
        <v>103.74000000000001</v>
      </c>
      <c r="Y71" s="14">
        <f t="shared" si="15"/>
        <v>232.18</v>
      </c>
      <c r="Z71" s="14">
        <f t="shared" si="16"/>
        <v>0</v>
      </c>
      <c r="AA71" s="14">
        <f t="shared" si="17"/>
        <v>0</v>
      </c>
      <c r="AB71" s="14">
        <f t="shared" si="19"/>
        <v>0</v>
      </c>
      <c r="AC71" s="15">
        <f t="shared" si="18"/>
        <v>335.9</v>
      </c>
      <c r="AD71" s="48">
        <f>(ROUND(AC71-AC65,1)/AC65)</f>
        <v>0.29491133384734003</v>
      </c>
      <c r="AE71" s="113"/>
      <c r="AF71" s="60"/>
      <c r="AH71" s="59"/>
    </row>
    <row r="72" spans="1:44">
      <c r="A72" s="99" t="s">
        <v>845</v>
      </c>
      <c r="B72" s="89"/>
      <c r="C72" s="21" t="s">
        <v>2</v>
      </c>
      <c r="D72" s="12">
        <v>38</v>
      </c>
      <c r="E72" s="12">
        <v>0</v>
      </c>
      <c r="F72" s="12">
        <v>76</v>
      </c>
      <c r="G72" s="12">
        <v>0</v>
      </c>
      <c r="H72" s="12">
        <v>0</v>
      </c>
      <c r="I72" s="13">
        <v>10</v>
      </c>
      <c r="J72" s="13">
        <v>75</v>
      </c>
      <c r="K72" s="13">
        <v>45</v>
      </c>
      <c r="L72" s="13">
        <v>45</v>
      </c>
      <c r="M72" s="13">
        <v>0</v>
      </c>
      <c r="N72" s="14">
        <f>D72*$D$10</f>
        <v>45.6</v>
      </c>
      <c r="O72" s="14">
        <f>E72*$E$10</f>
        <v>0</v>
      </c>
      <c r="P72" s="14">
        <f>F72*$F$10</f>
        <v>98.8</v>
      </c>
      <c r="Q72" s="14">
        <f>G72*$G$10</f>
        <v>0</v>
      </c>
      <c r="R72" s="14">
        <f>H72*$H$10</f>
        <v>0</v>
      </c>
      <c r="S72" s="14">
        <f>(N72/100)*(I72*$I$10)+(N72/100)*(J72*$J$10)</f>
        <v>58.14</v>
      </c>
      <c r="T72" s="14">
        <f>(O72/100)*(K72*$J$10)</f>
        <v>0</v>
      </c>
      <c r="U72" s="14">
        <f>(P72/100)*(K72*$K$10)+(P72/100)*(L72*$L$10)</f>
        <v>133.38</v>
      </c>
      <c r="V72" s="14">
        <f>(Q72/100)*(L72*$L$10)</f>
        <v>0</v>
      </c>
      <c r="W72" s="14">
        <f>(R72/100)*(K72*$K$10)+(R72/100)*(L72*$L$10)</f>
        <v>0</v>
      </c>
      <c r="X72" s="14">
        <f t="shared" si="14"/>
        <v>103.74000000000001</v>
      </c>
      <c r="Y72" s="14">
        <f t="shared" si="15"/>
        <v>0</v>
      </c>
      <c r="Z72" s="14">
        <f t="shared" si="16"/>
        <v>232.18</v>
      </c>
      <c r="AA72" s="14">
        <f t="shared" si="17"/>
        <v>0</v>
      </c>
      <c r="AB72" s="14">
        <f t="shared" si="19"/>
        <v>0</v>
      </c>
      <c r="AC72" s="15">
        <f t="shared" si="18"/>
        <v>335.9</v>
      </c>
      <c r="AD72" s="48">
        <f>(ROUND(AC72-AC65,1)/AC65)</f>
        <v>0.29491133384734003</v>
      </c>
      <c r="AE72" s="113"/>
      <c r="AF72" s="60"/>
      <c r="AH72" s="59"/>
    </row>
    <row r="73" spans="1:44">
      <c r="A73" s="99" t="s">
        <v>846</v>
      </c>
      <c r="B73" s="89"/>
      <c r="C73" s="21" t="s">
        <v>3</v>
      </c>
      <c r="D73" s="12">
        <v>38</v>
      </c>
      <c r="E73" s="12">
        <v>0</v>
      </c>
      <c r="F73" s="12">
        <v>0</v>
      </c>
      <c r="G73" s="12">
        <v>76</v>
      </c>
      <c r="H73" s="12">
        <v>0</v>
      </c>
      <c r="I73" s="13">
        <v>10</v>
      </c>
      <c r="J73" s="13">
        <v>75</v>
      </c>
      <c r="K73" s="13">
        <v>0</v>
      </c>
      <c r="L73" s="13">
        <v>90</v>
      </c>
      <c r="M73" s="13">
        <v>0</v>
      </c>
      <c r="N73" s="14">
        <f>D73*$D$11</f>
        <v>45.6</v>
      </c>
      <c r="O73" s="14">
        <f>E73*$E$11</f>
        <v>0</v>
      </c>
      <c r="P73" s="14">
        <f>F73*$F$11</f>
        <v>0</v>
      </c>
      <c r="Q73" s="14">
        <f>G73*$G$11</f>
        <v>98.8</v>
      </c>
      <c r="R73" s="14">
        <f>H73*$H$11</f>
        <v>0</v>
      </c>
      <c r="S73" s="14">
        <f>(N73/100)*(I73*$I$11)+(N73/100)*(J73*$J$11)</f>
        <v>58.14</v>
      </c>
      <c r="T73" s="14">
        <f>(O73/100)*(K73*$K$11)</f>
        <v>0</v>
      </c>
      <c r="U73" s="14">
        <f>(P73/100)*(K73*$K$11)+(P73/100)*(L73*$L$11)</f>
        <v>0</v>
      </c>
      <c r="V73" s="14">
        <f>(Q73/100)*(L73*$L$11)</f>
        <v>133.38</v>
      </c>
      <c r="W73" s="14">
        <f>(R73/100)*(K73*$K$11)+(R73/100)*(L73*$L$11)</f>
        <v>0</v>
      </c>
      <c r="X73" s="14">
        <f t="shared" si="14"/>
        <v>103.74000000000001</v>
      </c>
      <c r="Y73" s="14">
        <f t="shared" si="15"/>
        <v>0</v>
      </c>
      <c r="Z73" s="14">
        <f t="shared" si="16"/>
        <v>0</v>
      </c>
      <c r="AA73" s="14">
        <f t="shared" si="17"/>
        <v>232.18</v>
      </c>
      <c r="AB73" s="14">
        <f t="shared" si="19"/>
        <v>0</v>
      </c>
      <c r="AC73" s="15">
        <f t="shared" si="18"/>
        <v>335.9</v>
      </c>
      <c r="AD73" s="48">
        <f>(ROUND(AC73-AC65,1)/AC65)</f>
        <v>0.29491133384734003</v>
      </c>
      <c r="AE73" s="113"/>
      <c r="AF73" s="60"/>
      <c r="AH73" s="59"/>
    </row>
    <row r="74" spans="1:44">
      <c r="A74" s="99" t="s">
        <v>847</v>
      </c>
      <c r="B74" s="89"/>
      <c r="C74" s="21" t="s">
        <v>4</v>
      </c>
      <c r="D74" s="12">
        <v>38</v>
      </c>
      <c r="E74" s="12">
        <v>0</v>
      </c>
      <c r="F74" s="12">
        <v>0</v>
      </c>
      <c r="G74" s="12">
        <v>0</v>
      </c>
      <c r="H74" s="12">
        <v>76</v>
      </c>
      <c r="I74" s="13">
        <v>10</v>
      </c>
      <c r="J74" s="13">
        <v>75</v>
      </c>
      <c r="K74" s="13">
        <v>45</v>
      </c>
      <c r="L74" s="13">
        <v>45</v>
      </c>
      <c r="M74" s="13">
        <v>0</v>
      </c>
      <c r="N74" s="14">
        <f>D74*$D$12</f>
        <v>45.6</v>
      </c>
      <c r="O74" s="14">
        <f>E74*$E$12</f>
        <v>0</v>
      </c>
      <c r="P74" s="14">
        <f>F74*$F$12</f>
        <v>0</v>
      </c>
      <c r="Q74" s="14">
        <f>G74*$G$12</f>
        <v>0</v>
      </c>
      <c r="R74" s="14">
        <f>H74*$H$12</f>
        <v>98.8</v>
      </c>
      <c r="S74" s="14">
        <f>(N74/100)*(I74*$I$12)+(N74/100)*(J74*$J$12)</f>
        <v>58.14</v>
      </c>
      <c r="T74" s="14">
        <f>(O74/100)*(K74*$K$12)</f>
        <v>0</v>
      </c>
      <c r="U74" s="14">
        <f>(P74/100)*(K74*$K$12)+(P74/100)*(L74*$L$12)</f>
        <v>0</v>
      </c>
      <c r="V74" s="14">
        <f>(Q74/100)*(L74*$L$12)</f>
        <v>0</v>
      </c>
      <c r="W74" s="14">
        <f>(R74/100)*(K74*$K$12)+(R74/100)*(L74*$L$12)</f>
        <v>133.38</v>
      </c>
      <c r="X74" s="14">
        <f t="shared" si="14"/>
        <v>103.74000000000001</v>
      </c>
      <c r="Y74" s="14">
        <f t="shared" si="15"/>
        <v>0</v>
      </c>
      <c r="Z74" s="14">
        <f t="shared" si="16"/>
        <v>0</v>
      </c>
      <c r="AA74" s="14">
        <f t="shared" si="17"/>
        <v>0</v>
      </c>
      <c r="AB74" s="14">
        <f t="shared" si="19"/>
        <v>232.18</v>
      </c>
      <c r="AC74" s="15">
        <f t="shared" si="18"/>
        <v>335.9</v>
      </c>
      <c r="AD74" s="48">
        <f>(ROUND(AC74-AC65,1)/AC65)</f>
        <v>0.29491133384734003</v>
      </c>
      <c r="AE74" s="113"/>
      <c r="AF74" s="60"/>
      <c r="AH74" s="59"/>
    </row>
    <row r="75" spans="1:44">
      <c r="A75" s="99" t="s">
        <v>848</v>
      </c>
      <c r="B75" s="89"/>
      <c r="C75" s="21" t="s">
        <v>328</v>
      </c>
      <c r="D75" s="12">
        <v>76</v>
      </c>
      <c r="E75" s="12">
        <v>0</v>
      </c>
      <c r="F75" s="12">
        <v>0</v>
      </c>
      <c r="G75" s="12">
        <v>0</v>
      </c>
      <c r="H75" s="12">
        <v>0</v>
      </c>
      <c r="I75" s="13">
        <v>10</v>
      </c>
      <c r="J75" s="13">
        <v>75</v>
      </c>
      <c r="K75" s="13">
        <v>0</v>
      </c>
      <c r="L75" s="13">
        <v>0</v>
      </c>
      <c r="M75" s="13">
        <v>72</v>
      </c>
      <c r="N75" s="14">
        <f>D75*$D$13</f>
        <v>98.8</v>
      </c>
      <c r="O75" s="14">
        <f>E75*$E$13</f>
        <v>0</v>
      </c>
      <c r="P75" s="14">
        <f>F75*$F$13</f>
        <v>0</v>
      </c>
      <c r="Q75" s="14">
        <f>G75*$G$13</f>
        <v>0</v>
      </c>
      <c r="R75" s="14">
        <f>H75*$H$13</f>
        <v>0</v>
      </c>
      <c r="S75" s="14">
        <f>(N75/100)*(I75*$I$14)+(N75/100)*(J75*$J$14)+(N75/100)*(M75*$M$14)</f>
        <v>232.67399999999998</v>
      </c>
      <c r="T75" s="14">
        <f>(O75/100)*(K75*$K$13)+(O75/100)*(M75*$M$13)</f>
        <v>0</v>
      </c>
      <c r="U75" s="14">
        <f>(P75/100)*(K75*$K$13)+(P75/100)*(L75*$L$13)+(P75/100)*(M75*$M$13)</f>
        <v>0</v>
      </c>
      <c r="V75" s="14">
        <f>(Q75/100)*(L75*$L$13)+(Q75/100)*(M75*$M$13)</f>
        <v>0</v>
      </c>
      <c r="W75" s="14">
        <f>(R75/100)*(K75*$K$13)+(R75/100)*(L75*$L$13)+(R75/100)*(M75*$M$13)</f>
        <v>0</v>
      </c>
      <c r="X75" s="14">
        <f t="shared" si="14"/>
        <v>331.47399999999999</v>
      </c>
      <c r="Y75" s="14">
        <f t="shared" si="15"/>
        <v>0</v>
      </c>
      <c r="Z75" s="14">
        <f t="shared" si="16"/>
        <v>0</v>
      </c>
      <c r="AA75" s="14">
        <f t="shared" si="17"/>
        <v>0</v>
      </c>
      <c r="AB75" s="14">
        <f t="shared" si="19"/>
        <v>0</v>
      </c>
      <c r="AC75" s="15">
        <f t="shared" si="18"/>
        <v>331.5</v>
      </c>
      <c r="AD75" s="48">
        <f>(ROUND(AC75-AC65,1)/AC65)</f>
        <v>0.27794911333847339</v>
      </c>
      <c r="AE75" s="113"/>
      <c r="AF75" s="60"/>
      <c r="AH75" s="59"/>
    </row>
    <row r="76" spans="1:44">
      <c r="A76" s="99" t="s">
        <v>849</v>
      </c>
      <c r="B76" s="89"/>
      <c r="C76" s="21" t="s">
        <v>329</v>
      </c>
      <c r="D76" s="12">
        <v>76</v>
      </c>
      <c r="E76" s="12">
        <v>0</v>
      </c>
      <c r="F76" s="12">
        <v>0</v>
      </c>
      <c r="G76" s="12">
        <v>0</v>
      </c>
      <c r="H76" s="12">
        <v>0</v>
      </c>
      <c r="I76" s="13">
        <v>10</v>
      </c>
      <c r="J76" s="13">
        <v>75</v>
      </c>
      <c r="K76" s="13">
        <v>72</v>
      </c>
      <c r="L76" s="13">
        <v>0</v>
      </c>
      <c r="M76" s="13">
        <v>0</v>
      </c>
      <c r="N76" s="14">
        <f>D76*$D$14</f>
        <v>98.8</v>
      </c>
      <c r="O76" s="14">
        <f>E76*$E$14</f>
        <v>0</v>
      </c>
      <c r="P76" s="14">
        <f>F76*$F$14</f>
        <v>0</v>
      </c>
      <c r="Q76" s="14">
        <f>G76*$G$14</f>
        <v>0</v>
      </c>
      <c r="R76" s="14">
        <f>H76*$H$14</f>
        <v>0</v>
      </c>
      <c r="S76" s="14">
        <f>(N76/100)*(I76*$I$14)+(N76/100)*(J76*$J$14)+(N76/100)*(K76*$K$14)</f>
        <v>232.67399999999998</v>
      </c>
      <c r="T76" s="14">
        <f>(O76/100)*(K76*$K$14)</f>
        <v>0</v>
      </c>
      <c r="U76" s="14">
        <f>(P76/100)*(K76*$K$14)+(P76/100)*(L76*$L$14)</f>
        <v>0</v>
      </c>
      <c r="V76" s="14">
        <f>(Q76/100)*(L76*$L$14)</f>
        <v>0</v>
      </c>
      <c r="W76" s="14">
        <f>(R76/100)*(K76*$L$14)+(R76/100)*(L76*$M$14)</f>
        <v>0</v>
      </c>
      <c r="X76" s="14">
        <f t="shared" si="14"/>
        <v>331.47399999999999</v>
      </c>
      <c r="Y76" s="14">
        <f t="shared" si="15"/>
        <v>0</v>
      </c>
      <c r="Z76" s="14">
        <f t="shared" si="16"/>
        <v>0</v>
      </c>
      <c r="AA76" s="14">
        <f t="shared" si="17"/>
        <v>0</v>
      </c>
      <c r="AB76" s="14">
        <f t="shared" si="19"/>
        <v>0</v>
      </c>
      <c r="AC76" s="15">
        <f t="shared" si="18"/>
        <v>331.5</v>
      </c>
      <c r="AD76" s="48">
        <f>(ROUND(AC76-AC65,1)/AC65)</f>
        <v>0.27794911333847339</v>
      </c>
      <c r="AE76" s="113"/>
      <c r="AF76" s="60"/>
      <c r="AH76" s="59"/>
    </row>
    <row r="77" spans="1:44">
      <c r="A77" s="99"/>
      <c r="B77" s="89"/>
      <c r="C77" s="21" t="s">
        <v>330</v>
      </c>
      <c r="D77" s="12">
        <v>76</v>
      </c>
      <c r="E77" s="12">
        <v>0</v>
      </c>
      <c r="F77" s="12">
        <v>0</v>
      </c>
      <c r="G77" s="12">
        <v>0</v>
      </c>
      <c r="H77" s="12">
        <v>0</v>
      </c>
      <c r="I77" s="13">
        <v>10</v>
      </c>
      <c r="J77" s="13">
        <v>75</v>
      </c>
      <c r="K77" s="13">
        <v>0</v>
      </c>
      <c r="L77" s="13">
        <v>72</v>
      </c>
      <c r="M77" s="13">
        <v>0</v>
      </c>
      <c r="N77" s="14">
        <f>D77*$D$15</f>
        <v>98.8</v>
      </c>
      <c r="O77" s="14">
        <f>E77*$E$15</f>
        <v>0</v>
      </c>
      <c r="P77" s="14">
        <f>F77*$F$15</f>
        <v>0</v>
      </c>
      <c r="Q77" s="14">
        <f>G77*$G$15</f>
        <v>0</v>
      </c>
      <c r="R77" s="14">
        <f>H77*$H$15</f>
        <v>0</v>
      </c>
      <c r="S77" s="14">
        <f>(N77/100)*(I77*$I$15)+(N77/100)*(J77*$J$15)+(N77/100)*(L77*$L$15)</f>
        <v>232.67399999999998</v>
      </c>
      <c r="T77" s="14">
        <f>(O77/100)*(K77*$K$15)</f>
        <v>0</v>
      </c>
      <c r="U77" s="14">
        <f>(P77/100)*(K77*$K$15)+(P77/100)*(L77*$L$15)</f>
        <v>0</v>
      </c>
      <c r="V77" s="14">
        <f>(Q77/100)*(L77*$L$15)</f>
        <v>0</v>
      </c>
      <c r="W77" s="14">
        <f>(R77/100)*(K77*$K$15)+(R77/100)*(L77*$L$15)</f>
        <v>0</v>
      </c>
      <c r="X77" s="14">
        <f t="shared" si="14"/>
        <v>331.47399999999999</v>
      </c>
      <c r="Y77" s="14">
        <f t="shared" si="15"/>
        <v>0</v>
      </c>
      <c r="Z77" s="14">
        <f t="shared" si="16"/>
        <v>0</v>
      </c>
      <c r="AA77" s="14">
        <f t="shared" si="17"/>
        <v>0</v>
      </c>
      <c r="AB77" s="14">
        <f t="shared" si="19"/>
        <v>0</v>
      </c>
      <c r="AC77" s="15">
        <f t="shared" si="18"/>
        <v>331.5</v>
      </c>
      <c r="AD77" s="48">
        <f>(ROUND(AC77-AC65,1)/AC65)</f>
        <v>0.27794911333847339</v>
      </c>
      <c r="AE77" s="113"/>
      <c r="AF77" s="60"/>
      <c r="AH77" s="59"/>
    </row>
    <row r="78" spans="1:44">
      <c r="A78" s="99"/>
      <c r="B78" s="89"/>
      <c r="C78" s="21" t="s">
        <v>326</v>
      </c>
      <c r="D78" s="12">
        <v>76</v>
      </c>
      <c r="E78" s="12">
        <v>0</v>
      </c>
      <c r="F78" s="12">
        <v>0</v>
      </c>
      <c r="G78" s="12">
        <v>0</v>
      </c>
      <c r="H78" s="12">
        <v>0</v>
      </c>
      <c r="I78" s="13">
        <v>10</v>
      </c>
      <c r="J78" s="13">
        <v>92</v>
      </c>
      <c r="K78" s="13">
        <v>0</v>
      </c>
      <c r="L78" s="13">
        <v>0</v>
      </c>
      <c r="M78" s="13">
        <v>0</v>
      </c>
      <c r="N78" s="14">
        <f>D78*$D$16</f>
        <v>98.8</v>
      </c>
      <c r="O78" s="14">
        <f>E78*$E$16</f>
        <v>0</v>
      </c>
      <c r="P78" s="14">
        <f>F78*$F$16</f>
        <v>0</v>
      </c>
      <c r="Q78" s="14">
        <f>G78*$G$16</f>
        <v>0</v>
      </c>
      <c r="R78" s="14">
        <f>H78*$H$16</f>
        <v>0</v>
      </c>
      <c r="S78" s="14">
        <f>(N78/100)*(I78*$I$16)+(N78/100)*(J78*$J$16)</f>
        <v>218.9408</v>
      </c>
      <c r="T78" s="14">
        <f>(O78/100)*(K78*$K$16)</f>
        <v>0</v>
      </c>
      <c r="U78" s="14">
        <f>(P78/100)*(K78*$K$16)+(P78/100)*(L78*$L$16)</f>
        <v>0</v>
      </c>
      <c r="V78" s="14">
        <f>(Q78/100)*(L78*$L$16)</f>
        <v>0</v>
      </c>
      <c r="W78" s="14">
        <f>(R78/100)*(K78*$K$16)+(R78/100)*(L78*$L$16)</f>
        <v>0</v>
      </c>
      <c r="X78" s="14">
        <f t="shared" si="14"/>
        <v>317.74079999999998</v>
      </c>
      <c r="Y78" s="14">
        <f t="shared" si="15"/>
        <v>0</v>
      </c>
      <c r="Z78" s="14">
        <f t="shared" si="16"/>
        <v>0</v>
      </c>
      <c r="AA78" s="14">
        <f t="shared" si="17"/>
        <v>0</v>
      </c>
      <c r="AB78" s="14">
        <f t="shared" si="19"/>
        <v>0</v>
      </c>
      <c r="AC78" s="15">
        <f t="shared" si="18"/>
        <v>317.7</v>
      </c>
      <c r="AD78" s="48">
        <f>(ROUND(AC78-AC65,1)/AC65)</f>
        <v>0.22474942174248266</v>
      </c>
      <c r="AE78" s="113"/>
      <c r="AF78" s="60"/>
      <c r="AH78" s="59"/>
    </row>
    <row r="79" spans="1:44">
      <c r="A79" s="99"/>
      <c r="B79" s="89"/>
      <c r="C79" s="21" t="s">
        <v>327</v>
      </c>
      <c r="D79" s="12">
        <v>76</v>
      </c>
      <c r="E79" s="12">
        <v>0</v>
      </c>
      <c r="F79" s="12">
        <v>0</v>
      </c>
      <c r="G79" s="12">
        <v>0</v>
      </c>
      <c r="H79" s="12">
        <v>0</v>
      </c>
      <c r="I79" s="13">
        <v>52</v>
      </c>
      <c r="J79" s="13">
        <v>75</v>
      </c>
      <c r="K79" s="13">
        <v>0</v>
      </c>
      <c r="L79" s="13">
        <v>0</v>
      </c>
      <c r="M79" s="13">
        <v>0</v>
      </c>
      <c r="N79" s="14">
        <f>D79*$D$17</f>
        <v>98.8</v>
      </c>
      <c r="O79" s="14">
        <f>E79*$E$17</f>
        <v>0</v>
      </c>
      <c r="P79" s="14">
        <f>F79*$F$17</f>
        <v>0</v>
      </c>
      <c r="Q79" s="14">
        <f>G79*$G$17</f>
        <v>0</v>
      </c>
      <c r="R79" s="14">
        <f>H79*$H$17</f>
        <v>0</v>
      </c>
      <c r="S79" s="14">
        <f>(N79/100)*(I79*$I$17)+(N79/100)*(J79*$J$17)</f>
        <v>192.26479999999998</v>
      </c>
      <c r="T79" s="14">
        <f>(O79/100)*(K79*$K$17)</f>
        <v>0</v>
      </c>
      <c r="U79" s="14">
        <f>(P79/100)*(K79*$K$17)+(P79/100)*(L79*$L$17)</f>
        <v>0</v>
      </c>
      <c r="V79" s="14">
        <f>(Q79/100)*(L79*$L$17)</f>
        <v>0</v>
      </c>
      <c r="W79" s="14">
        <f>(R79/100)*(K79*$K$17)+(R79/100)*(L79*$L$17)</f>
        <v>0</v>
      </c>
      <c r="X79" s="14">
        <f t="shared" si="14"/>
        <v>291.06479999999999</v>
      </c>
      <c r="Y79" s="14">
        <f t="shared" si="15"/>
        <v>0</v>
      </c>
      <c r="Z79" s="14">
        <f t="shared" si="16"/>
        <v>0</v>
      </c>
      <c r="AA79" s="14">
        <f t="shared" si="17"/>
        <v>0</v>
      </c>
      <c r="AB79" s="14">
        <f t="shared" si="19"/>
        <v>0</v>
      </c>
      <c r="AC79" s="15">
        <f t="shared" si="18"/>
        <v>291.10000000000002</v>
      </c>
      <c r="AD79" s="48">
        <f>(ROUND(AC79-AC65,1)/AC65)</f>
        <v>0.12220508866615266</v>
      </c>
      <c r="AE79" s="113"/>
      <c r="AF79" s="60"/>
      <c r="AH79" s="59"/>
    </row>
    <row r="80" spans="1:44">
      <c r="A80" s="106" t="s">
        <v>0</v>
      </c>
      <c r="B80" s="86" t="s">
        <v>10</v>
      </c>
      <c r="C80" s="50" t="s">
        <v>244</v>
      </c>
      <c r="D80" s="11">
        <v>68</v>
      </c>
      <c r="E80" s="11">
        <v>0</v>
      </c>
      <c r="F80" s="11">
        <v>0</v>
      </c>
      <c r="G80" s="11">
        <v>0</v>
      </c>
      <c r="H80" s="11">
        <v>0</v>
      </c>
      <c r="I80" s="51">
        <v>10</v>
      </c>
      <c r="J80" s="51">
        <v>90</v>
      </c>
      <c r="K80" s="51">
        <v>0</v>
      </c>
      <c r="L80" s="51">
        <v>0</v>
      </c>
      <c r="M80" s="51">
        <v>0</v>
      </c>
      <c r="N80" s="52">
        <f>D80*$D$3</f>
        <v>102</v>
      </c>
      <c r="O80" s="52">
        <f>E80*$E$3</f>
        <v>0</v>
      </c>
      <c r="P80" s="52">
        <f>F80*$F$3</f>
        <v>0</v>
      </c>
      <c r="Q80" s="52">
        <f>G80*$G$3</f>
        <v>0</v>
      </c>
      <c r="R80" s="52">
        <f>H80*$H$3</f>
        <v>0</v>
      </c>
      <c r="S80" s="52">
        <f>(N80/100)*(I80*$I$3)+(N80/100)*(J80*$J$3)</f>
        <v>153</v>
      </c>
      <c r="T80" s="52">
        <f>(O80/100)*(K80*$K$3)</f>
        <v>0</v>
      </c>
      <c r="U80" s="52">
        <f>(P80/100)*(K80*$K$3)+(P80/100)*(L80*$L$3)</f>
        <v>0</v>
      </c>
      <c r="V80" s="52">
        <f>(Q80/100)*(L80*$L$3)</f>
        <v>0</v>
      </c>
      <c r="W80" s="52">
        <f>(R80/100)*(K80*$K$3)+(R80/100)*(L80*$L$3)</f>
        <v>0</v>
      </c>
      <c r="X80" s="52">
        <f t="shared" ref="X80:X94" si="20">N80+S80</f>
        <v>255</v>
      </c>
      <c r="Y80" s="52">
        <f t="shared" ref="Y80:Y94" si="21">O80+T80</f>
        <v>0</v>
      </c>
      <c r="Z80" s="52">
        <f t="shared" ref="Z80:Z94" si="22">P80+U80</f>
        <v>0</v>
      </c>
      <c r="AA80" s="52">
        <f t="shared" ref="AA80:AA94" si="23">Q80+V80</f>
        <v>0</v>
      </c>
      <c r="AB80" s="52">
        <f t="shared" si="19"/>
        <v>0</v>
      </c>
      <c r="AC80" s="53">
        <f>ROUND(X80+Y80+Z80+AA80+AB80,1)</f>
        <v>255</v>
      </c>
      <c r="AD80" s="58">
        <v>0</v>
      </c>
      <c r="AE80" s="113" t="s">
        <v>814</v>
      </c>
      <c r="AF80" s="60"/>
      <c r="AH80" s="59"/>
    </row>
    <row r="81" spans="1:34">
      <c r="A81" s="99" t="s">
        <v>815</v>
      </c>
      <c r="B81" s="87">
        <v>0</v>
      </c>
      <c r="C81" s="21" t="s">
        <v>325</v>
      </c>
      <c r="D81" s="12">
        <v>68</v>
      </c>
      <c r="E81" s="12">
        <v>0</v>
      </c>
      <c r="F81" s="12">
        <v>0</v>
      </c>
      <c r="G81" s="12">
        <v>0</v>
      </c>
      <c r="H81" s="12">
        <v>0</v>
      </c>
      <c r="I81" s="13">
        <v>23</v>
      </c>
      <c r="J81" s="13">
        <v>110</v>
      </c>
      <c r="K81" s="13">
        <v>0</v>
      </c>
      <c r="L81" s="13">
        <v>0</v>
      </c>
      <c r="M81" s="13">
        <v>0</v>
      </c>
      <c r="N81" s="14">
        <f>D81*$D$4</f>
        <v>88.4</v>
      </c>
      <c r="O81" s="14">
        <f>E81*$E$4</f>
        <v>0</v>
      </c>
      <c r="P81" s="14">
        <f>F81*$F$4</f>
        <v>0</v>
      </c>
      <c r="Q81" s="14">
        <f>G81*$G$4</f>
        <v>0</v>
      </c>
      <c r="R81" s="14">
        <f>H81*$H$4</f>
        <v>0</v>
      </c>
      <c r="S81" s="14">
        <f>(N81/100)*(I81*$I$4)+(N81/100)*(J81*$J$4)</f>
        <v>211.62960000000001</v>
      </c>
      <c r="T81" s="14">
        <f>(O81/100)*(K81*$K$4)</f>
        <v>0</v>
      </c>
      <c r="U81" s="14">
        <f>(P81/100)*(K81*$K$4)+(P81/100)*(L81*$L$4)</f>
        <v>0</v>
      </c>
      <c r="V81" s="14">
        <f>(Q81/100)*(L81*$L$4)</f>
        <v>0</v>
      </c>
      <c r="W81" s="14">
        <f>(R81/100)*(K81*$K$4)+(R81/100)*(L81*$L$4)</f>
        <v>0</v>
      </c>
      <c r="X81" s="14">
        <f t="shared" si="20"/>
        <v>300.02960000000002</v>
      </c>
      <c r="Y81" s="14">
        <f t="shared" si="21"/>
        <v>0</v>
      </c>
      <c r="Z81" s="14">
        <f t="shared" si="22"/>
        <v>0</v>
      </c>
      <c r="AA81" s="14">
        <f t="shared" si="23"/>
        <v>0</v>
      </c>
      <c r="AB81" s="14">
        <f>R81+W81</f>
        <v>0</v>
      </c>
      <c r="AC81" s="15">
        <f>ROUND(X81+Y81+Z81+AA81+AB81,1)</f>
        <v>300</v>
      </c>
      <c r="AD81" s="48">
        <f>(ROUND(AC81-AC80,1)/AC80)</f>
        <v>0.17647058823529413</v>
      </c>
      <c r="AE81" s="113"/>
      <c r="AF81" s="60"/>
      <c r="AH81" s="59"/>
    </row>
    <row r="82" spans="1:34">
      <c r="A82" s="99" t="s">
        <v>816</v>
      </c>
      <c r="B82" s="87">
        <v>14</v>
      </c>
      <c r="C82" s="21" t="s">
        <v>850</v>
      </c>
      <c r="D82" s="12">
        <v>68</v>
      </c>
      <c r="E82" s="12">
        <v>0</v>
      </c>
      <c r="F82" s="12">
        <v>0</v>
      </c>
      <c r="G82" s="12">
        <v>0</v>
      </c>
      <c r="H82" s="12">
        <v>0</v>
      </c>
      <c r="I82" s="13">
        <v>10</v>
      </c>
      <c r="J82" s="13">
        <v>90</v>
      </c>
      <c r="K82" s="13">
        <v>0</v>
      </c>
      <c r="L82" s="13">
        <v>0</v>
      </c>
      <c r="M82" s="13">
        <v>0</v>
      </c>
      <c r="N82" s="14">
        <f>D82*$D$5</f>
        <v>95.199999999999989</v>
      </c>
      <c r="O82" s="14">
        <f>E82*$E$5</f>
        <v>0</v>
      </c>
      <c r="P82" s="14">
        <f>F82*$F$5</f>
        <v>0</v>
      </c>
      <c r="Q82" s="14">
        <f>G82*$G$5</f>
        <v>0</v>
      </c>
      <c r="R82" s="14">
        <f>H82*$H$5</f>
        <v>0</v>
      </c>
      <c r="S82" s="14">
        <f>(N82/100)*(I82*$I$5)+(N82/100)*(J82*$J$5)</f>
        <v>142.79999999999998</v>
      </c>
      <c r="T82" s="14">
        <f>(O82/100)*(K82*$K$5)</f>
        <v>0</v>
      </c>
      <c r="U82" s="14">
        <f>(P82/100)*(K82*$K$5)+(P82/100)*(L82*$L$5)</f>
        <v>0</v>
      </c>
      <c r="V82" s="14">
        <f>(Q82/100)*(L82*$L$5)</f>
        <v>0</v>
      </c>
      <c r="W82" s="14">
        <f>(R82/100)*(K82*$K$5)+(R82/100)*(L82*$L$5)</f>
        <v>0</v>
      </c>
      <c r="X82" s="14">
        <f t="shared" si="20"/>
        <v>237.99999999999997</v>
      </c>
      <c r="Y82" s="14">
        <f t="shared" si="21"/>
        <v>0</v>
      </c>
      <c r="Z82" s="14">
        <f t="shared" si="22"/>
        <v>0</v>
      </c>
      <c r="AA82" s="14">
        <f t="shared" si="23"/>
        <v>0</v>
      </c>
      <c r="AB82" s="14">
        <f>R82+W82</f>
        <v>0</v>
      </c>
      <c r="AC82" s="15">
        <f t="shared" ref="AC82:AC94" si="24">ROUND(X82+Y82+Z82+AA82+AB82,1)</f>
        <v>238</v>
      </c>
      <c r="AD82" s="48">
        <f>(ROUND(AC82-AC80,1)/AC80)</f>
        <v>-6.6666666666666666E-2</v>
      </c>
      <c r="AE82" s="113"/>
      <c r="AF82" s="60"/>
      <c r="AH82" s="59"/>
    </row>
    <row r="83" spans="1:34">
      <c r="A83" s="99" t="s">
        <v>817</v>
      </c>
      <c r="B83" s="87">
        <v>0</v>
      </c>
      <c r="C83" s="21" t="s">
        <v>338</v>
      </c>
      <c r="D83" s="12">
        <v>68</v>
      </c>
      <c r="E83" s="12">
        <v>0</v>
      </c>
      <c r="F83" s="12">
        <v>0</v>
      </c>
      <c r="G83" s="12">
        <v>0</v>
      </c>
      <c r="H83" s="12">
        <v>0</v>
      </c>
      <c r="I83" s="13">
        <v>10</v>
      </c>
      <c r="J83" s="13">
        <v>90</v>
      </c>
      <c r="K83" s="13">
        <v>0</v>
      </c>
      <c r="L83" s="13">
        <v>0</v>
      </c>
      <c r="M83" s="13">
        <v>0</v>
      </c>
      <c r="N83" s="14">
        <f>D83*$D$6</f>
        <v>95.199999999999989</v>
      </c>
      <c r="O83" s="14">
        <f>E83*$E$6</f>
        <v>0</v>
      </c>
      <c r="P83" s="14">
        <f>F83*$F$6</f>
        <v>0</v>
      </c>
      <c r="Q83" s="14">
        <f>G83*$G$6</f>
        <v>0</v>
      </c>
      <c r="R83" s="14">
        <f>H83*$H$6</f>
        <v>0</v>
      </c>
      <c r="S83" s="14">
        <f>(N83/100)*(I83*$I$6)+(N83/100)*(J83*$J$6)</f>
        <v>142.79999999999998</v>
      </c>
      <c r="T83" s="14">
        <f>(O83/100)*(K83*$K$6)</f>
        <v>0</v>
      </c>
      <c r="U83" s="14">
        <f>(P83/100)*(K83*$K$6)+(P83/100)*(L83*$L$6)</f>
        <v>0</v>
      </c>
      <c r="V83" s="14">
        <f>(Q83/100)*(L83*$L$6)</f>
        <v>0</v>
      </c>
      <c r="W83" s="14">
        <f>(R83/100)*(K83*$K$6)+(R83/100)*(L83*$L$6)</f>
        <v>0</v>
      </c>
      <c r="X83" s="14">
        <f t="shared" si="20"/>
        <v>237.99999999999997</v>
      </c>
      <c r="Y83" s="14">
        <f t="shared" si="21"/>
        <v>0</v>
      </c>
      <c r="Z83" s="14">
        <f t="shared" si="22"/>
        <v>0</v>
      </c>
      <c r="AA83" s="14">
        <f t="shared" si="23"/>
        <v>0</v>
      </c>
      <c r="AB83" s="14">
        <f t="shared" ref="AB83:AB95" si="25">R83+W83</f>
        <v>0</v>
      </c>
      <c r="AC83" s="15">
        <f t="shared" si="24"/>
        <v>238</v>
      </c>
      <c r="AD83" s="48">
        <f>(ROUND(AC83-AC80,1)/AC80)</f>
        <v>-6.6666666666666666E-2</v>
      </c>
      <c r="AE83" s="113"/>
      <c r="AF83" s="60"/>
      <c r="AH83" s="59"/>
    </row>
    <row r="84" spans="1:34">
      <c r="A84" s="99" t="s">
        <v>818</v>
      </c>
      <c r="B84" s="87">
        <v>0</v>
      </c>
      <c r="C84" s="21" t="s">
        <v>339</v>
      </c>
      <c r="D84" s="12">
        <v>68</v>
      </c>
      <c r="E84" s="12">
        <v>0</v>
      </c>
      <c r="F84" s="12">
        <v>0</v>
      </c>
      <c r="G84" s="12">
        <v>0</v>
      </c>
      <c r="H84" s="12">
        <v>0</v>
      </c>
      <c r="I84" s="13">
        <v>10</v>
      </c>
      <c r="J84" s="13">
        <v>90</v>
      </c>
      <c r="K84" s="13">
        <v>0</v>
      </c>
      <c r="L84" s="13">
        <v>0</v>
      </c>
      <c r="M84" s="13">
        <v>0</v>
      </c>
      <c r="N84" s="14">
        <f>D84*$D$7</f>
        <v>95.199999999999989</v>
      </c>
      <c r="O84" s="14">
        <f>E84*$E$7</f>
        <v>0</v>
      </c>
      <c r="P84" s="14">
        <f>F84*$F$7</f>
        <v>0</v>
      </c>
      <c r="Q84" s="14">
        <f>G84*$G$7</f>
        <v>0</v>
      </c>
      <c r="R84" s="14">
        <f>H84*$H$7</f>
        <v>0</v>
      </c>
      <c r="S84" s="14">
        <f>(N84/100)*(I84*$I$7)+(N84/100)*(J84*$J$7)</f>
        <v>142.79999999999998</v>
      </c>
      <c r="T84" s="14">
        <f>(O84/100)*(K84*$K$7)</f>
        <v>0</v>
      </c>
      <c r="U84" s="14">
        <f>(P84/100)*(K84*$K$7)+(P84/100)*(L84*$L$7)</f>
        <v>0</v>
      </c>
      <c r="V84" s="14">
        <f>(Q84/100)*(L84*$L$7)</f>
        <v>0</v>
      </c>
      <c r="W84" s="14">
        <f>(R84/100)*(K84*$K$7)+(R84/100)*(L84*$L$7)</f>
        <v>0</v>
      </c>
      <c r="X84" s="14">
        <f t="shared" si="20"/>
        <v>237.99999999999997</v>
      </c>
      <c r="Y84" s="14">
        <f t="shared" si="21"/>
        <v>0</v>
      </c>
      <c r="Z84" s="14">
        <f t="shared" si="22"/>
        <v>0</v>
      </c>
      <c r="AA84" s="14">
        <f t="shared" si="23"/>
        <v>0</v>
      </c>
      <c r="AB84" s="14">
        <f t="shared" si="25"/>
        <v>0</v>
      </c>
      <c r="AC84" s="15">
        <f t="shared" si="24"/>
        <v>238</v>
      </c>
      <c r="AD84" s="48">
        <f>(ROUND(AC84-AC80,1)/AC80)</f>
        <v>-6.6666666666666666E-2</v>
      </c>
      <c r="AE84" s="113"/>
      <c r="AF84" s="60"/>
      <c r="AH84" s="59"/>
    </row>
    <row r="85" spans="1:34" ht="15" customHeight="1">
      <c r="A85" s="99" t="s">
        <v>667</v>
      </c>
      <c r="B85" s="87"/>
      <c r="C85" s="21" t="s">
        <v>340</v>
      </c>
      <c r="D85" s="12">
        <v>68</v>
      </c>
      <c r="E85" s="12">
        <v>0</v>
      </c>
      <c r="F85" s="12">
        <v>0</v>
      </c>
      <c r="G85" s="12">
        <v>0</v>
      </c>
      <c r="H85" s="12">
        <v>0</v>
      </c>
      <c r="I85" s="13">
        <v>10</v>
      </c>
      <c r="J85" s="13">
        <v>90</v>
      </c>
      <c r="K85" s="13">
        <v>0</v>
      </c>
      <c r="L85" s="13">
        <v>0</v>
      </c>
      <c r="M85" s="13">
        <v>0</v>
      </c>
      <c r="N85" s="14">
        <f>D85*$D$8</f>
        <v>95.199999999999989</v>
      </c>
      <c r="O85" s="14">
        <f>E85*$E$8</f>
        <v>0</v>
      </c>
      <c r="P85" s="14">
        <f>F85*$F$8</f>
        <v>0</v>
      </c>
      <c r="Q85" s="14">
        <f>G85*$G$8</f>
        <v>0</v>
      </c>
      <c r="R85" s="14">
        <f>H85*$H$8</f>
        <v>0</v>
      </c>
      <c r="S85" s="14">
        <f>(N85/100)*(I85*$I$8)+(N85/100)*(J85*$J$8)</f>
        <v>142.79999999999998</v>
      </c>
      <c r="T85" s="14">
        <f>(O85/100)*(K85*$K$8)</f>
        <v>0</v>
      </c>
      <c r="U85" s="14">
        <f>(P85/100)*(K85*$K$8)+(P85/100)*(L85*$L$8)</f>
        <v>0</v>
      </c>
      <c r="V85" s="14">
        <f>(Q85/100)*(L85*$L$8)</f>
        <v>0</v>
      </c>
      <c r="W85" s="14">
        <f>(R85/100)*(K85*$K$8)+(R85/100)*(L85*$L$8)</f>
        <v>0</v>
      </c>
      <c r="X85" s="14">
        <f t="shared" si="20"/>
        <v>237.99999999999997</v>
      </c>
      <c r="Y85" s="14">
        <f t="shared" si="21"/>
        <v>0</v>
      </c>
      <c r="Z85" s="14">
        <f t="shared" si="22"/>
        <v>0</v>
      </c>
      <c r="AA85" s="14">
        <f t="shared" si="23"/>
        <v>0</v>
      </c>
      <c r="AB85" s="14">
        <f t="shared" si="25"/>
        <v>0</v>
      </c>
      <c r="AC85" s="15">
        <f t="shared" si="24"/>
        <v>238</v>
      </c>
      <c r="AD85" s="48">
        <f>(ROUND(AC85-AC80,1)/AC80)</f>
        <v>-6.6666666666666666E-2</v>
      </c>
      <c r="AE85" s="113"/>
      <c r="AF85" s="60"/>
      <c r="AH85" s="59"/>
    </row>
    <row r="86" spans="1:34" ht="15" customHeight="1">
      <c r="A86" s="99" t="s">
        <v>606</v>
      </c>
      <c r="B86" s="87">
        <v>50</v>
      </c>
      <c r="C86" s="21" t="s">
        <v>1</v>
      </c>
      <c r="D86" s="12">
        <v>34</v>
      </c>
      <c r="E86" s="12">
        <v>68</v>
      </c>
      <c r="F86" s="12">
        <v>0</v>
      </c>
      <c r="G86" s="12">
        <v>0</v>
      </c>
      <c r="H86" s="12">
        <v>0</v>
      </c>
      <c r="I86" s="13">
        <v>10</v>
      </c>
      <c r="J86" s="13">
        <v>90</v>
      </c>
      <c r="K86" s="13">
        <v>105</v>
      </c>
      <c r="L86" s="13">
        <v>0</v>
      </c>
      <c r="M86" s="13">
        <v>0</v>
      </c>
      <c r="N86" s="14">
        <f>D86*$D$9</f>
        <v>40.799999999999997</v>
      </c>
      <c r="O86" s="14">
        <f>E86*$E$9</f>
        <v>88.4</v>
      </c>
      <c r="P86" s="14">
        <f>F86*$F$9</f>
        <v>0</v>
      </c>
      <c r="Q86" s="14">
        <f>G86*$G$9</f>
        <v>0</v>
      </c>
      <c r="R86" s="14">
        <f>H86*$H$9</f>
        <v>0</v>
      </c>
      <c r="S86" s="14">
        <f>(N86/100)*(I86*$I$9)+(N86/100)*(J86*$J$9)</f>
        <v>61.199999999999996</v>
      </c>
      <c r="T86" s="14">
        <f>(O86/100)*(K86*$K$9)</f>
        <v>139.22999999999999</v>
      </c>
      <c r="U86" s="14">
        <f>(P86/100)*(K86*$K$9)+(P86/100)*(L86*$L$9)</f>
        <v>0</v>
      </c>
      <c r="V86" s="14">
        <f>(Q86/100)*(L86*$L$9)</f>
        <v>0</v>
      </c>
      <c r="W86" s="14">
        <f>(R86/100)*(K86*$K$9)+(R86/100)*(L86*$L$9)</f>
        <v>0</v>
      </c>
      <c r="X86" s="14">
        <f t="shared" si="20"/>
        <v>102</v>
      </c>
      <c r="Y86" s="14">
        <f t="shared" si="21"/>
        <v>227.63</v>
      </c>
      <c r="Z86" s="14">
        <f t="shared" si="22"/>
        <v>0</v>
      </c>
      <c r="AA86" s="14">
        <f t="shared" si="23"/>
        <v>0</v>
      </c>
      <c r="AB86" s="14">
        <f t="shared" si="25"/>
        <v>0</v>
      </c>
      <c r="AC86" s="15">
        <f t="shared" si="24"/>
        <v>329.6</v>
      </c>
      <c r="AD86" s="48">
        <f>(ROUND(AC86-AC80,1)/AC80)</f>
        <v>0.29254901960784313</v>
      </c>
      <c r="AE86" s="113"/>
      <c r="AF86" s="60"/>
      <c r="AH86" s="59"/>
    </row>
    <row r="87" spans="1:34" ht="15" customHeight="1">
      <c r="A87" s="99" t="s">
        <v>845</v>
      </c>
      <c r="B87" s="87"/>
      <c r="C87" s="21" t="s">
        <v>2</v>
      </c>
      <c r="D87" s="12">
        <v>34</v>
      </c>
      <c r="E87" s="12">
        <v>0</v>
      </c>
      <c r="F87" s="12">
        <v>68</v>
      </c>
      <c r="G87" s="12">
        <v>0</v>
      </c>
      <c r="H87" s="12">
        <v>0</v>
      </c>
      <c r="I87" s="13">
        <v>10</v>
      </c>
      <c r="J87" s="13">
        <v>90</v>
      </c>
      <c r="K87" s="13">
        <v>52.5</v>
      </c>
      <c r="L87" s="13">
        <v>52.5</v>
      </c>
      <c r="M87" s="13">
        <v>0</v>
      </c>
      <c r="N87" s="14">
        <f>D87*$D$10</f>
        <v>40.799999999999997</v>
      </c>
      <c r="O87" s="14">
        <f>E87*$E$10</f>
        <v>0</v>
      </c>
      <c r="P87" s="14">
        <f>F87*$F$10</f>
        <v>88.4</v>
      </c>
      <c r="Q87" s="14">
        <f>G87*$G$10</f>
        <v>0</v>
      </c>
      <c r="R87" s="14">
        <f>H87*$H$10</f>
        <v>0</v>
      </c>
      <c r="S87" s="14">
        <f>(N87/100)*(I87*$I$10)+(N87/100)*(J87*$J$10)</f>
        <v>61.199999999999996</v>
      </c>
      <c r="T87" s="14">
        <f>(O87/100)*(K87*$J$10)</f>
        <v>0</v>
      </c>
      <c r="U87" s="14">
        <f>(P87/100)*(K87*$K$10)+(P87/100)*(L87*$L$10)</f>
        <v>139.22999999999999</v>
      </c>
      <c r="V87" s="14">
        <f>(Q87/100)*(L87*$L$10)</f>
        <v>0</v>
      </c>
      <c r="W87" s="14">
        <f>(R87/100)*(K87*$K$10)+(R87/100)*(L87*$L$10)</f>
        <v>0</v>
      </c>
      <c r="X87" s="14">
        <f t="shared" si="20"/>
        <v>102</v>
      </c>
      <c r="Y87" s="14">
        <f t="shared" si="21"/>
        <v>0</v>
      </c>
      <c r="Z87" s="14">
        <f t="shared" si="22"/>
        <v>227.63</v>
      </c>
      <c r="AA87" s="14">
        <f t="shared" si="23"/>
        <v>0</v>
      </c>
      <c r="AB87" s="14">
        <f t="shared" si="25"/>
        <v>0</v>
      </c>
      <c r="AC87" s="15">
        <f t="shared" si="24"/>
        <v>329.6</v>
      </c>
      <c r="AD87" s="48">
        <f>(ROUND(AC87-AC80,1)/AC80)</f>
        <v>0.29254901960784313</v>
      </c>
      <c r="AE87" s="113"/>
      <c r="AF87" s="60"/>
      <c r="AH87" s="59"/>
    </row>
    <row r="88" spans="1:34" ht="15" customHeight="1">
      <c r="A88" s="99" t="s">
        <v>846</v>
      </c>
      <c r="B88" s="87"/>
      <c r="C88" s="21" t="s">
        <v>3</v>
      </c>
      <c r="D88" s="12">
        <v>34</v>
      </c>
      <c r="E88" s="12">
        <v>0</v>
      </c>
      <c r="F88" s="12">
        <v>0</v>
      </c>
      <c r="G88" s="12">
        <v>68</v>
      </c>
      <c r="H88" s="12">
        <v>0</v>
      </c>
      <c r="I88" s="13">
        <v>10</v>
      </c>
      <c r="J88" s="13">
        <v>90</v>
      </c>
      <c r="K88" s="13">
        <v>0</v>
      </c>
      <c r="L88" s="13">
        <v>105</v>
      </c>
      <c r="M88" s="13">
        <v>0</v>
      </c>
      <c r="N88" s="14">
        <f>D88*$D$11</f>
        <v>40.799999999999997</v>
      </c>
      <c r="O88" s="14">
        <f>E88*$E$11</f>
        <v>0</v>
      </c>
      <c r="P88" s="14">
        <f>F88*$F$11</f>
        <v>0</v>
      </c>
      <c r="Q88" s="14">
        <f>G88*$G$11</f>
        <v>88.4</v>
      </c>
      <c r="R88" s="14">
        <f>H88*$H$11</f>
        <v>0</v>
      </c>
      <c r="S88" s="14">
        <f>(N88/100)*(I88*$I$11)+(N88/100)*(J88*$J$11)</f>
        <v>61.199999999999996</v>
      </c>
      <c r="T88" s="14">
        <f>(O88/100)*(K88*$K$11)</f>
        <v>0</v>
      </c>
      <c r="U88" s="14">
        <f>(P88/100)*(K88*$K$11)+(P88/100)*(L88*$L$11)</f>
        <v>0</v>
      </c>
      <c r="V88" s="14">
        <f>(Q88/100)*(L88*$L$11)</f>
        <v>139.22999999999999</v>
      </c>
      <c r="W88" s="14">
        <f>(R88/100)*(K88*$K$11)+(R88/100)*(L88*$L$11)</f>
        <v>0</v>
      </c>
      <c r="X88" s="14">
        <f t="shared" si="20"/>
        <v>102</v>
      </c>
      <c r="Y88" s="14">
        <f t="shared" si="21"/>
        <v>0</v>
      </c>
      <c r="Z88" s="14">
        <f t="shared" si="22"/>
        <v>0</v>
      </c>
      <c r="AA88" s="14">
        <f t="shared" si="23"/>
        <v>227.63</v>
      </c>
      <c r="AB88" s="14">
        <f t="shared" si="25"/>
        <v>0</v>
      </c>
      <c r="AC88" s="15">
        <f t="shared" si="24"/>
        <v>329.6</v>
      </c>
      <c r="AD88" s="48">
        <f>(ROUND(AC88-AC80,1)/AC80)</f>
        <v>0.29254901960784313</v>
      </c>
      <c r="AE88" s="113"/>
      <c r="AF88" s="60"/>
      <c r="AH88" s="59"/>
    </row>
    <row r="89" spans="1:34">
      <c r="A89" s="99" t="s">
        <v>847</v>
      </c>
      <c r="B89" s="87"/>
      <c r="C89" s="21" t="s">
        <v>4</v>
      </c>
      <c r="D89" s="12">
        <v>34</v>
      </c>
      <c r="E89" s="12">
        <v>0</v>
      </c>
      <c r="F89" s="12">
        <v>0</v>
      </c>
      <c r="G89" s="12">
        <v>0</v>
      </c>
      <c r="H89" s="12">
        <v>68</v>
      </c>
      <c r="I89" s="13">
        <v>10</v>
      </c>
      <c r="J89" s="13">
        <v>90</v>
      </c>
      <c r="K89" s="13">
        <v>52.5</v>
      </c>
      <c r="L89" s="13">
        <v>52.5</v>
      </c>
      <c r="M89" s="13">
        <v>0</v>
      </c>
      <c r="N89" s="14">
        <f>D89*$D$12</f>
        <v>40.799999999999997</v>
      </c>
      <c r="O89" s="14">
        <f>E89*$E$12</f>
        <v>0</v>
      </c>
      <c r="P89" s="14">
        <f>F89*$F$12</f>
        <v>0</v>
      </c>
      <c r="Q89" s="14">
        <f>G89*$G$12</f>
        <v>0</v>
      </c>
      <c r="R89" s="14">
        <f>H89*$H$12</f>
        <v>88.4</v>
      </c>
      <c r="S89" s="14">
        <f>(N89/100)*(I89*$I$12)+(N89/100)*(J89*$J$12)</f>
        <v>61.199999999999996</v>
      </c>
      <c r="T89" s="14">
        <f>(O89/100)*(K89*$K$12)</f>
        <v>0</v>
      </c>
      <c r="U89" s="14">
        <f>(P89/100)*(K89*$K$12)+(P89/100)*(L89*$L$12)</f>
        <v>0</v>
      </c>
      <c r="V89" s="14">
        <f>(Q89/100)*(L89*$L$12)</f>
        <v>0</v>
      </c>
      <c r="W89" s="14">
        <f>(R89/100)*(K89*$K$12)+(R89/100)*(L89*$L$12)</f>
        <v>139.22999999999999</v>
      </c>
      <c r="X89" s="14">
        <f t="shared" si="20"/>
        <v>102</v>
      </c>
      <c r="Y89" s="14">
        <f t="shared" si="21"/>
        <v>0</v>
      </c>
      <c r="Z89" s="14">
        <f t="shared" si="22"/>
        <v>0</v>
      </c>
      <c r="AA89" s="14">
        <f t="shared" si="23"/>
        <v>0</v>
      </c>
      <c r="AB89" s="14">
        <f t="shared" si="25"/>
        <v>227.63</v>
      </c>
      <c r="AC89" s="15">
        <f t="shared" si="24"/>
        <v>329.6</v>
      </c>
      <c r="AD89" s="48">
        <f>(ROUND(AC89-AC80,1)/AC80)</f>
        <v>0.29254901960784313</v>
      </c>
      <c r="AE89" s="113"/>
      <c r="AF89" s="60"/>
      <c r="AH89" s="59"/>
    </row>
    <row r="90" spans="1:34">
      <c r="A90" s="99" t="s">
        <v>848</v>
      </c>
      <c r="B90" s="87"/>
      <c r="C90" s="21" t="s">
        <v>328</v>
      </c>
      <c r="D90" s="12">
        <v>68</v>
      </c>
      <c r="E90" s="12">
        <v>0</v>
      </c>
      <c r="F90" s="12">
        <v>0</v>
      </c>
      <c r="G90" s="12">
        <v>0</v>
      </c>
      <c r="H90" s="12">
        <v>0</v>
      </c>
      <c r="I90" s="13">
        <v>10</v>
      </c>
      <c r="J90" s="13">
        <v>90</v>
      </c>
      <c r="K90" s="13">
        <v>0</v>
      </c>
      <c r="L90" s="13">
        <v>0</v>
      </c>
      <c r="M90" s="13">
        <v>80</v>
      </c>
      <c r="N90" s="14">
        <f>D90*$D$13</f>
        <v>88.4</v>
      </c>
      <c r="O90" s="14">
        <f>E90*$E$13</f>
        <v>0</v>
      </c>
      <c r="P90" s="14">
        <f>F90*$F$13</f>
        <v>0</v>
      </c>
      <c r="Q90" s="14">
        <f>G90*$G$13</f>
        <v>0</v>
      </c>
      <c r="R90" s="14">
        <f>H90*$H$13</f>
        <v>0</v>
      </c>
      <c r="S90" s="14">
        <f>(N90/100)*(I90*$I$14)+(N90/100)*(J90*$J$14)+(N90/100)*(M90*$M$14)</f>
        <v>238.68</v>
      </c>
      <c r="T90" s="14">
        <f>(O90/100)*(K90*$K$13)+(O90/100)*(M90*$M$13)</f>
        <v>0</v>
      </c>
      <c r="U90" s="14">
        <f>(P90/100)*(K90*$K$13)+(P90/100)*(L90*$L$13)+(P90/100)*(M90*$M$13)</f>
        <v>0</v>
      </c>
      <c r="V90" s="14">
        <f>(Q90/100)*(L90*$L$13)+(Q90/100)*(M90*$M$13)</f>
        <v>0</v>
      </c>
      <c r="W90" s="14">
        <f>(R90/100)*(K90*$K$13)+(R90/100)*(L90*$L$13)+(R90/100)*(M90*$M$13)</f>
        <v>0</v>
      </c>
      <c r="X90" s="14">
        <f t="shared" si="20"/>
        <v>327.08000000000004</v>
      </c>
      <c r="Y90" s="14">
        <f t="shared" si="21"/>
        <v>0</v>
      </c>
      <c r="Z90" s="14">
        <f t="shared" si="22"/>
        <v>0</v>
      </c>
      <c r="AA90" s="14">
        <f t="shared" si="23"/>
        <v>0</v>
      </c>
      <c r="AB90" s="14">
        <f t="shared" si="25"/>
        <v>0</v>
      </c>
      <c r="AC90" s="15">
        <f t="shared" si="24"/>
        <v>327.10000000000002</v>
      </c>
      <c r="AD90" s="48">
        <f>(ROUND(AC90-AC80,1)/AC80)</f>
        <v>0.28274509803921566</v>
      </c>
      <c r="AE90" s="113"/>
      <c r="AF90" s="60"/>
      <c r="AH90" s="59"/>
    </row>
    <row r="91" spans="1:34">
      <c r="A91" s="99" t="s">
        <v>849</v>
      </c>
      <c r="B91" s="87"/>
      <c r="C91" s="21" t="s">
        <v>329</v>
      </c>
      <c r="D91" s="12">
        <v>68</v>
      </c>
      <c r="E91" s="12">
        <v>0</v>
      </c>
      <c r="F91" s="12">
        <v>0</v>
      </c>
      <c r="G91" s="12">
        <v>0</v>
      </c>
      <c r="H91" s="12">
        <v>0</v>
      </c>
      <c r="I91" s="13">
        <v>10</v>
      </c>
      <c r="J91" s="13">
        <v>90</v>
      </c>
      <c r="K91" s="13">
        <v>80</v>
      </c>
      <c r="L91" s="13">
        <v>0</v>
      </c>
      <c r="M91" s="13">
        <v>0</v>
      </c>
      <c r="N91" s="14">
        <f>D91*$D$14</f>
        <v>88.4</v>
      </c>
      <c r="O91" s="14">
        <f>E91*$E$14</f>
        <v>0</v>
      </c>
      <c r="P91" s="14">
        <f>F91*$F$14</f>
        <v>0</v>
      </c>
      <c r="Q91" s="14">
        <f>G91*$G$14</f>
        <v>0</v>
      </c>
      <c r="R91" s="14">
        <f>H91*$H$14</f>
        <v>0</v>
      </c>
      <c r="S91" s="14">
        <f>(N91/100)*(I91*$I$14)+(N91/100)*(J91*$J$14)+(N91/100)*(K91*$K$14)</f>
        <v>238.68</v>
      </c>
      <c r="T91" s="14">
        <f>(O91/100)*(K91*$K$14)</f>
        <v>0</v>
      </c>
      <c r="U91" s="14">
        <f>(P91/100)*(K91*$K$14)+(P91/100)*(L91*$L$14)</f>
        <v>0</v>
      </c>
      <c r="V91" s="14">
        <f>(Q91/100)*(L91*$L$14)</f>
        <v>0</v>
      </c>
      <c r="W91" s="14">
        <f>(R91/100)*(K91*$L$14)+(R91/100)*(L91*$M$14)</f>
        <v>0</v>
      </c>
      <c r="X91" s="14">
        <f t="shared" si="20"/>
        <v>327.08000000000004</v>
      </c>
      <c r="Y91" s="14">
        <f t="shared" si="21"/>
        <v>0</v>
      </c>
      <c r="Z91" s="14">
        <f t="shared" si="22"/>
        <v>0</v>
      </c>
      <c r="AA91" s="14">
        <f t="shared" si="23"/>
        <v>0</v>
      </c>
      <c r="AB91" s="14">
        <f t="shared" si="25"/>
        <v>0</v>
      </c>
      <c r="AC91" s="15">
        <f t="shared" si="24"/>
        <v>327.10000000000002</v>
      </c>
      <c r="AD91" s="48">
        <f>(ROUND(AC91-AC80,1)/AC80)</f>
        <v>0.28274509803921566</v>
      </c>
      <c r="AE91" s="113"/>
      <c r="AF91" s="60"/>
      <c r="AH91" s="59"/>
    </row>
    <row r="92" spans="1:34">
      <c r="A92" s="99"/>
      <c r="B92" s="87"/>
      <c r="C92" s="21" t="s">
        <v>330</v>
      </c>
      <c r="D92" s="12">
        <v>68</v>
      </c>
      <c r="E92" s="12">
        <v>0</v>
      </c>
      <c r="F92" s="12">
        <v>0</v>
      </c>
      <c r="G92" s="12">
        <v>0</v>
      </c>
      <c r="H92" s="12">
        <v>0</v>
      </c>
      <c r="I92" s="13">
        <v>10</v>
      </c>
      <c r="J92" s="13">
        <v>90</v>
      </c>
      <c r="K92" s="13">
        <v>0</v>
      </c>
      <c r="L92" s="13">
        <v>80</v>
      </c>
      <c r="M92" s="13">
        <v>0</v>
      </c>
      <c r="N92" s="14">
        <f>D92*$D$15</f>
        <v>88.4</v>
      </c>
      <c r="O92" s="14">
        <f>E92*$E$15</f>
        <v>0</v>
      </c>
      <c r="P92" s="14">
        <f>F92*$F$15</f>
        <v>0</v>
      </c>
      <c r="Q92" s="14">
        <f>G92*$G$15</f>
        <v>0</v>
      </c>
      <c r="R92" s="14">
        <f>H92*$H$15</f>
        <v>0</v>
      </c>
      <c r="S92" s="14">
        <f>(N92/100)*(I92*$I$15)+(N92/100)*(J92*$J$15)+(N92/100)*(L92*$L$15)</f>
        <v>238.68</v>
      </c>
      <c r="T92" s="14">
        <f>(O92/100)*(K92*$K$15)</f>
        <v>0</v>
      </c>
      <c r="U92" s="14">
        <f>(P92/100)*(K92*$K$15)+(P92/100)*(L92*$L$15)</f>
        <v>0</v>
      </c>
      <c r="V92" s="14">
        <f>(Q92/100)*(L92*$L$15)</f>
        <v>0</v>
      </c>
      <c r="W92" s="14">
        <f>(R92/100)*(K92*$K$15)+(R92/100)*(L92*$L$15)</f>
        <v>0</v>
      </c>
      <c r="X92" s="14">
        <f t="shared" si="20"/>
        <v>327.08000000000004</v>
      </c>
      <c r="Y92" s="14">
        <f t="shared" si="21"/>
        <v>0</v>
      </c>
      <c r="Z92" s="14">
        <f t="shared" si="22"/>
        <v>0</v>
      </c>
      <c r="AA92" s="14">
        <f t="shared" si="23"/>
        <v>0</v>
      </c>
      <c r="AB92" s="14">
        <f t="shared" si="25"/>
        <v>0</v>
      </c>
      <c r="AC92" s="15">
        <f t="shared" si="24"/>
        <v>327.10000000000002</v>
      </c>
      <c r="AD92" s="48">
        <f>(ROUND(AC92-AC80,1)/AC80)</f>
        <v>0.28274509803921566</v>
      </c>
      <c r="AE92" s="113"/>
      <c r="AF92" s="60"/>
      <c r="AH92" s="59"/>
    </row>
    <row r="93" spans="1:34">
      <c r="A93" s="99"/>
      <c r="B93" s="87"/>
      <c r="C93" s="21" t="s">
        <v>326</v>
      </c>
      <c r="D93" s="12">
        <v>68</v>
      </c>
      <c r="E93" s="12">
        <v>0</v>
      </c>
      <c r="F93" s="12">
        <v>0</v>
      </c>
      <c r="G93" s="12">
        <v>0</v>
      </c>
      <c r="H93" s="12">
        <v>0</v>
      </c>
      <c r="I93" s="13">
        <v>10</v>
      </c>
      <c r="J93" s="13">
        <v>106</v>
      </c>
      <c r="K93" s="13">
        <v>0</v>
      </c>
      <c r="L93" s="13">
        <v>0</v>
      </c>
      <c r="M93" s="13">
        <v>0</v>
      </c>
      <c r="N93" s="14">
        <f>D93*$D$16</f>
        <v>88.4</v>
      </c>
      <c r="O93" s="14">
        <f>E93*$E$16</f>
        <v>0</v>
      </c>
      <c r="P93" s="14">
        <f>F93*$F$16</f>
        <v>0</v>
      </c>
      <c r="Q93" s="14">
        <f>G93*$G$16</f>
        <v>0</v>
      </c>
      <c r="R93" s="14">
        <f>H93*$H$16</f>
        <v>0</v>
      </c>
      <c r="S93" s="14">
        <f>(N93/100)*(I93*$I$16)+(N93/100)*(J93*$J$16)</f>
        <v>224.35919999999999</v>
      </c>
      <c r="T93" s="14">
        <f>(O93/100)*(K93*$K$16)</f>
        <v>0</v>
      </c>
      <c r="U93" s="14">
        <f>(P93/100)*(K93*$K$16)+(P93/100)*(L93*$L$16)</f>
        <v>0</v>
      </c>
      <c r="V93" s="14">
        <f>(Q93/100)*(L93*$L$16)</f>
        <v>0</v>
      </c>
      <c r="W93" s="14">
        <f>(R93/100)*(K93*$K$16)+(R93/100)*(L93*$L$16)</f>
        <v>0</v>
      </c>
      <c r="X93" s="14">
        <f t="shared" si="20"/>
        <v>312.75919999999996</v>
      </c>
      <c r="Y93" s="14">
        <f t="shared" si="21"/>
        <v>0</v>
      </c>
      <c r="Z93" s="14">
        <f t="shared" si="22"/>
        <v>0</v>
      </c>
      <c r="AA93" s="14">
        <f t="shared" si="23"/>
        <v>0</v>
      </c>
      <c r="AB93" s="14">
        <f t="shared" si="25"/>
        <v>0</v>
      </c>
      <c r="AC93" s="15">
        <f t="shared" si="24"/>
        <v>312.8</v>
      </c>
      <c r="AD93" s="48">
        <f>(ROUND(AC93-AC80,1)/AC80)</f>
        <v>0.22666666666666666</v>
      </c>
      <c r="AE93" s="113"/>
      <c r="AF93" s="60"/>
      <c r="AH93" s="59"/>
    </row>
    <row r="94" spans="1:34">
      <c r="A94" s="99"/>
      <c r="B94" s="87"/>
      <c r="C94" s="21" t="s">
        <v>327</v>
      </c>
      <c r="D94" s="12">
        <v>68</v>
      </c>
      <c r="E94" s="12">
        <v>0</v>
      </c>
      <c r="F94" s="12">
        <v>0</v>
      </c>
      <c r="G94" s="12">
        <v>0</v>
      </c>
      <c r="H94" s="12">
        <v>0</v>
      </c>
      <c r="I94" s="13">
        <v>59</v>
      </c>
      <c r="J94" s="13">
        <v>90</v>
      </c>
      <c r="K94" s="13">
        <v>0</v>
      </c>
      <c r="L94" s="13">
        <v>0</v>
      </c>
      <c r="M94" s="13">
        <v>0</v>
      </c>
      <c r="N94" s="14">
        <f>D94*$D$17</f>
        <v>88.4</v>
      </c>
      <c r="O94" s="14">
        <f>E94*$E$17</f>
        <v>0</v>
      </c>
      <c r="P94" s="14">
        <f>F94*$F$17</f>
        <v>0</v>
      </c>
      <c r="Q94" s="14">
        <f>G94*$G$17</f>
        <v>0</v>
      </c>
      <c r="R94" s="14">
        <f>H94*$H$17</f>
        <v>0</v>
      </c>
      <c r="S94" s="14">
        <f>(N94/100)*(I94*$I$17)+(N94/100)*(J94*$J$17)</f>
        <v>199.5188</v>
      </c>
      <c r="T94" s="14">
        <f>(O94/100)*(K94*$K$17)</f>
        <v>0</v>
      </c>
      <c r="U94" s="14">
        <f>(P94/100)*(K94*$K$17)+(P94/100)*(L94*$L$17)</f>
        <v>0</v>
      </c>
      <c r="V94" s="14">
        <f>(Q94/100)*(L94*$L$17)</f>
        <v>0</v>
      </c>
      <c r="W94" s="14">
        <f>(R94/100)*(K94*$K$17)+(R94/100)*(L94*$L$17)</f>
        <v>0</v>
      </c>
      <c r="X94" s="14">
        <f t="shared" si="20"/>
        <v>287.91880000000003</v>
      </c>
      <c r="Y94" s="14">
        <f t="shared" si="21"/>
        <v>0</v>
      </c>
      <c r="Z94" s="14">
        <f t="shared" si="22"/>
        <v>0</v>
      </c>
      <c r="AA94" s="14">
        <f t="shared" si="23"/>
        <v>0</v>
      </c>
      <c r="AB94" s="14">
        <f t="shared" si="25"/>
        <v>0</v>
      </c>
      <c r="AC94" s="15">
        <f t="shared" si="24"/>
        <v>287.89999999999998</v>
      </c>
      <c r="AD94" s="48">
        <f>(ROUND(AC94-AC80,1)/AC80)</f>
        <v>0.12901960784313726</v>
      </c>
      <c r="AE94" s="113"/>
      <c r="AF94" s="60"/>
      <c r="AH94" s="59"/>
    </row>
    <row r="95" spans="1:34">
      <c r="A95" s="106" t="s">
        <v>0</v>
      </c>
      <c r="B95" s="88" t="s">
        <v>11</v>
      </c>
      <c r="C95" s="50" t="s">
        <v>244</v>
      </c>
      <c r="D95" s="11">
        <v>78</v>
      </c>
      <c r="E95" s="11">
        <v>0</v>
      </c>
      <c r="F95" s="11">
        <v>0</v>
      </c>
      <c r="G95" s="11">
        <v>0</v>
      </c>
      <c r="H95" s="11">
        <v>0</v>
      </c>
      <c r="I95" s="51">
        <v>20</v>
      </c>
      <c r="J95" s="51">
        <v>60</v>
      </c>
      <c r="K95" s="51">
        <v>0</v>
      </c>
      <c r="L95" s="51">
        <v>0</v>
      </c>
      <c r="M95" s="51">
        <v>0</v>
      </c>
      <c r="N95" s="52">
        <f>D95*$D$3</f>
        <v>117</v>
      </c>
      <c r="O95" s="52">
        <f>E95*$E$3</f>
        <v>0</v>
      </c>
      <c r="P95" s="52">
        <f>F95*$F$3</f>
        <v>0</v>
      </c>
      <c r="Q95" s="52">
        <f>G95*$G$3</f>
        <v>0</v>
      </c>
      <c r="R95" s="52">
        <f>H95*$H$3</f>
        <v>0</v>
      </c>
      <c r="S95" s="52">
        <f>(N95/100)*(I95*$I$3)+(N95/100)*(J95*$J$3)</f>
        <v>140.39999999999998</v>
      </c>
      <c r="T95" s="52">
        <f>(O95/100)*(K95*$K$3)</f>
        <v>0</v>
      </c>
      <c r="U95" s="52">
        <f>(P95/100)*(K95*$K$3)+(P95/100)*(L95*$L$3)</f>
        <v>0</v>
      </c>
      <c r="V95" s="52">
        <f>(Q95/100)*(L95*$L$3)</f>
        <v>0</v>
      </c>
      <c r="W95" s="52">
        <f>(R95/100)*(K95*$K$3)+(R95/100)*(L95*$L$3)</f>
        <v>0</v>
      </c>
      <c r="X95" s="52">
        <f t="shared" ref="X95:X109" si="26">N95+S95</f>
        <v>257.39999999999998</v>
      </c>
      <c r="Y95" s="52">
        <f t="shared" ref="Y95:Y109" si="27">O95+T95</f>
        <v>0</v>
      </c>
      <c r="Z95" s="52">
        <f t="shared" ref="Z95:Z109" si="28">P95+U95</f>
        <v>0</v>
      </c>
      <c r="AA95" s="52">
        <f t="shared" ref="AA95:AA109" si="29">Q95+V95</f>
        <v>0</v>
      </c>
      <c r="AB95" s="52">
        <f t="shared" si="25"/>
        <v>0</v>
      </c>
      <c r="AC95" s="53">
        <f>ROUND(X95+Y95+Z95+AA95+AB95,1)</f>
        <v>257.39999999999998</v>
      </c>
      <c r="AD95" s="58">
        <v>0</v>
      </c>
      <c r="AE95" s="113" t="s">
        <v>814</v>
      </c>
      <c r="AF95" s="60"/>
      <c r="AH95" s="59"/>
    </row>
    <row r="96" spans="1:34">
      <c r="A96" s="99" t="s">
        <v>815</v>
      </c>
      <c r="B96" s="89">
        <v>0</v>
      </c>
      <c r="C96" s="21" t="s">
        <v>325</v>
      </c>
      <c r="D96" s="12">
        <v>78</v>
      </c>
      <c r="E96" s="12">
        <v>0</v>
      </c>
      <c r="F96" s="12">
        <v>0</v>
      </c>
      <c r="G96" s="12">
        <v>0</v>
      </c>
      <c r="H96" s="12">
        <v>0</v>
      </c>
      <c r="I96" s="13">
        <v>35</v>
      </c>
      <c r="J96" s="13">
        <v>75</v>
      </c>
      <c r="K96" s="13">
        <v>0</v>
      </c>
      <c r="L96" s="13">
        <v>0</v>
      </c>
      <c r="M96" s="13">
        <v>0</v>
      </c>
      <c r="N96" s="14">
        <f>D96*$D$4</f>
        <v>101.4</v>
      </c>
      <c r="O96" s="14">
        <f>E96*$E$4</f>
        <v>0</v>
      </c>
      <c r="P96" s="14">
        <f>F96*$F$4</f>
        <v>0</v>
      </c>
      <c r="Q96" s="14">
        <f>G96*$G$4</f>
        <v>0</v>
      </c>
      <c r="R96" s="14">
        <f>H96*$H$4</f>
        <v>0</v>
      </c>
      <c r="S96" s="14">
        <f>(N96/100)*(I96*$I$4)+(N96/100)*(J96*$J$4)</f>
        <v>200.77200000000002</v>
      </c>
      <c r="T96" s="14">
        <f>(O96/100)*(K96*$K$4)</f>
        <v>0</v>
      </c>
      <c r="U96" s="14">
        <f>(P96/100)*(K96*$K$4)+(P96/100)*(L96*$L$4)</f>
        <v>0</v>
      </c>
      <c r="V96" s="14">
        <f>(Q96/100)*(L96*$L$4)</f>
        <v>0</v>
      </c>
      <c r="W96" s="14">
        <f>(R96/100)*(K96*$K$4)+(R96/100)*(L96*$L$4)</f>
        <v>0</v>
      </c>
      <c r="X96" s="14">
        <f>N96+S96</f>
        <v>302.17200000000003</v>
      </c>
      <c r="Y96" s="14">
        <f t="shared" si="27"/>
        <v>0</v>
      </c>
      <c r="Z96" s="14">
        <f t="shared" si="28"/>
        <v>0</v>
      </c>
      <c r="AA96" s="14">
        <f t="shared" si="29"/>
        <v>0</v>
      </c>
      <c r="AB96" s="14">
        <f>R96+W96</f>
        <v>0</v>
      </c>
      <c r="AC96" s="15">
        <f>ROUND(X96+Y96+Z96+AA96+AB96,1)</f>
        <v>302.2</v>
      </c>
      <c r="AD96" s="48">
        <f>(ROUND(AC96-AC95,1)/AC95)</f>
        <v>0.17404817404817405</v>
      </c>
      <c r="AE96" s="113"/>
      <c r="AF96" s="60"/>
      <c r="AH96" s="59"/>
    </row>
    <row r="97" spans="1:34">
      <c r="A97" s="99" t="s">
        <v>816</v>
      </c>
      <c r="B97" s="89">
        <v>10</v>
      </c>
      <c r="C97" s="21" t="s">
        <v>850</v>
      </c>
      <c r="D97" s="12">
        <v>78</v>
      </c>
      <c r="E97" s="12">
        <v>0</v>
      </c>
      <c r="F97" s="12">
        <v>0</v>
      </c>
      <c r="G97" s="12">
        <v>0</v>
      </c>
      <c r="H97" s="12">
        <v>0</v>
      </c>
      <c r="I97" s="13">
        <v>20</v>
      </c>
      <c r="J97" s="13">
        <v>60</v>
      </c>
      <c r="K97" s="13">
        <v>0</v>
      </c>
      <c r="L97" s="13">
        <v>0</v>
      </c>
      <c r="M97" s="13">
        <v>0</v>
      </c>
      <c r="N97" s="14">
        <f>D97*$D$5</f>
        <v>109.19999999999999</v>
      </c>
      <c r="O97" s="14">
        <f>E97*$E$5</f>
        <v>0</v>
      </c>
      <c r="P97" s="14">
        <f>F97*$F$5</f>
        <v>0</v>
      </c>
      <c r="Q97" s="14">
        <f>G97*$G$5</f>
        <v>0</v>
      </c>
      <c r="R97" s="14">
        <f>H97*$H$5</f>
        <v>0</v>
      </c>
      <c r="S97" s="14">
        <f>(N97/100)*(I97*$I$5)+(N97/100)*(J97*$J$5)</f>
        <v>131.04</v>
      </c>
      <c r="T97" s="14">
        <f>(O97/100)*(K97*$K$5)</f>
        <v>0</v>
      </c>
      <c r="U97" s="14">
        <f>(P97/100)*(K97*$K$5)+(P97/100)*(L97*$L$5)</f>
        <v>0</v>
      </c>
      <c r="V97" s="14">
        <f>(Q97/100)*(L97*$L$5)</f>
        <v>0</v>
      </c>
      <c r="W97" s="14">
        <f>(R97/100)*(K97*$K$5)+(R97/100)*(L97*$L$5)</f>
        <v>0</v>
      </c>
      <c r="X97" s="14">
        <f t="shared" si="26"/>
        <v>240.23999999999998</v>
      </c>
      <c r="Y97" s="14">
        <f t="shared" si="27"/>
        <v>0</v>
      </c>
      <c r="Z97" s="14">
        <f t="shared" si="28"/>
        <v>0</v>
      </c>
      <c r="AA97" s="14">
        <f t="shared" si="29"/>
        <v>0</v>
      </c>
      <c r="AB97" s="14">
        <f>R97+W97</f>
        <v>0</v>
      </c>
      <c r="AC97" s="15">
        <f t="shared" ref="AC97:AC109" si="30">ROUND(X97+Y97+Z97+AA97+AB97,1)</f>
        <v>240.2</v>
      </c>
      <c r="AD97" s="48">
        <f>(ROUND(AC97-AC95,1)/AC95)</f>
        <v>-6.6822066822066831E-2</v>
      </c>
      <c r="AE97" s="113"/>
      <c r="AF97" s="60"/>
      <c r="AH97" s="59"/>
    </row>
    <row r="98" spans="1:34">
      <c r="A98" s="99" t="s">
        <v>817</v>
      </c>
      <c r="B98" s="89">
        <v>0</v>
      </c>
      <c r="C98" s="21" t="s">
        <v>338</v>
      </c>
      <c r="D98" s="12">
        <v>78</v>
      </c>
      <c r="E98" s="12">
        <v>0</v>
      </c>
      <c r="F98" s="12">
        <v>0</v>
      </c>
      <c r="G98" s="12">
        <v>0</v>
      </c>
      <c r="H98" s="12">
        <v>0</v>
      </c>
      <c r="I98" s="13">
        <v>20</v>
      </c>
      <c r="J98" s="13">
        <v>60</v>
      </c>
      <c r="K98" s="13">
        <v>0</v>
      </c>
      <c r="L98" s="13">
        <v>0</v>
      </c>
      <c r="M98" s="13">
        <v>0</v>
      </c>
      <c r="N98" s="14">
        <f>D98*$D$6</f>
        <v>109.19999999999999</v>
      </c>
      <c r="O98" s="14">
        <f>E98*$E$6</f>
        <v>0</v>
      </c>
      <c r="P98" s="14">
        <f>F98*$F$6</f>
        <v>0</v>
      </c>
      <c r="Q98" s="14">
        <f>G98*$G$6</f>
        <v>0</v>
      </c>
      <c r="R98" s="14">
        <f>H98*$H$6</f>
        <v>0</v>
      </c>
      <c r="S98" s="14">
        <f>(N98/100)*(I98*$I$6)+(N98/100)*(J98*$J$6)</f>
        <v>131.04</v>
      </c>
      <c r="T98" s="14">
        <f>(O98/100)*(K98*$K$6)</f>
        <v>0</v>
      </c>
      <c r="U98" s="14">
        <f>(P98/100)*(K98*$K$6)+(P98/100)*(L98*$L$6)</f>
        <v>0</v>
      </c>
      <c r="V98" s="14">
        <f>(Q98/100)*(L98*$L$6)</f>
        <v>0</v>
      </c>
      <c r="W98" s="14">
        <f>(R98/100)*(K98*$K$6)+(R98/100)*(L98*$L$6)</f>
        <v>0</v>
      </c>
      <c r="X98" s="14">
        <f t="shared" si="26"/>
        <v>240.23999999999998</v>
      </c>
      <c r="Y98" s="14">
        <f t="shared" si="27"/>
        <v>0</v>
      </c>
      <c r="Z98" s="14">
        <f t="shared" si="28"/>
        <v>0</v>
      </c>
      <c r="AA98" s="14">
        <f t="shared" si="29"/>
        <v>0</v>
      </c>
      <c r="AB98" s="14">
        <f t="shared" ref="AB98:AB110" si="31">R98+W98</f>
        <v>0</v>
      </c>
      <c r="AC98" s="15">
        <f t="shared" si="30"/>
        <v>240.2</v>
      </c>
      <c r="AD98" s="48">
        <f>(ROUND(AC98-AC95,1)/AC95)</f>
        <v>-6.6822066822066831E-2</v>
      </c>
      <c r="AE98" s="113"/>
      <c r="AF98" s="60"/>
      <c r="AH98" s="59"/>
    </row>
    <row r="99" spans="1:34">
      <c r="A99" s="99" t="s">
        <v>818</v>
      </c>
      <c r="B99" s="89">
        <v>0</v>
      </c>
      <c r="C99" s="21" t="s">
        <v>339</v>
      </c>
      <c r="D99" s="12">
        <v>78</v>
      </c>
      <c r="E99" s="12">
        <v>0</v>
      </c>
      <c r="F99" s="12">
        <v>0</v>
      </c>
      <c r="G99" s="12">
        <v>0</v>
      </c>
      <c r="H99" s="12">
        <v>0</v>
      </c>
      <c r="I99" s="13">
        <v>20</v>
      </c>
      <c r="J99" s="13">
        <v>60</v>
      </c>
      <c r="K99" s="13">
        <v>0</v>
      </c>
      <c r="L99" s="13">
        <v>0</v>
      </c>
      <c r="M99" s="13">
        <v>0</v>
      </c>
      <c r="N99" s="14">
        <f>D99*$D$7</f>
        <v>109.19999999999999</v>
      </c>
      <c r="O99" s="14">
        <f>E99*$E$7</f>
        <v>0</v>
      </c>
      <c r="P99" s="14">
        <f>F99*$F$7</f>
        <v>0</v>
      </c>
      <c r="Q99" s="14">
        <f>G99*$G$7</f>
        <v>0</v>
      </c>
      <c r="R99" s="14">
        <f>H99*$H$7</f>
        <v>0</v>
      </c>
      <c r="S99" s="14">
        <f>(N99/100)*(I99*$I$7)+(N99/100)*(J99*$J$7)</f>
        <v>131.04</v>
      </c>
      <c r="T99" s="14">
        <f>(O99/100)*(K99*$K$7)</f>
        <v>0</v>
      </c>
      <c r="U99" s="14">
        <f>(P99/100)*(K99*$K$7)+(P99/100)*(L99*$L$7)</f>
        <v>0</v>
      </c>
      <c r="V99" s="14">
        <f>(Q99/100)*(L99*$L$7)</f>
        <v>0</v>
      </c>
      <c r="W99" s="14">
        <f>(R99/100)*(K99*$K$7)+(R99/100)*(L99*$L$7)</f>
        <v>0</v>
      </c>
      <c r="X99" s="14">
        <f t="shared" si="26"/>
        <v>240.23999999999998</v>
      </c>
      <c r="Y99" s="14">
        <f t="shared" si="27"/>
        <v>0</v>
      </c>
      <c r="Z99" s="14">
        <f t="shared" si="28"/>
        <v>0</v>
      </c>
      <c r="AA99" s="14">
        <f t="shared" si="29"/>
        <v>0</v>
      </c>
      <c r="AB99" s="14">
        <f t="shared" si="31"/>
        <v>0</v>
      </c>
      <c r="AC99" s="15">
        <f t="shared" si="30"/>
        <v>240.2</v>
      </c>
      <c r="AD99" s="48">
        <f>(ROUND(AC99-AC95,1)/AC95)</f>
        <v>-6.6822066822066831E-2</v>
      </c>
      <c r="AE99" s="113"/>
      <c r="AF99" s="60"/>
      <c r="AH99" s="59"/>
    </row>
    <row r="100" spans="1:34">
      <c r="A100" s="99" t="s">
        <v>667</v>
      </c>
      <c r="B100" s="89"/>
      <c r="C100" s="21" t="s">
        <v>340</v>
      </c>
      <c r="D100" s="12">
        <v>78</v>
      </c>
      <c r="E100" s="12">
        <v>0</v>
      </c>
      <c r="F100" s="12">
        <v>0</v>
      </c>
      <c r="G100" s="12">
        <v>0</v>
      </c>
      <c r="H100" s="12">
        <v>0</v>
      </c>
      <c r="I100" s="13">
        <v>20</v>
      </c>
      <c r="J100" s="13">
        <v>60</v>
      </c>
      <c r="K100" s="13">
        <v>0</v>
      </c>
      <c r="L100" s="13">
        <v>0</v>
      </c>
      <c r="M100" s="13">
        <v>0</v>
      </c>
      <c r="N100" s="14">
        <f>D100*$D$8</f>
        <v>109.19999999999999</v>
      </c>
      <c r="O100" s="14">
        <f>E100*$E$8</f>
        <v>0</v>
      </c>
      <c r="P100" s="14">
        <f>F100*$F$8</f>
        <v>0</v>
      </c>
      <c r="Q100" s="14">
        <f>G100*$G$8</f>
        <v>0</v>
      </c>
      <c r="R100" s="14">
        <f>H100*$H$8</f>
        <v>0</v>
      </c>
      <c r="S100" s="14">
        <f>(N100/100)*(I100*$I$8)+(N100/100)*(J100*$J$8)</f>
        <v>131.04</v>
      </c>
      <c r="T100" s="14">
        <f>(O100/100)*(K100*$K$8)</f>
        <v>0</v>
      </c>
      <c r="U100" s="14">
        <f>(P100/100)*(K100*$K$8)+(P100/100)*(L100*$L$8)</f>
        <v>0</v>
      </c>
      <c r="V100" s="14">
        <f>(Q100/100)*(L100*$L$8)</f>
        <v>0</v>
      </c>
      <c r="W100" s="14">
        <f>(R100/100)*(K100*$K$8)+(R100/100)*(L100*$L$8)</f>
        <v>0</v>
      </c>
      <c r="X100" s="14">
        <f t="shared" si="26"/>
        <v>240.23999999999998</v>
      </c>
      <c r="Y100" s="14">
        <f t="shared" si="27"/>
        <v>0</v>
      </c>
      <c r="Z100" s="14">
        <f t="shared" si="28"/>
        <v>0</v>
      </c>
      <c r="AA100" s="14">
        <f t="shared" si="29"/>
        <v>0</v>
      </c>
      <c r="AB100" s="14">
        <f t="shared" si="31"/>
        <v>0</v>
      </c>
      <c r="AC100" s="15">
        <f t="shared" si="30"/>
        <v>240.2</v>
      </c>
      <c r="AD100" s="48">
        <f>(ROUND(AC100-AC95,1)/AC95)</f>
        <v>-6.6822066822066831E-2</v>
      </c>
      <c r="AE100" s="113"/>
      <c r="AF100" s="60"/>
      <c r="AH100" s="59"/>
    </row>
    <row r="101" spans="1:34">
      <c r="A101" s="99" t="s">
        <v>606</v>
      </c>
      <c r="B101" s="89">
        <v>50</v>
      </c>
      <c r="C101" s="21" t="s">
        <v>1</v>
      </c>
      <c r="D101" s="12">
        <v>39</v>
      </c>
      <c r="E101" s="12">
        <v>78</v>
      </c>
      <c r="F101" s="12">
        <v>0</v>
      </c>
      <c r="G101" s="12">
        <v>0</v>
      </c>
      <c r="H101" s="12">
        <v>0</v>
      </c>
      <c r="I101" s="13">
        <v>20</v>
      </c>
      <c r="J101" s="13">
        <v>60</v>
      </c>
      <c r="K101" s="13">
        <v>85</v>
      </c>
      <c r="L101" s="13">
        <v>0</v>
      </c>
      <c r="M101" s="13">
        <v>0</v>
      </c>
      <c r="N101" s="14">
        <f>D101*$D$9</f>
        <v>46.8</v>
      </c>
      <c r="O101" s="14">
        <f>E101*$E$9</f>
        <v>101.4</v>
      </c>
      <c r="P101" s="14">
        <f>F101*$F$9</f>
        <v>0</v>
      </c>
      <c r="Q101" s="14">
        <f>G101*$G$9</f>
        <v>0</v>
      </c>
      <c r="R101" s="14">
        <f>H101*$H$9</f>
        <v>0</v>
      </c>
      <c r="S101" s="14">
        <f>(N101/100)*(I101*$I$9)+(N101/100)*(J101*$J$9)</f>
        <v>56.16</v>
      </c>
      <c r="T101" s="14">
        <f>(O101/100)*(K101*$K$9)</f>
        <v>129.285</v>
      </c>
      <c r="U101" s="14">
        <f>(P101/100)*(K101*$K$9)+(P101/100)*(L101*$L$9)</f>
        <v>0</v>
      </c>
      <c r="V101" s="14">
        <f>(Q101/100)*(L101*$L$9)</f>
        <v>0</v>
      </c>
      <c r="W101" s="14">
        <f>(R101/100)*(K101*$K$9)+(R101/100)*(L101*$L$9)</f>
        <v>0</v>
      </c>
      <c r="X101" s="14">
        <f t="shared" si="26"/>
        <v>102.96</v>
      </c>
      <c r="Y101" s="14">
        <f t="shared" si="27"/>
        <v>230.685</v>
      </c>
      <c r="Z101" s="14">
        <f t="shared" si="28"/>
        <v>0</v>
      </c>
      <c r="AA101" s="14">
        <f t="shared" si="29"/>
        <v>0</v>
      </c>
      <c r="AB101" s="14">
        <f t="shared" si="31"/>
        <v>0</v>
      </c>
      <c r="AC101" s="15">
        <f t="shared" si="30"/>
        <v>333.6</v>
      </c>
      <c r="AD101" s="48">
        <f>(ROUND(AC101-AC95,1)/AC95)</f>
        <v>0.29603729603729606</v>
      </c>
      <c r="AE101" s="113"/>
      <c r="AF101" s="60"/>
      <c r="AH101" s="59"/>
    </row>
    <row r="102" spans="1:34">
      <c r="A102" s="99" t="s">
        <v>845</v>
      </c>
      <c r="B102" s="89"/>
      <c r="C102" s="21" t="s">
        <v>2</v>
      </c>
      <c r="D102" s="12">
        <v>39</v>
      </c>
      <c r="E102" s="12">
        <v>0</v>
      </c>
      <c r="F102" s="12">
        <v>78</v>
      </c>
      <c r="G102" s="12">
        <v>0</v>
      </c>
      <c r="H102" s="12">
        <v>0</v>
      </c>
      <c r="I102" s="13">
        <v>20</v>
      </c>
      <c r="J102" s="13">
        <v>60</v>
      </c>
      <c r="K102" s="13">
        <v>42.5</v>
      </c>
      <c r="L102" s="13">
        <v>42.5</v>
      </c>
      <c r="M102" s="13">
        <v>0</v>
      </c>
      <c r="N102" s="14">
        <f>D102*$D$10</f>
        <v>46.8</v>
      </c>
      <c r="O102" s="14">
        <f>E102*$E$10</f>
        <v>0</v>
      </c>
      <c r="P102" s="14">
        <f>F102*$F$10</f>
        <v>101.4</v>
      </c>
      <c r="Q102" s="14">
        <f>G102*$G$10</f>
        <v>0</v>
      </c>
      <c r="R102" s="14">
        <f>H102*$H$10</f>
        <v>0</v>
      </c>
      <c r="S102" s="14">
        <f>(N102/100)*(I102*$I$10)+(N102/100)*(J102*$J$10)</f>
        <v>56.16</v>
      </c>
      <c r="T102" s="14">
        <f>(O102/100)*(K102*$J$10)</f>
        <v>0</v>
      </c>
      <c r="U102" s="14">
        <f>(P102/100)*(K102*$K$10)+(P102/100)*(L102*$L$10)</f>
        <v>129.285</v>
      </c>
      <c r="V102" s="14">
        <f>(Q102/100)*(L102*$L$10)</f>
        <v>0</v>
      </c>
      <c r="W102" s="14">
        <f>(R102/100)*(K102*$K$10)+(R102/100)*(L102*$L$10)</f>
        <v>0</v>
      </c>
      <c r="X102" s="14">
        <f t="shared" si="26"/>
        <v>102.96</v>
      </c>
      <c r="Y102" s="14">
        <f t="shared" si="27"/>
        <v>0</v>
      </c>
      <c r="Z102" s="14">
        <f t="shared" si="28"/>
        <v>230.685</v>
      </c>
      <c r="AA102" s="14">
        <f t="shared" si="29"/>
        <v>0</v>
      </c>
      <c r="AB102" s="14">
        <f t="shared" si="31"/>
        <v>0</v>
      </c>
      <c r="AC102" s="15">
        <f t="shared" si="30"/>
        <v>333.6</v>
      </c>
      <c r="AD102" s="48">
        <f>(ROUND(AC102-AC95,1)/AC95)</f>
        <v>0.29603729603729606</v>
      </c>
      <c r="AE102" s="113"/>
      <c r="AF102" s="60"/>
      <c r="AH102" s="59"/>
    </row>
    <row r="103" spans="1:34">
      <c r="A103" s="99" t="s">
        <v>846</v>
      </c>
      <c r="B103" s="89"/>
      <c r="C103" s="21" t="s">
        <v>3</v>
      </c>
      <c r="D103" s="12">
        <v>39</v>
      </c>
      <c r="E103" s="12">
        <v>0</v>
      </c>
      <c r="F103" s="12">
        <v>0</v>
      </c>
      <c r="G103" s="12">
        <v>78</v>
      </c>
      <c r="H103" s="12">
        <v>0</v>
      </c>
      <c r="I103" s="13">
        <v>20</v>
      </c>
      <c r="J103" s="13">
        <v>60</v>
      </c>
      <c r="K103" s="13">
        <v>0</v>
      </c>
      <c r="L103" s="13">
        <v>85</v>
      </c>
      <c r="M103" s="13">
        <v>0</v>
      </c>
      <c r="N103" s="14">
        <f>D103*$D$11</f>
        <v>46.8</v>
      </c>
      <c r="O103" s="14">
        <f>E103*$E$11</f>
        <v>0</v>
      </c>
      <c r="P103" s="14">
        <f>F103*$F$11</f>
        <v>0</v>
      </c>
      <c r="Q103" s="14">
        <f>G103*$G$11</f>
        <v>101.4</v>
      </c>
      <c r="R103" s="14">
        <f>H103*$H$11</f>
        <v>0</v>
      </c>
      <c r="S103" s="14">
        <f>(N103/100)*(I103*$I$11)+(N103/100)*(J103*$J$11)</f>
        <v>56.16</v>
      </c>
      <c r="T103" s="14">
        <f>(O103/100)*(K103*$K$11)</f>
        <v>0</v>
      </c>
      <c r="U103" s="14">
        <f>(P103/100)*(K103*$K$11)+(P103/100)*(L103*$L$11)</f>
        <v>0</v>
      </c>
      <c r="V103" s="14">
        <f>(Q103/100)*(L103*$L$11)</f>
        <v>129.285</v>
      </c>
      <c r="W103" s="14">
        <f>(R103/100)*(K103*$K$11)+(R103/100)*(L103*$L$11)</f>
        <v>0</v>
      </c>
      <c r="X103" s="14">
        <f t="shared" si="26"/>
        <v>102.96</v>
      </c>
      <c r="Y103" s="14">
        <f t="shared" si="27"/>
        <v>0</v>
      </c>
      <c r="Z103" s="14">
        <f t="shared" si="28"/>
        <v>0</v>
      </c>
      <c r="AA103" s="14">
        <f t="shared" si="29"/>
        <v>230.685</v>
      </c>
      <c r="AB103" s="14">
        <f t="shared" si="31"/>
        <v>0</v>
      </c>
      <c r="AC103" s="15">
        <f t="shared" si="30"/>
        <v>333.6</v>
      </c>
      <c r="AD103" s="48">
        <f>(ROUND(AC103-AC95,1)/AC95)</f>
        <v>0.29603729603729606</v>
      </c>
      <c r="AE103" s="113"/>
      <c r="AF103" s="60"/>
      <c r="AH103" s="59"/>
    </row>
    <row r="104" spans="1:34">
      <c r="A104" s="99" t="s">
        <v>847</v>
      </c>
      <c r="B104" s="89"/>
      <c r="C104" s="21" t="s">
        <v>4</v>
      </c>
      <c r="D104" s="12">
        <v>39</v>
      </c>
      <c r="E104" s="12">
        <v>0</v>
      </c>
      <c r="F104" s="12">
        <v>0</v>
      </c>
      <c r="G104" s="12">
        <v>0</v>
      </c>
      <c r="H104" s="12">
        <v>78</v>
      </c>
      <c r="I104" s="13">
        <v>20</v>
      </c>
      <c r="J104" s="13">
        <v>60</v>
      </c>
      <c r="K104" s="13">
        <v>42.5</v>
      </c>
      <c r="L104" s="13">
        <v>42.5</v>
      </c>
      <c r="M104" s="13">
        <v>0</v>
      </c>
      <c r="N104" s="14">
        <f>D104*$D$12</f>
        <v>46.8</v>
      </c>
      <c r="O104" s="14">
        <f>E104*$E$12</f>
        <v>0</v>
      </c>
      <c r="P104" s="14">
        <f>F104*$F$12</f>
        <v>0</v>
      </c>
      <c r="Q104" s="14">
        <f>G104*$G$12</f>
        <v>0</v>
      </c>
      <c r="R104" s="14">
        <f>H104*$H$12</f>
        <v>101.4</v>
      </c>
      <c r="S104" s="14">
        <f>(N104/100)*(I104*$I$12)+(N104/100)*(J104*$J$12)</f>
        <v>56.16</v>
      </c>
      <c r="T104" s="14">
        <f>(O104/100)*(K104*$K$12)</f>
        <v>0</v>
      </c>
      <c r="U104" s="14">
        <f>(P104/100)*(K104*$K$12)+(P104/100)*(L104*$L$12)</f>
        <v>0</v>
      </c>
      <c r="V104" s="14">
        <f>(Q104/100)*(L104*$L$12)</f>
        <v>0</v>
      </c>
      <c r="W104" s="14">
        <f>(R104/100)*(K104*$K$12)+(R104/100)*(L104*$L$12)</f>
        <v>129.285</v>
      </c>
      <c r="X104" s="14">
        <f t="shared" si="26"/>
        <v>102.96</v>
      </c>
      <c r="Y104" s="14">
        <f t="shared" si="27"/>
        <v>0</v>
      </c>
      <c r="Z104" s="14">
        <f t="shared" si="28"/>
        <v>0</v>
      </c>
      <c r="AA104" s="14">
        <f t="shared" si="29"/>
        <v>0</v>
      </c>
      <c r="AB104" s="14">
        <f t="shared" si="31"/>
        <v>230.685</v>
      </c>
      <c r="AC104" s="15">
        <f t="shared" si="30"/>
        <v>333.6</v>
      </c>
      <c r="AD104" s="48">
        <f>(ROUND(AC104-AC95,1)/AC95)</f>
        <v>0.29603729603729606</v>
      </c>
      <c r="AE104" s="113"/>
      <c r="AF104" s="60"/>
      <c r="AH104" s="59"/>
    </row>
    <row r="105" spans="1:34">
      <c r="A105" s="99" t="s">
        <v>848</v>
      </c>
      <c r="B105" s="89"/>
      <c r="C105" s="21" t="s">
        <v>328</v>
      </c>
      <c r="D105" s="12">
        <v>78</v>
      </c>
      <c r="E105" s="12">
        <v>0</v>
      </c>
      <c r="F105" s="12">
        <v>0</v>
      </c>
      <c r="G105" s="12">
        <v>0</v>
      </c>
      <c r="H105" s="12">
        <v>0</v>
      </c>
      <c r="I105" s="13">
        <v>20</v>
      </c>
      <c r="J105" s="13">
        <v>60</v>
      </c>
      <c r="K105" s="13">
        <v>0</v>
      </c>
      <c r="L105" s="13">
        <v>0</v>
      </c>
      <c r="M105" s="13">
        <v>70</v>
      </c>
      <c r="N105" s="14">
        <f>D105*$D$13</f>
        <v>101.4</v>
      </c>
      <c r="O105" s="14">
        <f>E105*$E$13</f>
        <v>0</v>
      </c>
      <c r="P105" s="14">
        <f>F105*$F$13</f>
        <v>0</v>
      </c>
      <c r="Q105" s="14">
        <f>G105*$G$13</f>
        <v>0</v>
      </c>
      <c r="R105" s="14">
        <f>H105*$H$13</f>
        <v>0</v>
      </c>
      <c r="S105" s="14">
        <f>(N105/100)*(I105*$I$14)+(N105/100)*(J105*$J$14)+(N105/100)*(M105*$M$14)</f>
        <v>228.15</v>
      </c>
      <c r="T105" s="14">
        <f>(O105/100)*(K105*$K$13)+(O105/100)*(M105*$M$13)</f>
        <v>0</v>
      </c>
      <c r="U105" s="14">
        <f>(P105/100)*(K105*$K$13)+(P105/100)*(L105*$L$13)+(P105/100)*(M105*$M$13)</f>
        <v>0</v>
      </c>
      <c r="V105" s="14">
        <f>(Q105/100)*(L105*$L$13)+(Q105/100)*(M105*$M$13)</f>
        <v>0</v>
      </c>
      <c r="W105" s="14">
        <f>(R105/100)*(K105*$K$13)+(R105/100)*(L105*$L$13)+(R105/100)*(M105*$M$13)</f>
        <v>0</v>
      </c>
      <c r="X105" s="14">
        <f t="shared" si="26"/>
        <v>329.55</v>
      </c>
      <c r="Y105" s="14">
        <f t="shared" si="27"/>
        <v>0</v>
      </c>
      <c r="Z105" s="14">
        <f t="shared" si="28"/>
        <v>0</v>
      </c>
      <c r="AA105" s="14">
        <f t="shared" si="29"/>
        <v>0</v>
      </c>
      <c r="AB105" s="14">
        <f t="shared" si="31"/>
        <v>0</v>
      </c>
      <c r="AC105" s="15">
        <f t="shared" si="30"/>
        <v>329.6</v>
      </c>
      <c r="AD105" s="48">
        <f>(ROUND(AC105-AC95,1)/AC95)</f>
        <v>0.28049728049728051</v>
      </c>
      <c r="AE105" s="113"/>
      <c r="AF105" s="60"/>
      <c r="AH105" s="59"/>
    </row>
    <row r="106" spans="1:34">
      <c r="A106" s="99" t="s">
        <v>849</v>
      </c>
      <c r="B106" s="89"/>
      <c r="C106" s="21" t="s">
        <v>329</v>
      </c>
      <c r="D106" s="12">
        <v>78</v>
      </c>
      <c r="E106" s="12">
        <v>0</v>
      </c>
      <c r="F106" s="12">
        <v>0</v>
      </c>
      <c r="G106" s="12">
        <v>0</v>
      </c>
      <c r="H106" s="12">
        <v>0</v>
      </c>
      <c r="I106" s="13">
        <v>20</v>
      </c>
      <c r="J106" s="13">
        <v>60</v>
      </c>
      <c r="K106" s="13">
        <v>70</v>
      </c>
      <c r="L106" s="13">
        <v>0</v>
      </c>
      <c r="M106" s="13">
        <v>0</v>
      </c>
      <c r="N106" s="14">
        <f>D106*$D$14</f>
        <v>101.4</v>
      </c>
      <c r="O106" s="14">
        <f>E106*$E$14</f>
        <v>0</v>
      </c>
      <c r="P106" s="14">
        <f>F106*$F$14</f>
        <v>0</v>
      </c>
      <c r="Q106" s="14">
        <f>G106*$G$14</f>
        <v>0</v>
      </c>
      <c r="R106" s="14">
        <f>H106*$H$14</f>
        <v>0</v>
      </c>
      <c r="S106" s="14">
        <f>(N106/100)*(I106*$I$14)+(N106/100)*(J106*$J$14)+(N106/100)*(K106*$K$14)</f>
        <v>228.15</v>
      </c>
      <c r="T106" s="14">
        <f>(O106/100)*(K106*$K$14)</f>
        <v>0</v>
      </c>
      <c r="U106" s="14">
        <f>(P106/100)*(K106*$K$14)+(P106/100)*(L106*$L$14)</f>
        <v>0</v>
      </c>
      <c r="V106" s="14">
        <f>(Q106/100)*(L106*$L$14)</f>
        <v>0</v>
      </c>
      <c r="W106" s="14">
        <f>(R106/100)*(K106*$L$14)+(R106/100)*(L106*$M$14)</f>
        <v>0</v>
      </c>
      <c r="X106" s="14">
        <f t="shared" si="26"/>
        <v>329.55</v>
      </c>
      <c r="Y106" s="14">
        <f t="shared" si="27"/>
        <v>0</v>
      </c>
      <c r="Z106" s="14">
        <f t="shared" si="28"/>
        <v>0</v>
      </c>
      <c r="AA106" s="14">
        <f t="shared" si="29"/>
        <v>0</v>
      </c>
      <c r="AB106" s="14">
        <f t="shared" si="31"/>
        <v>0</v>
      </c>
      <c r="AC106" s="15">
        <f t="shared" si="30"/>
        <v>329.6</v>
      </c>
      <c r="AD106" s="48">
        <f>(ROUND(AC106-AC95,1)/AC95)</f>
        <v>0.28049728049728051</v>
      </c>
      <c r="AE106" s="113"/>
      <c r="AF106" s="60"/>
      <c r="AH106" s="59"/>
    </row>
    <row r="107" spans="1:34">
      <c r="A107" s="99"/>
      <c r="B107" s="89"/>
      <c r="C107" s="21" t="s">
        <v>330</v>
      </c>
      <c r="D107" s="12">
        <v>78</v>
      </c>
      <c r="E107" s="12">
        <v>0</v>
      </c>
      <c r="F107" s="12">
        <v>0</v>
      </c>
      <c r="G107" s="12">
        <v>0</v>
      </c>
      <c r="H107" s="12">
        <v>0</v>
      </c>
      <c r="I107" s="13">
        <v>20</v>
      </c>
      <c r="J107" s="13">
        <v>60</v>
      </c>
      <c r="K107" s="13">
        <v>0</v>
      </c>
      <c r="L107" s="13">
        <v>70</v>
      </c>
      <c r="M107" s="13">
        <v>0</v>
      </c>
      <c r="N107" s="14">
        <f>D107*$D$15</f>
        <v>101.4</v>
      </c>
      <c r="O107" s="14">
        <f>E107*$E$15</f>
        <v>0</v>
      </c>
      <c r="P107" s="14">
        <f>F107*$F$15</f>
        <v>0</v>
      </c>
      <c r="Q107" s="14">
        <f>G107*$G$15</f>
        <v>0</v>
      </c>
      <c r="R107" s="14">
        <f>H107*$H$15</f>
        <v>0</v>
      </c>
      <c r="S107" s="14">
        <f>(N107/100)*(I107*$I$15)+(N107/100)*(J107*$J$15)+(N107/100)*(L107*$L$15)</f>
        <v>228.15</v>
      </c>
      <c r="T107" s="14">
        <f>(O107/100)*(K107*$K$15)</f>
        <v>0</v>
      </c>
      <c r="U107" s="14">
        <f>(P107/100)*(K107*$K$15)+(P107/100)*(L107*$L$15)</f>
        <v>0</v>
      </c>
      <c r="V107" s="14">
        <f>(Q107/100)*(L107*$L$15)</f>
        <v>0</v>
      </c>
      <c r="W107" s="14">
        <f>(R107/100)*(K107*$K$15)+(R107/100)*(L107*$L$15)</f>
        <v>0</v>
      </c>
      <c r="X107" s="14">
        <f t="shared" si="26"/>
        <v>329.55</v>
      </c>
      <c r="Y107" s="14">
        <f t="shared" si="27"/>
        <v>0</v>
      </c>
      <c r="Z107" s="14">
        <f t="shared" si="28"/>
        <v>0</v>
      </c>
      <c r="AA107" s="14">
        <f t="shared" si="29"/>
        <v>0</v>
      </c>
      <c r="AB107" s="14">
        <f t="shared" si="31"/>
        <v>0</v>
      </c>
      <c r="AC107" s="15">
        <f t="shared" si="30"/>
        <v>329.6</v>
      </c>
      <c r="AD107" s="48">
        <f>(ROUND(AC107-AC95,1)/AC95)</f>
        <v>0.28049728049728051</v>
      </c>
      <c r="AE107" s="113"/>
      <c r="AF107" s="60"/>
      <c r="AH107" s="59"/>
    </row>
    <row r="108" spans="1:34">
      <c r="A108" s="99"/>
      <c r="B108" s="89"/>
      <c r="C108" s="21" t="s">
        <v>326</v>
      </c>
      <c r="D108" s="12">
        <v>78</v>
      </c>
      <c r="E108" s="12">
        <v>0</v>
      </c>
      <c r="F108" s="12">
        <v>0</v>
      </c>
      <c r="G108" s="12">
        <v>0</v>
      </c>
      <c r="H108" s="12">
        <v>0</v>
      </c>
      <c r="I108" s="13">
        <v>20</v>
      </c>
      <c r="J108" s="13">
        <v>83</v>
      </c>
      <c r="K108" s="13">
        <v>0</v>
      </c>
      <c r="L108" s="13">
        <v>0</v>
      </c>
      <c r="M108" s="13">
        <v>0</v>
      </c>
      <c r="N108" s="14">
        <f>D108*$D$16</f>
        <v>101.4</v>
      </c>
      <c r="O108" s="14">
        <f>E108*$E$16</f>
        <v>0</v>
      </c>
      <c r="P108" s="14">
        <f>F108*$F$16</f>
        <v>0</v>
      </c>
      <c r="Q108" s="14">
        <f>G108*$G$16</f>
        <v>0</v>
      </c>
      <c r="R108" s="14">
        <f>H108*$H$16</f>
        <v>0</v>
      </c>
      <c r="S108" s="14">
        <f>(N108/100)*(I108*$I$16)+(N108/100)*(J108*$J$16)</f>
        <v>213.85259999999997</v>
      </c>
      <c r="T108" s="14">
        <f>(O108/100)*(K108*$K$16)</f>
        <v>0</v>
      </c>
      <c r="U108" s="14">
        <f>(P108/100)*(K108*$K$16)+(P108/100)*(L108*$L$16)</f>
        <v>0</v>
      </c>
      <c r="V108" s="14">
        <f>(Q108/100)*(L108*$L$16)</f>
        <v>0</v>
      </c>
      <c r="W108" s="14">
        <f>(R108/100)*(K108*$K$16)+(R108/100)*(L108*$L$16)</f>
        <v>0</v>
      </c>
      <c r="X108" s="14">
        <f t="shared" si="26"/>
        <v>315.25259999999997</v>
      </c>
      <c r="Y108" s="14">
        <f t="shared" si="27"/>
        <v>0</v>
      </c>
      <c r="Z108" s="14">
        <f t="shared" si="28"/>
        <v>0</v>
      </c>
      <c r="AA108" s="14">
        <f t="shared" si="29"/>
        <v>0</v>
      </c>
      <c r="AB108" s="14">
        <f t="shared" si="31"/>
        <v>0</v>
      </c>
      <c r="AC108" s="15">
        <f t="shared" si="30"/>
        <v>315.3</v>
      </c>
      <c r="AD108" s="48">
        <f>(ROUND(AC108-AC95,1)/AC95)</f>
        <v>0.22494172494172496</v>
      </c>
      <c r="AE108" s="113"/>
      <c r="AF108" s="60"/>
      <c r="AH108" s="59"/>
    </row>
    <row r="109" spans="1:34">
      <c r="A109" s="99"/>
      <c r="B109" s="89"/>
      <c r="C109" s="21" t="s">
        <v>327</v>
      </c>
      <c r="D109" s="12">
        <v>78</v>
      </c>
      <c r="E109" s="12">
        <v>0</v>
      </c>
      <c r="F109" s="12">
        <v>0</v>
      </c>
      <c r="G109" s="12">
        <v>0</v>
      </c>
      <c r="H109" s="12">
        <v>0</v>
      </c>
      <c r="I109" s="13">
        <v>55</v>
      </c>
      <c r="J109" s="13">
        <v>60</v>
      </c>
      <c r="K109" s="13">
        <v>0</v>
      </c>
      <c r="L109" s="13">
        <v>0</v>
      </c>
      <c r="M109" s="13">
        <v>0</v>
      </c>
      <c r="N109" s="14">
        <f>D109*$D$17</f>
        <v>101.4</v>
      </c>
      <c r="O109" s="14">
        <f>E109*$E$17</f>
        <v>0</v>
      </c>
      <c r="P109" s="14">
        <f>F109*$F$17</f>
        <v>0</v>
      </c>
      <c r="Q109" s="14">
        <f>G109*$G$17</f>
        <v>0</v>
      </c>
      <c r="R109" s="14">
        <f>H109*$H$17</f>
        <v>0</v>
      </c>
      <c r="S109" s="14">
        <f>(N109/100)*(I109*$I$17)+(N109/100)*(J109*$J$17)</f>
        <v>189.11099999999999</v>
      </c>
      <c r="T109" s="14">
        <f>(O109/100)*(K109*$K$17)</f>
        <v>0</v>
      </c>
      <c r="U109" s="14">
        <f>(P109/100)*(K109*$K$17)+(P109/100)*(L109*$L$17)</f>
        <v>0</v>
      </c>
      <c r="V109" s="14">
        <f>(Q109/100)*(L109*$L$17)</f>
        <v>0</v>
      </c>
      <c r="W109" s="14">
        <f>(R109/100)*(K109*$K$17)+(R109/100)*(L109*$L$17)</f>
        <v>0</v>
      </c>
      <c r="X109" s="14">
        <f t="shared" si="26"/>
        <v>290.51099999999997</v>
      </c>
      <c r="Y109" s="14">
        <f t="shared" si="27"/>
        <v>0</v>
      </c>
      <c r="Z109" s="14">
        <f t="shared" si="28"/>
        <v>0</v>
      </c>
      <c r="AA109" s="14">
        <f t="shared" si="29"/>
        <v>0</v>
      </c>
      <c r="AB109" s="14">
        <f t="shared" si="31"/>
        <v>0</v>
      </c>
      <c r="AC109" s="15">
        <f t="shared" si="30"/>
        <v>290.5</v>
      </c>
      <c r="AD109" s="48">
        <f>(ROUND(AC109-AC95,1)/AC95)</f>
        <v>0.12859362859362861</v>
      </c>
      <c r="AE109" s="113"/>
      <c r="AF109" s="60"/>
      <c r="AH109" s="59"/>
    </row>
    <row r="110" spans="1:34">
      <c r="A110" s="106" t="s">
        <v>0</v>
      </c>
      <c r="B110" s="86" t="s">
        <v>12</v>
      </c>
      <c r="C110" s="50" t="s">
        <v>244</v>
      </c>
      <c r="D110" s="11">
        <v>90</v>
      </c>
      <c r="E110" s="11">
        <v>0</v>
      </c>
      <c r="F110" s="11">
        <v>0</v>
      </c>
      <c r="G110" s="11">
        <v>0</v>
      </c>
      <c r="H110" s="11">
        <v>0</v>
      </c>
      <c r="I110" s="51">
        <v>30</v>
      </c>
      <c r="J110" s="51">
        <v>40</v>
      </c>
      <c r="K110" s="51">
        <v>0</v>
      </c>
      <c r="L110" s="51">
        <v>0</v>
      </c>
      <c r="M110" s="51">
        <v>0</v>
      </c>
      <c r="N110" s="52">
        <f>D110*$D$3</f>
        <v>135</v>
      </c>
      <c r="O110" s="52">
        <f>E110*$E$3</f>
        <v>0</v>
      </c>
      <c r="P110" s="52">
        <f>F110*$F$3</f>
        <v>0</v>
      </c>
      <c r="Q110" s="52">
        <f>G110*$G$3</f>
        <v>0</v>
      </c>
      <c r="R110" s="52">
        <f>H110*$H$3</f>
        <v>0</v>
      </c>
      <c r="S110" s="52">
        <f>(N110/100)*(I110*$I$3)+(N110/100)*(J110*$J$3)</f>
        <v>141.75</v>
      </c>
      <c r="T110" s="52">
        <f>(O110/100)*(K110*$K$3)</f>
        <v>0</v>
      </c>
      <c r="U110" s="52">
        <f>(P110/100)*(K110*$K$3)+(P110/100)*(L110*$L$3)</f>
        <v>0</v>
      </c>
      <c r="V110" s="52">
        <f>(Q110/100)*(L110*$L$3)</f>
        <v>0</v>
      </c>
      <c r="W110" s="52">
        <f>(R110/100)*(K110*$K$3)+(R110/100)*(L110*$L$3)</f>
        <v>0</v>
      </c>
      <c r="X110" s="52">
        <f t="shared" ref="X110:X124" si="32">N110+S110</f>
        <v>276.75</v>
      </c>
      <c r="Y110" s="52">
        <f t="shared" ref="Y110:Y124" si="33">O110+T110</f>
        <v>0</v>
      </c>
      <c r="Z110" s="52">
        <f t="shared" ref="Z110:Z124" si="34">P110+U110</f>
        <v>0</v>
      </c>
      <c r="AA110" s="52">
        <f t="shared" ref="AA110:AA124" si="35">Q110+V110</f>
        <v>0</v>
      </c>
      <c r="AB110" s="52">
        <f t="shared" si="31"/>
        <v>0</v>
      </c>
      <c r="AC110" s="53">
        <f>ROUND(X110+Y110+Z110+AA110+AB110,1)</f>
        <v>276.8</v>
      </c>
      <c r="AD110" s="58">
        <v>0</v>
      </c>
      <c r="AE110" s="113" t="s">
        <v>814</v>
      </c>
      <c r="AF110" s="60"/>
      <c r="AH110" s="59"/>
    </row>
    <row r="111" spans="1:34">
      <c r="A111" s="99" t="s">
        <v>815</v>
      </c>
      <c r="B111" s="87">
        <v>10</v>
      </c>
      <c r="C111" s="21" t="s">
        <v>325</v>
      </c>
      <c r="D111" s="12">
        <v>90</v>
      </c>
      <c r="E111" s="12">
        <v>0</v>
      </c>
      <c r="F111" s="12">
        <v>0</v>
      </c>
      <c r="G111" s="12">
        <v>0</v>
      </c>
      <c r="H111" s="12">
        <v>0</v>
      </c>
      <c r="I111" s="13">
        <v>45</v>
      </c>
      <c r="J111" s="13">
        <v>54</v>
      </c>
      <c r="K111" s="13">
        <v>0</v>
      </c>
      <c r="L111" s="13">
        <v>0</v>
      </c>
      <c r="M111" s="13">
        <v>0</v>
      </c>
      <c r="N111" s="14">
        <f>D111*$D$4</f>
        <v>117</v>
      </c>
      <c r="O111" s="14">
        <f>E111*$E$4</f>
        <v>0</v>
      </c>
      <c r="P111" s="14">
        <f>F111*$F$4</f>
        <v>0</v>
      </c>
      <c r="Q111" s="14">
        <f>G111*$G$4</f>
        <v>0</v>
      </c>
      <c r="R111" s="14">
        <f>H111*$H$4</f>
        <v>0</v>
      </c>
      <c r="S111" s="14">
        <f>(N111/100)*(I111*$I$4)+(N111/100)*(J111*$J$4)</f>
        <v>208.49399999999997</v>
      </c>
      <c r="T111" s="14">
        <f>(O111/100)*(K111*$K$4)</f>
        <v>0</v>
      </c>
      <c r="U111" s="14">
        <f>(P111/100)*(K111*$K$4)+(P111/100)*(L111*$L$4)</f>
        <v>0</v>
      </c>
      <c r="V111" s="14">
        <f>(Q111/100)*(L111*$L$4)</f>
        <v>0</v>
      </c>
      <c r="W111" s="14">
        <f>(R111/100)*(K111*$K$4)+(R111/100)*(L111*$L$4)</f>
        <v>0</v>
      </c>
      <c r="X111" s="14">
        <f t="shared" si="32"/>
        <v>325.49399999999997</v>
      </c>
      <c r="Y111" s="14">
        <f t="shared" si="33"/>
        <v>0</v>
      </c>
      <c r="Z111" s="14">
        <f t="shared" si="34"/>
        <v>0</v>
      </c>
      <c r="AA111" s="14">
        <f t="shared" si="35"/>
        <v>0</v>
      </c>
      <c r="AB111" s="14">
        <f>R111+W111</f>
        <v>0</v>
      </c>
      <c r="AC111" s="15">
        <f>ROUND(X111+Y111+Z111+AA111+AB111,1)</f>
        <v>325.5</v>
      </c>
      <c r="AD111" s="48">
        <f>(ROUND(AC111-AC110,1)/AC110)</f>
        <v>0.17593930635838151</v>
      </c>
      <c r="AE111" s="113"/>
      <c r="AF111" s="60"/>
      <c r="AH111" s="59"/>
    </row>
    <row r="112" spans="1:34">
      <c r="A112" s="99" t="s">
        <v>816</v>
      </c>
      <c r="B112" s="87">
        <v>10</v>
      </c>
      <c r="C112" s="21" t="s">
        <v>850</v>
      </c>
      <c r="D112" s="12">
        <v>90</v>
      </c>
      <c r="E112" s="12">
        <v>0</v>
      </c>
      <c r="F112" s="12">
        <v>0</v>
      </c>
      <c r="G112" s="12">
        <v>0</v>
      </c>
      <c r="H112" s="12">
        <v>0</v>
      </c>
      <c r="I112" s="13">
        <v>30</v>
      </c>
      <c r="J112" s="13">
        <v>40</v>
      </c>
      <c r="K112" s="13">
        <v>0</v>
      </c>
      <c r="L112" s="13">
        <v>0</v>
      </c>
      <c r="M112" s="13">
        <v>0</v>
      </c>
      <c r="N112" s="14">
        <f>D112*$D$5</f>
        <v>125.99999999999999</v>
      </c>
      <c r="O112" s="14">
        <f>E112*$E$5</f>
        <v>0</v>
      </c>
      <c r="P112" s="14">
        <f>F112*$F$5</f>
        <v>0</v>
      </c>
      <c r="Q112" s="14">
        <f>G112*$G$5</f>
        <v>0</v>
      </c>
      <c r="R112" s="14">
        <f>H112*$H$5</f>
        <v>0</v>
      </c>
      <c r="S112" s="14">
        <f>(N112/100)*(I112*$I$5)+(N112/100)*(J112*$J$5)</f>
        <v>132.29999999999998</v>
      </c>
      <c r="T112" s="14">
        <f>(O112/100)*(K112*$K$5)</f>
        <v>0</v>
      </c>
      <c r="U112" s="14">
        <f>(P112/100)*(K112*$K$5)+(P112/100)*(L112*$L$5)</f>
        <v>0</v>
      </c>
      <c r="V112" s="14">
        <f>(Q112/100)*(L112*$L$5)</f>
        <v>0</v>
      </c>
      <c r="W112" s="14">
        <f>(R112/100)*(K112*$K$5)+(R112/100)*(L112*$L$5)</f>
        <v>0</v>
      </c>
      <c r="X112" s="14">
        <f t="shared" si="32"/>
        <v>258.29999999999995</v>
      </c>
      <c r="Y112" s="14">
        <f t="shared" si="33"/>
        <v>0</v>
      </c>
      <c r="Z112" s="14">
        <f t="shared" si="34"/>
        <v>0</v>
      </c>
      <c r="AA112" s="14">
        <f t="shared" si="35"/>
        <v>0</v>
      </c>
      <c r="AB112" s="14">
        <f>R112+W112</f>
        <v>0</v>
      </c>
      <c r="AC112" s="15">
        <f t="shared" ref="AC112:AC124" si="36">ROUND(X112+Y112+Z112+AA112+AB112,1)</f>
        <v>258.3</v>
      </c>
      <c r="AD112" s="48">
        <f>(ROUND(AC112-AC110,1)/AC110)</f>
        <v>-6.6835260115606934E-2</v>
      </c>
      <c r="AE112" s="113"/>
      <c r="AF112" s="60"/>
      <c r="AH112" s="59"/>
    </row>
    <row r="113" spans="1:34">
      <c r="A113" s="99" t="s">
        <v>817</v>
      </c>
      <c r="B113" s="87">
        <v>0</v>
      </c>
      <c r="C113" s="21" t="s">
        <v>338</v>
      </c>
      <c r="D113" s="12">
        <v>90</v>
      </c>
      <c r="E113" s="12">
        <v>0</v>
      </c>
      <c r="F113" s="12">
        <v>0</v>
      </c>
      <c r="G113" s="12">
        <v>0</v>
      </c>
      <c r="H113" s="12">
        <v>0</v>
      </c>
      <c r="I113" s="13">
        <v>30</v>
      </c>
      <c r="J113" s="13">
        <v>40</v>
      </c>
      <c r="K113" s="13">
        <v>0</v>
      </c>
      <c r="L113" s="13">
        <v>0</v>
      </c>
      <c r="M113" s="13">
        <v>0</v>
      </c>
      <c r="N113" s="14">
        <f>D113*$D$6</f>
        <v>125.99999999999999</v>
      </c>
      <c r="O113" s="14">
        <f>E113*$E$6</f>
        <v>0</v>
      </c>
      <c r="P113" s="14">
        <f>F113*$F$6</f>
        <v>0</v>
      </c>
      <c r="Q113" s="14">
        <f>G113*$G$6</f>
        <v>0</v>
      </c>
      <c r="R113" s="14">
        <f>H113*$H$6</f>
        <v>0</v>
      </c>
      <c r="S113" s="14">
        <f>(N113/100)*(I113*$I$6)+(N113/100)*(J113*$J$6)</f>
        <v>132.29999999999998</v>
      </c>
      <c r="T113" s="14">
        <f>(O113/100)*(K113*$K$6)</f>
        <v>0</v>
      </c>
      <c r="U113" s="14">
        <f>(P113/100)*(K113*$K$6)+(P113/100)*(L113*$L$6)</f>
        <v>0</v>
      </c>
      <c r="V113" s="14">
        <f>(Q113/100)*(L113*$L$6)</f>
        <v>0</v>
      </c>
      <c r="W113" s="14">
        <f>(R113/100)*(K113*$K$6)+(R113/100)*(L113*$L$6)</f>
        <v>0</v>
      </c>
      <c r="X113" s="14">
        <f t="shared" si="32"/>
        <v>258.29999999999995</v>
      </c>
      <c r="Y113" s="14">
        <f t="shared" si="33"/>
        <v>0</v>
      </c>
      <c r="Z113" s="14">
        <f t="shared" si="34"/>
        <v>0</v>
      </c>
      <c r="AA113" s="14">
        <f t="shared" si="35"/>
        <v>0</v>
      </c>
      <c r="AB113" s="14">
        <f t="shared" ref="AB113:AB124" si="37">R113+W113</f>
        <v>0</v>
      </c>
      <c r="AC113" s="15">
        <f t="shared" si="36"/>
        <v>258.3</v>
      </c>
      <c r="AD113" s="48">
        <f>(ROUND(AC113-AC110,1)/AC110)</f>
        <v>-6.6835260115606934E-2</v>
      </c>
      <c r="AE113" s="113"/>
      <c r="AF113" s="60"/>
      <c r="AH113" s="59"/>
    </row>
    <row r="114" spans="1:34">
      <c r="A114" s="99" t="s">
        <v>818</v>
      </c>
      <c r="B114" s="87">
        <v>0</v>
      </c>
      <c r="C114" s="21" t="s">
        <v>339</v>
      </c>
      <c r="D114" s="12">
        <v>90</v>
      </c>
      <c r="E114" s="12">
        <v>0</v>
      </c>
      <c r="F114" s="12">
        <v>0</v>
      </c>
      <c r="G114" s="12">
        <v>0</v>
      </c>
      <c r="H114" s="12">
        <v>0</v>
      </c>
      <c r="I114" s="13">
        <v>30</v>
      </c>
      <c r="J114" s="13">
        <v>40</v>
      </c>
      <c r="K114" s="13">
        <v>0</v>
      </c>
      <c r="L114" s="13">
        <v>0</v>
      </c>
      <c r="M114" s="13">
        <v>0</v>
      </c>
      <c r="N114" s="14">
        <f>D114*$D$7</f>
        <v>125.99999999999999</v>
      </c>
      <c r="O114" s="14">
        <f>E114*$E$7</f>
        <v>0</v>
      </c>
      <c r="P114" s="14">
        <f>F114*$F$7</f>
        <v>0</v>
      </c>
      <c r="Q114" s="14">
        <f>G114*$G$7</f>
        <v>0</v>
      </c>
      <c r="R114" s="14">
        <f>H114*$H$7</f>
        <v>0</v>
      </c>
      <c r="S114" s="14">
        <f>(N114/100)*(I114*$I$7)+(N114/100)*(J114*$J$7)</f>
        <v>132.29999999999998</v>
      </c>
      <c r="T114" s="14">
        <f>(O114/100)*(K114*$K$7)</f>
        <v>0</v>
      </c>
      <c r="U114" s="14">
        <f>(P114/100)*(K114*$K$7)+(P114/100)*(L114*$L$7)</f>
        <v>0</v>
      </c>
      <c r="V114" s="14">
        <f>(Q114/100)*(L114*$L$7)</f>
        <v>0</v>
      </c>
      <c r="W114" s="14">
        <f>(R114/100)*(K114*$K$7)+(R114/100)*(L114*$L$7)</f>
        <v>0</v>
      </c>
      <c r="X114" s="14">
        <f t="shared" si="32"/>
        <v>258.29999999999995</v>
      </c>
      <c r="Y114" s="14">
        <f t="shared" si="33"/>
        <v>0</v>
      </c>
      <c r="Z114" s="14">
        <f t="shared" si="34"/>
        <v>0</v>
      </c>
      <c r="AA114" s="14">
        <f t="shared" si="35"/>
        <v>0</v>
      </c>
      <c r="AB114" s="14">
        <f t="shared" si="37"/>
        <v>0</v>
      </c>
      <c r="AC114" s="15">
        <f t="shared" si="36"/>
        <v>258.3</v>
      </c>
      <c r="AD114" s="48">
        <f>(ROUND(AC114-AC110,1)/AC110)</f>
        <v>-6.6835260115606934E-2</v>
      </c>
      <c r="AE114" s="113"/>
      <c r="AF114" s="60"/>
      <c r="AH114" s="59"/>
    </row>
    <row r="115" spans="1:34">
      <c r="A115" s="99" t="s">
        <v>667</v>
      </c>
      <c r="B115" s="87"/>
      <c r="C115" s="21" t="s">
        <v>340</v>
      </c>
      <c r="D115" s="12">
        <v>90</v>
      </c>
      <c r="E115" s="12">
        <v>0</v>
      </c>
      <c r="F115" s="12">
        <v>0</v>
      </c>
      <c r="G115" s="12">
        <v>0</v>
      </c>
      <c r="H115" s="12">
        <v>0</v>
      </c>
      <c r="I115" s="13">
        <v>30</v>
      </c>
      <c r="J115" s="13">
        <v>40</v>
      </c>
      <c r="K115" s="13">
        <v>0</v>
      </c>
      <c r="L115" s="13">
        <v>0</v>
      </c>
      <c r="M115" s="13">
        <v>0</v>
      </c>
      <c r="N115" s="14">
        <f>D115*$D$8</f>
        <v>125.99999999999999</v>
      </c>
      <c r="O115" s="14">
        <f>E115*$E$8</f>
        <v>0</v>
      </c>
      <c r="P115" s="14">
        <f>F115*$F$8</f>
        <v>0</v>
      </c>
      <c r="Q115" s="14">
        <f>G115*$G$8</f>
        <v>0</v>
      </c>
      <c r="R115" s="14">
        <f>H115*$H$8</f>
        <v>0</v>
      </c>
      <c r="S115" s="14">
        <f>(N115/100)*(I115*$I$8)+(N115/100)*(J115*$J$8)</f>
        <v>132.29999999999998</v>
      </c>
      <c r="T115" s="14">
        <f>(O115/100)*(K115*$K$8)</f>
        <v>0</v>
      </c>
      <c r="U115" s="14">
        <f>(P115/100)*(K115*$K$8)+(P115/100)*(L115*$L$8)</f>
        <v>0</v>
      </c>
      <c r="V115" s="14">
        <f>(Q115/100)*(L115*$L$8)</f>
        <v>0</v>
      </c>
      <c r="W115" s="14">
        <f>(R115/100)*(K115*$K$8)+(R115/100)*(L115*$L$8)</f>
        <v>0</v>
      </c>
      <c r="X115" s="14">
        <f t="shared" si="32"/>
        <v>258.29999999999995</v>
      </c>
      <c r="Y115" s="14">
        <f t="shared" si="33"/>
        <v>0</v>
      </c>
      <c r="Z115" s="14">
        <f t="shared" si="34"/>
        <v>0</v>
      </c>
      <c r="AA115" s="14">
        <f t="shared" si="35"/>
        <v>0</v>
      </c>
      <c r="AB115" s="14">
        <f t="shared" si="37"/>
        <v>0</v>
      </c>
      <c r="AC115" s="15">
        <f t="shared" si="36"/>
        <v>258.3</v>
      </c>
      <c r="AD115" s="48">
        <f>(ROUND(AC115-AC110,1)/AC110)</f>
        <v>-6.6835260115606934E-2</v>
      </c>
      <c r="AE115" s="113"/>
      <c r="AF115" s="60"/>
      <c r="AH115" s="59"/>
    </row>
    <row r="116" spans="1:34">
      <c r="A116" s="99" t="s">
        <v>606</v>
      </c>
      <c r="B116" s="87">
        <v>50</v>
      </c>
      <c r="C116" s="21" t="s">
        <v>1</v>
      </c>
      <c r="D116" s="12">
        <v>45</v>
      </c>
      <c r="E116" s="12">
        <v>90</v>
      </c>
      <c r="F116" s="12">
        <v>0</v>
      </c>
      <c r="G116" s="12">
        <v>0</v>
      </c>
      <c r="H116" s="12">
        <v>0</v>
      </c>
      <c r="I116" s="13">
        <v>30</v>
      </c>
      <c r="J116" s="13">
        <v>40</v>
      </c>
      <c r="K116" s="13">
        <v>75</v>
      </c>
      <c r="L116" s="13">
        <v>0</v>
      </c>
      <c r="M116" s="13">
        <v>0</v>
      </c>
      <c r="N116" s="14">
        <f>D116*$D$9</f>
        <v>54</v>
      </c>
      <c r="O116" s="14">
        <f>E116*$E$9</f>
        <v>117</v>
      </c>
      <c r="P116" s="14">
        <f>F116*$F$9</f>
        <v>0</v>
      </c>
      <c r="Q116" s="14">
        <f>G116*$G$9</f>
        <v>0</v>
      </c>
      <c r="R116" s="14">
        <f>H116*$H$9</f>
        <v>0</v>
      </c>
      <c r="S116" s="14">
        <f>(N116/100)*(I116*$I$9)+(N116/100)*(J116*$J$9)</f>
        <v>56.7</v>
      </c>
      <c r="T116" s="14">
        <f>(O116/100)*(K116*$K$9)</f>
        <v>131.625</v>
      </c>
      <c r="U116" s="14">
        <f>(P116/100)*(K116*$K$9)+(P116/100)*(L116*$L$9)</f>
        <v>0</v>
      </c>
      <c r="V116" s="14">
        <f>(Q116/100)*(L116*$L$9)</f>
        <v>0</v>
      </c>
      <c r="W116" s="14">
        <f>(R116/100)*(K116*$K$9)+(R116/100)*(L116*$L$9)</f>
        <v>0</v>
      </c>
      <c r="X116" s="14">
        <f t="shared" si="32"/>
        <v>110.7</v>
      </c>
      <c r="Y116" s="14">
        <f t="shared" si="33"/>
        <v>248.625</v>
      </c>
      <c r="Z116" s="14">
        <f t="shared" si="34"/>
        <v>0</v>
      </c>
      <c r="AA116" s="14">
        <f t="shared" si="35"/>
        <v>0</v>
      </c>
      <c r="AB116" s="14">
        <f t="shared" si="37"/>
        <v>0</v>
      </c>
      <c r="AC116" s="15">
        <f t="shared" si="36"/>
        <v>359.3</v>
      </c>
      <c r="AD116" s="48">
        <f>(ROUND(AC116-AC110,1)/AC110)</f>
        <v>0.29804913294797686</v>
      </c>
      <c r="AE116" s="113"/>
      <c r="AF116" s="60"/>
      <c r="AH116" s="59"/>
    </row>
    <row r="117" spans="1:34">
      <c r="A117" s="99" t="s">
        <v>845</v>
      </c>
      <c r="B117" s="87"/>
      <c r="C117" s="21" t="s">
        <v>2</v>
      </c>
      <c r="D117" s="12">
        <v>45</v>
      </c>
      <c r="E117" s="12">
        <v>0</v>
      </c>
      <c r="F117" s="12">
        <v>90</v>
      </c>
      <c r="G117" s="12">
        <v>0</v>
      </c>
      <c r="H117" s="12">
        <v>0</v>
      </c>
      <c r="I117" s="13">
        <v>30</v>
      </c>
      <c r="J117" s="13">
        <v>40</v>
      </c>
      <c r="K117" s="13">
        <v>37.5</v>
      </c>
      <c r="L117" s="13">
        <v>37.5</v>
      </c>
      <c r="M117" s="13">
        <v>0</v>
      </c>
      <c r="N117" s="14">
        <f>D117*$D$10</f>
        <v>54</v>
      </c>
      <c r="O117" s="14">
        <f>E117*$E$10</f>
        <v>0</v>
      </c>
      <c r="P117" s="14">
        <f>F117*$F$10</f>
        <v>117</v>
      </c>
      <c r="Q117" s="14">
        <f>G117*$G$10</f>
        <v>0</v>
      </c>
      <c r="R117" s="14">
        <f>H117*$H$10</f>
        <v>0</v>
      </c>
      <c r="S117" s="14">
        <f>(N117/100)*(I117*$I$10)+(N117/100)*(J117*$J$10)</f>
        <v>56.7</v>
      </c>
      <c r="T117" s="14">
        <f>(O117/100)*(K117*$J$10)</f>
        <v>0</v>
      </c>
      <c r="U117" s="14">
        <f>(P117/100)*(K117*$K$10)+(P117/100)*(L117*$L$10)</f>
        <v>131.625</v>
      </c>
      <c r="V117" s="14">
        <f>(Q117/100)*(L117*$L$10)</f>
        <v>0</v>
      </c>
      <c r="W117" s="14">
        <f>(R117/100)*(K117*$K$10)+(R117/100)*(L117*$L$10)</f>
        <v>0</v>
      </c>
      <c r="X117" s="14">
        <f t="shared" si="32"/>
        <v>110.7</v>
      </c>
      <c r="Y117" s="14">
        <f t="shared" si="33"/>
        <v>0</v>
      </c>
      <c r="Z117" s="14">
        <f t="shared" si="34"/>
        <v>248.625</v>
      </c>
      <c r="AA117" s="14">
        <f t="shared" si="35"/>
        <v>0</v>
      </c>
      <c r="AB117" s="14">
        <f t="shared" si="37"/>
        <v>0</v>
      </c>
      <c r="AC117" s="15">
        <f t="shared" si="36"/>
        <v>359.3</v>
      </c>
      <c r="AD117" s="48">
        <f>(ROUND(AC117-AC110,1)/AC110)</f>
        <v>0.29804913294797686</v>
      </c>
      <c r="AE117" s="113"/>
      <c r="AF117" s="60"/>
      <c r="AH117" s="59"/>
    </row>
    <row r="118" spans="1:34" ht="15" customHeight="1">
      <c r="A118" s="99" t="s">
        <v>846</v>
      </c>
      <c r="B118" s="87"/>
      <c r="C118" s="21" t="s">
        <v>3</v>
      </c>
      <c r="D118" s="12">
        <v>45</v>
      </c>
      <c r="E118" s="12">
        <v>0</v>
      </c>
      <c r="F118" s="12">
        <v>0</v>
      </c>
      <c r="G118" s="12">
        <v>90</v>
      </c>
      <c r="H118" s="12">
        <v>0</v>
      </c>
      <c r="I118" s="13">
        <v>30</v>
      </c>
      <c r="J118" s="13">
        <v>40</v>
      </c>
      <c r="K118" s="13">
        <v>0</v>
      </c>
      <c r="L118" s="13">
        <v>75</v>
      </c>
      <c r="M118" s="13">
        <v>0</v>
      </c>
      <c r="N118" s="14">
        <f>D118*$D$11</f>
        <v>54</v>
      </c>
      <c r="O118" s="14">
        <f>E118*$E$11</f>
        <v>0</v>
      </c>
      <c r="P118" s="14">
        <f>F118*$F$11</f>
        <v>0</v>
      </c>
      <c r="Q118" s="14">
        <f>G118*$G$11</f>
        <v>117</v>
      </c>
      <c r="R118" s="14">
        <f>H118*$H$11</f>
        <v>0</v>
      </c>
      <c r="S118" s="14">
        <f>(N118/100)*(I118*$I$11)+(N118/100)*(J118*$J$11)</f>
        <v>56.7</v>
      </c>
      <c r="T118" s="14">
        <f>(O118/100)*(K118*$K$11)</f>
        <v>0</v>
      </c>
      <c r="U118" s="14">
        <f>(P118/100)*(K118*$K$11)+(P118/100)*(L118*$L$11)</f>
        <v>0</v>
      </c>
      <c r="V118" s="14">
        <f>(Q118/100)*(L118*$L$11)</f>
        <v>131.625</v>
      </c>
      <c r="W118" s="14">
        <f>(R118/100)*(K118*$K$11)+(R118/100)*(L118*$L$11)</f>
        <v>0</v>
      </c>
      <c r="X118" s="14">
        <f t="shared" si="32"/>
        <v>110.7</v>
      </c>
      <c r="Y118" s="14">
        <f t="shared" si="33"/>
        <v>0</v>
      </c>
      <c r="Z118" s="14">
        <f t="shared" si="34"/>
        <v>0</v>
      </c>
      <c r="AA118" s="14">
        <f t="shared" si="35"/>
        <v>248.625</v>
      </c>
      <c r="AB118" s="14">
        <f t="shared" si="37"/>
        <v>0</v>
      </c>
      <c r="AC118" s="15">
        <f t="shared" si="36"/>
        <v>359.3</v>
      </c>
      <c r="AD118" s="48">
        <f>(ROUND(AC118-AC110,1)/AC110)</f>
        <v>0.29804913294797686</v>
      </c>
      <c r="AE118" s="113"/>
      <c r="AF118" s="60"/>
      <c r="AH118" s="59"/>
    </row>
    <row r="119" spans="1:34" ht="15" customHeight="1">
      <c r="A119" s="99" t="s">
        <v>847</v>
      </c>
      <c r="B119" s="87"/>
      <c r="C119" s="21" t="s">
        <v>4</v>
      </c>
      <c r="D119" s="12">
        <v>45</v>
      </c>
      <c r="E119" s="12">
        <v>0</v>
      </c>
      <c r="F119" s="12">
        <v>0</v>
      </c>
      <c r="G119" s="12">
        <v>0</v>
      </c>
      <c r="H119" s="12">
        <v>90</v>
      </c>
      <c r="I119" s="13">
        <v>30</v>
      </c>
      <c r="J119" s="13">
        <v>40</v>
      </c>
      <c r="K119" s="13">
        <v>37.5</v>
      </c>
      <c r="L119" s="13">
        <v>37.5</v>
      </c>
      <c r="M119" s="13">
        <v>0</v>
      </c>
      <c r="N119" s="14">
        <f>D119*$D$12</f>
        <v>54</v>
      </c>
      <c r="O119" s="14">
        <f>E119*$E$12</f>
        <v>0</v>
      </c>
      <c r="P119" s="14">
        <f>F119*$F$12</f>
        <v>0</v>
      </c>
      <c r="Q119" s="14">
        <f>G119*$G$12</f>
        <v>0</v>
      </c>
      <c r="R119" s="14">
        <f>H119*$H$12</f>
        <v>117</v>
      </c>
      <c r="S119" s="14">
        <f>(N119/100)*(I119*$I$12)+(N119/100)*(J119*$J$12)</f>
        <v>56.7</v>
      </c>
      <c r="T119" s="14">
        <f>(O119/100)*(K119*$K$12)</f>
        <v>0</v>
      </c>
      <c r="U119" s="14">
        <f>(P119/100)*(K119*$K$12)+(P119/100)*(L119*$L$12)</f>
        <v>0</v>
      </c>
      <c r="V119" s="14">
        <f>(Q119/100)*(L119*$L$12)</f>
        <v>0</v>
      </c>
      <c r="W119" s="14">
        <f>(R119/100)*(K119*$K$12)+(R119/100)*(L119*$L$12)</f>
        <v>131.625</v>
      </c>
      <c r="X119" s="14">
        <f t="shared" si="32"/>
        <v>110.7</v>
      </c>
      <c r="Y119" s="14">
        <f t="shared" si="33"/>
        <v>0</v>
      </c>
      <c r="Z119" s="14">
        <f t="shared" si="34"/>
        <v>0</v>
      </c>
      <c r="AA119" s="14">
        <f t="shared" si="35"/>
        <v>0</v>
      </c>
      <c r="AB119" s="14">
        <f t="shared" si="37"/>
        <v>248.625</v>
      </c>
      <c r="AC119" s="15">
        <f t="shared" si="36"/>
        <v>359.3</v>
      </c>
      <c r="AD119" s="48">
        <f>(ROUND(AC119-AC110,1)/AC110)</f>
        <v>0.29804913294797686</v>
      </c>
      <c r="AE119" s="113"/>
      <c r="AF119" s="60"/>
      <c r="AH119" s="59"/>
    </row>
    <row r="120" spans="1:34" ht="15" customHeight="1">
      <c r="A120" s="99" t="s">
        <v>848</v>
      </c>
      <c r="B120" s="87"/>
      <c r="C120" s="21" t="s">
        <v>328</v>
      </c>
      <c r="D120" s="12">
        <v>90</v>
      </c>
      <c r="E120" s="12">
        <v>0</v>
      </c>
      <c r="F120" s="12">
        <v>0</v>
      </c>
      <c r="G120" s="12">
        <v>0</v>
      </c>
      <c r="H120" s="12">
        <v>0</v>
      </c>
      <c r="I120" s="13">
        <v>30</v>
      </c>
      <c r="J120" s="13">
        <v>40</v>
      </c>
      <c r="K120" s="13">
        <v>0</v>
      </c>
      <c r="L120" s="13">
        <v>0</v>
      </c>
      <c r="M120" s="13">
        <v>65</v>
      </c>
      <c r="N120" s="14">
        <f>D120*$D$13</f>
        <v>117</v>
      </c>
      <c r="O120" s="14">
        <f>E120*$E$13</f>
        <v>0</v>
      </c>
      <c r="P120" s="14">
        <f>F120*$F$13</f>
        <v>0</v>
      </c>
      <c r="Q120" s="14">
        <f>G120*$G$13</f>
        <v>0</v>
      </c>
      <c r="R120" s="14">
        <f>H120*$H$13</f>
        <v>0</v>
      </c>
      <c r="S120" s="14">
        <f>(N120/100)*(I120*$I$14)+(N120/100)*(J120*$J$14)+(N120/100)*(M120*$M$14)</f>
        <v>236.92499999999998</v>
      </c>
      <c r="T120" s="14">
        <f>(O120/100)*(K120*$K$13)+(O120/100)*(M120*$M$13)</f>
        <v>0</v>
      </c>
      <c r="U120" s="14">
        <f>(P120/100)*(K120*$K$13)+(P120/100)*(L120*$L$13)+(P120/100)*(M120*$M$13)</f>
        <v>0</v>
      </c>
      <c r="V120" s="14">
        <f>(Q120/100)*(L120*$L$13)+(Q120/100)*(M120*$M$13)</f>
        <v>0</v>
      </c>
      <c r="W120" s="14">
        <f>(R120/100)*(K120*$K$13)+(R120/100)*(L120*$L$13)+(R120/100)*(M120*$M$13)</f>
        <v>0</v>
      </c>
      <c r="X120" s="14">
        <f t="shared" si="32"/>
        <v>353.92499999999995</v>
      </c>
      <c r="Y120" s="14">
        <f t="shared" si="33"/>
        <v>0</v>
      </c>
      <c r="Z120" s="14">
        <f t="shared" si="34"/>
        <v>0</v>
      </c>
      <c r="AA120" s="14">
        <f t="shared" si="35"/>
        <v>0</v>
      </c>
      <c r="AB120" s="14">
        <f t="shared" si="37"/>
        <v>0</v>
      </c>
      <c r="AC120" s="15">
        <f t="shared" si="36"/>
        <v>353.9</v>
      </c>
      <c r="AD120" s="48">
        <f>(ROUND(AC120-AC110,1)/AC110)</f>
        <v>0.27854046242774561</v>
      </c>
      <c r="AE120" s="113"/>
      <c r="AF120" s="60"/>
      <c r="AH120" s="59"/>
    </row>
    <row r="121" spans="1:34" ht="15" customHeight="1">
      <c r="A121" s="99" t="s">
        <v>849</v>
      </c>
      <c r="B121" s="87"/>
      <c r="C121" s="21" t="s">
        <v>329</v>
      </c>
      <c r="D121" s="12">
        <v>90</v>
      </c>
      <c r="E121" s="12">
        <v>0</v>
      </c>
      <c r="F121" s="12">
        <v>0</v>
      </c>
      <c r="G121" s="12">
        <v>0</v>
      </c>
      <c r="H121" s="12">
        <v>0</v>
      </c>
      <c r="I121" s="13">
        <v>30</v>
      </c>
      <c r="J121" s="13">
        <v>40</v>
      </c>
      <c r="K121" s="13">
        <v>65</v>
      </c>
      <c r="L121" s="13">
        <v>0</v>
      </c>
      <c r="M121" s="13">
        <v>0</v>
      </c>
      <c r="N121" s="14">
        <f>D121*$D$14</f>
        <v>117</v>
      </c>
      <c r="O121" s="14">
        <f>E121*$E$14</f>
        <v>0</v>
      </c>
      <c r="P121" s="14">
        <f>F121*$F$14</f>
        <v>0</v>
      </c>
      <c r="Q121" s="14">
        <f>G121*$G$14</f>
        <v>0</v>
      </c>
      <c r="R121" s="14">
        <f>H121*$H$14</f>
        <v>0</v>
      </c>
      <c r="S121" s="14">
        <f>(N121/100)*(I121*$I$14)+(N121/100)*(J121*$J$14)+(N121/100)*(K121*$K$14)</f>
        <v>236.92499999999998</v>
      </c>
      <c r="T121" s="14">
        <f>(O121/100)*(K121*$K$14)</f>
        <v>0</v>
      </c>
      <c r="U121" s="14">
        <f>(P121/100)*(K121*$K$14)+(P121/100)*(L121*$L$14)</f>
        <v>0</v>
      </c>
      <c r="V121" s="14">
        <f>(Q121/100)*(L121*$L$14)</f>
        <v>0</v>
      </c>
      <c r="W121" s="14">
        <f>(R121/100)*(K121*$L$14)+(R121/100)*(L121*$M$14)</f>
        <v>0</v>
      </c>
      <c r="X121" s="14">
        <f t="shared" si="32"/>
        <v>353.92499999999995</v>
      </c>
      <c r="Y121" s="14">
        <f t="shared" si="33"/>
        <v>0</v>
      </c>
      <c r="Z121" s="14">
        <f t="shared" si="34"/>
        <v>0</v>
      </c>
      <c r="AA121" s="14">
        <f t="shared" si="35"/>
        <v>0</v>
      </c>
      <c r="AB121" s="14">
        <f t="shared" si="37"/>
        <v>0</v>
      </c>
      <c r="AC121" s="15">
        <f t="shared" si="36"/>
        <v>353.9</v>
      </c>
      <c r="AD121" s="48">
        <f>(ROUND(AC121-AC110,1)/AC110)</f>
        <v>0.27854046242774561</v>
      </c>
      <c r="AE121" s="113"/>
      <c r="AF121" s="60"/>
      <c r="AH121" s="59"/>
    </row>
    <row r="122" spans="1:34">
      <c r="A122" s="99"/>
      <c r="B122" s="87"/>
      <c r="C122" s="21" t="s">
        <v>330</v>
      </c>
      <c r="D122" s="12">
        <v>90</v>
      </c>
      <c r="E122" s="12">
        <v>0</v>
      </c>
      <c r="F122" s="12">
        <v>0</v>
      </c>
      <c r="G122" s="12">
        <v>0</v>
      </c>
      <c r="H122" s="12">
        <v>0</v>
      </c>
      <c r="I122" s="13">
        <v>30</v>
      </c>
      <c r="J122" s="13">
        <v>40</v>
      </c>
      <c r="K122" s="13">
        <v>0</v>
      </c>
      <c r="L122" s="13">
        <v>65</v>
      </c>
      <c r="M122" s="13">
        <v>0</v>
      </c>
      <c r="N122" s="14">
        <f>D122*$D$15</f>
        <v>117</v>
      </c>
      <c r="O122" s="14">
        <f>E122*$E$15</f>
        <v>0</v>
      </c>
      <c r="P122" s="14">
        <f>F122*$F$15</f>
        <v>0</v>
      </c>
      <c r="Q122" s="14">
        <f>G122*$G$15</f>
        <v>0</v>
      </c>
      <c r="R122" s="14">
        <f>H122*$H$15</f>
        <v>0</v>
      </c>
      <c r="S122" s="14">
        <f>(N122/100)*(I122*$I$15)+(N122/100)*(J122*$J$15)+(N122/100)*(L122*$L$15)</f>
        <v>236.92499999999998</v>
      </c>
      <c r="T122" s="14">
        <f>(O122/100)*(K122*$K$15)</f>
        <v>0</v>
      </c>
      <c r="U122" s="14">
        <f>(P122/100)*(K122*$K$15)+(P122/100)*(L122*$L$15)</f>
        <v>0</v>
      </c>
      <c r="V122" s="14">
        <f>(Q122/100)*(L122*$L$15)</f>
        <v>0</v>
      </c>
      <c r="W122" s="14">
        <f>(R122/100)*(K122*$K$15)+(R122/100)*(L122*$L$15)</f>
        <v>0</v>
      </c>
      <c r="X122" s="14">
        <f t="shared" si="32"/>
        <v>353.92499999999995</v>
      </c>
      <c r="Y122" s="14">
        <f t="shared" si="33"/>
        <v>0</v>
      </c>
      <c r="Z122" s="14">
        <f t="shared" si="34"/>
        <v>0</v>
      </c>
      <c r="AA122" s="14">
        <f t="shared" si="35"/>
        <v>0</v>
      </c>
      <c r="AB122" s="14">
        <f t="shared" si="37"/>
        <v>0</v>
      </c>
      <c r="AC122" s="15">
        <f t="shared" si="36"/>
        <v>353.9</v>
      </c>
      <c r="AD122" s="48">
        <f>(ROUND(AC122-AC110,1)/AC110)</f>
        <v>0.27854046242774561</v>
      </c>
      <c r="AE122" s="113"/>
      <c r="AF122" s="60"/>
      <c r="AH122" s="59"/>
    </row>
    <row r="123" spans="1:34">
      <c r="A123" s="99"/>
      <c r="B123" s="87"/>
      <c r="C123" s="21" t="s">
        <v>326</v>
      </c>
      <c r="D123" s="12">
        <v>90</v>
      </c>
      <c r="E123" s="12">
        <v>0</v>
      </c>
      <c r="F123" s="12">
        <v>0</v>
      </c>
      <c r="G123" s="12">
        <v>0</v>
      </c>
      <c r="H123" s="12">
        <v>0</v>
      </c>
      <c r="I123" s="13">
        <v>30</v>
      </c>
      <c r="J123" s="13">
        <v>70</v>
      </c>
      <c r="K123" s="13">
        <v>0</v>
      </c>
      <c r="L123" s="13">
        <v>0</v>
      </c>
      <c r="M123" s="13">
        <v>0</v>
      </c>
      <c r="N123" s="14">
        <f>D123*$D$16</f>
        <v>117</v>
      </c>
      <c r="O123" s="14">
        <f>E123*$E$16</f>
        <v>0</v>
      </c>
      <c r="P123" s="14">
        <f>F123*$F$16</f>
        <v>0</v>
      </c>
      <c r="Q123" s="14">
        <f>G123*$G$16</f>
        <v>0</v>
      </c>
      <c r="R123" s="14">
        <f>H123*$H$16</f>
        <v>0</v>
      </c>
      <c r="S123" s="14">
        <f>(N123/100)*(I123*$I$16)+(N123/100)*(J123*$J$16)</f>
        <v>223.46999999999997</v>
      </c>
      <c r="T123" s="14">
        <f>(O123/100)*(K123*$K$16)</f>
        <v>0</v>
      </c>
      <c r="U123" s="14">
        <f>(P123/100)*(K123*$K$16)+(P123/100)*(L123*$L$16)</f>
        <v>0</v>
      </c>
      <c r="V123" s="14">
        <f>(Q123/100)*(L123*$L$16)</f>
        <v>0</v>
      </c>
      <c r="W123" s="14">
        <f>(R123/100)*(K123*$K$16)+(R123/100)*(L123*$L$16)</f>
        <v>0</v>
      </c>
      <c r="X123" s="14">
        <f t="shared" si="32"/>
        <v>340.46999999999997</v>
      </c>
      <c r="Y123" s="14">
        <f t="shared" si="33"/>
        <v>0</v>
      </c>
      <c r="Z123" s="14">
        <f t="shared" si="34"/>
        <v>0</v>
      </c>
      <c r="AA123" s="14">
        <f t="shared" si="35"/>
        <v>0</v>
      </c>
      <c r="AB123" s="14">
        <f t="shared" si="37"/>
        <v>0</v>
      </c>
      <c r="AC123" s="15">
        <f t="shared" si="36"/>
        <v>340.5</v>
      </c>
      <c r="AD123" s="48">
        <f>(ROUND(AC123-AC110,1)/AC110)</f>
        <v>0.23013005780346821</v>
      </c>
      <c r="AE123" s="113"/>
      <c r="AF123" s="60"/>
      <c r="AH123" s="59"/>
    </row>
    <row r="124" spans="1:34">
      <c r="A124" s="99"/>
      <c r="B124" s="87"/>
      <c r="C124" s="21" t="s">
        <v>327</v>
      </c>
      <c r="D124" s="12">
        <v>90</v>
      </c>
      <c r="E124" s="12">
        <v>0</v>
      </c>
      <c r="F124" s="12">
        <v>0</v>
      </c>
      <c r="G124" s="12">
        <v>0</v>
      </c>
      <c r="H124" s="12">
        <v>0</v>
      </c>
      <c r="I124" s="13">
        <v>55</v>
      </c>
      <c r="J124" s="13">
        <v>40</v>
      </c>
      <c r="K124" s="13">
        <v>0</v>
      </c>
      <c r="L124" s="13">
        <v>0</v>
      </c>
      <c r="M124" s="13">
        <v>0</v>
      </c>
      <c r="N124" s="14">
        <f>D124*$D$17</f>
        <v>117</v>
      </c>
      <c r="O124" s="14">
        <f>E124*$E$17</f>
        <v>0</v>
      </c>
      <c r="P124" s="14">
        <f>F124*$F$17</f>
        <v>0</v>
      </c>
      <c r="Q124" s="14">
        <f>G124*$G$17</f>
        <v>0</v>
      </c>
      <c r="R124" s="14">
        <f>H124*$H$17</f>
        <v>0</v>
      </c>
      <c r="S124" s="14">
        <f>(N124/100)*(I124*$I$17)+(N124/100)*(J124*$J$17)</f>
        <v>194.80499999999995</v>
      </c>
      <c r="T124" s="14">
        <f>(O124/100)*(K124*$K$17)</f>
        <v>0</v>
      </c>
      <c r="U124" s="14">
        <f>(P124/100)*(K124*$K$17)+(P124/100)*(L124*$L$17)</f>
        <v>0</v>
      </c>
      <c r="V124" s="14">
        <f>(Q124/100)*(L124*$L$17)</f>
        <v>0</v>
      </c>
      <c r="W124" s="14">
        <f>(R124/100)*(K124*$K$17)+(R124/100)*(L124*$L$17)</f>
        <v>0</v>
      </c>
      <c r="X124" s="14">
        <f t="shared" si="32"/>
        <v>311.80499999999995</v>
      </c>
      <c r="Y124" s="14">
        <f t="shared" si="33"/>
        <v>0</v>
      </c>
      <c r="Z124" s="14">
        <f t="shared" si="34"/>
        <v>0</v>
      </c>
      <c r="AA124" s="14">
        <f t="shared" si="35"/>
        <v>0</v>
      </c>
      <c r="AB124" s="14">
        <f t="shared" si="37"/>
        <v>0</v>
      </c>
      <c r="AC124" s="15">
        <f t="shared" si="36"/>
        <v>311.8</v>
      </c>
      <c r="AD124" s="48">
        <f>(ROUND(AC124-AC110,1)/AC110)</f>
        <v>0.1264450867052023</v>
      </c>
      <c r="AE124" s="113"/>
      <c r="AF124" s="60"/>
      <c r="AH124" s="59"/>
    </row>
    <row r="125" spans="1:34">
      <c r="A125" s="106" t="s">
        <v>0</v>
      </c>
      <c r="B125" s="88" t="s">
        <v>19</v>
      </c>
      <c r="C125" s="50" t="s">
        <v>244</v>
      </c>
      <c r="D125" s="11">
        <v>80</v>
      </c>
      <c r="E125" s="11">
        <v>0</v>
      </c>
      <c r="F125" s="11">
        <v>0</v>
      </c>
      <c r="G125" s="11">
        <v>0</v>
      </c>
      <c r="H125" s="11">
        <v>0</v>
      </c>
      <c r="I125" s="51">
        <v>20</v>
      </c>
      <c r="J125" s="51">
        <v>60</v>
      </c>
      <c r="K125" s="51">
        <v>0</v>
      </c>
      <c r="L125" s="51">
        <v>0</v>
      </c>
      <c r="M125" s="51">
        <v>0</v>
      </c>
      <c r="N125" s="52">
        <f>D125*$D$3</f>
        <v>120</v>
      </c>
      <c r="O125" s="52">
        <f>E125*$E$3</f>
        <v>0</v>
      </c>
      <c r="P125" s="52">
        <f>F125*$F$3</f>
        <v>0</v>
      </c>
      <c r="Q125" s="52">
        <f>G125*$G$3</f>
        <v>0</v>
      </c>
      <c r="R125" s="52">
        <f>H125*$H$3</f>
        <v>0</v>
      </c>
      <c r="S125" s="52">
        <f>(N125/100)*(I125*$I$3)+(N125/100)*(J125*$J$3)</f>
        <v>144</v>
      </c>
      <c r="T125" s="52">
        <f>(O125/100)*(K125*$K$3)</f>
        <v>0</v>
      </c>
      <c r="U125" s="52">
        <f>(P125/100)*(K125*$K$3)+(P125/100)*(L125*$L$3)</f>
        <v>0</v>
      </c>
      <c r="V125" s="52">
        <f>(Q125/100)*(L125*$L$3)</f>
        <v>0</v>
      </c>
      <c r="W125" s="52">
        <f>(R125/100)*(K125*$K$3)+(R125/100)*(L125*$L$3)</f>
        <v>0</v>
      </c>
      <c r="X125" s="52">
        <f t="shared" ref="X125:X215" si="38">N125+S125</f>
        <v>264</v>
      </c>
      <c r="Y125" s="52">
        <f t="shared" ref="Y125:Y215" si="39">O125+T125</f>
        <v>0</v>
      </c>
      <c r="Z125" s="52">
        <f t="shared" ref="Z125:Z215" si="40">P125+U125</f>
        <v>0</v>
      </c>
      <c r="AA125" s="52">
        <f t="shared" ref="AA125:AA215" si="41">Q125+V125</f>
        <v>0</v>
      </c>
      <c r="AB125" s="52">
        <f t="shared" ref="AB125:AB142" si="42">R125+W125</f>
        <v>0</v>
      </c>
      <c r="AC125" s="53">
        <f>ROUND(X125+Y125+Z125+AA125+AB125,1)</f>
        <v>264</v>
      </c>
      <c r="AD125" s="58">
        <v>0</v>
      </c>
      <c r="AE125" s="113" t="s">
        <v>814</v>
      </c>
      <c r="AF125" s="60"/>
      <c r="AH125" s="59"/>
    </row>
    <row r="126" spans="1:34">
      <c r="A126" s="99" t="s">
        <v>815</v>
      </c>
      <c r="B126" s="89">
        <v>10</v>
      </c>
      <c r="C126" s="21" t="s">
        <v>325</v>
      </c>
      <c r="D126" s="12">
        <v>80</v>
      </c>
      <c r="E126" s="12">
        <v>0</v>
      </c>
      <c r="F126" s="12">
        <v>0</v>
      </c>
      <c r="G126" s="12">
        <v>0</v>
      </c>
      <c r="H126" s="12">
        <v>0</v>
      </c>
      <c r="I126" s="13">
        <v>35</v>
      </c>
      <c r="J126" s="13">
        <v>75</v>
      </c>
      <c r="K126" s="13">
        <v>0</v>
      </c>
      <c r="L126" s="13">
        <v>0</v>
      </c>
      <c r="M126" s="13">
        <v>0</v>
      </c>
      <c r="N126" s="14">
        <f>D126*$D$4</f>
        <v>104</v>
      </c>
      <c r="O126" s="14">
        <f>E126*$E$4</f>
        <v>0</v>
      </c>
      <c r="P126" s="14">
        <f>F126*$F$4</f>
        <v>0</v>
      </c>
      <c r="Q126" s="14">
        <f>G126*$G$4</f>
        <v>0</v>
      </c>
      <c r="R126" s="14">
        <f>H126*$H$4</f>
        <v>0</v>
      </c>
      <c r="S126" s="14">
        <f>(N126/100)*(I126*$I$4)+(N126/100)*(J126*$J$4)</f>
        <v>205.92000000000002</v>
      </c>
      <c r="T126" s="14">
        <f>(O126/100)*(K126*$K$4)</f>
        <v>0</v>
      </c>
      <c r="U126" s="14">
        <f>(P126/100)*(K126*$K$4)+(P126/100)*(L126*$L$4)</f>
        <v>0</v>
      </c>
      <c r="V126" s="14">
        <f>(Q126/100)*(L126*$L$4)</f>
        <v>0</v>
      </c>
      <c r="W126" s="14">
        <f>(R126/100)*(K126*$K$4)+(R126/100)*(L126*$L$4)</f>
        <v>0</v>
      </c>
      <c r="X126" s="14">
        <f t="shared" si="38"/>
        <v>309.92</v>
      </c>
      <c r="Y126" s="14">
        <f t="shared" si="39"/>
        <v>0</v>
      </c>
      <c r="Z126" s="14">
        <f t="shared" si="40"/>
        <v>0</v>
      </c>
      <c r="AA126" s="14">
        <f t="shared" si="41"/>
        <v>0</v>
      </c>
      <c r="AB126" s="14">
        <f t="shared" si="42"/>
        <v>0</v>
      </c>
      <c r="AC126" s="15">
        <f>ROUND(X126+Y126+Z126+AA126+AB126,1)</f>
        <v>309.89999999999998</v>
      </c>
      <c r="AD126" s="48">
        <f>(ROUND(AC126-AC125,1)/AC125)</f>
        <v>0.17386363636363636</v>
      </c>
      <c r="AE126" s="113"/>
      <c r="AF126" s="60"/>
      <c r="AH126" s="59"/>
    </row>
    <row r="127" spans="1:34">
      <c r="A127" s="99" t="s">
        <v>816</v>
      </c>
      <c r="B127" s="89">
        <v>18</v>
      </c>
      <c r="C127" s="21" t="s">
        <v>850</v>
      </c>
      <c r="D127" s="12">
        <v>80</v>
      </c>
      <c r="E127" s="12">
        <v>0</v>
      </c>
      <c r="F127" s="12">
        <v>0</v>
      </c>
      <c r="G127" s="12">
        <v>0</v>
      </c>
      <c r="H127" s="12">
        <v>0</v>
      </c>
      <c r="I127" s="13">
        <v>20</v>
      </c>
      <c r="J127" s="13">
        <v>60</v>
      </c>
      <c r="K127" s="13">
        <v>0</v>
      </c>
      <c r="L127" s="13">
        <v>0</v>
      </c>
      <c r="M127" s="13">
        <v>0</v>
      </c>
      <c r="N127" s="14">
        <f>D127*$D$5</f>
        <v>112</v>
      </c>
      <c r="O127" s="14">
        <f>E127*$E$5</f>
        <v>0</v>
      </c>
      <c r="P127" s="14">
        <f>F127*$F$5</f>
        <v>0</v>
      </c>
      <c r="Q127" s="14">
        <f>G127*$G$5</f>
        <v>0</v>
      </c>
      <c r="R127" s="14">
        <f>H127*$H$5</f>
        <v>0</v>
      </c>
      <c r="S127" s="14">
        <f>(N127/100)*(I127*$I$5)+(N127/100)*(J127*$J$5)</f>
        <v>134.4</v>
      </c>
      <c r="T127" s="14">
        <f>(O127/100)*(K127*$K$5)</f>
        <v>0</v>
      </c>
      <c r="U127" s="14">
        <f>(P127/100)*(K127*$K$5)+(P127/100)*(L127*$L$5)</f>
        <v>0</v>
      </c>
      <c r="V127" s="14">
        <f>(Q127/100)*(L127*$L$5)</f>
        <v>0</v>
      </c>
      <c r="W127" s="14">
        <f>(R127/100)*(K127*$K$5)+(R127/100)*(L127*$L$5)</f>
        <v>0</v>
      </c>
      <c r="X127" s="14">
        <f t="shared" si="38"/>
        <v>246.4</v>
      </c>
      <c r="Y127" s="14">
        <f t="shared" si="39"/>
        <v>0</v>
      </c>
      <c r="Z127" s="14">
        <f t="shared" si="40"/>
        <v>0</v>
      </c>
      <c r="AA127" s="14">
        <f t="shared" si="41"/>
        <v>0</v>
      </c>
      <c r="AB127" s="14">
        <f t="shared" si="42"/>
        <v>0</v>
      </c>
      <c r="AC127" s="15">
        <f t="shared" ref="AC127:AC139" si="43">ROUND(X127+Y127+Z127+AA127+AB127,1)</f>
        <v>246.4</v>
      </c>
      <c r="AD127" s="48">
        <f>(ROUND(AC127-AC125,1)/AC125)</f>
        <v>-6.6666666666666666E-2</v>
      </c>
      <c r="AE127" s="113"/>
      <c r="AF127" s="60"/>
      <c r="AH127" s="59"/>
    </row>
    <row r="128" spans="1:34">
      <c r="A128" s="99" t="s">
        <v>817</v>
      </c>
      <c r="B128" s="89">
        <v>0</v>
      </c>
      <c r="C128" s="21" t="s">
        <v>338</v>
      </c>
      <c r="D128" s="12">
        <v>80</v>
      </c>
      <c r="E128" s="12">
        <v>0</v>
      </c>
      <c r="F128" s="12">
        <v>0</v>
      </c>
      <c r="G128" s="12">
        <v>0</v>
      </c>
      <c r="H128" s="12">
        <v>0</v>
      </c>
      <c r="I128" s="13">
        <v>20</v>
      </c>
      <c r="J128" s="13">
        <v>60</v>
      </c>
      <c r="K128" s="13">
        <v>0</v>
      </c>
      <c r="L128" s="13">
        <v>0</v>
      </c>
      <c r="M128" s="13">
        <v>0</v>
      </c>
      <c r="N128" s="14">
        <f>D128*$D$6</f>
        <v>112</v>
      </c>
      <c r="O128" s="14">
        <f>E128*$E$6</f>
        <v>0</v>
      </c>
      <c r="P128" s="14">
        <f>F128*$F$6</f>
        <v>0</v>
      </c>
      <c r="Q128" s="14">
        <f>G128*$G$6</f>
        <v>0</v>
      </c>
      <c r="R128" s="14">
        <f>H128*$H$6</f>
        <v>0</v>
      </c>
      <c r="S128" s="14">
        <f>(N128/100)*(I128*$I$6)+(N128/100)*(J128*$J$6)</f>
        <v>134.4</v>
      </c>
      <c r="T128" s="14">
        <f>(O128/100)*(K128*$K$6)</f>
        <v>0</v>
      </c>
      <c r="U128" s="14">
        <f>(P128/100)*(K128*$K$6)+(P128/100)*(L128*$L$6)</f>
        <v>0</v>
      </c>
      <c r="V128" s="14">
        <f>(Q128/100)*(L128*$L$6)</f>
        <v>0</v>
      </c>
      <c r="W128" s="14">
        <f>(R128/100)*(K128*$K$6)+(R128/100)*(L128*$L$6)</f>
        <v>0</v>
      </c>
      <c r="X128" s="14">
        <f t="shared" si="38"/>
        <v>246.4</v>
      </c>
      <c r="Y128" s="14">
        <f t="shared" si="39"/>
        <v>0</v>
      </c>
      <c r="Z128" s="14">
        <f t="shared" si="40"/>
        <v>0</v>
      </c>
      <c r="AA128" s="14">
        <f t="shared" si="41"/>
        <v>0</v>
      </c>
      <c r="AB128" s="14">
        <f t="shared" si="42"/>
        <v>0</v>
      </c>
      <c r="AC128" s="15">
        <f t="shared" si="43"/>
        <v>246.4</v>
      </c>
      <c r="AD128" s="48">
        <f>(ROUND(AC128-AC125,1)/AC125)</f>
        <v>-6.6666666666666666E-2</v>
      </c>
      <c r="AE128" s="113"/>
      <c r="AF128" s="60"/>
      <c r="AH128" s="59"/>
    </row>
    <row r="129" spans="1:34">
      <c r="A129" s="99" t="s">
        <v>818</v>
      </c>
      <c r="B129" s="89">
        <v>0</v>
      </c>
      <c r="C129" s="21" t="s">
        <v>339</v>
      </c>
      <c r="D129" s="12">
        <v>80</v>
      </c>
      <c r="E129" s="12">
        <v>0</v>
      </c>
      <c r="F129" s="12">
        <v>0</v>
      </c>
      <c r="G129" s="12">
        <v>0</v>
      </c>
      <c r="H129" s="12">
        <v>0</v>
      </c>
      <c r="I129" s="13">
        <v>20</v>
      </c>
      <c r="J129" s="13">
        <v>60</v>
      </c>
      <c r="K129" s="13">
        <v>0</v>
      </c>
      <c r="L129" s="13">
        <v>0</v>
      </c>
      <c r="M129" s="13">
        <v>0</v>
      </c>
      <c r="N129" s="14">
        <f>D129*$D$7</f>
        <v>112</v>
      </c>
      <c r="O129" s="14">
        <f>E129*$E$7</f>
        <v>0</v>
      </c>
      <c r="P129" s="14">
        <f>F129*$F$7</f>
        <v>0</v>
      </c>
      <c r="Q129" s="14">
        <f>G129*$G$7</f>
        <v>0</v>
      </c>
      <c r="R129" s="14">
        <f>H129*$H$7</f>
        <v>0</v>
      </c>
      <c r="S129" s="14">
        <f>(N129/100)*(I129*$I$7)+(N129/100)*(J129*$J$7)</f>
        <v>134.4</v>
      </c>
      <c r="T129" s="14">
        <f>(O129/100)*(K129*$K$7)</f>
        <v>0</v>
      </c>
      <c r="U129" s="14">
        <f>(P129/100)*(K129*$K$7)+(P129/100)*(L129*$L$7)</f>
        <v>0</v>
      </c>
      <c r="V129" s="14">
        <f>(Q129/100)*(L129*$L$7)</f>
        <v>0</v>
      </c>
      <c r="W129" s="14">
        <f>(R129/100)*(K129*$K$7)+(R129/100)*(L129*$L$7)</f>
        <v>0</v>
      </c>
      <c r="X129" s="14">
        <f t="shared" si="38"/>
        <v>246.4</v>
      </c>
      <c r="Y129" s="14">
        <f t="shared" si="39"/>
        <v>0</v>
      </c>
      <c r="Z129" s="14">
        <f t="shared" si="40"/>
        <v>0</v>
      </c>
      <c r="AA129" s="14">
        <f t="shared" si="41"/>
        <v>0</v>
      </c>
      <c r="AB129" s="14">
        <f t="shared" si="42"/>
        <v>0</v>
      </c>
      <c r="AC129" s="15">
        <f t="shared" si="43"/>
        <v>246.4</v>
      </c>
      <c r="AD129" s="48">
        <f>(ROUND(AC129-AC125,1)/AC125)</f>
        <v>-6.6666666666666666E-2</v>
      </c>
      <c r="AE129" s="113"/>
      <c r="AF129" s="60"/>
      <c r="AH129" s="59"/>
    </row>
    <row r="130" spans="1:34">
      <c r="A130" s="99" t="s">
        <v>667</v>
      </c>
      <c r="B130" s="89"/>
      <c r="C130" s="21" t="s">
        <v>340</v>
      </c>
      <c r="D130" s="12">
        <v>80</v>
      </c>
      <c r="E130" s="12">
        <v>0</v>
      </c>
      <c r="F130" s="12">
        <v>0</v>
      </c>
      <c r="G130" s="12">
        <v>0</v>
      </c>
      <c r="H130" s="12">
        <v>0</v>
      </c>
      <c r="I130" s="13">
        <v>20</v>
      </c>
      <c r="J130" s="13">
        <v>60</v>
      </c>
      <c r="K130" s="13">
        <v>0</v>
      </c>
      <c r="L130" s="13">
        <v>0</v>
      </c>
      <c r="M130" s="13">
        <v>0</v>
      </c>
      <c r="N130" s="14">
        <f>D130*$D$8</f>
        <v>112</v>
      </c>
      <c r="O130" s="14">
        <f>E130*$E$8</f>
        <v>0</v>
      </c>
      <c r="P130" s="14">
        <f>F130*$F$8</f>
        <v>0</v>
      </c>
      <c r="Q130" s="14">
        <f>G130*$G$8</f>
        <v>0</v>
      </c>
      <c r="R130" s="14">
        <f>H130*$H$8</f>
        <v>0</v>
      </c>
      <c r="S130" s="14">
        <f>(N130/100)*(I130*$I$8)+(N130/100)*(J130*$J$8)</f>
        <v>134.4</v>
      </c>
      <c r="T130" s="14">
        <f>(O130/100)*(K130*$K$8)</f>
        <v>0</v>
      </c>
      <c r="U130" s="14">
        <f>(P130/100)*(K130*$K$8)+(P130/100)*(L130*$L$8)</f>
        <v>0</v>
      </c>
      <c r="V130" s="14">
        <f>(Q130/100)*(L130*$L$8)</f>
        <v>0</v>
      </c>
      <c r="W130" s="14">
        <f>(R130/100)*(K130*$K$8)+(R130/100)*(L130*$L$8)</f>
        <v>0</v>
      </c>
      <c r="X130" s="14">
        <f t="shared" si="38"/>
        <v>246.4</v>
      </c>
      <c r="Y130" s="14">
        <f t="shared" si="39"/>
        <v>0</v>
      </c>
      <c r="Z130" s="14">
        <f t="shared" si="40"/>
        <v>0</v>
      </c>
      <c r="AA130" s="14">
        <f t="shared" si="41"/>
        <v>0</v>
      </c>
      <c r="AB130" s="14">
        <f t="shared" si="42"/>
        <v>0</v>
      </c>
      <c r="AC130" s="15">
        <f t="shared" si="43"/>
        <v>246.4</v>
      </c>
      <c r="AD130" s="48">
        <f>(ROUND(AC130-AC125,1)/AC125)</f>
        <v>-6.6666666666666666E-2</v>
      </c>
      <c r="AE130" s="113"/>
      <c r="AF130" s="60"/>
      <c r="AH130" s="59"/>
    </row>
    <row r="131" spans="1:34">
      <c r="A131" s="99" t="s">
        <v>606</v>
      </c>
      <c r="B131" s="89">
        <v>50</v>
      </c>
      <c r="C131" s="21" t="s">
        <v>1</v>
      </c>
      <c r="D131" s="12">
        <v>40</v>
      </c>
      <c r="E131" s="12">
        <v>80</v>
      </c>
      <c r="F131" s="12">
        <v>0</v>
      </c>
      <c r="G131" s="12">
        <v>0</v>
      </c>
      <c r="H131" s="12">
        <v>0</v>
      </c>
      <c r="I131" s="13">
        <v>20</v>
      </c>
      <c r="J131" s="13">
        <v>60</v>
      </c>
      <c r="K131" s="13">
        <v>85</v>
      </c>
      <c r="L131" s="13">
        <v>0</v>
      </c>
      <c r="M131" s="13">
        <v>0</v>
      </c>
      <c r="N131" s="14">
        <f>D131*$D$9</f>
        <v>48</v>
      </c>
      <c r="O131" s="14">
        <f>E131*$E$9</f>
        <v>104</v>
      </c>
      <c r="P131" s="14">
        <f>F131*$F$9</f>
        <v>0</v>
      </c>
      <c r="Q131" s="14">
        <f>G131*$G$9</f>
        <v>0</v>
      </c>
      <c r="R131" s="14">
        <f>H131*$H$9</f>
        <v>0</v>
      </c>
      <c r="S131" s="14">
        <f>(N131/100)*(I131*$I$9)+(N131/100)*(J131*$J$9)</f>
        <v>57.599999999999994</v>
      </c>
      <c r="T131" s="14">
        <f>(O131/100)*(K131*$K$9)</f>
        <v>132.6</v>
      </c>
      <c r="U131" s="14">
        <f>(P131/100)*(K131*$K$9)+(P131/100)*(L131*$L$9)</f>
        <v>0</v>
      </c>
      <c r="V131" s="14">
        <f>(Q131/100)*(L131*$L$9)</f>
        <v>0</v>
      </c>
      <c r="W131" s="14">
        <f>(R131/100)*(K131*$K$9)+(R131/100)*(L131*$L$9)</f>
        <v>0</v>
      </c>
      <c r="X131" s="14">
        <f t="shared" si="38"/>
        <v>105.6</v>
      </c>
      <c r="Y131" s="14">
        <f t="shared" si="39"/>
        <v>236.6</v>
      </c>
      <c r="Z131" s="14">
        <f t="shared" si="40"/>
        <v>0</v>
      </c>
      <c r="AA131" s="14">
        <f t="shared" si="41"/>
        <v>0</v>
      </c>
      <c r="AB131" s="14">
        <f t="shared" si="42"/>
        <v>0</v>
      </c>
      <c r="AC131" s="15">
        <f t="shared" si="43"/>
        <v>342.2</v>
      </c>
      <c r="AD131" s="48">
        <f>(ROUND(AC131-AC125,1)/AC125)</f>
        <v>0.2962121212121212</v>
      </c>
      <c r="AE131" s="113"/>
      <c r="AF131" s="60"/>
      <c r="AH131" s="59"/>
    </row>
    <row r="132" spans="1:34">
      <c r="A132" s="99" t="s">
        <v>845</v>
      </c>
      <c r="B132" s="89"/>
      <c r="C132" s="21" t="s">
        <v>2</v>
      </c>
      <c r="D132" s="12">
        <v>40</v>
      </c>
      <c r="E132" s="12">
        <v>0</v>
      </c>
      <c r="F132" s="12">
        <v>80</v>
      </c>
      <c r="G132" s="12">
        <v>0</v>
      </c>
      <c r="H132" s="12">
        <v>0</v>
      </c>
      <c r="I132" s="13">
        <v>20</v>
      </c>
      <c r="J132" s="13">
        <v>60</v>
      </c>
      <c r="K132" s="13">
        <v>42.5</v>
      </c>
      <c r="L132" s="13">
        <v>42.5</v>
      </c>
      <c r="M132" s="13">
        <v>0</v>
      </c>
      <c r="N132" s="14">
        <f>D132*$D$10</f>
        <v>48</v>
      </c>
      <c r="O132" s="14">
        <f>E132*$E$10</f>
        <v>0</v>
      </c>
      <c r="P132" s="14">
        <f>F132*$F$10</f>
        <v>104</v>
      </c>
      <c r="Q132" s="14">
        <f>G132*$G$10</f>
        <v>0</v>
      </c>
      <c r="R132" s="14">
        <f>H132*$H$10</f>
        <v>0</v>
      </c>
      <c r="S132" s="14">
        <f>(N132/100)*(I132*$I$10)+(N132/100)*(J132*$J$10)</f>
        <v>57.599999999999994</v>
      </c>
      <c r="T132" s="14">
        <f>(O132/100)*(K132*$J$10)</f>
        <v>0</v>
      </c>
      <c r="U132" s="14">
        <f>(P132/100)*(K132*$K$10)+(P132/100)*(L132*$L$10)</f>
        <v>132.6</v>
      </c>
      <c r="V132" s="14">
        <f>(Q132/100)*(L132*$L$10)</f>
        <v>0</v>
      </c>
      <c r="W132" s="14">
        <f>(R132/100)*(K132*$K$10)+(R132/100)*(L132*$L$10)</f>
        <v>0</v>
      </c>
      <c r="X132" s="14">
        <f t="shared" si="38"/>
        <v>105.6</v>
      </c>
      <c r="Y132" s="14">
        <f t="shared" si="39"/>
        <v>0</v>
      </c>
      <c r="Z132" s="14">
        <f t="shared" si="40"/>
        <v>236.6</v>
      </c>
      <c r="AA132" s="14">
        <f t="shared" si="41"/>
        <v>0</v>
      </c>
      <c r="AB132" s="14">
        <f t="shared" si="42"/>
        <v>0</v>
      </c>
      <c r="AC132" s="15">
        <f t="shared" si="43"/>
        <v>342.2</v>
      </c>
      <c r="AD132" s="48">
        <f>(ROUND(AC132-AC125,1)/AC125)</f>
        <v>0.2962121212121212</v>
      </c>
      <c r="AE132" s="113"/>
      <c r="AF132" s="60"/>
      <c r="AH132" s="59"/>
    </row>
    <row r="133" spans="1:34">
      <c r="A133" s="99" t="s">
        <v>846</v>
      </c>
      <c r="B133" s="89"/>
      <c r="C133" s="21" t="s">
        <v>3</v>
      </c>
      <c r="D133" s="12">
        <v>40</v>
      </c>
      <c r="E133" s="12">
        <v>0</v>
      </c>
      <c r="F133" s="12">
        <v>0</v>
      </c>
      <c r="G133" s="12">
        <v>80</v>
      </c>
      <c r="H133" s="12">
        <v>0</v>
      </c>
      <c r="I133" s="13">
        <v>20</v>
      </c>
      <c r="J133" s="13">
        <v>60</v>
      </c>
      <c r="K133" s="13">
        <v>0</v>
      </c>
      <c r="L133" s="13">
        <v>85</v>
      </c>
      <c r="M133" s="13">
        <v>0</v>
      </c>
      <c r="N133" s="14">
        <f>D133*$D$11</f>
        <v>48</v>
      </c>
      <c r="O133" s="14">
        <f>E133*$E$11</f>
        <v>0</v>
      </c>
      <c r="P133" s="14">
        <f>F133*$F$11</f>
        <v>0</v>
      </c>
      <c r="Q133" s="14">
        <f>G133*$G$11</f>
        <v>104</v>
      </c>
      <c r="R133" s="14">
        <f>H133*$H$11</f>
        <v>0</v>
      </c>
      <c r="S133" s="14">
        <f>(N133/100)*(I133*$I$11)+(N133/100)*(J133*$J$11)</f>
        <v>57.599999999999994</v>
      </c>
      <c r="T133" s="14">
        <f>(O133/100)*(K133*$K$11)</f>
        <v>0</v>
      </c>
      <c r="U133" s="14">
        <f>(P133/100)*(K133*$K$11)+(P133/100)*(L133*$L$11)</f>
        <v>0</v>
      </c>
      <c r="V133" s="14">
        <f>(Q133/100)*(L133*$L$11)</f>
        <v>132.6</v>
      </c>
      <c r="W133" s="14">
        <f>(R133/100)*(K133*$K$11)+(R133/100)*(L133*$L$11)</f>
        <v>0</v>
      </c>
      <c r="X133" s="14">
        <f t="shared" si="38"/>
        <v>105.6</v>
      </c>
      <c r="Y133" s="14">
        <f t="shared" si="39"/>
        <v>0</v>
      </c>
      <c r="Z133" s="14">
        <f t="shared" si="40"/>
        <v>0</v>
      </c>
      <c r="AA133" s="14">
        <f t="shared" si="41"/>
        <v>236.6</v>
      </c>
      <c r="AB133" s="14">
        <f t="shared" si="42"/>
        <v>0</v>
      </c>
      <c r="AC133" s="15">
        <f t="shared" si="43"/>
        <v>342.2</v>
      </c>
      <c r="AD133" s="48">
        <f>(ROUND(AC133-AC125,1)/AC125)</f>
        <v>0.2962121212121212</v>
      </c>
      <c r="AE133" s="113"/>
      <c r="AF133" s="60"/>
      <c r="AH133" s="59"/>
    </row>
    <row r="134" spans="1:34">
      <c r="A134" s="99" t="s">
        <v>847</v>
      </c>
      <c r="B134" s="89"/>
      <c r="C134" s="21" t="s">
        <v>4</v>
      </c>
      <c r="D134" s="12">
        <v>40</v>
      </c>
      <c r="E134" s="12">
        <v>0</v>
      </c>
      <c r="F134" s="12">
        <v>0</v>
      </c>
      <c r="G134" s="12">
        <v>0</v>
      </c>
      <c r="H134" s="12">
        <v>80</v>
      </c>
      <c r="I134" s="13">
        <v>20</v>
      </c>
      <c r="J134" s="13">
        <v>60</v>
      </c>
      <c r="K134" s="13">
        <v>42.5</v>
      </c>
      <c r="L134" s="13">
        <v>42.5</v>
      </c>
      <c r="M134" s="13">
        <v>0</v>
      </c>
      <c r="N134" s="14">
        <f>D134*$D$12</f>
        <v>48</v>
      </c>
      <c r="O134" s="14">
        <f>E134*$E$12</f>
        <v>0</v>
      </c>
      <c r="P134" s="14">
        <f>F134*$F$12</f>
        <v>0</v>
      </c>
      <c r="Q134" s="14">
        <f>G134*$G$12</f>
        <v>0</v>
      </c>
      <c r="R134" s="14">
        <f>H134*$H$12</f>
        <v>104</v>
      </c>
      <c r="S134" s="14">
        <f>(N134/100)*(I134*$I$12)+(N134/100)*(J134*$J$12)</f>
        <v>57.599999999999994</v>
      </c>
      <c r="T134" s="14">
        <f>(O134/100)*(K134*$K$12)</f>
        <v>0</v>
      </c>
      <c r="U134" s="14">
        <f>(P134/100)*(K134*$K$12)+(P134/100)*(L134*$L$12)</f>
        <v>0</v>
      </c>
      <c r="V134" s="14">
        <f>(Q134/100)*(L134*$L$12)</f>
        <v>0</v>
      </c>
      <c r="W134" s="14">
        <f>(R134/100)*(K134*$K$12)+(R134/100)*(L134*$L$12)</f>
        <v>132.6</v>
      </c>
      <c r="X134" s="14">
        <f t="shared" si="38"/>
        <v>105.6</v>
      </c>
      <c r="Y134" s="14">
        <f t="shared" si="39"/>
        <v>0</v>
      </c>
      <c r="Z134" s="14">
        <f t="shared" si="40"/>
        <v>0</v>
      </c>
      <c r="AA134" s="14">
        <f t="shared" si="41"/>
        <v>0</v>
      </c>
      <c r="AB134" s="14">
        <f t="shared" si="42"/>
        <v>236.6</v>
      </c>
      <c r="AC134" s="15">
        <f t="shared" si="43"/>
        <v>342.2</v>
      </c>
      <c r="AD134" s="48">
        <f>(ROUND(AC134-AC125,1)/AC125)</f>
        <v>0.2962121212121212</v>
      </c>
      <c r="AE134" s="113"/>
      <c r="AF134" s="60"/>
      <c r="AH134" s="59"/>
    </row>
    <row r="135" spans="1:34">
      <c r="A135" s="99" t="s">
        <v>848</v>
      </c>
      <c r="B135" s="89"/>
      <c r="C135" s="21" t="s">
        <v>328</v>
      </c>
      <c r="D135" s="12">
        <v>80</v>
      </c>
      <c r="E135" s="12">
        <v>0</v>
      </c>
      <c r="F135" s="12">
        <v>0</v>
      </c>
      <c r="G135" s="12">
        <v>0</v>
      </c>
      <c r="H135" s="12">
        <v>0</v>
      </c>
      <c r="I135" s="13">
        <v>20</v>
      </c>
      <c r="J135" s="13">
        <v>60</v>
      </c>
      <c r="K135" s="13">
        <v>0</v>
      </c>
      <c r="L135" s="13">
        <v>0</v>
      </c>
      <c r="M135" s="13">
        <v>70</v>
      </c>
      <c r="N135" s="14">
        <f>D135*$D$13</f>
        <v>104</v>
      </c>
      <c r="O135" s="14">
        <f>E135*$E$13</f>
        <v>0</v>
      </c>
      <c r="P135" s="14">
        <f>F135*$F$13</f>
        <v>0</v>
      </c>
      <c r="Q135" s="14">
        <f>G135*$G$13</f>
        <v>0</v>
      </c>
      <c r="R135" s="14">
        <f>H135*$H$13</f>
        <v>0</v>
      </c>
      <c r="S135" s="14">
        <f>(N135/100)*(I135*$I$14)+(N135/100)*(J135*$J$14)+(N135/100)*(M135*$M$14)</f>
        <v>234</v>
      </c>
      <c r="T135" s="14">
        <f>(O135/100)*(K135*$K$13)+(O135/100)*(M135*$M$13)</f>
        <v>0</v>
      </c>
      <c r="U135" s="14">
        <f>(P135/100)*(K135*$K$13)+(P135/100)*(L135*$L$13)+(P135/100)*(M135*$M$13)</f>
        <v>0</v>
      </c>
      <c r="V135" s="14">
        <f>(Q135/100)*(L135*$L$13)+(Q135/100)*(M135*$M$13)</f>
        <v>0</v>
      </c>
      <c r="W135" s="14">
        <f>(R135/100)*(K135*$K$13)+(R135/100)*(L135*$L$13)+(R135/100)*(M135*$M$13)</f>
        <v>0</v>
      </c>
      <c r="X135" s="14">
        <f t="shared" si="38"/>
        <v>338</v>
      </c>
      <c r="Y135" s="14">
        <f t="shared" si="39"/>
        <v>0</v>
      </c>
      <c r="Z135" s="14">
        <f t="shared" si="40"/>
        <v>0</v>
      </c>
      <c r="AA135" s="14">
        <f t="shared" si="41"/>
        <v>0</v>
      </c>
      <c r="AB135" s="14">
        <f t="shared" si="42"/>
        <v>0</v>
      </c>
      <c r="AC135" s="15">
        <f t="shared" si="43"/>
        <v>338</v>
      </c>
      <c r="AD135" s="48">
        <f>(ROUND(AC135-AC125,1)/AC125)</f>
        <v>0.28030303030303028</v>
      </c>
      <c r="AE135" s="113"/>
      <c r="AF135" s="60"/>
      <c r="AH135" s="59"/>
    </row>
    <row r="136" spans="1:34">
      <c r="A136" s="99" t="s">
        <v>849</v>
      </c>
      <c r="B136" s="89"/>
      <c r="C136" s="21" t="s">
        <v>329</v>
      </c>
      <c r="D136" s="12">
        <v>80</v>
      </c>
      <c r="E136" s="12">
        <v>0</v>
      </c>
      <c r="F136" s="12">
        <v>0</v>
      </c>
      <c r="G136" s="12">
        <v>0</v>
      </c>
      <c r="H136" s="12">
        <v>0</v>
      </c>
      <c r="I136" s="13">
        <v>20</v>
      </c>
      <c r="J136" s="13">
        <v>60</v>
      </c>
      <c r="K136" s="13">
        <v>70</v>
      </c>
      <c r="L136" s="13">
        <v>0</v>
      </c>
      <c r="M136" s="13">
        <v>0</v>
      </c>
      <c r="N136" s="14">
        <f>D136*$D$14</f>
        <v>104</v>
      </c>
      <c r="O136" s="14">
        <f>E136*$E$14</f>
        <v>0</v>
      </c>
      <c r="P136" s="14">
        <f>F136*$F$14</f>
        <v>0</v>
      </c>
      <c r="Q136" s="14">
        <f>G136*$G$14</f>
        <v>0</v>
      </c>
      <c r="R136" s="14">
        <f>H136*$H$14</f>
        <v>0</v>
      </c>
      <c r="S136" s="14">
        <f>(N136/100)*(I136*$I$14)+(N136/100)*(J136*$J$14)+(N136/100)*(K136*$K$14)</f>
        <v>234</v>
      </c>
      <c r="T136" s="14">
        <f>(O136/100)*(K136*$K$14)</f>
        <v>0</v>
      </c>
      <c r="U136" s="14">
        <f>(P136/100)*(K136*$K$14)+(P136/100)*(L136*$L$14)</f>
        <v>0</v>
      </c>
      <c r="V136" s="14">
        <f>(Q136/100)*(L136*$L$14)</f>
        <v>0</v>
      </c>
      <c r="W136" s="14">
        <f>(R136/100)*(K136*$L$14)+(R136/100)*(L136*$M$14)</f>
        <v>0</v>
      </c>
      <c r="X136" s="14">
        <f t="shared" si="38"/>
        <v>338</v>
      </c>
      <c r="Y136" s="14">
        <f t="shared" si="39"/>
        <v>0</v>
      </c>
      <c r="Z136" s="14">
        <f t="shared" si="40"/>
        <v>0</v>
      </c>
      <c r="AA136" s="14">
        <f t="shared" si="41"/>
        <v>0</v>
      </c>
      <c r="AB136" s="14">
        <f t="shared" si="42"/>
        <v>0</v>
      </c>
      <c r="AC136" s="15">
        <f t="shared" si="43"/>
        <v>338</v>
      </c>
      <c r="AD136" s="48">
        <f>(ROUND(AC136-AC125,1)/AC125)</f>
        <v>0.28030303030303028</v>
      </c>
      <c r="AE136" s="113"/>
      <c r="AF136" s="60"/>
      <c r="AH136" s="59"/>
    </row>
    <row r="137" spans="1:34">
      <c r="A137" s="99"/>
      <c r="B137" s="89"/>
      <c r="C137" s="21" t="s">
        <v>330</v>
      </c>
      <c r="D137" s="12">
        <v>80</v>
      </c>
      <c r="E137" s="12">
        <v>0</v>
      </c>
      <c r="F137" s="12">
        <v>0</v>
      </c>
      <c r="G137" s="12">
        <v>0</v>
      </c>
      <c r="H137" s="12">
        <v>0</v>
      </c>
      <c r="I137" s="13">
        <v>20</v>
      </c>
      <c r="J137" s="13">
        <v>60</v>
      </c>
      <c r="K137" s="13">
        <v>0</v>
      </c>
      <c r="L137" s="13">
        <v>70</v>
      </c>
      <c r="M137" s="13">
        <v>0</v>
      </c>
      <c r="N137" s="14">
        <f>D137*$D$15</f>
        <v>104</v>
      </c>
      <c r="O137" s="14">
        <f>E137*$E$15</f>
        <v>0</v>
      </c>
      <c r="P137" s="14">
        <f>F137*$F$15</f>
        <v>0</v>
      </c>
      <c r="Q137" s="14">
        <f>G137*$G$15</f>
        <v>0</v>
      </c>
      <c r="R137" s="14">
        <f>H137*$H$15</f>
        <v>0</v>
      </c>
      <c r="S137" s="14">
        <f>(N137/100)*(I137*$I$15)+(N137/100)*(J137*$J$15)+(N137/100)*(L137*$L$15)</f>
        <v>234</v>
      </c>
      <c r="T137" s="14">
        <f>(O137/100)*(K137*$K$15)</f>
        <v>0</v>
      </c>
      <c r="U137" s="14">
        <f>(P137/100)*(K137*$K$15)+(P137/100)*(L137*$L$15)</f>
        <v>0</v>
      </c>
      <c r="V137" s="14">
        <f>(Q137/100)*(L137*$L$15)</f>
        <v>0</v>
      </c>
      <c r="W137" s="14">
        <f>(R137/100)*(K137*$K$15)+(R137/100)*(L137*$L$15)</f>
        <v>0</v>
      </c>
      <c r="X137" s="14">
        <f t="shared" si="38"/>
        <v>338</v>
      </c>
      <c r="Y137" s="14">
        <f t="shared" si="39"/>
        <v>0</v>
      </c>
      <c r="Z137" s="14">
        <f t="shared" si="40"/>
        <v>0</v>
      </c>
      <c r="AA137" s="14">
        <f t="shared" si="41"/>
        <v>0</v>
      </c>
      <c r="AB137" s="14">
        <f t="shared" si="42"/>
        <v>0</v>
      </c>
      <c r="AC137" s="15">
        <f t="shared" si="43"/>
        <v>338</v>
      </c>
      <c r="AD137" s="48">
        <f>(ROUND(AC137-AC125,1)/AC125)</f>
        <v>0.28030303030303028</v>
      </c>
      <c r="AE137" s="113"/>
      <c r="AF137" s="60"/>
      <c r="AH137" s="59"/>
    </row>
    <row r="138" spans="1:34">
      <c r="A138" s="99"/>
      <c r="B138" s="89"/>
      <c r="C138" s="21" t="s">
        <v>326</v>
      </c>
      <c r="D138" s="12">
        <v>80</v>
      </c>
      <c r="E138" s="12">
        <v>0</v>
      </c>
      <c r="F138" s="12">
        <v>0</v>
      </c>
      <c r="G138" s="12">
        <v>0</v>
      </c>
      <c r="H138" s="12">
        <v>0</v>
      </c>
      <c r="I138" s="13">
        <v>20</v>
      </c>
      <c r="J138" s="13">
        <v>83</v>
      </c>
      <c r="K138" s="13">
        <v>0</v>
      </c>
      <c r="L138" s="13">
        <v>0</v>
      </c>
      <c r="M138" s="13">
        <v>0</v>
      </c>
      <c r="N138" s="14">
        <f>D138*$D$16</f>
        <v>104</v>
      </c>
      <c r="O138" s="14">
        <f>E138*$E$16</f>
        <v>0</v>
      </c>
      <c r="P138" s="14">
        <f>F138*$F$16</f>
        <v>0</v>
      </c>
      <c r="Q138" s="14">
        <f>G138*$G$16</f>
        <v>0</v>
      </c>
      <c r="R138" s="14">
        <f>H138*$H$16</f>
        <v>0</v>
      </c>
      <c r="S138" s="14">
        <f>(N138/100)*(I138*$I$16)+(N138/100)*(J138*$J$16)</f>
        <v>219.33599999999998</v>
      </c>
      <c r="T138" s="14">
        <f>(O138/100)*(K138*$K$16)</f>
        <v>0</v>
      </c>
      <c r="U138" s="14">
        <f>(P138/100)*(K138*$K$16)+(P138/100)*(L138*$L$16)</f>
        <v>0</v>
      </c>
      <c r="V138" s="14">
        <f>(Q138/100)*(L138*$L$16)</f>
        <v>0</v>
      </c>
      <c r="W138" s="14">
        <f>(R138/100)*(K138*$K$16)+(R138/100)*(L138*$L$16)</f>
        <v>0</v>
      </c>
      <c r="X138" s="14">
        <f t="shared" si="38"/>
        <v>323.33600000000001</v>
      </c>
      <c r="Y138" s="14">
        <f t="shared" si="39"/>
        <v>0</v>
      </c>
      <c r="Z138" s="14">
        <f t="shared" si="40"/>
        <v>0</v>
      </c>
      <c r="AA138" s="14">
        <f t="shared" si="41"/>
        <v>0</v>
      </c>
      <c r="AB138" s="14">
        <f t="shared" si="42"/>
        <v>0</v>
      </c>
      <c r="AC138" s="15">
        <f t="shared" si="43"/>
        <v>323.3</v>
      </c>
      <c r="AD138" s="48">
        <f>(ROUND(AC138-AC125,1)/AC125)</f>
        <v>0.22462121212121211</v>
      </c>
      <c r="AE138" s="113"/>
      <c r="AF138" s="60"/>
      <c r="AH138" s="59"/>
    </row>
    <row r="139" spans="1:34">
      <c r="A139" s="99"/>
      <c r="B139" s="89"/>
      <c r="C139" s="21" t="s">
        <v>327</v>
      </c>
      <c r="D139" s="12">
        <v>80</v>
      </c>
      <c r="E139" s="12">
        <v>0</v>
      </c>
      <c r="F139" s="12">
        <v>0</v>
      </c>
      <c r="G139" s="12">
        <v>0</v>
      </c>
      <c r="H139" s="12">
        <v>0</v>
      </c>
      <c r="I139" s="13">
        <v>55</v>
      </c>
      <c r="J139" s="13">
        <v>60</v>
      </c>
      <c r="K139" s="13">
        <v>0</v>
      </c>
      <c r="L139" s="13">
        <v>0</v>
      </c>
      <c r="M139" s="13">
        <v>0</v>
      </c>
      <c r="N139" s="14">
        <f>D139*$D$17</f>
        <v>104</v>
      </c>
      <c r="O139" s="14">
        <f>E139*$E$17</f>
        <v>0</v>
      </c>
      <c r="P139" s="14">
        <f>F139*$F$17</f>
        <v>0</v>
      </c>
      <c r="Q139" s="14">
        <f>G139*$G$17</f>
        <v>0</v>
      </c>
      <c r="R139" s="14">
        <f>H139*$H$17</f>
        <v>0</v>
      </c>
      <c r="S139" s="14">
        <f>(N139/100)*(I139*$I$17)+(N139/100)*(J139*$J$17)</f>
        <v>193.96</v>
      </c>
      <c r="T139" s="14">
        <f>(O139/100)*(K139*$K$17)</f>
        <v>0</v>
      </c>
      <c r="U139" s="14">
        <f>(P139/100)*(K139*$K$17)+(P139/100)*(L139*$L$17)</f>
        <v>0</v>
      </c>
      <c r="V139" s="14">
        <f>(Q139/100)*(L139*$L$17)</f>
        <v>0</v>
      </c>
      <c r="W139" s="14">
        <f>(R139/100)*(K139*$K$17)+(R139/100)*(L139*$L$17)</f>
        <v>0</v>
      </c>
      <c r="X139" s="14">
        <f t="shared" si="38"/>
        <v>297.96000000000004</v>
      </c>
      <c r="Y139" s="14">
        <f t="shared" si="39"/>
        <v>0</v>
      </c>
      <c r="Z139" s="14">
        <f t="shared" si="40"/>
        <v>0</v>
      </c>
      <c r="AA139" s="14">
        <f t="shared" si="41"/>
        <v>0</v>
      </c>
      <c r="AB139" s="14">
        <f t="shared" si="42"/>
        <v>0</v>
      </c>
      <c r="AC139" s="15">
        <f t="shared" si="43"/>
        <v>298</v>
      </c>
      <c r="AD139" s="48">
        <f>(ROUND(AC139-AC125,1)/AC125)</f>
        <v>0.12878787878787878</v>
      </c>
      <c r="AE139" s="113"/>
      <c r="AF139" s="60"/>
      <c r="AH139" s="59"/>
    </row>
    <row r="140" spans="1:34">
      <c r="A140" s="106" t="s">
        <v>0</v>
      </c>
      <c r="B140" s="90" t="s">
        <v>7</v>
      </c>
      <c r="C140" s="50" t="s">
        <v>242</v>
      </c>
      <c r="D140" s="11">
        <v>86</v>
      </c>
      <c r="E140" s="11">
        <v>0</v>
      </c>
      <c r="F140" s="11">
        <v>0</v>
      </c>
      <c r="G140" s="11">
        <v>0</v>
      </c>
      <c r="H140" s="11">
        <v>0</v>
      </c>
      <c r="I140" s="51">
        <v>30</v>
      </c>
      <c r="J140" s="51">
        <v>30</v>
      </c>
      <c r="K140" s="51">
        <v>0</v>
      </c>
      <c r="L140" s="51">
        <v>30</v>
      </c>
      <c r="M140" s="51">
        <v>0</v>
      </c>
      <c r="N140" s="52">
        <f>D140*$D$3</f>
        <v>129</v>
      </c>
      <c r="O140" s="52">
        <f>E140*$E$3</f>
        <v>0</v>
      </c>
      <c r="P140" s="52">
        <f>F140*$F$3</f>
        <v>0</v>
      </c>
      <c r="Q140" s="52">
        <f>G140*$G$3</f>
        <v>0</v>
      </c>
      <c r="R140" s="52">
        <f>H140*$H$3</f>
        <v>0</v>
      </c>
      <c r="S140" s="52">
        <f>(N140/100)*(I140*$I$3)+(N140/100)*(J140*$J$3)+(N140/100)*(L140*$L$3)</f>
        <v>174.15</v>
      </c>
      <c r="T140" s="52">
        <f>(O140/100)*(K140*$K$3)</f>
        <v>0</v>
      </c>
      <c r="U140" s="52">
        <f>(P140/100)*(K140*$K$3)+(P140/100)*(L140*$L$3)</f>
        <v>0</v>
      </c>
      <c r="V140" s="52">
        <f>(Q140/100)*(L140*$L$3)</f>
        <v>0</v>
      </c>
      <c r="W140" s="52">
        <f>(R140/100)*(K140*$K$3)+(R140/100)*(L140*$L$3)</f>
        <v>0</v>
      </c>
      <c r="X140" s="52">
        <f>N140+S140</f>
        <v>303.14999999999998</v>
      </c>
      <c r="Y140" s="52">
        <f>O140+T140</f>
        <v>0</v>
      </c>
      <c r="Z140" s="52">
        <f>P140+U140</f>
        <v>0</v>
      </c>
      <c r="AA140" s="52">
        <f>Q140+V140</f>
        <v>0</v>
      </c>
      <c r="AB140" s="52">
        <f t="shared" si="42"/>
        <v>0</v>
      </c>
      <c r="AC140" s="53">
        <f>ROUND(X140+Y140+Z140+AA140+AB140,1)</f>
        <v>303.2</v>
      </c>
      <c r="AD140" s="58" t="s">
        <v>330</v>
      </c>
      <c r="AE140" s="113" t="s">
        <v>814</v>
      </c>
      <c r="AF140" s="60"/>
      <c r="AH140" s="59"/>
    </row>
    <row r="141" spans="1:34">
      <c r="A141" s="99" t="s">
        <v>815</v>
      </c>
      <c r="B141" s="91">
        <v>10</v>
      </c>
      <c r="C141" s="21" t="s">
        <v>325</v>
      </c>
      <c r="D141" s="12">
        <v>86</v>
      </c>
      <c r="E141" s="12">
        <v>0</v>
      </c>
      <c r="F141" s="12">
        <v>0</v>
      </c>
      <c r="G141" s="12">
        <v>0</v>
      </c>
      <c r="H141" s="12">
        <v>0</v>
      </c>
      <c r="I141" s="13">
        <v>52</v>
      </c>
      <c r="J141" s="13">
        <v>52</v>
      </c>
      <c r="K141" s="13">
        <v>0</v>
      </c>
      <c r="L141" s="13">
        <v>30</v>
      </c>
      <c r="M141" s="13">
        <v>0</v>
      </c>
      <c r="N141" s="14">
        <f>D141*$D$4</f>
        <v>111.8</v>
      </c>
      <c r="O141" s="14">
        <f>E141*$E$4</f>
        <v>0</v>
      </c>
      <c r="P141" s="14">
        <f>F141*$F$4</f>
        <v>0</v>
      </c>
      <c r="Q141" s="14">
        <f>G141*$G$4</f>
        <v>0</v>
      </c>
      <c r="R141" s="14">
        <f>H141*$H$4</f>
        <v>0</v>
      </c>
      <c r="S141" s="14">
        <f>(N141/100)*(I141*$I$4)+(N141/100)*(J141*$J$4)+(N141/100)*(L141*$L$4)</f>
        <v>259.59960000000001</v>
      </c>
      <c r="T141" s="14">
        <f>(O141/100)*(K141*$K$4)</f>
        <v>0</v>
      </c>
      <c r="U141" s="14">
        <f>(P141/100)*(K141*$K$4)+(P141/100)*(L141*$L$4)</f>
        <v>0</v>
      </c>
      <c r="V141" s="14">
        <f>(Q141/100)*(L141*$L$4)</f>
        <v>0</v>
      </c>
      <c r="W141" s="14">
        <f>(R141/100)*(K141*$K$4)+(R141/100)*(L141*$L$4)</f>
        <v>0</v>
      </c>
      <c r="X141" s="14">
        <f t="shared" ref="X141:X152" si="44">N141+S141</f>
        <v>371.39960000000002</v>
      </c>
      <c r="Y141" s="14">
        <f t="shared" ref="Y141:Y152" si="45">O141+T141</f>
        <v>0</v>
      </c>
      <c r="Z141" s="14">
        <f t="shared" ref="Z141:Z152" si="46">P141+U141</f>
        <v>0</v>
      </c>
      <c r="AA141" s="14">
        <f t="shared" ref="AA141:AA152" si="47">Q141+V141</f>
        <v>0</v>
      </c>
      <c r="AB141" s="14">
        <f t="shared" si="42"/>
        <v>0</v>
      </c>
      <c r="AC141" s="15">
        <f>ROUND(X141+Y141+Z141+AA141+AB141,1)</f>
        <v>371.4</v>
      </c>
      <c r="AD141" s="48">
        <f>(ROUND(AC141-AC140,1)/AC140)</f>
        <v>0.22493403693931399</v>
      </c>
      <c r="AE141" s="113"/>
      <c r="AF141" s="60"/>
      <c r="AH141" s="59"/>
    </row>
    <row r="142" spans="1:34">
      <c r="A142" s="99" t="s">
        <v>816</v>
      </c>
      <c r="B142" s="91">
        <v>10</v>
      </c>
      <c r="C142" s="21" t="s">
        <v>850</v>
      </c>
      <c r="D142" s="12">
        <v>86</v>
      </c>
      <c r="E142" s="12">
        <v>0</v>
      </c>
      <c r="F142" s="12">
        <v>0</v>
      </c>
      <c r="G142" s="12">
        <v>0</v>
      </c>
      <c r="H142" s="12">
        <v>0</v>
      </c>
      <c r="I142" s="13">
        <v>30</v>
      </c>
      <c r="J142" s="13">
        <v>30</v>
      </c>
      <c r="K142" s="13">
        <v>0</v>
      </c>
      <c r="L142" s="13">
        <v>30</v>
      </c>
      <c r="M142" s="13">
        <v>0</v>
      </c>
      <c r="N142" s="14">
        <f>D142*$D$5</f>
        <v>120.39999999999999</v>
      </c>
      <c r="O142" s="14">
        <f>E142*$E$5</f>
        <v>0</v>
      </c>
      <c r="P142" s="14">
        <f>F142*$F$5</f>
        <v>0</v>
      </c>
      <c r="Q142" s="14">
        <f>G142*$G$5</f>
        <v>0</v>
      </c>
      <c r="R142" s="14">
        <f>H142*$H$5</f>
        <v>0</v>
      </c>
      <c r="S142" s="14">
        <f>(N142/100)*(I142*$I$5)+(N142/100)*(J142*$J$5)+(N142/100)*(L142*$L$5)</f>
        <v>162.54</v>
      </c>
      <c r="T142" s="14">
        <f>(O142/100)*(K142*$K$5)</f>
        <v>0</v>
      </c>
      <c r="U142" s="14">
        <f>(P142/100)*(K142*$K$5)+(P142/100)*(L142*$L$5)</f>
        <v>0</v>
      </c>
      <c r="V142" s="14">
        <f>(Q142/100)*(L142*$L$5)</f>
        <v>0</v>
      </c>
      <c r="W142" s="14">
        <f>(R142/100)*(K142*$K$5)+(R142/100)*(L142*$L$5)</f>
        <v>0</v>
      </c>
      <c r="X142" s="14">
        <f t="shared" si="44"/>
        <v>282.94</v>
      </c>
      <c r="Y142" s="14">
        <f t="shared" si="45"/>
        <v>0</v>
      </c>
      <c r="Z142" s="14">
        <f t="shared" si="46"/>
        <v>0</v>
      </c>
      <c r="AA142" s="14">
        <f t="shared" si="47"/>
        <v>0</v>
      </c>
      <c r="AB142" s="14">
        <f t="shared" si="42"/>
        <v>0</v>
      </c>
      <c r="AC142" s="15">
        <f t="shared" ref="AC142:AC152" si="48">ROUND(X142+Y142+Z142+AA142+AB142,1)</f>
        <v>282.89999999999998</v>
      </c>
      <c r="AD142" s="48">
        <f>(ROUND(AC142-AC140,1)/AC140)</f>
        <v>-6.6952506596306069E-2</v>
      </c>
      <c r="AE142" s="113"/>
      <c r="AF142" s="60"/>
      <c r="AH142" s="59"/>
    </row>
    <row r="143" spans="1:34">
      <c r="A143" s="99" t="s">
        <v>817</v>
      </c>
      <c r="B143" s="91">
        <v>0</v>
      </c>
      <c r="C143" s="21" t="s">
        <v>338</v>
      </c>
      <c r="D143" s="12">
        <v>86</v>
      </c>
      <c r="E143" s="12">
        <v>0</v>
      </c>
      <c r="F143" s="12">
        <v>0</v>
      </c>
      <c r="G143" s="12">
        <v>0</v>
      </c>
      <c r="H143" s="12">
        <v>0</v>
      </c>
      <c r="I143" s="13">
        <v>30</v>
      </c>
      <c r="J143" s="13">
        <v>30</v>
      </c>
      <c r="K143" s="13">
        <v>0</v>
      </c>
      <c r="L143" s="13">
        <v>30</v>
      </c>
      <c r="M143" s="13">
        <v>0</v>
      </c>
      <c r="N143" s="14">
        <f>D143*$D$6</f>
        <v>120.39999999999999</v>
      </c>
      <c r="O143" s="14">
        <f>E143*$E$6</f>
        <v>0</v>
      </c>
      <c r="P143" s="14">
        <f>F143*$F$6</f>
        <v>0</v>
      </c>
      <c r="Q143" s="14">
        <f>G143*$G$6</f>
        <v>0</v>
      </c>
      <c r="R143" s="14">
        <f>H143*$H$6</f>
        <v>0</v>
      </c>
      <c r="S143" s="14">
        <f>(N143/100)*(I143*$I$6)+(N143/100)*(J143*$J$6)+(N143/100)*(L143*$L$6)</f>
        <v>162.54</v>
      </c>
      <c r="T143" s="14">
        <f>(O143/100)*(K143*$K$6)</f>
        <v>0</v>
      </c>
      <c r="U143" s="14">
        <f>(P143/100)*(K143*$K$6)+(P143/100)*(L143*$L$6)</f>
        <v>0</v>
      </c>
      <c r="V143" s="14">
        <f>(Q143/100)*(L143*$L$6)</f>
        <v>0</v>
      </c>
      <c r="W143" s="14">
        <f>(R143/100)*(K143*$K$6)+(R143/100)*(L143*$L$6)</f>
        <v>0</v>
      </c>
      <c r="X143" s="14">
        <f t="shared" si="44"/>
        <v>282.94</v>
      </c>
      <c r="Y143" s="14">
        <f t="shared" si="45"/>
        <v>0</v>
      </c>
      <c r="Z143" s="14">
        <f t="shared" si="46"/>
        <v>0</v>
      </c>
      <c r="AA143" s="14">
        <f t="shared" si="47"/>
        <v>0</v>
      </c>
      <c r="AB143" s="14">
        <f t="shared" ref="AB143:AB152" si="49">R143+W143</f>
        <v>0</v>
      </c>
      <c r="AC143" s="15">
        <f t="shared" si="48"/>
        <v>282.89999999999998</v>
      </c>
      <c r="AD143" s="48">
        <f>(ROUND(AC143-AC140,1)/AC140)</f>
        <v>-6.6952506596306069E-2</v>
      </c>
      <c r="AE143" s="113"/>
      <c r="AF143" s="60"/>
      <c r="AH143" s="59"/>
    </row>
    <row r="144" spans="1:34">
      <c r="A144" s="99" t="s">
        <v>818</v>
      </c>
      <c r="B144" s="91">
        <v>16</v>
      </c>
      <c r="C144" s="21" t="s">
        <v>339</v>
      </c>
      <c r="D144" s="12">
        <v>86</v>
      </c>
      <c r="E144" s="12">
        <v>0</v>
      </c>
      <c r="F144" s="12">
        <v>0</v>
      </c>
      <c r="G144" s="12">
        <v>0</v>
      </c>
      <c r="H144" s="12">
        <v>0</v>
      </c>
      <c r="I144" s="13">
        <v>30</v>
      </c>
      <c r="J144" s="13">
        <v>30</v>
      </c>
      <c r="K144" s="13">
        <v>0</v>
      </c>
      <c r="L144" s="13">
        <v>30</v>
      </c>
      <c r="M144" s="13">
        <v>0</v>
      </c>
      <c r="N144" s="14">
        <f>D144*$D$7</f>
        <v>120.39999999999999</v>
      </c>
      <c r="O144" s="14">
        <f>E144*$E$7</f>
        <v>0</v>
      </c>
      <c r="P144" s="14">
        <f>F144*$F$7</f>
        <v>0</v>
      </c>
      <c r="Q144" s="14">
        <f>G144*$G$7</f>
        <v>0</v>
      </c>
      <c r="R144" s="14">
        <f>H144*$H$7</f>
        <v>0</v>
      </c>
      <c r="S144" s="14">
        <f>(N144/100)*(I144*$I$7)+(N144/100)*(J144*$J$7)+(N144/100)*(L144*$L$7)</f>
        <v>162.54</v>
      </c>
      <c r="T144" s="14">
        <f>(O144/100)*(K144*$K$7)</f>
        <v>0</v>
      </c>
      <c r="U144" s="14">
        <f>(P144/100)*(K144*$K$7)+(P144/100)*(L144*$L$7)</f>
        <v>0</v>
      </c>
      <c r="V144" s="14">
        <f>(Q144/100)*(L144*$L$7)</f>
        <v>0</v>
      </c>
      <c r="W144" s="14">
        <f>(R144/100)*(K144*$K$7)+(R144/100)*(L144*$L$7)</f>
        <v>0</v>
      </c>
      <c r="X144" s="14">
        <f t="shared" si="44"/>
        <v>282.94</v>
      </c>
      <c r="Y144" s="14">
        <f t="shared" si="45"/>
        <v>0</v>
      </c>
      <c r="Z144" s="14">
        <f t="shared" si="46"/>
        <v>0</v>
      </c>
      <c r="AA144" s="14">
        <f t="shared" si="47"/>
        <v>0</v>
      </c>
      <c r="AB144" s="14">
        <f t="shared" si="49"/>
        <v>0</v>
      </c>
      <c r="AC144" s="15">
        <f t="shared" si="48"/>
        <v>282.89999999999998</v>
      </c>
      <c r="AD144" s="48">
        <f>(ROUND(AC144-AC140,1)/AC140)</f>
        <v>-6.6952506596306069E-2</v>
      </c>
      <c r="AE144" s="113"/>
      <c r="AF144" s="60"/>
      <c r="AH144" s="59"/>
    </row>
    <row r="145" spans="1:34">
      <c r="A145" s="99" t="s">
        <v>667</v>
      </c>
      <c r="B145" s="91"/>
      <c r="C145" s="21" t="s">
        <v>340</v>
      </c>
      <c r="D145" s="12">
        <v>86</v>
      </c>
      <c r="E145" s="12">
        <v>0</v>
      </c>
      <c r="F145" s="12">
        <v>0</v>
      </c>
      <c r="G145" s="12">
        <v>0</v>
      </c>
      <c r="H145" s="12">
        <v>0</v>
      </c>
      <c r="I145" s="13">
        <v>30</v>
      </c>
      <c r="J145" s="13">
        <v>30</v>
      </c>
      <c r="K145" s="13">
        <v>0</v>
      </c>
      <c r="L145" s="13">
        <v>30</v>
      </c>
      <c r="M145" s="13">
        <v>0</v>
      </c>
      <c r="N145" s="14">
        <f>D145*$D$8</f>
        <v>120.39999999999999</v>
      </c>
      <c r="O145" s="14">
        <f>E145*$E$8</f>
        <v>0</v>
      </c>
      <c r="P145" s="14">
        <f>F145*$F$8</f>
        <v>0</v>
      </c>
      <c r="Q145" s="14">
        <f>G145*$G$8</f>
        <v>0</v>
      </c>
      <c r="R145" s="14">
        <f>H145*$H$8</f>
        <v>0</v>
      </c>
      <c r="S145" s="14">
        <f>(N145/100)*(I145*$I$8)+(N145/100)*(J145*$J$8)+(N145/100)*(L145*$L$8)</f>
        <v>162.54</v>
      </c>
      <c r="T145" s="14">
        <f>(O145/100)*(K145*$K$8)</f>
        <v>0</v>
      </c>
      <c r="U145" s="14">
        <f>(P145/100)*(K145*$K$8)+(P145/100)*(L145*$L$8)</f>
        <v>0</v>
      </c>
      <c r="V145" s="14">
        <f>(Q145/100)*(L145*$L$8)</f>
        <v>0</v>
      </c>
      <c r="W145" s="14">
        <f>(R145/100)*(K145*$K$8)+(R145/100)*(L145*$L$8)</f>
        <v>0</v>
      </c>
      <c r="X145" s="14">
        <f t="shared" si="44"/>
        <v>282.94</v>
      </c>
      <c r="Y145" s="14">
        <f t="shared" si="45"/>
        <v>0</v>
      </c>
      <c r="Z145" s="14">
        <f t="shared" si="46"/>
        <v>0</v>
      </c>
      <c r="AA145" s="14">
        <f t="shared" si="47"/>
        <v>0</v>
      </c>
      <c r="AB145" s="14">
        <f t="shared" si="49"/>
        <v>0</v>
      </c>
      <c r="AC145" s="15">
        <f t="shared" si="48"/>
        <v>282.89999999999998</v>
      </c>
      <c r="AD145" s="48">
        <f>(ROUND(AC145-AC140,1)/AC140)</f>
        <v>-6.6952506596306069E-2</v>
      </c>
      <c r="AE145" s="113"/>
      <c r="AF145" s="60"/>
      <c r="AH145" s="59"/>
    </row>
    <row r="146" spans="1:34">
      <c r="A146" s="99" t="s">
        <v>606</v>
      </c>
      <c r="B146" s="91">
        <v>50</v>
      </c>
      <c r="C146" s="21" t="s">
        <v>1</v>
      </c>
      <c r="D146" s="12">
        <v>43</v>
      </c>
      <c r="E146" s="12">
        <v>86</v>
      </c>
      <c r="F146" s="12">
        <v>0</v>
      </c>
      <c r="G146" s="12">
        <v>0</v>
      </c>
      <c r="H146" s="12">
        <v>0</v>
      </c>
      <c r="I146" s="13">
        <v>30</v>
      </c>
      <c r="J146" s="13">
        <v>30</v>
      </c>
      <c r="K146" s="13">
        <v>76</v>
      </c>
      <c r="L146" s="13">
        <v>20</v>
      </c>
      <c r="M146" s="13">
        <v>0</v>
      </c>
      <c r="N146" s="14">
        <f>D146*$D$9</f>
        <v>51.6</v>
      </c>
      <c r="O146" s="14">
        <f>E146*$E$9</f>
        <v>111.8</v>
      </c>
      <c r="P146" s="14">
        <f>F146*$F$9</f>
        <v>0</v>
      </c>
      <c r="Q146" s="14">
        <f>G146*$G$9</f>
        <v>0</v>
      </c>
      <c r="R146" s="14">
        <f>H146*$H$9</f>
        <v>0</v>
      </c>
      <c r="S146" s="14">
        <f>(N146/100)*(I146*$I$9)+(N146/100)*(J146*$J$9)+(N146/100)*(L146*$L$9)</f>
        <v>61.92</v>
      </c>
      <c r="T146" s="14">
        <f>(O146/100)*(K146*$K$9)</f>
        <v>127.45199999999998</v>
      </c>
      <c r="U146" s="14">
        <f>(P146/100)*(K146*$K$9)+(P146/100)*(L146*$L$9)</f>
        <v>0</v>
      </c>
      <c r="V146" s="14">
        <f>(Q146/100)*(L146*$L$9)</f>
        <v>0</v>
      </c>
      <c r="W146" s="14">
        <f>(R146/100)*(K146*$K$9)+(R146/100)*(L146*$L$9)</f>
        <v>0</v>
      </c>
      <c r="X146" s="14">
        <f t="shared" si="44"/>
        <v>113.52000000000001</v>
      </c>
      <c r="Y146" s="14">
        <f t="shared" si="45"/>
        <v>239.25199999999998</v>
      </c>
      <c r="Z146" s="14">
        <f t="shared" si="46"/>
        <v>0</v>
      </c>
      <c r="AA146" s="14">
        <f t="shared" si="47"/>
        <v>0</v>
      </c>
      <c r="AB146" s="14">
        <f t="shared" si="49"/>
        <v>0</v>
      </c>
      <c r="AC146" s="15">
        <f t="shared" si="48"/>
        <v>352.8</v>
      </c>
      <c r="AD146" s="48">
        <f>(ROUND(AC146-AC140,1)/AC140)</f>
        <v>0.16358839050131926</v>
      </c>
      <c r="AE146" s="113"/>
      <c r="AF146" s="60"/>
      <c r="AH146" s="59"/>
    </row>
    <row r="147" spans="1:34">
      <c r="A147" s="99" t="s">
        <v>845</v>
      </c>
      <c r="B147" s="91"/>
      <c r="C147" s="21" t="s">
        <v>2</v>
      </c>
      <c r="D147" s="12">
        <v>43</v>
      </c>
      <c r="E147" s="12">
        <v>0</v>
      </c>
      <c r="F147" s="12">
        <v>86</v>
      </c>
      <c r="G147" s="12">
        <v>0</v>
      </c>
      <c r="H147" s="12">
        <v>0</v>
      </c>
      <c r="I147" s="13">
        <v>30</v>
      </c>
      <c r="J147" s="13">
        <v>30</v>
      </c>
      <c r="K147" s="13">
        <v>35</v>
      </c>
      <c r="L147" s="13">
        <v>35</v>
      </c>
      <c r="M147" s="13">
        <v>0</v>
      </c>
      <c r="N147" s="14">
        <f>D147*$D$10</f>
        <v>51.6</v>
      </c>
      <c r="O147" s="14">
        <f>E147*$E$10</f>
        <v>0</v>
      </c>
      <c r="P147" s="14">
        <f>F147*$F$10</f>
        <v>111.8</v>
      </c>
      <c r="Q147" s="14">
        <f>G147*$G$10</f>
        <v>0</v>
      </c>
      <c r="R147" s="14">
        <f>H147*$H$10</f>
        <v>0</v>
      </c>
      <c r="S147" s="14">
        <f>(N147/100)*(I147*$I$10)+(N147/100)*(J147*$J$10)+(N147/100)*(L147*$L$10)</f>
        <v>73.53</v>
      </c>
      <c r="T147" s="14">
        <f>(O147/100)*(K147*$J$10)</f>
        <v>0</v>
      </c>
      <c r="U147" s="14">
        <f>(P147/100)*(K147*$K$10)+(P147/100)*(L147*$L$10)</f>
        <v>117.38999999999999</v>
      </c>
      <c r="V147" s="14">
        <f>(Q147/100)*(L147*$L$10)</f>
        <v>0</v>
      </c>
      <c r="W147" s="14">
        <f>(R147/100)*(K147*$K$10)+(R147/100)*(L147*$L$10)</f>
        <v>0</v>
      </c>
      <c r="X147" s="14">
        <f t="shared" si="44"/>
        <v>125.13</v>
      </c>
      <c r="Y147" s="14">
        <f t="shared" si="45"/>
        <v>0</v>
      </c>
      <c r="Z147" s="14">
        <f t="shared" si="46"/>
        <v>229.19</v>
      </c>
      <c r="AA147" s="14">
        <f t="shared" si="47"/>
        <v>0</v>
      </c>
      <c r="AB147" s="14">
        <f t="shared" si="49"/>
        <v>0</v>
      </c>
      <c r="AC147" s="15">
        <f t="shared" si="48"/>
        <v>354.3</v>
      </c>
      <c r="AD147" s="48">
        <f>(ROUND(AC147-AC140,1)/AC140)</f>
        <v>0.16853562005277045</v>
      </c>
      <c r="AE147" s="113"/>
      <c r="AF147" s="60"/>
      <c r="AH147" s="59"/>
    </row>
    <row r="148" spans="1:34">
      <c r="A148" s="99" t="s">
        <v>846</v>
      </c>
      <c r="B148" s="91"/>
      <c r="C148" s="21" t="s">
        <v>3</v>
      </c>
      <c r="D148" s="12">
        <v>43</v>
      </c>
      <c r="E148" s="12">
        <v>0</v>
      </c>
      <c r="F148" s="12">
        <v>0</v>
      </c>
      <c r="G148" s="12">
        <v>86</v>
      </c>
      <c r="H148" s="12">
        <v>0</v>
      </c>
      <c r="I148" s="13">
        <v>30</v>
      </c>
      <c r="J148" s="13">
        <v>30</v>
      </c>
      <c r="K148" s="13">
        <v>0</v>
      </c>
      <c r="L148" s="13">
        <v>61</v>
      </c>
      <c r="M148" s="13">
        <v>0</v>
      </c>
      <c r="N148" s="14">
        <f>D148*$D$11</f>
        <v>51.6</v>
      </c>
      <c r="O148" s="14">
        <f>E148*$E$11</f>
        <v>0</v>
      </c>
      <c r="P148" s="14">
        <f>F148*$F$11</f>
        <v>0</v>
      </c>
      <c r="Q148" s="14">
        <f>G148*$G$11</f>
        <v>111.8</v>
      </c>
      <c r="R148" s="14">
        <f>H148*$H$11</f>
        <v>0</v>
      </c>
      <c r="S148" s="14">
        <f>(N148/100)*(I148*$I$11)+(N148/100)*(J148*$J$11)+(N148/100)*(L148*$L$11)</f>
        <v>93.653999999999996</v>
      </c>
      <c r="T148" s="14">
        <f>(O148/100)*(K148*$K$11)</f>
        <v>0</v>
      </c>
      <c r="U148" s="14">
        <f>(P148/100)*(K148*$K$11)+(P148/100)*(L148*$L$11)</f>
        <v>0</v>
      </c>
      <c r="V148" s="14">
        <f>(Q148/100)*(L148*$L$11)</f>
        <v>102.29699999999998</v>
      </c>
      <c r="W148" s="14">
        <f>(R148/100)*(K148*$K$11)+(R148/100)*(L148*$L$11)</f>
        <v>0</v>
      </c>
      <c r="X148" s="14">
        <f t="shared" si="44"/>
        <v>145.25399999999999</v>
      </c>
      <c r="Y148" s="14">
        <f t="shared" si="45"/>
        <v>0</v>
      </c>
      <c r="Z148" s="14">
        <f t="shared" si="46"/>
        <v>0</v>
      </c>
      <c r="AA148" s="14">
        <f t="shared" si="47"/>
        <v>214.09699999999998</v>
      </c>
      <c r="AB148" s="14">
        <f t="shared" si="49"/>
        <v>0</v>
      </c>
      <c r="AC148" s="15">
        <f t="shared" si="48"/>
        <v>359.4</v>
      </c>
      <c r="AD148" s="48">
        <f>(ROUND(AC148-AC140,1)/AC140)</f>
        <v>0.18535620052770449</v>
      </c>
      <c r="AE148" s="113"/>
      <c r="AF148" s="60"/>
      <c r="AH148" s="59"/>
    </row>
    <row r="149" spans="1:34">
      <c r="A149" s="99" t="s">
        <v>847</v>
      </c>
      <c r="B149" s="91"/>
      <c r="C149" s="21" t="s">
        <v>4</v>
      </c>
      <c r="D149" s="12">
        <v>43</v>
      </c>
      <c r="E149" s="12">
        <v>0</v>
      </c>
      <c r="F149" s="12">
        <v>0</v>
      </c>
      <c r="G149" s="12">
        <v>0</v>
      </c>
      <c r="H149" s="12">
        <v>86</v>
      </c>
      <c r="I149" s="13">
        <v>30</v>
      </c>
      <c r="J149" s="13">
        <v>30</v>
      </c>
      <c r="K149" s="13">
        <v>35</v>
      </c>
      <c r="L149" s="13">
        <v>35</v>
      </c>
      <c r="M149" s="13">
        <v>0</v>
      </c>
      <c r="N149" s="14">
        <f>D149*$D$12</f>
        <v>51.6</v>
      </c>
      <c r="O149" s="14">
        <f>E149*$E$12</f>
        <v>0</v>
      </c>
      <c r="P149" s="14">
        <f>F149*$F$12</f>
        <v>0</v>
      </c>
      <c r="Q149" s="14">
        <f>G149*$G$12</f>
        <v>0</v>
      </c>
      <c r="R149" s="14">
        <f>H149*$H$12</f>
        <v>111.8</v>
      </c>
      <c r="S149" s="14">
        <f>(N149/100)*(I149*$I$12)+(N149/100)*(J149*$J$12)+(N149/100)*(L149*$L$12)</f>
        <v>73.53</v>
      </c>
      <c r="T149" s="14">
        <f>(O149/100)*(K149*$K$12)</f>
        <v>0</v>
      </c>
      <c r="U149" s="14">
        <f>(P149/100)*(K149*$K$12)+(P149/100)*(L149*$L$12)</f>
        <v>0</v>
      </c>
      <c r="V149" s="14">
        <f>(Q149/100)*(L149*$L$12)</f>
        <v>0</v>
      </c>
      <c r="W149" s="14">
        <f>(R149/100)*(K149*$K$12)+(R149/100)*(L149*$L$12)</f>
        <v>117.38999999999999</v>
      </c>
      <c r="X149" s="14">
        <f t="shared" si="44"/>
        <v>125.13</v>
      </c>
      <c r="Y149" s="14">
        <f t="shared" si="45"/>
        <v>0</v>
      </c>
      <c r="Z149" s="14">
        <f t="shared" si="46"/>
        <v>0</v>
      </c>
      <c r="AA149" s="14">
        <f t="shared" si="47"/>
        <v>0</v>
      </c>
      <c r="AB149" s="14">
        <f t="shared" si="49"/>
        <v>229.19</v>
      </c>
      <c r="AC149" s="15">
        <f t="shared" si="48"/>
        <v>354.3</v>
      </c>
      <c r="AD149" s="48">
        <f>(ROUND(AC149-AC140,1)/AC140)</f>
        <v>0.16853562005277045</v>
      </c>
      <c r="AE149" s="113"/>
      <c r="AF149" s="60"/>
      <c r="AH149" s="59"/>
    </row>
    <row r="150" spans="1:34">
      <c r="A150" s="99" t="s">
        <v>848</v>
      </c>
      <c r="B150" s="91"/>
      <c r="C150" s="21" t="s">
        <v>328</v>
      </c>
      <c r="D150" s="12">
        <v>86</v>
      </c>
      <c r="E150" s="12">
        <v>0</v>
      </c>
      <c r="F150" s="12">
        <v>0</v>
      </c>
      <c r="G150" s="12">
        <v>0</v>
      </c>
      <c r="H150" s="12">
        <v>0</v>
      </c>
      <c r="I150" s="13">
        <v>30</v>
      </c>
      <c r="J150" s="13">
        <v>30</v>
      </c>
      <c r="K150" s="13">
        <v>0</v>
      </c>
      <c r="L150" s="13">
        <v>30</v>
      </c>
      <c r="M150" s="13">
        <v>75</v>
      </c>
      <c r="N150" s="14">
        <f>D150*$D$13</f>
        <v>111.8</v>
      </c>
      <c r="O150" s="14">
        <f>E150*$E$13</f>
        <v>0</v>
      </c>
      <c r="P150" s="14">
        <f>F150*$F$13</f>
        <v>0</v>
      </c>
      <c r="Q150" s="14">
        <f>G150*$G$13</f>
        <v>0</v>
      </c>
      <c r="R150" s="14">
        <f>H150*$H$13</f>
        <v>0</v>
      </c>
      <c r="S150" s="14">
        <f>(N150/100)*(I150*$I$13)+(N150/100)*(J150*$J$13)+(N150/100)*(M150*$M$13)+(N150/100)*(L150*$L$13)</f>
        <v>276.70499999999998</v>
      </c>
      <c r="T150" s="14">
        <f>(O150/100)*(K150*$K$13)+(O150/100)*(M150*$M$13)</f>
        <v>0</v>
      </c>
      <c r="U150" s="14">
        <f>(P150/100)*(K150*$K$13)+(P150/100)*(L150*$L$13)+(P150/100)*(M150*$M$13)</f>
        <v>0</v>
      </c>
      <c r="V150" s="14">
        <f>(Q150/100)*(L150*$L$13)+(Q150/100)*(M150*$M$13)</f>
        <v>0</v>
      </c>
      <c r="W150" s="14">
        <f>(R150/100)*(K150*$K$13)+(R150/100)*(L150*$L$13)+(R150/100)*(M150*$M$13)</f>
        <v>0</v>
      </c>
      <c r="X150" s="14">
        <f t="shared" si="44"/>
        <v>388.505</v>
      </c>
      <c r="Y150" s="14">
        <f t="shared" si="45"/>
        <v>0</v>
      </c>
      <c r="Z150" s="14">
        <f t="shared" si="46"/>
        <v>0</v>
      </c>
      <c r="AA150" s="14">
        <f t="shared" si="47"/>
        <v>0</v>
      </c>
      <c r="AB150" s="14">
        <f t="shared" si="49"/>
        <v>0</v>
      </c>
      <c r="AC150" s="15">
        <f t="shared" si="48"/>
        <v>388.5</v>
      </c>
      <c r="AD150" s="48">
        <f>(ROUND(AC150-AC140,1)/AC140)</f>
        <v>0.28133245382585753</v>
      </c>
      <c r="AE150" s="113"/>
      <c r="AF150" s="60"/>
      <c r="AH150" s="59"/>
    </row>
    <row r="151" spans="1:34">
      <c r="A151" s="99" t="s">
        <v>849</v>
      </c>
      <c r="B151" s="91"/>
      <c r="C151" s="21" t="s">
        <v>329</v>
      </c>
      <c r="D151" s="12">
        <v>86</v>
      </c>
      <c r="E151" s="12">
        <v>0</v>
      </c>
      <c r="F151" s="12">
        <v>0</v>
      </c>
      <c r="G151" s="12">
        <v>0</v>
      </c>
      <c r="H151" s="12">
        <v>0</v>
      </c>
      <c r="I151" s="13">
        <v>30</v>
      </c>
      <c r="J151" s="13">
        <v>30</v>
      </c>
      <c r="K151" s="13">
        <v>105</v>
      </c>
      <c r="L151" s="13">
        <v>0</v>
      </c>
      <c r="M151" s="13">
        <v>0</v>
      </c>
      <c r="N151" s="14">
        <f>D151*$D$14</f>
        <v>111.8</v>
      </c>
      <c r="O151" s="14">
        <f>E151*$E$14</f>
        <v>0</v>
      </c>
      <c r="P151" s="14">
        <f>F151*$F$14</f>
        <v>0</v>
      </c>
      <c r="Q151" s="14">
        <f>G151*$G$14</f>
        <v>0</v>
      </c>
      <c r="R151" s="14">
        <f>H151*$H$14</f>
        <v>0</v>
      </c>
      <c r="S151" s="14">
        <f>(N151/100)*(I151*$I$14)+(N151/100)*(J151*$J$14)+(N151/100)*(K151*$K$14)</f>
        <v>276.70499999999998</v>
      </c>
      <c r="T151" s="14">
        <f>(O151/100)*(K151*$K$14)</f>
        <v>0</v>
      </c>
      <c r="U151" s="14">
        <f>(P151/100)*(K151*$K$14)+(P151/100)*(L151*$L$14)</f>
        <v>0</v>
      </c>
      <c r="V151" s="14">
        <f>(Q151/100)*(L151*$L$14)</f>
        <v>0</v>
      </c>
      <c r="W151" s="14">
        <f>(R151/100)*(K151*$L$14)+(R151/100)*(L151*$M$14)</f>
        <v>0</v>
      </c>
      <c r="X151" s="14">
        <f t="shared" si="44"/>
        <v>388.505</v>
      </c>
      <c r="Y151" s="14">
        <f t="shared" si="45"/>
        <v>0</v>
      </c>
      <c r="Z151" s="14">
        <f t="shared" si="46"/>
        <v>0</v>
      </c>
      <c r="AA151" s="14">
        <f t="shared" si="47"/>
        <v>0</v>
      </c>
      <c r="AB151" s="14">
        <f t="shared" si="49"/>
        <v>0</v>
      </c>
      <c r="AC151" s="15">
        <f t="shared" si="48"/>
        <v>388.5</v>
      </c>
      <c r="AD151" s="48">
        <f>(ROUND(AC151-AC140,1)/AC140)</f>
        <v>0.28133245382585753</v>
      </c>
      <c r="AE151" s="113"/>
      <c r="AF151" s="60"/>
      <c r="AH151" s="59"/>
    </row>
    <row r="152" spans="1:34">
      <c r="A152" s="99"/>
      <c r="B152" s="91"/>
      <c r="C152" s="21" t="s">
        <v>330</v>
      </c>
      <c r="D152" s="12">
        <v>86</v>
      </c>
      <c r="E152" s="12">
        <v>0</v>
      </c>
      <c r="F152" s="12">
        <v>0</v>
      </c>
      <c r="G152" s="12">
        <v>0</v>
      </c>
      <c r="H152" s="12">
        <v>0</v>
      </c>
      <c r="I152" s="13">
        <v>30</v>
      </c>
      <c r="J152" s="13">
        <v>30</v>
      </c>
      <c r="K152" s="13">
        <v>0</v>
      </c>
      <c r="L152" s="13">
        <v>105</v>
      </c>
      <c r="M152" s="13">
        <v>0</v>
      </c>
      <c r="N152" s="14">
        <f>D152*$D$15</f>
        <v>111.8</v>
      </c>
      <c r="O152" s="14">
        <f>E152*$E$15</f>
        <v>0</v>
      </c>
      <c r="P152" s="14">
        <f>F152*$F$15</f>
        <v>0</v>
      </c>
      <c r="Q152" s="14">
        <f>G152*$G$15</f>
        <v>0</v>
      </c>
      <c r="R152" s="14">
        <f>H152*$H$15</f>
        <v>0</v>
      </c>
      <c r="S152" s="14">
        <f>(N152/100)*(I152*$I$15)+(N152/100)*(J152*$J$15)+(N152/100)*(L152*$L$15)</f>
        <v>276.70499999999998</v>
      </c>
      <c r="T152" s="14">
        <f>(O152/100)*(K152*$K$15)</f>
        <v>0</v>
      </c>
      <c r="U152" s="14">
        <f>(P152/100)*(K152*$K$15)+(P152/100)*(L152*$L$15)</f>
        <v>0</v>
      </c>
      <c r="V152" s="14">
        <f>(Q152/100)*(L152*$L$15)</f>
        <v>0</v>
      </c>
      <c r="W152" s="14">
        <f>(R152/100)*(K152*$K$15)+(R152/100)*(L152*$L$15)</f>
        <v>0</v>
      </c>
      <c r="X152" s="14">
        <f t="shared" si="44"/>
        <v>388.505</v>
      </c>
      <c r="Y152" s="14">
        <f t="shared" si="45"/>
        <v>0</v>
      </c>
      <c r="Z152" s="14">
        <f t="shared" si="46"/>
        <v>0</v>
      </c>
      <c r="AA152" s="14">
        <f t="shared" si="47"/>
        <v>0</v>
      </c>
      <c r="AB152" s="14">
        <f t="shared" si="49"/>
        <v>0</v>
      </c>
      <c r="AC152" s="15">
        <f t="shared" si="48"/>
        <v>388.5</v>
      </c>
      <c r="AD152" s="48">
        <f>(ROUND(AC152-AC140,1)/AC140)</f>
        <v>0.28133245382585753</v>
      </c>
      <c r="AE152" s="113"/>
      <c r="AF152" s="60"/>
      <c r="AH152" s="59"/>
    </row>
    <row r="153" spans="1:34">
      <c r="A153" s="99"/>
      <c r="B153" s="91"/>
      <c r="C153" s="21" t="s">
        <v>326</v>
      </c>
      <c r="D153" s="12">
        <v>86</v>
      </c>
      <c r="E153" s="12">
        <v>0</v>
      </c>
      <c r="F153" s="12">
        <v>0</v>
      </c>
      <c r="G153" s="12">
        <v>0</v>
      </c>
      <c r="H153" s="12">
        <v>0</v>
      </c>
      <c r="I153" s="13">
        <v>30</v>
      </c>
      <c r="J153" s="13">
        <v>63</v>
      </c>
      <c r="K153" s="13">
        <v>0</v>
      </c>
      <c r="L153" s="13">
        <v>30</v>
      </c>
      <c r="M153" s="13">
        <v>0</v>
      </c>
      <c r="N153" s="14">
        <f>D153*$D$16</f>
        <v>111.8</v>
      </c>
      <c r="O153" s="14">
        <f>E153*$E$16</f>
        <v>0</v>
      </c>
      <c r="P153" s="14">
        <f>F153*$F$16</f>
        <v>0</v>
      </c>
      <c r="Q153" s="14">
        <f>G153*$G$16</f>
        <v>0</v>
      </c>
      <c r="R153" s="14">
        <f>H153*$H$16</f>
        <v>0</v>
      </c>
      <c r="S153" s="14">
        <f>(N153/100)*(I153*$I$16)+(N153/100)*(J153*$J$16)+(N153/100)*(L153*$L$16)</f>
        <v>245.84819999999996</v>
      </c>
      <c r="T153" s="14">
        <f>(O153/100)*(K153*$K$16)</f>
        <v>0</v>
      </c>
      <c r="U153" s="14">
        <f>(P153/100)*(K153*$K$16)+(P153/100)*(L153*$L$16)</f>
        <v>0</v>
      </c>
      <c r="V153" s="14">
        <f>(Q153/100)*(L153*$L$16)</f>
        <v>0</v>
      </c>
      <c r="W153" s="14">
        <f>(R153/100)*(K153*$K$16)+(R153/100)*(L153*$L$16)</f>
        <v>0</v>
      </c>
      <c r="X153" s="14">
        <f t="shared" ref="X153:AB154" si="50">N153+S153</f>
        <v>357.64819999999997</v>
      </c>
      <c r="Y153" s="14">
        <f t="shared" si="50"/>
        <v>0</v>
      </c>
      <c r="Z153" s="14">
        <f t="shared" si="50"/>
        <v>0</v>
      </c>
      <c r="AA153" s="14">
        <f t="shared" si="50"/>
        <v>0</v>
      </c>
      <c r="AB153" s="14">
        <f t="shared" si="50"/>
        <v>0</v>
      </c>
      <c r="AC153" s="15">
        <f>ROUND(X153+Y153+Z153+AA153+AB153,1)</f>
        <v>357.6</v>
      </c>
      <c r="AD153" s="48">
        <f>(ROUND(AC153-AC140,1)/AC140)</f>
        <v>0.17941952506596306</v>
      </c>
      <c r="AE153" s="113"/>
      <c r="AF153" s="60"/>
      <c r="AH153" s="59"/>
    </row>
    <row r="154" spans="1:34">
      <c r="A154" s="99"/>
      <c r="B154" s="91"/>
      <c r="C154" s="21" t="s">
        <v>327</v>
      </c>
      <c r="D154" s="12">
        <v>86</v>
      </c>
      <c r="E154" s="12">
        <v>0</v>
      </c>
      <c r="F154" s="12">
        <v>0</v>
      </c>
      <c r="G154" s="12">
        <v>0</v>
      </c>
      <c r="H154" s="12">
        <v>0</v>
      </c>
      <c r="I154" s="13">
        <v>63</v>
      </c>
      <c r="J154" s="13">
        <v>30</v>
      </c>
      <c r="K154" s="13">
        <v>0</v>
      </c>
      <c r="L154" s="13">
        <v>30</v>
      </c>
      <c r="M154" s="13">
        <v>0</v>
      </c>
      <c r="N154" s="14">
        <f>D154*$D$17</f>
        <v>111.8</v>
      </c>
      <c r="O154" s="14">
        <f>E154*$E$17</f>
        <v>0</v>
      </c>
      <c r="P154" s="14">
        <f>F154*$F$17</f>
        <v>0</v>
      </c>
      <c r="Q154" s="14">
        <f>G154*$G$17</f>
        <v>0</v>
      </c>
      <c r="R154" s="14">
        <f>H154*$H$17</f>
        <v>0</v>
      </c>
      <c r="S154" s="14">
        <f>(N154/100)*(I154*$I$17)+(N154/100)*(J154*$J$17)+(N154/100)*(L154*$L$17)</f>
        <v>245.84819999999996</v>
      </c>
      <c r="T154" s="14">
        <f>(O154/100)*(K154*$K$17)</f>
        <v>0</v>
      </c>
      <c r="U154" s="14">
        <f>(P154/100)*(K154*$K$17)+(P154/100)*(L154*$L$17)</f>
        <v>0</v>
      </c>
      <c r="V154" s="14">
        <f>(Q154/100)*(L154*$L$17)</f>
        <v>0</v>
      </c>
      <c r="W154" s="14">
        <f>(R154/100)*(K154*$K$17)+(R154/100)*(L154*$L$17)</f>
        <v>0</v>
      </c>
      <c r="X154" s="14">
        <f t="shared" si="50"/>
        <v>357.64819999999997</v>
      </c>
      <c r="Y154" s="14">
        <f t="shared" si="50"/>
        <v>0</v>
      </c>
      <c r="Z154" s="14">
        <f t="shared" si="50"/>
        <v>0</v>
      </c>
      <c r="AA154" s="14">
        <f t="shared" si="50"/>
        <v>0</v>
      </c>
      <c r="AB154" s="14">
        <f t="shared" si="50"/>
        <v>0</v>
      </c>
      <c r="AC154" s="15">
        <f>ROUND(X154+Y154+Z154+AA154+AB154,1)</f>
        <v>357.6</v>
      </c>
      <c r="AD154" s="48">
        <f>(ROUND(AC154-AC140,1)/AC140)</f>
        <v>0.17941952506596306</v>
      </c>
      <c r="AE154" s="113"/>
      <c r="AF154" s="60"/>
      <c r="AH154" s="59"/>
    </row>
    <row r="155" spans="1:34">
      <c r="A155" s="106" t="s">
        <v>0</v>
      </c>
      <c r="B155" s="92" t="s">
        <v>13</v>
      </c>
      <c r="C155" s="50" t="s">
        <v>242</v>
      </c>
      <c r="D155" s="11">
        <v>60</v>
      </c>
      <c r="E155" s="11">
        <v>0</v>
      </c>
      <c r="F155" s="11">
        <v>0</v>
      </c>
      <c r="G155" s="11">
        <v>0</v>
      </c>
      <c r="H155" s="11">
        <v>52</v>
      </c>
      <c r="I155" s="51">
        <v>20</v>
      </c>
      <c r="J155" s="51">
        <v>40</v>
      </c>
      <c r="K155" s="51">
        <v>20</v>
      </c>
      <c r="L155" s="51">
        <v>20</v>
      </c>
      <c r="M155" s="51">
        <v>0</v>
      </c>
      <c r="N155" s="52">
        <f>D155*$D$3</f>
        <v>90</v>
      </c>
      <c r="O155" s="52">
        <f>E155*$E$3</f>
        <v>0</v>
      </c>
      <c r="P155" s="52">
        <f>F155*$F$3</f>
        <v>0</v>
      </c>
      <c r="Q155" s="52">
        <f>G155*$G$3</f>
        <v>0</v>
      </c>
      <c r="R155" s="52">
        <f>H155*$H$3</f>
        <v>78</v>
      </c>
      <c r="S155" s="52">
        <f>(N155/100)*(I155*$I$3)+(N155/100)*(J155*$J$3)</f>
        <v>81</v>
      </c>
      <c r="T155" s="52">
        <f>(O155/100)*(K155*$K$3)</f>
        <v>0</v>
      </c>
      <c r="U155" s="52">
        <f>(P155/100)*(K155*$K$3)+(P155/100)*(L155*$L$3)</f>
        <v>0</v>
      </c>
      <c r="V155" s="52">
        <f>(Q155/100)*(L155*$L$3)</f>
        <v>0</v>
      </c>
      <c r="W155" s="52">
        <f>(R155/100)*(K155*$K$3)+(R155/100)*(L155*$L$3)</f>
        <v>46.800000000000004</v>
      </c>
      <c r="X155" s="52">
        <f t="shared" si="38"/>
        <v>171</v>
      </c>
      <c r="Y155" s="52">
        <f t="shared" si="39"/>
        <v>0</v>
      </c>
      <c r="Z155" s="52">
        <f t="shared" si="40"/>
        <v>0</v>
      </c>
      <c r="AA155" s="52">
        <f t="shared" si="41"/>
        <v>0</v>
      </c>
      <c r="AB155" s="52">
        <f t="shared" ref="AB155:AB160" si="51">R155+W155</f>
        <v>124.80000000000001</v>
      </c>
      <c r="AC155" s="53">
        <f>ROUND(X155+Y155+Z155+AA155+AB155,1)</f>
        <v>295.8</v>
      </c>
      <c r="AD155" s="58"/>
      <c r="AE155" s="113" t="s">
        <v>814</v>
      </c>
      <c r="AF155" s="60"/>
      <c r="AH155" s="59"/>
    </row>
    <row r="156" spans="1:34">
      <c r="A156" s="99" t="s">
        <v>815</v>
      </c>
      <c r="B156" s="93">
        <v>0</v>
      </c>
      <c r="C156" s="21" t="s">
        <v>325</v>
      </c>
      <c r="D156" s="12">
        <v>60</v>
      </c>
      <c r="E156" s="12">
        <v>0</v>
      </c>
      <c r="F156" s="12">
        <v>0</v>
      </c>
      <c r="G156" s="12">
        <v>0</v>
      </c>
      <c r="H156" s="12">
        <v>52</v>
      </c>
      <c r="I156" s="13">
        <v>40</v>
      </c>
      <c r="J156" s="13">
        <v>60</v>
      </c>
      <c r="K156" s="13">
        <v>20</v>
      </c>
      <c r="L156" s="13">
        <v>20</v>
      </c>
      <c r="M156" s="13">
        <v>0</v>
      </c>
      <c r="N156" s="14">
        <f>D156*$D$4</f>
        <v>78</v>
      </c>
      <c r="O156" s="14">
        <f>E156*$E$4</f>
        <v>0</v>
      </c>
      <c r="P156" s="14">
        <f>F156*$F$4</f>
        <v>0</v>
      </c>
      <c r="Q156" s="14">
        <f>G156*$G$4</f>
        <v>0</v>
      </c>
      <c r="R156" s="14">
        <f>H156*$H$4</f>
        <v>67.600000000000009</v>
      </c>
      <c r="S156" s="14">
        <f>(N156/100)*(I156*$I$4)+(N156/100)*(J156*$J$4)</f>
        <v>140.4</v>
      </c>
      <c r="T156" s="14">
        <f>(O156/100)*(K156*$K$4)</f>
        <v>0</v>
      </c>
      <c r="U156" s="14">
        <f>(P156/100)*(K156*$K$4)+(P156/100)*(L156*$L$4)</f>
        <v>0</v>
      </c>
      <c r="V156" s="14">
        <f>(Q156/100)*(L156*$L$4)</f>
        <v>0</v>
      </c>
      <c r="W156" s="14">
        <f>(R156/100)*(K156*$K$4)+(R156/100)*(L156*$L$4)</f>
        <v>40.56</v>
      </c>
      <c r="X156" s="14">
        <f t="shared" si="38"/>
        <v>218.4</v>
      </c>
      <c r="Y156" s="14">
        <f t="shared" si="39"/>
        <v>0</v>
      </c>
      <c r="Z156" s="14">
        <f t="shared" si="40"/>
        <v>0</v>
      </c>
      <c r="AA156" s="14">
        <f t="shared" si="41"/>
        <v>0</v>
      </c>
      <c r="AB156" s="14">
        <f t="shared" si="51"/>
        <v>108.16000000000001</v>
      </c>
      <c r="AC156" s="15">
        <f>ROUND(X156+Y156+Z156+AA156+AB156,1)</f>
        <v>326.60000000000002</v>
      </c>
      <c r="AD156" s="48">
        <f>(ROUND(AC156-AC155,1)/AC155)</f>
        <v>0.10412440838404327</v>
      </c>
      <c r="AE156" s="113"/>
      <c r="AF156" s="60"/>
      <c r="AH156" s="59"/>
    </row>
    <row r="157" spans="1:34">
      <c r="A157" s="99" t="s">
        <v>816</v>
      </c>
      <c r="B157" s="93">
        <v>16</v>
      </c>
      <c r="C157" s="21" t="s">
        <v>850</v>
      </c>
      <c r="D157" s="12">
        <v>60</v>
      </c>
      <c r="E157" s="12">
        <v>0</v>
      </c>
      <c r="F157" s="12">
        <v>0</v>
      </c>
      <c r="G157" s="12">
        <v>0</v>
      </c>
      <c r="H157" s="12">
        <v>52</v>
      </c>
      <c r="I157" s="13">
        <v>20</v>
      </c>
      <c r="J157" s="13">
        <v>40</v>
      </c>
      <c r="K157" s="13">
        <v>20</v>
      </c>
      <c r="L157" s="13">
        <v>20</v>
      </c>
      <c r="M157" s="13">
        <v>0</v>
      </c>
      <c r="N157" s="14">
        <f>D157*$D$5</f>
        <v>84</v>
      </c>
      <c r="O157" s="14">
        <f>E157*$E$5</f>
        <v>0</v>
      </c>
      <c r="P157" s="14">
        <f>F157*$F$5</f>
        <v>0</v>
      </c>
      <c r="Q157" s="14">
        <f>G157*$G$5</f>
        <v>0</v>
      </c>
      <c r="R157" s="14">
        <f>H157*$H$5</f>
        <v>72.8</v>
      </c>
      <c r="S157" s="14">
        <f>(N157/100)*(I157*$I$5)+(N157/100)*(J157*$J$5)+(N157/100)*(L157*$L$5)</f>
        <v>100.8</v>
      </c>
      <c r="T157" s="14">
        <f>(O157/100)*(K157*$K$5)</f>
        <v>0</v>
      </c>
      <c r="U157" s="14">
        <f>(P157/100)*(K157*$K$5)+(P157/100)*(L157*$L$5)</f>
        <v>0</v>
      </c>
      <c r="V157" s="14">
        <f>(Q157/100)*(L157*$L$5)</f>
        <v>0</v>
      </c>
      <c r="W157" s="14">
        <f>(R157/100)*(K157*$K$5)+(R157/100)*(L157*$L$5)</f>
        <v>43.68</v>
      </c>
      <c r="X157" s="14">
        <f t="shared" si="38"/>
        <v>184.8</v>
      </c>
      <c r="Y157" s="14">
        <f t="shared" si="39"/>
        <v>0</v>
      </c>
      <c r="Z157" s="14">
        <f t="shared" si="40"/>
        <v>0</v>
      </c>
      <c r="AA157" s="14">
        <f t="shared" si="41"/>
        <v>0</v>
      </c>
      <c r="AB157" s="14">
        <f t="shared" si="51"/>
        <v>116.47999999999999</v>
      </c>
      <c r="AC157" s="15">
        <f>ROUND(X157+Y157+Z157+AA157+AB157,1)</f>
        <v>301.3</v>
      </c>
      <c r="AD157" s="48">
        <f>(ROUND(AC157-AC155,1)/AC155)</f>
        <v>1.8593644354293441E-2</v>
      </c>
      <c r="AE157" s="113"/>
      <c r="AF157" s="60"/>
      <c r="AH157" s="59"/>
    </row>
    <row r="158" spans="1:34">
      <c r="A158" s="99" t="s">
        <v>817</v>
      </c>
      <c r="B158" s="93">
        <v>10</v>
      </c>
      <c r="C158" s="21" t="s">
        <v>338</v>
      </c>
      <c r="D158" s="12">
        <v>60</v>
      </c>
      <c r="E158" s="12">
        <v>0</v>
      </c>
      <c r="F158" s="12">
        <v>0</v>
      </c>
      <c r="G158" s="12">
        <v>0</v>
      </c>
      <c r="H158" s="12">
        <v>52</v>
      </c>
      <c r="I158" s="13">
        <v>20</v>
      </c>
      <c r="J158" s="13">
        <v>40</v>
      </c>
      <c r="K158" s="13">
        <v>20</v>
      </c>
      <c r="L158" s="13">
        <v>20</v>
      </c>
      <c r="M158" s="13">
        <v>0</v>
      </c>
      <c r="N158" s="14">
        <f>D158*$D$6</f>
        <v>84</v>
      </c>
      <c r="O158" s="14">
        <f>E158*$E$6</f>
        <v>0</v>
      </c>
      <c r="P158" s="14">
        <f>F158*$F$6</f>
        <v>0</v>
      </c>
      <c r="Q158" s="14">
        <f>G158*$G$6</f>
        <v>0</v>
      </c>
      <c r="R158" s="14">
        <f>H158*$H$6</f>
        <v>72.8</v>
      </c>
      <c r="S158" s="14">
        <f>(N158/100)*(I158*$I$6)+(N158/100)*(J158*$J$6)</f>
        <v>75.599999999999994</v>
      </c>
      <c r="T158" s="14">
        <f>(O158/100)*(K158*$K$6)</f>
        <v>0</v>
      </c>
      <c r="U158" s="14">
        <f>(P158/100)*(K158*$K$6)+(P158/100)*(L158*$L$6)</f>
        <v>0</v>
      </c>
      <c r="V158" s="14">
        <f>(Q158/100)*(L158*$L$6)</f>
        <v>0</v>
      </c>
      <c r="W158" s="14">
        <f>(R158/100)*(K158*$K$6)+(R158/100)*(L158*$L$6)</f>
        <v>43.68</v>
      </c>
      <c r="X158" s="14">
        <f t="shared" ref="X158:AA160" si="52">N158+S158</f>
        <v>159.6</v>
      </c>
      <c r="Y158" s="14">
        <f t="shared" si="52"/>
        <v>0</v>
      </c>
      <c r="Z158" s="14">
        <f t="shared" si="52"/>
        <v>0</v>
      </c>
      <c r="AA158" s="14">
        <f t="shared" si="52"/>
        <v>0</v>
      </c>
      <c r="AB158" s="14">
        <f t="shared" si="51"/>
        <v>116.47999999999999</v>
      </c>
      <c r="AC158" s="15">
        <f t="shared" ref="AC158:AC169" si="53">ROUND(X158+Y158+Z158+AA158+AB158,1)</f>
        <v>276.10000000000002</v>
      </c>
      <c r="AD158" s="48">
        <f>(ROUND(AC158-AC155,1)/AC155)</f>
        <v>-6.6599053414469228E-2</v>
      </c>
      <c r="AE158" s="113"/>
      <c r="AF158" s="60"/>
      <c r="AH158" s="59"/>
    </row>
    <row r="159" spans="1:34">
      <c r="A159" s="99" t="s">
        <v>818</v>
      </c>
      <c r="B159" s="93">
        <v>10</v>
      </c>
      <c r="C159" s="21" t="s">
        <v>339</v>
      </c>
      <c r="D159" s="12">
        <v>60</v>
      </c>
      <c r="E159" s="12">
        <v>0</v>
      </c>
      <c r="F159" s="12">
        <v>0</v>
      </c>
      <c r="G159" s="12">
        <v>0</v>
      </c>
      <c r="H159" s="12">
        <v>52</v>
      </c>
      <c r="I159" s="13">
        <v>20</v>
      </c>
      <c r="J159" s="13">
        <v>40</v>
      </c>
      <c r="K159" s="13">
        <v>20</v>
      </c>
      <c r="L159" s="13">
        <v>20</v>
      </c>
      <c r="M159" s="13">
        <v>0</v>
      </c>
      <c r="N159" s="14">
        <f>D159*$D$7</f>
        <v>84</v>
      </c>
      <c r="O159" s="14">
        <f>E159*$E$7</f>
        <v>0</v>
      </c>
      <c r="P159" s="14">
        <f>F159*$F$7</f>
        <v>0</v>
      </c>
      <c r="Q159" s="14">
        <f>G159*$G$7</f>
        <v>0</v>
      </c>
      <c r="R159" s="14">
        <f>H159*$H$7</f>
        <v>72.8</v>
      </c>
      <c r="S159" s="14">
        <f>(N159/100)*(I159*$I$7)+(N159/100)*(J159*$J$7)</f>
        <v>75.599999999999994</v>
      </c>
      <c r="T159" s="14">
        <f>(O159/100)*(K159*$K$7)</f>
        <v>0</v>
      </c>
      <c r="U159" s="14">
        <f>(P159/100)*(K159*$K$7)+(P159/100)*(L159*$L$7)</f>
        <v>0</v>
      </c>
      <c r="V159" s="14">
        <f>(Q159/100)*(L159*$L$7)</f>
        <v>0</v>
      </c>
      <c r="W159" s="14">
        <f>(R159/100)*(K159*$K$7)+(R159/100)*(L159*$L$7)</f>
        <v>43.68</v>
      </c>
      <c r="X159" s="14">
        <f t="shared" si="52"/>
        <v>159.6</v>
      </c>
      <c r="Y159" s="14">
        <f t="shared" si="52"/>
        <v>0</v>
      </c>
      <c r="Z159" s="14">
        <f t="shared" si="52"/>
        <v>0</v>
      </c>
      <c r="AA159" s="14">
        <f t="shared" si="52"/>
        <v>0</v>
      </c>
      <c r="AB159" s="14">
        <f t="shared" si="51"/>
        <v>116.47999999999999</v>
      </c>
      <c r="AC159" s="15">
        <f t="shared" si="53"/>
        <v>276.10000000000002</v>
      </c>
      <c r="AD159" s="48">
        <f>(ROUND(AC159-AC155,1)/AC155)</f>
        <v>-6.6599053414469228E-2</v>
      </c>
      <c r="AE159" s="113"/>
      <c r="AF159" s="60"/>
      <c r="AH159" s="59"/>
    </row>
    <row r="160" spans="1:34">
      <c r="A160" s="99" t="s">
        <v>667</v>
      </c>
      <c r="B160" s="93"/>
      <c r="C160" s="21" t="s">
        <v>340</v>
      </c>
      <c r="D160" s="12">
        <v>60</v>
      </c>
      <c r="E160" s="12">
        <v>0</v>
      </c>
      <c r="F160" s="12">
        <v>0</v>
      </c>
      <c r="G160" s="12">
        <v>0</v>
      </c>
      <c r="H160" s="12">
        <v>52</v>
      </c>
      <c r="I160" s="13">
        <v>20</v>
      </c>
      <c r="J160" s="13">
        <v>40</v>
      </c>
      <c r="K160" s="13">
        <v>20</v>
      </c>
      <c r="L160" s="13">
        <v>20</v>
      </c>
      <c r="M160" s="13">
        <v>0</v>
      </c>
      <c r="N160" s="14">
        <f>D160*$D$8</f>
        <v>84</v>
      </c>
      <c r="O160" s="14">
        <f>E160*$E$8</f>
        <v>0</v>
      </c>
      <c r="P160" s="14">
        <f>F160*$F$8</f>
        <v>0</v>
      </c>
      <c r="Q160" s="14">
        <f>G160*$G$8</f>
        <v>0</v>
      </c>
      <c r="R160" s="14">
        <f>H160*$H$8</f>
        <v>72.8</v>
      </c>
      <c r="S160" s="14">
        <f>(N160/100)*(I160*$I$8)+(N160/100)*(J160*$J$8)</f>
        <v>75.599999999999994</v>
      </c>
      <c r="T160" s="14">
        <f>(O160/100)*(K160*$K$8)</f>
        <v>0</v>
      </c>
      <c r="U160" s="14">
        <f>(P160/100)*(K160*$K$8)+(P160/100)*(L160*$L$8)</f>
        <v>0</v>
      </c>
      <c r="V160" s="14">
        <f>(Q160/100)*(L160*$L$8)</f>
        <v>0</v>
      </c>
      <c r="W160" s="14">
        <f>(R160/100)*(K160*$K$8)+(R160/100)*(L160*$L$8)</f>
        <v>43.68</v>
      </c>
      <c r="X160" s="14">
        <f t="shared" si="52"/>
        <v>159.6</v>
      </c>
      <c r="Y160" s="14">
        <f t="shared" si="52"/>
        <v>0</v>
      </c>
      <c r="Z160" s="14">
        <f t="shared" si="52"/>
        <v>0</v>
      </c>
      <c r="AA160" s="14">
        <f t="shared" si="52"/>
        <v>0</v>
      </c>
      <c r="AB160" s="14">
        <f t="shared" si="51"/>
        <v>116.47999999999999</v>
      </c>
      <c r="AC160" s="15">
        <f t="shared" si="53"/>
        <v>276.10000000000002</v>
      </c>
      <c r="AD160" s="48">
        <f>(ROUND(AC160-AC155,1)/AC155)</f>
        <v>-6.6599053414469228E-2</v>
      </c>
      <c r="AE160" s="113"/>
      <c r="AF160" s="60"/>
      <c r="AH160" s="59"/>
    </row>
    <row r="161" spans="1:34">
      <c r="A161" s="99" t="s">
        <v>606</v>
      </c>
      <c r="B161" s="93">
        <v>50</v>
      </c>
      <c r="C161" s="21" t="s">
        <v>1</v>
      </c>
      <c r="D161" s="12">
        <v>30</v>
      </c>
      <c r="E161" s="12">
        <v>120</v>
      </c>
      <c r="F161" s="12">
        <v>0</v>
      </c>
      <c r="G161" s="12">
        <v>0</v>
      </c>
      <c r="H161" s="12">
        <v>0</v>
      </c>
      <c r="I161" s="13">
        <v>20</v>
      </c>
      <c r="J161" s="13">
        <v>40</v>
      </c>
      <c r="K161" s="13">
        <v>70</v>
      </c>
      <c r="L161" s="13">
        <v>0</v>
      </c>
      <c r="M161" s="13">
        <v>0</v>
      </c>
      <c r="N161" s="14">
        <f>D161*$D$9</f>
        <v>36</v>
      </c>
      <c r="O161" s="14">
        <f>E161*$E$9</f>
        <v>156</v>
      </c>
      <c r="P161" s="14">
        <f>F161*$F$9</f>
        <v>0</v>
      </c>
      <c r="Q161" s="14">
        <f>G161*$G$9</f>
        <v>0</v>
      </c>
      <c r="R161" s="14">
        <f>H161*$H$9</f>
        <v>0</v>
      </c>
      <c r="S161" s="14">
        <f>(N161/100)*(I161*$I$9)+(N161/100)*(J161*$J$9)</f>
        <v>32.4</v>
      </c>
      <c r="T161" s="14">
        <f>(O161/100)*(K161*$K$9)</f>
        <v>163.80000000000001</v>
      </c>
      <c r="U161" s="14">
        <f>(P161/100)*(K161*$K$9)+(P161/100)*(L161*$L$9)</f>
        <v>0</v>
      </c>
      <c r="V161" s="14">
        <f>(Q161/100)*(L161*$L$9)</f>
        <v>0</v>
      </c>
      <c r="W161" s="14">
        <f>(R161/100)*(K161*$K$9)+(R161/100)*(L161*$L$9)</f>
        <v>0</v>
      </c>
      <c r="X161" s="14">
        <f t="shared" si="38"/>
        <v>68.400000000000006</v>
      </c>
      <c r="Y161" s="14">
        <f t="shared" si="39"/>
        <v>319.8</v>
      </c>
      <c r="Z161" s="14">
        <f t="shared" si="40"/>
        <v>0</v>
      </c>
      <c r="AA161" s="14">
        <f t="shared" si="41"/>
        <v>0</v>
      </c>
      <c r="AB161" s="14">
        <f t="shared" ref="AB161:AB169" si="54">R161+W161</f>
        <v>0</v>
      </c>
      <c r="AC161" s="15">
        <f t="shared" si="53"/>
        <v>388.2</v>
      </c>
      <c r="AD161" s="48">
        <f>(ROUND(AC161-AC155,1)/AC155)</f>
        <v>0.31237322515212984</v>
      </c>
      <c r="AE161" s="113"/>
      <c r="AF161" s="60"/>
      <c r="AH161" s="59"/>
    </row>
    <row r="162" spans="1:34">
      <c r="A162" s="99" t="s">
        <v>845</v>
      </c>
      <c r="B162" s="93"/>
      <c r="C162" s="21" t="s">
        <v>2</v>
      </c>
      <c r="D162" s="12">
        <v>30</v>
      </c>
      <c r="E162" s="12">
        <v>0</v>
      </c>
      <c r="F162" s="12">
        <v>120</v>
      </c>
      <c r="G162" s="12">
        <v>0</v>
      </c>
      <c r="H162" s="12">
        <v>0</v>
      </c>
      <c r="I162" s="13">
        <v>20</v>
      </c>
      <c r="J162" s="13">
        <v>40</v>
      </c>
      <c r="K162" s="13">
        <v>35</v>
      </c>
      <c r="L162" s="13">
        <v>35</v>
      </c>
      <c r="M162" s="13">
        <v>0</v>
      </c>
      <c r="N162" s="14">
        <f>D162*$D$10</f>
        <v>36</v>
      </c>
      <c r="O162" s="14">
        <f>E162*$E$10</f>
        <v>0</v>
      </c>
      <c r="P162" s="14">
        <f>F162*$F$10</f>
        <v>156</v>
      </c>
      <c r="Q162" s="14">
        <f>G162*$G$10</f>
        <v>0</v>
      </c>
      <c r="R162" s="14">
        <f>H162*$H$10</f>
        <v>0</v>
      </c>
      <c r="S162" s="14">
        <f>(N162/100)*(I162*$I$10)+(N162/100)*(J162*$J$10)</f>
        <v>32.4</v>
      </c>
      <c r="T162" s="14">
        <f>(O162/100)*(K162*$J$10)</f>
        <v>0</v>
      </c>
      <c r="U162" s="14">
        <f>(P162/100)*(K162*$K$10)+(P162/100)*(L162*$L$10)</f>
        <v>163.80000000000001</v>
      </c>
      <c r="V162" s="14">
        <f>(Q162/100)*(L162*$L$10)</f>
        <v>0</v>
      </c>
      <c r="W162" s="14">
        <f>(R162/100)*(K162*$K$10)+(R162/100)*(L162*$L$10)</f>
        <v>0</v>
      </c>
      <c r="X162" s="14">
        <f t="shared" si="38"/>
        <v>68.400000000000006</v>
      </c>
      <c r="Y162" s="14">
        <f t="shared" si="39"/>
        <v>0</v>
      </c>
      <c r="Z162" s="14">
        <f t="shared" si="40"/>
        <v>319.8</v>
      </c>
      <c r="AA162" s="14">
        <f t="shared" si="41"/>
        <v>0</v>
      </c>
      <c r="AB162" s="14">
        <f t="shared" si="54"/>
        <v>0</v>
      </c>
      <c r="AC162" s="15">
        <f t="shared" si="53"/>
        <v>388.2</v>
      </c>
      <c r="AD162" s="48">
        <f>(ROUND(AC162-AC155,1)/AC155)</f>
        <v>0.31237322515212984</v>
      </c>
      <c r="AE162" s="113"/>
      <c r="AF162" s="60"/>
      <c r="AH162" s="59"/>
    </row>
    <row r="163" spans="1:34">
      <c r="A163" s="99" t="s">
        <v>846</v>
      </c>
      <c r="B163" s="93"/>
      <c r="C163" s="21" t="s">
        <v>3</v>
      </c>
      <c r="D163" s="12">
        <v>30</v>
      </c>
      <c r="E163" s="12">
        <v>0</v>
      </c>
      <c r="F163" s="12">
        <v>0</v>
      </c>
      <c r="G163" s="12">
        <v>120</v>
      </c>
      <c r="H163" s="12">
        <v>0</v>
      </c>
      <c r="I163" s="13">
        <v>20</v>
      </c>
      <c r="J163" s="13">
        <v>40</v>
      </c>
      <c r="K163" s="13">
        <v>0</v>
      </c>
      <c r="L163" s="13">
        <v>70</v>
      </c>
      <c r="M163" s="13">
        <v>0</v>
      </c>
      <c r="N163" s="14">
        <f>D163*$D$11</f>
        <v>36</v>
      </c>
      <c r="O163" s="14">
        <f>E163*$E$11</f>
        <v>0</v>
      </c>
      <c r="P163" s="14">
        <f>F163*$F$11</f>
        <v>0</v>
      </c>
      <c r="Q163" s="14">
        <f>G163*$G$11</f>
        <v>156</v>
      </c>
      <c r="R163" s="14">
        <f>H163*$H$11</f>
        <v>0</v>
      </c>
      <c r="S163" s="14">
        <f>(N163/100)*(I163*$I$11)+(N163/100)*(J163*$J$11)</f>
        <v>32.4</v>
      </c>
      <c r="T163" s="14">
        <f>(O163/100)*(K163*$K$11)</f>
        <v>0</v>
      </c>
      <c r="U163" s="14">
        <f>(P163/100)*(K163*$K$11)+(P163/100)*(L163*$L$11)</f>
        <v>0</v>
      </c>
      <c r="V163" s="14">
        <f>(Q163/100)*(L163*$L$11)</f>
        <v>163.80000000000001</v>
      </c>
      <c r="W163" s="14">
        <f>(R163/100)*(K163*$K$11)+(R163/100)*(L163*$L$11)</f>
        <v>0</v>
      </c>
      <c r="X163" s="14">
        <f t="shared" si="38"/>
        <v>68.400000000000006</v>
      </c>
      <c r="Y163" s="14">
        <f t="shared" si="39"/>
        <v>0</v>
      </c>
      <c r="Z163" s="14">
        <f t="shared" si="40"/>
        <v>0</v>
      </c>
      <c r="AA163" s="14">
        <f t="shared" si="41"/>
        <v>319.8</v>
      </c>
      <c r="AB163" s="14">
        <f t="shared" si="54"/>
        <v>0</v>
      </c>
      <c r="AC163" s="15">
        <f t="shared" si="53"/>
        <v>388.2</v>
      </c>
      <c r="AD163" s="48">
        <f>(ROUND(AC163-AC155,1)/AC155)</f>
        <v>0.31237322515212984</v>
      </c>
      <c r="AE163" s="113"/>
      <c r="AF163" s="60"/>
      <c r="AH163" s="59"/>
    </row>
    <row r="164" spans="1:34">
      <c r="A164" s="99" t="s">
        <v>847</v>
      </c>
      <c r="B164" s="93"/>
      <c r="C164" s="21" t="s">
        <v>4</v>
      </c>
      <c r="D164" s="12">
        <v>30</v>
      </c>
      <c r="E164" s="12">
        <v>0</v>
      </c>
      <c r="F164" s="12">
        <v>0</v>
      </c>
      <c r="G164" s="12">
        <v>0</v>
      </c>
      <c r="H164" s="12">
        <v>120</v>
      </c>
      <c r="I164" s="13">
        <v>20</v>
      </c>
      <c r="J164" s="13">
        <v>40</v>
      </c>
      <c r="K164" s="13">
        <v>35</v>
      </c>
      <c r="L164" s="13">
        <v>35</v>
      </c>
      <c r="M164" s="13">
        <v>0</v>
      </c>
      <c r="N164" s="14">
        <f>D164*$D$12</f>
        <v>36</v>
      </c>
      <c r="O164" s="14">
        <f>E164*$E$12</f>
        <v>0</v>
      </c>
      <c r="P164" s="14">
        <f>F164*$F$12</f>
        <v>0</v>
      </c>
      <c r="Q164" s="14">
        <f>G164*$G$12</f>
        <v>0</v>
      </c>
      <c r="R164" s="14">
        <f>H164*$H$12</f>
        <v>156</v>
      </c>
      <c r="S164" s="14">
        <f>(N164/100)*(I164*$I$12)+(N164/100)*(J164*$J$12)</f>
        <v>32.4</v>
      </c>
      <c r="T164" s="14">
        <f>(O164/100)*(K164*$K$12)</f>
        <v>0</v>
      </c>
      <c r="U164" s="14">
        <f>(P164/100)*(K164*$K$12)+(P164/100)*(L164*$L$12)</f>
        <v>0</v>
      </c>
      <c r="V164" s="14">
        <f>(Q164/100)*(L164*$L$12)</f>
        <v>0</v>
      </c>
      <c r="W164" s="14">
        <f>(R164/100)*(K164*$K$12)+(R164/100)*(L164*$L$12)</f>
        <v>163.80000000000001</v>
      </c>
      <c r="X164" s="14">
        <f t="shared" si="38"/>
        <v>68.400000000000006</v>
      </c>
      <c r="Y164" s="14">
        <f t="shared" si="39"/>
        <v>0</v>
      </c>
      <c r="Z164" s="14">
        <f t="shared" si="40"/>
        <v>0</v>
      </c>
      <c r="AA164" s="14">
        <f t="shared" si="41"/>
        <v>0</v>
      </c>
      <c r="AB164" s="14">
        <f t="shared" si="54"/>
        <v>319.8</v>
      </c>
      <c r="AC164" s="15">
        <f t="shared" si="53"/>
        <v>388.2</v>
      </c>
      <c r="AD164" s="48">
        <f>(ROUND(AC164-AC155,1)/AC155)</f>
        <v>0.31237322515212984</v>
      </c>
      <c r="AE164" s="113"/>
      <c r="AF164" s="60"/>
      <c r="AH164" s="59"/>
    </row>
    <row r="165" spans="1:34">
      <c r="A165" s="99" t="s">
        <v>848</v>
      </c>
      <c r="B165" s="93"/>
      <c r="C165" s="21" t="s">
        <v>328</v>
      </c>
      <c r="D165" s="12">
        <v>60</v>
      </c>
      <c r="E165" s="12">
        <v>0</v>
      </c>
      <c r="F165" s="12">
        <v>0</v>
      </c>
      <c r="G165" s="12">
        <v>0</v>
      </c>
      <c r="H165" s="12">
        <v>52</v>
      </c>
      <c r="I165" s="13">
        <v>20</v>
      </c>
      <c r="J165" s="13">
        <v>40</v>
      </c>
      <c r="K165" s="13">
        <v>20</v>
      </c>
      <c r="L165" s="13">
        <v>20</v>
      </c>
      <c r="M165" s="13">
        <v>55</v>
      </c>
      <c r="N165" s="14">
        <f>D165*$D$13</f>
        <v>78</v>
      </c>
      <c r="O165" s="14">
        <f>E165*$E$13</f>
        <v>0</v>
      </c>
      <c r="P165" s="14">
        <f>F165*$F$13</f>
        <v>0</v>
      </c>
      <c r="Q165" s="14">
        <f>G165*$G$13</f>
        <v>0</v>
      </c>
      <c r="R165" s="14">
        <f>H165*$H$13</f>
        <v>67.600000000000009</v>
      </c>
      <c r="S165" s="14">
        <f>(N165/100)*(I165*$I$14)+(N165/100)*(J165*$J$14)+(N165/100)*(M165*$M$14)</f>
        <v>134.55000000000001</v>
      </c>
      <c r="T165" s="14">
        <f>(O165/100)*(K165*$K$13)+(O165/100)*(M165*$M$13)</f>
        <v>0</v>
      </c>
      <c r="U165" s="14">
        <f>(P165/100)*(K165*$K$13)+(P165/100)*(L165*$L$13)+(P165/100)*(M165*$M$13)</f>
        <v>0</v>
      </c>
      <c r="V165" s="14">
        <f>(Q165/100)*(L165*$L$13)+(Q165/100)*(M165*$M$13)</f>
        <v>0</v>
      </c>
      <c r="W165" s="14">
        <f>(R165/100)*(K165*$K$13)+(R165/100)*(L165*$L$13)+(R165/100)*(M165*$M$13)</f>
        <v>96.330000000000013</v>
      </c>
      <c r="X165" s="14">
        <f t="shared" si="38"/>
        <v>212.55</v>
      </c>
      <c r="Y165" s="14">
        <f t="shared" si="39"/>
        <v>0</v>
      </c>
      <c r="Z165" s="14">
        <f t="shared" si="40"/>
        <v>0</v>
      </c>
      <c r="AA165" s="14">
        <f t="shared" si="41"/>
        <v>0</v>
      </c>
      <c r="AB165" s="14">
        <f t="shared" si="54"/>
        <v>163.93</v>
      </c>
      <c r="AC165" s="15">
        <f t="shared" si="53"/>
        <v>376.5</v>
      </c>
      <c r="AD165" s="48">
        <f>(ROUND(AC165-AC155,1)/AC155)</f>
        <v>0.27281947261663286</v>
      </c>
      <c r="AE165" s="113"/>
      <c r="AF165" s="60"/>
      <c r="AH165" s="59"/>
    </row>
    <row r="166" spans="1:34">
      <c r="A166" s="99" t="s">
        <v>849</v>
      </c>
      <c r="B166" s="93"/>
      <c r="C166" s="21" t="s">
        <v>329</v>
      </c>
      <c r="D166" s="12">
        <v>104</v>
      </c>
      <c r="E166" s="12">
        <v>0</v>
      </c>
      <c r="F166" s="12">
        <v>0</v>
      </c>
      <c r="G166" s="12">
        <v>0</v>
      </c>
      <c r="H166" s="12">
        <v>0</v>
      </c>
      <c r="I166" s="13">
        <v>20</v>
      </c>
      <c r="J166" s="13">
        <v>40</v>
      </c>
      <c r="K166" s="13">
        <v>60</v>
      </c>
      <c r="L166" s="13">
        <v>0</v>
      </c>
      <c r="M166" s="13">
        <v>0</v>
      </c>
      <c r="N166" s="14">
        <f>D166*$D$14</f>
        <v>135.20000000000002</v>
      </c>
      <c r="O166" s="14">
        <f>E166*$E$14</f>
        <v>0</v>
      </c>
      <c r="P166" s="14">
        <f>F166*$F$14</f>
        <v>0</v>
      </c>
      <c r="Q166" s="14">
        <f>G166*$G$14</f>
        <v>0</v>
      </c>
      <c r="R166" s="14">
        <f>H166*$H$14</f>
        <v>0</v>
      </c>
      <c r="S166" s="14">
        <f>(N166/100)*(I166*$I$14)+(N166/100)*(J166*$J$14)+(N166/100)*(K166*$K$14)</f>
        <v>243.36</v>
      </c>
      <c r="T166" s="14">
        <f>(O166/100)*(K166*$K$14)</f>
        <v>0</v>
      </c>
      <c r="U166" s="14">
        <f>(P166/100)*(K166*$K$14)+(P166/100)*(L166*$L$14)</f>
        <v>0</v>
      </c>
      <c r="V166" s="14">
        <f>(Q166/100)*(L166*$L$14)</f>
        <v>0</v>
      </c>
      <c r="W166" s="14">
        <f>(R166/100)*(K166*$L$14)+(R166/100)*(L166*$M$14)</f>
        <v>0</v>
      </c>
      <c r="X166" s="14">
        <f t="shared" si="38"/>
        <v>378.56000000000006</v>
      </c>
      <c r="Y166" s="14">
        <f t="shared" si="39"/>
        <v>0</v>
      </c>
      <c r="Z166" s="14">
        <f t="shared" si="40"/>
        <v>0</v>
      </c>
      <c r="AA166" s="14">
        <f t="shared" si="41"/>
        <v>0</v>
      </c>
      <c r="AB166" s="14">
        <f t="shared" si="54"/>
        <v>0</v>
      </c>
      <c r="AC166" s="15">
        <f t="shared" si="53"/>
        <v>378.6</v>
      </c>
      <c r="AD166" s="48">
        <f>(ROUND(AC166-AC155,1)/AC155)</f>
        <v>0.27991886409736305</v>
      </c>
      <c r="AE166" s="113"/>
      <c r="AF166" s="60"/>
      <c r="AH166" s="59"/>
    </row>
    <row r="167" spans="1:34">
      <c r="A167" s="99"/>
      <c r="B167" s="93"/>
      <c r="C167" s="21" t="s">
        <v>330</v>
      </c>
      <c r="D167" s="12">
        <v>104</v>
      </c>
      <c r="E167" s="12">
        <v>0</v>
      </c>
      <c r="F167" s="12">
        <v>0</v>
      </c>
      <c r="G167" s="12">
        <v>0</v>
      </c>
      <c r="H167" s="12">
        <v>0</v>
      </c>
      <c r="I167" s="13">
        <v>20</v>
      </c>
      <c r="J167" s="13">
        <v>40</v>
      </c>
      <c r="K167" s="13">
        <v>0</v>
      </c>
      <c r="L167" s="13">
        <v>60</v>
      </c>
      <c r="M167" s="13">
        <v>0</v>
      </c>
      <c r="N167" s="14">
        <f>D167*$D$15</f>
        <v>135.20000000000002</v>
      </c>
      <c r="O167" s="14">
        <f>E167*$E$15</f>
        <v>0</v>
      </c>
      <c r="P167" s="14">
        <f>F167*$F$15</f>
        <v>0</v>
      </c>
      <c r="Q167" s="14">
        <f>G167*$G$15</f>
        <v>0</v>
      </c>
      <c r="R167" s="14">
        <f>H167*$H$15</f>
        <v>0</v>
      </c>
      <c r="S167" s="14">
        <f>(N167/100)*(I167*$I$15)+(N167/100)*(J167*$J$15)+(N167/100)*(L167*$L$15)</f>
        <v>243.36</v>
      </c>
      <c r="T167" s="14">
        <f>(O167/100)*(K167*$K$15)</f>
        <v>0</v>
      </c>
      <c r="U167" s="14">
        <f>(P167/100)*(K167*$K$15)+(P167/100)*(L167*$L$15)</f>
        <v>0</v>
      </c>
      <c r="V167" s="14">
        <f>(Q167/100)*(L167*$L$15)</f>
        <v>0</v>
      </c>
      <c r="W167" s="14">
        <f>(R167/100)*(K167*$K$15)+(R167/100)*(L167*$L$15)</f>
        <v>0</v>
      </c>
      <c r="X167" s="14">
        <f t="shared" si="38"/>
        <v>378.56000000000006</v>
      </c>
      <c r="Y167" s="14">
        <f t="shared" si="39"/>
        <v>0</v>
      </c>
      <c r="Z167" s="14">
        <f t="shared" si="40"/>
        <v>0</v>
      </c>
      <c r="AA167" s="14">
        <f t="shared" si="41"/>
        <v>0</v>
      </c>
      <c r="AB167" s="14">
        <f t="shared" si="54"/>
        <v>0</v>
      </c>
      <c r="AC167" s="15">
        <f t="shared" si="53"/>
        <v>378.6</v>
      </c>
      <c r="AD167" s="48">
        <f>(ROUND(AC167-AC155,1)/AC155)</f>
        <v>0.27991886409736305</v>
      </c>
      <c r="AE167" s="113"/>
      <c r="AF167" s="60"/>
      <c r="AH167" s="59"/>
    </row>
    <row r="168" spans="1:34">
      <c r="A168" s="99"/>
      <c r="B168" s="93"/>
      <c r="C168" s="21" t="s">
        <v>326</v>
      </c>
      <c r="D168" s="12">
        <v>60</v>
      </c>
      <c r="E168" s="12">
        <v>0</v>
      </c>
      <c r="F168" s="12">
        <v>0</v>
      </c>
      <c r="G168" s="12">
        <v>0</v>
      </c>
      <c r="H168" s="12">
        <v>52</v>
      </c>
      <c r="I168" s="13">
        <v>20</v>
      </c>
      <c r="J168" s="13">
        <v>88</v>
      </c>
      <c r="K168" s="13">
        <v>20</v>
      </c>
      <c r="L168" s="13">
        <v>20</v>
      </c>
      <c r="M168" s="13">
        <v>0</v>
      </c>
      <c r="N168" s="14">
        <f>D168*$D$16</f>
        <v>78</v>
      </c>
      <c r="O168" s="14">
        <f>E168*$E$16</f>
        <v>0</v>
      </c>
      <c r="P168" s="14">
        <f>F168*$F$16</f>
        <v>0</v>
      </c>
      <c r="Q168" s="14">
        <f>G168*$G$16</f>
        <v>0</v>
      </c>
      <c r="R168" s="14">
        <f>H168*$H$16</f>
        <v>67.600000000000009</v>
      </c>
      <c r="S168" s="14">
        <f>(N168/100)*(I168*$I$16)+(N168/100)*(J168*$J$16)</f>
        <v>173.47199999999998</v>
      </c>
      <c r="T168" s="14">
        <f>(O168/100)*(K168*$K$16)</f>
        <v>0</v>
      </c>
      <c r="U168" s="14">
        <f>(P168/100)*(K168*$K$16)+(P168/100)*(L168*$L$16)</f>
        <v>0</v>
      </c>
      <c r="V168" s="14">
        <f>(Q168/100)*(L168*$L$16)</f>
        <v>0</v>
      </c>
      <c r="W168" s="14">
        <f>(R168/100)*(K168*$K$16)+(R168/100)*(L168*$L$16)</f>
        <v>40.56</v>
      </c>
      <c r="X168" s="14">
        <f t="shared" si="38"/>
        <v>251.47199999999998</v>
      </c>
      <c r="Y168" s="14">
        <f t="shared" si="39"/>
        <v>0</v>
      </c>
      <c r="Z168" s="14">
        <f t="shared" si="40"/>
        <v>0</v>
      </c>
      <c r="AA168" s="14">
        <f t="shared" si="41"/>
        <v>0</v>
      </c>
      <c r="AB168" s="14">
        <f t="shared" si="54"/>
        <v>108.16000000000001</v>
      </c>
      <c r="AC168" s="15">
        <f t="shared" si="53"/>
        <v>359.6</v>
      </c>
      <c r="AD168" s="48">
        <f>(ROUND(AC168-AC155,1)/AC155)</f>
        <v>0.2156862745098039</v>
      </c>
      <c r="AE168" s="113"/>
      <c r="AF168" s="60"/>
      <c r="AH168" s="59"/>
    </row>
    <row r="169" spans="1:34">
      <c r="A169" s="99"/>
      <c r="B169" s="93"/>
      <c r="C169" s="21" t="s">
        <v>327</v>
      </c>
      <c r="D169" s="12">
        <v>60</v>
      </c>
      <c r="E169" s="12">
        <v>0</v>
      </c>
      <c r="F169" s="12">
        <v>0</v>
      </c>
      <c r="G169" s="12">
        <v>0</v>
      </c>
      <c r="H169" s="12">
        <v>52</v>
      </c>
      <c r="I169" s="13">
        <v>54</v>
      </c>
      <c r="J169" s="13">
        <v>40</v>
      </c>
      <c r="K169" s="13">
        <v>20</v>
      </c>
      <c r="L169" s="13">
        <v>20</v>
      </c>
      <c r="M169" s="13">
        <v>0</v>
      </c>
      <c r="N169" s="14">
        <f>D169*$D$17</f>
        <v>78</v>
      </c>
      <c r="O169" s="14">
        <f>E169*$E$17</f>
        <v>0</v>
      </c>
      <c r="P169" s="14">
        <f>F169*$F$17</f>
        <v>0</v>
      </c>
      <c r="Q169" s="14">
        <f>G169*$G$17</f>
        <v>0</v>
      </c>
      <c r="R169" s="14">
        <f>H169*$H$17</f>
        <v>67.600000000000009</v>
      </c>
      <c r="S169" s="14">
        <f>(N169/100)*(I169*$I$17)+(N169/100)*(J169*$J$17)</f>
        <v>128.07599999999999</v>
      </c>
      <c r="T169" s="14">
        <f>(O169/100)*(K169*$K$17)</f>
        <v>0</v>
      </c>
      <c r="U169" s="14">
        <f>(P169/100)*(K169*$K$17)+(P169/100)*(L169*$L$17)</f>
        <v>0</v>
      </c>
      <c r="V169" s="14">
        <f>(Q169/100)*(L169*$L$17)</f>
        <v>0</v>
      </c>
      <c r="W169" s="14">
        <f>(R169/100)*(K169*$K$17)+(R169/100)*(L169*$L$17)</f>
        <v>40.56</v>
      </c>
      <c r="X169" s="14">
        <f t="shared" si="38"/>
        <v>206.07599999999999</v>
      </c>
      <c r="Y169" s="14">
        <f t="shared" si="39"/>
        <v>0</v>
      </c>
      <c r="Z169" s="14">
        <f t="shared" si="40"/>
        <v>0</v>
      </c>
      <c r="AA169" s="14">
        <f t="shared" si="41"/>
        <v>0</v>
      </c>
      <c r="AB169" s="14">
        <f t="shared" si="54"/>
        <v>108.16000000000001</v>
      </c>
      <c r="AC169" s="15">
        <f t="shared" si="53"/>
        <v>314.2</v>
      </c>
      <c r="AD169" s="48">
        <f>(ROUND(AC169-AC155,1)/AC155)</f>
        <v>6.2204192021636233E-2</v>
      </c>
      <c r="AE169" s="113"/>
      <c r="AF169" s="60"/>
      <c r="AH169" s="59"/>
    </row>
    <row r="170" spans="1:34">
      <c r="A170" s="106" t="s">
        <v>0</v>
      </c>
      <c r="B170" s="90" t="s">
        <v>14</v>
      </c>
      <c r="C170" s="50" t="s">
        <v>243</v>
      </c>
      <c r="D170" s="11">
        <v>80</v>
      </c>
      <c r="E170" s="11">
        <v>0</v>
      </c>
      <c r="F170" s="11">
        <v>40</v>
      </c>
      <c r="G170" s="11">
        <v>0</v>
      </c>
      <c r="H170" s="11">
        <v>0</v>
      </c>
      <c r="I170" s="51">
        <v>20</v>
      </c>
      <c r="J170" s="51">
        <v>20</v>
      </c>
      <c r="K170" s="51">
        <v>30</v>
      </c>
      <c r="L170" s="51">
        <v>30</v>
      </c>
      <c r="M170" s="51">
        <v>0</v>
      </c>
      <c r="N170" s="52">
        <f>D170*$D$3</f>
        <v>120</v>
      </c>
      <c r="O170" s="52">
        <f>E170*$E$3</f>
        <v>0</v>
      </c>
      <c r="P170" s="52">
        <f>F170*$F$3</f>
        <v>60</v>
      </c>
      <c r="Q170" s="52">
        <f>G170*$G$3</f>
        <v>0</v>
      </c>
      <c r="R170" s="52">
        <f>H170*$H$3</f>
        <v>0</v>
      </c>
      <c r="S170" s="52">
        <f>(N170/100)*(I170*$I$3)+(N170/100)*(J170*$J$3)</f>
        <v>72</v>
      </c>
      <c r="T170" s="52">
        <f>(O170/100)*(K170*$K$3)</f>
        <v>0</v>
      </c>
      <c r="U170" s="52">
        <f>(P170/100)*(K170*$K$3)+(P170/100)*(L170*$L$3)</f>
        <v>54</v>
      </c>
      <c r="V170" s="52">
        <f>(Q170/100)*(L170*$L$3)</f>
        <v>0</v>
      </c>
      <c r="W170" s="52">
        <f>(R170/100)*(K170*$K$3)+(R170/100)*(L170*$L$3)</f>
        <v>0</v>
      </c>
      <c r="X170" s="52">
        <f t="shared" si="38"/>
        <v>192</v>
      </c>
      <c r="Y170" s="52">
        <f t="shared" si="39"/>
        <v>0</v>
      </c>
      <c r="Z170" s="52">
        <f t="shared" si="40"/>
        <v>114</v>
      </c>
      <c r="AA170" s="52">
        <f t="shared" si="41"/>
        <v>0</v>
      </c>
      <c r="AB170" s="52">
        <f>R170+W170</f>
        <v>0</v>
      </c>
      <c r="AC170" s="53">
        <f>ROUND(X170+Y170+Z170+AA170+AB170,1)</f>
        <v>306</v>
      </c>
      <c r="AD170" s="58"/>
      <c r="AE170" s="113" t="s">
        <v>814</v>
      </c>
      <c r="AF170" s="60"/>
      <c r="AH170" s="59"/>
    </row>
    <row r="171" spans="1:34">
      <c r="A171" s="99" t="s">
        <v>815</v>
      </c>
      <c r="B171" s="91">
        <v>0</v>
      </c>
      <c r="C171" s="21" t="s">
        <v>325</v>
      </c>
      <c r="D171" s="12">
        <v>80</v>
      </c>
      <c r="E171" s="12">
        <v>0</v>
      </c>
      <c r="F171" s="12">
        <v>40</v>
      </c>
      <c r="G171" s="12">
        <v>0</v>
      </c>
      <c r="H171" s="12">
        <v>0</v>
      </c>
      <c r="I171" s="13">
        <v>46</v>
      </c>
      <c r="J171" s="13">
        <v>46</v>
      </c>
      <c r="K171" s="13">
        <v>30</v>
      </c>
      <c r="L171" s="13">
        <v>30</v>
      </c>
      <c r="M171" s="13">
        <v>0</v>
      </c>
      <c r="N171" s="14">
        <f>D171*$D$4</f>
        <v>104</v>
      </c>
      <c r="O171" s="14">
        <f>E171*$E$4</f>
        <v>0</v>
      </c>
      <c r="P171" s="14">
        <f>F171*$F$4</f>
        <v>52</v>
      </c>
      <c r="Q171" s="14">
        <f>G171*$G$4</f>
        <v>0</v>
      </c>
      <c r="R171" s="14">
        <f>H171*$H$4</f>
        <v>0</v>
      </c>
      <c r="S171" s="14">
        <f>(N171/100)*(I171*$I$4)+(N171/100)*(J171*$J$4)</f>
        <v>172.22399999999999</v>
      </c>
      <c r="T171" s="14">
        <f>(O171/100)*(K171*$K$4)</f>
        <v>0</v>
      </c>
      <c r="U171" s="14">
        <f>(P171/100)*(K171*$K$4)+(P171/100)*(L171*$L$4)</f>
        <v>46.800000000000004</v>
      </c>
      <c r="V171" s="14">
        <f>(Q171/100)*(L171*$L$4)</f>
        <v>0</v>
      </c>
      <c r="W171" s="14">
        <f>(R171/100)*(K171*$K$4)+(R171/100)*(L171*$L$4)</f>
        <v>0</v>
      </c>
      <c r="X171" s="14">
        <f t="shared" ref="X171:X184" si="55">N171+S171</f>
        <v>276.22399999999999</v>
      </c>
      <c r="Y171" s="14">
        <f t="shared" ref="Y171:Y184" si="56">O171+T171</f>
        <v>0</v>
      </c>
      <c r="Z171" s="14">
        <f t="shared" ref="Z171:Z184" si="57">P171+U171</f>
        <v>98.800000000000011</v>
      </c>
      <c r="AA171" s="14">
        <f t="shared" ref="AA171:AA184" si="58">Q171+V171</f>
        <v>0</v>
      </c>
      <c r="AB171" s="14">
        <f>R171+W171</f>
        <v>0</v>
      </c>
      <c r="AC171" s="15">
        <f>ROUND(X171+Y171+Z171+AA171+AB171,1)</f>
        <v>375</v>
      </c>
      <c r="AD171" s="48">
        <f>(ROUND(AC171-AC170,1)/AC170)</f>
        <v>0.22549019607843138</v>
      </c>
      <c r="AE171" s="113"/>
      <c r="AF171" s="60"/>
      <c r="AH171" s="59"/>
    </row>
    <row r="172" spans="1:34">
      <c r="A172" s="99" t="s">
        <v>816</v>
      </c>
      <c r="B172" s="91">
        <v>18</v>
      </c>
      <c r="C172" s="21" t="s">
        <v>850</v>
      </c>
      <c r="D172" s="12">
        <v>80</v>
      </c>
      <c r="E172" s="12">
        <v>0</v>
      </c>
      <c r="F172" s="12">
        <v>40</v>
      </c>
      <c r="G172" s="12">
        <v>0</v>
      </c>
      <c r="H172" s="12">
        <v>0</v>
      </c>
      <c r="I172" s="13">
        <v>20</v>
      </c>
      <c r="J172" s="13">
        <v>20</v>
      </c>
      <c r="K172" s="13">
        <v>30</v>
      </c>
      <c r="L172" s="13">
        <v>30</v>
      </c>
      <c r="M172" s="13">
        <v>0</v>
      </c>
      <c r="N172" s="14">
        <f>D172*$D$5</f>
        <v>112</v>
      </c>
      <c r="O172" s="14">
        <f>E172*$E$5</f>
        <v>0</v>
      </c>
      <c r="P172" s="14">
        <f>F172*$F$5</f>
        <v>56</v>
      </c>
      <c r="Q172" s="14">
        <f>G172*$G$5</f>
        <v>0</v>
      </c>
      <c r="R172" s="14">
        <f>H172*$H$5</f>
        <v>0</v>
      </c>
      <c r="S172" s="14">
        <f>(N172/100)*(I172*$I$5)+(N172/100)*(J172*$J$5)</f>
        <v>67.2</v>
      </c>
      <c r="T172" s="14">
        <f>(O172/100)*(K172*$K$5)</f>
        <v>0</v>
      </c>
      <c r="U172" s="14">
        <f>(P172/100)*(K172*$K$5)+(P172/100)*(L172*$L$5)</f>
        <v>50.400000000000006</v>
      </c>
      <c r="V172" s="14">
        <f>(Q172/100)*(L172*$L$5)</f>
        <v>0</v>
      </c>
      <c r="W172" s="14">
        <f>(R172/100)*(K172*$K$5)+(R172/100)*(L172*$L$5)</f>
        <v>0</v>
      </c>
      <c r="X172" s="14">
        <f t="shared" si="55"/>
        <v>179.2</v>
      </c>
      <c r="Y172" s="14">
        <f t="shared" si="56"/>
        <v>0</v>
      </c>
      <c r="Z172" s="14">
        <f t="shared" si="57"/>
        <v>106.4</v>
      </c>
      <c r="AA172" s="14">
        <f t="shared" si="58"/>
        <v>0</v>
      </c>
      <c r="AB172" s="14">
        <f>R172+W172</f>
        <v>0</v>
      </c>
      <c r="AC172" s="15">
        <f t="shared" ref="AC172:AC184" si="59">ROUND(X172+Y172+Z172+AA172+AB172,1)</f>
        <v>285.60000000000002</v>
      </c>
      <c r="AD172" s="48">
        <f>(ROUND(AC172-AC170,1)/AC170)</f>
        <v>-6.6666666666666666E-2</v>
      </c>
      <c r="AE172" s="113"/>
      <c r="AF172" s="60"/>
      <c r="AH172" s="59"/>
    </row>
    <row r="173" spans="1:34">
      <c r="A173" s="99" t="s">
        <v>817</v>
      </c>
      <c r="B173" s="91">
        <v>0</v>
      </c>
      <c r="C173" s="21" t="s">
        <v>338</v>
      </c>
      <c r="D173" s="12">
        <v>80</v>
      </c>
      <c r="E173" s="12">
        <v>0</v>
      </c>
      <c r="F173" s="12">
        <v>40</v>
      </c>
      <c r="G173" s="12">
        <v>0</v>
      </c>
      <c r="H173" s="12">
        <v>0</v>
      </c>
      <c r="I173" s="13">
        <v>20</v>
      </c>
      <c r="J173" s="13">
        <v>20</v>
      </c>
      <c r="K173" s="13">
        <v>30</v>
      </c>
      <c r="L173" s="13">
        <v>30</v>
      </c>
      <c r="M173" s="13">
        <v>0</v>
      </c>
      <c r="N173" s="14">
        <f>D173*$D$6</f>
        <v>112</v>
      </c>
      <c r="O173" s="14">
        <f>E173*$E$6</f>
        <v>0</v>
      </c>
      <c r="P173" s="14">
        <f>F173*$F$6</f>
        <v>56</v>
      </c>
      <c r="Q173" s="14">
        <f>G173*$G$6</f>
        <v>0</v>
      </c>
      <c r="R173" s="14">
        <f>H173*$H$6</f>
        <v>0</v>
      </c>
      <c r="S173" s="14">
        <f>(N173/100)*(I173*$I$6)+(N173/100)*(J173*$J$6)</f>
        <v>67.2</v>
      </c>
      <c r="T173" s="14">
        <f>(O173/100)*(K173*$K$6)</f>
        <v>0</v>
      </c>
      <c r="U173" s="14">
        <f>(P173/100)*(K173*$K$6)+(P173/100)*(L173*$L$6)</f>
        <v>50.400000000000006</v>
      </c>
      <c r="V173" s="14">
        <f>(Q173/100)*(L173*$L$6)</f>
        <v>0</v>
      </c>
      <c r="W173" s="14">
        <f>(R173/100)*(K173*$K$6)+(R173/100)*(L173*$L$6)</f>
        <v>0</v>
      </c>
      <c r="X173" s="14">
        <f t="shared" si="55"/>
        <v>179.2</v>
      </c>
      <c r="Y173" s="14">
        <f t="shared" si="56"/>
        <v>0</v>
      </c>
      <c r="Z173" s="14">
        <f t="shared" si="57"/>
        <v>106.4</v>
      </c>
      <c r="AA173" s="14">
        <f t="shared" si="58"/>
        <v>0</v>
      </c>
      <c r="AB173" s="14">
        <f t="shared" ref="AB173:AB184" si="60">R173+W173</f>
        <v>0</v>
      </c>
      <c r="AC173" s="15">
        <f t="shared" si="59"/>
        <v>285.60000000000002</v>
      </c>
      <c r="AD173" s="48">
        <f>(ROUND(AC173-AC170,1)/AC170)</f>
        <v>-6.6666666666666666E-2</v>
      </c>
      <c r="AE173" s="113"/>
      <c r="AF173" s="60"/>
      <c r="AH173" s="59"/>
    </row>
    <row r="174" spans="1:34">
      <c r="A174" s="99" t="s">
        <v>818</v>
      </c>
      <c r="B174" s="91">
        <v>0</v>
      </c>
      <c r="C174" s="21" t="s">
        <v>339</v>
      </c>
      <c r="D174" s="12">
        <v>80</v>
      </c>
      <c r="E174" s="12">
        <v>0</v>
      </c>
      <c r="F174" s="12">
        <v>40</v>
      </c>
      <c r="G174" s="12">
        <v>0</v>
      </c>
      <c r="H174" s="12">
        <v>0</v>
      </c>
      <c r="I174" s="13">
        <v>20</v>
      </c>
      <c r="J174" s="13">
        <v>20</v>
      </c>
      <c r="K174" s="13">
        <v>30</v>
      </c>
      <c r="L174" s="13">
        <v>30</v>
      </c>
      <c r="M174" s="13">
        <v>0</v>
      </c>
      <c r="N174" s="14">
        <f>D174*$D$7</f>
        <v>112</v>
      </c>
      <c r="O174" s="14">
        <f>E174*$E$7</f>
        <v>0</v>
      </c>
      <c r="P174" s="14">
        <f>F174*$F$7</f>
        <v>56</v>
      </c>
      <c r="Q174" s="14">
        <f>G174*$G$7</f>
        <v>0</v>
      </c>
      <c r="R174" s="14">
        <f>H174*$H$7</f>
        <v>0</v>
      </c>
      <c r="S174" s="14">
        <f>(N174/100)*(I174*$I$7)+(N174/100)*(J174*$J$7)</f>
        <v>67.2</v>
      </c>
      <c r="T174" s="14">
        <f>(O174/100)*(K174*$K$7)</f>
        <v>0</v>
      </c>
      <c r="U174" s="14">
        <f>(P174/100)*(K174*$K$7)+(P174/100)*(L174*$L$7)</f>
        <v>50.400000000000006</v>
      </c>
      <c r="V174" s="14">
        <f>(Q174/100)*(L174*$L$7)</f>
        <v>0</v>
      </c>
      <c r="W174" s="14">
        <f>(R174/100)*(K174*$K$7)+(R174/100)*(L174*$L$7)</f>
        <v>0</v>
      </c>
      <c r="X174" s="14">
        <f t="shared" si="55"/>
        <v>179.2</v>
      </c>
      <c r="Y174" s="14">
        <f t="shared" si="56"/>
        <v>0</v>
      </c>
      <c r="Z174" s="14">
        <f t="shared" si="57"/>
        <v>106.4</v>
      </c>
      <c r="AA174" s="14">
        <f t="shared" si="58"/>
        <v>0</v>
      </c>
      <c r="AB174" s="14">
        <f t="shared" si="60"/>
        <v>0</v>
      </c>
      <c r="AC174" s="15">
        <f t="shared" si="59"/>
        <v>285.60000000000002</v>
      </c>
      <c r="AD174" s="48">
        <f>(ROUND(AC174-AC170,1)/AC170)</f>
        <v>-6.6666666666666666E-2</v>
      </c>
      <c r="AE174" s="113"/>
      <c r="AF174" s="60"/>
      <c r="AH174" s="59"/>
    </row>
    <row r="175" spans="1:34">
      <c r="A175" s="99" t="s">
        <v>667</v>
      </c>
      <c r="B175" s="91"/>
      <c r="C175" s="21" t="s">
        <v>340</v>
      </c>
      <c r="D175" s="12">
        <v>80</v>
      </c>
      <c r="E175" s="12">
        <v>0</v>
      </c>
      <c r="F175" s="12">
        <v>40</v>
      </c>
      <c r="G175" s="12">
        <v>0</v>
      </c>
      <c r="H175" s="12">
        <v>0</v>
      </c>
      <c r="I175" s="13">
        <v>20</v>
      </c>
      <c r="J175" s="13">
        <v>20</v>
      </c>
      <c r="K175" s="13">
        <v>30</v>
      </c>
      <c r="L175" s="13">
        <v>30</v>
      </c>
      <c r="M175" s="13">
        <v>0</v>
      </c>
      <c r="N175" s="14">
        <f>D175*$D$8</f>
        <v>112</v>
      </c>
      <c r="O175" s="14">
        <f>E175*$E$8</f>
        <v>0</v>
      </c>
      <c r="P175" s="14">
        <f>F175*$F$8</f>
        <v>56</v>
      </c>
      <c r="Q175" s="14">
        <f>G175*$G$8</f>
        <v>0</v>
      </c>
      <c r="R175" s="14">
        <f>H175*$H$8</f>
        <v>0</v>
      </c>
      <c r="S175" s="14">
        <f>(N175/100)*(I175*$I$8)+(N175/100)*(J175*$J$8)</f>
        <v>67.2</v>
      </c>
      <c r="T175" s="14">
        <f>(O175/100)*(K175*$K$8)</f>
        <v>0</v>
      </c>
      <c r="U175" s="14">
        <f>(P175/100)*(K175*$K$8)+(P175/100)*(L175*$L$8)</f>
        <v>50.400000000000006</v>
      </c>
      <c r="V175" s="14">
        <f>(Q175/100)*(L175*$L$8)</f>
        <v>0</v>
      </c>
      <c r="W175" s="14">
        <f>(R175/100)*(K175*$K$8)+(R175/100)*(L175*$L$8)</f>
        <v>0</v>
      </c>
      <c r="X175" s="14">
        <f t="shared" si="55"/>
        <v>179.2</v>
      </c>
      <c r="Y175" s="14">
        <f t="shared" si="56"/>
        <v>0</v>
      </c>
      <c r="Z175" s="14">
        <f t="shared" si="57"/>
        <v>106.4</v>
      </c>
      <c r="AA175" s="14">
        <f t="shared" si="58"/>
        <v>0</v>
      </c>
      <c r="AB175" s="14">
        <f t="shared" si="60"/>
        <v>0</v>
      </c>
      <c r="AC175" s="15">
        <f t="shared" si="59"/>
        <v>285.60000000000002</v>
      </c>
      <c r="AD175" s="48">
        <f>(ROUND(AC175-AC170,1)/AC170)</f>
        <v>-6.6666666666666666E-2</v>
      </c>
      <c r="AE175" s="113"/>
      <c r="AF175" s="60"/>
      <c r="AH175" s="59"/>
    </row>
    <row r="176" spans="1:34">
      <c r="A176" s="99" t="s">
        <v>606</v>
      </c>
      <c r="B176" s="91">
        <v>50</v>
      </c>
      <c r="C176" s="21" t="s">
        <v>1</v>
      </c>
      <c r="D176" s="12">
        <v>40</v>
      </c>
      <c r="E176" s="12">
        <v>120</v>
      </c>
      <c r="F176" s="12">
        <v>0</v>
      </c>
      <c r="G176" s="12">
        <v>0</v>
      </c>
      <c r="H176" s="12">
        <v>0</v>
      </c>
      <c r="I176" s="13">
        <v>20</v>
      </c>
      <c r="J176" s="13">
        <v>20</v>
      </c>
      <c r="K176" s="13">
        <v>69</v>
      </c>
      <c r="L176" s="13">
        <v>0</v>
      </c>
      <c r="M176" s="13">
        <v>0</v>
      </c>
      <c r="N176" s="14">
        <f>D176*$D$9</f>
        <v>48</v>
      </c>
      <c r="O176" s="14">
        <f>E176*$E$9</f>
        <v>156</v>
      </c>
      <c r="P176" s="14">
        <f>F176*$F$9</f>
        <v>0</v>
      </c>
      <c r="Q176" s="14">
        <f>G176*$G$9</f>
        <v>0</v>
      </c>
      <c r="R176" s="14">
        <f>H176*$H$9</f>
        <v>0</v>
      </c>
      <c r="S176" s="14">
        <f>(N176/100)*(I176*$I$9)+(N176/100)*(J176*$J$9)</f>
        <v>28.799999999999997</v>
      </c>
      <c r="T176" s="14">
        <f>(O176/100)*(K176*$K$9)</f>
        <v>161.46</v>
      </c>
      <c r="U176" s="14">
        <f>(P176/100)*(K176*$K$9)+(P176/100)*(L176*$L$9)</f>
        <v>0</v>
      </c>
      <c r="V176" s="14">
        <f>(Q176/100)*(L176*$L$9)</f>
        <v>0</v>
      </c>
      <c r="W176" s="14">
        <f>(R176/100)*(K176*$K$9)+(R176/100)*(L176*$L$9)</f>
        <v>0</v>
      </c>
      <c r="X176" s="14">
        <f t="shared" si="55"/>
        <v>76.8</v>
      </c>
      <c r="Y176" s="14">
        <f t="shared" si="56"/>
        <v>317.46000000000004</v>
      </c>
      <c r="Z176" s="14">
        <f t="shared" si="57"/>
        <v>0</v>
      </c>
      <c r="AA176" s="14">
        <f t="shared" si="58"/>
        <v>0</v>
      </c>
      <c r="AB176" s="14">
        <f t="shared" si="60"/>
        <v>0</v>
      </c>
      <c r="AC176" s="15">
        <f t="shared" si="59"/>
        <v>394.3</v>
      </c>
      <c r="AD176" s="48">
        <f>(ROUND(AC176-AC170,1)/AC170)</f>
        <v>0.28856209150326795</v>
      </c>
      <c r="AE176" s="113"/>
      <c r="AF176" s="60"/>
      <c r="AH176" s="59"/>
    </row>
    <row r="177" spans="1:34">
      <c r="A177" s="99" t="s">
        <v>845</v>
      </c>
      <c r="B177" s="91"/>
      <c r="C177" s="21" t="s">
        <v>2</v>
      </c>
      <c r="D177" s="12">
        <v>40</v>
      </c>
      <c r="E177" s="12">
        <v>0</v>
      </c>
      <c r="F177" s="12">
        <v>120</v>
      </c>
      <c r="G177" s="12">
        <v>0</v>
      </c>
      <c r="H177" s="12">
        <v>0</v>
      </c>
      <c r="I177" s="13">
        <v>20</v>
      </c>
      <c r="J177" s="13">
        <v>20</v>
      </c>
      <c r="K177" s="13">
        <v>34.5</v>
      </c>
      <c r="L177" s="13">
        <v>34.5</v>
      </c>
      <c r="M177" s="13">
        <v>0</v>
      </c>
      <c r="N177" s="14">
        <f>D177*$D$10</f>
        <v>48</v>
      </c>
      <c r="O177" s="14">
        <f>E177*$E$10</f>
        <v>0</v>
      </c>
      <c r="P177" s="14">
        <f>F177*$F$10</f>
        <v>156</v>
      </c>
      <c r="Q177" s="14">
        <f>G177*$G$10</f>
        <v>0</v>
      </c>
      <c r="R177" s="14">
        <f>H177*$H$10</f>
        <v>0</v>
      </c>
      <c r="S177" s="14">
        <f>(N177/100)*(I177*$I$10)+(N177/100)*(J177*$J$10)</f>
        <v>28.799999999999997</v>
      </c>
      <c r="T177" s="14">
        <f>(O177/100)*(K177*$J$10)</f>
        <v>0</v>
      </c>
      <c r="U177" s="14">
        <f>(P177/100)*(K177*$K$10)+(P177/100)*(L177*$L$10)</f>
        <v>161.46</v>
      </c>
      <c r="V177" s="14">
        <f>(Q177/100)*(L177*$L$10)</f>
        <v>0</v>
      </c>
      <c r="W177" s="14">
        <f>(R177/100)*(K177*$K$10)+(R177/100)*(L177*$L$10)</f>
        <v>0</v>
      </c>
      <c r="X177" s="14">
        <f t="shared" si="55"/>
        <v>76.8</v>
      </c>
      <c r="Y177" s="14">
        <f t="shared" si="56"/>
        <v>0</v>
      </c>
      <c r="Z177" s="14">
        <f t="shared" si="57"/>
        <v>317.46000000000004</v>
      </c>
      <c r="AA177" s="14">
        <f t="shared" si="58"/>
        <v>0</v>
      </c>
      <c r="AB177" s="14">
        <f t="shared" si="60"/>
        <v>0</v>
      </c>
      <c r="AC177" s="15">
        <f t="shared" si="59"/>
        <v>394.3</v>
      </c>
      <c r="AD177" s="48">
        <f>(ROUND(AC177-AC170,1)/AC170)</f>
        <v>0.28856209150326795</v>
      </c>
      <c r="AE177" s="113"/>
      <c r="AF177" s="60"/>
      <c r="AH177" s="59"/>
    </row>
    <row r="178" spans="1:34">
      <c r="A178" s="99" t="s">
        <v>846</v>
      </c>
      <c r="B178" s="91"/>
      <c r="C178" s="21" t="s">
        <v>3</v>
      </c>
      <c r="D178" s="12">
        <v>40</v>
      </c>
      <c r="E178" s="12">
        <v>0</v>
      </c>
      <c r="F178" s="12">
        <v>0</v>
      </c>
      <c r="G178" s="12">
        <v>120</v>
      </c>
      <c r="H178" s="12">
        <v>0</v>
      </c>
      <c r="I178" s="13">
        <v>20</v>
      </c>
      <c r="J178" s="13">
        <v>20</v>
      </c>
      <c r="K178" s="13">
        <v>0</v>
      </c>
      <c r="L178" s="13">
        <v>69</v>
      </c>
      <c r="M178" s="13">
        <v>0</v>
      </c>
      <c r="N178" s="14">
        <f>D178*$D$11</f>
        <v>48</v>
      </c>
      <c r="O178" s="14">
        <f>E178*$E$11</f>
        <v>0</v>
      </c>
      <c r="P178" s="14">
        <f>F178*$F$11</f>
        <v>0</v>
      </c>
      <c r="Q178" s="14">
        <f>G178*$G$11</f>
        <v>156</v>
      </c>
      <c r="R178" s="14">
        <f>H178*$H$11</f>
        <v>0</v>
      </c>
      <c r="S178" s="14">
        <f>(N178/100)*(I178*$I$11)+(N178/100)*(J178*$J$11)</f>
        <v>28.799999999999997</v>
      </c>
      <c r="T178" s="14">
        <f>(O178/100)*(K178*$K$11)</f>
        <v>0</v>
      </c>
      <c r="U178" s="14">
        <f>(P178/100)*(K178*$K$11)+(P178/100)*(L178*$L$11)</f>
        <v>0</v>
      </c>
      <c r="V178" s="14">
        <f>(Q178/100)*(L178*$L$11)</f>
        <v>161.46</v>
      </c>
      <c r="W178" s="14">
        <f>(R178/100)*(K178*$K$11)+(R178/100)*(L178*$L$11)</f>
        <v>0</v>
      </c>
      <c r="X178" s="14">
        <f t="shared" si="55"/>
        <v>76.8</v>
      </c>
      <c r="Y178" s="14">
        <f t="shared" si="56"/>
        <v>0</v>
      </c>
      <c r="Z178" s="14">
        <f t="shared" si="57"/>
        <v>0</v>
      </c>
      <c r="AA178" s="14">
        <f t="shared" si="58"/>
        <v>317.46000000000004</v>
      </c>
      <c r="AB178" s="14">
        <f t="shared" si="60"/>
        <v>0</v>
      </c>
      <c r="AC178" s="15">
        <f t="shared" si="59"/>
        <v>394.3</v>
      </c>
      <c r="AD178" s="48">
        <f>(ROUND(AC178-AC170,1)/AC170)</f>
        <v>0.28856209150326795</v>
      </c>
      <c r="AE178" s="113"/>
      <c r="AF178" s="60"/>
      <c r="AH178" s="59"/>
    </row>
    <row r="179" spans="1:34">
      <c r="A179" s="99" t="s">
        <v>847</v>
      </c>
      <c r="B179" s="91"/>
      <c r="C179" s="21" t="s">
        <v>4</v>
      </c>
      <c r="D179" s="12">
        <v>40</v>
      </c>
      <c r="E179" s="12">
        <v>0</v>
      </c>
      <c r="F179" s="12">
        <v>0</v>
      </c>
      <c r="G179" s="12">
        <v>0</v>
      </c>
      <c r="H179" s="12">
        <v>120</v>
      </c>
      <c r="I179" s="13">
        <v>20</v>
      </c>
      <c r="J179" s="13">
        <v>20</v>
      </c>
      <c r="K179" s="13">
        <v>34.5</v>
      </c>
      <c r="L179" s="13">
        <v>34.5</v>
      </c>
      <c r="M179" s="13">
        <v>0</v>
      </c>
      <c r="N179" s="14">
        <f>D179*$D$12</f>
        <v>48</v>
      </c>
      <c r="O179" s="14">
        <f>E179*$E$12</f>
        <v>0</v>
      </c>
      <c r="P179" s="14">
        <f>F179*$F$12</f>
        <v>0</v>
      </c>
      <c r="Q179" s="14">
        <f>G179*$G$12</f>
        <v>0</v>
      </c>
      <c r="R179" s="14">
        <f>H179*$H$12</f>
        <v>156</v>
      </c>
      <c r="S179" s="14">
        <f>(N179/100)*(I179*$I$12)+(N179/100)*(J179*$J$12)</f>
        <v>28.799999999999997</v>
      </c>
      <c r="T179" s="14">
        <f>(O179/100)*(K179*$K$12)</f>
        <v>0</v>
      </c>
      <c r="U179" s="14">
        <f>(P179/100)*(K179*$K$12)+(P179/100)*(L179*$L$12)</f>
        <v>0</v>
      </c>
      <c r="V179" s="14">
        <f>(Q179/100)*(L179*$L$12)</f>
        <v>0</v>
      </c>
      <c r="W179" s="14">
        <f>(R179/100)*(K179*$K$12)+(R179/100)*(L179*$L$12)</f>
        <v>161.46</v>
      </c>
      <c r="X179" s="14">
        <f t="shared" si="55"/>
        <v>76.8</v>
      </c>
      <c r="Y179" s="14">
        <f t="shared" si="56"/>
        <v>0</v>
      </c>
      <c r="Z179" s="14">
        <f t="shared" si="57"/>
        <v>0</v>
      </c>
      <c r="AA179" s="14">
        <f t="shared" si="58"/>
        <v>0</v>
      </c>
      <c r="AB179" s="14">
        <f t="shared" si="60"/>
        <v>317.46000000000004</v>
      </c>
      <c r="AC179" s="15">
        <f t="shared" si="59"/>
        <v>394.3</v>
      </c>
      <c r="AD179" s="48">
        <f>(ROUND(AC179-AC170,1)/AC170)</f>
        <v>0.28856209150326795</v>
      </c>
      <c r="AE179" s="113"/>
      <c r="AF179" s="60"/>
      <c r="AH179" s="59"/>
    </row>
    <row r="180" spans="1:34">
      <c r="A180" s="99" t="s">
        <v>848</v>
      </c>
      <c r="B180" s="91"/>
      <c r="C180" s="21" t="s">
        <v>328</v>
      </c>
      <c r="D180" s="12">
        <v>80</v>
      </c>
      <c r="E180" s="12">
        <v>0</v>
      </c>
      <c r="F180" s="12">
        <v>40</v>
      </c>
      <c r="G180" s="12">
        <v>0</v>
      </c>
      <c r="H180" s="12">
        <v>0</v>
      </c>
      <c r="I180" s="13">
        <v>20</v>
      </c>
      <c r="J180" s="13">
        <v>20</v>
      </c>
      <c r="K180" s="13">
        <v>30</v>
      </c>
      <c r="L180" s="13">
        <v>30</v>
      </c>
      <c r="M180" s="13">
        <v>54</v>
      </c>
      <c r="N180" s="14">
        <f>D180*$D$13</f>
        <v>104</v>
      </c>
      <c r="O180" s="14">
        <f>E180*$E$13</f>
        <v>0</v>
      </c>
      <c r="P180" s="14">
        <f>F180*$F$13</f>
        <v>52</v>
      </c>
      <c r="Q180" s="14">
        <f>G180*$G$13</f>
        <v>0</v>
      </c>
      <c r="R180" s="14">
        <f>H180*$H$13</f>
        <v>0</v>
      </c>
      <c r="S180" s="14">
        <f>(N180/100)*(I180*$I$14)+(N180/100)*(J180*$J$14)+(N180/100)*(M180*$M$14)</f>
        <v>146.64000000000001</v>
      </c>
      <c r="T180" s="14">
        <f>(O180/100)*(K180*$K$13)+(O180/100)*(M180*$M$13)</f>
        <v>0</v>
      </c>
      <c r="U180" s="14">
        <f>(P180/100)*(K180*$K$13)+(P180/100)*(L180*$L$13)+(P180/100)*(M180*$M$13)</f>
        <v>88.920000000000016</v>
      </c>
      <c r="V180" s="14">
        <f>(Q180/100)*(L180*$L$13)+(Q180/100)*(M180*$M$13)</f>
        <v>0</v>
      </c>
      <c r="W180" s="14">
        <f>(R180/100)*(K180*$K$13)+(R180/100)*(L180*$L$13)+(R180/100)*(M180*$M$13)</f>
        <v>0</v>
      </c>
      <c r="X180" s="14">
        <f t="shared" si="55"/>
        <v>250.64000000000001</v>
      </c>
      <c r="Y180" s="14">
        <f t="shared" si="56"/>
        <v>0</v>
      </c>
      <c r="Z180" s="14">
        <f t="shared" si="57"/>
        <v>140.92000000000002</v>
      </c>
      <c r="AA180" s="14">
        <f t="shared" si="58"/>
        <v>0</v>
      </c>
      <c r="AB180" s="14">
        <f t="shared" si="60"/>
        <v>0</v>
      </c>
      <c r="AC180" s="15">
        <f t="shared" si="59"/>
        <v>391.6</v>
      </c>
      <c r="AD180" s="48">
        <f>(ROUND(AC180-AC170,1)/AC170)</f>
        <v>0.27973856209150327</v>
      </c>
      <c r="AE180" s="113"/>
      <c r="AF180" s="60"/>
      <c r="AH180" s="59"/>
    </row>
    <row r="181" spans="1:34">
      <c r="A181" s="99" t="s">
        <v>849</v>
      </c>
      <c r="B181" s="91"/>
      <c r="C181" s="21" t="s">
        <v>329</v>
      </c>
      <c r="D181" s="12">
        <v>114</v>
      </c>
      <c r="E181" s="12">
        <v>0</v>
      </c>
      <c r="F181" s="12">
        <v>0</v>
      </c>
      <c r="G181" s="12">
        <v>0</v>
      </c>
      <c r="H181" s="12">
        <v>0</v>
      </c>
      <c r="I181" s="13">
        <v>20</v>
      </c>
      <c r="J181" s="13">
        <v>20</v>
      </c>
      <c r="K181" s="13">
        <v>70</v>
      </c>
      <c r="L181" s="13">
        <v>0</v>
      </c>
      <c r="M181" s="13">
        <v>0</v>
      </c>
      <c r="N181" s="14">
        <f>D181*$D$14</f>
        <v>148.20000000000002</v>
      </c>
      <c r="O181" s="14">
        <f>E181*$E$14</f>
        <v>0</v>
      </c>
      <c r="P181" s="14">
        <f>F181*$F$14</f>
        <v>0</v>
      </c>
      <c r="Q181" s="14">
        <f>G181*$G$14</f>
        <v>0</v>
      </c>
      <c r="R181" s="14">
        <f>H181*$H$14</f>
        <v>0</v>
      </c>
      <c r="S181" s="14">
        <f>(N181/100)*(I181*$I$14)+(N181/100)*(J181*$J$14)+(N181/100)*(K181*$K$14)</f>
        <v>244.53000000000003</v>
      </c>
      <c r="T181" s="14">
        <f>(O181/100)*(K181*$K$14)</f>
        <v>0</v>
      </c>
      <c r="U181" s="14">
        <f>(P181/100)*(K181*$K$14)+(P181/100)*(L181*$L$14)</f>
        <v>0</v>
      </c>
      <c r="V181" s="14">
        <f>(Q181/100)*(L181*$L$14)</f>
        <v>0</v>
      </c>
      <c r="W181" s="14">
        <f>(R181/100)*(K181*$L$14)+(R181/100)*(L181*$M$14)</f>
        <v>0</v>
      </c>
      <c r="X181" s="14">
        <f t="shared" si="55"/>
        <v>392.73</v>
      </c>
      <c r="Y181" s="14">
        <f t="shared" si="56"/>
        <v>0</v>
      </c>
      <c r="Z181" s="14">
        <f t="shared" si="57"/>
        <v>0</v>
      </c>
      <c r="AA181" s="14">
        <f t="shared" si="58"/>
        <v>0</v>
      </c>
      <c r="AB181" s="14">
        <f t="shared" si="60"/>
        <v>0</v>
      </c>
      <c r="AC181" s="15">
        <f t="shared" si="59"/>
        <v>392.7</v>
      </c>
      <c r="AD181" s="48">
        <f>(ROUND(AC181-AC170,1)/AC170)</f>
        <v>0.28333333333333333</v>
      </c>
      <c r="AE181" s="113"/>
      <c r="AF181" s="60"/>
      <c r="AH181" s="59"/>
    </row>
    <row r="182" spans="1:34">
      <c r="A182" s="99"/>
      <c r="B182" s="91"/>
      <c r="C182" s="21" t="s">
        <v>330</v>
      </c>
      <c r="D182" s="12">
        <v>114</v>
      </c>
      <c r="E182" s="12">
        <v>0</v>
      </c>
      <c r="F182" s="12">
        <v>0</v>
      </c>
      <c r="G182" s="12">
        <v>0</v>
      </c>
      <c r="H182" s="12">
        <v>0</v>
      </c>
      <c r="I182" s="13">
        <v>20</v>
      </c>
      <c r="J182" s="13">
        <v>20</v>
      </c>
      <c r="K182" s="13">
        <v>0</v>
      </c>
      <c r="L182" s="13">
        <v>70</v>
      </c>
      <c r="M182" s="13">
        <v>0</v>
      </c>
      <c r="N182" s="14">
        <f>D182*$D$15</f>
        <v>148.20000000000002</v>
      </c>
      <c r="O182" s="14">
        <f>E182*$E$15</f>
        <v>0</v>
      </c>
      <c r="P182" s="14">
        <f>F182*$F$15</f>
        <v>0</v>
      </c>
      <c r="Q182" s="14">
        <f>G182*$G$15</f>
        <v>0</v>
      </c>
      <c r="R182" s="14">
        <f>H182*$H$15</f>
        <v>0</v>
      </c>
      <c r="S182" s="14">
        <f>(N182/100)*(I182*$I$15)+(N182/100)*(J182*$J$15)+(N182/100)*(L182*$L$15)</f>
        <v>244.53000000000003</v>
      </c>
      <c r="T182" s="14">
        <f>(O182/100)*(K182*$K$15)</f>
        <v>0</v>
      </c>
      <c r="U182" s="14">
        <f>(P182/100)*(K182*$K$15)+(P182/100)*(L182*$L$15)</f>
        <v>0</v>
      </c>
      <c r="V182" s="14">
        <f>(Q182/100)*(L182*$L$15)</f>
        <v>0</v>
      </c>
      <c r="W182" s="14">
        <f>(R182/100)*(K182*$K$15)+(R182/100)*(L182*$L$15)</f>
        <v>0</v>
      </c>
      <c r="X182" s="14">
        <f t="shared" si="55"/>
        <v>392.73</v>
      </c>
      <c r="Y182" s="14">
        <f t="shared" si="56"/>
        <v>0</v>
      </c>
      <c r="Z182" s="14">
        <f t="shared" si="57"/>
        <v>0</v>
      </c>
      <c r="AA182" s="14">
        <f t="shared" si="58"/>
        <v>0</v>
      </c>
      <c r="AB182" s="14">
        <f t="shared" si="60"/>
        <v>0</v>
      </c>
      <c r="AC182" s="15">
        <f t="shared" si="59"/>
        <v>392.7</v>
      </c>
      <c r="AD182" s="48">
        <f>(ROUND(AC182-AC170,1)/AC170)</f>
        <v>0.28333333333333333</v>
      </c>
      <c r="AE182" s="113"/>
      <c r="AF182" s="60"/>
      <c r="AH182" s="59"/>
    </row>
    <row r="183" spans="1:34">
      <c r="A183" s="99"/>
      <c r="B183" s="91"/>
      <c r="C183" s="21" t="s">
        <v>326</v>
      </c>
      <c r="D183" s="12">
        <v>80</v>
      </c>
      <c r="E183" s="12">
        <v>0</v>
      </c>
      <c r="F183" s="12">
        <v>40</v>
      </c>
      <c r="G183" s="12">
        <v>0</v>
      </c>
      <c r="H183" s="12">
        <v>0</v>
      </c>
      <c r="I183" s="13">
        <v>20</v>
      </c>
      <c r="J183" s="13">
        <v>57</v>
      </c>
      <c r="K183" s="13">
        <v>30</v>
      </c>
      <c r="L183" s="13">
        <v>30</v>
      </c>
      <c r="M183" s="13">
        <v>0</v>
      </c>
      <c r="N183" s="14">
        <f>D183*$D$16</f>
        <v>104</v>
      </c>
      <c r="O183" s="14">
        <f>E183*$E$16</f>
        <v>0</v>
      </c>
      <c r="P183" s="14">
        <f>F183*$F$16</f>
        <v>52</v>
      </c>
      <c r="Q183" s="14">
        <f>G183*$G$16</f>
        <v>0</v>
      </c>
      <c r="R183" s="14">
        <f>H183*$H$16</f>
        <v>0</v>
      </c>
      <c r="S183" s="14">
        <f>(N183/100)*(I183*$I$16)+(N183/100)*(J183*$J$16)</f>
        <v>157.14400000000001</v>
      </c>
      <c r="T183" s="14">
        <f>(O183/100)*(K183*$K$16)</f>
        <v>0</v>
      </c>
      <c r="U183" s="14">
        <f>(P183/100)*(K183*$K$16)+(P183/100)*(L183*$L$16)</f>
        <v>46.800000000000004</v>
      </c>
      <c r="V183" s="14">
        <f>(Q183/100)*(L183*$L$16)</f>
        <v>0</v>
      </c>
      <c r="W183" s="14">
        <f>(R183/100)*(K183*$K$16)+(R183/100)*(L183*$L$16)</f>
        <v>0</v>
      </c>
      <c r="X183" s="14">
        <f t="shared" si="55"/>
        <v>261.14400000000001</v>
      </c>
      <c r="Y183" s="14">
        <f t="shared" si="56"/>
        <v>0</v>
      </c>
      <c r="Z183" s="14">
        <f t="shared" si="57"/>
        <v>98.800000000000011</v>
      </c>
      <c r="AA183" s="14">
        <f t="shared" si="58"/>
        <v>0</v>
      </c>
      <c r="AB183" s="14">
        <f t="shared" si="60"/>
        <v>0</v>
      </c>
      <c r="AC183" s="15">
        <f t="shared" si="59"/>
        <v>359.9</v>
      </c>
      <c r="AD183" s="48">
        <f>(ROUND(AC183-AC170,1)/AC170)</f>
        <v>0.17614379084967319</v>
      </c>
      <c r="AE183" s="113"/>
      <c r="AF183" s="60"/>
      <c r="AH183" s="59"/>
    </row>
    <row r="184" spans="1:34">
      <c r="A184" s="99"/>
      <c r="B184" s="91"/>
      <c r="C184" s="21" t="s">
        <v>327</v>
      </c>
      <c r="D184" s="12">
        <v>80</v>
      </c>
      <c r="E184" s="12">
        <v>0</v>
      </c>
      <c r="F184" s="12">
        <v>40</v>
      </c>
      <c r="G184" s="12">
        <v>0</v>
      </c>
      <c r="H184" s="12">
        <v>0</v>
      </c>
      <c r="I184" s="13">
        <v>57</v>
      </c>
      <c r="J184" s="13">
        <v>20</v>
      </c>
      <c r="K184" s="13">
        <v>30</v>
      </c>
      <c r="L184" s="13">
        <v>30</v>
      </c>
      <c r="M184" s="13">
        <v>0</v>
      </c>
      <c r="N184" s="14">
        <f>D184*$D$17</f>
        <v>104</v>
      </c>
      <c r="O184" s="14">
        <f>E184*$E$17</f>
        <v>0</v>
      </c>
      <c r="P184" s="14">
        <f>F184*$F$17</f>
        <v>52</v>
      </c>
      <c r="Q184" s="14">
        <f>G184*$G$17</f>
        <v>0</v>
      </c>
      <c r="R184" s="14">
        <f>H184*$H$17</f>
        <v>0</v>
      </c>
      <c r="S184" s="14">
        <f>(N184/100)*(I184*$I$17)+(N184/100)*(J184*$J$17)</f>
        <v>157.14400000000001</v>
      </c>
      <c r="T184" s="14">
        <f>(O184/100)*(K184*$K$17)</f>
        <v>0</v>
      </c>
      <c r="U184" s="14">
        <f>(P184/100)*(K184*$K$17)+(P184/100)*(L184*$L$17)</f>
        <v>46.800000000000004</v>
      </c>
      <c r="V184" s="14">
        <f>(Q184/100)*(L184*$L$17)</f>
        <v>0</v>
      </c>
      <c r="W184" s="14">
        <f>(R184/100)*(K184*$K$17)+(R184/100)*(L184*$L$17)</f>
        <v>0</v>
      </c>
      <c r="X184" s="14">
        <f t="shared" si="55"/>
        <v>261.14400000000001</v>
      </c>
      <c r="Y184" s="14">
        <f t="shared" si="56"/>
        <v>0</v>
      </c>
      <c r="Z184" s="14">
        <f t="shared" si="57"/>
        <v>98.800000000000011</v>
      </c>
      <c r="AA184" s="14">
        <f t="shared" si="58"/>
        <v>0</v>
      </c>
      <c r="AB184" s="14">
        <f t="shared" si="60"/>
        <v>0</v>
      </c>
      <c r="AC184" s="15">
        <f t="shared" si="59"/>
        <v>359.9</v>
      </c>
      <c r="AD184" s="48">
        <f>(ROUND(AC184-AC170,1)/AC170)</f>
        <v>0.17614379084967319</v>
      </c>
      <c r="AE184" s="113"/>
      <c r="AF184" s="60"/>
      <c r="AH184" s="59"/>
    </row>
    <row r="185" spans="1:34">
      <c r="A185" s="106" t="s">
        <v>0</v>
      </c>
      <c r="B185" s="92" t="s">
        <v>15</v>
      </c>
      <c r="C185" s="50" t="s">
        <v>242</v>
      </c>
      <c r="D185" s="11">
        <v>76</v>
      </c>
      <c r="E185" s="11">
        <v>0</v>
      </c>
      <c r="F185" s="11">
        <v>50</v>
      </c>
      <c r="G185" s="11">
        <v>0</v>
      </c>
      <c r="H185" s="11">
        <v>0</v>
      </c>
      <c r="I185" s="51">
        <v>10</v>
      </c>
      <c r="J185" s="51">
        <v>30</v>
      </c>
      <c r="K185" s="51">
        <v>20</v>
      </c>
      <c r="L185" s="51">
        <v>20</v>
      </c>
      <c r="M185" s="51">
        <v>0</v>
      </c>
      <c r="N185" s="52">
        <f>D185*$D$3</f>
        <v>114</v>
      </c>
      <c r="O185" s="52">
        <f>E185*$E$3</f>
        <v>0</v>
      </c>
      <c r="P185" s="52">
        <f>F185*$F$3</f>
        <v>75</v>
      </c>
      <c r="Q185" s="52">
        <f>G185*$G$3</f>
        <v>0</v>
      </c>
      <c r="R185" s="52">
        <f>H185*$H$3</f>
        <v>0</v>
      </c>
      <c r="S185" s="52">
        <f>(N185/100)*(I185*$I$3)+(N185/100)*(J185*$J$3)</f>
        <v>68.399999999999991</v>
      </c>
      <c r="T185" s="52">
        <f>(O185/100)*(K185*$K$3)</f>
        <v>0</v>
      </c>
      <c r="U185" s="52">
        <f>(P185/100)*(K185*$K$3)+(P185/100)*(L185*$L$3)</f>
        <v>45</v>
      </c>
      <c r="V185" s="52">
        <f>(Q185/100)*(L185*$L$3)</f>
        <v>0</v>
      </c>
      <c r="W185" s="52">
        <f>(R185/100)*(K185*$K$3)+(R185/100)*(L185*$L$3)</f>
        <v>0</v>
      </c>
      <c r="X185" s="52">
        <f t="shared" si="38"/>
        <v>182.39999999999998</v>
      </c>
      <c r="Y185" s="52">
        <f t="shared" si="39"/>
        <v>0</v>
      </c>
      <c r="Z185" s="52">
        <f t="shared" si="40"/>
        <v>120</v>
      </c>
      <c r="AA185" s="52">
        <f t="shared" si="41"/>
        <v>0</v>
      </c>
      <c r="AB185" s="52">
        <f>R185+W185</f>
        <v>0</v>
      </c>
      <c r="AC185" s="53">
        <f>ROUND(X185+Y185+Z185+AA185+AB185,1)</f>
        <v>302.39999999999998</v>
      </c>
      <c r="AD185" s="58"/>
      <c r="AE185" s="113" t="s">
        <v>814</v>
      </c>
      <c r="AF185" s="60"/>
      <c r="AH185" s="59"/>
    </row>
    <row r="186" spans="1:34">
      <c r="A186" s="99" t="s">
        <v>815</v>
      </c>
      <c r="B186" s="93">
        <v>0</v>
      </c>
      <c r="C186" s="21" t="s">
        <v>325</v>
      </c>
      <c r="D186" s="12">
        <v>76</v>
      </c>
      <c r="E186" s="12">
        <v>0</v>
      </c>
      <c r="F186" s="12">
        <v>50</v>
      </c>
      <c r="G186" s="12">
        <v>0</v>
      </c>
      <c r="H186" s="12">
        <v>0</v>
      </c>
      <c r="I186" s="13">
        <v>30</v>
      </c>
      <c r="J186" s="13">
        <v>56</v>
      </c>
      <c r="K186" s="13">
        <v>20</v>
      </c>
      <c r="L186" s="13">
        <v>20</v>
      </c>
      <c r="M186" s="13">
        <v>0</v>
      </c>
      <c r="N186" s="14">
        <f>D186*$D$4</f>
        <v>98.8</v>
      </c>
      <c r="O186" s="14">
        <f>E186*$E$4</f>
        <v>0</v>
      </c>
      <c r="P186" s="14">
        <f>F186*$F$4</f>
        <v>65</v>
      </c>
      <c r="Q186" s="14">
        <f>G186*$G$4</f>
        <v>0</v>
      </c>
      <c r="R186" s="14">
        <f>H186*$H$4</f>
        <v>0</v>
      </c>
      <c r="S186" s="14">
        <f>(N186/100)*(I186*$I$4)+(N186/100)*(J186*$J$4)</f>
        <v>152.94239999999999</v>
      </c>
      <c r="T186" s="14">
        <f>(O186/100)*(K186*$K$4)</f>
        <v>0</v>
      </c>
      <c r="U186" s="14">
        <f>(P186/100)*(K186*$K$4)+(P186/100)*(L186*$L$4)</f>
        <v>39</v>
      </c>
      <c r="V186" s="14">
        <f>(Q186/100)*(L186*$L$4)</f>
        <v>0</v>
      </c>
      <c r="W186" s="14">
        <f>(R186/100)*(K186*$K$4)+(R186/100)*(L186*$L$4)</f>
        <v>0</v>
      </c>
      <c r="X186" s="14">
        <f t="shared" si="38"/>
        <v>251.74239999999998</v>
      </c>
      <c r="Y186" s="14">
        <f t="shared" si="39"/>
        <v>0</v>
      </c>
      <c r="Z186" s="14">
        <f t="shared" si="40"/>
        <v>104</v>
      </c>
      <c r="AA186" s="14">
        <f t="shared" si="41"/>
        <v>0</v>
      </c>
      <c r="AB186" s="14">
        <f>R186+W186</f>
        <v>0</v>
      </c>
      <c r="AC186" s="15">
        <f>ROUND(X186+Y186+Z186+AA186+AB186,1)</f>
        <v>355.7</v>
      </c>
      <c r="AD186" s="48">
        <f>(ROUND(AC186-AC185,1)/AC185)</f>
        <v>0.17625661375661375</v>
      </c>
      <c r="AE186" s="113"/>
      <c r="AF186" s="60"/>
      <c r="AH186" s="59"/>
    </row>
    <row r="187" spans="1:34">
      <c r="A187" s="99" t="s">
        <v>816</v>
      </c>
      <c r="B187" s="93">
        <v>10</v>
      </c>
      <c r="C187" s="21" t="s">
        <v>850</v>
      </c>
      <c r="D187" s="12">
        <v>76</v>
      </c>
      <c r="E187" s="12">
        <v>0</v>
      </c>
      <c r="F187" s="12">
        <v>50</v>
      </c>
      <c r="G187" s="12">
        <v>0</v>
      </c>
      <c r="H187" s="12">
        <v>0</v>
      </c>
      <c r="I187" s="13">
        <v>10</v>
      </c>
      <c r="J187" s="13">
        <v>30</v>
      </c>
      <c r="K187" s="13">
        <v>20</v>
      </c>
      <c r="L187" s="13">
        <v>20</v>
      </c>
      <c r="M187" s="13">
        <v>0</v>
      </c>
      <c r="N187" s="14">
        <f>D187*$D$5</f>
        <v>106.39999999999999</v>
      </c>
      <c r="O187" s="14">
        <f>E187*$E$5</f>
        <v>0</v>
      </c>
      <c r="P187" s="14">
        <f>F187*$F$5</f>
        <v>70</v>
      </c>
      <c r="Q187" s="14">
        <f>G187*$G$5</f>
        <v>0</v>
      </c>
      <c r="R187" s="14">
        <f>H187*$H$5</f>
        <v>0</v>
      </c>
      <c r="S187" s="14">
        <f>(N187/100)*(I187*$I$5)+(N187/100)*(J187*$J$5)</f>
        <v>63.839999999999989</v>
      </c>
      <c r="T187" s="14">
        <f>(O187/100)*(K187*$K$5)</f>
        <v>0</v>
      </c>
      <c r="U187" s="14">
        <f>(P187/100)*(K187*$K$5)+(P187/100)*(L187*$L$5)</f>
        <v>42</v>
      </c>
      <c r="V187" s="14">
        <f>(Q187/100)*(L187*$L$5)</f>
        <v>0</v>
      </c>
      <c r="W187" s="14">
        <f>(R187/100)*(K187*$K$5)+(R187/100)*(L187*$L$5)</f>
        <v>0</v>
      </c>
      <c r="X187" s="14">
        <f t="shared" si="38"/>
        <v>170.23999999999998</v>
      </c>
      <c r="Y187" s="14">
        <f t="shared" si="39"/>
        <v>0</v>
      </c>
      <c r="Z187" s="14">
        <f t="shared" si="40"/>
        <v>112</v>
      </c>
      <c r="AA187" s="14">
        <f t="shared" si="41"/>
        <v>0</v>
      </c>
      <c r="AB187" s="14">
        <f>R187+W187</f>
        <v>0</v>
      </c>
      <c r="AC187" s="15">
        <f t="shared" ref="AC187:AC199" si="61">ROUND(X187+Y187+Z187+AA187+AB187,1)</f>
        <v>282.2</v>
      </c>
      <c r="AD187" s="48">
        <f>(ROUND(AC187-AC185,1)/AC185)</f>
        <v>-6.6798941798941802E-2</v>
      </c>
      <c r="AE187" s="113"/>
      <c r="AF187" s="60"/>
      <c r="AH187" s="59"/>
    </row>
    <row r="188" spans="1:34">
      <c r="A188" s="99" t="s">
        <v>817</v>
      </c>
      <c r="B188" s="93">
        <v>10</v>
      </c>
      <c r="C188" s="21" t="s">
        <v>338</v>
      </c>
      <c r="D188" s="12">
        <v>76</v>
      </c>
      <c r="E188" s="12">
        <v>0</v>
      </c>
      <c r="F188" s="12">
        <v>50</v>
      </c>
      <c r="G188" s="12">
        <v>0</v>
      </c>
      <c r="H188" s="12">
        <v>0</v>
      </c>
      <c r="I188" s="13">
        <v>10</v>
      </c>
      <c r="J188" s="13">
        <v>30</v>
      </c>
      <c r="K188" s="13">
        <v>20</v>
      </c>
      <c r="L188" s="13">
        <v>20</v>
      </c>
      <c r="M188" s="13">
        <v>0</v>
      </c>
      <c r="N188" s="14">
        <f>D188*$D$6</f>
        <v>106.39999999999999</v>
      </c>
      <c r="O188" s="14">
        <f>E188*$E$6</f>
        <v>0</v>
      </c>
      <c r="P188" s="14">
        <f>F188*$F$6</f>
        <v>70</v>
      </c>
      <c r="Q188" s="14">
        <f>G188*$G$6</f>
        <v>0</v>
      </c>
      <c r="R188" s="14">
        <f>H188*$H$6</f>
        <v>0</v>
      </c>
      <c r="S188" s="14">
        <f>(N188/100)*(I188*$I$6)+(N188/100)*(J188*$J$6)</f>
        <v>63.839999999999989</v>
      </c>
      <c r="T188" s="14">
        <f>(O188/100)*(K188*$K$6)</f>
        <v>0</v>
      </c>
      <c r="U188" s="14">
        <f>(P188/100)*(K188*$K$6)+(P188/100)*(L188*$L$6)</f>
        <v>42</v>
      </c>
      <c r="V188" s="14">
        <f>(Q188/100)*(L188*$L$6)</f>
        <v>0</v>
      </c>
      <c r="W188" s="14">
        <f>(R188/100)*(K188*$K$6)+(R188/100)*(L188*$L$6)</f>
        <v>0</v>
      </c>
      <c r="X188" s="14">
        <f t="shared" si="38"/>
        <v>170.23999999999998</v>
      </c>
      <c r="Y188" s="14">
        <f t="shared" si="39"/>
        <v>0</v>
      </c>
      <c r="Z188" s="14">
        <f t="shared" si="40"/>
        <v>112</v>
      </c>
      <c r="AA188" s="14">
        <f t="shared" si="41"/>
        <v>0</v>
      </c>
      <c r="AB188" s="14">
        <f t="shared" ref="AB188:AB199" si="62">R188+W188</f>
        <v>0</v>
      </c>
      <c r="AC188" s="15">
        <f t="shared" si="61"/>
        <v>282.2</v>
      </c>
      <c r="AD188" s="48">
        <f>(ROUND(AC188-AC185,1)/AC185)</f>
        <v>-6.6798941798941802E-2</v>
      </c>
      <c r="AE188" s="113"/>
      <c r="AF188" s="60"/>
      <c r="AH188" s="59"/>
    </row>
    <row r="189" spans="1:34">
      <c r="A189" s="99" t="s">
        <v>818</v>
      </c>
      <c r="B189" s="93">
        <v>10</v>
      </c>
      <c r="C189" s="21" t="s">
        <v>339</v>
      </c>
      <c r="D189" s="12">
        <v>76</v>
      </c>
      <c r="E189" s="12">
        <v>0</v>
      </c>
      <c r="F189" s="12">
        <v>50</v>
      </c>
      <c r="G189" s="12">
        <v>0</v>
      </c>
      <c r="H189" s="12">
        <v>0</v>
      </c>
      <c r="I189" s="13">
        <v>10</v>
      </c>
      <c r="J189" s="13">
        <v>30</v>
      </c>
      <c r="K189" s="13">
        <v>20</v>
      </c>
      <c r="L189" s="13">
        <v>20</v>
      </c>
      <c r="M189" s="13">
        <v>0</v>
      </c>
      <c r="N189" s="14">
        <f>D189*$D$7</f>
        <v>106.39999999999999</v>
      </c>
      <c r="O189" s="14">
        <f>E189*$E$7</f>
        <v>0</v>
      </c>
      <c r="P189" s="14">
        <f>F189*$F$7</f>
        <v>70</v>
      </c>
      <c r="Q189" s="14">
        <f>G189*$G$7</f>
        <v>0</v>
      </c>
      <c r="R189" s="14">
        <f>H189*$H$7</f>
        <v>0</v>
      </c>
      <c r="S189" s="14">
        <f>(N189/100)*(I189*$I$7)+(N189/100)*(J189*$J$7)</f>
        <v>63.839999999999989</v>
      </c>
      <c r="T189" s="14">
        <f>(O189/100)*(K189*$K$7)</f>
        <v>0</v>
      </c>
      <c r="U189" s="14">
        <f>(P189/100)*(K189*$K$7)+(P189/100)*(L189*$L$7)</f>
        <v>42</v>
      </c>
      <c r="V189" s="14">
        <f>(Q189/100)*(L189*$L$7)</f>
        <v>0</v>
      </c>
      <c r="W189" s="14">
        <f>(R189/100)*(K189*$K$7)+(R189/100)*(L189*$L$7)</f>
        <v>0</v>
      </c>
      <c r="X189" s="14">
        <f t="shared" si="38"/>
        <v>170.23999999999998</v>
      </c>
      <c r="Y189" s="14">
        <f t="shared" si="39"/>
        <v>0</v>
      </c>
      <c r="Z189" s="14">
        <f t="shared" si="40"/>
        <v>112</v>
      </c>
      <c r="AA189" s="14">
        <f t="shared" si="41"/>
        <v>0</v>
      </c>
      <c r="AB189" s="14">
        <f t="shared" si="62"/>
        <v>0</v>
      </c>
      <c r="AC189" s="15">
        <f t="shared" si="61"/>
        <v>282.2</v>
      </c>
      <c r="AD189" s="48">
        <f>(ROUND(AC189-AC185,1)/AC185)</f>
        <v>-6.6798941798941802E-2</v>
      </c>
      <c r="AE189" s="113"/>
      <c r="AF189" s="60"/>
      <c r="AH189" s="59"/>
    </row>
    <row r="190" spans="1:34">
      <c r="A190" s="99" t="s">
        <v>667</v>
      </c>
      <c r="B190" s="93"/>
      <c r="C190" s="21" t="s">
        <v>340</v>
      </c>
      <c r="D190" s="12">
        <v>76</v>
      </c>
      <c r="E190" s="12">
        <v>0</v>
      </c>
      <c r="F190" s="12">
        <v>50</v>
      </c>
      <c r="G190" s="12">
        <v>0</v>
      </c>
      <c r="H190" s="12">
        <v>0</v>
      </c>
      <c r="I190" s="13">
        <v>10</v>
      </c>
      <c r="J190" s="13">
        <v>30</v>
      </c>
      <c r="K190" s="13">
        <v>20</v>
      </c>
      <c r="L190" s="13">
        <v>20</v>
      </c>
      <c r="M190" s="13">
        <v>0</v>
      </c>
      <c r="N190" s="14">
        <f>D190*$D$8</f>
        <v>106.39999999999999</v>
      </c>
      <c r="O190" s="14">
        <f>E190*$E$8</f>
        <v>0</v>
      </c>
      <c r="P190" s="14">
        <f>F190*$F$8</f>
        <v>70</v>
      </c>
      <c r="Q190" s="14">
        <f>G190*$G$8</f>
        <v>0</v>
      </c>
      <c r="R190" s="14">
        <f>H190*$H$8</f>
        <v>0</v>
      </c>
      <c r="S190" s="14">
        <f>(N190/100)*(I190*$I$8)+(N190/100)*(J190*$J$8)</f>
        <v>63.839999999999989</v>
      </c>
      <c r="T190" s="14">
        <f>(O190/100)*(K190*$K$8)</f>
        <v>0</v>
      </c>
      <c r="U190" s="14">
        <f>(P190/100)*(K190*$K$8)+(P190/100)*(L190*$L$8)</f>
        <v>42</v>
      </c>
      <c r="V190" s="14">
        <f>(Q190/100)*(L190*$L$8)</f>
        <v>0</v>
      </c>
      <c r="W190" s="14">
        <f>(R190/100)*(K190*$K$8)+(R190/100)*(L190*$L$8)</f>
        <v>0</v>
      </c>
      <c r="X190" s="14">
        <f t="shared" si="38"/>
        <v>170.23999999999998</v>
      </c>
      <c r="Y190" s="14">
        <f t="shared" si="39"/>
        <v>0</v>
      </c>
      <c r="Z190" s="14">
        <f t="shared" si="40"/>
        <v>112</v>
      </c>
      <c r="AA190" s="14">
        <f t="shared" si="41"/>
        <v>0</v>
      </c>
      <c r="AB190" s="14">
        <f t="shared" si="62"/>
        <v>0</v>
      </c>
      <c r="AC190" s="15">
        <f t="shared" si="61"/>
        <v>282.2</v>
      </c>
      <c r="AD190" s="48">
        <f>(ROUND(AC190-AC185,1)/AC185)</f>
        <v>-6.6798941798941802E-2</v>
      </c>
      <c r="AE190" s="113"/>
      <c r="AF190" s="60"/>
      <c r="AH190" s="59"/>
    </row>
    <row r="191" spans="1:34">
      <c r="A191" s="99" t="s">
        <v>606</v>
      </c>
      <c r="B191" s="93">
        <v>50</v>
      </c>
      <c r="C191" s="21" t="s">
        <v>1</v>
      </c>
      <c r="D191" s="12">
        <v>38</v>
      </c>
      <c r="E191" s="12">
        <v>126</v>
      </c>
      <c r="F191" s="12">
        <v>0</v>
      </c>
      <c r="G191" s="12">
        <v>0</v>
      </c>
      <c r="H191" s="12">
        <v>0</v>
      </c>
      <c r="I191" s="13">
        <v>10</v>
      </c>
      <c r="J191" s="13">
        <v>30</v>
      </c>
      <c r="K191" s="13">
        <v>63</v>
      </c>
      <c r="L191" s="13">
        <v>0</v>
      </c>
      <c r="M191" s="13">
        <v>0</v>
      </c>
      <c r="N191" s="14">
        <f>D191*$D$9</f>
        <v>45.6</v>
      </c>
      <c r="O191" s="14">
        <f>E191*$E$9</f>
        <v>163.80000000000001</v>
      </c>
      <c r="P191" s="14">
        <f>F191*$F$9</f>
        <v>0</v>
      </c>
      <c r="Q191" s="14">
        <f>G191*$G$9</f>
        <v>0</v>
      </c>
      <c r="R191" s="14">
        <f>H191*$H$9</f>
        <v>0</v>
      </c>
      <c r="S191" s="14">
        <f>(N191/100)*(I191*$I$9)+(N191/100)*(J191*$J$9)</f>
        <v>27.36</v>
      </c>
      <c r="T191" s="14">
        <f>(O191/100)*(K191*$K$9)</f>
        <v>154.79100000000003</v>
      </c>
      <c r="U191" s="14">
        <f>(P191/100)*(K191*$K$9)+(P191/100)*(L191*$L$9)</f>
        <v>0</v>
      </c>
      <c r="V191" s="14">
        <f>(Q191/100)*(L191*$L$9)</f>
        <v>0</v>
      </c>
      <c r="W191" s="14">
        <f>(R191/100)*(K191*$K$9)+(R191/100)*(L191*$L$9)</f>
        <v>0</v>
      </c>
      <c r="X191" s="14">
        <f t="shared" si="38"/>
        <v>72.960000000000008</v>
      </c>
      <c r="Y191" s="14">
        <f t="shared" si="39"/>
        <v>318.59100000000001</v>
      </c>
      <c r="Z191" s="14">
        <f t="shared" si="40"/>
        <v>0</v>
      </c>
      <c r="AA191" s="14">
        <f t="shared" si="41"/>
        <v>0</v>
      </c>
      <c r="AB191" s="14">
        <f t="shared" si="62"/>
        <v>0</v>
      </c>
      <c r="AC191" s="15">
        <f t="shared" si="61"/>
        <v>391.6</v>
      </c>
      <c r="AD191" s="48">
        <f>(ROUND(AC191-AC185,1)/AC185)</f>
        <v>0.294973544973545</v>
      </c>
      <c r="AE191" s="113"/>
      <c r="AF191" s="60"/>
      <c r="AH191" s="59"/>
    </row>
    <row r="192" spans="1:34">
      <c r="A192" s="99" t="s">
        <v>845</v>
      </c>
      <c r="B192" s="93"/>
      <c r="C192" s="21" t="s">
        <v>2</v>
      </c>
      <c r="D192" s="12">
        <v>38</v>
      </c>
      <c r="E192" s="12">
        <v>0</v>
      </c>
      <c r="F192" s="12">
        <v>126</v>
      </c>
      <c r="G192" s="12">
        <v>0</v>
      </c>
      <c r="H192" s="12">
        <v>0</v>
      </c>
      <c r="I192" s="13">
        <v>10</v>
      </c>
      <c r="J192" s="13">
        <v>30</v>
      </c>
      <c r="K192" s="13">
        <v>31.5</v>
      </c>
      <c r="L192" s="13">
        <v>31.5</v>
      </c>
      <c r="M192" s="13">
        <v>0</v>
      </c>
      <c r="N192" s="14">
        <f>D192*$D$10</f>
        <v>45.6</v>
      </c>
      <c r="O192" s="14">
        <f>E192*$E$10</f>
        <v>0</v>
      </c>
      <c r="P192" s="14">
        <f>F192*$F$10</f>
        <v>163.80000000000001</v>
      </c>
      <c r="Q192" s="14">
        <f>G192*$G$10</f>
        <v>0</v>
      </c>
      <c r="R192" s="14">
        <f>H192*$H$10</f>
        <v>0</v>
      </c>
      <c r="S192" s="14">
        <f>(N192/100)*(I192*$I$10)+(N192/100)*(J192*$J$10)</f>
        <v>27.36</v>
      </c>
      <c r="T192" s="14">
        <f>(O192/100)*(K192*$J$10)</f>
        <v>0</v>
      </c>
      <c r="U192" s="14">
        <f>(P192/100)*(K192*$K$10)+(P192/100)*(L192*$L$10)</f>
        <v>154.79100000000003</v>
      </c>
      <c r="V192" s="14">
        <f>(Q192/100)*(L192*$L$10)</f>
        <v>0</v>
      </c>
      <c r="W192" s="14">
        <f>(R192/100)*(K192*$K$10)+(R192/100)*(L192*$L$10)</f>
        <v>0</v>
      </c>
      <c r="X192" s="14">
        <f t="shared" si="38"/>
        <v>72.960000000000008</v>
      </c>
      <c r="Y192" s="14">
        <f t="shared" si="39"/>
        <v>0</v>
      </c>
      <c r="Z192" s="14">
        <f t="shared" si="40"/>
        <v>318.59100000000001</v>
      </c>
      <c r="AA192" s="14">
        <f t="shared" si="41"/>
        <v>0</v>
      </c>
      <c r="AB192" s="14">
        <f t="shared" si="62"/>
        <v>0</v>
      </c>
      <c r="AC192" s="15">
        <f t="shared" si="61"/>
        <v>391.6</v>
      </c>
      <c r="AD192" s="48">
        <f>(ROUND(AC192-AC185,1)/AC185)</f>
        <v>0.294973544973545</v>
      </c>
      <c r="AE192" s="113"/>
      <c r="AF192" s="60"/>
      <c r="AH192" s="59"/>
    </row>
    <row r="193" spans="1:34">
      <c r="A193" s="99" t="s">
        <v>846</v>
      </c>
      <c r="B193" s="93"/>
      <c r="C193" s="21" t="s">
        <v>3</v>
      </c>
      <c r="D193" s="12">
        <v>38</v>
      </c>
      <c r="E193" s="12">
        <v>0</v>
      </c>
      <c r="F193" s="12">
        <v>0</v>
      </c>
      <c r="G193" s="12">
        <v>126</v>
      </c>
      <c r="H193" s="12">
        <v>0</v>
      </c>
      <c r="I193" s="13">
        <v>10</v>
      </c>
      <c r="J193" s="13">
        <v>30</v>
      </c>
      <c r="K193" s="13">
        <v>0</v>
      </c>
      <c r="L193" s="13">
        <v>63</v>
      </c>
      <c r="M193" s="13">
        <v>0</v>
      </c>
      <c r="N193" s="14">
        <f>D193*$D$11</f>
        <v>45.6</v>
      </c>
      <c r="O193" s="14">
        <f>E193*$E$11</f>
        <v>0</v>
      </c>
      <c r="P193" s="14">
        <f>F193*$F$11</f>
        <v>0</v>
      </c>
      <c r="Q193" s="14">
        <f>G193*$G$11</f>
        <v>163.80000000000001</v>
      </c>
      <c r="R193" s="14">
        <f>H193*$H$11</f>
        <v>0</v>
      </c>
      <c r="S193" s="14">
        <f>(N193/100)*(I193*$I$11)+(N193/100)*(J193*$J$11)</f>
        <v>27.36</v>
      </c>
      <c r="T193" s="14">
        <f>(O193/100)*(K193*$K$11)</f>
        <v>0</v>
      </c>
      <c r="U193" s="14">
        <f>(P193/100)*(K193*$K$11)+(P193/100)*(L193*$L$11)</f>
        <v>0</v>
      </c>
      <c r="V193" s="14">
        <f>(Q193/100)*(L193*$L$11)</f>
        <v>154.79100000000003</v>
      </c>
      <c r="W193" s="14">
        <f>(R193/100)*(K193*$K$11)+(R193/100)*(L193*$L$11)</f>
        <v>0</v>
      </c>
      <c r="X193" s="14">
        <f t="shared" si="38"/>
        <v>72.960000000000008</v>
      </c>
      <c r="Y193" s="14">
        <f t="shared" si="39"/>
        <v>0</v>
      </c>
      <c r="Z193" s="14">
        <f t="shared" si="40"/>
        <v>0</v>
      </c>
      <c r="AA193" s="14">
        <f t="shared" si="41"/>
        <v>318.59100000000001</v>
      </c>
      <c r="AB193" s="14">
        <f t="shared" si="62"/>
        <v>0</v>
      </c>
      <c r="AC193" s="15">
        <f t="shared" si="61"/>
        <v>391.6</v>
      </c>
      <c r="AD193" s="48">
        <f>(ROUND(AC193-AC185,1)/AC185)</f>
        <v>0.294973544973545</v>
      </c>
      <c r="AE193" s="113"/>
      <c r="AF193" s="60"/>
      <c r="AH193" s="59"/>
    </row>
    <row r="194" spans="1:34">
      <c r="A194" s="99" t="s">
        <v>847</v>
      </c>
      <c r="B194" s="93"/>
      <c r="C194" s="21" t="s">
        <v>4</v>
      </c>
      <c r="D194" s="12">
        <v>38</v>
      </c>
      <c r="E194" s="12">
        <v>0</v>
      </c>
      <c r="F194" s="12">
        <v>0</v>
      </c>
      <c r="G194" s="12">
        <v>0</v>
      </c>
      <c r="H194" s="12">
        <v>126</v>
      </c>
      <c r="I194" s="13">
        <v>10</v>
      </c>
      <c r="J194" s="13">
        <v>30</v>
      </c>
      <c r="K194" s="13">
        <v>31.5</v>
      </c>
      <c r="L194" s="13">
        <v>31.5</v>
      </c>
      <c r="M194" s="13">
        <v>0</v>
      </c>
      <c r="N194" s="14">
        <f>D194*$D$12</f>
        <v>45.6</v>
      </c>
      <c r="O194" s="14">
        <f>E194*$E$12</f>
        <v>0</v>
      </c>
      <c r="P194" s="14">
        <f>F194*$F$12</f>
        <v>0</v>
      </c>
      <c r="Q194" s="14">
        <f>G194*$G$12</f>
        <v>0</v>
      </c>
      <c r="R194" s="14">
        <f>H194*$H$12</f>
        <v>163.80000000000001</v>
      </c>
      <c r="S194" s="14">
        <f>(N194/100)*(I194*$I$12)+(N194/100)*(J194*$J$12)</f>
        <v>27.36</v>
      </c>
      <c r="T194" s="14">
        <f>(O194/100)*(K194*$K$12)</f>
        <v>0</v>
      </c>
      <c r="U194" s="14">
        <f>(P194/100)*(K194*$K$12)+(P194/100)*(L194*$L$12)</f>
        <v>0</v>
      </c>
      <c r="V194" s="14">
        <f>(Q194/100)*(L194*$L$12)</f>
        <v>0</v>
      </c>
      <c r="W194" s="14">
        <f>(R194/100)*(K194*$K$12)+(R194/100)*(L194*$L$12)</f>
        <v>154.79100000000003</v>
      </c>
      <c r="X194" s="14">
        <f t="shared" si="38"/>
        <v>72.960000000000008</v>
      </c>
      <c r="Y194" s="14">
        <f t="shared" si="39"/>
        <v>0</v>
      </c>
      <c r="Z194" s="14">
        <f t="shared" si="40"/>
        <v>0</v>
      </c>
      <c r="AA194" s="14">
        <f t="shared" si="41"/>
        <v>0</v>
      </c>
      <c r="AB194" s="14">
        <f t="shared" si="62"/>
        <v>318.59100000000001</v>
      </c>
      <c r="AC194" s="15">
        <f t="shared" si="61"/>
        <v>391.6</v>
      </c>
      <c r="AD194" s="48">
        <f>(ROUND(AC194-AC185,1)/AC185)</f>
        <v>0.294973544973545</v>
      </c>
      <c r="AE194" s="113"/>
      <c r="AF194" s="60"/>
      <c r="AH194" s="59"/>
    </row>
    <row r="195" spans="1:34">
      <c r="A195" s="99" t="s">
        <v>848</v>
      </c>
      <c r="B195" s="93"/>
      <c r="C195" s="21" t="s">
        <v>328</v>
      </c>
      <c r="D195" s="12">
        <v>76</v>
      </c>
      <c r="E195" s="12">
        <v>0</v>
      </c>
      <c r="F195" s="12">
        <v>50</v>
      </c>
      <c r="G195" s="12">
        <v>0</v>
      </c>
      <c r="H195" s="12">
        <v>0</v>
      </c>
      <c r="I195" s="13">
        <v>10</v>
      </c>
      <c r="J195" s="13">
        <v>30</v>
      </c>
      <c r="K195" s="13">
        <v>20</v>
      </c>
      <c r="L195" s="13">
        <v>20</v>
      </c>
      <c r="M195" s="13">
        <v>51</v>
      </c>
      <c r="N195" s="14">
        <f>D195*$D$13</f>
        <v>98.8</v>
      </c>
      <c r="O195" s="14">
        <f>E195*$E$13</f>
        <v>0</v>
      </c>
      <c r="P195" s="14">
        <f>F195*$F$13</f>
        <v>65</v>
      </c>
      <c r="Q195" s="14">
        <f>G195*$G$13</f>
        <v>0</v>
      </c>
      <c r="R195" s="14">
        <f>H195*$H$13</f>
        <v>0</v>
      </c>
      <c r="S195" s="14">
        <f>(N195/100)*(I195*$I$14)+(N195/100)*(J195*$J$14)+(N195/100)*(M195*$M$14)</f>
        <v>134.86199999999999</v>
      </c>
      <c r="T195" s="14">
        <f>(O195/100)*(K195*$K$13)+(O195/100)*(M195*$M$13)</f>
        <v>0</v>
      </c>
      <c r="U195" s="14">
        <f>(P195/100)*(K195*$K$13)+(P195/100)*(L195*$L$13)+(P195/100)*(M195*$M$13)</f>
        <v>88.724999999999994</v>
      </c>
      <c r="V195" s="14">
        <f>(Q195/100)*(L195*$L$13)+(Q195/100)*(M195*$M$13)</f>
        <v>0</v>
      </c>
      <c r="W195" s="14">
        <f>(R195/100)*(K195*$K$13)+(R195/100)*(L195*$L$13)+(R195/100)*(M195*$M$13)</f>
        <v>0</v>
      </c>
      <c r="X195" s="14">
        <f t="shared" si="38"/>
        <v>233.66199999999998</v>
      </c>
      <c r="Y195" s="14">
        <f t="shared" si="39"/>
        <v>0</v>
      </c>
      <c r="Z195" s="14">
        <f t="shared" si="40"/>
        <v>153.72499999999999</v>
      </c>
      <c r="AA195" s="14">
        <f t="shared" si="41"/>
        <v>0</v>
      </c>
      <c r="AB195" s="14">
        <f t="shared" si="62"/>
        <v>0</v>
      </c>
      <c r="AC195" s="15">
        <f t="shared" si="61"/>
        <v>387.4</v>
      </c>
      <c r="AD195" s="48">
        <f>(ROUND(AC195-AC185,1)/AC185)</f>
        <v>0.2810846560846561</v>
      </c>
      <c r="AE195" s="113"/>
      <c r="AF195" s="60"/>
      <c r="AH195" s="59"/>
    </row>
    <row r="196" spans="1:34">
      <c r="A196" s="99" t="s">
        <v>849</v>
      </c>
      <c r="B196" s="93"/>
      <c r="C196" s="21" t="s">
        <v>329</v>
      </c>
      <c r="D196" s="12">
        <v>115</v>
      </c>
      <c r="E196" s="12">
        <v>0</v>
      </c>
      <c r="F196" s="12">
        <v>0</v>
      </c>
      <c r="G196" s="12">
        <v>0</v>
      </c>
      <c r="H196" s="12">
        <v>0</v>
      </c>
      <c r="I196" s="13">
        <v>10</v>
      </c>
      <c r="J196" s="13">
        <v>30</v>
      </c>
      <c r="K196" s="13">
        <v>67</v>
      </c>
      <c r="L196" s="13">
        <v>0</v>
      </c>
      <c r="M196" s="13">
        <v>0</v>
      </c>
      <c r="N196" s="14">
        <f>D196*$D$14</f>
        <v>149.5</v>
      </c>
      <c r="O196" s="14">
        <f>E196*$E$14</f>
        <v>0</v>
      </c>
      <c r="P196" s="14">
        <f>F196*$F$14</f>
        <v>0</v>
      </c>
      <c r="Q196" s="14">
        <f>G196*$G$14</f>
        <v>0</v>
      </c>
      <c r="R196" s="14">
        <f>H196*$H$14</f>
        <v>0</v>
      </c>
      <c r="S196" s="14">
        <f>(N196/100)*(I196*$I$14)+(N196/100)*(J196*$J$14)+(N196/100)*(K196*$K$14)</f>
        <v>239.94749999999999</v>
      </c>
      <c r="T196" s="14">
        <f>(O196/100)*(K196*$K$14)</f>
        <v>0</v>
      </c>
      <c r="U196" s="14">
        <f>(P196/100)*(K196*$K$14)+(P196/100)*(L196*$L$14)</f>
        <v>0</v>
      </c>
      <c r="V196" s="14">
        <f>(Q196/100)*(L196*$L$14)</f>
        <v>0</v>
      </c>
      <c r="W196" s="14">
        <f>(R196/100)*(K196*$L$14)+(R196/100)*(L196*$M$14)</f>
        <v>0</v>
      </c>
      <c r="X196" s="14">
        <f t="shared" si="38"/>
        <v>389.44749999999999</v>
      </c>
      <c r="Y196" s="14">
        <f t="shared" si="39"/>
        <v>0</v>
      </c>
      <c r="Z196" s="14">
        <f t="shared" si="40"/>
        <v>0</v>
      </c>
      <c r="AA196" s="14">
        <f t="shared" si="41"/>
        <v>0</v>
      </c>
      <c r="AB196" s="14">
        <f t="shared" si="62"/>
        <v>0</v>
      </c>
      <c r="AC196" s="15">
        <f t="shared" si="61"/>
        <v>389.4</v>
      </c>
      <c r="AD196" s="48">
        <f>(ROUND(AC196-AC185,1)/AC185)</f>
        <v>0.28769841269841273</v>
      </c>
      <c r="AE196" s="113"/>
      <c r="AF196" s="60"/>
      <c r="AH196" s="59"/>
    </row>
    <row r="197" spans="1:34">
      <c r="A197" s="99"/>
      <c r="B197" s="93"/>
      <c r="C197" s="21" t="s">
        <v>330</v>
      </c>
      <c r="D197" s="12">
        <v>115</v>
      </c>
      <c r="E197" s="12">
        <v>0</v>
      </c>
      <c r="F197" s="12">
        <v>0</v>
      </c>
      <c r="G197" s="12">
        <v>0</v>
      </c>
      <c r="H197" s="12">
        <v>0</v>
      </c>
      <c r="I197" s="13">
        <v>10</v>
      </c>
      <c r="J197" s="13">
        <v>30</v>
      </c>
      <c r="K197" s="13">
        <v>0</v>
      </c>
      <c r="L197" s="13">
        <v>67</v>
      </c>
      <c r="M197" s="13">
        <v>0</v>
      </c>
      <c r="N197" s="14">
        <f>D197*$D$15</f>
        <v>149.5</v>
      </c>
      <c r="O197" s="14">
        <f>E197*$E$15</f>
        <v>0</v>
      </c>
      <c r="P197" s="14">
        <f>F197*$F$15</f>
        <v>0</v>
      </c>
      <c r="Q197" s="14">
        <f>G197*$G$15</f>
        <v>0</v>
      </c>
      <c r="R197" s="14">
        <f>H197*$H$15</f>
        <v>0</v>
      </c>
      <c r="S197" s="14">
        <f>(N197/100)*(I197*$I$15)+(N197/100)*(J197*$J$15)+(N197/100)*(L197*$L$15)</f>
        <v>239.94749999999999</v>
      </c>
      <c r="T197" s="14">
        <f>(O197/100)*(K197*$K$15)</f>
        <v>0</v>
      </c>
      <c r="U197" s="14">
        <f>(P197/100)*(K197*$K$15)+(P197/100)*(L197*$L$15)</f>
        <v>0</v>
      </c>
      <c r="V197" s="14">
        <f>(Q197/100)*(L197*$L$15)</f>
        <v>0</v>
      </c>
      <c r="W197" s="14">
        <f>(R197/100)*(K197*$K$15)+(R197/100)*(L197*$L$15)</f>
        <v>0</v>
      </c>
      <c r="X197" s="14">
        <f t="shared" si="38"/>
        <v>389.44749999999999</v>
      </c>
      <c r="Y197" s="14">
        <f t="shared" si="39"/>
        <v>0</v>
      </c>
      <c r="Z197" s="14">
        <f t="shared" si="40"/>
        <v>0</v>
      </c>
      <c r="AA197" s="14">
        <f t="shared" si="41"/>
        <v>0</v>
      </c>
      <c r="AB197" s="14">
        <f t="shared" si="62"/>
        <v>0</v>
      </c>
      <c r="AC197" s="15">
        <f t="shared" si="61"/>
        <v>389.4</v>
      </c>
      <c r="AD197" s="48">
        <f>(ROUND(AC197-AC185,1)/AC185)</f>
        <v>0.28769841269841273</v>
      </c>
      <c r="AE197" s="113"/>
      <c r="AF197" s="60"/>
      <c r="AH197" s="59"/>
    </row>
    <row r="198" spans="1:34">
      <c r="A198" s="99"/>
      <c r="B198" s="93"/>
      <c r="C198" s="21" t="s">
        <v>326</v>
      </c>
      <c r="D198" s="12">
        <v>76</v>
      </c>
      <c r="E198" s="12">
        <v>0</v>
      </c>
      <c r="F198" s="12">
        <v>50</v>
      </c>
      <c r="G198" s="12">
        <v>0</v>
      </c>
      <c r="H198" s="12">
        <v>0</v>
      </c>
      <c r="I198" s="13">
        <v>10</v>
      </c>
      <c r="J198" s="13">
        <v>70</v>
      </c>
      <c r="K198" s="13">
        <v>20</v>
      </c>
      <c r="L198" s="13">
        <v>20</v>
      </c>
      <c r="M198" s="13">
        <v>0</v>
      </c>
      <c r="N198" s="14">
        <f>D198*$D$16</f>
        <v>98.8</v>
      </c>
      <c r="O198" s="14">
        <f>E198*$E$16</f>
        <v>0</v>
      </c>
      <c r="P198" s="14">
        <f>F198*$F$16</f>
        <v>65</v>
      </c>
      <c r="Q198" s="14">
        <f>G198*$G$16</f>
        <v>0</v>
      </c>
      <c r="R198" s="14">
        <f>H198*$H$16</f>
        <v>0</v>
      </c>
      <c r="S198" s="14">
        <f>(N198/100)*(I198*$I$16)+(N198/100)*(J198*$J$16)</f>
        <v>168.94800000000001</v>
      </c>
      <c r="T198" s="14">
        <f>(O198/100)*(K198*$K$16)</f>
        <v>0</v>
      </c>
      <c r="U198" s="14">
        <f>(P198/100)*(K198*$K$16)+(P198/100)*(L198*$L$16)</f>
        <v>39</v>
      </c>
      <c r="V198" s="14">
        <f>(Q198/100)*(L198*$L$16)</f>
        <v>0</v>
      </c>
      <c r="W198" s="14">
        <f>(R198/100)*(K198*$K$16)+(R198/100)*(L198*$L$16)</f>
        <v>0</v>
      </c>
      <c r="X198" s="14">
        <f t="shared" si="38"/>
        <v>267.74799999999999</v>
      </c>
      <c r="Y198" s="14">
        <f t="shared" si="39"/>
        <v>0</v>
      </c>
      <c r="Z198" s="14">
        <f t="shared" si="40"/>
        <v>104</v>
      </c>
      <c r="AA198" s="14">
        <f t="shared" si="41"/>
        <v>0</v>
      </c>
      <c r="AB198" s="14">
        <f t="shared" si="62"/>
        <v>0</v>
      </c>
      <c r="AC198" s="15">
        <f t="shared" si="61"/>
        <v>371.7</v>
      </c>
      <c r="AD198" s="48">
        <f>(ROUND(AC198-AC185,1)/AC185)</f>
        <v>0.22916666666666669</v>
      </c>
      <c r="AE198" s="113"/>
      <c r="AF198" s="60"/>
      <c r="AH198" s="59"/>
    </row>
    <row r="199" spans="1:34">
      <c r="A199" s="99"/>
      <c r="B199" s="93"/>
      <c r="C199" s="21" t="s">
        <v>327</v>
      </c>
      <c r="D199" s="12">
        <v>76</v>
      </c>
      <c r="E199" s="12">
        <v>0</v>
      </c>
      <c r="F199" s="12">
        <v>50</v>
      </c>
      <c r="G199" s="12">
        <v>0</v>
      </c>
      <c r="H199" s="12">
        <v>0</v>
      </c>
      <c r="I199" s="13">
        <v>48</v>
      </c>
      <c r="J199" s="13">
        <v>30</v>
      </c>
      <c r="K199" s="13">
        <v>20</v>
      </c>
      <c r="L199" s="13">
        <v>20</v>
      </c>
      <c r="M199" s="13">
        <v>0</v>
      </c>
      <c r="N199" s="14">
        <f>D199*$D$17</f>
        <v>98.8</v>
      </c>
      <c r="O199" s="14">
        <f>E199*$E$17</f>
        <v>0</v>
      </c>
      <c r="P199" s="14">
        <f>F199*$F$17</f>
        <v>65</v>
      </c>
      <c r="Q199" s="14">
        <f>G199*$G$17</f>
        <v>0</v>
      </c>
      <c r="R199" s="14">
        <f>H199*$H$17</f>
        <v>0</v>
      </c>
      <c r="S199" s="14">
        <f>(N199/100)*(I199*$I$17)+(N199/100)*(J199*$J$17)</f>
        <v>138.71519999999998</v>
      </c>
      <c r="T199" s="14">
        <f>(O199/100)*(K199*$K$17)</f>
        <v>0</v>
      </c>
      <c r="U199" s="14">
        <f>(P199/100)*(K199*$K$17)+(P199/100)*(L199*$L$17)</f>
        <v>39</v>
      </c>
      <c r="V199" s="14">
        <f>(Q199/100)*(L199*$L$17)</f>
        <v>0</v>
      </c>
      <c r="W199" s="14">
        <f>(R199/100)*(K199*$K$17)+(R199/100)*(L199*$L$17)</f>
        <v>0</v>
      </c>
      <c r="X199" s="14">
        <f t="shared" si="38"/>
        <v>237.51519999999999</v>
      </c>
      <c r="Y199" s="14">
        <f t="shared" si="39"/>
        <v>0</v>
      </c>
      <c r="Z199" s="14">
        <f t="shared" si="40"/>
        <v>104</v>
      </c>
      <c r="AA199" s="14">
        <f t="shared" si="41"/>
        <v>0</v>
      </c>
      <c r="AB199" s="14">
        <f t="shared" si="62"/>
        <v>0</v>
      </c>
      <c r="AC199" s="15">
        <f t="shared" si="61"/>
        <v>341.5</v>
      </c>
      <c r="AD199" s="48">
        <f>(ROUND(AC199-AC185,1)/AC185)</f>
        <v>0.1292989417989418</v>
      </c>
      <c r="AE199" s="113"/>
      <c r="AF199" s="60"/>
      <c r="AH199" s="59"/>
    </row>
    <row r="200" spans="1:34">
      <c r="A200" s="106" t="s">
        <v>0</v>
      </c>
      <c r="B200" s="90" t="s">
        <v>17</v>
      </c>
      <c r="C200" s="50" t="s">
        <v>242</v>
      </c>
      <c r="D200" s="11">
        <v>75</v>
      </c>
      <c r="E200" s="11">
        <v>50</v>
      </c>
      <c r="F200" s="11">
        <v>0</v>
      </c>
      <c r="G200" s="11">
        <v>0</v>
      </c>
      <c r="H200" s="11">
        <v>0</v>
      </c>
      <c r="I200" s="51">
        <v>20</v>
      </c>
      <c r="J200" s="51">
        <v>20</v>
      </c>
      <c r="K200" s="51">
        <v>40</v>
      </c>
      <c r="L200" s="51">
        <v>0</v>
      </c>
      <c r="M200" s="51">
        <v>0</v>
      </c>
      <c r="N200" s="52">
        <f>D200*$D$3</f>
        <v>112.5</v>
      </c>
      <c r="O200" s="52">
        <f>E200*$E$3</f>
        <v>75</v>
      </c>
      <c r="P200" s="52">
        <f>F200*$F$3</f>
        <v>0</v>
      </c>
      <c r="Q200" s="52">
        <f>G200*$G$3</f>
        <v>0</v>
      </c>
      <c r="R200" s="52">
        <f>H200*$H$3</f>
        <v>0</v>
      </c>
      <c r="S200" s="52">
        <f>(N200/100)*(I200*$I$3)+(N200/100)*(J200*$J$3)</f>
        <v>67.5</v>
      </c>
      <c r="T200" s="52">
        <f>(O200/100)*(K200*$K$3)</f>
        <v>45</v>
      </c>
      <c r="U200" s="52">
        <f>(P200/100)*(K200*$K$3)+(P200/100)*(L200*$L$3)</f>
        <v>0</v>
      </c>
      <c r="V200" s="52">
        <f>(Q200/100)*(L200*$L$3)</f>
        <v>0</v>
      </c>
      <c r="W200" s="52">
        <f>(R200/100)*(K200*$K$3)+(R200/100)*(L200*$L$3)</f>
        <v>0</v>
      </c>
      <c r="X200" s="52">
        <f t="shared" si="38"/>
        <v>180</v>
      </c>
      <c r="Y200" s="52">
        <f t="shared" si="39"/>
        <v>120</v>
      </c>
      <c r="Z200" s="52">
        <f t="shared" si="40"/>
        <v>0</v>
      </c>
      <c r="AA200" s="52">
        <f t="shared" si="41"/>
        <v>0</v>
      </c>
      <c r="AB200" s="52">
        <f>R200+W200</f>
        <v>0</v>
      </c>
      <c r="AC200" s="53">
        <f>ROUND(X200+Y200+Z200+AA200+AB200,1)</f>
        <v>300</v>
      </c>
      <c r="AD200" s="58"/>
      <c r="AE200" s="113" t="s">
        <v>814</v>
      </c>
      <c r="AF200" s="60"/>
      <c r="AH200" s="59"/>
    </row>
    <row r="201" spans="1:34">
      <c r="A201" s="99" t="s">
        <v>815</v>
      </c>
      <c r="B201" s="91">
        <v>0</v>
      </c>
      <c r="C201" s="21" t="s">
        <v>325</v>
      </c>
      <c r="D201" s="12">
        <v>75</v>
      </c>
      <c r="E201" s="12">
        <v>50</v>
      </c>
      <c r="F201" s="12">
        <v>0</v>
      </c>
      <c r="G201" s="12">
        <v>0</v>
      </c>
      <c r="H201" s="12">
        <v>0</v>
      </c>
      <c r="I201" s="13">
        <v>48</v>
      </c>
      <c r="J201" s="13">
        <v>48</v>
      </c>
      <c r="K201" s="13">
        <v>40</v>
      </c>
      <c r="L201" s="13">
        <v>0</v>
      </c>
      <c r="M201" s="13">
        <v>0</v>
      </c>
      <c r="N201" s="14">
        <f>D201*$D$4</f>
        <v>97.5</v>
      </c>
      <c r="O201" s="14">
        <f>E201*$E$4</f>
        <v>65</v>
      </c>
      <c r="P201" s="14">
        <f>F201*$F$4</f>
        <v>0</v>
      </c>
      <c r="Q201" s="14">
        <f>G201*$G$4</f>
        <v>0</v>
      </c>
      <c r="R201" s="14">
        <f>H201*$H$4</f>
        <v>0</v>
      </c>
      <c r="S201" s="14">
        <f>(N201/100)*(I201*$I$4)+(N201/100)*(J201*$J$4)</f>
        <v>168.48000000000002</v>
      </c>
      <c r="T201" s="14">
        <f>(O201/100)*(K201*$K$4)</f>
        <v>39</v>
      </c>
      <c r="U201" s="14">
        <f>(P201/100)*(K201*$K$4)+(P201/100)*(L201*$L$4)</f>
        <v>0</v>
      </c>
      <c r="V201" s="14">
        <f>(Q201/100)*(L201*$L$4)</f>
        <v>0</v>
      </c>
      <c r="W201" s="14">
        <f>(R201/100)*(K201*$K$4)+(R201/100)*(L201*$L$4)</f>
        <v>0</v>
      </c>
      <c r="X201" s="14">
        <f t="shared" ref="X201:X214" si="63">N201+S201</f>
        <v>265.98</v>
      </c>
      <c r="Y201" s="14">
        <f t="shared" ref="Y201:Y214" si="64">O201+T201</f>
        <v>104</v>
      </c>
      <c r="Z201" s="14">
        <f t="shared" ref="Z201:Z214" si="65">P201+U201</f>
        <v>0</v>
      </c>
      <c r="AA201" s="14">
        <f t="shared" ref="AA201:AA214" si="66">Q201+V201</f>
        <v>0</v>
      </c>
      <c r="AB201" s="14">
        <f>R201+W201</f>
        <v>0</v>
      </c>
      <c r="AC201" s="15">
        <f>ROUND(X201+Y201+Z201+AA201+AB201,1)</f>
        <v>370</v>
      </c>
      <c r="AD201" s="48">
        <f>(ROUND(AC201-AC200,1)/AC200)</f>
        <v>0.23333333333333334</v>
      </c>
      <c r="AE201" s="113"/>
      <c r="AF201" s="60"/>
      <c r="AH201" s="59"/>
    </row>
    <row r="202" spans="1:34">
      <c r="A202" s="99" t="s">
        <v>816</v>
      </c>
      <c r="B202" s="91">
        <v>12</v>
      </c>
      <c r="C202" s="21" t="s">
        <v>850</v>
      </c>
      <c r="D202" s="12">
        <v>75</v>
      </c>
      <c r="E202" s="12">
        <v>50</v>
      </c>
      <c r="F202" s="12">
        <v>0</v>
      </c>
      <c r="G202" s="12">
        <v>0</v>
      </c>
      <c r="H202" s="12">
        <v>0</v>
      </c>
      <c r="I202" s="13">
        <v>20</v>
      </c>
      <c r="J202" s="13">
        <v>20</v>
      </c>
      <c r="K202" s="13">
        <v>40</v>
      </c>
      <c r="L202" s="13">
        <v>0</v>
      </c>
      <c r="M202" s="13">
        <v>0</v>
      </c>
      <c r="N202" s="14">
        <f>D202*$D$5</f>
        <v>105</v>
      </c>
      <c r="O202" s="14">
        <f>E202*$E$5</f>
        <v>70</v>
      </c>
      <c r="P202" s="14">
        <f>F202*$F$5</f>
        <v>0</v>
      </c>
      <c r="Q202" s="14">
        <f>G202*$G$5</f>
        <v>0</v>
      </c>
      <c r="R202" s="14">
        <f>H202*$H$5</f>
        <v>0</v>
      </c>
      <c r="S202" s="14">
        <f>(N202/100)*(I202*$I$5)+(N202/100)*(J202*$J$5)</f>
        <v>63</v>
      </c>
      <c r="T202" s="14">
        <f>(O202/100)*(K202*$K$5)</f>
        <v>42</v>
      </c>
      <c r="U202" s="14">
        <f>(P202/100)*(K202*$K$5)+(P202/100)*(L202*$L$5)</f>
        <v>0</v>
      </c>
      <c r="V202" s="14">
        <f>(Q202/100)*(L202*$L$5)</f>
        <v>0</v>
      </c>
      <c r="W202" s="14">
        <f>(R202/100)*(K202*$K$5)+(R202/100)*(L202*$L$5)</f>
        <v>0</v>
      </c>
      <c r="X202" s="14">
        <f t="shared" si="63"/>
        <v>168</v>
      </c>
      <c r="Y202" s="14">
        <f t="shared" si="64"/>
        <v>112</v>
      </c>
      <c r="Z202" s="14">
        <f t="shared" si="65"/>
        <v>0</v>
      </c>
      <c r="AA202" s="14">
        <f t="shared" si="66"/>
        <v>0</v>
      </c>
      <c r="AB202" s="14">
        <f>R202+W202</f>
        <v>0</v>
      </c>
      <c r="AC202" s="15">
        <f t="shared" ref="AC202:AC214" si="67">ROUND(X202+Y202+Z202+AA202+AB202,1)</f>
        <v>280</v>
      </c>
      <c r="AD202" s="48">
        <f>(ROUND(AC202-AC200,1)/AC200)</f>
        <v>-6.6666666666666666E-2</v>
      </c>
      <c r="AE202" s="113"/>
      <c r="AF202" s="60"/>
      <c r="AH202" s="59"/>
    </row>
    <row r="203" spans="1:34">
      <c r="A203" s="99" t="s">
        <v>817</v>
      </c>
      <c r="B203" s="91">
        <v>16</v>
      </c>
      <c r="C203" s="21" t="s">
        <v>338</v>
      </c>
      <c r="D203" s="12">
        <v>75</v>
      </c>
      <c r="E203" s="12">
        <v>50</v>
      </c>
      <c r="F203" s="12">
        <v>0</v>
      </c>
      <c r="G203" s="12">
        <v>0</v>
      </c>
      <c r="H203" s="12">
        <v>0</v>
      </c>
      <c r="I203" s="13">
        <v>20</v>
      </c>
      <c r="J203" s="13">
        <v>20</v>
      </c>
      <c r="K203" s="13">
        <v>40</v>
      </c>
      <c r="L203" s="13">
        <v>0</v>
      </c>
      <c r="M203" s="13">
        <v>0</v>
      </c>
      <c r="N203" s="14">
        <f>D203*$D$6</f>
        <v>105</v>
      </c>
      <c r="O203" s="14">
        <f>E203*$E$6</f>
        <v>70</v>
      </c>
      <c r="P203" s="14">
        <f>F203*$F$6</f>
        <v>0</v>
      </c>
      <c r="Q203" s="14">
        <f>G203*$G$6</f>
        <v>0</v>
      </c>
      <c r="R203" s="14">
        <f>H203*$H$6</f>
        <v>0</v>
      </c>
      <c r="S203" s="14">
        <f>(N203/100)*(I203*$I$6)+(N203/100)*(J203*$J$6)</f>
        <v>63</v>
      </c>
      <c r="T203" s="14">
        <f>(O203/100)*(K203*$K$6)</f>
        <v>42</v>
      </c>
      <c r="U203" s="14">
        <f>(P203/100)*(K203*$K$6)+(P203/100)*(L203*$L$6)</f>
        <v>0</v>
      </c>
      <c r="V203" s="14">
        <f>(Q203/100)*(L203*$L$6)</f>
        <v>0</v>
      </c>
      <c r="W203" s="14">
        <f>(R203/100)*(K203*$K$6)+(R203/100)*(L203*$L$6)</f>
        <v>0</v>
      </c>
      <c r="X203" s="14">
        <f t="shared" si="63"/>
        <v>168</v>
      </c>
      <c r="Y203" s="14">
        <f t="shared" si="64"/>
        <v>112</v>
      </c>
      <c r="Z203" s="14">
        <f t="shared" si="65"/>
        <v>0</v>
      </c>
      <c r="AA203" s="14">
        <f t="shared" si="66"/>
        <v>0</v>
      </c>
      <c r="AB203" s="14">
        <f t="shared" ref="AB203:AB214" si="68">R203+W203</f>
        <v>0</v>
      </c>
      <c r="AC203" s="15">
        <f t="shared" si="67"/>
        <v>280</v>
      </c>
      <c r="AD203" s="48">
        <f>(ROUND(AC203-AC200,1)/AC200)</f>
        <v>-6.6666666666666666E-2</v>
      </c>
      <c r="AE203" s="113"/>
      <c r="AF203" s="60"/>
      <c r="AH203" s="59"/>
    </row>
    <row r="204" spans="1:34">
      <c r="A204" s="99" t="s">
        <v>818</v>
      </c>
      <c r="B204" s="91">
        <v>0</v>
      </c>
      <c r="C204" s="21" t="s">
        <v>339</v>
      </c>
      <c r="D204" s="12">
        <v>75</v>
      </c>
      <c r="E204" s="12">
        <v>50</v>
      </c>
      <c r="F204" s="12">
        <v>0</v>
      </c>
      <c r="G204" s="12">
        <v>0</v>
      </c>
      <c r="H204" s="12">
        <v>0</v>
      </c>
      <c r="I204" s="13">
        <v>20</v>
      </c>
      <c r="J204" s="13">
        <v>20</v>
      </c>
      <c r="K204" s="13">
        <v>40</v>
      </c>
      <c r="L204" s="13">
        <v>0</v>
      </c>
      <c r="M204" s="13">
        <v>0</v>
      </c>
      <c r="N204" s="14">
        <f>D204*$D$7</f>
        <v>105</v>
      </c>
      <c r="O204" s="14">
        <f>E204*$E$7</f>
        <v>70</v>
      </c>
      <c r="P204" s="14">
        <f>F204*$F$7</f>
        <v>0</v>
      </c>
      <c r="Q204" s="14">
        <f>G204*$G$7</f>
        <v>0</v>
      </c>
      <c r="R204" s="14">
        <f>H204*$H$7</f>
        <v>0</v>
      </c>
      <c r="S204" s="14">
        <f>(N204/100)*(I204*$I$7)+(N204/100)*(J204*$J$7)</f>
        <v>63</v>
      </c>
      <c r="T204" s="14">
        <f>(O204/100)*(K204*$K$7)</f>
        <v>42</v>
      </c>
      <c r="U204" s="14">
        <f>(P204/100)*(K204*$K$7)+(P204/100)*(L204*$L$7)</f>
        <v>0</v>
      </c>
      <c r="V204" s="14">
        <f>(Q204/100)*(L204*$L$7)</f>
        <v>0</v>
      </c>
      <c r="W204" s="14">
        <f>(R204/100)*(K204*$K$7)+(R204/100)*(L204*$L$7)</f>
        <v>0</v>
      </c>
      <c r="X204" s="14">
        <f t="shared" si="63"/>
        <v>168</v>
      </c>
      <c r="Y204" s="14">
        <f t="shared" si="64"/>
        <v>112</v>
      </c>
      <c r="Z204" s="14">
        <f t="shared" si="65"/>
        <v>0</v>
      </c>
      <c r="AA204" s="14">
        <f t="shared" si="66"/>
        <v>0</v>
      </c>
      <c r="AB204" s="14">
        <f t="shared" si="68"/>
        <v>0</v>
      </c>
      <c r="AC204" s="15">
        <f t="shared" si="67"/>
        <v>280</v>
      </c>
      <c r="AD204" s="48">
        <f>(ROUND(AC204-AC200,1)/AC200)</f>
        <v>-6.6666666666666666E-2</v>
      </c>
      <c r="AE204" s="113"/>
      <c r="AF204" s="60"/>
      <c r="AH204" s="59"/>
    </row>
    <row r="205" spans="1:34">
      <c r="A205" s="99" t="s">
        <v>667</v>
      </c>
      <c r="B205" s="91"/>
      <c r="C205" s="21" t="s">
        <v>340</v>
      </c>
      <c r="D205" s="12">
        <v>75</v>
      </c>
      <c r="E205" s="12">
        <v>50</v>
      </c>
      <c r="F205" s="12">
        <v>0</v>
      </c>
      <c r="G205" s="12">
        <v>0</v>
      </c>
      <c r="H205" s="12">
        <v>0</v>
      </c>
      <c r="I205" s="13">
        <v>20</v>
      </c>
      <c r="J205" s="13">
        <v>20</v>
      </c>
      <c r="K205" s="13">
        <v>40</v>
      </c>
      <c r="L205" s="13">
        <v>0</v>
      </c>
      <c r="M205" s="13">
        <v>0</v>
      </c>
      <c r="N205" s="14">
        <f>D205*$D$8</f>
        <v>105</v>
      </c>
      <c r="O205" s="14">
        <f>E205*$E$8</f>
        <v>70</v>
      </c>
      <c r="P205" s="14">
        <f>F205*$F$8</f>
        <v>0</v>
      </c>
      <c r="Q205" s="14">
        <f>G205*$G$8</f>
        <v>0</v>
      </c>
      <c r="R205" s="14">
        <f>H205*$H$8</f>
        <v>0</v>
      </c>
      <c r="S205" s="14">
        <f>(N205/100)*(I205*$I$8)+(N205/100)*(J205*$J$8)</f>
        <v>63</v>
      </c>
      <c r="T205" s="14">
        <f>(O205/100)*(K205*$K$8)</f>
        <v>42</v>
      </c>
      <c r="U205" s="14">
        <f>(P205/100)*(K205*$K$8)+(P205/100)*(L205*$L$8)</f>
        <v>0</v>
      </c>
      <c r="V205" s="14">
        <f>(Q205/100)*(L205*$L$8)</f>
        <v>0</v>
      </c>
      <c r="W205" s="14">
        <f>(R205/100)*(K205*$K$8)+(R205/100)*(L205*$L$8)</f>
        <v>0</v>
      </c>
      <c r="X205" s="14">
        <f t="shared" si="63"/>
        <v>168</v>
      </c>
      <c r="Y205" s="14">
        <f t="shared" si="64"/>
        <v>112</v>
      </c>
      <c r="Z205" s="14">
        <f t="shared" si="65"/>
        <v>0</v>
      </c>
      <c r="AA205" s="14">
        <f t="shared" si="66"/>
        <v>0</v>
      </c>
      <c r="AB205" s="14">
        <f t="shared" si="68"/>
        <v>0</v>
      </c>
      <c r="AC205" s="15">
        <f t="shared" si="67"/>
        <v>280</v>
      </c>
      <c r="AD205" s="48">
        <f>(ROUND(AC205-AC200,1)/AC200)</f>
        <v>-6.6666666666666666E-2</v>
      </c>
      <c r="AE205" s="113"/>
      <c r="AF205" s="60"/>
      <c r="AH205" s="59"/>
    </row>
    <row r="206" spans="1:34">
      <c r="A206" s="99" t="s">
        <v>606</v>
      </c>
      <c r="B206" s="91">
        <v>50</v>
      </c>
      <c r="C206" s="21" t="s">
        <v>1</v>
      </c>
      <c r="D206" s="12">
        <v>38</v>
      </c>
      <c r="E206" s="12">
        <v>125</v>
      </c>
      <c r="F206" s="12">
        <v>0</v>
      </c>
      <c r="G206" s="12">
        <v>0</v>
      </c>
      <c r="H206" s="12">
        <v>0</v>
      </c>
      <c r="I206" s="13">
        <v>20</v>
      </c>
      <c r="J206" s="13">
        <v>20</v>
      </c>
      <c r="K206" s="13">
        <v>62</v>
      </c>
      <c r="L206" s="13">
        <v>0</v>
      </c>
      <c r="M206" s="13">
        <v>0</v>
      </c>
      <c r="N206" s="14">
        <f>D206*$D$9</f>
        <v>45.6</v>
      </c>
      <c r="O206" s="14">
        <f>E206*$E$9</f>
        <v>162.5</v>
      </c>
      <c r="P206" s="14">
        <f>F206*$F$9</f>
        <v>0</v>
      </c>
      <c r="Q206" s="14">
        <f>G206*$G$9</f>
        <v>0</v>
      </c>
      <c r="R206" s="14">
        <f>H206*$H$9</f>
        <v>0</v>
      </c>
      <c r="S206" s="14">
        <f>(N206/100)*(I206*$I$9)+(N206/100)*(J206*$J$9)</f>
        <v>27.36</v>
      </c>
      <c r="T206" s="14">
        <f>(O206/100)*(K206*$K$9)</f>
        <v>151.125</v>
      </c>
      <c r="U206" s="14">
        <f>(P206/100)*(K206*$K$9)+(P206/100)*(L206*$L$9)</f>
        <v>0</v>
      </c>
      <c r="V206" s="14">
        <f>(Q206/100)*(L206*$L$9)</f>
        <v>0</v>
      </c>
      <c r="W206" s="14">
        <f>(R206/100)*(K206*$K$9)+(R206/100)*(L206*$L$9)</f>
        <v>0</v>
      </c>
      <c r="X206" s="14">
        <f t="shared" si="63"/>
        <v>72.960000000000008</v>
      </c>
      <c r="Y206" s="14">
        <f t="shared" si="64"/>
        <v>313.625</v>
      </c>
      <c r="Z206" s="14">
        <f t="shared" si="65"/>
        <v>0</v>
      </c>
      <c r="AA206" s="14">
        <f t="shared" si="66"/>
        <v>0</v>
      </c>
      <c r="AB206" s="14">
        <f t="shared" si="68"/>
        <v>0</v>
      </c>
      <c r="AC206" s="15">
        <f t="shared" si="67"/>
        <v>386.6</v>
      </c>
      <c r="AD206" s="48">
        <f>(ROUND(AC206-AC200,1)/AC200)</f>
        <v>0.28866666666666663</v>
      </c>
      <c r="AE206" s="113"/>
      <c r="AF206" s="60"/>
      <c r="AH206" s="59"/>
    </row>
    <row r="207" spans="1:34">
      <c r="A207" s="99" t="s">
        <v>845</v>
      </c>
      <c r="B207" s="91"/>
      <c r="C207" s="21" t="s">
        <v>2</v>
      </c>
      <c r="D207" s="12">
        <v>38</v>
      </c>
      <c r="E207" s="12">
        <v>0</v>
      </c>
      <c r="F207" s="12">
        <v>125</v>
      </c>
      <c r="G207" s="12">
        <v>0</v>
      </c>
      <c r="H207" s="12">
        <v>0</v>
      </c>
      <c r="I207" s="13">
        <v>20</v>
      </c>
      <c r="J207" s="13">
        <v>20</v>
      </c>
      <c r="K207" s="13">
        <v>31</v>
      </c>
      <c r="L207" s="13">
        <v>31</v>
      </c>
      <c r="M207" s="13">
        <v>0</v>
      </c>
      <c r="N207" s="14">
        <f>D207*$D$10</f>
        <v>45.6</v>
      </c>
      <c r="O207" s="14">
        <f>E207*$E$10</f>
        <v>0</v>
      </c>
      <c r="P207" s="14">
        <f>F207*$F$10</f>
        <v>162.5</v>
      </c>
      <c r="Q207" s="14">
        <f>G207*$G$10</f>
        <v>0</v>
      </c>
      <c r="R207" s="14">
        <f>H207*$H$10</f>
        <v>0</v>
      </c>
      <c r="S207" s="14">
        <f>(N207/100)*(I207*$I$10)+(N207/100)*(J207*$J$10)</f>
        <v>27.36</v>
      </c>
      <c r="T207" s="14">
        <f>(O207/100)*(K207*$J$10)</f>
        <v>0</v>
      </c>
      <c r="U207" s="14">
        <f>(P207/100)*(K207*$K$10)+(P207/100)*(L207*$L$10)</f>
        <v>151.125</v>
      </c>
      <c r="V207" s="14">
        <f>(Q207/100)*(L207*$L$10)</f>
        <v>0</v>
      </c>
      <c r="W207" s="14">
        <f>(R207/100)*(K207*$K$10)+(R207/100)*(L207*$L$10)</f>
        <v>0</v>
      </c>
      <c r="X207" s="14">
        <f t="shared" si="63"/>
        <v>72.960000000000008</v>
      </c>
      <c r="Y207" s="14">
        <f t="shared" si="64"/>
        <v>0</v>
      </c>
      <c r="Z207" s="14">
        <f t="shared" si="65"/>
        <v>313.625</v>
      </c>
      <c r="AA207" s="14">
        <f t="shared" si="66"/>
        <v>0</v>
      </c>
      <c r="AB207" s="14">
        <f t="shared" si="68"/>
        <v>0</v>
      </c>
      <c r="AC207" s="15">
        <f t="shared" si="67"/>
        <v>386.6</v>
      </c>
      <c r="AD207" s="48">
        <f>(ROUND(AC207-AC200,1)/AC200)</f>
        <v>0.28866666666666663</v>
      </c>
      <c r="AE207" s="113"/>
      <c r="AF207" s="60"/>
      <c r="AH207" s="59"/>
    </row>
    <row r="208" spans="1:34">
      <c r="A208" s="99" t="s">
        <v>846</v>
      </c>
      <c r="B208" s="91"/>
      <c r="C208" s="21" t="s">
        <v>3</v>
      </c>
      <c r="D208" s="12">
        <v>38</v>
      </c>
      <c r="E208" s="12">
        <v>0</v>
      </c>
      <c r="F208" s="12">
        <v>0</v>
      </c>
      <c r="G208" s="12">
        <v>125</v>
      </c>
      <c r="H208" s="12">
        <v>0</v>
      </c>
      <c r="I208" s="13">
        <v>20</v>
      </c>
      <c r="J208" s="13">
        <v>20</v>
      </c>
      <c r="K208" s="13">
        <v>0</v>
      </c>
      <c r="L208" s="13">
        <v>62</v>
      </c>
      <c r="M208" s="13">
        <v>0</v>
      </c>
      <c r="N208" s="14">
        <f>D208*$D$11</f>
        <v>45.6</v>
      </c>
      <c r="O208" s="14">
        <f>E208*$E$11</f>
        <v>0</v>
      </c>
      <c r="P208" s="14">
        <f>F208*$F$11</f>
        <v>0</v>
      </c>
      <c r="Q208" s="14">
        <f>G208*$G$11</f>
        <v>162.5</v>
      </c>
      <c r="R208" s="14">
        <f>H208*$H$11</f>
        <v>0</v>
      </c>
      <c r="S208" s="14">
        <f>(N208/100)*(I208*$I$11)+(N208/100)*(J208*$J$11)</f>
        <v>27.36</v>
      </c>
      <c r="T208" s="14">
        <f>(O208/100)*(K208*$K$11)</f>
        <v>0</v>
      </c>
      <c r="U208" s="14">
        <f>(P208/100)*(K208*$K$11)+(P208/100)*(L208*$L$11)</f>
        <v>0</v>
      </c>
      <c r="V208" s="14">
        <f>(Q208/100)*(L208*$L$11)</f>
        <v>151.125</v>
      </c>
      <c r="W208" s="14">
        <f>(R208/100)*(K208*$K$11)+(R208/100)*(L208*$L$11)</f>
        <v>0</v>
      </c>
      <c r="X208" s="14">
        <f t="shared" si="63"/>
        <v>72.960000000000008</v>
      </c>
      <c r="Y208" s="14">
        <f t="shared" si="64"/>
        <v>0</v>
      </c>
      <c r="Z208" s="14">
        <f t="shared" si="65"/>
        <v>0</v>
      </c>
      <c r="AA208" s="14">
        <f t="shared" si="66"/>
        <v>313.625</v>
      </c>
      <c r="AB208" s="14">
        <f t="shared" si="68"/>
        <v>0</v>
      </c>
      <c r="AC208" s="15">
        <f t="shared" si="67"/>
        <v>386.6</v>
      </c>
      <c r="AD208" s="48">
        <f>(ROUND(AC208-AC200,1)/AC200)</f>
        <v>0.28866666666666663</v>
      </c>
      <c r="AE208" s="113"/>
      <c r="AF208" s="60"/>
      <c r="AH208" s="59"/>
    </row>
    <row r="209" spans="1:34">
      <c r="A209" s="99" t="s">
        <v>847</v>
      </c>
      <c r="B209" s="91"/>
      <c r="C209" s="21" t="s">
        <v>4</v>
      </c>
      <c r="D209" s="12">
        <v>38</v>
      </c>
      <c r="E209" s="12">
        <v>0</v>
      </c>
      <c r="F209" s="12">
        <v>0</v>
      </c>
      <c r="G209" s="12">
        <v>0</v>
      </c>
      <c r="H209" s="12">
        <v>125</v>
      </c>
      <c r="I209" s="13">
        <v>20</v>
      </c>
      <c r="J209" s="13">
        <v>20</v>
      </c>
      <c r="K209" s="13">
        <v>31</v>
      </c>
      <c r="L209" s="13">
        <v>31</v>
      </c>
      <c r="M209" s="13">
        <v>0</v>
      </c>
      <c r="N209" s="14">
        <f>D209*$D$12</f>
        <v>45.6</v>
      </c>
      <c r="O209" s="14">
        <f>E209*$E$12</f>
        <v>0</v>
      </c>
      <c r="P209" s="14">
        <f>F209*$F$12</f>
        <v>0</v>
      </c>
      <c r="Q209" s="14">
        <f>G209*$G$12</f>
        <v>0</v>
      </c>
      <c r="R209" s="14">
        <f>H209*$H$12</f>
        <v>162.5</v>
      </c>
      <c r="S209" s="14">
        <f>(N209/100)*(I209*$I$12)+(N209/100)*(J209*$J$12)</f>
        <v>27.36</v>
      </c>
      <c r="T209" s="14">
        <f>(O209/100)*(K209*$K$12)</f>
        <v>0</v>
      </c>
      <c r="U209" s="14">
        <f>(P209/100)*(K209*$K$12)+(P209/100)*(L209*$L$12)</f>
        <v>0</v>
      </c>
      <c r="V209" s="14">
        <f>(Q209/100)*(L209*$L$12)</f>
        <v>0</v>
      </c>
      <c r="W209" s="14">
        <f>(R209/100)*(K209*$K$12)+(R209/100)*(L209*$L$12)</f>
        <v>151.125</v>
      </c>
      <c r="X209" s="14">
        <f t="shared" si="63"/>
        <v>72.960000000000008</v>
      </c>
      <c r="Y209" s="14">
        <f t="shared" si="64"/>
        <v>0</v>
      </c>
      <c r="Z209" s="14">
        <f t="shared" si="65"/>
        <v>0</v>
      </c>
      <c r="AA209" s="14">
        <f t="shared" si="66"/>
        <v>0</v>
      </c>
      <c r="AB209" s="14">
        <f t="shared" si="68"/>
        <v>313.625</v>
      </c>
      <c r="AC209" s="15">
        <f t="shared" si="67"/>
        <v>386.6</v>
      </c>
      <c r="AD209" s="48">
        <f>(ROUND(AC209-AC200,1)/AC200)</f>
        <v>0.28866666666666663</v>
      </c>
      <c r="AE209" s="113"/>
      <c r="AF209" s="60"/>
      <c r="AH209" s="59"/>
    </row>
    <row r="210" spans="1:34">
      <c r="A210" s="99" t="s">
        <v>848</v>
      </c>
      <c r="B210" s="91"/>
      <c r="C210" s="21" t="s">
        <v>328</v>
      </c>
      <c r="D210" s="12">
        <v>75</v>
      </c>
      <c r="E210" s="12">
        <v>50</v>
      </c>
      <c r="F210" s="12">
        <v>0</v>
      </c>
      <c r="G210" s="12">
        <v>0</v>
      </c>
      <c r="H210" s="12">
        <v>0</v>
      </c>
      <c r="I210" s="13">
        <v>20</v>
      </c>
      <c r="J210" s="13">
        <v>20</v>
      </c>
      <c r="K210" s="13">
        <v>40</v>
      </c>
      <c r="L210" s="13">
        <v>0</v>
      </c>
      <c r="M210" s="13">
        <v>51</v>
      </c>
      <c r="N210" s="14">
        <f>D210*$D$13</f>
        <v>97.5</v>
      </c>
      <c r="O210" s="14">
        <f>E210*$E$13</f>
        <v>65</v>
      </c>
      <c r="P210" s="14">
        <f>F210*$F$13</f>
        <v>0</v>
      </c>
      <c r="Q210" s="14">
        <f>G210*$G$13</f>
        <v>0</v>
      </c>
      <c r="R210" s="14">
        <f>H210*$H$13</f>
        <v>0</v>
      </c>
      <c r="S210" s="14">
        <f>(N210/100)*(I210*$I$14)+(N210/100)*(J210*$J$14)+(N210/100)*(M210*$M$14)</f>
        <v>133.08749999999998</v>
      </c>
      <c r="T210" s="14">
        <f>(O210/100)*(K210*$K$13)+(O210/100)*(M210*$M$13)</f>
        <v>88.724999999999994</v>
      </c>
      <c r="U210" s="14">
        <f>(P210/100)*(K210*$K$13)+(P210/100)*(L210*$L$13)+(P210/100)*(M210*$M$13)</f>
        <v>0</v>
      </c>
      <c r="V210" s="14">
        <f>(Q210/100)*(L210*$L$13)+(Q210/100)*(M210*$M$13)</f>
        <v>0</v>
      </c>
      <c r="W210" s="14">
        <f>(R210/100)*(K210*$K$13)+(R210/100)*(L210*$L$13)+(R210/100)*(M210*$M$13)</f>
        <v>0</v>
      </c>
      <c r="X210" s="14">
        <f t="shared" si="63"/>
        <v>230.58749999999998</v>
      </c>
      <c r="Y210" s="14">
        <f t="shared" si="64"/>
        <v>153.72499999999999</v>
      </c>
      <c r="Z210" s="14">
        <f t="shared" si="65"/>
        <v>0</v>
      </c>
      <c r="AA210" s="14">
        <f t="shared" si="66"/>
        <v>0</v>
      </c>
      <c r="AB210" s="14">
        <f t="shared" si="68"/>
        <v>0</v>
      </c>
      <c r="AC210" s="15">
        <f t="shared" si="67"/>
        <v>384.3</v>
      </c>
      <c r="AD210" s="48">
        <f>(ROUND(AC210-AC200,1)/AC200)</f>
        <v>0.28099999999999997</v>
      </c>
      <c r="AE210" s="113"/>
      <c r="AF210" s="60"/>
      <c r="AH210" s="59"/>
    </row>
    <row r="211" spans="1:34">
      <c r="A211" s="99" t="s">
        <v>849</v>
      </c>
      <c r="B211" s="91"/>
      <c r="C211" s="21" t="s">
        <v>329</v>
      </c>
      <c r="D211" s="12">
        <v>120</v>
      </c>
      <c r="E211" s="12">
        <v>0</v>
      </c>
      <c r="F211" s="12">
        <v>0</v>
      </c>
      <c r="G211" s="12">
        <v>0</v>
      </c>
      <c r="H211" s="12">
        <v>0</v>
      </c>
      <c r="I211" s="13">
        <v>20</v>
      </c>
      <c r="J211" s="13">
        <v>20</v>
      </c>
      <c r="K211" s="13">
        <v>58</v>
      </c>
      <c r="L211" s="13">
        <v>0</v>
      </c>
      <c r="M211" s="13">
        <v>0</v>
      </c>
      <c r="N211" s="14">
        <f>D211*$D$14</f>
        <v>156</v>
      </c>
      <c r="O211" s="14">
        <f>E211*$E$14</f>
        <v>0</v>
      </c>
      <c r="P211" s="14">
        <f>F211*$F$14</f>
        <v>0</v>
      </c>
      <c r="Q211" s="14">
        <f>G211*$G$14</f>
        <v>0</v>
      </c>
      <c r="R211" s="14">
        <f>H211*$H$14</f>
        <v>0</v>
      </c>
      <c r="S211" s="14">
        <f>(N211/100)*(I211*$I$14)+(N211/100)*(J211*$J$14)+(N211/100)*(K211*$K$14)</f>
        <v>229.32</v>
      </c>
      <c r="T211" s="14">
        <f>(O211/100)*(K211*$K$14)</f>
        <v>0</v>
      </c>
      <c r="U211" s="14">
        <f>(P211/100)*(K211*$K$14)+(P211/100)*(L211*$L$14)</f>
        <v>0</v>
      </c>
      <c r="V211" s="14">
        <f>(Q211/100)*(L211*$L$14)</f>
        <v>0</v>
      </c>
      <c r="W211" s="14">
        <f>(R211/100)*(K211*$L$14)+(R211/100)*(L211*$M$14)</f>
        <v>0</v>
      </c>
      <c r="X211" s="14">
        <f t="shared" si="63"/>
        <v>385.32</v>
      </c>
      <c r="Y211" s="14">
        <f t="shared" si="64"/>
        <v>0</v>
      </c>
      <c r="Z211" s="14">
        <f t="shared" si="65"/>
        <v>0</v>
      </c>
      <c r="AA211" s="14">
        <f t="shared" si="66"/>
        <v>0</v>
      </c>
      <c r="AB211" s="14">
        <f t="shared" si="68"/>
        <v>0</v>
      </c>
      <c r="AC211" s="15">
        <f t="shared" si="67"/>
        <v>385.3</v>
      </c>
      <c r="AD211" s="48">
        <f>(ROUND(AC211-AC200,1)/AC200)</f>
        <v>0.28433333333333333</v>
      </c>
      <c r="AE211" s="113"/>
      <c r="AF211" s="60"/>
      <c r="AH211" s="59"/>
    </row>
    <row r="212" spans="1:34">
      <c r="A212" s="99"/>
      <c r="B212" s="91"/>
      <c r="C212" s="21" t="s">
        <v>330</v>
      </c>
      <c r="D212" s="12">
        <v>120</v>
      </c>
      <c r="E212" s="12">
        <v>0</v>
      </c>
      <c r="F212" s="12">
        <v>0</v>
      </c>
      <c r="G212" s="12">
        <v>0</v>
      </c>
      <c r="H212" s="12">
        <v>0</v>
      </c>
      <c r="I212" s="13">
        <v>20</v>
      </c>
      <c r="J212" s="13">
        <v>20</v>
      </c>
      <c r="K212" s="13">
        <v>0</v>
      </c>
      <c r="L212" s="13">
        <v>58</v>
      </c>
      <c r="M212" s="13">
        <v>0</v>
      </c>
      <c r="N212" s="14">
        <f>D212*$D$15</f>
        <v>156</v>
      </c>
      <c r="O212" s="14">
        <f>E212*$E$15</f>
        <v>0</v>
      </c>
      <c r="P212" s="14">
        <f>F212*$F$15</f>
        <v>0</v>
      </c>
      <c r="Q212" s="14">
        <f>G212*$G$15</f>
        <v>0</v>
      </c>
      <c r="R212" s="14">
        <f>H212*$H$15</f>
        <v>0</v>
      </c>
      <c r="S212" s="14">
        <f>(N212/100)*(I212*$I$15)+(N212/100)*(J212*$J$15)+(N212/100)*(L212*$L$15)</f>
        <v>229.32</v>
      </c>
      <c r="T212" s="14">
        <f>(O212/100)*(K212*$K$15)</f>
        <v>0</v>
      </c>
      <c r="U212" s="14">
        <f>(P212/100)*(K212*$K$15)+(P212/100)*(L212*$L$15)</f>
        <v>0</v>
      </c>
      <c r="V212" s="14">
        <f>(Q212/100)*(L212*$L$15)</f>
        <v>0</v>
      </c>
      <c r="W212" s="14">
        <f>(R212/100)*(K212*$K$15)+(R212/100)*(L212*$L$15)</f>
        <v>0</v>
      </c>
      <c r="X212" s="14">
        <f t="shared" si="63"/>
        <v>385.32</v>
      </c>
      <c r="Y212" s="14">
        <f t="shared" si="64"/>
        <v>0</v>
      </c>
      <c r="Z212" s="14">
        <f t="shared" si="65"/>
        <v>0</v>
      </c>
      <c r="AA212" s="14">
        <f t="shared" si="66"/>
        <v>0</v>
      </c>
      <c r="AB212" s="14">
        <f t="shared" si="68"/>
        <v>0</v>
      </c>
      <c r="AC212" s="15">
        <f t="shared" si="67"/>
        <v>385.3</v>
      </c>
      <c r="AD212" s="48">
        <f>(ROUND(AC212-AC200,1)/AC200)</f>
        <v>0.28433333333333333</v>
      </c>
      <c r="AE212" s="113"/>
      <c r="AF212" s="60"/>
      <c r="AH212" s="59"/>
    </row>
    <row r="213" spans="1:34">
      <c r="A213" s="99"/>
      <c r="B213" s="91"/>
      <c r="C213" s="21" t="s">
        <v>326</v>
      </c>
      <c r="D213" s="12">
        <v>75</v>
      </c>
      <c r="E213" s="12">
        <v>50</v>
      </c>
      <c r="F213" s="12">
        <v>0</v>
      </c>
      <c r="G213" s="12">
        <v>0</v>
      </c>
      <c r="H213" s="12">
        <v>0</v>
      </c>
      <c r="I213" s="13">
        <v>20</v>
      </c>
      <c r="J213" s="13">
        <v>59</v>
      </c>
      <c r="K213" s="13">
        <v>40</v>
      </c>
      <c r="L213" s="13">
        <v>0</v>
      </c>
      <c r="M213" s="13">
        <v>0</v>
      </c>
      <c r="N213" s="14">
        <f>D213*$D$16</f>
        <v>97.5</v>
      </c>
      <c r="O213" s="14">
        <f>E213*$E$16</f>
        <v>65</v>
      </c>
      <c r="P213" s="14">
        <f>F213*$F$16</f>
        <v>0</v>
      </c>
      <c r="Q213" s="14">
        <f>G213*$G$16</f>
        <v>0</v>
      </c>
      <c r="R213" s="14">
        <f>H213*$H$16</f>
        <v>0</v>
      </c>
      <c r="S213" s="14">
        <f>(N213/100)*(I213*$I$16)+(N213/100)*(J213*$J$16)</f>
        <v>151.80749999999998</v>
      </c>
      <c r="T213" s="14">
        <f>(O213/100)*(K213*$K$16)</f>
        <v>39</v>
      </c>
      <c r="U213" s="14">
        <f>(P213/100)*(K213*$K$16)+(P213/100)*(L213*$L$16)</f>
        <v>0</v>
      </c>
      <c r="V213" s="14">
        <f>(Q213/100)*(L213*$L$16)</f>
        <v>0</v>
      </c>
      <c r="W213" s="14">
        <f>(R213/100)*(K213*$K$16)+(R213/100)*(L213*$L$16)</f>
        <v>0</v>
      </c>
      <c r="X213" s="14">
        <f t="shared" si="63"/>
        <v>249.30749999999998</v>
      </c>
      <c r="Y213" s="14">
        <f t="shared" si="64"/>
        <v>104</v>
      </c>
      <c r="Z213" s="14">
        <f t="shared" si="65"/>
        <v>0</v>
      </c>
      <c r="AA213" s="14">
        <f t="shared" si="66"/>
        <v>0</v>
      </c>
      <c r="AB213" s="14">
        <f t="shared" si="68"/>
        <v>0</v>
      </c>
      <c r="AC213" s="15">
        <f t="shared" si="67"/>
        <v>353.3</v>
      </c>
      <c r="AD213" s="48">
        <f>(ROUND(AC213-AC200,1)/AC200)</f>
        <v>0.17766666666666667</v>
      </c>
      <c r="AE213" s="113"/>
      <c r="AF213" s="60"/>
      <c r="AH213" s="59"/>
    </row>
    <row r="214" spans="1:34">
      <c r="A214" s="99"/>
      <c r="B214" s="91"/>
      <c r="C214" s="21" t="s">
        <v>327</v>
      </c>
      <c r="D214" s="12">
        <v>75</v>
      </c>
      <c r="E214" s="12">
        <v>50</v>
      </c>
      <c r="F214" s="12">
        <v>0</v>
      </c>
      <c r="G214" s="12">
        <v>0</v>
      </c>
      <c r="H214" s="12">
        <v>0</v>
      </c>
      <c r="I214" s="13">
        <v>59</v>
      </c>
      <c r="J214" s="13">
        <v>20</v>
      </c>
      <c r="K214" s="13">
        <v>40</v>
      </c>
      <c r="L214" s="13">
        <v>0</v>
      </c>
      <c r="M214" s="13">
        <v>0</v>
      </c>
      <c r="N214" s="14">
        <f>D214*$D$17</f>
        <v>97.5</v>
      </c>
      <c r="O214" s="14">
        <f>E214*$E$17</f>
        <v>65</v>
      </c>
      <c r="P214" s="14">
        <f>F214*$F$17</f>
        <v>0</v>
      </c>
      <c r="Q214" s="14">
        <f>G214*$G$17</f>
        <v>0</v>
      </c>
      <c r="R214" s="14">
        <f>H214*$H$17</f>
        <v>0</v>
      </c>
      <c r="S214" s="14">
        <f>(N214/100)*(I214*$I$17)+(N214/100)*(J214*$J$17)</f>
        <v>151.80749999999998</v>
      </c>
      <c r="T214" s="14">
        <f>(O214/100)*(K214*$K$17)</f>
        <v>39</v>
      </c>
      <c r="U214" s="14">
        <f>(P214/100)*(K214*$K$17)+(P214/100)*(L214*$L$17)</f>
        <v>0</v>
      </c>
      <c r="V214" s="14">
        <f>(Q214/100)*(L214*$L$17)</f>
        <v>0</v>
      </c>
      <c r="W214" s="14">
        <f>(R214/100)*(K214*$K$17)+(R214/100)*(L214*$L$17)</f>
        <v>0</v>
      </c>
      <c r="X214" s="14">
        <f t="shared" si="63"/>
        <v>249.30749999999998</v>
      </c>
      <c r="Y214" s="14">
        <f t="shared" si="64"/>
        <v>104</v>
      </c>
      <c r="Z214" s="14">
        <f t="shared" si="65"/>
        <v>0</v>
      </c>
      <c r="AA214" s="14">
        <f t="shared" si="66"/>
        <v>0</v>
      </c>
      <c r="AB214" s="14">
        <f t="shared" si="68"/>
        <v>0</v>
      </c>
      <c r="AC214" s="15">
        <f t="shared" si="67"/>
        <v>353.3</v>
      </c>
      <c r="AD214" s="48">
        <f>(ROUND(AC214-AC200,1)/AC200)</f>
        <v>0.17766666666666667</v>
      </c>
      <c r="AE214" s="113"/>
      <c r="AF214" s="60"/>
      <c r="AH214" s="59"/>
    </row>
    <row r="215" spans="1:34">
      <c r="A215" s="106" t="s">
        <v>0</v>
      </c>
      <c r="B215" s="92" t="s">
        <v>317</v>
      </c>
      <c r="C215" s="50" t="s">
        <v>243</v>
      </c>
      <c r="D215" s="11">
        <v>96</v>
      </c>
      <c r="E215" s="11">
        <v>0</v>
      </c>
      <c r="F215" s="11">
        <v>0</v>
      </c>
      <c r="G215" s="11">
        <v>0</v>
      </c>
      <c r="H215" s="11">
        <v>0</v>
      </c>
      <c r="I215" s="51">
        <v>10</v>
      </c>
      <c r="J215" s="51">
        <v>60</v>
      </c>
      <c r="K215" s="51">
        <v>0</v>
      </c>
      <c r="L215" s="51">
        <v>0</v>
      </c>
      <c r="M215" s="51">
        <v>0</v>
      </c>
      <c r="N215" s="52">
        <f>D215*$D$3</f>
        <v>144</v>
      </c>
      <c r="O215" s="52">
        <f>E215*$E$3</f>
        <v>0</v>
      </c>
      <c r="P215" s="52">
        <f>F215*$F$3</f>
        <v>0</v>
      </c>
      <c r="Q215" s="52">
        <f>G215*$G$3</f>
        <v>0</v>
      </c>
      <c r="R215" s="52">
        <f>H215*$H$3</f>
        <v>0</v>
      </c>
      <c r="S215" s="52">
        <f>(N215/100)*(I215*$I$3)+(N215/100)*(J215*$J$3)</f>
        <v>151.19999999999999</v>
      </c>
      <c r="T215" s="52">
        <f>(O215/100)*(K215*$K$3)</f>
        <v>0</v>
      </c>
      <c r="U215" s="52">
        <f>(P215/100)*(K215*$K$3)+(P215/100)*(L215*$L$3)</f>
        <v>0</v>
      </c>
      <c r="V215" s="52">
        <f>(Q215/100)*(L215*$L$3)</f>
        <v>0</v>
      </c>
      <c r="W215" s="52">
        <f>(R215/100)*(K215*$K$3)+(R215/100)*(L215*$L$3)</f>
        <v>0</v>
      </c>
      <c r="X215" s="52">
        <f t="shared" si="38"/>
        <v>295.2</v>
      </c>
      <c r="Y215" s="52">
        <f t="shared" si="39"/>
        <v>0</v>
      </c>
      <c r="Z215" s="52">
        <f t="shared" si="40"/>
        <v>0</v>
      </c>
      <c r="AA215" s="52">
        <f t="shared" si="41"/>
        <v>0</v>
      </c>
      <c r="AB215" s="52">
        <f>R215+W215</f>
        <v>0</v>
      </c>
      <c r="AC215" s="53">
        <f>ROUND(X215+Y215+Z215+AA215+AB215,1)</f>
        <v>295.2</v>
      </c>
      <c r="AD215" s="58"/>
      <c r="AE215" s="113" t="s">
        <v>814</v>
      </c>
      <c r="AF215" s="60"/>
      <c r="AH215" s="59"/>
    </row>
    <row r="216" spans="1:34">
      <c r="A216" s="99" t="s">
        <v>815</v>
      </c>
      <c r="B216" s="93">
        <v>12</v>
      </c>
      <c r="C216" s="21" t="s">
        <v>325</v>
      </c>
      <c r="D216" s="12">
        <v>96</v>
      </c>
      <c r="E216" s="12">
        <v>0</v>
      </c>
      <c r="F216" s="12">
        <v>0</v>
      </c>
      <c r="G216" s="12">
        <v>0</v>
      </c>
      <c r="H216" s="12">
        <v>0</v>
      </c>
      <c r="I216" s="13">
        <v>25</v>
      </c>
      <c r="J216" s="13">
        <v>74</v>
      </c>
      <c r="K216" s="13">
        <v>0</v>
      </c>
      <c r="L216" s="13">
        <v>0</v>
      </c>
      <c r="M216" s="13">
        <v>0</v>
      </c>
      <c r="N216" s="14">
        <f>D216*$D$4</f>
        <v>124.80000000000001</v>
      </c>
      <c r="O216" s="14">
        <f>E216*$E$4</f>
        <v>0</v>
      </c>
      <c r="P216" s="14">
        <f>F216*$F$4</f>
        <v>0</v>
      </c>
      <c r="Q216" s="14">
        <f>G216*$G$4</f>
        <v>0</v>
      </c>
      <c r="R216" s="14">
        <f>H216*$H$4</f>
        <v>0</v>
      </c>
      <c r="S216" s="14">
        <f>(N216/100)*(I216*$I$4)+(N216/100)*(J216*$J$4)</f>
        <v>222.39360000000005</v>
      </c>
      <c r="T216" s="14">
        <f>(O216/100)*(K216*$K$4)</f>
        <v>0</v>
      </c>
      <c r="U216" s="14">
        <f>(P216/100)*(K216*$K$4)+(P216/100)*(L216*$L$4)</f>
        <v>0</v>
      </c>
      <c r="V216" s="14">
        <f>(Q216/100)*(L216*$L$4)</f>
        <v>0</v>
      </c>
      <c r="W216" s="14">
        <f>(R216/100)*(K216*$K$4)+(R216/100)*(L216*$L$4)</f>
        <v>0</v>
      </c>
      <c r="X216" s="14">
        <f t="shared" ref="X216:X229" si="69">N216+S216</f>
        <v>347.19360000000006</v>
      </c>
      <c r="Y216" s="14">
        <f t="shared" ref="Y216:Y229" si="70">O216+T216</f>
        <v>0</v>
      </c>
      <c r="Z216" s="14">
        <f t="shared" ref="Z216:Z229" si="71">P216+U216</f>
        <v>0</v>
      </c>
      <c r="AA216" s="14">
        <f t="shared" ref="AA216:AA229" si="72">Q216+V216</f>
        <v>0</v>
      </c>
      <c r="AB216" s="14">
        <f>R216+W216</f>
        <v>0</v>
      </c>
      <c r="AC216" s="15">
        <f>ROUND(X216+Y216+Z216+AA216+AB216,1)</f>
        <v>347.2</v>
      </c>
      <c r="AD216" s="48">
        <f>(ROUND(AC216-AC215,1)/AC215)</f>
        <v>0.17615176151761519</v>
      </c>
      <c r="AE216" s="113"/>
      <c r="AF216" s="60"/>
      <c r="AH216" s="59"/>
    </row>
    <row r="217" spans="1:34">
      <c r="A217" s="99" t="s">
        <v>816</v>
      </c>
      <c r="B217" s="93">
        <v>26</v>
      </c>
      <c r="C217" s="21" t="s">
        <v>850</v>
      </c>
      <c r="D217" s="12">
        <v>96</v>
      </c>
      <c r="E217" s="12">
        <v>0</v>
      </c>
      <c r="F217" s="12">
        <v>0</v>
      </c>
      <c r="G217" s="12">
        <v>0</v>
      </c>
      <c r="H217" s="12">
        <v>0</v>
      </c>
      <c r="I217" s="13">
        <v>10</v>
      </c>
      <c r="J217" s="13">
        <v>60</v>
      </c>
      <c r="K217" s="13">
        <v>0</v>
      </c>
      <c r="L217" s="13">
        <v>0</v>
      </c>
      <c r="M217" s="13">
        <v>0</v>
      </c>
      <c r="N217" s="14">
        <f>D217*$D$5</f>
        <v>134.39999999999998</v>
      </c>
      <c r="O217" s="14">
        <f>E217*$E$5</f>
        <v>0</v>
      </c>
      <c r="P217" s="14">
        <f>F217*$F$5</f>
        <v>0</v>
      </c>
      <c r="Q217" s="14">
        <f>G217*$G$5</f>
        <v>0</v>
      </c>
      <c r="R217" s="14">
        <f>H217*$H$5</f>
        <v>0</v>
      </c>
      <c r="S217" s="14">
        <f>(N217/100)*(I217*$I$5)+(N217/100)*(J217*$J$5)</f>
        <v>141.12</v>
      </c>
      <c r="T217" s="14">
        <f>(O217/100)*(K217*$K$5)</f>
        <v>0</v>
      </c>
      <c r="U217" s="14">
        <f>(P217/100)*(K217*$K$5)+(P217/100)*(L217*$L$5)</f>
        <v>0</v>
      </c>
      <c r="V217" s="14">
        <f>(Q217/100)*(L217*$L$5)</f>
        <v>0</v>
      </c>
      <c r="W217" s="14">
        <f>(R217/100)*(K217*$K$5)+(R217/100)*(L217*$L$5)</f>
        <v>0</v>
      </c>
      <c r="X217" s="14">
        <f t="shared" si="69"/>
        <v>275.52</v>
      </c>
      <c r="Y217" s="14">
        <f t="shared" si="70"/>
        <v>0</v>
      </c>
      <c r="Z217" s="14">
        <f t="shared" si="71"/>
        <v>0</v>
      </c>
      <c r="AA217" s="14">
        <f t="shared" si="72"/>
        <v>0</v>
      </c>
      <c r="AB217" s="14">
        <f>R217+W217</f>
        <v>0</v>
      </c>
      <c r="AC217" s="15">
        <f t="shared" ref="AC217:AC229" si="73">ROUND(X217+Y217+Z217+AA217+AB217,1)</f>
        <v>275.5</v>
      </c>
      <c r="AD217" s="48">
        <f>(ROUND(AC217-AC215,1)/AC215)</f>
        <v>-6.6734417344173444E-2</v>
      </c>
      <c r="AE217" s="113"/>
      <c r="AF217" s="60"/>
      <c r="AH217" s="59"/>
    </row>
    <row r="218" spans="1:34">
      <c r="A218" s="99" t="s">
        <v>817</v>
      </c>
      <c r="B218" s="93">
        <v>0</v>
      </c>
      <c r="C218" s="21" t="s">
        <v>338</v>
      </c>
      <c r="D218" s="12">
        <v>96</v>
      </c>
      <c r="E218" s="12">
        <v>0</v>
      </c>
      <c r="F218" s="12">
        <v>0</v>
      </c>
      <c r="G218" s="12">
        <v>0</v>
      </c>
      <c r="H218" s="12">
        <v>0</v>
      </c>
      <c r="I218" s="13">
        <v>10</v>
      </c>
      <c r="J218" s="13">
        <v>60</v>
      </c>
      <c r="K218" s="13">
        <v>0</v>
      </c>
      <c r="L218" s="13">
        <v>0</v>
      </c>
      <c r="M218" s="13">
        <v>0</v>
      </c>
      <c r="N218" s="14">
        <f>D218*$D$6</f>
        <v>134.39999999999998</v>
      </c>
      <c r="O218" s="14">
        <f>E218*$E$6</f>
        <v>0</v>
      </c>
      <c r="P218" s="14">
        <f>F218*$F$6</f>
        <v>0</v>
      </c>
      <c r="Q218" s="14">
        <f>G218*$G$6</f>
        <v>0</v>
      </c>
      <c r="R218" s="14">
        <f>H218*$H$6</f>
        <v>0</v>
      </c>
      <c r="S218" s="14">
        <f>(N218/100)*(I218*$I$6)+(N218/100)*(J218*$J$6)</f>
        <v>141.12</v>
      </c>
      <c r="T218" s="14">
        <f>(O218/100)*(K218*$K$6)</f>
        <v>0</v>
      </c>
      <c r="U218" s="14">
        <f>(P218/100)*(K218*$K$6)+(P218/100)*(L218*$L$6)</f>
        <v>0</v>
      </c>
      <c r="V218" s="14">
        <f>(Q218/100)*(L218*$L$6)</f>
        <v>0</v>
      </c>
      <c r="W218" s="14">
        <f>(R218/100)*(K218*$K$6)+(R218/100)*(L218*$L$6)</f>
        <v>0</v>
      </c>
      <c r="X218" s="14">
        <f t="shared" si="69"/>
        <v>275.52</v>
      </c>
      <c r="Y218" s="14">
        <f t="shared" si="70"/>
        <v>0</v>
      </c>
      <c r="Z218" s="14">
        <f t="shared" si="71"/>
        <v>0</v>
      </c>
      <c r="AA218" s="14">
        <f t="shared" si="72"/>
        <v>0</v>
      </c>
      <c r="AB218" s="14">
        <f t="shared" ref="AB218:AB229" si="74">R218+W218</f>
        <v>0</v>
      </c>
      <c r="AC218" s="15">
        <f t="shared" si="73"/>
        <v>275.5</v>
      </c>
      <c r="AD218" s="48">
        <f>(ROUND(AC218-AC215,1)/AC215)</f>
        <v>-6.6734417344173444E-2</v>
      </c>
      <c r="AE218" s="113"/>
      <c r="AF218" s="60"/>
      <c r="AH218" s="59"/>
    </row>
    <row r="219" spans="1:34">
      <c r="A219" s="99" t="s">
        <v>818</v>
      </c>
      <c r="B219" s="93">
        <v>0</v>
      </c>
      <c r="C219" s="21" t="s">
        <v>339</v>
      </c>
      <c r="D219" s="12">
        <v>96</v>
      </c>
      <c r="E219" s="12">
        <v>0</v>
      </c>
      <c r="F219" s="12">
        <v>0</v>
      </c>
      <c r="G219" s="12">
        <v>0</v>
      </c>
      <c r="H219" s="12">
        <v>0</v>
      </c>
      <c r="I219" s="13">
        <v>10</v>
      </c>
      <c r="J219" s="13">
        <v>60</v>
      </c>
      <c r="K219" s="13">
        <v>0</v>
      </c>
      <c r="L219" s="13">
        <v>0</v>
      </c>
      <c r="M219" s="13">
        <v>0</v>
      </c>
      <c r="N219" s="14">
        <f>D219*$D$7</f>
        <v>134.39999999999998</v>
      </c>
      <c r="O219" s="14">
        <f>E219*$E$7</f>
        <v>0</v>
      </c>
      <c r="P219" s="14">
        <f>F219*$F$7</f>
        <v>0</v>
      </c>
      <c r="Q219" s="14">
        <f>G219*$G$7</f>
        <v>0</v>
      </c>
      <c r="R219" s="14">
        <f>H219*$H$7</f>
        <v>0</v>
      </c>
      <c r="S219" s="14">
        <f>(N219/100)*(I219*$I$7)+(N219/100)*(J219*$J$7)</f>
        <v>141.12</v>
      </c>
      <c r="T219" s="14">
        <f>(O219/100)*(K219*$K$7)</f>
        <v>0</v>
      </c>
      <c r="U219" s="14">
        <f>(P219/100)*(K219*$K$7)+(P219/100)*(L219*$L$7)</f>
        <v>0</v>
      </c>
      <c r="V219" s="14">
        <f>(Q219/100)*(L219*$L$7)</f>
        <v>0</v>
      </c>
      <c r="W219" s="14">
        <f>(R219/100)*(K219*$K$7)+(R219/100)*(L219*$L$7)</f>
        <v>0</v>
      </c>
      <c r="X219" s="14">
        <f t="shared" si="69"/>
        <v>275.52</v>
      </c>
      <c r="Y219" s="14">
        <f t="shared" si="70"/>
        <v>0</v>
      </c>
      <c r="Z219" s="14">
        <f t="shared" si="71"/>
        <v>0</v>
      </c>
      <c r="AA219" s="14">
        <f t="shared" si="72"/>
        <v>0</v>
      </c>
      <c r="AB219" s="14">
        <f t="shared" si="74"/>
        <v>0</v>
      </c>
      <c r="AC219" s="15">
        <f t="shared" si="73"/>
        <v>275.5</v>
      </c>
      <c r="AD219" s="48">
        <f>(ROUND(AC219-AC215,1)/AC215)</f>
        <v>-6.6734417344173444E-2</v>
      </c>
      <c r="AE219" s="113"/>
      <c r="AF219" s="60"/>
      <c r="AH219" s="59"/>
    </row>
    <row r="220" spans="1:34">
      <c r="A220" s="99" t="s">
        <v>667</v>
      </c>
      <c r="B220" s="93"/>
      <c r="C220" s="21" t="s">
        <v>340</v>
      </c>
      <c r="D220" s="12">
        <v>96</v>
      </c>
      <c r="E220" s="12">
        <v>0</v>
      </c>
      <c r="F220" s="12">
        <v>0</v>
      </c>
      <c r="G220" s="12">
        <v>0</v>
      </c>
      <c r="H220" s="12">
        <v>0</v>
      </c>
      <c r="I220" s="13">
        <v>10</v>
      </c>
      <c r="J220" s="13">
        <v>60</v>
      </c>
      <c r="K220" s="13">
        <v>0</v>
      </c>
      <c r="L220" s="13">
        <v>0</v>
      </c>
      <c r="M220" s="13">
        <v>0</v>
      </c>
      <c r="N220" s="14">
        <f>D220*$D$8</f>
        <v>134.39999999999998</v>
      </c>
      <c r="O220" s="14">
        <f>E220*$E$8</f>
        <v>0</v>
      </c>
      <c r="P220" s="14">
        <f>F220*$F$8</f>
        <v>0</v>
      </c>
      <c r="Q220" s="14">
        <f>G220*$G$8</f>
        <v>0</v>
      </c>
      <c r="R220" s="14">
        <f>H220*$H$8</f>
        <v>0</v>
      </c>
      <c r="S220" s="14">
        <f>(N220/100)*(I220*$I$8)+(N220/100)*(J220*$J$8)</f>
        <v>141.12</v>
      </c>
      <c r="T220" s="14">
        <f>(O220/100)*(K220*$K$8)</f>
        <v>0</v>
      </c>
      <c r="U220" s="14">
        <f>(P220/100)*(K220*$K$8)+(P220/100)*(L220*$L$8)</f>
        <v>0</v>
      </c>
      <c r="V220" s="14">
        <f>(Q220/100)*(L220*$L$8)</f>
        <v>0</v>
      </c>
      <c r="W220" s="14">
        <f>(R220/100)*(K220*$K$8)+(R220/100)*(L220*$L$8)</f>
        <v>0</v>
      </c>
      <c r="X220" s="14">
        <f t="shared" si="69"/>
        <v>275.52</v>
      </c>
      <c r="Y220" s="14">
        <f t="shared" si="70"/>
        <v>0</v>
      </c>
      <c r="Z220" s="14">
        <f t="shared" si="71"/>
        <v>0</v>
      </c>
      <c r="AA220" s="14">
        <f t="shared" si="72"/>
        <v>0</v>
      </c>
      <c r="AB220" s="14">
        <f t="shared" si="74"/>
        <v>0</v>
      </c>
      <c r="AC220" s="15">
        <f t="shared" si="73"/>
        <v>275.5</v>
      </c>
      <c r="AD220" s="48">
        <f>(ROUND(AC220-AC215,1)/AC215)</f>
        <v>-6.6734417344173444E-2</v>
      </c>
      <c r="AE220" s="113"/>
      <c r="AF220" s="60"/>
      <c r="AH220" s="59"/>
    </row>
    <row r="221" spans="1:34">
      <c r="A221" s="99" t="s">
        <v>606</v>
      </c>
      <c r="B221" s="93">
        <v>50</v>
      </c>
      <c r="C221" s="21" t="s">
        <v>1</v>
      </c>
      <c r="D221" s="12">
        <v>48</v>
      </c>
      <c r="E221" s="12">
        <v>96</v>
      </c>
      <c r="F221" s="12">
        <v>0</v>
      </c>
      <c r="G221" s="12">
        <v>0</v>
      </c>
      <c r="H221" s="12">
        <v>0</v>
      </c>
      <c r="I221" s="13">
        <v>10</v>
      </c>
      <c r="J221" s="13">
        <v>60</v>
      </c>
      <c r="K221" s="13">
        <v>75</v>
      </c>
      <c r="L221" s="13">
        <v>0</v>
      </c>
      <c r="M221" s="13">
        <v>0</v>
      </c>
      <c r="N221" s="14">
        <f>D221*$D$9</f>
        <v>57.599999999999994</v>
      </c>
      <c r="O221" s="14">
        <f>E221*$E$9</f>
        <v>124.80000000000001</v>
      </c>
      <c r="P221" s="14">
        <f>F221*$F$9</f>
        <v>0</v>
      </c>
      <c r="Q221" s="14">
        <f>G221*$G$9</f>
        <v>0</v>
      </c>
      <c r="R221" s="14">
        <f>H221*$H$9</f>
        <v>0</v>
      </c>
      <c r="S221" s="14">
        <f>(N221/100)*(I221*$I$9)+(N221/100)*(J221*$J$9)</f>
        <v>60.48</v>
      </c>
      <c r="T221" s="14">
        <f>(O221/100)*(K221*$K$9)</f>
        <v>140.40000000000003</v>
      </c>
      <c r="U221" s="14">
        <f>(P221/100)*(K221*$K$9)+(P221/100)*(L221*$L$9)</f>
        <v>0</v>
      </c>
      <c r="V221" s="14">
        <f>(Q221/100)*(L221*$L$9)</f>
        <v>0</v>
      </c>
      <c r="W221" s="14">
        <f>(R221/100)*(K221*$K$9)+(R221/100)*(L221*$L$9)</f>
        <v>0</v>
      </c>
      <c r="X221" s="14">
        <f t="shared" si="69"/>
        <v>118.07999999999998</v>
      </c>
      <c r="Y221" s="14">
        <f t="shared" si="70"/>
        <v>265.20000000000005</v>
      </c>
      <c r="Z221" s="14">
        <f t="shared" si="71"/>
        <v>0</v>
      </c>
      <c r="AA221" s="14">
        <f t="shared" si="72"/>
        <v>0</v>
      </c>
      <c r="AB221" s="14">
        <f t="shared" si="74"/>
        <v>0</v>
      </c>
      <c r="AC221" s="15">
        <f t="shared" si="73"/>
        <v>383.3</v>
      </c>
      <c r="AD221" s="48">
        <f>(ROUND(AC221-AC215,1)/AC215)</f>
        <v>0.29844173441734417</v>
      </c>
      <c r="AE221" s="113"/>
      <c r="AF221" s="60"/>
      <c r="AH221" s="59"/>
    </row>
    <row r="222" spans="1:34">
      <c r="A222" s="99" t="s">
        <v>845</v>
      </c>
      <c r="B222" s="93"/>
      <c r="C222" s="21" t="s">
        <v>2</v>
      </c>
      <c r="D222" s="12">
        <v>48</v>
      </c>
      <c r="E222" s="12">
        <v>0</v>
      </c>
      <c r="F222" s="12">
        <v>96</v>
      </c>
      <c r="G222" s="12">
        <v>0</v>
      </c>
      <c r="H222" s="12">
        <v>0</v>
      </c>
      <c r="I222" s="13">
        <v>10</v>
      </c>
      <c r="J222" s="13">
        <v>60</v>
      </c>
      <c r="K222" s="13">
        <v>37.5</v>
      </c>
      <c r="L222" s="13">
        <v>37.5</v>
      </c>
      <c r="M222" s="13">
        <v>0</v>
      </c>
      <c r="N222" s="14">
        <f>D222*$D$10</f>
        <v>57.599999999999994</v>
      </c>
      <c r="O222" s="14">
        <f>E222*$E$10</f>
        <v>0</v>
      </c>
      <c r="P222" s="14">
        <f>F222*$F$10</f>
        <v>124.80000000000001</v>
      </c>
      <c r="Q222" s="14">
        <f>G222*$G$10</f>
        <v>0</v>
      </c>
      <c r="R222" s="14">
        <f>H222*$H$10</f>
        <v>0</v>
      </c>
      <c r="S222" s="14">
        <f>(N222/100)*(I222*$I$10)+(N222/100)*(J222*$J$10)</f>
        <v>60.48</v>
      </c>
      <c r="T222" s="14">
        <f>(O222/100)*(K222*$J$10)</f>
        <v>0</v>
      </c>
      <c r="U222" s="14">
        <f>(P222/100)*(K222*$K$10)+(P222/100)*(L222*$L$10)</f>
        <v>140.40000000000003</v>
      </c>
      <c r="V222" s="14">
        <f>(Q222/100)*(L222*$L$10)</f>
        <v>0</v>
      </c>
      <c r="W222" s="14">
        <f>(R222/100)*(K222*$K$10)+(R222/100)*(L222*$L$10)</f>
        <v>0</v>
      </c>
      <c r="X222" s="14">
        <f t="shared" si="69"/>
        <v>118.07999999999998</v>
      </c>
      <c r="Y222" s="14">
        <f t="shared" si="70"/>
        <v>0</v>
      </c>
      <c r="Z222" s="14">
        <f t="shared" si="71"/>
        <v>265.20000000000005</v>
      </c>
      <c r="AA222" s="14">
        <f t="shared" si="72"/>
        <v>0</v>
      </c>
      <c r="AB222" s="14">
        <f t="shared" si="74"/>
        <v>0</v>
      </c>
      <c r="AC222" s="15">
        <f t="shared" si="73"/>
        <v>383.3</v>
      </c>
      <c r="AD222" s="48">
        <f>(ROUND(AC222-AC215,1)/AC215)</f>
        <v>0.29844173441734417</v>
      </c>
      <c r="AE222" s="113"/>
      <c r="AF222" s="60"/>
      <c r="AH222" s="59"/>
    </row>
    <row r="223" spans="1:34">
      <c r="A223" s="99" t="s">
        <v>846</v>
      </c>
      <c r="B223" s="93"/>
      <c r="C223" s="21" t="s">
        <v>3</v>
      </c>
      <c r="D223" s="12">
        <v>48</v>
      </c>
      <c r="E223" s="12">
        <v>0</v>
      </c>
      <c r="F223" s="12">
        <v>0</v>
      </c>
      <c r="G223" s="12">
        <v>96</v>
      </c>
      <c r="H223" s="12">
        <v>0</v>
      </c>
      <c r="I223" s="13">
        <v>10</v>
      </c>
      <c r="J223" s="13">
        <v>60</v>
      </c>
      <c r="K223" s="13">
        <v>0</v>
      </c>
      <c r="L223" s="13">
        <v>75</v>
      </c>
      <c r="M223" s="13">
        <v>0</v>
      </c>
      <c r="N223" s="14">
        <f>D223*$D$11</f>
        <v>57.599999999999994</v>
      </c>
      <c r="O223" s="14">
        <f>E223*$E$11</f>
        <v>0</v>
      </c>
      <c r="P223" s="14">
        <f>F223*$F$11</f>
        <v>0</v>
      </c>
      <c r="Q223" s="14">
        <f>G223*$G$11</f>
        <v>124.80000000000001</v>
      </c>
      <c r="R223" s="14">
        <f>H223*$H$11</f>
        <v>0</v>
      </c>
      <c r="S223" s="14">
        <f>(N223/100)*(I223*$I$11)+(N223/100)*(J223*$J$11)</f>
        <v>60.48</v>
      </c>
      <c r="T223" s="14">
        <f>(O223/100)*(K223*$K$11)</f>
        <v>0</v>
      </c>
      <c r="U223" s="14">
        <f>(P223/100)*(K223*$K$11)+(P223/100)*(L223*$L$11)</f>
        <v>0</v>
      </c>
      <c r="V223" s="14">
        <f>(Q223/100)*(L223*$L$11)</f>
        <v>140.40000000000003</v>
      </c>
      <c r="W223" s="14">
        <f>(R223/100)*(K223*$K$11)+(R223/100)*(L223*$L$11)</f>
        <v>0</v>
      </c>
      <c r="X223" s="14">
        <f t="shared" si="69"/>
        <v>118.07999999999998</v>
      </c>
      <c r="Y223" s="14">
        <f t="shared" si="70"/>
        <v>0</v>
      </c>
      <c r="Z223" s="14">
        <f t="shared" si="71"/>
        <v>0</v>
      </c>
      <c r="AA223" s="14">
        <f t="shared" si="72"/>
        <v>265.20000000000005</v>
      </c>
      <c r="AB223" s="14">
        <f t="shared" si="74"/>
        <v>0</v>
      </c>
      <c r="AC223" s="15">
        <f t="shared" si="73"/>
        <v>383.3</v>
      </c>
      <c r="AD223" s="48">
        <f>(ROUND(AC223-AC215,1)/AC215)</f>
        <v>0.29844173441734417</v>
      </c>
      <c r="AE223" s="113"/>
      <c r="AF223" s="60"/>
      <c r="AH223" s="59"/>
    </row>
    <row r="224" spans="1:34">
      <c r="A224" s="99" t="s">
        <v>847</v>
      </c>
      <c r="B224" s="93"/>
      <c r="C224" s="21" t="s">
        <v>4</v>
      </c>
      <c r="D224" s="12">
        <v>48</v>
      </c>
      <c r="E224" s="12">
        <v>0</v>
      </c>
      <c r="F224" s="12">
        <v>0</v>
      </c>
      <c r="G224" s="12">
        <v>0</v>
      </c>
      <c r="H224" s="12">
        <v>96</v>
      </c>
      <c r="I224" s="13">
        <v>10</v>
      </c>
      <c r="J224" s="13">
        <v>60</v>
      </c>
      <c r="K224" s="13">
        <v>37.5</v>
      </c>
      <c r="L224" s="13">
        <v>37.5</v>
      </c>
      <c r="M224" s="13">
        <v>0</v>
      </c>
      <c r="N224" s="14">
        <f>D224*$D$12</f>
        <v>57.599999999999994</v>
      </c>
      <c r="O224" s="14">
        <f>E224*$E$12</f>
        <v>0</v>
      </c>
      <c r="P224" s="14">
        <f>F224*$F$12</f>
        <v>0</v>
      </c>
      <c r="Q224" s="14">
        <f>G224*$G$12</f>
        <v>0</v>
      </c>
      <c r="R224" s="14">
        <f>H224*$H$12</f>
        <v>124.80000000000001</v>
      </c>
      <c r="S224" s="14">
        <f>(N224/100)*(I224*$I$12)+(N224/100)*(J224*$J$12)</f>
        <v>60.48</v>
      </c>
      <c r="T224" s="14">
        <f>(O224/100)*(K224*$K$12)</f>
        <v>0</v>
      </c>
      <c r="U224" s="14">
        <f>(P224/100)*(K224*$K$12)+(P224/100)*(L224*$L$12)</f>
        <v>0</v>
      </c>
      <c r="V224" s="14">
        <f>(Q224/100)*(L224*$L$12)</f>
        <v>0</v>
      </c>
      <c r="W224" s="14">
        <f>(R224/100)*(K224*$K$12)+(R224/100)*(L224*$L$12)</f>
        <v>140.40000000000003</v>
      </c>
      <c r="X224" s="14">
        <f t="shared" si="69"/>
        <v>118.07999999999998</v>
      </c>
      <c r="Y224" s="14">
        <f t="shared" si="70"/>
        <v>0</v>
      </c>
      <c r="Z224" s="14">
        <f t="shared" si="71"/>
        <v>0</v>
      </c>
      <c r="AA224" s="14">
        <f t="shared" si="72"/>
        <v>0</v>
      </c>
      <c r="AB224" s="14">
        <f t="shared" si="74"/>
        <v>265.20000000000005</v>
      </c>
      <c r="AC224" s="15">
        <f t="shared" si="73"/>
        <v>383.3</v>
      </c>
      <c r="AD224" s="48">
        <f>(ROUND(AC224-AC215,1)/AC215)</f>
        <v>0.29844173441734417</v>
      </c>
      <c r="AE224" s="113"/>
      <c r="AF224" s="60"/>
      <c r="AH224" s="59"/>
    </row>
    <row r="225" spans="1:34">
      <c r="A225" s="99" t="s">
        <v>848</v>
      </c>
      <c r="B225" s="93"/>
      <c r="C225" s="21" t="s">
        <v>328</v>
      </c>
      <c r="D225" s="12">
        <v>96</v>
      </c>
      <c r="E225" s="12">
        <v>0</v>
      </c>
      <c r="F225" s="12">
        <v>0</v>
      </c>
      <c r="G225" s="12">
        <v>0</v>
      </c>
      <c r="H225" s="12">
        <v>0</v>
      </c>
      <c r="I225" s="13">
        <v>10</v>
      </c>
      <c r="J225" s="13">
        <v>60</v>
      </c>
      <c r="K225" s="13">
        <v>0</v>
      </c>
      <c r="L225" s="13">
        <v>0</v>
      </c>
      <c r="M225" s="13">
        <v>65</v>
      </c>
      <c r="N225" s="14">
        <f>D225*$D$13</f>
        <v>124.80000000000001</v>
      </c>
      <c r="O225" s="14">
        <f>E225*$E$13</f>
        <v>0</v>
      </c>
      <c r="P225" s="14">
        <f>F225*$F$13</f>
        <v>0</v>
      </c>
      <c r="Q225" s="14">
        <f>G225*$G$13</f>
        <v>0</v>
      </c>
      <c r="R225" s="14">
        <f>H225*$H$13</f>
        <v>0</v>
      </c>
      <c r="S225" s="14">
        <f>(N225/100)*(I225*$I$14)+(N225/100)*(J225*$J$14)+(N225/100)*(M225*$M$14)</f>
        <v>252.72000000000003</v>
      </c>
      <c r="T225" s="14">
        <f>(O225/100)*(K225*$K$13)+(O225/100)*(M225*$M$13)</f>
        <v>0</v>
      </c>
      <c r="U225" s="14">
        <f>(P225/100)*(K225*$K$13)+(P225/100)*(L225*$L$13)+(P225/100)*(M225*$M$13)</f>
        <v>0</v>
      </c>
      <c r="V225" s="14">
        <f>(Q225/100)*(L225*$L$13)+(Q225/100)*(M225*$M$13)</f>
        <v>0</v>
      </c>
      <c r="W225" s="14">
        <f>(R225/100)*(K225*$K$13)+(R225/100)*(L225*$L$13)+(R225/100)*(M225*$M$13)</f>
        <v>0</v>
      </c>
      <c r="X225" s="14">
        <f t="shared" si="69"/>
        <v>377.52000000000004</v>
      </c>
      <c r="Y225" s="14">
        <f t="shared" si="70"/>
        <v>0</v>
      </c>
      <c r="Z225" s="14">
        <f t="shared" si="71"/>
        <v>0</v>
      </c>
      <c r="AA225" s="14">
        <f t="shared" si="72"/>
        <v>0</v>
      </c>
      <c r="AB225" s="14">
        <f t="shared" si="74"/>
        <v>0</v>
      </c>
      <c r="AC225" s="15">
        <f t="shared" si="73"/>
        <v>377.5</v>
      </c>
      <c r="AD225" s="48">
        <f>(ROUND(AC225-AC215,1)/AC215)</f>
        <v>0.27879403794037938</v>
      </c>
      <c r="AE225" s="113"/>
      <c r="AF225" s="60"/>
      <c r="AH225" s="59"/>
    </row>
    <row r="226" spans="1:34">
      <c r="A226" s="99" t="s">
        <v>849</v>
      </c>
      <c r="B226" s="93"/>
      <c r="C226" s="21" t="s">
        <v>329</v>
      </c>
      <c r="D226" s="12">
        <v>96</v>
      </c>
      <c r="E226" s="12">
        <v>0</v>
      </c>
      <c r="F226" s="12">
        <v>0</v>
      </c>
      <c r="G226" s="12">
        <v>0</v>
      </c>
      <c r="H226" s="12">
        <v>0</v>
      </c>
      <c r="I226" s="13">
        <v>10</v>
      </c>
      <c r="J226" s="13">
        <v>60</v>
      </c>
      <c r="K226" s="13">
        <v>65</v>
      </c>
      <c r="L226" s="13">
        <v>0</v>
      </c>
      <c r="M226" s="13">
        <v>0</v>
      </c>
      <c r="N226" s="14">
        <f>D226*$D$14</f>
        <v>124.80000000000001</v>
      </c>
      <c r="O226" s="14">
        <f>E226*$E$14</f>
        <v>0</v>
      </c>
      <c r="P226" s="14">
        <f>F226*$F$14</f>
        <v>0</v>
      </c>
      <c r="Q226" s="14">
        <f>G226*$G$14</f>
        <v>0</v>
      </c>
      <c r="R226" s="14">
        <f>H226*$H$14</f>
        <v>0</v>
      </c>
      <c r="S226" s="14">
        <f>(N226/100)*(I226*$I$14)+(N226/100)*(J226*$J$14)+(N226/100)*(K226*$K$14)</f>
        <v>252.72000000000003</v>
      </c>
      <c r="T226" s="14">
        <f>(O226/100)*(K226*$K$14)</f>
        <v>0</v>
      </c>
      <c r="U226" s="14">
        <f>(P226/100)*(K226*$K$14)+(P226/100)*(L226*$L$14)</f>
        <v>0</v>
      </c>
      <c r="V226" s="14">
        <f>(Q226/100)*(L226*$L$14)</f>
        <v>0</v>
      </c>
      <c r="W226" s="14">
        <f>(R226/100)*(K226*$L$14)+(R226/100)*(L226*$M$14)</f>
        <v>0</v>
      </c>
      <c r="X226" s="14">
        <f t="shared" si="69"/>
        <v>377.52000000000004</v>
      </c>
      <c r="Y226" s="14">
        <f t="shared" si="70"/>
        <v>0</v>
      </c>
      <c r="Z226" s="14">
        <f t="shared" si="71"/>
        <v>0</v>
      </c>
      <c r="AA226" s="14">
        <f t="shared" si="72"/>
        <v>0</v>
      </c>
      <c r="AB226" s="14">
        <f t="shared" si="74"/>
        <v>0</v>
      </c>
      <c r="AC226" s="15">
        <f t="shared" si="73"/>
        <v>377.5</v>
      </c>
      <c r="AD226" s="48">
        <f>(ROUND(AC226-AC215,1)/AC215)</f>
        <v>0.27879403794037938</v>
      </c>
      <c r="AE226" s="113"/>
      <c r="AF226" s="60"/>
      <c r="AH226" s="59"/>
    </row>
    <row r="227" spans="1:34">
      <c r="A227" s="99"/>
      <c r="B227" s="93"/>
      <c r="C227" s="21" t="s">
        <v>330</v>
      </c>
      <c r="D227" s="12">
        <v>96</v>
      </c>
      <c r="E227" s="12">
        <v>0</v>
      </c>
      <c r="F227" s="12">
        <v>0</v>
      </c>
      <c r="G227" s="12">
        <v>0</v>
      </c>
      <c r="H227" s="12">
        <v>0</v>
      </c>
      <c r="I227" s="13">
        <v>10</v>
      </c>
      <c r="J227" s="13">
        <v>60</v>
      </c>
      <c r="K227" s="13">
        <v>0</v>
      </c>
      <c r="L227" s="13">
        <v>65</v>
      </c>
      <c r="M227" s="13">
        <v>0</v>
      </c>
      <c r="N227" s="14">
        <f>D227*$D$15</f>
        <v>124.80000000000001</v>
      </c>
      <c r="O227" s="14">
        <f>E227*$E$15</f>
        <v>0</v>
      </c>
      <c r="P227" s="14">
        <f>F227*$F$15</f>
        <v>0</v>
      </c>
      <c r="Q227" s="14">
        <f>G227*$G$15</f>
        <v>0</v>
      </c>
      <c r="R227" s="14">
        <f>H227*$H$15</f>
        <v>0</v>
      </c>
      <c r="S227" s="14">
        <f>(N227/100)*(I227*$I$15)+(N227/100)*(J227*$J$15)+(N227/100)*(L227*$L$15)</f>
        <v>252.72000000000003</v>
      </c>
      <c r="T227" s="14">
        <f>(O227/100)*(K227*$K$15)</f>
        <v>0</v>
      </c>
      <c r="U227" s="14">
        <f>(P227/100)*(K227*$K$15)+(P227/100)*(L227*$L$15)</f>
        <v>0</v>
      </c>
      <c r="V227" s="14">
        <f>(Q227/100)*(L227*$L$15)</f>
        <v>0</v>
      </c>
      <c r="W227" s="14">
        <f>(R227/100)*(K227*$K$15)+(R227/100)*(L227*$L$15)</f>
        <v>0</v>
      </c>
      <c r="X227" s="14">
        <f t="shared" si="69"/>
        <v>377.52000000000004</v>
      </c>
      <c r="Y227" s="14">
        <f t="shared" si="70"/>
        <v>0</v>
      </c>
      <c r="Z227" s="14">
        <f t="shared" si="71"/>
        <v>0</v>
      </c>
      <c r="AA227" s="14">
        <f t="shared" si="72"/>
        <v>0</v>
      </c>
      <c r="AB227" s="14">
        <f t="shared" si="74"/>
        <v>0</v>
      </c>
      <c r="AC227" s="15">
        <f t="shared" si="73"/>
        <v>377.5</v>
      </c>
      <c r="AD227" s="48">
        <f>(ROUND(AC227-AC215,1)/AC215)</f>
        <v>0.27879403794037938</v>
      </c>
      <c r="AE227" s="113"/>
      <c r="AF227" s="60"/>
      <c r="AH227" s="59"/>
    </row>
    <row r="228" spans="1:34">
      <c r="A228" s="99"/>
      <c r="B228" s="93"/>
      <c r="C228" s="21" t="s">
        <v>326</v>
      </c>
      <c r="D228" s="12">
        <v>96</v>
      </c>
      <c r="E228" s="12">
        <v>0</v>
      </c>
      <c r="F228" s="12">
        <v>0</v>
      </c>
      <c r="G228" s="12">
        <v>0</v>
      </c>
      <c r="H228" s="12">
        <v>0</v>
      </c>
      <c r="I228" s="13">
        <v>10</v>
      </c>
      <c r="J228" s="13">
        <v>79</v>
      </c>
      <c r="K228" s="13">
        <v>0</v>
      </c>
      <c r="L228" s="13">
        <v>0</v>
      </c>
      <c r="M228" s="13">
        <v>0</v>
      </c>
      <c r="N228" s="14">
        <f>D228*$D$16</f>
        <v>124.80000000000001</v>
      </c>
      <c r="O228" s="14">
        <f>E228*$E$16</f>
        <v>0</v>
      </c>
      <c r="P228" s="14">
        <f>F228*$F$16</f>
        <v>0</v>
      </c>
      <c r="Q228" s="14">
        <f>G228*$G$16</f>
        <v>0</v>
      </c>
      <c r="R228" s="14">
        <f>H228*$H$16</f>
        <v>0</v>
      </c>
      <c r="S228" s="14">
        <f>(N228/100)*(I228*$I$16)+(N228/100)*(J228*$J$16)</f>
        <v>239.24160000000001</v>
      </c>
      <c r="T228" s="14">
        <f>(O228/100)*(K228*$K$16)</f>
        <v>0</v>
      </c>
      <c r="U228" s="14">
        <f>(P228/100)*(K228*$K$16)+(P228/100)*(L228*$L$16)</f>
        <v>0</v>
      </c>
      <c r="V228" s="14">
        <f>(Q228/100)*(L228*$L$16)</f>
        <v>0</v>
      </c>
      <c r="W228" s="14">
        <f>(R228/100)*(K228*$K$16)+(R228/100)*(L228*$L$16)</f>
        <v>0</v>
      </c>
      <c r="X228" s="14">
        <f t="shared" si="69"/>
        <v>364.04160000000002</v>
      </c>
      <c r="Y228" s="14">
        <f t="shared" si="70"/>
        <v>0</v>
      </c>
      <c r="Z228" s="14">
        <f t="shared" si="71"/>
        <v>0</v>
      </c>
      <c r="AA228" s="14">
        <f t="shared" si="72"/>
        <v>0</v>
      </c>
      <c r="AB228" s="14">
        <f t="shared" si="74"/>
        <v>0</v>
      </c>
      <c r="AC228" s="15">
        <f t="shared" si="73"/>
        <v>364</v>
      </c>
      <c r="AD228" s="48">
        <f>(ROUND(AC228-AC215,1)/AC215)</f>
        <v>0.23306233062330622</v>
      </c>
      <c r="AE228" s="113"/>
      <c r="AF228" s="60"/>
      <c r="AH228" s="59"/>
    </row>
    <row r="229" spans="1:34">
      <c r="A229" s="99"/>
      <c r="B229" s="93"/>
      <c r="C229" s="21" t="s">
        <v>327</v>
      </c>
      <c r="D229" s="12">
        <v>96</v>
      </c>
      <c r="E229" s="12">
        <v>0</v>
      </c>
      <c r="F229" s="12">
        <v>0</v>
      </c>
      <c r="G229" s="12">
        <v>0</v>
      </c>
      <c r="H229" s="12">
        <v>0</v>
      </c>
      <c r="I229" s="13">
        <v>46</v>
      </c>
      <c r="J229" s="13">
        <v>60</v>
      </c>
      <c r="K229" s="13">
        <v>0</v>
      </c>
      <c r="L229" s="13">
        <v>0</v>
      </c>
      <c r="M229" s="13">
        <v>0</v>
      </c>
      <c r="N229" s="14">
        <f>D229*$D$17</f>
        <v>124.80000000000001</v>
      </c>
      <c r="O229" s="14">
        <f>E229*$E$17</f>
        <v>0</v>
      </c>
      <c r="P229" s="14">
        <f>F229*$F$17</f>
        <v>0</v>
      </c>
      <c r="Q229" s="14">
        <f>G229*$G$17</f>
        <v>0</v>
      </c>
      <c r="R229" s="14">
        <f>H229*$H$17</f>
        <v>0</v>
      </c>
      <c r="S229" s="14">
        <f>(N229/100)*(I229*$I$17)+(N229/100)*(J229*$J$17)</f>
        <v>206.91840000000002</v>
      </c>
      <c r="T229" s="14">
        <f>(O229/100)*(K229*$K$17)</f>
        <v>0</v>
      </c>
      <c r="U229" s="14">
        <f>(P229/100)*(K229*$K$17)+(P229/100)*(L229*$L$17)</f>
        <v>0</v>
      </c>
      <c r="V229" s="14">
        <f>(Q229/100)*(L229*$L$17)</f>
        <v>0</v>
      </c>
      <c r="W229" s="14">
        <f>(R229/100)*(K229*$K$17)+(R229/100)*(L229*$L$17)</f>
        <v>0</v>
      </c>
      <c r="X229" s="14">
        <f t="shared" si="69"/>
        <v>331.71840000000003</v>
      </c>
      <c r="Y229" s="14">
        <f t="shared" si="70"/>
        <v>0</v>
      </c>
      <c r="Z229" s="14">
        <f t="shared" si="71"/>
        <v>0</v>
      </c>
      <c r="AA229" s="14">
        <f t="shared" si="72"/>
        <v>0</v>
      </c>
      <c r="AB229" s="14">
        <f t="shared" si="74"/>
        <v>0</v>
      </c>
      <c r="AC229" s="15">
        <f t="shared" si="73"/>
        <v>331.7</v>
      </c>
      <c r="AD229" s="48">
        <f>(ROUND(AC229-AC215,1)/AC215)</f>
        <v>0.12364498644986451</v>
      </c>
      <c r="AE229" s="113"/>
      <c r="AF229" s="60"/>
      <c r="AH229" s="59"/>
    </row>
    <row r="230" spans="1:34">
      <c r="A230" s="106" t="s">
        <v>0</v>
      </c>
      <c r="B230" s="90" t="s">
        <v>562</v>
      </c>
      <c r="C230" s="50" t="s">
        <v>242</v>
      </c>
      <c r="D230" s="11">
        <v>80</v>
      </c>
      <c r="E230" s="11">
        <v>0</v>
      </c>
      <c r="F230" s="11">
        <v>0</v>
      </c>
      <c r="G230" s="11">
        <v>0</v>
      </c>
      <c r="H230" s="11">
        <v>0</v>
      </c>
      <c r="I230" s="51">
        <v>20</v>
      </c>
      <c r="J230" s="51">
        <v>20</v>
      </c>
      <c r="K230" s="51">
        <v>60</v>
      </c>
      <c r="L230" s="51">
        <v>0</v>
      </c>
      <c r="M230" s="51">
        <v>0</v>
      </c>
      <c r="N230" s="52">
        <f>D230*$D$3</f>
        <v>120</v>
      </c>
      <c r="O230" s="52">
        <f>E230*$E$3</f>
        <v>0</v>
      </c>
      <c r="P230" s="52">
        <f>F230*$F$3</f>
        <v>0</v>
      </c>
      <c r="Q230" s="52">
        <f>G230*$G$3</f>
        <v>0</v>
      </c>
      <c r="R230" s="52">
        <f>H230*$H$3</f>
        <v>0</v>
      </c>
      <c r="S230" s="52">
        <f>(N230/100)*(I230*$I$3)+(N230/100)*(J230*$J$3)+(N230/100)*(K230*$L$3)</f>
        <v>180</v>
      </c>
      <c r="T230" s="52">
        <f>(O230/100)*(K230*$K$3)</f>
        <v>0</v>
      </c>
      <c r="U230" s="52">
        <f>(P230/100)*(K230*$K$3)+(P230/100)*(L230*$L$3)</f>
        <v>0</v>
      </c>
      <c r="V230" s="52">
        <f>(Q230/100)*(L230*$L$3)</f>
        <v>0</v>
      </c>
      <c r="W230" s="52">
        <f>(R230/100)*(K230*$K$3)+(R230/100)*(L230*$L$3)</f>
        <v>0</v>
      </c>
      <c r="X230" s="52">
        <f t="shared" ref="X230:X244" si="75">N230+S230</f>
        <v>300</v>
      </c>
      <c r="Y230" s="52">
        <f t="shared" ref="Y230:Y244" si="76">O230+T230</f>
        <v>0</v>
      </c>
      <c r="Z230" s="52">
        <f t="shared" ref="Z230:Z244" si="77">P230+U230</f>
        <v>0</v>
      </c>
      <c r="AA230" s="52">
        <f t="shared" ref="AA230:AA244" si="78">Q230+V230</f>
        <v>0</v>
      </c>
      <c r="AB230" s="52">
        <f>R230+W230</f>
        <v>0</v>
      </c>
      <c r="AC230" s="53">
        <f>ROUND(X230+Y230+Z230+AA230+AB230,1)</f>
        <v>300</v>
      </c>
      <c r="AD230" s="58" t="s">
        <v>329</v>
      </c>
      <c r="AE230" s="113" t="s">
        <v>814</v>
      </c>
      <c r="AF230" s="60"/>
      <c r="AH230" s="59"/>
    </row>
    <row r="231" spans="1:34">
      <c r="A231" s="99" t="s">
        <v>815</v>
      </c>
      <c r="B231" s="91">
        <v>0</v>
      </c>
      <c r="C231" s="21" t="s">
        <v>325</v>
      </c>
      <c r="D231" s="12">
        <v>80</v>
      </c>
      <c r="E231" s="12">
        <v>0</v>
      </c>
      <c r="F231" s="12">
        <v>0</v>
      </c>
      <c r="G231" s="12">
        <v>0</v>
      </c>
      <c r="H231" s="12">
        <v>0</v>
      </c>
      <c r="I231" s="13">
        <v>46</v>
      </c>
      <c r="J231" s="13">
        <v>46</v>
      </c>
      <c r="K231" s="13">
        <v>60</v>
      </c>
      <c r="L231" s="13">
        <v>0</v>
      </c>
      <c r="M231" s="13">
        <v>0</v>
      </c>
      <c r="N231" s="14">
        <f>D231*$D$4</f>
        <v>104</v>
      </c>
      <c r="O231" s="14">
        <f>E231*$E$4</f>
        <v>0</v>
      </c>
      <c r="P231" s="14">
        <f>F231*$F$4</f>
        <v>0</v>
      </c>
      <c r="Q231" s="14">
        <f>G231*$G$4</f>
        <v>0</v>
      </c>
      <c r="R231" s="14">
        <f>H231*$H$4</f>
        <v>0</v>
      </c>
      <c r="S231" s="14">
        <f>(N231/100)*(I231*$I$4)+(N231/100)*(J231*$J$4)+(N231/100)*(K231*$L$4)</f>
        <v>265.82400000000001</v>
      </c>
      <c r="T231" s="14">
        <f>(O231/100)*(K231*$K$4)</f>
        <v>0</v>
      </c>
      <c r="U231" s="14">
        <f>(P231/100)*(K231*$K$4)+(P231/100)*(L231*$L$4)</f>
        <v>0</v>
      </c>
      <c r="V231" s="14">
        <f>(Q231/100)*(L231*$L$4)</f>
        <v>0</v>
      </c>
      <c r="W231" s="14">
        <f>(R231/100)*(K231*$K$4)+(R231/100)*(L231*$L$4)</f>
        <v>0</v>
      </c>
      <c r="X231" s="14">
        <f t="shared" si="75"/>
        <v>369.82400000000001</v>
      </c>
      <c r="Y231" s="14">
        <f t="shared" si="76"/>
        <v>0</v>
      </c>
      <c r="Z231" s="14">
        <f t="shared" si="77"/>
        <v>0</v>
      </c>
      <c r="AA231" s="14">
        <f t="shared" si="78"/>
        <v>0</v>
      </c>
      <c r="AB231" s="14">
        <f>R231+W231</f>
        <v>0</v>
      </c>
      <c r="AC231" s="15">
        <f>ROUND(X231+Y231+Z231+AA231+AB231,1)</f>
        <v>369.8</v>
      </c>
      <c r="AD231" s="48">
        <f>(ROUND(AC231-AC230,1)/AC230)</f>
        <v>0.23266666666666666</v>
      </c>
      <c r="AE231" s="113"/>
      <c r="AF231" s="60"/>
      <c r="AH231" s="59"/>
    </row>
    <row r="232" spans="1:34">
      <c r="A232" s="99" t="s">
        <v>816</v>
      </c>
      <c r="B232" s="91">
        <v>15</v>
      </c>
      <c r="C232" s="21" t="s">
        <v>850</v>
      </c>
      <c r="D232" s="12">
        <v>80</v>
      </c>
      <c r="E232" s="12">
        <v>0</v>
      </c>
      <c r="F232" s="12">
        <v>0</v>
      </c>
      <c r="G232" s="12">
        <v>0</v>
      </c>
      <c r="H232" s="12">
        <v>0</v>
      </c>
      <c r="I232" s="13">
        <v>20</v>
      </c>
      <c r="J232" s="13">
        <v>20</v>
      </c>
      <c r="K232" s="13">
        <v>60</v>
      </c>
      <c r="L232" s="13">
        <v>0</v>
      </c>
      <c r="M232" s="13">
        <v>0</v>
      </c>
      <c r="N232" s="14">
        <f>D232*$D$5</f>
        <v>112</v>
      </c>
      <c r="O232" s="14">
        <f>E232*$E$5</f>
        <v>0</v>
      </c>
      <c r="P232" s="14">
        <f>F232*$F$5</f>
        <v>0</v>
      </c>
      <c r="Q232" s="14">
        <f>G232*$G$5</f>
        <v>0</v>
      </c>
      <c r="R232" s="14">
        <f>H232*$H$5</f>
        <v>0</v>
      </c>
      <c r="S232" s="14">
        <f>(N232/100)*(I232*$I$5)+(N232/100)*(J232*$J$5)+(N232/100)*(K232*$L$5)</f>
        <v>168</v>
      </c>
      <c r="T232" s="14">
        <f>(O232/100)*(K232*$K$5)</f>
        <v>0</v>
      </c>
      <c r="U232" s="14">
        <f>(P232/100)*(K232*$K$5)+(P232/100)*(L232*$L$5)</f>
        <v>0</v>
      </c>
      <c r="V232" s="14">
        <f>(Q232/100)*(L232*$L$5)</f>
        <v>0</v>
      </c>
      <c r="W232" s="14">
        <f>(R232/100)*(K232*$K$5)+(R232/100)*(L232*$L$5)</f>
        <v>0</v>
      </c>
      <c r="X232" s="14">
        <f t="shared" si="75"/>
        <v>280</v>
      </c>
      <c r="Y232" s="14">
        <f t="shared" si="76"/>
        <v>0</v>
      </c>
      <c r="Z232" s="14">
        <f t="shared" si="77"/>
        <v>0</v>
      </c>
      <c r="AA232" s="14">
        <f t="shared" si="78"/>
        <v>0</v>
      </c>
      <c r="AB232" s="14">
        <f>R232+W232</f>
        <v>0</v>
      </c>
      <c r="AC232" s="15">
        <f t="shared" ref="AC232:AC244" si="79">ROUND(X232+Y232+Z232+AA232+AB232,1)</f>
        <v>280</v>
      </c>
      <c r="AD232" s="48">
        <f>(ROUND(AC232-AC230,1)/AC230)</f>
        <v>-6.6666666666666666E-2</v>
      </c>
      <c r="AE232" s="113"/>
      <c r="AF232" s="60"/>
      <c r="AH232" s="59"/>
    </row>
    <row r="233" spans="1:34">
      <c r="A233" s="99" t="s">
        <v>817</v>
      </c>
      <c r="B233" s="91">
        <v>20</v>
      </c>
      <c r="C233" s="21" t="s">
        <v>338</v>
      </c>
      <c r="D233" s="12">
        <v>80</v>
      </c>
      <c r="E233" s="12">
        <v>0</v>
      </c>
      <c r="F233" s="12">
        <v>0</v>
      </c>
      <c r="G233" s="12">
        <v>0</v>
      </c>
      <c r="H233" s="12">
        <v>0</v>
      </c>
      <c r="I233" s="13">
        <v>20</v>
      </c>
      <c r="J233" s="13">
        <v>20</v>
      </c>
      <c r="K233" s="13">
        <v>60</v>
      </c>
      <c r="L233" s="13">
        <v>0</v>
      </c>
      <c r="M233" s="13">
        <v>0</v>
      </c>
      <c r="N233" s="14">
        <f>D233*$D$6</f>
        <v>112</v>
      </c>
      <c r="O233" s="14">
        <f>E233*$E$6</f>
        <v>0</v>
      </c>
      <c r="P233" s="14">
        <f>F233*$F$6</f>
        <v>0</v>
      </c>
      <c r="Q233" s="14">
        <f>G233*$G$6</f>
        <v>0</v>
      </c>
      <c r="R233" s="14">
        <f>H233*$H$6</f>
        <v>0</v>
      </c>
      <c r="S233" s="14">
        <f>(N233/100)*(I233*$I$6)+(N233/100)*(J233*$J$6)+(N233/100)*(K233*$L$6)</f>
        <v>168</v>
      </c>
      <c r="T233" s="14">
        <f>(O233/100)*(K233*$K$6)</f>
        <v>0</v>
      </c>
      <c r="U233" s="14">
        <f>(P233/100)*(K233*$K$6)+(P233/100)*(L233*$L$6)</f>
        <v>0</v>
      </c>
      <c r="V233" s="14">
        <f>(Q233/100)*(L233*$L$6)</f>
        <v>0</v>
      </c>
      <c r="W233" s="14">
        <f>(R233/100)*(K233*$K$6)+(R233/100)*(L233*$L$6)</f>
        <v>0</v>
      </c>
      <c r="X233" s="14">
        <f t="shared" si="75"/>
        <v>280</v>
      </c>
      <c r="Y233" s="14">
        <f t="shared" si="76"/>
        <v>0</v>
      </c>
      <c r="Z233" s="14">
        <f t="shared" si="77"/>
        <v>0</v>
      </c>
      <c r="AA233" s="14">
        <f t="shared" si="78"/>
        <v>0</v>
      </c>
      <c r="AB233" s="14">
        <f t="shared" ref="AB233:AB244" si="80">R233+W233</f>
        <v>0</v>
      </c>
      <c r="AC233" s="15">
        <f t="shared" si="79"/>
        <v>280</v>
      </c>
      <c r="AD233" s="48">
        <f>(ROUND(AC233-AC230,1)/AC230)</f>
        <v>-6.6666666666666666E-2</v>
      </c>
      <c r="AE233" s="113"/>
      <c r="AF233" s="60"/>
      <c r="AH233" s="59"/>
    </row>
    <row r="234" spans="1:34">
      <c r="A234" s="99" t="s">
        <v>818</v>
      </c>
      <c r="B234" s="91">
        <v>0</v>
      </c>
      <c r="C234" s="21" t="s">
        <v>339</v>
      </c>
      <c r="D234" s="12">
        <v>80</v>
      </c>
      <c r="E234" s="12">
        <v>0</v>
      </c>
      <c r="F234" s="12">
        <v>0</v>
      </c>
      <c r="G234" s="12">
        <v>0</v>
      </c>
      <c r="H234" s="12">
        <v>0</v>
      </c>
      <c r="I234" s="13">
        <v>20</v>
      </c>
      <c r="J234" s="13">
        <v>20</v>
      </c>
      <c r="K234" s="13">
        <v>60</v>
      </c>
      <c r="L234" s="13">
        <v>0</v>
      </c>
      <c r="M234" s="13">
        <v>0</v>
      </c>
      <c r="N234" s="14">
        <f>D234*$D$7</f>
        <v>112</v>
      </c>
      <c r="O234" s="14">
        <f>E234*$E$7</f>
        <v>0</v>
      </c>
      <c r="P234" s="14">
        <f>F234*$F$7</f>
        <v>0</v>
      </c>
      <c r="Q234" s="14">
        <f>G234*$G$7</f>
        <v>0</v>
      </c>
      <c r="R234" s="14">
        <f>H234*$H$7</f>
        <v>0</v>
      </c>
      <c r="S234" s="14">
        <f>(N234/100)*(I234*$I$7)+(N234/100)*(J234*$J$7)+(N234/100)*(K234*$L$7)</f>
        <v>168</v>
      </c>
      <c r="T234" s="14">
        <f>(O234/100)*(K234*$K$7)</f>
        <v>0</v>
      </c>
      <c r="U234" s="14">
        <f>(P234/100)*(K234*$K$7)+(P234/100)*(L234*$L$7)</f>
        <v>0</v>
      </c>
      <c r="V234" s="14">
        <f>(Q234/100)*(L234*$L$7)</f>
        <v>0</v>
      </c>
      <c r="W234" s="14">
        <f>(R234/100)*(K234*$K$7)+(R234/100)*(L234*$L$7)</f>
        <v>0</v>
      </c>
      <c r="X234" s="14">
        <f t="shared" si="75"/>
        <v>280</v>
      </c>
      <c r="Y234" s="14">
        <f t="shared" si="76"/>
        <v>0</v>
      </c>
      <c r="Z234" s="14">
        <f t="shared" si="77"/>
        <v>0</v>
      </c>
      <c r="AA234" s="14">
        <f t="shared" si="78"/>
        <v>0</v>
      </c>
      <c r="AB234" s="14">
        <f t="shared" si="80"/>
        <v>0</v>
      </c>
      <c r="AC234" s="15">
        <f t="shared" si="79"/>
        <v>280</v>
      </c>
      <c r="AD234" s="48">
        <f>(ROUND(AC234-AC230,1)/AC230)</f>
        <v>-6.6666666666666666E-2</v>
      </c>
      <c r="AE234" s="113"/>
      <c r="AF234" s="60"/>
      <c r="AH234" s="59"/>
    </row>
    <row r="235" spans="1:34">
      <c r="A235" s="99" t="s">
        <v>667</v>
      </c>
      <c r="B235" s="91"/>
      <c r="C235" s="21" t="s">
        <v>340</v>
      </c>
      <c r="D235" s="12">
        <v>80</v>
      </c>
      <c r="E235" s="12">
        <v>0</v>
      </c>
      <c r="F235" s="12">
        <v>0</v>
      </c>
      <c r="G235" s="12">
        <v>0</v>
      </c>
      <c r="H235" s="12">
        <v>0</v>
      </c>
      <c r="I235" s="13">
        <v>20</v>
      </c>
      <c r="J235" s="13">
        <v>20</v>
      </c>
      <c r="K235" s="13">
        <v>60</v>
      </c>
      <c r="L235" s="13">
        <v>0</v>
      </c>
      <c r="M235" s="13">
        <v>0</v>
      </c>
      <c r="N235" s="14">
        <f>D235*$D$8</f>
        <v>112</v>
      </c>
      <c r="O235" s="14">
        <f>E235*$E$8</f>
        <v>0</v>
      </c>
      <c r="P235" s="14">
        <f>F235*$F$8</f>
        <v>0</v>
      </c>
      <c r="Q235" s="14">
        <f>G235*$G$8</f>
        <v>0</v>
      </c>
      <c r="R235" s="14">
        <f>H235*$H$8</f>
        <v>0</v>
      </c>
      <c r="S235" s="14">
        <f>(N235/100)*(I235*$I$8)+(N235/100)*(J235*$J$8)+(N235/100)*(K235*$L$8)</f>
        <v>168</v>
      </c>
      <c r="T235" s="14">
        <f>(O235/100)*(K235*$K$8)</f>
        <v>0</v>
      </c>
      <c r="U235" s="14">
        <f>(P235/100)*(K235*$K$8)+(P235/100)*(L235*$L$8)</f>
        <v>0</v>
      </c>
      <c r="V235" s="14">
        <f>(Q235/100)*(L235*$L$8)</f>
        <v>0</v>
      </c>
      <c r="W235" s="14">
        <f>(R235/100)*(K235*$K$8)+(R235/100)*(L235*$L$8)</f>
        <v>0</v>
      </c>
      <c r="X235" s="14">
        <f t="shared" si="75"/>
        <v>280</v>
      </c>
      <c r="Y235" s="14">
        <f t="shared" si="76"/>
        <v>0</v>
      </c>
      <c r="Z235" s="14">
        <f t="shared" si="77"/>
        <v>0</v>
      </c>
      <c r="AA235" s="14">
        <f t="shared" si="78"/>
        <v>0</v>
      </c>
      <c r="AB235" s="14">
        <f t="shared" si="80"/>
        <v>0</v>
      </c>
      <c r="AC235" s="15">
        <f t="shared" si="79"/>
        <v>280</v>
      </c>
      <c r="AD235" s="48">
        <f>(ROUND(AC235-AC230,1)/AC230)</f>
        <v>-6.6666666666666666E-2</v>
      </c>
      <c r="AE235" s="113"/>
      <c r="AF235" s="60"/>
      <c r="AH235" s="59"/>
    </row>
    <row r="236" spans="1:34">
      <c r="A236" s="99" t="s">
        <v>606</v>
      </c>
      <c r="B236" s="91">
        <v>50</v>
      </c>
      <c r="C236" s="21" t="s">
        <v>1</v>
      </c>
      <c r="D236" s="12">
        <v>40</v>
      </c>
      <c r="E236" s="12">
        <v>80</v>
      </c>
      <c r="F236" s="12">
        <v>0</v>
      </c>
      <c r="G236" s="12">
        <v>0</v>
      </c>
      <c r="H236" s="12">
        <v>0</v>
      </c>
      <c r="I236" s="13">
        <v>20</v>
      </c>
      <c r="J236" s="13">
        <v>20</v>
      </c>
      <c r="K236" s="13">
        <v>92</v>
      </c>
      <c r="L236" s="13">
        <v>0</v>
      </c>
      <c r="M236" s="13">
        <v>0</v>
      </c>
      <c r="N236" s="14">
        <f>D236*$D$9</f>
        <v>48</v>
      </c>
      <c r="O236" s="14">
        <f>E236*$E$9</f>
        <v>104</v>
      </c>
      <c r="P236" s="14">
        <f>F236*$F$9</f>
        <v>0</v>
      </c>
      <c r="Q236" s="14">
        <f>G236*$G$9</f>
        <v>0</v>
      </c>
      <c r="R236" s="14">
        <f>H236*$H$9</f>
        <v>0</v>
      </c>
      <c r="S236" s="14">
        <f>(N236/100)*(I236*$I$9)+(N236/100)*(J236*$J$9)+(N236/100)*(K236*$L$9)</f>
        <v>95.039999999999992</v>
      </c>
      <c r="T236" s="14">
        <f>(O236/100)*(K236*$K$9)</f>
        <v>143.52000000000001</v>
      </c>
      <c r="U236" s="14">
        <f>(P236/100)*(K236*$K$9)+(P236/100)*(L236*$L$9)</f>
        <v>0</v>
      </c>
      <c r="V236" s="14">
        <f>(Q236/100)*(L236*$L$9)</f>
        <v>0</v>
      </c>
      <c r="W236" s="14">
        <f>(R236/100)*(K236*$K$9)+(R236/100)*(L236*$L$9)</f>
        <v>0</v>
      </c>
      <c r="X236" s="14">
        <f t="shared" si="75"/>
        <v>143.04</v>
      </c>
      <c r="Y236" s="14">
        <f t="shared" si="76"/>
        <v>247.52</v>
      </c>
      <c r="Z236" s="14">
        <f t="shared" si="77"/>
        <v>0</v>
      </c>
      <c r="AA236" s="14">
        <f t="shared" si="78"/>
        <v>0</v>
      </c>
      <c r="AB236" s="14">
        <f t="shared" si="80"/>
        <v>0</v>
      </c>
      <c r="AC236" s="15">
        <f t="shared" si="79"/>
        <v>390.6</v>
      </c>
      <c r="AD236" s="48">
        <f>(ROUND(AC236-AC230,1)/AC230)</f>
        <v>0.30199999999999999</v>
      </c>
      <c r="AE236" s="113"/>
      <c r="AF236" s="60"/>
      <c r="AH236" s="59"/>
    </row>
    <row r="237" spans="1:34">
      <c r="A237" s="99" t="s">
        <v>845</v>
      </c>
      <c r="B237" s="91"/>
      <c r="C237" s="21" t="s">
        <v>2</v>
      </c>
      <c r="D237" s="12">
        <v>40</v>
      </c>
      <c r="E237" s="12">
        <v>0</v>
      </c>
      <c r="F237" s="12">
        <v>80</v>
      </c>
      <c r="G237" s="12">
        <v>0</v>
      </c>
      <c r="H237" s="12">
        <v>0</v>
      </c>
      <c r="I237" s="13">
        <v>20</v>
      </c>
      <c r="J237" s="13">
        <v>20</v>
      </c>
      <c r="K237" s="13">
        <v>54</v>
      </c>
      <c r="L237" s="13">
        <v>54</v>
      </c>
      <c r="M237" s="13">
        <v>0</v>
      </c>
      <c r="N237" s="14">
        <f>D237*$D$10</f>
        <v>48</v>
      </c>
      <c r="O237" s="14">
        <f>E237*$E$10</f>
        <v>0</v>
      </c>
      <c r="P237" s="14">
        <f>F237*$F$10</f>
        <v>104</v>
      </c>
      <c r="Q237" s="14">
        <f>G237*$G$10</f>
        <v>0</v>
      </c>
      <c r="R237" s="14">
        <f>H237*$H$10</f>
        <v>0</v>
      </c>
      <c r="S237" s="14">
        <f>(N237/100)*(I237*$I$10)+(N237/100)*(J237*$J$10)+(N237/100)*(K237*$L$10)</f>
        <v>67.679999999999993</v>
      </c>
      <c r="T237" s="14">
        <f>(O237/100)*(K237*$J$10)</f>
        <v>0</v>
      </c>
      <c r="U237" s="14">
        <f>(P237/100)*(K237*$K$10)+(P237/100)*(L237*$L$10)</f>
        <v>168.48000000000002</v>
      </c>
      <c r="V237" s="14">
        <f>(Q237/100)*(L237*$L$10)</f>
        <v>0</v>
      </c>
      <c r="W237" s="14">
        <f>(R237/100)*(K237*$K$10)+(R237/100)*(L237*$L$10)</f>
        <v>0</v>
      </c>
      <c r="X237" s="14">
        <f t="shared" si="75"/>
        <v>115.67999999999999</v>
      </c>
      <c r="Y237" s="14">
        <f t="shared" si="76"/>
        <v>0</v>
      </c>
      <c r="Z237" s="14">
        <f t="shared" si="77"/>
        <v>272.48</v>
      </c>
      <c r="AA237" s="14">
        <f t="shared" si="78"/>
        <v>0</v>
      </c>
      <c r="AB237" s="14">
        <f t="shared" si="80"/>
        <v>0</v>
      </c>
      <c r="AC237" s="15">
        <f t="shared" si="79"/>
        <v>388.2</v>
      </c>
      <c r="AD237" s="48">
        <f>(ROUND(AC237-AC230,1)/AC230)</f>
        <v>0.29399999999999998</v>
      </c>
      <c r="AE237" s="113"/>
      <c r="AF237" s="60"/>
      <c r="AH237" s="59"/>
    </row>
    <row r="238" spans="1:34">
      <c r="A238" s="99" t="s">
        <v>846</v>
      </c>
      <c r="B238" s="91"/>
      <c r="C238" s="21" t="s">
        <v>3</v>
      </c>
      <c r="D238" s="12">
        <v>40</v>
      </c>
      <c r="E238" s="12">
        <v>0</v>
      </c>
      <c r="F238" s="12">
        <v>0</v>
      </c>
      <c r="G238" s="12">
        <v>80</v>
      </c>
      <c r="H238" s="12">
        <v>0</v>
      </c>
      <c r="I238" s="13">
        <v>20</v>
      </c>
      <c r="J238" s="13">
        <v>20</v>
      </c>
      <c r="K238" s="13">
        <v>0</v>
      </c>
      <c r="L238" s="13">
        <v>132</v>
      </c>
      <c r="M238" s="13">
        <v>0</v>
      </c>
      <c r="N238" s="14">
        <f>D238*$D$11</f>
        <v>48</v>
      </c>
      <c r="O238" s="14">
        <f>E238*$E$11</f>
        <v>0</v>
      </c>
      <c r="P238" s="14">
        <f>F238*$F$11</f>
        <v>0</v>
      </c>
      <c r="Q238" s="14">
        <f>G238*$G$11</f>
        <v>104</v>
      </c>
      <c r="R238" s="14">
        <f>H238*$H$11</f>
        <v>0</v>
      </c>
      <c r="S238" s="14">
        <f>(N238/100)*(I238*$I$11)+(N238/100)*(J238*$J$11)+(N238/100)*(K238*$L$11)</f>
        <v>28.799999999999997</v>
      </c>
      <c r="T238" s="14">
        <f>(O238/100)*(K238*$K$11)</f>
        <v>0</v>
      </c>
      <c r="U238" s="14">
        <f>(P238/100)*(K238*$K$11)+(P238/100)*(L238*$L$11)</f>
        <v>0</v>
      </c>
      <c r="V238" s="14">
        <f>(Q238/100)*(L238*$L$11)</f>
        <v>205.92000000000002</v>
      </c>
      <c r="W238" s="14">
        <f>(R238/100)*(K238*$K$11)+(R238/100)*(L238*$L$11)</f>
        <v>0</v>
      </c>
      <c r="X238" s="14">
        <f t="shared" si="75"/>
        <v>76.8</v>
      </c>
      <c r="Y238" s="14">
        <f t="shared" si="76"/>
        <v>0</v>
      </c>
      <c r="Z238" s="14">
        <f t="shared" si="77"/>
        <v>0</v>
      </c>
      <c r="AA238" s="14">
        <f t="shared" si="78"/>
        <v>309.92</v>
      </c>
      <c r="AB238" s="14">
        <f t="shared" si="80"/>
        <v>0</v>
      </c>
      <c r="AC238" s="15">
        <f t="shared" si="79"/>
        <v>386.7</v>
      </c>
      <c r="AD238" s="48">
        <f>(ROUND(AC238-AC230,1)/AC230)</f>
        <v>0.28900000000000003</v>
      </c>
      <c r="AE238" s="113"/>
      <c r="AF238" s="60"/>
      <c r="AH238" s="59"/>
    </row>
    <row r="239" spans="1:34">
      <c r="A239" s="99" t="s">
        <v>847</v>
      </c>
      <c r="B239" s="91"/>
      <c r="C239" s="21" t="s">
        <v>4</v>
      </c>
      <c r="D239" s="12">
        <v>40</v>
      </c>
      <c r="E239" s="12">
        <v>0</v>
      </c>
      <c r="F239" s="12">
        <v>0</v>
      </c>
      <c r="G239" s="12">
        <v>0</v>
      </c>
      <c r="H239" s="12">
        <v>80</v>
      </c>
      <c r="I239" s="13">
        <v>20</v>
      </c>
      <c r="J239" s="13">
        <v>20</v>
      </c>
      <c r="K239" s="13">
        <v>54</v>
      </c>
      <c r="L239" s="13">
        <v>54</v>
      </c>
      <c r="M239" s="13">
        <v>0</v>
      </c>
      <c r="N239" s="14">
        <f>D239*$D$12</f>
        <v>48</v>
      </c>
      <c r="O239" s="14">
        <f>E239*$E$12</f>
        <v>0</v>
      </c>
      <c r="P239" s="14">
        <f>F239*$F$12</f>
        <v>0</v>
      </c>
      <c r="Q239" s="14">
        <f>G239*$G$12</f>
        <v>0</v>
      </c>
      <c r="R239" s="14">
        <f>H239*$H$12</f>
        <v>104</v>
      </c>
      <c r="S239" s="14">
        <f>(N239/100)*(I239*$I$12)+(N239/100)*(J239*$J$12)+(N239/100)*(K239*$L$12)</f>
        <v>67.679999999999993</v>
      </c>
      <c r="T239" s="14">
        <f>(O239/100)*(K239*$K$12)</f>
        <v>0</v>
      </c>
      <c r="U239" s="14">
        <f>(P239/100)*(K239*$K$12)+(P239/100)*(L239*$L$12)</f>
        <v>0</v>
      </c>
      <c r="V239" s="14">
        <f>(Q239/100)*(L239*$L$12)</f>
        <v>0</v>
      </c>
      <c r="W239" s="14">
        <f>(R239/100)*(K239*$K$12)+(R239/100)*(L239*$L$12)</f>
        <v>168.48000000000002</v>
      </c>
      <c r="X239" s="14">
        <f t="shared" si="75"/>
        <v>115.67999999999999</v>
      </c>
      <c r="Y239" s="14">
        <f t="shared" si="76"/>
        <v>0</v>
      </c>
      <c r="Z239" s="14">
        <f t="shared" si="77"/>
        <v>0</v>
      </c>
      <c r="AA239" s="14">
        <f t="shared" si="78"/>
        <v>0</v>
      </c>
      <c r="AB239" s="14">
        <f t="shared" si="80"/>
        <v>272.48</v>
      </c>
      <c r="AC239" s="15">
        <f t="shared" si="79"/>
        <v>388.2</v>
      </c>
      <c r="AD239" s="48">
        <f>(ROUND(AC239-AC230,1)/AC230)</f>
        <v>0.29399999999999998</v>
      </c>
      <c r="AE239" s="113"/>
      <c r="AF239" s="60"/>
      <c r="AH239" s="59"/>
    </row>
    <row r="240" spans="1:34">
      <c r="A240" s="99" t="s">
        <v>848</v>
      </c>
      <c r="B240" s="91"/>
      <c r="C240" s="21" t="s">
        <v>328</v>
      </c>
      <c r="D240" s="12">
        <v>80</v>
      </c>
      <c r="E240" s="12">
        <v>0</v>
      </c>
      <c r="F240" s="12">
        <v>0</v>
      </c>
      <c r="G240" s="12">
        <v>0</v>
      </c>
      <c r="H240" s="12">
        <v>0</v>
      </c>
      <c r="I240" s="13">
        <v>20</v>
      </c>
      <c r="J240" s="13">
        <v>20</v>
      </c>
      <c r="K240" s="13">
        <v>60</v>
      </c>
      <c r="L240" s="13">
        <v>0</v>
      </c>
      <c r="M240" s="13">
        <v>80</v>
      </c>
      <c r="N240" s="14">
        <f>D240*$D$13</f>
        <v>104</v>
      </c>
      <c r="O240" s="14">
        <f>E240*$E$13</f>
        <v>0</v>
      </c>
      <c r="P240" s="14">
        <f>F240*$F$13</f>
        <v>0</v>
      </c>
      <c r="Q240" s="14">
        <f>G240*$G$13</f>
        <v>0</v>
      </c>
      <c r="R240" s="14">
        <f>H240*$H$13</f>
        <v>0</v>
      </c>
      <c r="S240" s="14">
        <f>(N240/100)*(I240*$I$13)+(N240/100)*(J240*$J$13)+(N240/100)*(M240*$M$13)+(N240/100)*(K240*$K$10)</f>
        <v>280.8</v>
      </c>
      <c r="T240" s="14">
        <f>(O240/100)*(K240*$K$13)+(O240/100)*(M240*$M$13)</f>
        <v>0</v>
      </c>
      <c r="U240" s="14">
        <f>(P240/100)*(K240*$K$13)+(P240/100)*(L240*$L$13)+(P240/100)*(M240*$M$13)</f>
        <v>0</v>
      </c>
      <c r="V240" s="14">
        <f>(Q240/100)*(L240*$L$13)+(Q240/100)*(M240*$M$13)</f>
        <v>0</v>
      </c>
      <c r="W240" s="14">
        <f>(R240/100)*(K240*$K$13)+(R240/100)*(L240*$L$13)+(R240/100)*(M240*$M$13)</f>
        <v>0</v>
      </c>
      <c r="X240" s="14">
        <f t="shared" si="75"/>
        <v>384.8</v>
      </c>
      <c r="Y240" s="14">
        <f t="shared" si="76"/>
        <v>0</v>
      </c>
      <c r="Z240" s="14">
        <f t="shared" si="77"/>
        <v>0</v>
      </c>
      <c r="AA240" s="14">
        <f t="shared" si="78"/>
        <v>0</v>
      </c>
      <c r="AB240" s="14">
        <f t="shared" si="80"/>
        <v>0</v>
      </c>
      <c r="AC240" s="15">
        <f t="shared" si="79"/>
        <v>384.8</v>
      </c>
      <c r="AD240" s="48">
        <f>(ROUND(AC240-AC230,1)/AC230)</f>
        <v>0.28266666666666668</v>
      </c>
      <c r="AE240" s="113"/>
      <c r="AF240" s="60"/>
      <c r="AH240" s="59"/>
    </row>
    <row r="241" spans="1:34">
      <c r="A241" s="99" t="s">
        <v>849</v>
      </c>
      <c r="B241" s="91"/>
      <c r="C241" s="21" t="s">
        <v>329</v>
      </c>
      <c r="D241" s="12">
        <v>120</v>
      </c>
      <c r="E241" s="12">
        <v>0</v>
      </c>
      <c r="F241" s="12">
        <v>0</v>
      </c>
      <c r="G241" s="12">
        <v>0</v>
      </c>
      <c r="H241" s="12">
        <v>0</v>
      </c>
      <c r="I241" s="13">
        <v>20</v>
      </c>
      <c r="J241" s="13">
        <v>20</v>
      </c>
      <c r="K241" s="13">
        <v>58</v>
      </c>
      <c r="L241" s="13">
        <v>0</v>
      </c>
      <c r="M241" s="13">
        <v>0</v>
      </c>
      <c r="N241" s="14">
        <f>D241*$D$14</f>
        <v>156</v>
      </c>
      <c r="O241" s="14">
        <f>E241*$E$14</f>
        <v>0</v>
      </c>
      <c r="P241" s="14">
        <f>F241*$F$14</f>
        <v>0</v>
      </c>
      <c r="Q241" s="14">
        <f>G241*$G$14</f>
        <v>0</v>
      </c>
      <c r="R241" s="14">
        <f>H241*$H$14</f>
        <v>0</v>
      </c>
      <c r="S241" s="14">
        <f>(N241/100)*(I241*$I$14)+(N241/100)*(J241*$J$14)+(N241/100)*(K241*$K$14)</f>
        <v>229.32</v>
      </c>
      <c r="T241" s="14">
        <f>(O241/100)*(K241*$K$14)</f>
        <v>0</v>
      </c>
      <c r="U241" s="14">
        <f>(P241/100)*(K241*$K$14)+(P241/100)*(L241*$L$14)</f>
        <v>0</v>
      </c>
      <c r="V241" s="14">
        <f>(Q241/100)*(L241*$L$14)</f>
        <v>0</v>
      </c>
      <c r="W241" s="14">
        <f>(R241/100)*(K241*$L$14)+(R241/100)*(L241*$M$14)</f>
        <v>0</v>
      </c>
      <c r="X241" s="14">
        <f t="shared" si="75"/>
        <v>385.32</v>
      </c>
      <c r="Y241" s="14">
        <f t="shared" si="76"/>
        <v>0</v>
      </c>
      <c r="Z241" s="14">
        <f t="shared" si="77"/>
        <v>0</v>
      </c>
      <c r="AA241" s="14">
        <f t="shared" si="78"/>
        <v>0</v>
      </c>
      <c r="AB241" s="14">
        <f t="shared" si="80"/>
        <v>0</v>
      </c>
      <c r="AC241" s="15">
        <f t="shared" si="79"/>
        <v>385.3</v>
      </c>
      <c r="AD241" s="48">
        <f>(ROUND(AC241-AC230,1)/AC230)</f>
        <v>0.28433333333333333</v>
      </c>
      <c r="AE241" s="113"/>
      <c r="AF241" s="60"/>
      <c r="AH241" s="59"/>
    </row>
    <row r="242" spans="1:34">
      <c r="A242" s="99"/>
      <c r="B242" s="91"/>
      <c r="C242" s="21" t="s">
        <v>330</v>
      </c>
      <c r="D242" s="12">
        <v>120</v>
      </c>
      <c r="E242" s="12">
        <v>0</v>
      </c>
      <c r="F242" s="12">
        <v>0</v>
      </c>
      <c r="G242" s="12">
        <v>0</v>
      </c>
      <c r="H242" s="12">
        <v>0</v>
      </c>
      <c r="I242" s="13">
        <v>20</v>
      </c>
      <c r="J242" s="13">
        <v>20</v>
      </c>
      <c r="K242" s="13">
        <v>0</v>
      </c>
      <c r="L242" s="13">
        <v>58</v>
      </c>
      <c r="M242" s="13">
        <v>0</v>
      </c>
      <c r="N242" s="14">
        <f>D242*$D$15</f>
        <v>156</v>
      </c>
      <c r="O242" s="14">
        <f>E242*$E$15</f>
        <v>0</v>
      </c>
      <c r="P242" s="14">
        <f>F242*$F$15</f>
        <v>0</v>
      </c>
      <c r="Q242" s="14">
        <f>G242*$G$15</f>
        <v>0</v>
      </c>
      <c r="R242" s="14">
        <f>H242*$H$15</f>
        <v>0</v>
      </c>
      <c r="S242" s="14">
        <f>(N242/100)*(I242*$I$15)+(N242/100)*(J242*$J$15)+(N242/100)*(L242*$L$15)</f>
        <v>229.32</v>
      </c>
      <c r="T242" s="14">
        <f>(O242/100)*(K242*$K$15)</f>
        <v>0</v>
      </c>
      <c r="U242" s="14">
        <f>(P242/100)*(K242*$K$15)+(P242/100)*(L242*$L$15)</f>
        <v>0</v>
      </c>
      <c r="V242" s="14">
        <f>(Q242/100)*(L242*$L$15)</f>
        <v>0</v>
      </c>
      <c r="W242" s="14">
        <f>(R242/100)*(K242*$K$15)+(R242/100)*(L242*$L$15)</f>
        <v>0</v>
      </c>
      <c r="X242" s="14">
        <f t="shared" si="75"/>
        <v>385.32</v>
      </c>
      <c r="Y242" s="14">
        <f t="shared" si="76"/>
        <v>0</v>
      </c>
      <c r="Z242" s="14">
        <f t="shared" si="77"/>
        <v>0</v>
      </c>
      <c r="AA242" s="14">
        <f t="shared" si="78"/>
        <v>0</v>
      </c>
      <c r="AB242" s="14">
        <f t="shared" si="80"/>
        <v>0</v>
      </c>
      <c r="AC242" s="15">
        <f t="shared" si="79"/>
        <v>385.3</v>
      </c>
      <c r="AD242" s="48">
        <f>(ROUND(AC242-AC230,1)/AC230)</f>
        <v>0.28433333333333333</v>
      </c>
      <c r="AE242" s="113"/>
      <c r="AF242" s="60"/>
      <c r="AH242" s="59"/>
    </row>
    <row r="243" spans="1:34">
      <c r="A243" s="99"/>
      <c r="B243" s="91"/>
      <c r="C243" s="21" t="s">
        <v>326</v>
      </c>
      <c r="D243" s="12">
        <v>80</v>
      </c>
      <c r="E243" s="12">
        <v>0</v>
      </c>
      <c r="F243" s="12">
        <v>0</v>
      </c>
      <c r="G243" s="12">
        <v>0</v>
      </c>
      <c r="H243" s="12">
        <v>0</v>
      </c>
      <c r="I243" s="13">
        <v>20</v>
      </c>
      <c r="J243" s="13">
        <v>56</v>
      </c>
      <c r="K243" s="13">
        <v>60</v>
      </c>
      <c r="L243" s="13">
        <v>0</v>
      </c>
      <c r="M243" s="13">
        <v>0</v>
      </c>
      <c r="N243" s="14">
        <f>D243*$D$16</f>
        <v>104</v>
      </c>
      <c r="O243" s="14">
        <f>E243*$E$16</f>
        <v>0</v>
      </c>
      <c r="P243" s="14">
        <f>F243*$F$16</f>
        <v>0</v>
      </c>
      <c r="Q243" s="14">
        <f>G243*$G$16</f>
        <v>0</v>
      </c>
      <c r="R243" s="14">
        <f>H243*$H$16</f>
        <v>0</v>
      </c>
      <c r="S243" s="14">
        <f>(N243/100)*(I243*$I$16)+(N243/100)*(J243*$J$16)+(N243/100)*(K243*$L$16)</f>
        <v>248.35200000000003</v>
      </c>
      <c r="T243" s="14">
        <f>(O243/100)*(K243*$K$16)</f>
        <v>0</v>
      </c>
      <c r="U243" s="14">
        <f>(P243/100)*(K243*$K$16)+(P243/100)*(L243*$L$16)</f>
        <v>0</v>
      </c>
      <c r="V243" s="14">
        <f>(Q243/100)*(L243*$L$16)</f>
        <v>0</v>
      </c>
      <c r="W243" s="14">
        <f>(R243/100)*(K243*$K$16)+(R243/100)*(L243*$L$16)</f>
        <v>0</v>
      </c>
      <c r="X243" s="14">
        <f t="shared" si="75"/>
        <v>352.35200000000003</v>
      </c>
      <c r="Y243" s="14">
        <f t="shared" si="76"/>
        <v>0</v>
      </c>
      <c r="Z243" s="14">
        <f t="shared" si="77"/>
        <v>0</v>
      </c>
      <c r="AA243" s="14">
        <f t="shared" si="78"/>
        <v>0</v>
      </c>
      <c r="AB243" s="14">
        <f t="shared" si="80"/>
        <v>0</v>
      </c>
      <c r="AC243" s="15">
        <f t="shared" si="79"/>
        <v>352.4</v>
      </c>
      <c r="AD243" s="48">
        <f>(ROUND(AC243-AC230,1)/AC230)</f>
        <v>0.17466666666666666</v>
      </c>
      <c r="AE243" s="113"/>
      <c r="AF243" s="60"/>
      <c r="AH243" s="59"/>
    </row>
    <row r="244" spans="1:34">
      <c r="A244" s="99"/>
      <c r="B244" s="91"/>
      <c r="C244" s="21" t="s">
        <v>327</v>
      </c>
      <c r="D244" s="12">
        <v>80</v>
      </c>
      <c r="E244" s="12">
        <v>0</v>
      </c>
      <c r="F244" s="12">
        <v>0</v>
      </c>
      <c r="G244" s="12">
        <v>0</v>
      </c>
      <c r="H244" s="12">
        <v>0</v>
      </c>
      <c r="I244" s="13">
        <v>56</v>
      </c>
      <c r="J244" s="13">
        <v>20</v>
      </c>
      <c r="K244" s="13">
        <v>60</v>
      </c>
      <c r="L244" s="13">
        <v>0</v>
      </c>
      <c r="M244" s="13">
        <v>0</v>
      </c>
      <c r="N244" s="14">
        <f>D244*$D$17</f>
        <v>104</v>
      </c>
      <c r="O244" s="14">
        <f>E244*$E$17</f>
        <v>0</v>
      </c>
      <c r="P244" s="14">
        <f>F244*$F$17</f>
        <v>0</v>
      </c>
      <c r="Q244" s="14">
        <f>G244*$G$17</f>
        <v>0</v>
      </c>
      <c r="R244" s="14">
        <f>H244*$H$17</f>
        <v>0</v>
      </c>
      <c r="S244" s="14">
        <f>(N244/100)*(I244*$I$17)+(N244/100)*(J244*$J$17)+(N244/100)*(K244*$L$17)</f>
        <v>248.35200000000003</v>
      </c>
      <c r="T244" s="14">
        <f>(O244/100)*(K244*$K$17)</f>
        <v>0</v>
      </c>
      <c r="U244" s="14">
        <f>(P244/100)*(K244*$K$17)+(P244/100)*(L244*$L$17)</f>
        <v>0</v>
      </c>
      <c r="V244" s="14">
        <f>(Q244/100)*(L244*$L$17)</f>
        <v>0</v>
      </c>
      <c r="W244" s="14">
        <f>(R244/100)*(K244*$K$17)+(R244/100)*(L244*$L$17)</f>
        <v>0</v>
      </c>
      <c r="X244" s="14">
        <f t="shared" si="75"/>
        <v>352.35200000000003</v>
      </c>
      <c r="Y244" s="14">
        <f t="shared" si="76"/>
        <v>0</v>
      </c>
      <c r="Z244" s="14">
        <f t="shared" si="77"/>
        <v>0</v>
      </c>
      <c r="AA244" s="14">
        <f t="shared" si="78"/>
        <v>0</v>
      </c>
      <c r="AB244" s="14">
        <f t="shared" si="80"/>
        <v>0</v>
      </c>
      <c r="AC244" s="15">
        <f t="shared" si="79"/>
        <v>352.4</v>
      </c>
      <c r="AD244" s="48">
        <f>(ROUND(AC244-AC230,1)/AC230)</f>
        <v>0.17466666666666666</v>
      </c>
      <c r="AE244" s="113"/>
      <c r="AF244" s="60"/>
      <c r="AH244" s="59"/>
    </row>
    <row r="245" spans="1:34">
      <c r="A245" s="106" t="s">
        <v>0</v>
      </c>
      <c r="B245" s="92" t="s">
        <v>585</v>
      </c>
      <c r="C245" s="50" t="s">
        <v>242</v>
      </c>
      <c r="D245" s="11">
        <v>94</v>
      </c>
      <c r="E245" s="11">
        <v>0</v>
      </c>
      <c r="F245" s="11">
        <v>0</v>
      </c>
      <c r="G245" s="11">
        <v>0</v>
      </c>
      <c r="H245" s="11">
        <v>0</v>
      </c>
      <c r="I245" s="51">
        <v>40</v>
      </c>
      <c r="J245" s="51">
        <v>40</v>
      </c>
      <c r="K245" s="51">
        <v>0</v>
      </c>
      <c r="L245" s="51">
        <v>0</v>
      </c>
      <c r="M245" s="51">
        <v>0</v>
      </c>
      <c r="N245" s="52">
        <f>D245*$D$3</f>
        <v>141</v>
      </c>
      <c r="O245" s="52">
        <f>E245*$E$3</f>
        <v>0</v>
      </c>
      <c r="P245" s="52">
        <f>F245*$F$3</f>
        <v>0</v>
      </c>
      <c r="Q245" s="52">
        <f>G245*$G$3</f>
        <v>0</v>
      </c>
      <c r="R245" s="52">
        <f>H245*$H$3</f>
        <v>0</v>
      </c>
      <c r="S245" s="52">
        <f>(N245/100)*(I245*$I$3)+(N245/100)*(J245*$J$3)</f>
        <v>169.2</v>
      </c>
      <c r="T245" s="52">
        <f>(O245/100)*(K245*$K$3)</f>
        <v>0</v>
      </c>
      <c r="U245" s="52">
        <f>(P245/100)*(K245*$K$3)+(P245/100)*(L245*$L$3)</f>
        <v>0</v>
      </c>
      <c r="V245" s="52">
        <f>(Q245/100)*(L245*$L$3)</f>
        <v>0</v>
      </c>
      <c r="W245" s="52">
        <f>(R245/100)*(K245*$K$3)+(R245/100)*(L245*$L$3)</f>
        <v>0</v>
      </c>
      <c r="X245" s="52">
        <f t="shared" ref="X245:X259" si="81">N245+S245</f>
        <v>310.2</v>
      </c>
      <c r="Y245" s="52">
        <f t="shared" ref="Y245:Y259" si="82">O245+T245</f>
        <v>0</v>
      </c>
      <c r="Z245" s="52">
        <f t="shared" ref="Z245:Z259" si="83">P245+U245</f>
        <v>0</v>
      </c>
      <c r="AA245" s="52">
        <f t="shared" ref="AA245:AA259" si="84">Q245+V245</f>
        <v>0</v>
      </c>
      <c r="AB245" s="52">
        <f>R245+W245</f>
        <v>0</v>
      </c>
      <c r="AC245" s="53">
        <f>ROUND(X245+Y245+Z245+AA245+AB245,1)</f>
        <v>310.2</v>
      </c>
      <c r="AD245" s="58"/>
      <c r="AE245" s="113" t="s">
        <v>814</v>
      </c>
      <c r="AF245" s="60"/>
      <c r="AH245" s="59"/>
    </row>
    <row r="246" spans="1:34">
      <c r="A246" s="99" t="s">
        <v>815</v>
      </c>
      <c r="B246" s="93">
        <v>15</v>
      </c>
      <c r="C246" s="21" t="s">
        <v>325</v>
      </c>
      <c r="D246" s="12">
        <v>94</v>
      </c>
      <c r="E246" s="12">
        <v>0</v>
      </c>
      <c r="F246" s="12">
        <v>0</v>
      </c>
      <c r="G246" s="12">
        <v>0</v>
      </c>
      <c r="H246" s="12">
        <v>0</v>
      </c>
      <c r="I246" s="13">
        <v>59</v>
      </c>
      <c r="J246" s="13">
        <v>59</v>
      </c>
      <c r="K246" s="13">
        <v>0</v>
      </c>
      <c r="L246" s="13">
        <v>0</v>
      </c>
      <c r="M246" s="13">
        <v>0</v>
      </c>
      <c r="N246" s="14">
        <f>D246*$D$4</f>
        <v>122.2</v>
      </c>
      <c r="O246" s="14">
        <f>E246*$E$4</f>
        <v>0</v>
      </c>
      <c r="P246" s="14">
        <f>F246*$F$4</f>
        <v>0</v>
      </c>
      <c r="Q246" s="14">
        <f>G246*$G$4</f>
        <v>0</v>
      </c>
      <c r="R246" s="14">
        <f>H246*$H$4</f>
        <v>0</v>
      </c>
      <c r="S246" s="14">
        <f>(N246/100)*(I246*$I$4)+(N246/100)*(J246*$J$4)</f>
        <v>259.55279999999999</v>
      </c>
      <c r="T246" s="14">
        <f>(O246/100)*(K246*$K$4)</f>
        <v>0</v>
      </c>
      <c r="U246" s="14">
        <f>(P246/100)*(K246*$K$4)+(P246/100)*(L246*$L$4)</f>
        <v>0</v>
      </c>
      <c r="V246" s="14">
        <f>(Q246/100)*(L246*$L$4)</f>
        <v>0</v>
      </c>
      <c r="W246" s="14">
        <f>(R246/100)*(K246*$K$4)+(R246/100)*(L246*$L$4)</f>
        <v>0</v>
      </c>
      <c r="X246" s="14">
        <f t="shared" si="81"/>
        <v>381.75279999999998</v>
      </c>
      <c r="Y246" s="14">
        <f t="shared" si="82"/>
        <v>0</v>
      </c>
      <c r="Z246" s="14">
        <f t="shared" si="83"/>
        <v>0</v>
      </c>
      <c r="AA246" s="14">
        <f t="shared" si="84"/>
        <v>0</v>
      </c>
      <c r="AB246" s="14">
        <f>R246+W246</f>
        <v>0</v>
      </c>
      <c r="AC246" s="15">
        <f>ROUND(X246+Y246+Z246+AA246+AB246,1)</f>
        <v>381.8</v>
      </c>
      <c r="AD246" s="48">
        <f>(ROUND(AC246-AC245,1)/AC245)</f>
        <v>0.23081882656350741</v>
      </c>
      <c r="AE246" s="113"/>
      <c r="AF246" s="60"/>
      <c r="AH246" s="59"/>
    </row>
    <row r="247" spans="1:34">
      <c r="A247" s="99" t="s">
        <v>816</v>
      </c>
      <c r="B247" s="93">
        <v>15</v>
      </c>
      <c r="C247" s="21" t="s">
        <v>850</v>
      </c>
      <c r="D247" s="12">
        <v>94</v>
      </c>
      <c r="E247" s="12">
        <v>0</v>
      </c>
      <c r="F247" s="12">
        <v>0</v>
      </c>
      <c r="G247" s="12">
        <v>0</v>
      </c>
      <c r="H247" s="12">
        <v>0</v>
      </c>
      <c r="I247" s="13">
        <v>40</v>
      </c>
      <c r="J247" s="13">
        <v>40</v>
      </c>
      <c r="K247" s="13">
        <v>0</v>
      </c>
      <c r="L247" s="13">
        <v>0</v>
      </c>
      <c r="M247" s="13">
        <v>0</v>
      </c>
      <c r="N247" s="14">
        <f>D247*$D$5</f>
        <v>131.6</v>
      </c>
      <c r="O247" s="14">
        <f>E247*$E$5</f>
        <v>0</v>
      </c>
      <c r="P247" s="14">
        <f>F247*$F$5</f>
        <v>0</v>
      </c>
      <c r="Q247" s="14">
        <f>G247*$G$5</f>
        <v>0</v>
      </c>
      <c r="R247" s="14">
        <f>H247*$H$5</f>
        <v>0</v>
      </c>
      <c r="S247" s="14">
        <f>(N247/100)*(I247*$I$5)+(N247/100)*(J247*$J$5)</f>
        <v>157.91999999999999</v>
      </c>
      <c r="T247" s="14">
        <f>(O247/100)*(K247*$K$5)</f>
        <v>0</v>
      </c>
      <c r="U247" s="14">
        <f>(P247/100)*(K247*$K$5)+(P247/100)*(L247*$L$5)</f>
        <v>0</v>
      </c>
      <c r="V247" s="14">
        <f>(Q247/100)*(L247*$L$5)</f>
        <v>0</v>
      </c>
      <c r="W247" s="14">
        <f>(R247/100)*(K247*$K$5)+(R247/100)*(L247*$L$5)</f>
        <v>0</v>
      </c>
      <c r="X247" s="14">
        <f t="shared" si="81"/>
        <v>289.52</v>
      </c>
      <c r="Y247" s="14">
        <f t="shared" si="82"/>
        <v>0</v>
      </c>
      <c r="Z247" s="14">
        <f t="shared" si="83"/>
        <v>0</v>
      </c>
      <c r="AA247" s="14">
        <f t="shared" si="84"/>
        <v>0</v>
      </c>
      <c r="AB247" s="14">
        <f>R247+W247</f>
        <v>0</v>
      </c>
      <c r="AC247" s="15">
        <f t="shared" ref="AC247:AC259" si="85">ROUND(X247+Y247+Z247+AA247+AB247,1)</f>
        <v>289.5</v>
      </c>
      <c r="AD247" s="48">
        <f>(ROUND(AC247-AC245,1)/AC245)</f>
        <v>-6.673114119922631E-2</v>
      </c>
      <c r="AE247" s="113"/>
      <c r="AF247" s="60"/>
      <c r="AH247" s="60"/>
    </row>
    <row r="248" spans="1:34">
      <c r="A248" s="99" t="s">
        <v>817</v>
      </c>
      <c r="B248" s="93">
        <v>0</v>
      </c>
      <c r="C248" s="21" t="s">
        <v>338</v>
      </c>
      <c r="D248" s="12">
        <v>94</v>
      </c>
      <c r="E248" s="12">
        <v>0</v>
      </c>
      <c r="F248" s="12">
        <v>0</v>
      </c>
      <c r="G248" s="12">
        <v>0</v>
      </c>
      <c r="H248" s="12">
        <v>0</v>
      </c>
      <c r="I248" s="13">
        <v>40</v>
      </c>
      <c r="J248" s="13">
        <v>40</v>
      </c>
      <c r="K248" s="13">
        <v>0</v>
      </c>
      <c r="L248" s="13">
        <v>0</v>
      </c>
      <c r="M248" s="13">
        <v>0</v>
      </c>
      <c r="N248" s="14">
        <f>D248*$D$6</f>
        <v>131.6</v>
      </c>
      <c r="O248" s="14">
        <f>E248*$E$6</f>
        <v>0</v>
      </c>
      <c r="P248" s="14">
        <f>F248*$F$6</f>
        <v>0</v>
      </c>
      <c r="Q248" s="14">
        <f>G248*$G$6</f>
        <v>0</v>
      </c>
      <c r="R248" s="14">
        <f>H248*$H$6</f>
        <v>0</v>
      </c>
      <c r="S248" s="14">
        <f>(N248/100)*(I248*$I$6)+(N248/100)*(J248*$J$6)</f>
        <v>157.91999999999999</v>
      </c>
      <c r="T248" s="14">
        <f>(O248/100)*(K248*$K$6)</f>
        <v>0</v>
      </c>
      <c r="U248" s="14">
        <f>(P248/100)*(K248*$K$6)+(P248/100)*(L248*$L$6)</f>
        <v>0</v>
      </c>
      <c r="V248" s="14">
        <f>(Q248/100)*(L248*$L$6)</f>
        <v>0</v>
      </c>
      <c r="W248" s="14">
        <f>(R248/100)*(K248*$K$6)+(R248/100)*(L248*$L$6)</f>
        <v>0</v>
      </c>
      <c r="X248" s="14">
        <f t="shared" si="81"/>
        <v>289.52</v>
      </c>
      <c r="Y248" s="14">
        <f t="shared" si="82"/>
        <v>0</v>
      </c>
      <c r="Z248" s="14">
        <f t="shared" si="83"/>
        <v>0</v>
      </c>
      <c r="AA248" s="14">
        <f t="shared" si="84"/>
        <v>0</v>
      </c>
      <c r="AB248" s="14">
        <f t="shared" ref="AB248:AB259" si="86">R248+W248</f>
        <v>0</v>
      </c>
      <c r="AC248" s="15">
        <f t="shared" si="85"/>
        <v>289.5</v>
      </c>
      <c r="AD248" s="48">
        <f>(ROUND(AC248-AC245,1)/AC245)</f>
        <v>-6.673114119922631E-2</v>
      </c>
      <c r="AE248" s="113"/>
      <c r="AF248" s="60"/>
      <c r="AH248" s="59"/>
    </row>
    <row r="249" spans="1:34">
      <c r="A249" s="99" t="s">
        <v>818</v>
      </c>
      <c r="B249" s="93">
        <v>0</v>
      </c>
      <c r="C249" s="21" t="s">
        <v>339</v>
      </c>
      <c r="D249" s="12">
        <v>94</v>
      </c>
      <c r="E249" s="12">
        <v>0</v>
      </c>
      <c r="F249" s="12">
        <v>0</v>
      </c>
      <c r="G249" s="12">
        <v>0</v>
      </c>
      <c r="H249" s="12">
        <v>0</v>
      </c>
      <c r="I249" s="13">
        <v>40</v>
      </c>
      <c r="J249" s="13">
        <v>40</v>
      </c>
      <c r="K249" s="13">
        <v>0</v>
      </c>
      <c r="L249" s="13">
        <v>0</v>
      </c>
      <c r="M249" s="13">
        <v>0</v>
      </c>
      <c r="N249" s="14">
        <f>D249*$D$7</f>
        <v>131.6</v>
      </c>
      <c r="O249" s="14">
        <f>E249*$E$7</f>
        <v>0</v>
      </c>
      <c r="P249" s="14">
        <f>F249*$F$7</f>
        <v>0</v>
      </c>
      <c r="Q249" s="14">
        <f>G249*$G$7</f>
        <v>0</v>
      </c>
      <c r="R249" s="14">
        <f>H249*$H$7</f>
        <v>0</v>
      </c>
      <c r="S249" s="14">
        <f>(N249/100)*(I249*$I$7)+(N249/100)*(J249*$J$7)</f>
        <v>157.91999999999999</v>
      </c>
      <c r="T249" s="14">
        <f>(O249/100)*(K249*$K$7)</f>
        <v>0</v>
      </c>
      <c r="U249" s="14">
        <f>(P249/100)*(K249*$K$7)+(P249/100)*(L249*$L$7)</f>
        <v>0</v>
      </c>
      <c r="V249" s="14">
        <f>(Q249/100)*(L249*$L$7)</f>
        <v>0</v>
      </c>
      <c r="W249" s="14">
        <f>(R249/100)*(K249*$K$7)+(R249/100)*(L249*$L$7)</f>
        <v>0</v>
      </c>
      <c r="X249" s="14">
        <f t="shared" si="81"/>
        <v>289.52</v>
      </c>
      <c r="Y249" s="14">
        <f t="shared" si="82"/>
        <v>0</v>
      </c>
      <c r="Z249" s="14">
        <f t="shared" si="83"/>
        <v>0</v>
      </c>
      <c r="AA249" s="14">
        <f t="shared" si="84"/>
        <v>0</v>
      </c>
      <c r="AB249" s="14">
        <f t="shared" si="86"/>
        <v>0</v>
      </c>
      <c r="AC249" s="15">
        <f t="shared" si="85"/>
        <v>289.5</v>
      </c>
      <c r="AD249" s="48">
        <f>(ROUND(AC249-AC245,1)/AC245)</f>
        <v>-6.673114119922631E-2</v>
      </c>
      <c r="AE249" s="113"/>
      <c r="AF249" s="60"/>
      <c r="AH249" s="59"/>
    </row>
    <row r="250" spans="1:34">
      <c r="A250" s="99" t="s">
        <v>667</v>
      </c>
      <c r="B250" s="93"/>
      <c r="C250" s="21" t="s">
        <v>340</v>
      </c>
      <c r="D250" s="12">
        <v>94</v>
      </c>
      <c r="E250" s="12">
        <v>0</v>
      </c>
      <c r="F250" s="12">
        <v>0</v>
      </c>
      <c r="G250" s="12">
        <v>0</v>
      </c>
      <c r="H250" s="12">
        <v>0</v>
      </c>
      <c r="I250" s="13">
        <v>40</v>
      </c>
      <c r="J250" s="13">
        <v>40</v>
      </c>
      <c r="K250" s="13">
        <v>0</v>
      </c>
      <c r="L250" s="13">
        <v>0</v>
      </c>
      <c r="M250" s="13">
        <v>0</v>
      </c>
      <c r="N250" s="14">
        <f>D250*$D$8</f>
        <v>131.6</v>
      </c>
      <c r="O250" s="14">
        <f>E250*$E$8</f>
        <v>0</v>
      </c>
      <c r="P250" s="14">
        <f>F250*$F$8</f>
        <v>0</v>
      </c>
      <c r="Q250" s="14">
        <f>G250*$G$8</f>
        <v>0</v>
      </c>
      <c r="R250" s="14">
        <f>H250*$H$8</f>
        <v>0</v>
      </c>
      <c r="S250" s="14">
        <f>(N250/100)*(I250*$I$8)+(N250/100)*(J250*$J$8)</f>
        <v>157.91999999999999</v>
      </c>
      <c r="T250" s="14">
        <f>(O250/100)*(K250*$K$8)</f>
        <v>0</v>
      </c>
      <c r="U250" s="14">
        <f>(P250/100)*(K250*$K$8)+(P250/100)*(L250*$L$8)</f>
        <v>0</v>
      </c>
      <c r="V250" s="14">
        <f>(Q250/100)*(L250*$L$8)</f>
        <v>0</v>
      </c>
      <c r="W250" s="14">
        <f>(R250/100)*(K250*$K$8)+(R250/100)*(L250*$L$8)</f>
        <v>0</v>
      </c>
      <c r="X250" s="14">
        <f t="shared" si="81"/>
        <v>289.52</v>
      </c>
      <c r="Y250" s="14">
        <f t="shared" si="82"/>
        <v>0</v>
      </c>
      <c r="Z250" s="14">
        <f t="shared" si="83"/>
        <v>0</v>
      </c>
      <c r="AA250" s="14">
        <f t="shared" si="84"/>
        <v>0</v>
      </c>
      <c r="AB250" s="14">
        <f t="shared" si="86"/>
        <v>0</v>
      </c>
      <c r="AC250" s="15">
        <f t="shared" si="85"/>
        <v>289.5</v>
      </c>
      <c r="AD250" s="48">
        <f>(ROUND(AC250-AC245,1)/AC245)</f>
        <v>-6.673114119922631E-2</v>
      </c>
      <c r="AE250" s="113"/>
      <c r="AF250" s="60"/>
      <c r="AH250" s="59"/>
    </row>
    <row r="251" spans="1:34">
      <c r="A251" s="99" t="s">
        <v>606</v>
      </c>
      <c r="B251" s="93">
        <v>50</v>
      </c>
      <c r="C251" s="21" t="s">
        <v>1</v>
      </c>
      <c r="D251" s="12">
        <v>47</v>
      </c>
      <c r="E251" s="12">
        <v>94</v>
      </c>
      <c r="F251" s="12">
        <v>0</v>
      </c>
      <c r="G251" s="12">
        <v>0</v>
      </c>
      <c r="H251" s="12">
        <v>0</v>
      </c>
      <c r="I251" s="13">
        <v>40</v>
      </c>
      <c r="J251" s="13">
        <v>40</v>
      </c>
      <c r="K251" s="13">
        <v>85</v>
      </c>
      <c r="L251" s="13">
        <v>0</v>
      </c>
      <c r="M251" s="13">
        <v>0</v>
      </c>
      <c r="N251" s="14">
        <f>D251*$D$9</f>
        <v>56.4</v>
      </c>
      <c r="O251" s="14">
        <f>E251*$E$9</f>
        <v>122.2</v>
      </c>
      <c r="P251" s="14">
        <f>F251*$F$9</f>
        <v>0</v>
      </c>
      <c r="Q251" s="14">
        <f>G251*$G$9</f>
        <v>0</v>
      </c>
      <c r="R251" s="14">
        <f>H251*$H$9</f>
        <v>0</v>
      </c>
      <c r="S251" s="14">
        <f>(N251/100)*(I251*$I$9)+(N251/100)*(J251*$J$9)</f>
        <v>67.679999999999993</v>
      </c>
      <c r="T251" s="14">
        <f>(O251/100)*(K251*$K$9)</f>
        <v>155.80500000000001</v>
      </c>
      <c r="U251" s="14">
        <f>(P251/100)*(K251*$K$9)+(P251/100)*(L251*$L$9)</f>
        <v>0</v>
      </c>
      <c r="V251" s="14">
        <f>(Q251/100)*(L251*$L$9)</f>
        <v>0</v>
      </c>
      <c r="W251" s="14">
        <f>(R251/100)*(K251*$K$9)+(R251/100)*(L251*$L$9)</f>
        <v>0</v>
      </c>
      <c r="X251" s="14">
        <f t="shared" si="81"/>
        <v>124.07999999999998</v>
      </c>
      <c r="Y251" s="14">
        <f t="shared" si="82"/>
        <v>278.005</v>
      </c>
      <c r="Z251" s="14">
        <f t="shared" si="83"/>
        <v>0</v>
      </c>
      <c r="AA251" s="14">
        <f t="shared" si="84"/>
        <v>0</v>
      </c>
      <c r="AB251" s="14">
        <f t="shared" si="86"/>
        <v>0</v>
      </c>
      <c r="AC251" s="15">
        <f t="shared" si="85"/>
        <v>402.1</v>
      </c>
      <c r="AD251" s="48">
        <f>(ROUND(AC251-AC245,1)/AC245)</f>
        <v>0.29626047711154097</v>
      </c>
      <c r="AE251" s="113"/>
      <c r="AF251" s="60"/>
      <c r="AH251" s="59"/>
    </row>
    <row r="252" spans="1:34">
      <c r="A252" s="99" t="s">
        <v>845</v>
      </c>
      <c r="B252" s="93"/>
      <c r="C252" s="21" t="s">
        <v>2</v>
      </c>
      <c r="D252" s="12">
        <v>47</v>
      </c>
      <c r="E252" s="12">
        <v>0</v>
      </c>
      <c r="F252" s="12">
        <v>94</v>
      </c>
      <c r="G252" s="12">
        <v>0</v>
      </c>
      <c r="H252" s="12">
        <v>0</v>
      </c>
      <c r="I252" s="13">
        <v>40</v>
      </c>
      <c r="J252" s="13">
        <v>40</v>
      </c>
      <c r="K252" s="13">
        <v>42.5</v>
      </c>
      <c r="L252" s="13">
        <v>42.5</v>
      </c>
      <c r="M252" s="13">
        <v>0</v>
      </c>
      <c r="N252" s="14">
        <f>D252*$D$10</f>
        <v>56.4</v>
      </c>
      <c r="O252" s="14">
        <f>E252*$E$10</f>
        <v>0</v>
      </c>
      <c r="P252" s="14">
        <f>F252*$F$10</f>
        <v>122.2</v>
      </c>
      <c r="Q252" s="14">
        <f>G252*$G$10</f>
        <v>0</v>
      </c>
      <c r="R252" s="14">
        <f>H252*$H$10</f>
        <v>0</v>
      </c>
      <c r="S252" s="14">
        <f>(N252/100)*(I252*$I$10)+(N252/100)*(J252*$J$10)</f>
        <v>67.679999999999993</v>
      </c>
      <c r="T252" s="14">
        <f>(O252/100)*(K252*$J$10)</f>
        <v>0</v>
      </c>
      <c r="U252" s="14">
        <f>(P252/100)*(K252*$K$10)+(P252/100)*(L252*$L$10)</f>
        <v>155.80500000000001</v>
      </c>
      <c r="V252" s="14">
        <f>(Q252/100)*(L252*$L$10)</f>
        <v>0</v>
      </c>
      <c r="W252" s="14">
        <f>(R252/100)*(K252*$K$10)+(R252/100)*(L252*$L$10)</f>
        <v>0</v>
      </c>
      <c r="X252" s="14">
        <f t="shared" si="81"/>
        <v>124.07999999999998</v>
      </c>
      <c r="Y252" s="14">
        <f t="shared" si="82"/>
        <v>0</v>
      </c>
      <c r="Z252" s="14">
        <f t="shared" si="83"/>
        <v>278.005</v>
      </c>
      <c r="AA252" s="14">
        <f t="shared" si="84"/>
        <v>0</v>
      </c>
      <c r="AB252" s="14">
        <f t="shared" si="86"/>
        <v>0</v>
      </c>
      <c r="AC252" s="15">
        <f t="shared" si="85"/>
        <v>402.1</v>
      </c>
      <c r="AD252" s="48">
        <f>(ROUND(AC252-AC245,1)/AC245)</f>
        <v>0.29626047711154097</v>
      </c>
      <c r="AE252" s="113"/>
      <c r="AF252" s="60"/>
      <c r="AH252" s="59"/>
    </row>
    <row r="253" spans="1:34">
      <c r="A253" s="99" t="s">
        <v>846</v>
      </c>
      <c r="B253" s="93"/>
      <c r="C253" s="21" t="s">
        <v>3</v>
      </c>
      <c r="D253" s="12">
        <v>47</v>
      </c>
      <c r="E253" s="12">
        <v>0</v>
      </c>
      <c r="F253" s="12">
        <v>0</v>
      </c>
      <c r="G253" s="12">
        <v>94</v>
      </c>
      <c r="H253" s="12">
        <v>0</v>
      </c>
      <c r="I253" s="13">
        <v>40</v>
      </c>
      <c r="J253" s="13">
        <v>40</v>
      </c>
      <c r="K253" s="13">
        <v>0</v>
      </c>
      <c r="L253" s="13">
        <v>85</v>
      </c>
      <c r="M253" s="13">
        <v>0</v>
      </c>
      <c r="N253" s="14">
        <f>D253*$D$11</f>
        <v>56.4</v>
      </c>
      <c r="O253" s="14">
        <f>E253*$E$11</f>
        <v>0</v>
      </c>
      <c r="P253" s="14">
        <f>F253*$F$11</f>
        <v>0</v>
      </c>
      <c r="Q253" s="14">
        <f>G253*$G$11</f>
        <v>122.2</v>
      </c>
      <c r="R253" s="14">
        <f>H253*$H$11</f>
        <v>0</v>
      </c>
      <c r="S253" s="14">
        <f>(N253/100)*(I253*$I$11)+(N253/100)*(J253*$J$11)</f>
        <v>67.679999999999993</v>
      </c>
      <c r="T253" s="14">
        <f>(O253/100)*(K253*$K$11)</f>
        <v>0</v>
      </c>
      <c r="U253" s="14">
        <f>(P253/100)*(K253*$K$11)+(P253/100)*(L253*$L$11)</f>
        <v>0</v>
      </c>
      <c r="V253" s="14">
        <f>(Q253/100)*(L253*$L$11)</f>
        <v>155.80500000000001</v>
      </c>
      <c r="W253" s="14">
        <f>(R253/100)*(K253*$K$11)+(R253/100)*(L253*$L$11)</f>
        <v>0</v>
      </c>
      <c r="X253" s="14">
        <f t="shared" si="81"/>
        <v>124.07999999999998</v>
      </c>
      <c r="Y253" s="14">
        <f t="shared" si="82"/>
        <v>0</v>
      </c>
      <c r="Z253" s="14">
        <f t="shared" si="83"/>
        <v>0</v>
      </c>
      <c r="AA253" s="14">
        <f t="shared" si="84"/>
        <v>278.005</v>
      </c>
      <c r="AB253" s="14">
        <f t="shared" si="86"/>
        <v>0</v>
      </c>
      <c r="AC253" s="15">
        <f t="shared" si="85"/>
        <v>402.1</v>
      </c>
      <c r="AD253" s="48">
        <f>(ROUND(AC253-AC245,1)/AC245)</f>
        <v>0.29626047711154097</v>
      </c>
      <c r="AE253" s="113"/>
      <c r="AF253" s="60"/>
      <c r="AH253" s="59"/>
    </row>
    <row r="254" spans="1:34">
      <c r="A254" s="99" t="s">
        <v>847</v>
      </c>
      <c r="B254" s="93"/>
      <c r="C254" s="21" t="s">
        <v>4</v>
      </c>
      <c r="D254" s="12">
        <v>47</v>
      </c>
      <c r="E254" s="12">
        <v>0</v>
      </c>
      <c r="F254" s="12">
        <v>0</v>
      </c>
      <c r="G254" s="12">
        <v>0</v>
      </c>
      <c r="H254" s="12">
        <v>94</v>
      </c>
      <c r="I254" s="13">
        <v>40</v>
      </c>
      <c r="J254" s="13">
        <v>40</v>
      </c>
      <c r="K254" s="13">
        <v>42.5</v>
      </c>
      <c r="L254" s="13">
        <v>42.5</v>
      </c>
      <c r="M254" s="13">
        <v>0</v>
      </c>
      <c r="N254" s="14">
        <f>D254*$D$12</f>
        <v>56.4</v>
      </c>
      <c r="O254" s="14">
        <f>E254*$E$12</f>
        <v>0</v>
      </c>
      <c r="P254" s="14">
        <f>F254*$F$12</f>
        <v>0</v>
      </c>
      <c r="Q254" s="14">
        <f>G254*$G$12</f>
        <v>0</v>
      </c>
      <c r="R254" s="14">
        <f>H254*$H$12</f>
        <v>122.2</v>
      </c>
      <c r="S254" s="14">
        <f>(N254/100)*(I254*$I$12)+(N254/100)*(J254*$J$12)</f>
        <v>67.679999999999993</v>
      </c>
      <c r="T254" s="14">
        <f>(O254/100)*(K254*$K$12)</f>
        <v>0</v>
      </c>
      <c r="U254" s="14">
        <f>(P254/100)*(K254*$K$12)+(P254/100)*(L254*$L$12)</f>
        <v>0</v>
      </c>
      <c r="V254" s="14">
        <f>(Q254/100)*(L254*$L$12)</f>
        <v>0</v>
      </c>
      <c r="W254" s="14">
        <f>(R254/100)*(K254*$K$12)+(R254/100)*(L254*$L$12)</f>
        <v>155.80500000000001</v>
      </c>
      <c r="X254" s="14">
        <f t="shared" si="81"/>
        <v>124.07999999999998</v>
      </c>
      <c r="Y254" s="14">
        <f t="shared" si="82"/>
        <v>0</v>
      </c>
      <c r="Z254" s="14">
        <f t="shared" si="83"/>
        <v>0</v>
      </c>
      <c r="AA254" s="14">
        <f t="shared" si="84"/>
        <v>0</v>
      </c>
      <c r="AB254" s="14">
        <f t="shared" si="86"/>
        <v>278.005</v>
      </c>
      <c r="AC254" s="15">
        <f t="shared" si="85"/>
        <v>402.1</v>
      </c>
      <c r="AD254" s="48">
        <f>(ROUND(AC254-AC245,1)/AC245)</f>
        <v>0.29626047711154097</v>
      </c>
      <c r="AE254" s="113"/>
      <c r="AF254" s="60"/>
      <c r="AH254" s="59"/>
    </row>
    <row r="255" spans="1:34">
      <c r="A255" s="99" t="s">
        <v>848</v>
      </c>
      <c r="B255" s="93"/>
      <c r="C255" s="21" t="s">
        <v>328</v>
      </c>
      <c r="D255" s="12">
        <v>94</v>
      </c>
      <c r="E255" s="12">
        <v>0</v>
      </c>
      <c r="F255" s="12">
        <v>0</v>
      </c>
      <c r="G255" s="12">
        <v>0</v>
      </c>
      <c r="H255" s="12">
        <v>0</v>
      </c>
      <c r="I255" s="13">
        <v>40</v>
      </c>
      <c r="J255" s="13">
        <v>40</v>
      </c>
      <c r="K255" s="13">
        <v>0</v>
      </c>
      <c r="L255" s="13">
        <v>0</v>
      </c>
      <c r="M255" s="13">
        <v>70</v>
      </c>
      <c r="N255" s="14">
        <f>D255*$D$13</f>
        <v>122.2</v>
      </c>
      <c r="O255" s="14">
        <f>E255*$E$13</f>
        <v>0</v>
      </c>
      <c r="P255" s="14">
        <f>F255*$F$13</f>
        <v>0</v>
      </c>
      <c r="Q255" s="14">
        <f>G255*$G$13</f>
        <v>0</v>
      </c>
      <c r="R255" s="14">
        <f>H255*$H$13</f>
        <v>0</v>
      </c>
      <c r="S255" s="14">
        <f>(N255/100)*(I255*$I$14)+(N255/100)*(J255*$J$14)+(N255/100)*(M255*$M$14)</f>
        <v>274.95</v>
      </c>
      <c r="T255" s="14">
        <f>(O255/100)*(K255*$K$13)+(O255/100)*(M255*$M$13)</f>
        <v>0</v>
      </c>
      <c r="U255" s="14">
        <f>(P255/100)*(K255*$K$13)+(P255/100)*(L255*$L$13)+(P255/100)*(M255*$M$13)</f>
        <v>0</v>
      </c>
      <c r="V255" s="14">
        <f>(Q255/100)*(L255*$L$13)+(Q255/100)*(M255*$M$13)</f>
        <v>0</v>
      </c>
      <c r="W255" s="14">
        <f>(R255/100)*(K255*$K$13)+(R255/100)*(L255*$L$13)+(R255/100)*(M255*$M$13)</f>
        <v>0</v>
      </c>
      <c r="X255" s="14">
        <f t="shared" si="81"/>
        <v>397.15</v>
      </c>
      <c r="Y255" s="14">
        <f t="shared" si="82"/>
        <v>0</v>
      </c>
      <c r="Z255" s="14">
        <f t="shared" si="83"/>
        <v>0</v>
      </c>
      <c r="AA255" s="14">
        <f t="shared" si="84"/>
        <v>0</v>
      </c>
      <c r="AB255" s="14">
        <f t="shared" si="86"/>
        <v>0</v>
      </c>
      <c r="AC255" s="15">
        <f t="shared" si="85"/>
        <v>397.2</v>
      </c>
      <c r="AD255" s="48">
        <f>(ROUND(AC255-AC245,1)/AC245)</f>
        <v>0.28046421663442939</v>
      </c>
      <c r="AE255" s="113"/>
      <c r="AF255" s="60"/>
      <c r="AH255" s="59"/>
    </row>
    <row r="256" spans="1:34">
      <c r="A256" s="99" t="s">
        <v>849</v>
      </c>
      <c r="B256" s="93"/>
      <c r="C256" s="21" t="s">
        <v>329</v>
      </c>
      <c r="D256" s="12">
        <v>94</v>
      </c>
      <c r="E256" s="12">
        <v>0</v>
      </c>
      <c r="F256" s="12">
        <v>0</v>
      </c>
      <c r="G256" s="12">
        <v>0</v>
      </c>
      <c r="H256" s="12">
        <v>0</v>
      </c>
      <c r="I256" s="13">
        <v>40</v>
      </c>
      <c r="J256" s="13">
        <v>40</v>
      </c>
      <c r="K256" s="13">
        <v>70</v>
      </c>
      <c r="L256" s="13">
        <v>0</v>
      </c>
      <c r="M256" s="13">
        <v>0</v>
      </c>
      <c r="N256" s="14">
        <f>D256*$D$14</f>
        <v>122.2</v>
      </c>
      <c r="O256" s="14">
        <f>E256*$E$14</f>
        <v>0</v>
      </c>
      <c r="P256" s="14">
        <f>F256*$F$14</f>
        <v>0</v>
      </c>
      <c r="Q256" s="14">
        <f>G256*$G$14</f>
        <v>0</v>
      </c>
      <c r="R256" s="14">
        <f>H256*$H$14</f>
        <v>0</v>
      </c>
      <c r="S256" s="14">
        <f>(N256/100)*(I256*$I$14)+(N256/100)*(J256*$J$14)+(N256/100)*(K256*$K$14)</f>
        <v>274.95</v>
      </c>
      <c r="T256" s="14">
        <f>(O256/100)*(K256*$K$14)</f>
        <v>0</v>
      </c>
      <c r="U256" s="14">
        <f>(P256/100)*(K256*$K$14)+(P256/100)*(L256*$L$14)</f>
        <v>0</v>
      </c>
      <c r="V256" s="14">
        <f>(Q256/100)*(L256*$L$14)</f>
        <v>0</v>
      </c>
      <c r="W256" s="14">
        <f>(R256/100)*(K256*$L$14)+(R256/100)*(L256*$M$14)</f>
        <v>0</v>
      </c>
      <c r="X256" s="14">
        <f t="shared" si="81"/>
        <v>397.15</v>
      </c>
      <c r="Y256" s="14">
        <f t="shared" si="82"/>
        <v>0</v>
      </c>
      <c r="Z256" s="14">
        <f t="shared" si="83"/>
        <v>0</v>
      </c>
      <c r="AA256" s="14">
        <f t="shared" si="84"/>
        <v>0</v>
      </c>
      <c r="AB256" s="14">
        <f t="shared" si="86"/>
        <v>0</v>
      </c>
      <c r="AC256" s="15">
        <f t="shared" si="85"/>
        <v>397.2</v>
      </c>
      <c r="AD256" s="48">
        <f>(ROUND(AC256-AC245,1)/AC245)</f>
        <v>0.28046421663442939</v>
      </c>
      <c r="AE256" s="113"/>
      <c r="AF256" s="60"/>
      <c r="AH256" s="59"/>
    </row>
    <row r="257" spans="1:34">
      <c r="A257" s="99"/>
      <c r="B257" s="93"/>
      <c r="C257" s="21" t="s">
        <v>330</v>
      </c>
      <c r="D257" s="12">
        <v>94</v>
      </c>
      <c r="E257" s="12">
        <v>0</v>
      </c>
      <c r="F257" s="12">
        <v>0</v>
      </c>
      <c r="G257" s="12">
        <v>0</v>
      </c>
      <c r="H257" s="12">
        <v>0</v>
      </c>
      <c r="I257" s="13">
        <v>40</v>
      </c>
      <c r="J257" s="13">
        <v>40</v>
      </c>
      <c r="K257" s="13">
        <v>0</v>
      </c>
      <c r="L257" s="13">
        <v>70</v>
      </c>
      <c r="M257" s="13">
        <v>0</v>
      </c>
      <c r="N257" s="14">
        <f>D257*$D$15</f>
        <v>122.2</v>
      </c>
      <c r="O257" s="14">
        <f>E257*$E$15</f>
        <v>0</v>
      </c>
      <c r="P257" s="14">
        <f>F257*$F$15</f>
        <v>0</v>
      </c>
      <c r="Q257" s="14">
        <f>G257*$G$15</f>
        <v>0</v>
      </c>
      <c r="R257" s="14">
        <f>H257*$H$15</f>
        <v>0</v>
      </c>
      <c r="S257" s="14">
        <f>(N257/100)*(I257*$I$15)+(N257/100)*(J257*$J$15)+(N257/100)*(L257*$L$15)</f>
        <v>274.95</v>
      </c>
      <c r="T257" s="14">
        <f>(O257/100)*(K257*$K$15)</f>
        <v>0</v>
      </c>
      <c r="U257" s="14">
        <f>(P257/100)*(K257*$K$15)+(P257/100)*(L257*$L$15)</f>
        <v>0</v>
      </c>
      <c r="V257" s="14">
        <f>(Q257/100)*(L257*$L$15)</f>
        <v>0</v>
      </c>
      <c r="W257" s="14">
        <f>(R257/100)*(K257*$K$15)+(R257/100)*(L257*$L$15)</f>
        <v>0</v>
      </c>
      <c r="X257" s="14">
        <f t="shared" si="81"/>
        <v>397.15</v>
      </c>
      <c r="Y257" s="14">
        <f t="shared" si="82"/>
        <v>0</v>
      </c>
      <c r="Z257" s="14">
        <f t="shared" si="83"/>
        <v>0</v>
      </c>
      <c r="AA257" s="14">
        <f t="shared" si="84"/>
        <v>0</v>
      </c>
      <c r="AB257" s="14">
        <f t="shared" si="86"/>
        <v>0</v>
      </c>
      <c r="AC257" s="15">
        <f t="shared" si="85"/>
        <v>397.2</v>
      </c>
      <c r="AD257" s="48">
        <f>(ROUND(AC257-AC245,1)/AC245)</f>
        <v>0.28046421663442939</v>
      </c>
      <c r="AE257" s="113"/>
      <c r="AF257" s="60"/>
      <c r="AH257" s="59"/>
    </row>
    <row r="258" spans="1:34">
      <c r="A258" s="99"/>
      <c r="B258" s="93"/>
      <c r="C258" s="21" t="s">
        <v>326</v>
      </c>
      <c r="D258" s="12">
        <v>94</v>
      </c>
      <c r="E258" s="12">
        <v>0</v>
      </c>
      <c r="F258" s="12">
        <v>0</v>
      </c>
      <c r="G258" s="12">
        <v>0</v>
      </c>
      <c r="H258" s="12">
        <v>0</v>
      </c>
      <c r="I258" s="13">
        <v>40</v>
      </c>
      <c r="J258" s="13">
        <v>69</v>
      </c>
      <c r="K258" s="13">
        <v>0</v>
      </c>
      <c r="L258" s="13">
        <v>0</v>
      </c>
      <c r="M258" s="13">
        <v>0</v>
      </c>
      <c r="N258" s="14">
        <f>D258*$D$16</f>
        <v>122.2</v>
      </c>
      <c r="O258" s="14">
        <f>E258*$E$16</f>
        <v>0</v>
      </c>
      <c r="P258" s="14">
        <f>F258*$F$16</f>
        <v>0</v>
      </c>
      <c r="Q258" s="14">
        <f>G258*$G$16</f>
        <v>0</v>
      </c>
      <c r="R258" s="14">
        <f>H258*$H$16</f>
        <v>0</v>
      </c>
      <c r="S258" s="14">
        <f>(N258/100)*(I258*$I$16)+(N258/100)*(J258*$J$16)</f>
        <v>242.81139999999996</v>
      </c>
      <c r="T258" s="14">
        <f>(O258/100)*(K258*$K$16)</f>
        <v>0</v>
      </c>
      <c r="U258" s="14">
        <f>(P258/100)*(K258*$K$16)+(P258/100)*(L258*$L$16)</f>
        <v>0</v>
      </c>
      <c r="V258" s="14">
        <f>(Q258/100)*(L258*$L$16)</f>
        <v>0</v>
      </c>
      <c r="W258" s="14">
        <f>(R258/100)*(K258*$K$16)+(R258/100)*(L258*$L$16)</f>
        <v>0</v>
      </c>
      <c r="X258" s="14">
        <f t="shared" si="81"/>
        <v>365.01139999999998</v>
      </c>
      <c r="Y258" s="14">
        <f t="shared" si="82"/>
        <v>0</v>
      </c>
      <c r="Z258" s="14">
        <f t="shared" si="83"/>
        <v>0</v>
      </c>
      <c r="AA258" s="14">
        <f t="shared" si="84"/>
        <v>0</v>
      </c>
      <c r="AB258" s="14">
        <f t="shared" si="86"/>
        <v>0</v>
      </c>
      <c r="AC258" s="15">
        <f t="shared" si="85"/>
        <v>365</v>
      </c>
      <c r="AD258" s="48">
        <f>(ROUND(AC258-AC245,1)/AC245)</f>
        <v>0.17666021921341071</v>
      </c>
      <c r="AE258" s="113"/>
      <c r="AF258" s="60"/>
      <c r="AH258" s="59"/>
    </row>
    <row r="259" spans="1:34">
      <c r="A259" s="99"/>
      <c r="B259" s="93"/>
      <c r="C259" s="21" t="s">
        <v>327</v>
      </c>
      <c r="D259" s="12">
        <v>94</v>
      </c>
      <c r="E259" s="12">
        <v>0</v>
      </c>
      <c r="F259" s="12">
        <v>0</v>
      </c>
      <c r="G259" s="12">
        <v>0</v>
      </c>
      <c r="H259" s="12">
        <v>0</v>
      </c>
      <c r="I259" s="13">
        <v>69</v>
      </c>
      <c r="J259" s="13">
        <v>40</v>
      </c>
      <c r="K259" s="13">
        <v>0</v>
      </c>
      <c r="L259" s="13">
        <v>0</v>
      </c>
      <c r="M259" s="13">
        <v>0</v>
      </c>
      <c r="N259" s="14">
        <f>D259*$D$17</f>
        <v>122.2</v>
      </c>
      <c r="O259" s="14">
        <f>E259*$E$17</f>
        <v>0</v>
      </c>
      <c r="P259" s="14">
        <f>F259*$F$17</f>
        <v>0</v>
      </c>
      <c r="Q259" s="14">
        <f>G259*$G$17</f>
        <v>0</v>
      </c>
      <c r="R259" s="14">
        <f>H259*$H$17</f>
        <v>0</v>
      </c>
      <c r="S259" s="14">
        <f>(N259/100)*(I259*$I$17)+(N259/100)*(J259*$J$17)</f>
        <v>242.81139999999996</v>
      </c>
      <c r="T259" s="14">
        <f>(O259/100)*(K259*$K$17)</f>
        <v>0</v>
      </c>
      <c r="U259" s="14">
        <f>(P259/100)*(K259*$K$17)+(P259/100)*(L259*$L$17)</f>
        <v>0</v>
      </c>
      <c r="V259" s="14">
        <f>(Q259/100)*(L259*$L$17)</f>
        <v>0</v>
      </c>
      <c r="W259" s="14">
        <f>(R259/100)*(K259*$K$17)+(R259/100)*(L259*$L$17)</f>
        <v>0</v>
      </c>
      <c r="X259" s="14">
        <f t="shared" si="81"/>
        <v>365.01139999999998</v>
      </c>
      <c r="Y259" s="14">
        <f t="shared" si="82"/>
        <v>0</v>
      </c>
      <c r="Z259" s="14">
        <f t="shared" si="83"/>
        <v>0</v>
      </c>
      <c r="AA259" s="14">
        <f t="shared" si="84"/>
        <v>0</v>
      </c>
      <c r="AB259" s="14">
        <f t="shared" si="86"/>
        <v>0</v>
      </c>
      <c r="AC259" s="15">
        <f t="shared" si="85"/>
        <v>365</v>
      </c>
      <c r="AD259" s="48">
        <f>(ROUND(AC259-AC245,1)/AC245)</f>
        <v>0.17666021921341071</v>
      </c>
      <c r="AE259" s="113"/>
      <c r="AF259" s="60"/>
      <c r="AH259" s="59"/>
    </row>
    <row r="260" spans="1:34">
      <c r="A260" s="106" t="s">
        <v>0</v>
      </c>
      <c r="B260" s="90" t="s">
        <v>590</v>
      </c>
      <c r="C260" s="50" t="s">
        <v>242</v>
      </c>
      <c r="D260" s="11">
        <v>65</v>
      </c>
      <c r="E260" s="11">
        <v>0</v>
      </c>
      <c r="F260" s="11">
        <v>0</v>
      </c>
      <c r="G260" s="11">
        <v>0</v>
      </c>
      <c r="H260" s="11">
        <v>50</v>
      </c>
      <c r="I260" s="51">
        <v>30</v>
      </c>
      <c r="J260" s="51">
        <v>60</v>
      </c>
      <c r="K260" s="51">
        <v>0</v>
      </c>
      <c r="L260" s="51">
        <v>0</v>
      </c>
      <c r="M260" s="51">
        <v>0</v>
      </c>
      <c r="N260" s="52">
        <f>D260*$D$3</f>
        <v>97.5</v>
      </c>
      <c r="O260" s="52">
        <f>E260*$E$3</f>
        <v>0</v>
      </c>
      <c r="P260" s="52">
        <f>F260*$F$3</f>
        <v>0</v>
      </c>
      <c r="Q260" s="52">
        <f>G260*$G$3</f>
        <v>0</v>
      </c>
      <c r="R260" s="52">
        <f>H260*$H$3</f>
        <v>75</v>
      </c>
      <c r="S260" s="52">
        <f>(N260/100)*(I260*$I$3)+(N260/100)*(J260*$J$3)</f>
        <v>131.625</v>
      </c>
      <c r="T260" s="52">
        <f>(O260/100)*(K260*$K$3)</f>
        <v>0</v>
      </c>
      <c r="U260" s="52">
        <f>(P260/100)*(K260*$K$3)+(P260/100)*(L260*$L$3)</f>
        <v>0</v>
      </c>
      <c r="V260" s="52">
        <f>(Q260/100)*(L260*$L$3)</f>
        <v>0</v>
      </c>
      <c r="W260" s="52">
        <f>(R260/100)*(K260*$K$3)+(R260/100)*(L260*$L$3)</f>
        <v>0</v>
      </c>
      <c r="X260" s="52">
        <f t="shared" ref="X260:X274" si="87">N260+S260</f>
        <v>229.125</v>
      </c>
      <c r="Y260" s="52">
        <f t="shared" ref="Y260:Y274" si="88">O260+T260</f>
        <v>0</v>
      </c>
      <c r="Z260" s="52">
        <f t="shared" ref="Z260:Z274" si="89">P260+U260</f>
        <v>0</v>
      </c>
      <c r="AA260" s="52">
        <f t="shared" ref="AA260:AA274" si="90">Q260+V260</f>
        <v>0</v>
      </c>
      <c r="AB260" s="52">
        <f>R260+W260</f>
        <v>75</v>
      </c>
      <c r="AC260" s="53">
        <f>ROUND(X260+Y260+Z260+AA260+AB260,1)</f>
        <v>304.10000000000002</v>
      </c>
      <c r="AD260" s="58"/>
      <c r="AE260" s="113" t="s">
        <v>814</v>
      </c>
      <c r="AF260" s="60"/>
      <c r="AH260" s="59"/>
    </row>
    <row r="261" spans="1:34">
      <c r="A261" s="99" t="s">
        <v>815</v>
      </c>
      <c r="B261" s="91">
        <v>10</v>
      </c>
      <c r="C261" s="21" t="s">
        <v>325</v>
      </c>
      <c r="D261" s="12">
        <v>65</v>
      </c>
      <c r="E261" s="12">
        <v>0</v>
      </c>
      <c r="F261" s="12">
        <v>0</v>
      </c>
      <c r="G261" s="12">
        <v>0</v>
      </c>
      <c r="H261" s="12">
        <v>50</v>
      </c>
      <c r="I261" s="13">
        <v>52</v>
      </c>
      <c r="J261" s="13">
        <v>85</v>
      </c>
      <c r="K261" s="13">
        <v>0</v>
      </c>
      <c r="L261" s="13">
        <v>0</v>
      </c>
      <c r="M261" s="13">
        <v>0</v>
      </c>
      <c r="N261" s="14">
        <f>D261*$D$4</f>
        <v>84.5</v>
      </c>
      <c r="O261" s="14">
        <f>E261*$E$4</f>
        <v>0</v>
      </c>
      <c r="P261" s="14">
        <f>F261*$F$4</f>
        <v>0</v>
      </c>
      <c r="Q261" s="14">
        <f>G261*$G$4</f>
        <v>0</v>
      </c>
      <c r="R261" s="14">
        <f>H261*$H$4</f>
        <v>65</v>
      </c>
      <c r="S261" s="14">
        <f>(N261/100)*(I261*$I$4)+(N261/100)*(J261*$J$4)</f>
        <v>208.37700000000001</v>
      </c>
      <c r="T261" s="14">
        <f>(O261/100)*(K261*$K$4)</f>
        <v>0</v>
      </c>
      <c r="U261" s="14">
        <f>(P261/100)*(K261*$K$4)+(P261/100)*(L261*$L$4)</f>
        <v>0</v>
      </c>
      <c r="V261" s="14">
        <f>(Q261/100)*(L261*$L$4)</f>
        <v>0</v>
      </c>
      <c r="W261" s="14">
        <f>(R261/100)*(K261*$K$4)+(R261/100)*(L261*$L$4)</f>
        <v>0</v>
      </c>
      <c r="X261" s="14">
        <f t="shared" si="87"/>
        <v>292.87700000000001</v>
      </c>
      <c r="Y261" s="14">
        <f t="shared" si="88"/>
        <v>0</v>
      </c>
      <c r="Z261" s="14">
        <f t="shared" si="89"/>
        <v>0</v>
      </c>
      <c r="AA261" s="14">
        <f t="shared" si="90"/>
        <v>0</v>
      </c>
      <c r="AB261" s="14">
        <f>R261+W261</f>
        <v>65</v>
      </c>
      <c r="AC261" s="15">
        <f>ROUND(X261+Y261+Z261+AA261+AB261,1)</f>
        <v>357.9</v>
      </c>
      <c r="AD261" s="48">
        <f>(ROUND(AC261-AC260,1)/AC260)</f>
        <v>0.17691548832620846</v>
      </c>
      <c r="AE261" s="113"/>
      <c r="AF261" s="60"/>
      <c r="AH261" s="59"/>
    </row>
    <row r="262" spans="1:34">
      <c r="A262" s="99" t="s">
        <v>816</v>
      </c>
      <c r="B262" s="91">
        <v>15</v>
      </c>
      <c r="C262" s="21" t="s">
        <v>850</v>
      </c>
      <c r="D262" s="12">
        <v>65</v>
      </c>
      <c r="E262" s="12">
        <v>0</v>
      </c>
      <c r="F262" s="12">
        <v>0</v>
      </c>
      <c r="G262" s="12">
        <v>0</v>
      </c>
      <c r="H262" s="12">
        <v>50</v>
      </c>
      <c r="I262" s="13">
        <v>30</v>
      </c>
      <c r="J262" s="13">
        <v>60</v>
      </c>
      <c r="K262" s="13">
        <v>0</v>
      </c>
      <c r="L262" s="13">
        <v>0</v>
      </c>
      <c r="M262" s="13">
        <v>0</v>
      </c>
      <c r="N262" s="14">
        <f>D262*$D$5</f>
        <v>91</v>
      </c>
      <c r="O262" s="14">
        <f>E262*$E$5</f>
        <v>0</v>
      </c>
      <c r="P262" s="14">
        <f>F262*$F$5</f>
        <v>0</v>
      </c>
      <c r="Q262" s="14">
        <f>G262*$G$5</f>
        <v>0</v>
      </c>
      <c r="R262" s="14">
        <f>H262*$H$5</f>
        <v>70</v>
      </c>
      <c r="S262" s="14">
        <f>(N262/100)*(I262*$I$5)+(N262/100)*(J262*$J$5)</f>
        <v>122.85000000000001</v>
      </c>
      <c r="T262" s="14">
        <f>(O262/100)*(K262*$K$5)</f>
        <v>0</v>
      </c>
      <c r="U262" s="14">
        <f>(P262/100)*(K262*$K$5)+(P262/100)*(L262*$L$5)</f>
        <v>0</v>
      </c>
      <c r="V262" s="14">
        <f>(Q262/100)*(L262*$L$5)</f>
        <v>0</v>
      </c>
      <c r="W262" s="14">
        <f>(R262/100)*(K262*$K$5)+(R262/100)*(L262*$L$5)</f>
        <v>0</v>
      </c>
      <c r="X262" s="14">
        <f t="shared" si="87"/>
        <v>213.85000000000002</v>
      </c>
      <c r="Y262" s="14">
        <f t="shared" si="88"/>
        <v>0</v>
      </c>
      <c r="Z262" s="14">
        <f t="shared" si="89"/>
        <v>0</v>
      </c>
      <c r="AA262" s="14">
        <f t="shared" si="90"/>
        <v>0</v>
      </c>
      <c r="AB262" s="14">
        <f>R262+W262</f>
        <v>70</v>
      </c>
      <c r="AC262" s="15">
        <f t="shared" ref="AC262:AC274" si="91">ROUND(X262+Y262+Z262+AA262+AB262,1)</f>
        <v>283.89999999999998</v>
      </c>
      <c r="AD262" s="48">
        <f>(ROUND(AC262-AC260,1)/AC260)</f>
        <v>-6.642551792173626E-2</v>
      </c>
      <c r="AE262" s="113"/>
      <c r="AF262" s="60"/>
      <c r="AH262" s="59"/>
    </row>
    <row r="263" spans="1:34">
      <c r="A263" s="99" t="s">
        <v>817</v>
      </c>
      <c r="B263" s="91">
        <v>0</v>
      </c>
      <c r="C263" s="21" t="s">
        <v>338</v>
      </c>
      <c r="D263" s="12">
        <v>65</v>
      </c>
      <c r="E263" s="12">
        <v>0</v>
      </c>
      <c r="F263" s="12">
        <v>0</v>
      </c>
      <c r="G263" s="12">
        <v>0</v>
      </c>
      <c r="H263" s="12">
        <v>50</v>
      </c>
      <c r="I263" s="13">
        <v>30</v>
      </c>
      <c r="J263" s="13">
        <v>60</v>
      </c>
      <c r="K263" s="13">
        <v>0</v>
      </c>
      <c r="L263" s="13">
        <v>0</v>
      </c>
      <c r="M263" s="13">
        <v>0</v>
      </c>
      <c r="N263" s="14">
        <f>D263*$D$6</f>
        <v>91</v>
      </c>
      <c r="O263" s="14">
        <f>E263*$E$6</f>
        <v>0</v>
      </c>
      <c r="P263" s="14">
        <f>F263*$F$6</f>
        <v>0</v>
      </c>
      <c r="Q263" s="14">
        <f>G263*$G$6</f>
        <v>0</v>
      </c>
      <c r="R263" s="14">
        <f>H263*$H$6</f>
        <v>70</v>
      </c>
      <c r="S263" s="14">
        <f>(N263/100)*(I263*$I$6)+(N263/100)*(J263*$J$6)</f>
        <v>122.85000000000001</v>
      </c>
      <c r="T263" s="14">
        <f>(O263/100)*(K263*$K$6)</f>
        <v>0</v>
      </c>
      <c r="U263" s="14">
        <f>(P263/100)*(K263*$K$6)+(P263/100)*(L263*$L$6)</f>
        <v>0</v>
      </c>
      <c r="V263" s="14">
        <f>(Q263/100)*(L263*$L$6)</f>
        <v>0</v>
      </c>
      <c r="W263" s="14">
        <f>(R263/100)*(K263*$K$6)+(R263/100)*(L263*$L$6)</f>
        <v>0</v>
      </c>
      <c r="X263" s="14">
        <f t="shared" si="87"/>
        <v>213.85000000000002</v>
      </c>
      <c r="Y263" s="14">
        <f t="shared" si="88"/>
        <v>0</v>
      </c>
      <c r="Z263" s="14">
        <f t="shared" si="89"/>
        <v>0</v>
      </c>
      <c r="AA263" s="14">
        <f t="shared" si="90"/>
        <v>0</v>
      </c>
      <c r="AB263" s="14">
        <f t="shared" ref="AB263:AB274" si="92">R263+W263</f>
        <v>70</v>
      </c>
      <c r="AC263" s="15">
        <f t="shared" si="91"/>
        <v>283.89999999999998</v>
      </c>
      <c r="AD263" s="48">
        <f>(ROUND(AC263-AC260,1)/AC260)</f>
        <v>-6.642551792173626E-2</v>
      </c>
      <c r="AE263" s="113"/>
      <c r="AF263" s="60"/>
      <c r="AH263" s="59"/>
    </row>
    <row r="264" spans="1:34">
      <c r="A264" s="99" t="s">
        <v>818</v>
      </c>
      <c r="B264" s="91">
        <v>0</v>
      </c>
      <c r="C264" s="21" t="s">
        <v>339</v>
      </c>
      <c r="D264" s="12">
        <v>65</v>
      </c>
      <c r="E264" s="12">
        <v>0</v>
      </c>
      <c r="F264" s="12">
        <v>0</v>
      </c>
      <c r="G264" s="12">
        <v>0</v>
      </c>
      <c r="H264" s="12">
        <v>50</v>
      </c>
      <c r="I264" s="13">
        <v>30</v>
      </c>
      <c r="J264" s="13">
        <v>60</v>
      </c>
      <c r="K264" s="13">
        <v>0</v>
      </c>
      <c r="L264" s="13">
        <v>0</v>
      </c>
      <c r="M264" s="13">
        <v>0</v>
      </c>
      <c r="N264" s="14">
        <f>D264*$D$7</f>
        <v>91</v>
      </c>
      <c r="O264" s="14">
        <f>E264*$E$7</f>
        <v>0</v>
      </c>
      <c r="P264" s="14">
        <f>F264*$F$7</f>
        <v>0</v>
      </c>
      <c r="Q264" s="14">
        <f>G264*$G$7</f>
        <v>0</v>
      </c>
      <c r="R264" s="14">
        <f>H264*$H$7</f>
        <v>70</v>
      </c>
      <c r="S264" s="14">
        <f>(N264/100)*(I264*$I$7)+(N264/100)*(J264*$J$7)</f>
        <v>122.85000000000001</v>
      </c>
      <c r="T264" s="14">
        <f>(O264/100)*(K264*$K$7)</f>
        <v>0</v>
      </c>
      <c r="U264" s="14">
        <f>(P264/100)*(K264*$K$7)+(P264/100)*(L264*$L$7)</f>
        <v>0</v>
      </c>
      <c r="V264" s="14">
        <f>(Q264/100)*(L264*$L$7)</f>
        <v>0</v>
      </c>
      <c r="W264" s="14">
        <f>(R264/100)*(K264*$K$7)+(R264/100)*(L264*$L$7)</f>
        <v>0</v>
      </c>
      <c r="X264" s="14">
        <f t="shared" si="87"/>
        <v>213.85000000000002</v>
      </c>
      <c r="Y264" s="14">
        <f t="shared" si="88"/>
        <v>0</v>
      </c>
      <c r="Z264" s="14">
        <f t="shared" si="89"/>
        <v>0</v>
      </c>
      <c r="AA264" s="14">
        <f t="shared" si="90"/>
        <v>0</v>
      </c>
      <c r="AB264" s="14">
        <f t="shared" si="92"/>
        <v>70</v>
      </c>
      <c r="AC264" s="15">
        <f t="shared" si="91"/>
        <v>283.89999999999998</v>
      </c>
      <c r="AD264" s="48">
        <f>(ROUND(AC264-AC260,1)/AC260)</f>
        <v>-6.642551792173626E-2</v>
      </c>
      <c r="AE264" s="113"/>
      <c r="AF264" s="60"/>
      <c r="AH264" s="59"/>
    </row>
    <row r="265" spans="1:34">
      <c r="A265" s="99" t="s">
        <v>667</v>
      </c>
      <c r="B265" s="91"/>
      <c r="C265" s="21" t="s">
        <v>340</v>
      </c>
      <c r="D265" s="12">
        <v>65</v>
      </c>
      <c r="E265" s="12">
        <v>0</v>
      </c>
      <c r="F265" s="12">
        <v>0</v>
      </c>
      <c r="G265" s="12">
        <v>0</v>
      </c>
      <c r="H265" s="12">
        <v>50</v>
      </c>
      <c r="I265" s="13">
        <v>30</v>
      </c>
      <c r="J265" s="13">
        <v>60</v>
      </c>
      <c r="K265" s="13">
        <v>0</v>
      </c>
      <c r="L265" s="13">
        <v>0</v>
      </c>
      <c r="M265" s="13">
        <v>0</v>
      </c>
      <c r="N265" s="14">
        <f>D265*$D$8</f>
        <v>91</v>
      </c>
      <c r="O265" s="14">
        <f>E265*$E$8</f>
        <v>0</v>
      </c>
      <c r="P265" s="14">
        <f>F265*$F$8</f>
        <v>0</v>
      </c>
      <c r="Q265" s="14">
        <f>G265*$G$8</f>
        <v>0</v>
      </c>
      <c r="R265" s="14">
        <f>H265*$H$8</f>
        <v>70</v>
      </c>
      <c r="S265" s="14">
        <f>(N265/100)*(I265*$I$8)+(N265/100)*(J265*$J$8)</f>
        <v>122.85000000000001</v>
      </c>
      <c r="T265" s="14">
        <f>(O265/100)*(K265*$K$8)</f>
        <v>0</v>
      </c>
      <c r="U265" s="14">
        <f>(P265/100)*(K265*$K$8)+(P265/100)*(L265*$L$8)</f>
        <v>0</v>
      </c>
      <c r="V265" s="14">
        <f>(Q265/100)*(L265*$L$8)</f>
        <v>0</v>
      </c>
      <c r="W265" s="14">
        <f>(R265/100)*(K265*$K$8)+(R265/100)*(L265*$L$8)</f>
        <v>0</v>
      </c>
      <c r="X265" s="14">
        <f t="shared" si="87"/>
        <v>213.85000000000002</v>
      </c>
      <c r="Y265" s="14">
        <f t="shared" si="88"/>
        <v>0</v>
      </c>
      <c r="Z265" s="14">
        <f t="shared" si="89"/>
        <v>0</v>
      </c>
      <c r="AA265" s="14">
        <f t="shared" si="90"/>
        <v>0</v>
      </c>
      <c r="AB265" s="14">
        <f t="shared" si="92"/>
        <v>70</v>
      </c>
      <c r="AC265" s="15">
        <f t="shared" si="91"/>
        <v>283.89999999999998</v>
      </c>
      <c r="AD265" s="48">
        <f>(ROUND(AC265-AC260,1)/AC260)</f>
        <v>-6.642551792173626E-2</v>
      </c>
      <c r="AE265" s="113"/>
      <c r="AF265" s="60"/>
      <c r="AH265" s="59"/>
    </row>
    <row r="266" spans="1:34">
      <c r="A266" s="99" t="s">
        <v>606</v>
      </c>
      <c r="B266" s="91">
        <v>50</v>
      </c>
      <c r="C266" s="21" t="s">
        <v>1</v>
      </c>
      <c r="D266" s="12">
        <v>32</v>
      </c>
      <c r="E266" s="12">
        <v>115</v>
      </c>
      <c r="F266" s="12">
        <v>0</v>
      </c>
      <c r="G266" s="12">
        <v>0</v>
      </c>
      <c r="H266" s="12">
        <v>0</v>
      </c>
      <c r="I266" s="13">
        <v>30</v>
      </c>
      <c r="J266" s="13">
        <v>60</v>
      </c>
      <c r="K266" s="13">
        <v>68</v>
      </c>
      <c r="L266" s="13">
        <v>0</v>
      </c>
      <c r="M266" s="13">
        <v>0</v>
      </c>
      <c r="N266" s="14">
        <f>D266*$D$9</f>
        <v>38.4</v>
      </c>
      <c r="O266" s="14">
        <f>E266*$E$9</f>
        <v>149.5</v>
      </c>
      <c r="P266" s="14">
        <f>F266*$F$9</f>
        <v>0</v>
      </c>
      <c r="Q266" s="14">
        <f>G266*$G$9</f>
        <v>0</v>
      </c>
      <c r="R266" s="14">
        <f>H266*$H$9</f>
        <v>0</v>
      </c>
      <c r="S266" s="14">
        <f>(N266/100)*(I266*$I$9)+(N266/100)*(J266*$J$9)</f>
        <v>51.84</v>
      </c>
      <c r="T266" s="14">
        <f>(O266/100)*(K266*$K$9)</f>
        <v>152.49</v>
      </c>
      <c r="U266" s="14">
        <f>(P266/100)*(K266*$K$9)+(P266/100)*(L266*$L$9)</f>
        <v>0</v>
      </c>
      <c r="V266" s="14">
        <f>(Q266/100)*(L266*$L$9)</f>
        <v>0</v>
      </c>
      <c r="W266" s="14">
        <f>(R266/100)*(K266*$K$9)+(R266/100)*(L266*$L$9)</f>
        <v>0</v>
      </c>
      <c r="X266" s="14">
        <f t="shared" si="87"/>
        <v>90.240000000000009</v>
      </c>
      <c r="Y266" s="14">
        <f t="shared" si="88"/>
        <v>301.99</v>
      </c>
      <c r="Z266" s="14">
        <f t="shared" si="89"/>
        <v>0</v>
      </c>
      <c r="AA266" s="14">
        <f t="shared" si="90"/>
        <v>0</v>
      </c>
      <c r="AB266" s="14">
        <f t="shared" si="92"/>
        <v>0</v>
      </c>
      <c r="AC266" s="15">
        <f t="shared" si="91"/>
        <v>392.2</v>
      </c>
      <c r="AD266" s="48">
        <f>(ROUND(AC266-AC260,1)/AC260)</f>
        <v>0.28970733311410718</v>
      </c>
      <c r="AE266" s="113"/>
      <c r="AF266" s="60"/>
      <c r="AH266" s="59"/>
    </row>
    <row r="267" spans="1:34">
      <c r="A267" s="99" t="s">
        <v>845</v>
      </c>
      <c r="B267" s="91"/>
      <c r="C267" s="21" t="s">
        <v>2</v>
      </c>
      <c r="D267" s="12">
        <v>32</v>
      </c>
      <c r="E267" s="12">
        <v>0</v>
      </c>
      <c r="F267" s="12">
        <v>115</v>
      </c>
      <c r="G267" s="12">
        <v>0</v>
      </c>
      <c r="H267" s="12">
        <v>0</v>
      </c>
      <c r="I267" s="13">
        <v>30</v>
      </c>
      <c r="J267" s="13">
        <v>60</v>
      </c>
      <c r="K267" s="13">
        <v>34</v>
      </c>
      <c r="L267" s="13">
        <v>34</v>
      </c>
      <c r="M267" s="13">
        <v>0</v>
      </c>
      <c r="N267" s="14">
        <f>D267*$D$10</f>
        <v>38.4</v>
      </c>
      <c r="O267" s="14">
        <f>E267*$E$10</f>
        <v>0</v>
      </c>
      <c r="P267" s="14">
        <f>F267*$F$10</f>
        <v>149.5</v>
      </c>
      <c r="Q267" s="14">
        <f>G267*$G$10</f>
        <v>0</v>
      </c>
      <c r="R267" s="14">
        <f>H267*$H$10</f>
        <v>0</v>
      </c>
      <c r="S267" s="14">
        <f>(N267/100)*(I267*$I$10)+(N267/100)*(J267*$J$10)</f>
        <v>51.84</v>
      </c>
      <c r="T267" s="14">
        <f>(O267/100)*(K267*$J$10)</f>
        <v>0</v>
      </c>
      <c r="U267" s="14">
        <f>(P267/100)*(K267*$K$10)+(P267/100)*(L267*$L$10)</f>
        <v>152.49</v>
      </c>
      <c r="V267" s="14">
        <f>(Q267/100)*(L267*$L$10)</f>
        <v>0</v>
      </c>
      <c r="W267" s="14">
        <f>(R267/100)*(K267*$K$10)+(R267/100)*(L267*$L$10)</f>
        <v>0</v>
      </c>
      <c r="X267" s="14">
        <f t="shared" si="87"/>
        <v>90.240000000000009</v>
      </c>
      <c r="Y267" s="14">
        <f t="shared" si="88"/>
        <v>0</v>
      </c>
      <c r="Z267" s="14">
        <f t="shared" si="89"/>
        <v>301.99</v>
      </c>
      <c r="AA267" s="14">
        <f t="shared" si="90"/>
        <v>0</v>
      </c>
      <c r="AB267" s="14">
        <f t="shared" si="92"/>
        <v>0</v>
      </c>
      <c r="AC267" s="15">
        <f t="shared" si="91"/>
        <v>392.2</v>
      </c>
      <c r="AD267" s="48">
        <f>(ROUND(AC267-AC260,1)/AC260)</f>
        <v>0.28970733311410718</v>
      </c>
      <c r="AE267" s="113"/>
      <c r="AF267" s="60"/>
      <c r="AH267" s="59"/>
    </row>
    <row r="268" spans="1:34">
      <c r="A268" s="99" t="s">
        <v>846</v>
      </c>
      <c r="B268" s="91"/>
      <c r="C268" s="21" t="s">
        <v>3</v>
      </c>
      <c r="D268" s="12">
        <v>32</v>
      </c>
      <c r="E268" s="12">
        <v>0</v>
      </c>
      <c r="F268" s="12">
        <v>0</v>
      </c>
      <c r="G268" s="12">
        <v>115</v>
      </c>
      <c r="H268" s="12">
        <v>0</v>
      </c>
      <c r="I268" s="13">
        <v>30</v>
      </c>
      <c r="J268" s="13">
        <v>60</v>
      </c>
      <c r="K268" s="13">
        <v>0</v>
      </c>
      <c r="L268" s="13">
        <v>68</v>
      </c>
      <c r="M268" s="13">
        <v>0</v>
      </c>
      <c r="N268" s="14">
        <f>D268*$D$11</f>
        <v>38.4</v>
      </c>
      <c r="O268" s="14">
        <f>E268*$E$11</f>
        <v>0</v>
      </c>
      <c r="P268" s="14">
        <f>F268*$F$11</f>
        <v>0</v>
      </c>
      <c r="Q268" s="14">
        <f>G268*$G$11</f>
        <v>149.5</v>
      </c>
      <c r="R268" s="14">
        <f>H268*$H$11</f>
        <v>0</v>
      </c>
      <c r="S268" s="14">
        <f>(N268/100)*(I268*$I$11)+(N268/100)*(J268*$J$11)</f>
        <v>51.84</v>
      </c>
      <c r="T268" s="14">
        <f>(O268/100)*(K268*$K$11)</f>
        <v>0</v>
      </c>
      <c r="U268" s="14">
        <f>(P268/100)*(K268*$K$11)+(P268/100)*(L268*$L$11)</f>
        <v>0</v>
      </c>
      <c r="V268" s="14">
        <f>(Q268/100)*(L268*$L$11)</f>
        <v>152.49</v>
      </c>
      <c r="W268" s="14">
        <f>(R268/100)*(K268*$K$11)+(R268/100)*(L268*$L$11)</f>
        <v>0</v>
      </c>
      <c r="X268" s="14">
        <f t="shared" si="87"/>
        <v>90.240000000000009</v>
      </c>
      <c r="Y268" s="14">
        <f t="shared" si="88"/>
        <v>0</v>
      </c>
      <c r="Z268" s="14">
        <f t="shared" si="89"/>
        <v>0</v>
      </c>
      <c r="AA268" s="14">
        <f t="shared" si="90"/>
        <v>301.99</v>
      </c>
      <c r="AB268" s="14">
        <f t="shared" si="92"/>
        <v>0</v>
      </c>
      <c r="AC268" s="15">
        <f t="shared" si="91"/>
        <v>392.2</v>
      </c>
      <c r="AD268" s="48">
        <f>(ROUND(AC268-AC260,1)/AC260)</f>
        <v>0.28970733311410718</v>
      </c>
      <c r="AE268" s="113"/>
      <c r="AF268" s="60"/>
      <c r="AH268" s="59"/>
    </row>
    <row r="269" spans="1:34">
      <c r="A269" s="99" t="s">
        <v>847</v>
      </c>
      <c r="B269" s="91"/>
      <c r="C269" s="21" t="s">
        <v>4</v>
      </c>
      <c r="D269" s="12">
        <v>32</v>
      </c>
      <c r="E269" s="12">
        <v>0</v>
      </c>
      <c r="F269" s="12">
        <v>0</v>
      </c>
      <c r="G269" s="12">
        <v>0</v>
      </c>
      <c r="H269" s="12">
        <v>115</v>
      </c>
      <c r="I269" s="13">
        <v>30</v>
      </c>
      <c r="J269" s="13">
        <v>60</v>
      </c>
      <c r="K269" s="13">
        <v>34</v>
      </c>
      <c r="L269" s="13">
        <v>34</v>
      </c>
      <c r="M269" s="13">
        <v>0</v>
      </c>
      <c r="N269" s="14">
        <f>D269*$D$12</f>
        <v>38.4</v>
      </c>
      <c r="O269" s="14">
        <f>E269*$E$12</f>
        <v>0</v>
      </c>
      <c r="P269" s="14">
        <f>F269*$F$12</f>
        <v>0</v>
      </c>
      <c r="Q269" s="14">
        <f>G269*$G$12</f>
        <v>0</v>
      </c>
      <c r="R269" s="14">
        <f>H269*$H$12</f>
        <v>149.5</v>
      </c>
      <c r="S269" s="14">
        <f>(N269/100)*(I269*$I$12)+(N269/100)*(J269*$J$12)</f>
        <v>51.84</v>
      </c>
      <c r="T269" s="14">
        <f>(O269/100)*(K269*$K$12)</f>
        <v>0</v>
      </c>
      <c r="U269" s="14">
        <f>(P269/100)*(K269*$K$12)+(P269/100)*(L269*$L$12)</f>
        <v>0</v>
      </c>
      <c r="V269" s="14">
        <f>(Q269/100)*(L269*$L$12)</f>
        <v>0</v>
      </c>
      <c r="W269" s="14">
        <f>(R269/100)*(K269*$K$12)+(R269/100)*(L269*$L$12)</f>
        <v>152.49</v>
      </c>
      <c r="X269" s="14">
        <f t="shared" si="87"/>
        <v>90.240000000000009</v>
      </c>
      <c r="Y269" s="14">
        <f t="shared" si="88"/>
        <v>0</v>
      </c>
      <c r="Z269" s="14">
        <f t="shared" si="89"/>
        <v>0</v>
      </c>
      <c r="AA269" s="14">
        <f t="shared" si="90"/>
        <v>0</v>
      </c>
      <c r="AB269" s="14">
        <f t="shared" si="92"/>
        <v>301.99</v>
      </c>
      <c r="AC269" s="15">
        <f t="shared" si="91"/>
        <v>392.2</v>
      </c>
      <c r="AD269" s="48">
        <f>(ROUND(AC269-AC260,1)/AC260)</f>
        <v>0.28970733311410718</v>
      </c>
      <c r="AE269" s="113"/>
      <c r="AF269" s="60"/>
      <c r="AH269" s="59"/>
    </row>
    <row r="270" spans="1:34">
      <c r="A270" s="99" t="s">
        <v>848</v>
      </c>
      <c r="B270" s="91"/>
      <c r="C270" s="21" t="s">
        <v>328</v>
      </c>
      <c r="D270" s="12">
        <v>65</v>
      </c>
      <c r="E270" s="12">
        <v>0</v>
      </c>
      <c r="F270" s="12">
        <v>0</v>
      </c>
      <c r="G270" s="12">
        <v>0</v>
      </c>
      <c r="H270" s="12">
        <v>50</v>
      </c>
      <c r="I270" s="13">
        <v>30</v>
      </c>
      <c r="J270" s="13">
        <v>60</v>
      </c>
      <c r="K270" s="13">
        <v>0</v>
      </c>
      <c r="L270" s="13">
        <v>0</v>
      </c>
      <c r="M270" s="13">
        <v>56</v>
      </c>
      <c r="N270" s="14">
        <f>D270*$D$13</f>
        <v>84.5</v>
      </c>
      <c r="O270" s="14">
        <f>E270*$E$13</f>
        <v>0</v>
      </c>
      <c r="P270" s="14">
        <f>F270*$F$13</f>
        <v>0</v>
      </c>
      <c r="Q270" s="14">
        <f>G270*$G$13</f>
        <v>0</v>
      </c>
      <c r="R270" s="14">
        <f>H270*$H$13</f>
        <v>65</v>
      </c>
      <c r="S270" s="14">
        <f>(N270/100)*(I270*$I$14)+(N270/100)*(J270*$J$14)+(N270/100)*(M270*$M$14)</f>
        <v>185.05500000000001</v>
      </c>
      <c r="T270" s="14">
        <f>(O270/100)*(K270*$K$13)+(O270/100)*(M270*$M$13)</f>
        <v>0</v>
      </c>
      <c r="U270" s="14">
        <f>(P270/100)*(K270*$K$13)+(P270/100)*(L270*$L$13)+(P270/100)*(M270*$M$13)</f>
        <v>0</v>
      </c>
      <c r="V270" s="14">
        <f>(Q270/100)*(L270*$L$13)+(Q270/100)*(M270*$M$13)</f>
        <v>0</v>
      </c>
      <c r="W270" s="14">
        <f>(R270/100)*(K270*$K$13)+(R270/100)*(L270*$L$13)+(R270/100)*(M270*$M$13)</f>
        <v>54.6</v>
      </c>
      <c r="X270" s="14">
        <f t="shared" si="87"/>
        <v>269.55500000000001</v>
      </c>
      <c r="Y270" s="14">
        <f t="shared" si="88"/>
        <v>0</v>
      </c>
      <c r="Z270" s="14">
        <f t="shared" si="89"/>
        <v>0</v>
      </c>
      <c r="AA270" s="14">
        <f t="shared" si="90"/>
        <v>0</v>
      </c>
      <c r="AB270" s="14">
        <f t="shared" si="92"/>
        <v>119.6</v>
      </c>
      <c r="AC270" s="15">
        <f t="shared" si="91"/>
        <v>389.2</v>
      </c>
      <c r="AD270" s="48">
        <f>(ROUND(AC270-AC260,1)/AC260)</f>
        <v>0.27984215718513644</v>
      </c>
      <c r="AE270" s="113"/>
      <c r="AF270" s="60"/>
      <c r="AH270" s="59"/>
    </row>
    <row r="271" spans="1:34">
      <c r="A271" s="99" t="s">
        <v>849</v>
      </c>
      <c r="B271" s="91"/>
      <c r="C271" s="21" t="s">
        <v>329</v>
      </c>
      <c r="D271" s="12">
        <v>100</v>
      </c>
      <c r="E271" s="12">
        <v>0</v>
      </c>
      <c r="F271" s="12">
        <v>0</v>
      </c>
      <c r="G271" s="12">
        <v>0</v>
      </c>
      <c r="H271" s="12">
        <v>0</v>
      </c>
      <c r="I271" s="13">
        <v>30</v>
      </c>
      <c r="J271" s="13">
        <v>60</v>
      </c>
      <c r="K271" s="13">
        <v>43</v>
      </c>
      <c r="L271" s="13">
        <v>0</v>
      </c>
      <c r="M271" s="13">
        <v>0</v>
      </c>
      <c r="N271" s="14">
        <f>D271*$D$14</f>
        <v>130</v>
      </c>
      <c r="O271" s="14">
        <f>E271*$E$14</f>
        <v>0</v>
      </c>
      <c r="P271" s="14">
        <f>F271*$F$14</f>
        <v>0</v>
      </c>
      <c r="Q271" s="14">
        <f>G271*$G$14</f>
        <v>0</v>
      </c>
      <c r="R271" s="14">
        <f>H271*$H$14</f>
        <v>0</v>
      </c>
      <c r="S271" s="14">
        <f>(N271/100)*(I271*$I$14)+(N271/100)*(J271*$J$14)+(N271/100)*(K271*$K$14)</f>
        <v>259.35000000000002</v>
      </c>
      <c r="T271" s="14">
        <f>(O271/100)*(K271*$K$14)</f>
        <v>0</v>
      </c>
      <c r="U271" s="14">
        <f>(P271/100)*(K271*$K$14)+(P271/100)*(L271*$L$14)</f>
        <v>0</v>
      </c>
      <c r="V271" s="14">
        <f>(Q271/100)*(L271*$L$14)</f>
        <v>0</v>
      </c>
      <c r="W271" s="14">
        <f>(R271/100)*(K271*$L$14)+(R271/100)*(L271*$M$14)</f>
        <v>0</v>
      </c>
      <c r="X271" s="14">
        <f t="shared" si="87"/>
        <v>389.35</v>
      </c>
      <c r="Y271" s="14">
        <f t="shared" si="88"/>
        <v>0</v>
      </c>
      <c r="Z271" s="14">
        <f t="shared" si="89"/>
        <v>0</v>
      </c>
      <c r="AA271" s="14">
        <f t="shared" si="90"/>
        <v>0</v>
      </c>
      <c r="AB271" s="14">
        <f t="shared" si="92"/>
        <v>0</v>
      </c>
      <c r="AC271" s="15">
        <f t="shared" si="91"/>
        <v>389.4</v>
      </c>
      <c r="AD271" s="48">
        <f>(ROUND(AC271-AC260,1)/AC260)</f>
        <v>0.28049983558040115</v>
      </c>
      <c r="AE271" s="113"/>
      <c r="AF271" s="60"/>
      <c r="AH271" s="59"/>
    </row>
    <row r="272" spans="1:34">
      <c r="A272" s="99"/>
      <c r="B272" s="91"/>
      <c r="C272" s="21" t="s">
        <v>330</v>
      </c>
      <c r="D272" s="12">
        <v>100</v>
      </c>
      <c r="E272" s="12">
        <v>0</v>
      </c>
      <c r="F272" s="12">
        <v>0</v>
      </c>
      <c r="G272" s="12">
        <v>0</v>
      </c>
      <c r="H272" s="12">
        <v>0</v>
      </c>
      <c r="I272" s="13">
        <v>30</v>
      </c>
      <c r="J272" s="13">
        <v>60</v>
      </c>
      <c r="K272" s="13">
        <v>0</v>
      </c>
      <c r="L272" s="13">
        <v>43</v>
      </c>
      <c r="M272" s="13">
        <v>0</v>
      </c>
      <c r="N272" s="14">
        <f>D272*$D$15</f>
        <v>130</v>
      </c>
      <c r="O272" s="14">
        <f>E272*$E$15</f>
        <v>0</v>
      </c>
      <c r="P272" s="14">
        <f>F272*$F$15</f>
        <v>0</v>
      </c>
      <c r="Q272" s="14">
        <f>G272*$G$15</f>
        <v>0</v>
      </c>
      <c r="R272" s="14">
        <f>H272*$H$15</f>
        <v>0</v>
      </c>
      <c r="S272" s="14">
        <f>(N272/100)*(I272*$I$15)+(N272/100)*(J272*$J$15)+(N272/100)*(L272*$L$15)</f>
        <v>259.35000000000002</v>
      </c>
      <c r="T272" s="14">
        <f>(O272/100)*(K272*$K$15)</f>
        <v>0</v>
      </c>
      <c r="U272" s="14">
        <f>(P272/100)*(K272*$K$15)+(P272/100)*(L272*$L$15)</f>
        <v>0</v>
      </c>
      <c r="V272" s="14">
        <f>(Q272/100)*(L272*$L$15)</f>
        <v>0</v>
      </c>
      <c r="W272" s="14">
        <f>(R272/100)*(K272*$K$15)+(R272/100)*(L272*$L$15)</f>
        <v>0</v>
      </c>
      <c r="X272" s="14">
        <f t="shared" si="87"/>
        <v>389.35</v>
      </c>
      <c r="Y272" s="14">
        <f t="shared" si="88"/>
        <v>0</v>
      </c>
      <c r="Z272" s="14">
        <f t="shared" si="89"/>
        <v>0</v>
      </c>
      <c r="AA272" s="14">
        <f t="shared" si="90"/>
        <v>0</v>
      </c>
      <c r="AB272" s="14">
        <f t="shared" si="92"/>
        <v>0</v>
      </c>
      <c r="AC272" s="15">
        <f t="shared" si="91"/>
        <v>389.4</v>
      </c>
      <c r="AD272" s="48">
        <f>(ROUND(AC272-AC260,1)/AC260)</f>
        <v>0.28049983558040115</v>
      </c>
      <c r="AE272" s="113"/>
      <c r="AF272" s="60"/>
      <c r="AH272" s="59"/>
    </row>
    <row r="273" spans="1:34">
      <c r="A273" s="99"/>
      <c r="B273" s="91"/>
      <c r="C273" s="21" t="s">
        <v>326</v>
      </c>
      <c r="D273" s="12">
        <v>65</v>
      </c>
      <c r="E273" s="12">
        <v>0</v>
      </c>
      <c r="F273" s="12">
        <v>0</v>
      </c>
      <c r="G273" s="12">
        <v>0</v>
      </c>
      <c r="H273" s="12">
        <v>50</v>
      </c>
      <c r="I273" s="13">
        <v>30</v>
      </c>
      <c r="J273" s="13">
        <v>102</v>
      </c>
      <c r="K273" s="13">
        <v>0</v>
      </c>
      <c r="L273" s="13">
        <v>0</v>
      </c>
      <c r="M273" s="13">
        <v>0</v>
      </c>
      <c r="N273" s="14">
        <f>D273*$D$16</f>
        <v>84.5</v>
      </c>
      <c r="O273" s="14">
        <f>E273*$E$16</f>
        <v>0</v>
      </c>
      <c r="P273" s="14">
        <f>F273*$F$16</f>
        <v>0</v>
      </c>
      <c r="Q273" s="14">
        <f>G273*$G$16</f>
        <v>0</v>
      </c>
      <c r="R273" s="14">
        <f>H273*$H$16</f>
        <v>65</v>
      </c>
      <c r="S273" s="14">
        <f>(N273/100)*(I273*$I$16)+(N273/100)*(J273*$J$16)</f>
        <v>223.58699999999999</v>
      </c>
      <c r="T273" s="14">
        <f>(O273/100)*(K273*$K$16)</f>
        <v>0</v>
      </c>
      <c r="U273" s="14">
        <f>(P273/100)*(K273*$K$16)+(P273/100)*(L273*$L$16)</f>
        <v>0</v>
      </c>
      <c r="V273" s="14">
        <f>(Q273/100)*(L273*$L$16)</f>
        <v>0</v>
      </c>
      <c r="W273" s="14">
        <f>(R273/100)*(K273*$K$16)+(R273/100)*(L273*$L$16)</f>
        <v>0</v>
      </c>
      <c r="X273" s="14">
        <f t="shared" si="87"/>
        <v>308.08699999999999</v>
      </c>
      <c r="Y273" s="14">
        <f t="shared" si="88"/>
        <v>0</v>
      </c>
      <c r="Z273" s="14">
        <f t="shared" si="89"/>
        <v>0</v>
      </c>
      <c r="AA273" s="14">
        <f t="shared" si="90"/>
        <v>0</v>
      </c>
      <c r="AB273" s="14">
        <f t="shared" si="92"/>
        <v>65</v>
      </c>
      <c r="AC273" s="15">
        <f t="shared" si="91"/>
        <v>373.1</v>
      </c>
      <c r="AD273" s="48">
        <f>(ROUND(AC273-AC260,1)/AC260)</f>
        <v>0.22689904636632685</v>
      </c>
      <c r="AE273" s="113"/>
      <c r="AF273" s="60"/>
      <c r="AH273" s="59"/>
    </row>
    <row r="274" spans="1:34">
      <c r="A274" s="99"/>
      <c r="B274" s="91"/>
      <c r="C274" s="21" t="s">
        <v>327</v>
      </c>
      <c r="D274" s="12">
        <v>65</v>
      </c>
      <c r="E274" s="12">
        <v>0</v>
      </c>
      <c r="F274" s="12">
        <v>0</v>
      </c>
      <c r="G274" s="12">
        <v>0</v>
      </c>
      <c r="H274" s="12">
        <v>50</v>
      </c>
      <c r="I274" s="13">
        <v>74</v>
      </c>
      <c r="J274" s="13">
        <v>60</v>
      </c>
      <c r="K274" s="13">
        <v>0</v>
      </c>
      <c r="L274" s="13">
        <v>0</v>
      </c>
      <c r="M274" s="13">
        <v>0</v>
      </c>
      <c r="N274" s="14">
        <f>D274*$D$17</f>
        <v>84.5</v>
      </c>
      <c r="O274" s="14">
        <f>E274*$E$17</f>
        <v>0</v>
      </c>
      <c r="P274" s="14">
        <f>F274*$F$17</f>
        <v>0</v>
      </c>
      <c r="Q274" s="14">
        <f>G274*$G$17</f>
        <v>0</v>
      </c>
      <c r="R274" s="14">
        <f>H274*$H$17</f>
        <v>65</v>
      </c>
      <c r="S274" s="14">
        <f>(N274/100)*(I274*$I$17)+(N274/100)*(J274*$J$17)</f>
        <v>194.51899999999998</v>
      </c>
      <c r="T274" s="14">
        <f>(O274/100)*(K274*$K$17)</f>
        <v>0</v>
      </c>
      <c r="U274" s="14">
        <f>(P274/100)*(K274*$K$17)+(P274/100)*(L274*$L$17)</f>
        <v>0</v>
      </c>
      <c r="V274" s="14">
        <f>(Q274/100)*(L274*$L$17)</f>
        <v>0</v>
      </c>
      <c r="W274" s="14">
        <f>(R274/100)*(K274*$K$17)+(R274/100)*(L274*$L$17)</f>
        <v>0</v>
      </c>
      <c r="X274" s="14">
        <f t="shared" si="87"/>
        <v>279.01900000000001</v>
      </c>
      <c r="Y274" s="14">
        <f t="shared" si="88"/>
        <v>0</v>
      </c>
      <c r="Z274" s="14">
        <f t="shared" si="89"/>
        <v>0</v>
      </c>
      <c r="AA274" s="14">
        <f t="shared" si="90"/>
        <v>0</v>
      </c>
      <c r="AB274" s="14">
        <f t="shared" si="92"/>
        <v>65</v>
      </c>
      <c r="AC274" s="15">
        <f t="shared" si="91"/>
        <v>344</v>
      </c>
      <c r="AD274" s="48">
        <f>(ROUND(AC274-AC260,1)/AC260)</f>
        <v>0.13120683985531073</v>
      </c>
      <c r="AE274" s="113"/>
      <c r="AF274" s="60"/>
      <c r="AH274" s="59"/>
    </row>
    <row r="275" spans="1:34">
      <c r="A275" s="106" t="s">
        <v>0</v>
      </c>
      <c r="B275" s="92" t="s">
        <v>16</v>
      </c>
      <c r="C275" s="50" t="s">
        <v>242</v>
      </c>
      <c r="D275" s="11">
        <v>0</v>
      </c>
      <c r="E275" s="11">
        <v>92</v>
      </c>
      <c r="F275" s="11">
        <v>0</v>
      </c>
      <c r="G275" s="11">
        <v>0</v>
      </c>
      <c r="H275" s="11">
        <v>0</v>
      </c>
      <c r="I275" s="51">
        <v>0</v>
      </c>
      <c r="J275" s="51">
        <v>0</v>
      </c>
      <c r="K275" s="51">
        <v>80</v>
      </c>
      <c r="L275" s="51">
        <v>0</v>
      </c>
      <c r="M275" s="51">
        <v>0</v>
      </c>
      <c r="N275" s="52">
        <f>D275*$D$3</f>
        <v>0</v>
      </c>
      <c r="O275" s="52">
        <f>E275*$E$3</f>
        <v>138</v>
      </c>
      <c r="P275" s="52">
        <f>F275*$F$3</f>
        <v>0</v>
      </c>
      <c r="Q275" s="52">
        <f>G275*$G$3</f>
        <v>0</v>
      </c>
      <c r="R275" s="52">
        <f>H275*$H$3</f>
        <v>0</v>
      </c>
      <c r="S275" s="52">
        <f>(N275/100)*(I275*$I$3)+(N275/100)*(J275*$J$3)</f>
        <v>0</v>
      </c>
      <c r="T275" s="52">
        <f>(O275/100)*(K275*$K$3)</f>
        <v>165.6</v>
      </c>
      <c r="U275" s="52">
        <f>(P275/100)*(K275*$K$3)+(P275/100)*(L275*$L$3)</f>
        <v>0</v>
      </c>
      <c r="V275" s="52">
        <f>(Q275/100)*(L275*$L$3)</f>
        <v>0</v>
      </c>
      <c r="W275" s="52">
        <f>(R275/100)*(K275*$K$3)+(R275/100)*(L275*$L$3)</f>
        <v>0</v>
      </c>
      <c r="X275" s="52">
        <f t="shared" ref="X275:X289" si="93">N275+S275</f>
        <v>0</v>
      </c>
      <c r="Y275" s="52">
        <f t="shared" ref="Y275:Y289" si="94">O275+T275</f>
        <v>303.60000000000002</v>
      </c>
      <c r="Z275" s="52">
        <f t="shared" ref="Z275:Z289" si="95">P275+U275</f>
        <v>0</v>
      </c>
      <c r="AA275" s="52">
        <f t="shared" ref="AA275:AA289" si="96">Q275+V275</f>
        <v>0</v>
      </c>
      <c r="AB275" s="52">
        <f>R275+W275</f>
        <v>0</v>
      </c>
      <c r="AC275" s="53">
        <f>ROUND(X275+Y275+Z275+AA275+AB275,1)</f>
        <v>303.60000000000002</v>
      </c>
      <c r="AD275" s="58"/>
      <c r="AE275" s="113" t="s">
        <v>814</v>
      </c>
      <c r="AF275" s="60"/>
      <c r="AH275" s="59"/>
    </row>
    <row r="276" spans="1:34">
      <c r="A276" s="99" t="s">
        <v>815</v>
      </c>
      <c r="B276" s="93">
        <v>0</v>
      </c>
      <c r="C276" s="21" t="s">
        <v>325</v>
      </c>
      <c r="D276" s="12">
        <v>0</v>
      </c>
      <c r="E276" s="12">
        <v>120</v>
      </c>
      <c r="F276" s="12">
        <v>0</v>
      </c>
      <c r="G276" s="12">
        <v>0</v>
      </c>
      <c r="H276" s="12">
        <v>0</v>
      </c>
      <c r="I276" s="13">
        <v>0</v>
      </c>
      <c r="J276" s="13">
        <v>0</v>
      </c>
      <c r="K276" s="13">
        <v>80</v>
      </c>
      <c r="L276" s="13">
        <v>0</v>
      </c>
      <c r="M276" s="13">
        <v>0</v>
      </c>
      <c r="N276" s="14">
        <f>D276*$D$4</f>
        <v>0</v>
      </c>
      <c r="O276" s="14">
        <f>E276*$E$4</f>
        <v>156</v>
      </c>
      <c r="P276" s="14">
        <f>F276*$F$4</f>
        <v>0</v>
      </c>
      <c r="Q276" s="14">
        <f>G276*$G$4</f>
        <v>0</v>
      </c>
      <c r="R276" s="14">
        <f>H276*$H$4</f>
        <v>0</v>
      </c>
      <c r="S276" s="14">
        <f>(N276/100)*(I276*$I$4)+(N276/100)*(J276*$J$4)</f>
        <v>0</v>
      </c>
      <c r="T276" s="14">
        <f>(O276/100)*(K276*$K$4)</f>
        <v>187.20000000000002</v>
      </c>
      <c r="U276" s="14">
        <f>(P276/100)*(K276*$K$4)+(P276/100)*(L276*$L$4)</f>
        <v>0</v>
      </c>
      <c r="V276" s="14">
        <f>(Q276/100)*(L276*$L$4)</f>
        <v>0</v>
      </c>
      <c r="W276" s="14">
        <f>(R276/100)*(K276*$K$4)+(R276/100)*(L276*$L$4)</f>
        <v>0</v>
      </c>
      <c r="X276" s="14">
        <f t="shared" si="93"/>
        <v>0</v>
      </c>
      <c r="Y276" s="14">
        <f t="shared" si="94"/>
        <v>343.20000000000005</v>
      </c>
      <c r="Z276" s="14">
        <f t="shared" si="95"/>
        <v>0</v>
      </c>
      <c r="AA276" s="14">
        <f t="shared" si="96"/>
        <v>0</v>
      </c>
      <c r="AB276" s="14">
        <f>R276+W276</f>
        <v>0</v>
      </c>
      <c r="AC276" s="15">
        <f>ROUND(X276+Y276+Z276+AA276+AB276,1)</f>
        <v>343.2</v>
      </c>
      <c r="AD276" s="48">
        <f>(ROUND(AC276-AC275,1)/AC275)</f>
        <v>0.13043478260869565</v>
      </c>
      <c r="AE276" s="113"/>
      <c r="AF276" s="60"/>
      <c r="AH276" s="59"/>
    </row>
    <row r="277" spans="1:34">
      <c r="A277" s="99" t="s">
        <v>816</v>
      </c>
      <c r="B277" s="93">
        <v>18</v>
      </c>
      <c r="C277" s="21" t="s">
        <v>850</v>
      </c>
      <c r="D277" s="12">
        <v>0</v>
      </c>
      <c r="E277" s="12">
        <v>92</v>
      </c>
      <c r="F277" s="12">
        <v>0</v>
      </c>
      <c r="G277" s="12">
        <v>0</v>
      </c>
      <c r="H277" s="12">
        <v>0</v>
      </c>
      <c r="I277" s="13">
        <v>0</v>
      </c>
      <c r="J277" s="13">
        <v>0</v>
      </c>
      <c r="K277" s="13">
        <v>80</v>
      </c>
      <c r="L277" s="13">
        <v>0</v>
      </c>
      <c r="M277" s="13">
        <v>0</v>
      </c>
      <c r="N277" s="14">
        <f>D277*$D$5</f>
        <v>0</v>
      </c>
      <c r="O277" s="14">
        <f>E277*$E$5</f>
        <v>128.79999999999998</v>
      </c>
      <c r="P277" s="14">
        <f>F277*$F$5</f>
        <v>0</v>
      </c>
      <c r="Q277" s="14">
        <f>G277*$G$5</f>
        <v>0</v>
      </c>
      <c r="R277" s="14">
        <f>H277*$H$5</f>
        <v>0</v>
      </c>
      <c r="S277" s="14">
        <f>(N277/100)*(I277*$I$5)+(N277/100)*(J277*$J$5)</f>
        <v>0</v>
      </c>
      <c r="T277" s="14">
        <f>(O277/100)*(K277*$K$5)</f>
        <v>154.55999999999997</v>
      </c>
      <c r="U277" s="14">
        <f>(P277/100)*(K277*$K$5)+(P277/100)*(L277*$L$5)</f>
        <v>0</v>
      </c>
      <c r="V277" s="14">
        <f>(Q277/100)*(L277*$L$5)</f>
        <v>0</v>
      </c>
      <c r="W277" s="14">
        <f>(R277/100)*(K277*$K$5)+(R277/100)*(L277*$L$5)</f>
        <v>0</v>
      </c>
      <c r="X277" s="14">
        <f t="shared" si="93"/>
        <v>0</v>
      </c>
      <c r="Y277" s="14">
        <f t="shared" si="94"/>
        <v>283.35999999999996</v>
      </c>
      <c r="Z277" s="14">
        <f t="shared" si="95"/>
        <v>0</v>
      </c>
      <c r="AA277" s="14">
        <f t="shared" si="96"/>
        <v>0</v>
      </c>
      <c r="AB277" s="14">
        <f>R277+W277</f>
        <v>0</v>
      </c>
      <c r="AC277" s="15">
        <f t="shared" ref="AC277:AC290" si="97">ROUND(X277+Y277+Z277+AA277+AB277,1)</f>
        <v>283.39999999999998</v>
      </c>
      <c r="AD277" s="48">
        <f>(ROUND(AC277-AC275,1)/AC275)</f>
        <v>-6.6534914361001313E-2</v>
      </c>
      <c r="AE277" s="113"/>
      <c r="AF277" s="60"/>
      <c r="AH277" s="59"/>
    </row>
    <row r="278" spans="1:34">
      <c r="A278" s="99" t="s">
        <v>817</v>
      </c>
      <c r="B278" s="93">
        <v>20</v>
      </c>
      <c r="C278" s="21" t="s">
        <v>338</v>
      </c>
      <c r="D278" s="12">
        <v>0</v>
      </c>
      <c r="E278" s="12">
        <v>92</v>
      </c>
      <c r="F278" s="12">
        <v>0</v>
      </c>
      <c r="G278" s="12">
        <v>0</v>
      </c>
      <c r="H278" s="12">
        <v>0</v>
      </c>
      <c r="I278" s="13">
        <v>0</v>
      </c>
      <c r="J278" s="13">
        <v>0</v>
      </c>
      <c r="K278" s="13">
        <v>80</v>
      </c>
      <c r="L278" s="13">
        <v>0</v>
      </c>
      <c r="M278" s="13">
        <v>0</v>
      </c>
      <c r="N278" s="14">
        <f>D278*$D$6</f>
        <v>0</v>
      </c>
      <c r="O278" s="14">
        <f>E278*$E$6</f>
        <v>128.79999999999998</v>
      </c>
      <c r="P278" s="14">
        <f>F278*$F$6</f>
        <v>0</v>
      </c>
      <c r="Q278" s="14">
        <f>G278*$G$6</f>
        <v>0</v>
      </c>
      <c r="R278" s="14">
        <f>H278*$H$6</f>
        <v>0</v>
      </c>
      <c r="S278" s="14">
        <f>(N278/100)*(I278*$I$6)+(N278/100)*(J278*$J$6)</f>
        <v>0</v>
      </c>
      <c r="T278" s="14">
        <f>(O278/100)*(K278*$K$6)</f>
        <v>154.55999999999997</v>
      </c>
      <c r="U278" s="14">
        <f>(P278/100)*(K278*$K$6)+(P278/100)*(L278*$L$6)</f>
        <v>0</v>
      </c>
      <c r="V278" s="14">
        <f>(Q278/100)*(L278*$L$6)</f>
        <v>0</v>
      </c>
      <c r="W278" s="14">
        <f>(R278/100)*(K278*$K$6)+(R278/100)*(L278*$L$6)</f>
        <v>0</v>
      </c>
      <c r="X278" s="14">
        <f t="shared" si="93"/>
        <v>0</v>
      </c>
      <c r="Y278" s="14">
        <f t="shared" si="94"/>
        <v>283.35999999999996</v>
      </c>
      <c r="Z278" s="14">
        <f t="shared" si="95"/>
        <v>0</v>
      </c>
      <c r="AA278" s="14">
        <f t="shared" si="96"/>
        <v>0</v>
      </c>
      <c r="AB278" s="14">
        <f t="shared" ref="AB278:AB290" si="98">R278+W278</f>
        <v>0</v>
      </c>
      <c r="AC278" s="15">
        <f t="shared" si="97"/>
        <v>283.39999999999998</v>
      </c>
      <c r="AD278" s="48">
        <f>(ROUND(AC278-AC275,1)/AC275)</f>
        <v>-6.6534914361001313E-2</v>
      </c>
      <c r="AE278" s="113"/>
      <c r="AF278" s="60"/>
      <c r="AH278" s="59"/>
    </row>
    <row r="279" spans="1:34">
      <c r="A279" s="99" t="s">
        <v>818</v>
      </c>
      <c r="B279" s="93">
        <v>0</v>
      </c>
      <c r="C279" s="21" t="s">
        <v>339</v>
      </c>
      <c r="D279" s="12">
        <v>0</v>
      </c>
      <c r="E279" s="12">
        <v>92</v>
      </c>
      <c r="F279" s="12">
        <v>0</v>
      </c>
      <c r="G279" s="12">
        <v>0</v>
      </c>
      <c r="H279" s="12">
        <v>0</v>
      </c>
      <c r="I279" s="13">
        <v>0</v>
      </c>
      <c r="J279" s="13">
        <v>0</v>
      </c>
      <c r="K279" s="13">
        <v>80</v>
      </c>
      <c r="L279" s="13">
        <v>0</v>
      </c>
      <c r="M279" s="13">
        <v>0</v>
      </c>
      <c r="N279" s="14">
        <f>D279*$D$7</f>
        <v>0</v>
      </c>
      <c r="O279" s="14">
        <f>E279*$E$7</f>
        <v>128.79999999999998</v>
      </c>
      <c r="P279" s="14">
        <f>F279*$F$7</f>
        <v>0</v>
      </c>
      <c r="Q279" s="14">
        <f>G279*$G$7</f>
        <v>0</v>
      </c>
      <c r="R279" s="14">
        <f>H279*$H$7</f>
        <v>0</v>
      </c>
      <c r="S279" s="14">
        <f>(N279/100)*(I279*$I$7)+(N279/100)*(J279*$J$7)</f>
        <v>0</v>
      </c>
      <c r="T279" s="14">
        <f>(O279/100)*(K279*$K$7)</f>
        <v>154.55999999999997</v>
      </c>
      <c r="U279" s="14">
        <f>(P279/100)*(K279*$K$7)+(P279/100)*(L279*$L$7)</f>
        <v>0</v>
      </c>
      <c r="V279" s="14">
        <f>(Q279/100)*(L279*$L$7)</f>
        <v>0</v>
      </c>
      <c r="W279" s="14">
        <f>(R279/100)*(K279*$K$7)+(R279/100)*(L279*$L$7)</f>
        <v>0</v>
      </c>
      <c r="X279" s="14">
        <f t="shared" si="93"/>
        <v>0</v>
      </c>
      <c r="Y279" s="14">
        <f t="shared" si="94"/>
        <v>283.35999999999996</v>
      </c>
      <c r="Z279" s="14">
        <f t="shared" si="95"/>
        <v>0</v>
      </c>
      <c r="AA279" s="14">
        <f t="shared" si="96"/>
        <v>0</v>
      </c>
      <c r="AB279" s="14">
        <f t="shared" si="98"/>
        <v>0</v>
      </c>
      <c r="AC279" s="15">
        <f t="shared" si="97"/>
        <v>283.39999999999998</v>
      </c>
      <c r="AD279" s="48">
        <f>(ROUND(AC279-AC275,1)/AC275)</f>
        <v>-6.6534914361001313E-2</v>
      </c>
      <c r="AE279" s="113"/>
      <c r="AF279" s="60"/>
      <c r="AH279" s="59"/>
    </row>
    <row r="280" spans="1:34">
      <c r="A280" s="99" t="s">
        <v>667</v>
      </c>
      <c r="B280" s="93"/>
      <c r="C280" s="21" t="s">
        <v>340</v>
      </c>
      <c r="D280" s="12">
        <v>0</v>
      </c>
      <c r="E280" s="12">
        <v>92</v>
      </c>
      <c r="F280" s="12">
        <v>0</v>
      </c>
      <c r="G280" s="12">
        <v>0</v>
      </c>
      <c r="H280" s="12">
        <v>0</v>
      </c>
      <c r="I280" s="13">
        <v>0</v>
      </c>
      <c r="J280" s="13">
        <v>0</v>
      </c>
      <c r="K280" s="13">
        <v>80</v>
      </c>
      <c r="L280" s="13">
        <v>0</v>
      </c>
      <c r="M280" s="13">
        <v>0</v>
      </c>
      <c r="N280" s="14">
        <f>D280*$D$8</f>
        <v>0</v>
      </c>
      <c r="O280" s="14">
        <f>E280*$E$8</f>
        <v>128.79999999999998</v>
      </c>
      <c r="P280" s="14">
        <f>F280*$F$8</f>
        <v>0</v>
      </c>
      <c r="Q280" s="14">
        <f>G280*$G$8</f>
        <v>0</v>
      </c>
      <c r="R280" s="14">
        <f>H280*$H$8</f>
        <v>0</v>
      </c>
      <c r="S280" s="14">
        <f>(N280/100)*(I280*$I$8)+(N280/100)*(J280*$J$8)</f>
        <v>0</v>
      </c>
      <c r="T280" s="14">
        <f>(O280/100)*(K280*$K$8)</f>
        <v>154.55999999999997</v>
      </c>
      <c r="U280" s="14">
        <f>(P280/100)*(K280*$K$8)+(P280/100)*(L280*$L$8)</f>
        <v>0</v>
      </c>
      <c r="V280" s="14">
        <f>(Q280/100)*(L280*$L$8)</f>
        <v>0</v>
      </c>
      <c r="W280" s="14">
        <f>(R280/100)*(K280*$K$8)+(R280/100)*(L280*$L$8)</f>
        <v>0</v>
      </c>
      <c r="X280" s="14">
        <f t="shared" si="93"/>
        <v>0</v>
      </c>
      <c r="Y280" s="14">
        <f t="shared" si="94"/>
        <v>283.35999999999996</v>
      </c>
      <c r="Z280" s="14">
        <f t="shared" si="95"/>
        <v>0</v>
      </c>
      <c r="AA280" s="14">
        <f t="shared" si="96"/>
        <v>0</v>
      </c>
      <c r="AB280" s="14">
        <f t="shared" si="98"/>
        <v>0</v>
      </c>
      <c r="AC280" s="15">
        <f t="shared" si="97"/>
        <v>283.39999999999998</v>
      </c>
      <c r="AD280" s="48">
        <f>(ROUND(AC280-AC275,1)/AC275)</f>
        <v>-6.6534914361001313E-2</v>
      </c>
      <c r="AE280" s="113"/>
      <c r="AF280" s="60"/>
      <c r="AH280" s="59"/>
    </row>
    <row r="281" spans="1:34">
      <c r="A281" s="99" t="s">
        <v>606</v>
      </c>
      <c r="B281" s="93">
        <v>50</v>
      </c>
      <c r="C281" s="21" t="s">
        <v>1</v>
      </c>
      <c r="D281" s="12">
        <v>0</v>
      </c>
      <c r="E281" s="12">
        <v>136</v>
      </c>
      <c r="F281" s="12">
        <v>0</v>
      </c>
      <c r="G281" s="12">
        <v>0</v>
      </c>
      <c r="H281" s="12">
        <v>0</v>
      </c>
      <c r="I281" s="13">
        <v>0</v>
      </c>
      <c r="J281" s="13">
        <v>0</v>
      </c>
      <c r="K281" s="13">
        <v>80</v>
      </c>
      <c r="L281" s="13">
        <v>0</v>
      </c>
      <c r="M281" s="13">
        <v>0</v>
      </c>
      <c r="N281" s="14">
        <f>D281*$D$9</f>
        <v>0</v>
      </c>
      <c r="O281" s="14">
        <f>E281*$E$9</f>
        <v>176.8</v>
      </c>
      <c r="P281" s="14">
        <f>F281*$F$9</f>
        <v>0</v>
      </c>
      <c r="Q281" s="14">
        <f>G281*$G$9</f>
        <v>0</v>
      </c>
      <c r="R281" s="14">
        <f>H281*$H$9</f>
        <v>0</v>
      </c>
      <c r="S281" s="14">
        <f>(N281/100)*(I281*$I$9)+(N281/100)*(J281*$J$9)</f>
        <v>0</v>
      </c>
      <c r="T281" s="14">
        <f>(O281/100)*(K281*$K$9)</f>
        <v>212.16</v>
      </c>
      <c r="U281" s="14">
        <f>(P281/100)*(K281*$K$9)+(P281/100)*(L281*$L$9)</f>
        <v>0</v>
      </c>
      <c r="V281" s="14">
        <f>(Q281/100)*(L281*$L$9)</f>
        <v>0</v>
      </c>
      <c r="W281" s="14">
        <f>(R281/100)*(K281*$K$9)+(R281/100)*(L281*$L$9)</f>
        <v>0</v>
      </c>
      <c r="X281" s="14">
        <f t="shared" si="93"/>
        <v>0</v>
      </c>
      <c r="Y281" s="14">
        <f t="shared" si="94"/>
        <v>388.96000000000004</v>
      </c>
      <c r="Z281" s="14">
        <f t="shared" si="95"/>
        <v>0</v>
      </c>
      <c r="AA281" s="14">
        <f t="shared" si="96"/>
        <v>0</v>
      </c>
      <c r="AB281" s="14">
        <f t="shared" si="98"/>
        <v>0</v>
      </c>
      <c r="AC281" s="15">
        <f t="shared" si="97"/>
        <v>389</v>
      </c>
      <c r="AD281" s="48">
        <f>(ROUND(AC281-AC275,1)/AC275)</f>
        <v>0.28129117259552044</v>
      </c>
      <c r="AE281" s="113"/>
      <c r="AF281" s="60"/>
      <c r="AH281" s="59"/>
    </row>
    <row r="282" spans="1:34">
      <c r="A282" s="99" t="s">
        <v>845</v>
      </c>
      <c r="B282" s="93"/>
      <c r="C282" s="21" t="s">
        <v>2</v>
      </c>
      <c r="D282" s="12">
        <v>0</v>
      </c>
      <c r="E282" s="12">
        <v>0</v>
      </c>
      <c r="F282" s="12">
        <v>136</v>
      </c>
      <c r="G282" s="12">
        <v>0</v>
      </c>
      <c r="H282" s="12">
        <v>0</v>
      </c>
      <c r="I282" s="13">
        <v>0</v>
      </c>
      <c r="J282" s="13">
        <v>0</v>
      </c>
      <c r="K282" s="13">
        <v>40</v>
      </c>
      <c r="L282" s="13">
        <v>40</v>
      </c>
      <c r="M282" s="13">
        <v>0</v>
      </c>
      <c r="N282" s="14">
        <f>D282*$D$10</f>
        <v>0</v>
      </c>
      <c r="O282" s="14">
        <f>E282*$E$10</f>
        <v>0</v>
      </c>
      <c r="P282" s="14">
        <f>F282*$F$10</f>
        <v>176.8</v>
      </c>
      <c r="Q282" s="14">
        <f>G282*$G$10</f>
        <v>0</v>
      </c>
      <c r="R282" s="14">
        <f>H282*$H$10</f>
        <v>0</v>
      </c>
      <c r="S282" s="14">
        <f>(N282/100)*(I282*$I$10)+(N282/100)*(J282*$J$10)</f>
        <v>0</v>
      </c>
      <c r="T282" s="14">
        <f>(O282/100)*(K282*$J$10)</f>
        <v>0</v>
      </c>
      <c r="U282" s="14">
        <f>(P282/100)*(K282*$K$10)+(P282/100)*(L282*$L$10)</f>
        <v>212.16</v>
      </c>
      <c r="V282" s="14">
        <f>(Q282/100)*(L282*$L$10)</f>
        <v>0</v>
      </c>
      <c r="W282" s="14">
        <f>(R282/100)*(K282*$K$10)+(R282/100)*(L282*$L$10)</f>
        <v>0</v>
      </c>
      <c r="X282" s="14">
        <f t="shared" si="93"/>
        <v>0</v>
      </c>
      <c r="Y282" s="14">
        <f t="shared" si="94"/>
        <v>0</v>
      </c>
      <c r="Z282" s="14">
        <f t="shared" si="95"/>
        <v>388.96000000000004</v>
      </c>
      <c r="AA282" s="14">
        <f t="shared" si="96"/>
        <v>0</v>
      </c>
      <c r="AB282" s="14">
        <f t="shared" si="98"/>
        <v>0</v>
      </c>
      <c r="AC282" s="15">
        <f t="shared" si="97"/>
        <v>389</v>
      </c>
      <c r="AD282" s="48">
        <f>(ROUND(AC282-AC275,1)/AC275)</f>
        <v>0.28129117259552044</v>
      </c>
      <c r="AE282" s="113"/>
      <c r="AF282" s="60"/>
      <c r="AH282" s="59"/>
    </row>
    <row r="283" spans="1:34">
      <c r="A283" s="99" t="s">
        <v>846</v>
      </c>
      <c r="B283" s="93"/>
      <c r="C283" s="21" t="s">
        <v>3</v>
      </c>
      <c r="D283" s="12">
        <v>0</v>
      </c>
      <c r="E283" s="12">
        <v>0</v>
      </c>
      <c r="F283" s="12">
        <v>0</v>
      </c>
      <c r="G283" s="12">
        <v>136</v>
      </c>
      <c r="H283" s="12">
        <v>0</v>
      </c>
      <c r="I283" s="13">
        <v>0</v>
      </c>
      <c r="J283" s="13">
        <v>0</v>
      </c>
      <c r="K283" s="13">
        <v>0</v>
      </c>
      <c r="L283" s="13">
        <v>80</v>
      </c>
      <c r="M283" s="13">
        <v>0</v>
      </c>
      <c r="N283" s="14">
        <f>D283*$D$11</f>
        <v>0</v>
      </c>
      <c r="O283" s="14">
        <f>E283*$E$11</f>
        <v>0</v>
      </c>
      <c r="P283" s="14">
        <f>F283*$F$11</f>
        <v>0</v>
      </c>
      <c r="Q283" s="14">
        <f>G283*$G$11</f>
        <v>176.8</v>
      </c>
      <c r="R283" s="14">
        <f>H283*$H$11</f>
        <v>0</v>
      </c>
      <c r="S283" s="14">
        <f>(N283/100)*(I283*$I$11)+(N283/100)*(J283*$J$11)</f>
        <v>0</v>
      </c>
      <c r="T283" s="14">
        <f>(O283/100)*(K283*$K$11)</f>
        <v>0</v>
      </c>
      <c r="U283" s="14">
        <f>(P283/100)*(K283*$K$11)+(P283/100)*(L283*$L$11)</f>
        <v>0</v>
      </c>
      <c r="V283" s="14">
        <f>(Q283/100)*(L283*$L$11)</f>
        <v>212.16</v>
      </c>
      <c r="W283" s="14">
        <f>(R283/100)*(K283*$K$11)+(R283/100)*(L283*$L$11)</f>
        <v>0</v>
      </c>
      <c r="X283" s="14">
        <f t="shared" si="93"/>
        <v>0</v>
      </c>
      <c r="Y283" s="14">
        <f t="shared" si="94"/>
        <v>0</v>
      </c>
      <c r="Z283" s="14">
        <f t="shared" si="95"/>
        <v>0</v>
      </c>
      <c r="AA283" s="14">
        <f t="shared" si="96"/>
        <v>388.96000000000004</v>
      </c>
      <c r="AB283" s="14">
        <f t="shared" si="98"/>
        <v>0</v>
      </c>
      <c r="AC283" s="15">
        <f t="shared" si="97"/>
        <v>389</v>
      </c>
      <c r="AD283" s="48">
        <f>(ROUND(AC283-AC275,1)/AC275)</f>
        <v>0.28129117259552044</v>
      </c>
      <c r="AE283" s="113"/>
      <c r="AF283" s="60"/>
      <c r="AH283" s="59"/>
    </row>
    <row r="284" spans="1:34">
      <c r="A284" s="99" t="s">
        <v>847</v>
      </c>
      <c r="B284" s="93"/>
      <c r="C284" s="21" t="s">
        <v>4</v>
      </c>
      <c r="D284" s="12">
        <v>0</v>
      </c>
      <c r="E284" s="12">
        <v>0</v>
      </c>
      <c r="F284" s="12">
        <v>0</v>
      </c>
      <c r="G284" s="12">
        <v>0</v>
      </c>
      <c r="H284" s="12">
        <v>136</v>
      </c>
      <c r="I284" s="13">
        <v>0</v>
      </c>
      <c r="J284" s="13">
        <v>0</v>
      </c>
      <c r="K284" s="13">
        <v>40</v>
      </c>
      <c r="L284" s="13">
        <v>40</v>
      </c>
      <c r="M284" s="13">
        <v>0</v>
      </c>
      <c r="N284" s="14">
        <f>D284*$D$12</f>
        <v>0</v>
      </c>
      <c r="O284" s="14">
        <f>E284*$E$12</f>
        <v>0</v>
      </c>
      <c r="P284" s="14">
        <f>F284*$F$12</f>
        <v>0</v>
      </c>
      <c r="Q284" s="14">
        <f>G284*$G$12</f>
        <v>0</v>
      </c>
      <c r="R284" s="14">
        <f>H284*$H$12</f>
        <v>176.8</v>
      </c>
      <c r="S284" s="14">
        <f>(N284/100)*(I284*$I$12)+(N284/100)*(J284*$J$12)</f>
        <v>0</v>
      </c>
      <c r="T284" s="14">
        <f>(O284/100)*(K284*$K$12)</f>
        <v>0</v>
      </c>
      <c r="U284" s="14">
        <f>(P284/100)*(K284*$K$12)+(P284/100)*(L284*$L$12)</f>
        <v>0</v>
      </c>
      <c r="V284" s="14">
        <f>(Q284/100)*(L284*$L$12)</f>
        <v>0</v>
      </c>
      <c r="W284" s="14">
        <f>(R284/100)*(K284*$K$12)+(R284/100)*(L284*$L$12)</f>
        <v>212.16</v>
      </c>
      <c r="X284" s="14">
        <f t="shared" si="93"/>
        <v>0</v>
      </c>
      <c r="Y284" s="14">
        <f t="shared" si="94"/>
        <v>0</v>
      </c>
      <c r="Z284" s="14">
        <f t="shared" si="95"/>
        <v>0</v>
      </c>
      <c r="AA284" s="14">
        <f t="shared" si="96"/>
        <v>0</v>
      </c>
      <c r="AB284" s="14">
        <f t="shared" si="98"/>
        <v>388.96000000000004</v>
      </c>
      <c r="AC284" s="15">
        <f t="shared" si="97"/>
        <v>389</v>
      </c>
      <c r="AD284" s="48">
        <f>(ROUND(AC284-AC275,1)/AC275)</f>
        <v>0.28129117259552044</v>
      </c>
      <c r="AE284" s="113"/>
      <c r="AF284" s="60"/>
      <c r="AH284" s="59"/>
    </row>
    <row r="285" spans="1:34">
      <c r="A285" s="99" t="s">
        <v>848</v>
      </c>
      <c r="B285" s="93"/>
      <c r="C285" s="21" t="s">
        <v>328</v>
      </c>
      <c r="D285" s="12">
        <v>0</v>
      </c>
      <c r="E285" s="12">
        <v>92</v>
      </c>
      <c r="F285" s="12">
        <v>0</v>
      </c>
      <c r="G285" s="12">
        <v>0</v>
      </c>
      <c r="H285" s="12">
        <v>0</v>
      </c>
      <c r="I285" s="13">
        <v>0</v>
      </c>
      <c r="J285" s="13">
        <v>0</v>
      </c>
      <c r="K285" s="13">
        <v>80</v>
      </c>
      <c r="L285" s="13">
        <v>0</v>
      </c>
      <c r="M285" s="13">
        <v>70</v>
      </c>
      <c r="N285" s="14">
        <f>D285*$D$13</f>
        <v>0</v>
      </c>
      <c r="O285" s="14">
        <f>E285*$E$13</f>
        <v>119.60000000000001</v>
      </c>
      <c r="P285" s="14">
        <f>F285*$F$13</f>
        <v>0</v>
      </c>
      <c r="Q285" s="14">
        <f>G285*$G$13</f>
        <v>0</v>
      </c>
      <c r="R285" s="14">
        <f>H285*$H$13</f>
        <v>0</v>
      </c>
      <c r="S285" s="14">
        <f>(N285/100)*(I285*$I$14)+(N285/100)*(J285*$J$14)+(N285/100)*(M285*$M$14)</f>
        <v>0</v>
      </c>
      <c r="T285" s="14">
        <f>(O285/100)*(K285*$K$13)+(O285/100)*(M285*$M$13)</f>
        <v>269.10000000000002</v>
      </c>
      <c r="U285" s="14">
        <f>(P285/100)*(K285*$K$13)+(P285/100)*(L285*$L$13)+(P285/100)*(M285*$M$13)</f>
        <v>0</v>
      </c>
      <c r="V285" s="14">
        <f>(Q285/100)*(L285*$L$13)+(Q285/100)*(M285*$M$13)</f>
        <v>0</v>
      </c>
      <c r="W285" s="14">
        <f>(R285/100)*(K285*$K$13)+(R285/100)*(L285*$L$13)+(R285/100)*(M285*$M$13)</f>
        <v>0</v>
      </c>
      <c r="X285" s="14">
        <f t="shared" si="93"/>
        <v>0</v>
      </c>
      <c r="Y285" s="14">
        <f t="shared" si="94"/>
        <v>388.70000000000005</v>
      </c>
      <c r="Z285" s="14">
        <f t="shared" si="95"/>
        <v>0</v>
      </c>
      <c r="AA285" s="14">
        <f t="shared" si="96"/>
        <v>0</v>
      </c>
      <c r="AB285" s="14">
        <f t="shared" si="98"/>
        <v>0</v>
      </c>
      <c r="AC285" s="15">
        <f t="shared" si="97"/>
        <v>388.7</v>
      </c>
      <c r="AD285" s="48">
        <f>(ROUND(AC285-AC275,1)/AC275)</f>
        <v>0.28030303030303028</v>
      </c>
      <c r="AE285" s="113"/>
      <c r="AF285" s="60"/>
      <c r="AH285" s="59"/>
    </row>
    <row r="286" spans="1:34">
      <c r="A286" s="99" t="s">
        <v>849</v>
      </c>
      <c r="B286" s="93"/>
      <c r="C286" s="21" t="s">
        <v>329</v>
      </c>
      <c r="D286" s="12">
        <v>136</v>
      </c>
      <c r="E286" s="12">
        <v>0</v>
      </c>
      <c r="F286" s="12">
        <v>0</v>
      </c>
      <c r="G286" s="12">
        <v>0</v>
      </c>
      <c r="H286" s="12">
        <v>0</v>
      </c>
      <c r="I286" s="13">
        <v>0</v>
      </c>
      <c r="J286" s="13">
        <v>0</v>
      </c>
      <c r="K286" s="13">
        <v>80</v>
      </c>
      <c r="L286" s="13">
        <v>0</v>
      </c>
      <c r="M286" s="13">
        <v>0</v>
      </c>
      <c r="N286" s="14">
        <f>D286*$D$14</f>
        <v>176.8</v>
      </c>
      <c r="O286" s="14">
        <f>E286*$E$14</f>
        <v>0</v>
      </c>
      <c r="P286" s="14">
        <f>F286*$F$14</f>
        <v>0</v>
      </c>
      <c r="Q286" s="14">
        <f>G286*$G$14</f>
        <v>0</v>
      </c>
      <c r="R286" s="14">
        <f>H286*$H$14</f>
        <v>0</v>
      </c>
      <c r="S286" s="14">
        <f>(N286/100)*(I286*$I$14)+(N286/100)*(J286*$J$14)+(N286/100)*(K286*$K$14)</f>
        <v>212.16</v>
      </c>
      <c r="T286" s="14">
        <f>(O286/100)*(K286*$K$14)</f>
        <v>0</v>
      </c>
      <c r="U286" s="14">
        <f>(P286/100)*(K286*$K$14)+(P286/100)*(L286*$L$14)</f>
        <v>0</v>
      </c>
      <c r="V286" s="14">
        <f>(Q286/100)*(L286*$L$14)</f>
        <v>0</v>
      </c>
      <c r="W286" s="14">
        <f>(R286/100)*(K286*$L$14)+(R286/100)*(L286*$M$14)</f>
        <v>0</v>
      </c>
      <c r="X286" s="14">
        <f t="shared" si="93"/>
        <v>388.96000000000004</v>
      </c>
      <c r="Y286" s="14">
        <f t="shared" si="94"/>
        <v>0</v>
      </c>
      <c r="Z286" s="14">
        <f t="shared" si="95"/>
        <v>0</v>
      </c>
      <c r="AA286" s="14">
        <f t="shared" si="96"/>
        <v>0</v>
      </c>
      <c r="AB286" s="14">
        <f t="shared" si="98"/>
        <v>0</v>
      </c>
      <c r="AC286" s="15">
        <f t="shared" si="97"/>
        <v>389</v>
      </c>
      <c r="AD286" s="48">
        <f>(ROUND(AC286-AC275,1)/AC275)</f>
        <v>0.28129117259552044</v>
      </c>
      <c r="AE286" s="113"/>
      <c r="AF286" s="60"/>
      <c r="AH286" s="59"/>
    </row>
    <row r="287" spans="1:34">
      <c r="A287" s="99"/>
      <c r="B287" s="93"/>
      <c r="C287" s="21" t="s">
        <v>330</v>
      </c>
      <c r="D287" s="12">
        <v>136</v>
      </c>
      <c r="E287" s="12">
        <v>0</v>
      </c>
      <c r="F287" s="12">
        <v>0</v>
      </c>
      <c r="G287" s="12">
        <v>0</v>
      </c>
      <c r="H287" s="12">
        <v>0</v>
      </c>
      <c r="I287" s="13">
        <v>0</v>
      </c>
      <c r="J287" s="13">
        <v>0</v>
      </c>
      <c r="K287" s="13">
        <v>0</v>
      </c>
      <c r="L287" s="13">
        <v>80</v>
      </c>
      <c r="M287" s="13">
        <v>0</v>
      </c>
      <c r="N287" s="14">
        <f>D287*$D$15</f>
        <v>176.8</v>
      </c>
      <c r="O287" s="14">
        <f>E287*$E$15</f>
        <v>0</v>
      </c>
      <c r="P287" s="14">
        <f>F287*$F$15</f>
        <v>0</v>
      </c>
      <c r="Q287" s="14">
        <f>G287*$G$15</f>
        <v>0</v>
      </c>
      <c r="R287" s="14">
        <f>H287*$H$15</f>
        <v>0</v>
      </c>
      <c r="S287" s="14">
        <f>(N287/100)*(I287*$I$15)+(N287/100)*(J287*$J$15)+(N287/100)*(L287*$L$15)</f>
        <v>212.16</v>
      </c>
      <c r="T287" s="14">
        <f>(O287/100)*(K287*$K$15)</f>
        <v>0</v>
      </c>
      <c r="U287" s="14">
        <f>(P287/100)*(K287*$K$15)+(P287/100)*(L287*$L$15)</f>
        <v>0</v>
      </c>
      <c r="V287" s="14">
        <f>(Q287/100)*(L287*$L$15)</f>
        <v>0</v>
      </c>
      <c r="W287" s="14">
        <f>(R287/100)*(K287*$K$15)+(R287/100)*(L287*$L$15)</f>
        <v>0</v>
      </c>
      <c r="X287" s="14">
        <f t="shared" si="93"/>
        <v>388.96000000000004</v>
      </c>
      <c r="Y287" s="14">
        <f t="shared" si="94"/>
        <v>0</v>
      </c>
      <c r="Z287" s="14">
        <f t="shared" si="95"/>
        <v>0</v>
      </c>
      <c r="AA287" s="14">
        <f t="shared" si="96"/>
        <v>0</v>
      </c>
      <c r="AB287" s="14">
        <f t="shared" si="98"/>
        <v>0</v>
      </c>
      <c r="AC287" s="15">
        <f t="shared" si="97"/>
        <v>389</v>
      </c>
      <c r="AD287" s="48">
        <f>(ROUND(AC287-AC275,1)/AC275)</f>
        <v>0.28129117259552044</v>
      </c>
      <c r="AE287" s="113"/>
      <c r="AF287" s="60"/>
      <c r="AH287" s="59"/>
    </row>
    <row r="288" spans="1:34">
      <c r="A288" s="99"/>
      <c r="B288" s="93"/>
      <c r="C288" s="21" t="s">
        <v>326</v>
      </c>
      <c r="D288" s="12">
        <v>0</v>
      </c>
      <c r="E288" s="12">
        <v>120</v>
      </c>
      <c r="F288" s="12">
        <v>0</v>
      </c>
      <c r="G288" s="12">
        <v>0</v>
      </c>
      <c r="H288" s="12">
        <v>0</v>
      </c>
      <c r="I288" s="13">
        <v>0</v>
      </c>
      <c r="J288" s="13">
        <v>0</v>
      </c>
      <c r="K288" s="13">
        <v>80</v>
      </c>
      <c r="L288" s="13">
        <v>0</v>
      </c>
      <c r="M288" s="13">
        <v>0</v>
      </c>
      <c r="N288" s="14">
        <f>D288*$D$16</f>
        <v>0</v>
      </c>
      <c r="O288" s="14">
        <f>E288*$E$16</f>
        <v>156</v>
      </c>
      <c r="P288" s="14">
        <f>F288*$F$16</f>
        <v>0</v>
      </c>
      <c r="Q288" s="14">
        <f>G288*$G$16</f>
        <v>0</v>
      </c>
      <c r="R288" s="14">
        <f>H288*$H$16</f>
        <v>0</v>
      </c>
      <c r="S288" s="14">
        <f>(N288/100)*(I288*$I$16)+(N288/100)*(J288*$J$16)</f>
        <v>0</v>
      </c>
      <c r="T288" s="14">
        <f>(O288/100)*(K288*$K$16)</f>
        <v>187.20000000000002</v>
      </c>
      <c r="U288" s="14">
        <f>(P288/100)*(K288*$K$16)+(P288/100)*(L288*$L$16)</f>
        <v>0</v>
      </c>
      <c r="V288" s="14">
        <f>(Q288/100)*(L288*$L$16)</f>
        <v>0</v>
      </c>
      <c r="W288" s="14">
        <f>(R288/100)*(K288*$K$16)+(R288/100)*(L288*$L$16)</f>
        <v>0</v>
      </c>
      <c r="X288" s="14">
        <f t="shared" si="93"/>
        <v>0</v>
      </c>
      <c r="Y288" s="14">
        <f t="shared" si="94"/>
        <v>343.20000000000005</v>
      </c>
      <c r="Z288" s="14">
        <f t="shared" si="95"/>
        <v>0</v>
      </c>
      <c r="AA288" s="14">
        <f t="shared" si="96"/>
        <v>0</v>
      </c>
      <c r="AB288" s="14">
        <f t="shared" si="98"/>
        <v>0</v>
      </c>
      <c r="AC288" s="15">
        <f t="shared" si="97"/>
        <v>343.2</v>
      </c>
      <c r="AD288" s="48">
        <f>(ROUND(AC288-AC275,1)/AC275)</f>
        <v>0.13043478260869565</v>
      </c>
      <c r="AE288" s="113"/>
      <c r="AF288" s="60"/>
      <c r="AH288" s="59"/>
    </row>
    <row r="289" spans="1:34">
      <c r="A289" s="99"/>
      <c r="B289" s="93"/>
      <c r="C289" s="21" t="s">
        <v>327</v>
      </c>
      <c r="D289" s="12">
        <v>0</v>
      </c>
      <c r="E289" s="12">
        <v>120</v>
      </c>
      <c r="F289" s="12">
        <v>0</v>
      </c>
      <c r="G289" s="12">
        <v>0</v>
      </c>
      <c r="H289" s="12">
        <v>0</v>
      </c>
      <c r="I289" s="13">
        <v>0</v>
      </c>
      <c r="J289" s="13">
        <v>0</v>
      </c>
      <c r="K289" s="13">
        <v>80</v>
      </c>
      <c r="L289" s="13">
        <v>0</v>
      </c>
      <c r="M289" s="13">
        <v>0</v>
      </c>
      <c r="N289" s="14">
        <f>D289*$D$17</f>
        <v>0</v>
      </c>
      <c r="O289" s="14">
        <f>E289*$E$17</f>
        <v>156</v>
      </c>
      <c r="P289" s="14">
        <f>F289*$F$17</f>
        <v>0</v>
      </c>
      <c r="Q289" s="14">
        <f>G289*$G$17</f>
        <v>0</v>
      </c>
      <c r="R289" s="14">
        <f>H289*$H$17</f>
        <v>0</v>
      </c>
      <c r="S289" s="14">
        <f>(N289/100)*(I289*$I$17)+(N289/100)*(J289*$J$17)</f>
        <v>0</v>
      </c>
      <c r="T289" s="14">
        <f>(O289/100)*(K289*$K$17)</f>
        <v>187.20000000000002</v>
      </c>
      <c r="U289" s="14">
        <f>(P289/100)*(K289*$K$17)+(P289/100)*(L289*$L$17)</f>
        <v>0</v>
      </c>
      <c r="V289" s="14">
        <f>(Q289/100)*(L289*$L$17)</f>
        <v>0</v>
      </c>
      <c r="W289" s="14">
        <f>(R289/100)*(K289*$K$17)+(R289/100)*(L289*$L$17)</f>
        <v>0</v>
      </c>
      <c r="X289" s="14">
        <f t="shared" si="93"/>
        <v>0</v>
      </c>
      <c r="Y289" s="14">
        <f t="shared" si="94"/>
        <v>343.20000000000005</v>
      </c>
      <c r="Z289" s="14">
        <f t="shared" si="95"/>
        <v>0</v>
      </c>
      <c r="AA289" s="14">
        <f t="shared" si="96"/>
        <v>0</v>
      </c>
      <c r="AB289" s="14">
        <f t="shared" si="98"/>
        <v>0</v>
      </c>
      <c r="AC289" s="15">
        <f t="shared" si="97"/>
        <v>343.2</v>
      </c>
      <c r="AD289" s="48">
        <f>(ROUND(AC289-AC275,1)/AC275)</f>
        <v>0.13043478260869565</v>
      </c>
      <c r="AE289" s="113"/>
      <c r="AF289" s="60"/>
      <c r="AH289" s="59"/>
    </row>
    <row r="290" spans="1:34">
      <c r="A290" s="106" t="s">
        <v>0</v>
      </c>
      <c r="B290" s="90" t="s">
        <v>18</v>
      </c>
      <c r="C290" s="50" t="s">
        <v>342</v>
      </c>
      <c r="D290" s="11">
        <v>120</v>
      </c>
      <c r="E290" s="11">
        <v>0</v>
      </c>
      <c r="F290" s="11">
        <v>0</v>
      </c>
      <c r="G290" s="11">
        <v>0</v>
      </c>
      <c r="H290" s="11">
        <v>0</v>
      </c>
      <c r="I290" s="51">
        <v>45</v>
      </c>
      <c r="J290" s="51">
        <v>0</v>
      </c>
      <c r="K290" s="51">
        <v>0</v>
      </c>
      <c r="L290" s="51">
        <v>0</v>
      </c>
      <c r="M290" s="51">
        <v>0</v>
      </c>
      <c r="N290" s="52">
        <f>D290*$D$3</f>
        <v>180</v>
      </c>
      <c r="O290" s="52">
        <f>E290*$E$3</f>
        <v>0</v>
      </c>
      <c r="P290" s="52">
        <f>F290*$F$3</f>
        <v>0</v>
      </c>
      <c r="Q290" s="52">
        <f>G290*$G$3</f>
        <v>0</v>
      </c>
      <c r="R290" s="52">
        <f>H290*$H$3</f>
        <v>0</v>
      </c>
      <c r="S290" s="52">
        <f>(N290/100)*(I290*$I$3)+(N290/100)*(J290*$J$3)</f>
        <v>121.5</v>
      </c>
      <c r="T290" s="52">
        <f>(O290/100)*(K290*$K$3)</f>
        <v>0</v>
      </c>
      <c r="U290" s="52">
        <f>(P290/100)*(K290*$K$3)+(P290/100)*(L290*$L$3)</f>
        <v>0</v>
      </c>
      <c r="V290" s="52">
        <f>(Q290/100)*(L290*$L$3)</f>
        <v>0</v>
      </c>
      <c r="W290" s="52">
        <f>(R290/100)*(K290*$K$3)+(R290/100)*(L290*$L$3)</f>
        <v>0</v>
      </c>
      <c r="X290" s="52">
        <f>N290+S290</f>
        <v>301.5</v>
      </c>
      <c r="Y290" s="52">
        <f>O290+T290</f>
        <v>0</v>
      </c>
      <c r="Z290" s="52">
        <f>P290+U290</f>
        <v>0</v>
      </c>
      <c r="AA290" s="52">
        <f>Q290+V290</f>
        <v>0</v>
      </c>
      <c r="AB290" s="52">
        <f t="shared" si="98"/>
        <v>0</v>
      </c>
      <c r="AC290" s="53">
        <f t="shared" si="97"/>
        <v>301.5</v>
      </c>
      <c r="AD290" s="58"/>
      <c r="AE290" s="113" t="s">
        <v>814</v>
      </c>
      <c r="AF290" s="60"/>
      <c r="AH290" s="59"/>
    </row>
    <row r="291" spans="1:34">
      <c r="A291" s="99" t="s">
        <v>815</v>
      </c>
      <c r="B291" s="91">
        <v>16</v>
      </c>
      <c r="C291" s="21" t="s">
        <v>325</v>
      </c>
      <c r="D291" s="12">
        <v>120</v>
      </c>
      <c r="E291" s="12">
        <v>0</v>
      </c>
      <c r="F291" s="12">
        <v>0</v>
      </c>
      <c r="G291" s="12">
        <v>0</v>
      </c>
      <c r="H291" s="12">
        <v>0</v>
      </c>
      <c r="I291" s="13">
        <v>55</v>
      </c>
      <c r="J291" s="13">
        <v>16</v>
      </c>
      <c r="K291" s="13">
        <v>0</v>
      </c>
      <c r="L291" s="13">
        <v>0</v>
      </c>
      <c r="M291" s="13">
        <v>0</v>
      </c>
      <c r="N291" s="14">
        <f>D291*$D$4</f>
        <v>156</v>
      </c>
      <c r="O291" s="14">
        <f>E291*$E$4</f>
        <v>0</v>
      </c>
      <c r="P291" s="14">
        <f>F291*$F$4</f>
        <v>0</v>
      </c>
      <c r="Q291" s="14">
        <f>G291*$G$4</f>
        <v>0</v>
      </c>
      <c r="R291" s="14">
        <f>H291*$H$4</f>
        <v>0</v>
      </c>
      <c r="S291" s="14">
        <f>(N291/100)*(I291*$I$4)+(N291/100)*(J291*$J$4)</f>
        <v>199.36799999999999</v>
      </c>
      <c r="T291" s="14">
        <f>(O291/100)*(K291*$K$4)</f>
        <v>0</v>
      </c>
      <c r="U291" s="14">
        <f>(P291/100)*(K291*$K$4)+(P291/100)*(L291*$L$4)</f>
        <v>0</v>
      </c>
      <c r="V291" s="14">
        <f>(Q291/100)*(L291*$L$4)</f>
        <v>0</v>
      </c>
      <c r="W291" s="14">
        <f>(R291/100)*(K291*$K$4)+(R291/100)*(L291*$L$4)</f>
        <v>0</v>
      </c>
      <c r="X291" s="14">
        <f t="shared" ref="X291:X304" si="99">N291+S291</f>
        <v>355.36799999999999</v>
      </c>
      <c r="Y291" s="14">
        <f t="shared" ref="Y291:Y304" si="100">O291+T291</f>
        <v>0</v>
      </c>
      <c r="Z291" s="14">
        <f t="shared" ref="Z291:Z304" si="101">P291+U291</f>
        <v>0</v>
      </c>
      <c r="AA291" s="14">
        <f t="shared" ref="AA291:AA304" si="102">Q291+V291</f>
        <v>0</v>
      </c>
      <c r="AB291" s="14">
        <f>R291+W291</f>
        <v>0</v>
      </c>
      <c r="AC291" s="15">
        <f>ROUND(X291+Y291+Z291+AA291+AB291,1)</f>
        <v>355.4</v>
      </c>
      <c r="AD291" s="48">
        <f>(ROUND(AC291-AC290,1)/AC290)</f>
        <v>0.17877280265339968</v>
      </c>
      <c r="AE291" s="113"/>
      <c r="AF291" s="60"/>
      <c r="AH291" s="59"/>
    </row>
    <row r="292" spans="1:34">
      <c r="A292" s="99" t="s">
        <v>816</v>
      </c>
      <c r="B292" s="91">
        <v>0</v>
      </c>
      <c r="C292" s="21" t="s">
        <v>850</v>
      </c>
      <c r="D292" s="12">
        <v>120</v>
      </c>
      <c r="E292" s="12">
        <v>0</v>
      </c>
      <c r="F292" s="12">
        <v>0</v>
      </c>
      <c r="G292" s="12">
        <v>0</v>
      </c>
      <c r="H292" s="12">
        <v>0</v>
      </c>
      <c r="I292" s="13">
        <v>45</v>
      </c>
      <c r="J292" s="13">
        <v>0</v>
      </c>
      <c r="K292" s="13">
        <v>0</v>
      </c>
      <c r="L292" s="13">
        <v>0</v>
      </c>
      <c r="M292" s="13">
        <v>0</v>
      </c>
      <c r="N292" s="14">
        <f>D292*$D$5</f>
        <v>168</v>
      </c>
      <c r="O292" s="14">
        <f>E292*$E$5</f>
        <v>0</v>
      </c>
      <c r="P292" s="14">
        <f>F292*$F$5</f>
        <v>0</v>
      </c>
      <c r="Q292" s="14">
        <f>G292*$G$5</f>
        <v>0</v>
      </c>
      <c r="R292" s="14">
        <f>H292*$H$5</f>
        <v>0</v>
      </c>
      <c r="S292" s="14">
        <f>(N292/100)*(I292*$I$5)+(N292/100)*(J292*$J$5)</f>
        <v>113.39999999999999</v>
      </c>
      <c r="T292" s="14">
        <f>(O292/100)*(K292*$K$5)</f>
        <v>0</v>
      </c>
      <c r="U292" s="14">
        <f>(P292/100)*(K292*$K$5)+(P292/100)*(L292*$L$5)</f>
        <v>0</v>
      </c>
      <c r="V292" s="14">
        <f>(Q292/100)*(L292*$L$5)</f>
        <v>0</v>
      </c>
      <c r="W292" s="14">
        <f>(R292/100)*(K292*$K$5)+(R292/100)*(L292*$L$5)</f>
        <v>0</v>
      </c>
      <c r="X292" s="14">
        <f t="shared" si="99"/>
        <v>281.39999999999998</v>
      </c>
      <c r="Y292" s="14">
        <f t="shared" si="100"/>
        <v>0</v>
      </c>
      <c r="Z292" s="14">
        <f t="shared" si="101"/>
        <v>0</v>
      </c>
      <c r="AA292" s="14">
        <f t="shared" si="102"/>
        <v>0</v>
      </c>
      <c r="AB292" s="14">
        <f>R292+W292</f>
        <v>0</v>
      </c>
      <c r="AC292" s="15">
        <f t="shared" ref="AC292:AC304" si="103">ROUND(X292+Y292+Z292+AA292+AB292,1)</f>
        <v>281.39999999999998</v>
      </c>
      <c r="AD292" s="48">
        <f>(ROUND(AC292-AC290,1)/AC290)</f>
        <v>-6.6666666666666666E-2</v>
      </c>
      <c r="AE292" s="113"/>
      <c r="AF292" s="60"/>
      <c r="AH292" s="59"/>
    </row>
    <row r="293" spans="1:34">
      <c r="A293" s="99" t="s">
        <v>817</v>
      </c>
      <c r="B293" s="91">
        <v>0</v>
      </c>
      <c r="C293" s="21" t="s">
        <v>338</v>
      </c>
      <c r="D293" s="12">
        <v>120</v>
      </c>
      <c r="E293" s="12">
        <v>0</v>
      </c>
      <c r="F293" s="12">
        <v>0</v>
      </c>
      <c r="G293" s="12">
        <v>0</v>
      </c>
      <c r="H293" s="12">
        <v>0</v>
      </c>
      <c r="I293" s="13">
        <v>45</v>
      </c>
      <c r="J293" s="13">
        <v>0</v>
      </c>
      <c r="K293" s="13">
        <v>0</v>
      </c>
      <c r="L293" s="13">
        <v>0</v>
      </c>
      <c r="M293" s="13">
        <v>0</v>
      </c>
      <c r="N293" s="14">
        <f>D293*$D$6</f>
        <v>168</v>
      </c>
      <c r="O293" s="14">
        <f>E293*$E$6</f>
        <v>0</v>
      </c>
      <c r="P293" s="14">
        <f>F293*$F$6</f>
        <v>0</v>
      </c>
      <c r="Q293" s="14">
        <f>G293*$G$6</f>
        <v>0</v>
      </c>
      <c r="R293" s="14">
        <f>H293*$H$6</f>
        <v>0</v>
      </c>
      <c r="S293" s="14">
        <f>(N293/100)*(I293*$I$6)+(N293/100)*(J293*$J$6)</f>
        <v>113.39999999999999</v>
      </c>
      <c r="T293" s="14">
        <f>(O293/100)*(K293*$K$6)</f>
        <v>0</v>
      </c>
      <c r="U293" s="14">
        <f>(P293/100)*(K293*$K$6)+(P293/100)*(L293*$L$6)</f>
        <v>0</v>
      </c>
      <c r="V293" s="14">
        <f>(Q293/100)*(L293*$L$6)</f>
        <v>0</v>
      </c>
      <c r="W293" s="14">
        <f>(R293/100)*(K293*$K$6)+(R293/100)*(L293*$L$6)</f>
        <v>0</v>
      </c>
      <c r="X293" s="14">
        <f t="shared" si="99"/>
        <v>281.39999999999998</v>
      </c>
      <c r="Y293" s="14">
        <f t="shared" si="100"/>
        <v>0</v>
      </c>
      <c r="Z293" s="14">
        <f t="shared" si="101"/>
        <v>0</v>
      </c>
      <c r="AA293" s="14">
        <f t="shared" si="102"/>
        <v>0</v>
      </c>
      <c r="AB293" s="14">
        <f t="shared" ref="AB293:AB304" si="104">R293+W293</f>
        <v>0</v>
      </c>
      <c r="AC293" s="15">
        <f t="shared" si="103"/>
        <v>281.39999999999998</v>
      </c>
      <c r="AD293" s="48">
        <f>(ROUND(AC293-AC290,1)/AC290)</f>
        <v>-6.6666666666666666E-2</v>
      </c>
      <c r="AE293" s="113"/>
      <c r="AF293" s="60"/>
      <c r="AH293" s="59"/>
    </row>
    <row r="294" spans="1:34">
      <c r="A294" s="99" t="s">
        <v>818</v>
      </c>
      <c r="B294" s="91">
        <v>0</v>
      </c>
      <c r="C294" s="21" t="s">
        <v>339</v>
      </c>
      <c r="D294" s="12">
        <v>120</v>
      </c>
      <c r="E294" s="12">
        <v>0</v>
      </c>
      <c r="F294" s="12">
        <v>0</v>
      </c>
      <c r="G294" s="12">
        <v>0</v>
      </c>
      <c r="H294" s="12">
        <v>0</v>
      </c>
      <c r="I294" s="13">
        <v>45</v>
      </c>
      <c r="J294" s="13">
        <v>0</v>
      </c>
      <c r="K294" s="13">
        <v>0</v>
      </c>
      <c r="L294" s="13">
        <v>0</v>
      </c>
      <c r="M294" s="13">
        <v>0</v>
      </c>
      <c r="N294" s="14">
        <f>D294*$D$7</f>
        <v>168</v>
      </c>
      <c r="O294" s="14">
        <f>E294*$E$7</f>
        <v>0</v>
      </c>
      <c r="P294" s="14">
        <f>F294*$F$7</f>
        <v>0</v>
      </c>
      <c r="Q294" s="14">
        <f>G294*$G$7</f>
        <v>0</v>
      </c>
      <c r="R294" s="14">
        <f>H294*$H$7</f>
        <v>0</v>
      </c>
      <c r="S294" s="14">
        <f>(N294/100)*(I294*$I$7)+(N294/100)*(J294*$J$7)</f>
        <v>113.39999999999999</v>
      </c>
      <c r="T294" s="14">
        <f>(O294/100)*(K294*$K$7)</f>
        <v>0</v>
      </c>
      <c r="U294" s="14">
        <f>(P294/100)*(K294*$K$7)+(P294/100)*(L294*$L$7)</f>
        <v>0</v>
      </c>
      <c r="V294" s="14">
        <f>(Q294/100)*(L294*$L$7)</f>
        <v>0</v>
      </c>
      <c r="W294" s="14">
        <f>(R294/100)*(K294*$K$7)+(R294/100)*(L294*$L$7)</f>
        <v>0</v>
      </c>
      <c r="X294" s="14">
        <f t="shared" si="99"/>
        <v>281.39999999999998</v>
      </c>
      <c r="Y294" s="14">
        <f t="shared" si="100"/>
        <v>0</v>
      </c>
      <c r="Z294" s="14">
        <f t="shared" si="101"/>
        <v>0</v>
      </c>
      <c r="AA294" s="14">
        <f t="shared" si="102"/>
        <v>0</v>
      </c>
      <c r="AB294" s="14">
        <f t="shared" si="104"/>
        <v>0</v>
      </c>
      <c r="AC294" s="15">
        <f t="shared" si="103"/>
        <v>281.39999999999998</v>
      </c>
      <c r="AD294" s="48">
        <f>(ROUND(AC294-AC290,1)/AC290)</f>
        <v>-6.6666666666666666E-2</v>
      </c>
      <c r="AE294" s="113"/>
      <c r="AF294" s="60"/>
      <c r="AH294" s="59"/>
    </row>
    <row r="295" spans="1:34">
      <c r="A295" s="99" t="s">
        <v>667</v>
      </c>
      <c r="B295" s="91"/>
      <c r="C295" s="21" t="s">
        <v>340</v>
      </c>
      <c r="D295" s="12">
        <v>120</v>
      </c>
      <c r="E295" s="12">
        <v>0</v>
      </c>
      <c r="F295" s="12">
        <v>0</v>
      </c>
      <c r="G295" s="12">
        <v>0</v>
      </c>
      <c r="H295" s="12">
        <v>0</v>
      </c>
      <c r="I295" s="13">
        <v>45</v>
      </c>
      <c r="J295" s="13">
        <v>0</v>
      </c>
      <c r="K295" s="13">
        <v>0</v>
      </c>
      <c r="L295" s="13">
        <v>0</v>
      </c>
      <c r="M295" s="13">
        <v>0</v>
      </c>
      <c r="N295" s="14">
        <f>D295*$D$8</f>
        <v>168</v>
      </c>
      <c r="O295" s="14">
        <f>E295*$E$8</f>
        <v>0</v>
      </c>
      <c r="P295" s="14">
        <f>F295*$F$8</f>
        <v>0</v>
      </c>
      <c r="Q295" s="14">
        <f>G295*$G$8</f>
        <v>0</v>
      </c>
      <c r="R295" s="14">
        <f>H295*$H$8</f>
        <v>0</v>
      </c>
      <c r="S295" s="14">
        <f>(N295/100)*(I295*$I$8)+(N295/100)*(J295*$J$8)</f>
        <v>113.39999999999999</v>
      </c>
      <c r="T295" s="14">
        <f>(O295/100)*(K295*$K$8)</f>
        <v>0</v>
      </c>
      <c r="U295" s="14">
        <f>(P295/100)*(K295*$K$8)+(P295/100)*(L295*$L$8)</f>
        <v>0</v>
      </c>
      <c r="V295" s="14">
        <f>(Q295/100)*(L295*$L$8)</f>
        <v>0</v>
      </c>
      <c r="W295" s="14">
        <f>(R295/100)*(K295*$K$8)+(R295/100)*(L295*$L$8)</f>
        <v>0</v>
      </c>
      <c r="X295" s="14">
        <f t="shared" si="99"/>
        <v>281.39999999999998</v>
      </c>
      <c r="Y295" s="14">
        <f t="shared" si="100"/>
        <v>0</v>
      </c>
      <c r="Z295" s="14">
        <f t="shared" si="101"/>
        <v>0</v>
      </c>
      <c r="AA295" s="14">
        <f t="shared" si="102"/>
        <v>0</v>
      </c>
      <c r="AB295" s="14">
        <f t="shared" si="104"/>
        <v>0</v>
      </c>
      <c r="AC295" s="15">
        <f t="shared" si="103"/>
        <v>281.39999999999998</v>
      </c>
      <c r="AD295" s="48">
        <f>(ROUND(AC295-AC290,1)/AC290)</f>
        <v>-6.6666666666666666E-2</v>
      </c>
      <c r="AE295" s="113"/>
      <c r="AF295" s="60"/>
      <c r="AH295" s="59"/>
    </row>
    <row r="296" spans="1:34">
      <c r="A296" s="99" t="s">
        <v>606</v>
      </c>
      <c r="B296" s="91">
        <v>50</v>
      </c>
      <c r="C296" s="21" t="s">
        <v>1</v>
      </c>
      <c r="D296" s="12">
        <v>60</v>
      </c>
      <c r="E296" s="12">
        <v>120</v>
      </c>
      <c r="F296" s="12">
        <v>0</v>
      </c>
      <c r="G296" s="12">
        <v>0</v>
      </c>
      <c r="H296" s="12">
        <v>0</v>
      </c>
      <c r="I296" s="13">
        <v>45</v>
      </c>
      <c r="J296" s="13">
        <v>0</v>
      </c>
      <c r="K296" s="13">
        <v>49</v>
      </c>
      <c r="L296" s="13">
        <v>0</v>
      </c>
      <c r="M296" s="13">
        <v>0</v>
      </c>
      <c r="N296" s="14">
        <f>D296*$D$9</f>
        <v>72</v>
      </c>
      <c r="O296" s="14">
        <f>E296*$E$9</f>
        <v>156</v>
      </c>
      <c r="P296" s="14">
        <f>F296*$F$9</f>
        <v>0</v>
      </c>
      <c r="Q296" s="14">
        <f>G296*$G$9</f>
        <v>0</v>
      </c>
      <c r="R296" s="14">
        <f>H296*$H$9</f>
        <v>0</v>
      </c>
      <c r="S296" s="14">
        <f>(N296/100)*(I296*$I$9)+(N296/100)*(J296*$J$9)</f>
        <v>48.6</v>
      </c>
      <c r="T296" s="14">
        <f>(O296/100)*(K296*$K$9)</f>
        <v>114.66000000000001</v>
      </c>
      <c r="U296" s="14">
        <f>(P296/100)*(K296*$K$9)+(P296/100)*(L296*$L$9)</f>
        <v>0</v>
      </c>
      <c r="V296" s="14">
        <f>(Q296/100)*(L296*$L$9)</f>
        <v>0</v>
      </c>
      <c r="W296" s="14">
        <f>(R296/100)*(K296*$K$9)+(R296/100)*(L296*$L$9)</f>
        <v>0</v>
      </c>
      <c r="X296" s="14">
        <f t="shared" si="99"/>
        <v>120.6</v>
      </c>
      <c r="Y296" s="14">
        <f t="shared" si="100"/>
        <v>270.66000000000003</v>
      </c>
      <c r="Z296" s="14">
        <f t="shared" si="101"/>
        <v>0</v>
      </c>
      <c r="AA296" s="14">
        <f t="shared" si="102"/>
        <v>0</v>
      </c>
      <c r="AB296" s="14">
        <f t="shared" si="104"/>
        <v>0</v>
      </c>
      <c r="AC296" s="15">
        <f t="shared" si="103"/>
        <v>391.3</v>
      </c>
      <c r="AD296" s="48">
        <f>(ROUND(AC296-AC290,1)/AC290)</f>
        <v>0.29784411276948591</v>
      </c>
      <c r="AE296" s="113"/>
      <c r="AF296" s="60"/>
      <c r="AH296" s="59"/>
    </row>
    <row r="297" spans="1:34">
      <c r="A297" s="99" t="s">
        <v>845</v>
      </c>
      <c r="B297" s="91"/>
      <c r="C297" s="21" t="s">
        <v>2</v>
      </c>
      <c r="D297" s="12">
        <v>60</v>
      </c>
      <c r="E297" s="12">
        <v>0</v>
      </c>
      <c r="F297" s="12">
        <v>120</v>
      </c>
      <c r="G297" s="12">
        <v>0</v>
      </c>
      <c r="H297" s="12">
        <v>0</v>
      </c>
      <c r="I297" s="13">
        <v>45</v>
      </c>
      <c r="J297" s="13">
        <v>0</v>
      </c>
      <c r="K297" s="13">
        <v>24.5</v>
      </c>
      <c r="L297" s="13">
        <v>24.5</v>
      </c>
      <c r="M297" s="13">
        <v>0</v>
      </c>
      <c r="N297" s="14">
        <f>D297*$D$10</f>
        <v>72</v>
      </c>
      <c r="O297" s="14">
        <f>E297*$E$10</f>
        <v>0</v>
      </c>
      <c r="P297" s="14">
        <f>F297*$F$10</f>
        <v>156</v>
      </c>
      <c r="Q297" s="14">
        <f>G297*$G$10</f>
        <v>0</v>
      </c>
      <c r="R297" s="14">
        <f>H297*$H$10</f>
        <v>0</v>
      </c>
      <c r="S297" s="14">
        <f>(N297/100)*(I297*$I$10)+(N297/100)*(J297*$J$10)</f>
        <v>48.6</v>
      </c>
      <c r="T297" s="14">
        <f>(O297/100)*(K297*$J$10)</f>
        <v>0</v>
      </c>
      <c r="U297" s="14">
        <f>(P297/100)*(K297*$K$10)+(P297/100)*(L297*$L$10)</f>
        <v>114.66000000000001</v>
      </c>
      <c r="V297" s="14">
        <f>(Q297/100)*(L297*$L$10)</f>
        <v>0</v>
      </c>
      <c r="W297" s="14">
        <f>(R297/100)*(K297*$K$10)+(R297/100)*(L297*$L$10)</f>
        <v>0</v>
      </c>
      <c r="X297" s="14">
        <f t="shared" si="99"/>
        <v>120.6</v>
      </c>
      <c r="Y297" s="14">
        <f t="shared" si="100"/>
        <v>0</v>
      </c>
      <c r="Z297" s="14">
        <f t="shared" si="101"/>
        <v>270.66000000000003</v>
      </c>
      <c r="AA297" s="14">
        <f t="shared" si="102"/>
        <v>0</v>
      </c>
      <c r="AB297" s="14">
        <f t="shared" si="104"/>
        <v>0</v>
      </c>
      <c r="AC297" s="15">
        <f t="shared" si="103"/>
        <v>391.3</v>
      </c>
      <c r="AD297" s="48">
        <f>(ROUND(AC297-AC290,1)/AC290)</f>
        <v>0.29784411276948591</v>
      </c>
      <c r="AE297" s="113"/>
      <c r="AF297" s="60"/>
      <c r="AH297" s="59"/>
    </row>
    <row r="298" spans="1:34">
      <c r="A298" s="99" t="s">
        <v>846</v>
      </c>
      <c r="B298" s="91"/>
      <c r="C298" s="21" t="s">
        <v>3</v>
      </c>
      <c r="D298" s="12">
        <v>60</v>
      </c>
      <c r="E298" s="12">
        <v>0</v>
      </c>
      <c r="F298" s="12">
        <v>0</v>
      </c>
      <c r="G298" s="12">
        <v>120</v>
      </c>
      <c r="H298" s="12">
        <v>0</v>
      </c>
      <c r="I298" s="13">
        <v>45</v>
      </c>
      <c r="J298" s="13">
        <v>0</v>
      </c>
      <c r="K298" s="13">
        <v>0</v>
      </c>
      <c r="L298" s="13">
        <v>49</v>
      </c>
      <c r="M298" s="13">
        <v>0</v>
      </c>
      <c r="N298" s="14">
        <f>D298*$D$11</f>
        <v>72</v>
      </c>
      <c r="O298" s="14">
        <f>E298*$E$11</f>
        <v>0</v>
      </c>
      <c r="P298" s="14">
        <f>F298*$F$11</f>
        <v>0</v>
      </c>
      <c r="Q298" s="14">
        <f>G298*$G$11</f>
        <v>156</v>
      </c>
      <c r="R298" s="14">
        <f>H298*$H$11</f>
        <v>0</v>
      </c>
      <c r="S298" s="14">
        <f>(N298/100)*(I298*$I$11)+(N298/100)*(J298*$J$11)</f>
        <v>48.6</v>
      </c>
      <c r="T298" s="14">
        <f>(O298/100)*(K298*$K$11)</f>
        <v>0</v>
      </c>
      <c r="U298" s="14">
        <f>(P298/100)*(K298*$K$11)+(P298/100)*(L298*$L$11)</f>
        <v>0</v>
      </c>
      <c r="V298" s="14">
        <f>(Q298/100)*(L298*$L$11)</f>
        <v>114.66000000000001</v>
      </c>
      <c r="W298" s="14">
        <f>(R298/100)*(K298*$K$11)+(R298/100)*(L298*$L$11)</f>
        <v>0</v>
      </c>
      <c r="X298" s="14">
        <f t="shared" si="99"/>
        <v>120.6</v>
      </c>
      <c r="Y298" s="14">
        <f t="shared" si="100"/>
        <v>0</v>
      </c>
      <c r="Z298" s="14">
        <f t="shared" si="101"/>
        <v>0</v>
      </c>
      <c r="AA298" s="14">
        <f t="shared" si="102"/>
        <v>270.66000000000003</v>
      </c>
      <c r="AB298" s="14">
        <f t="shared" si="104"/>
        <v>0</v>
      </c>
      <c r="AC298" s="15">
        <f t="shared" si="103"/>
        <v>391.3</v>
      </c>
      <c r="AD298" s="48">
        <f>(ROUND(AC298-AC290,1)/AC290)</f>
        <v>0.29784411276948591</v>
      </c>
      <c r="AE298" s="113"/>
      <c r="AF298" s="60"/>
      <c r="AH298" s="59"/>
    </row>
    <row r="299" spans="1:34">
      <c r="A299" s="99" t="s">
        <v>847</v>
      </c>
      <c r="B299" s="91"/>
      <c r="C299" s="21" t="s">
        <v>4</v>
      </c>
      <c r="D299" s="12">
        <v>60</v>
      </c>
      <c r="E299" s="12">
        <v>0</v>
      </c>
      <c r="F299" s="12">
        <v>0</v>
      </c>
      <c r="G299" s="12">
        <v>0</v>
      </c>
      <c r="H299" s="12">
        <v>120</v>
      </c>
      <c r="I299" s="13">
        <v>45</v>
      </c>
      <c r="J299" s="13">
        <v>0</v>
      </c>
      <c r="K299" s="13">
        <v>24.5</v>
      </c>
      <c r="L299" s="13">
        <v>24.5</v>
      </c>
      <c r="M299" s="13">
        <v>0</v>
      </c>
      <c r="N299" s="14">
        <f>D299*$D$12</f>
        <v>72</v>
      </c>
      <c r="O299" s="14">
        <f>E299*$E$12</f>
        <v>0</v>
      </c>
      <c r="P299" s="14">
        <f>F299*$F$12</f>
        <v>0</v>
      </c>
      <c r="Q299" s="14">
        <f>G299*$G$12</f>
        <v>0</v>
      </c>
      <c r="R299" s="14">
        <f>H299*$H$12</f>
        <v>156</v>
      </c>
      <c r="S299" s="14">
        <f>(N299/100)*(I299*$I$12)+(N299/100)*(J299*$J$12)</f>
        <v>48.6</v>
      </c>
      <c r="T299" s="14">
        <f>(O299/100)*(K299*$K$12)</f>
        <v>0</v>
      </c>
      <c r="U299" s="14">
        <f>(P299/100)*(K299*$K$12)+(P299/100)*(L299*$L$12)</f>
        <v>0</v>
      </c>
      <c r="V299" s="14">
        <f>(Q299/100)*(L299*$L$12)</f>
        <v>0</v>
      </c>
      <c r="W299" s="14">
        <f>(R299/100)*(K299*$K$12)+(R299/100)*(L299*$L$12)</f>
        <v>114.66000000000001</v>
      </c>
      <c r="X299" s="14">
        <f t="shared" si="99"/>
        <v>120.6</v>
      </c>
      <c r="Y299" s="14">
        <f t="shared" si="100"/>
        <v>0</v>
      </c>
      <c r="Z299" s="14">
        <f t="shared" si="101"/>
        <v>0</v>
      </c>
      <c r="AA299" s="14">
        <f t="shared" si="102"/>
        <v>0</v>
      </c>
      <c r="AB299" s="14">
        <f t="shared" si="104"/>
        <v>270.66000000000003</v>
      </c>
      <c r="AC299" s="15">
        <f t="shared" si="103"/>
        <v>391.3</v>
      </c>
      <c r="AD299" s="48">
        <f>(ROUND(AC299-AC290,1)/AC290)</f>
        <v>0.29784411276948591</v>
      </c>
      <c r="AE299" s="113"/>
      <c r="AF299" s="60"/>
      <c r="AH299" s="59"/>
    </row>
    <row r="300" spans="1:34">
      <c r="A300" s="99" t="s">
        <v>848</v>
      </c>
      <c r="B300" s="91"/>
      <c r="C300" s="21" t="s">
        <v>328</v>
      </c>
      <c r="D300" s="12">
        <v>120</v>
      </c>
      <c r="E300" s="12">
        <v>0</v>
      </c>
      <c r="F300" s="12">
        <v>0</v>
      </c>
      <c r="G300" s="12">
        <v>0</v>
      </c>
      <c r="H300" s="12">
        <v>0</v>
      </c>
      <c r="I300" s="13">
        <v>45</v>
      </c>
      <c r="J300" s="13">
        <v>0</v>
      </c>
      <c r="K300" s="13">
        <v>0</v>
      </c>
      <c r="L300" s="13">
        <v>0</v>
      </c>
      <c r="M300" s="13">
        <v>53</v>
      </c>
      <c r="N300" s="14">
        <f>D300*$D$13</f>
        <v>156</v>
      </c>
      <c r="O300" s="14">
        <f>E300*$E$13</f>
        <v>0</v>
      </c>
      <c r="P300" s="14">
        <f>F300*$F$13</f>
        <v>0</v>
      </c>
      <c r="Q300" s="14">
        <f>G300*$G$13</f>
        <v>0</v>
      </c>
      <c r="R300" s="14">
        <f>H300*$H$13</f>
        <v>0</v>
      </c>
      <c r="S300" s="14">
        <f>(N300/100)*(I300*$I$14)+(N300/100)*(J300*$J$14)+(N300/100)*(M300*$M$14)</f>
        <v>229.32</v>
      </c>
      <c r="T300" s="14">
        <f>(O300/100)*(K300*$K$13)+(O300/100)*(M300*$M$13)</f>
        <v>0</v>
      </c>
      <c r="U300" s="14">
        <f>(P300/100)*(K300*$K$13)+(P300/100)*(L300*$L$13)+(P300/100)*(M300*$M$13)</f>
        <v>0</v>
      </c>
      <c r="V300" s="14">
        <f>(Q300/100)*(L300*$L$13)+(Q300/100)*(M300*$M$13)</f>
        <v>0</v>
      </c>
      <c r="W300" s="14">
        <f>(R300/100)*(K300*$K$13)+(R300/100)*(L300*$L$13)+(R300/100)*(M300*$M$13)</f>
        <v>0</v>
      </c>
      <c r="X300" s="14">
        <f t="shared" si="99"/>
        <v>385.32</v>
      </c>
      <c r="Y300" s="14">
        <f t="shared" si="100"/>
        <v>0</v>
      </c>
      <c r="Z300" s="14">
        <f t="shared" si="101"/>
        <v>0</v>
      </c>
      <c r="AA300" s="14">
        <f t="shared" si="102"/>
        <v>0</v>
      </c>
      <c r="AB300" s="14">
        <f t="shared" si="104"/>
        <v>0</v>
      </c>
      <c r="AC300" s="15">
        <f t="shared" si="103"/>
        <v>385.3</v>
      </c>
      <c r="AD300" s="48">
        <f>(ROUND(AC300-AC290,1)/AC290)</f>
        <v>0.27794361525704808</v>
      </c>
      <c r="AE300" s="113"/>
      <c r="AF300" s="60"/>
      <c r="AH300" s="59"/>
    </row>
    <row r="301" spans="1:34">
      <c r="A301" s="99" t="s">
        <v>849</v>
      </c>
      <c r="B301" s="91"/>
      <c r="C301" s="21" t="s">
        <v>329</v>
      </c>
      <c r="D301" s="12">
        <v>120</v>
      </c>
      <c r="E301" s="12">
        <v>0</v>
      </c>
      <c r="F301" s="12">
        <v>0</v>
      </c>
      <c r="G301" s="12">
        <v>0</v>
      </c>
      <c r="H301" s="12">
        <v>0</v>
      </c>
      <c r="I301" s="13">
        <v>45</v>
      </c>
      <c r="J301" s="13">
        <v>0</v>
      </c>
      <c r="K301" s="13">
        <v>53</v>
      </c>
      <c r="L301" s="13">
        <v>0</v>
      </c>
      <c r="M301" s="13">
        <v>0</v>
      </c>
      <c r="N301" s="14">
        <f>D301*$D$14</f>
        <v>156</v>
      </c>
      <c r="O301" s="14">
        <f>E301*$E$14</f>
        <v>0</v>
      </c>
      <c r="P301" s="14">
        <f>F301*$F$14</f>
        <v>0</v>
      </c>
      <c r="Q301" s="14">
        <f>G301*$G$14</f>
        <v>0</v>
      </c>
      <c r="R301" s="14">
        <f>H301*$H$14</f>
        <v>0</v>
      </c>
      <c r="S301" s="14">
        <f>(N301/100)*(I301*$I$14)+(N301/100)*(J301*$J$14)+(N301/100)*(K301*$K$14)</f>
        <v>229.32</v>
      </c>
      <c r="T301" s="14">
        <f>(O301/100)*(K301*$K$14)</f>
        <v>0</v>
      </c>
      <c r="U301" s="14">
        <f>(P301/100)*(K301*$K$14)+(P301/100)*(L301*$L$14)</f>
        <v>0</v>
      </c>
      <c r="V301" s="14">
        <f>(Q301/100)*(L301*$L$14)</f>
        <v>0</v>
      </c>
      <c r="W301" s="14">
        <f>(R301/100)*(K301*$L$14)+(R301/100)*(L301*$M$14)</f>
        <v>0</v>
      </c>
      <c r="X301" s="14">
        <f t="shared" si="99"/>
        <v>385.32</v>
      </c>
      <c r="Y301" s="14">
        <f t="shared" si="100"/>
        <v>0</v>
      </c>
      <c r="Z301" s="14">
        <f t="shared" si="101"/>
        <v>0</v>
      </c>
      <c r="AA301" s="14">
        <f t="shared" si="102"/>
        <v>0</v>
      </c>
      <c r="AB301" s="14">
        <f t="shared" si="104"/>
        <v>0</v>
      </c>
      <c r="AC301" s="15">
        <f t="shared" si="103"/>
        <v>385.3</v>
      </c>
      <c r="AD301" s="48">
        <f>(ROUND(AC301-AC290,1)/AC290)</f>
        <v>0.27794361525704808</v>
      </c>
      <c r="AE301" s="113"/>
      <c r="AF301" s="60"/>
      <c r="AH301" s="59"/>
    </row>
    <row r="302" spans="1:34">
      <c r="A302" s="99"/>
      <c r="B302" s="91"/>
      <c r="C302" s="21" t="s">
        <v>330</v>
      </c>
      <c r="D302" s="12">
        <v>120</v>
      </c>
      <c r="E302" s="12">
        <v>0</v>
      </c>
      <c r="F302" s="12">
        <v>0</v>
      </c>
      <c r="G302" s="12">
        <v>0</v>
      </c>
      <c r="H302" s="12">
        <v>0</v>
      </c>
      <c r="I302" s="13">
        <v>45</v>
      </c>
      <c r="J302" s="13">
        <v>0</v>
      </c>
      <c r="K302" s="13">
        <v>0</v>
      </c>
      <c r="L302" s="13">
        <v>53</v>
      </c>
      <c r="M302" s="13">
        <v>0</v>
      </c>
      <c r="N302" s="14">
        <f>D302*$D$15</f>
        <v>156</v>
      </c>
      <c r="O302" s="14">
        <f>E302*$E$15</f>
        <v>0</v>
      </c>
      <c r="P302" s="14">
        <f>F302*$F$15</f>
        <v>0</v>
      </c>
      <c r="Q302" s="14">
        <f>G302*$G$15</f>
        <v>0</v>
      </c>
      <c r="R302" s="14">
        <f>H302*$H$15</f>
        <v>0</v>
      </c>
      <c r="S302" s="14">
        <f>(N302/100)*(I302*$I$15)+(N302/100)*(J302*$J$15)+(N302/100)*(L302*$L$15)</f>
        <v>229.32</v>
      </c>
      <c r="T302" s="14">
        <f>(O302/100)*(K302*$K$15)</f>
        <v>0</v>
      </c>
      <c r="U302" s="14">
        <f>(P302/100)*(K302*$K$15)+(P302/100)*(L302*$L$15)</f>
        <v>0</v>
      </c>
      <c r="V302" s="14">
        <f>(Q302/100)*(L302*$L$15)</f>
        <v>0</v>
      </c>
      <c r="W302" s="14">
        <f>(R302/100)*(K302*$K$15)+(R302/100)*(L302*$L$15)</f>
        <v>0</v>
      </c>
      <c r="X302" s="14">
        <f t="shared" si="99"/>
        <v>385.32</v>
      </c>
      <c r="Y302" s="14">
        <f t="shared" si="100"/>
        <v>0</v>
      </c>
      <c r="Z302" s="14">
        <f t="shared" si="101"/>
        <v>0</v>
      </c>
      <c r="AA302" s="14">
        <f t="shared" si="102"/>
        <v>0</v>
      </c>
      <c r="AB302" s="14">
        <f t="shared" si="104"/>
        <v>0</v>
      </c>
      <c r="AC302" s="15">
        <f t="shared" si="103"/>
        <v>385.3</v>
      </c>
      <c r="AD302" s="48">
        <f>(ROUND(AC302-AC290,1)/AC290)</f>
        <v>0.27794361525704808</v>
      </c>
      <c r="AE302" s="113"/>
      <c r="AF302" s="60"/>
      <c r="AH302" s="59"/>
    </row>
    <row r="303" spans="1:34">
      <c r="A303" s="99"/>
      <c r="B303" s="91"/>
      <c r="C303" s="21" t="s">
        <v>326</v>
      </c>
      <c r="D303" s="12">
        <v>120</v>
      </c>
      <c r="E303" s="12">
        <v>0</v>
      </c>
      <c r="F303" s="12">
        <v>0</v>
      </c>
      <c r="G303" s="12">
        <v>0</v>
      </c>
      <c r="H303" s="12">
        <v>0</v>
      </c>
      <c r="I303" s="13">
        <v>45</v>
      </c>
      <c r="J303" s="13">
        <v>32</v>
      </c>
      <c r="K303" s="13">
        <v>0</v>
      </c>
      <c r="L303" s="13">
        <v>0</v>
      </c>
      <c r="M303" s="13">
        <v>0</v>
      </c>
      <c r="N303" s="14">
        <f>D303*$D$16</f>
        <v>156</v>
      </c>
      <c r="O303" s="14">
        <f>E303*$E$16</f>
        <v>0</v>
      </c>
      <c r="P303" s="14">
        <f>F303*$F$16</f>
        <v>0</v>
      </c>
      <c r="Q303" s="14">
        <f>G303*$G$16</f>
        <v>0</v>
      </c>
      <c r="R303" s="14">
        <f>H303*$H$16</f>
        <v>0</v>
      </c>
      <c r="S303" s="14">
        <f>(N303/100)*(I303*$I$16)+(N303/100)*(J303*$J$16)</f>
        <v>185.01599999999999</v>
      </c>
      <c r="T303" s="14">
        <f>(O303/100)*(K303*$K$16)</f>
        <v>0</v>
      </c>
      <c r="U303" s="14">
        <f>(P303/100)*(K303*$K$16)+(P303/100)*(L303*$L$16)</f>
        <v>0</v>
      </c>
      <c r="V303" s="14">
        <f>(Q303/100)*(L303*$L$16)</f>
        <v>0</v>
      </c>
      <c r="W303" s="14">
        <f>(R303/100)*(K303*$K$16)+(R303/100)*(L303*$L$16)</f>
        <v>0</v>
      </c>
      <c r="X303" s="14">
        <f t="shared" si="99"/>
        <v>341.01599999999996</v>
      </c>
      <c r="Y303" s="14">
        <f t="shared" si="100"/>
        <v>0</v>
      </c>
      <c r="Z303" s="14">
        <f t="shared" si="101"/>
        <v>0</v>
      </c>
      <c r="AA303" s="14">
        <f t="shared" si="102"/>
        <v>0</v>
      </c>
      <c r="AB303" s="14">
        <f t="shared" si="104"/>
        <v>0</v>
      </c>
      <c r="AC303" s="15">
        <f t="shared" si="103"/>
        <v>341</v>
      </c>
      <c r="AD303" s="48">
        <f>(ROUND(AC303-AC290,1)/AC290)</f>
        <v>0.13101160862354891</v>
      </c>
      <c r="AE303" s="113"/>
      <c r="AF303" s="60"/>
      <c r="AH303" s="59"/>
    </row>
    <row r="304" spans="1:34">
      <c r="A304" s="99"/>
      <c r="B304" s="91"/>
      <c r="C304" s="21" t="s">
        <v>327</v>
      </c>
      <c r="D304" s="12">
        <v>120</v>
      </c>
      <c r="E304" s="12">
        <v>0</v>
      </c>
      <c r="F304" s="12">
        <v>0</v>
      </c>
      <c r="G304" s="12">
        <v>0</v>
      </c>
      <c r="H304" s="12">
        <v>0</v>
      </c>
      <c r="I304" s="13">
        <v>60</v>
      </c>
      <c r="J304" s="13">
        <v>0</v>
      </c>
      <c r="K304" s="13">
        <v>0</v>
      </c>
      <c r="L304" s="13">
        <v>0</v>
      </c>
      <c r="M304" s="13">
        <v>0</v>
      </c>
      <c r="N304" s="14">
        <f>D304*$D$17</f>
        <v>156</v>
      </c>
      <c r="O304" s="14">
        <f>E304*$E$17</f>
        <v>0</v>
      </c>
      <c r="P304" s="14">
        <f>F304*$F$17</f>
        <v>0</v>
      </c>
      <c r="Q304" s="14">
        <f>G304*$G$17</f>
        <v>0</v>
      </c>
      <c r="R304" s="14">
        <f>H304*$H$17</f>
        <v>0</v>
      </c>
      <c r="S304" s="14">
        <f>(N304/100)*(I304*$I$17)+(N304/100)*(J304*$J$17)</f>
        <v>215.28</v>
      </c>
      <c r="T304" s="14">
        <f>(O304/100)*(K304*$K$17)</f>
        <v>0</v>
      </c>
      <c r="U304" s="14">
        <f>(P304/100)*(K304*$K$17)+(P304/100)*(L304*$L$17)</f>
        <v>0</v>
      </c>
      <c r="V304" s="14">
        <f>(Q304/100)*(L304*$L$17)</f>
        <v>0</v>
      </c>
      <c r="W304" s="14">
        <f>(R304/100)*(K304*$K$17)+(R304/100)*(L304*$L$17)</f>
        <v>0</v>
      </c>
      <c r="X304" s="14">
        <f t="shared" si="99"/>
        <v>371.28</v>
      </c>
      <c r="Y304" s="14">
        <f t="shared" si="100"/>
        <v>0</v>
      </c>
      <c r="Z304" s="14">
        <f t="shared" si="101"/>
        <v>0</v>
      </c>
      <c r="AA304" s="14">
        <f t="shared" si="102"/>
        <v>0</v>
      </c>
      <c r="AB304" s="14">
        <f t="shared" si="104"/>
        <v>0</v>
      </c>
      <c r="AC304" s="15">
        <f t="shared" si="103"/>
        <v>371.3</v>
      </c>
      <c r="AD304" s="48">
        <f>(ROUND(AC304-AC290,1)/AC290)</f>
        <v>0.23150912106135985</v>
      </c>
      <c r="AE304" s="113"/>
      <c r="AF304" s="60"/>
      <c r="AH304" s="59"/>
    </row>
    <row r="305" spans="1:34">
      <c r="A305" s="107"/>
      <c r="B305" s="156" t="s">
        <v>21</v>
      </c>
      <c r="C305" s="156"/>
      <c r="D305" s="156"/>
      <c r="E305" s="156"/>
      <c r="F305" s="156"/>
      <c r="G305" s="156"/>
      <c r="H305" s="156"/>
      <c r="I305" s="156"/>
      <c r="J305" s="156"/>
      <c r="K305" s="156"/>
      <c r="L305" s="156"/>
      <c r="M305" s="156"/>
      <c r="N305" s="156"/>
      <c r="O305" s="156"/>
      <c r="P305" s="156"/>
      <c r="Q305" s="156"/>
      <c r="R305" s="156"/>
      <c r="S305" s="156"/>
      <c r="T305" s="156"/>
      <c r="U305" s="156"/>
      <c r="V305" s="156"/>
      <c r="W305" s="156"/>
      <c r="X305" s="156"/>
      <c r="Y305" s="156"/>
      <c r="Z305" s="156"/>
      <c r="AA305" s="156"/>
      <c r="AB305" s="156"/>
      <c r="AC305" s="18">
        <v>450</v>
      </c>
      <c r="AD305" s="18"/>
      <c r="AE305" s="111"/>
      <c r="AF305" s="63"/>
      <c r="AH305" s="59"/>
    </row>
    <row r="306" spans="1:34">
      <c r="A306" s="106" t="s">
        <v>0</v>
      </c>
      <c r="B306" s="87" t="s">
        <v>22</v>
      </c>
      <c r="C306" s="21" t="s">
        <v>244</v>
      </c>
      <c r="D306" s="12">
        <v>100</v>
      </c>
      <c r="E306" s="12">
        <v>0</v>
      </c>
      <c r="F306" s="12">
        <v>0</v>
      </c>
      <c r="G306" s="12">
        <v>0</v>
      </c>
      <c r="H306" s="12">
        <v>0</v>
      </c>
      <c r="I306" s="13">
        <v>30</v>
      </c>
      <c r="J306" s="13">
        <v>50</v>
      </c>
      <c r="K306" s="13">
        <v>0</v>
      </c>
      <c r="L306" s="13">
        <v>0</v>
      </c>
      <c r="M306" s="13">
        <v>0</v>
      </c>
      <c r="N306" s="14">
        <f>D306*$D$3</f>
        <v>150</v>
      </c>
      <c r="O306" s="14">
        <f>E306*$E$3</f>
        <v>0</v>
      </c>
      <c r="P306" s="14">
        <f>F306*$F$3</f>
        <v>0</v>
      </c>
      <c r="Q306" s="14">
        <f>G306*$G$3</f>
        <v>0</v>
      </c>
      <c r="R306" s="14">
        <f>H306*$H$3</f>
        <v>0</v>
      </c>
      <c r="S306" s="14">
        <f>(N306/100)*(I306*$I$3)+(N306/100)*(J306*$J$3)</f>
        <v>180</v>
      </c>
      <c r="T306" s="14">
        <f>(O306/100)*(K306*$K$3)</f>
        <v>0</v>
      </c>
      <c r="U306" s="14">
        <f>(P306/100)*(K306*$K$3)+(P306/100)*(L306*$L$3)</f>
        <v>0</v>
      </c>
      <c r="V306" s="14">
        <f>(Q306/100)*(L306*$L$3)</f>
        <v>0</v>
      </c>
      <c r="W306" s="14">
        <f>(R306/100)*(K306*$K$3)+(R306/100)*(L306*$L$3)</f>
        <v>0</v>
      </c>
      <c r="X306" s="14">
        <f t="shared" ref="X306:X320" si="105">N306+S306</f>
        <v>330</v>
      </c>
      <c r="Y306" s="14">
        <f t="shared" ref="Y306:Y320" si="106">O306+T306</f>
        <v>0</v>
      </c>
      <c r="Z306" s="14">
        <f t="shared" ref="Z306:Z320" si="107">P306+U306</f>
        <v>0</v>
      </c>
      <c r="AA306" s="14">
        <f t="shared" ref="AA306:AA320" si="108">Q306+V306</f>
        <v>0</v>
      </c>
      <c r="AB306" s="14">
        <f>R306+W306</f>
        <v>0</v>
      </c>
      <c r="AC306" s="15">
        <f>ROUND(X306+Y306+Z306+AA306+AB306,1)</f>
        <v>330</v>
      </c>
      <c r="AD306" s="48">
        <v>0</v>
      </c>
      <c r="AE306" s="113" t="s">
        <v>814</v>
      </c>
      <c r="AF306" s="60"/>
      <c r="AH306" s="59"/>
    </row>
    <row r="307" spans="1:34">
      <c r="A307" s="99" t="s">
        <v>815</v>
      </c>
      <c r="B307" s="87">
        <v>10</v>
      </c>
      <c r="C307" s="21" t="s">
        <v>325</v>
      </c>
      <c r="D307" s="12">
        <v>100</v>
      </c>
      <c r="E307" s="12">
        <v>0</v>
      </c>
      <c r="F307" s="12">
        <v>0</v>
      </c>
      <c r="G307" s="12">
        <v>0</v>
      </c>
      <c r="H307" s="12">
        <v>0</v>
      </c>
      <c r="I307" s="13">
        <v>45</v>
      </c>
      <c r="J307" s="13">
        <v>65</v>
      </c>
      <c r="K307" s="13">
        <v>0</v>
      </c>
      <c r="L307" s="13">
        <v>0</v>
      </c>
      <c r="M307" s="13">
        <v>0</v>
      </c>
      <c r="N307" s="14">
        <f>D307*$D$4</f>
        <v>130</v>
      </c>
      <c r="O307" s="14">
        <f>E307*$E$4</f>
        <v>0</v>
      </c>
      <c r="P307" s="14">
        <f>F307*$F$4</f>
        <v>0</v>
      </c>
      <c r="Q307" s="14">
        <f>G307*$G$4</f>
        <v>0</v>
      </c>
      <c r="R307" s="14">
        <f>H307*$H$4</f>
        <v>0</v>
      </c>
      <c r="S307" s="14">
        <f>(N307/100)*(I307*$I$4)+(N307/100)*(J307*$J$4)</f>
        <v>257.39999999999998</v>
      </c>
      <c r="T307" s="14">
        <f>(O307/100)*(K307*$K$4)</f>
        <v>0</v>
      </c>
      <c r="U307" s="14">
        <f>(P307/100)*(K307*$K$4)+(P307/100)*(L307*$L$4)</f>
        <v>0</v>
      </c>
      <c r="V307" s="14">
        <f>(Q307/100)*(L307*$L$4)</f>
        <v>0</v>
      </c>
      <c r="W307" s="14">
        <f>(R307/100)*(K307*$K$4)+(R307/100)*(L307*$L$4)</f>
        <v>0</v>
      </c>
      <c r="X307" s="14">
        <f t="shared" si="105"/>
        <v>387.4</v>
      </c>
      <c r="Y307" s="14">
        <f t="shared" si="106"/>
        <v>0</v>
      </c>
      <c r="Z307" s="14">
        <f t="shared" si="107"/>
        <v>0</v>
      </c>
      <c r="AA307" s="14">
        <f t="shared" si="108"/>
        <v>0</v>
      </c>
      <c r="AB307" s="14">
        <f>R307+W307</f>
        <v>0</v>
      </c>
      <c r="AC307" s="15">
        <f>ROUND(X307+Y307+Z307+AA307+AB307,1)</f>
        <v>387.4</v>
      </c>
      <c r="AD307" s="48">
        <f>(ROUND(AC307-AC306,1)/AC306)</f>
        <v>0.17393939393939392</v>
      </c>
      <c r="AE307" s="113"/>
      <c r="AF307" s="60"/>
      <c r="AH307" s="59"/>
    </row>
    <row r="308" spans="1:34">
      <c r="A308" s="99" t="s">
        <v>816</v>
      </c>
      <c r="B308" s="87">
        <v>10</v>
      </c>
      <c r="C308" s="21" t="s">
        <v>850</v>
      </c>
      <c r="D308" s="12">
        <v>100</v>
      </c>
      <c r="E308" s="12">
        <v>0</v>
      </c>
      <c r="F308" s="12">
        <v>0</v>
      </c>
      <c r="G308" s="12">
        <v>0</v>
      </c>
      <c r="H308" s="12">
        <v>0</v>
      </c>
      <c r="I308" s="13">
        <v>30</v>
      </c>
      <c r="J308" s="13">
        <v>50</v>
      </c>
      <c r="K308" s="13">
        <v>0</v>
      </c>
      <c r="L308" s="13">
        <v>0</v>
      </c>
      <c r="M308" s="13">
        <v>0</v>
      </c>
      <c r="N308" s="14">
        <f>D308*$D$5</f>
        <v>140</v>
      </c>
      <c r="O308" s="14">
        <f>E308*$E$5</f>
        <v>0</v>
      </c>
      <c r="P308" s="14">
        <f>F308*$F$5</f>
        <v>0</v>
      </c>
      <c r="Q308" s="14">
        <f>G308*$G$5</f>
        <v>0</v>
      </c>
      <c r="R308" s="14">
        <f>H308*$H$5</f>
        <v>0</v>
      </c>
      <c r="S308" s="14">
        <f>(N308/100)*(I308*$I$5)+(N308/100)*(J308*$J$5)</f>
        <v>168</v>
      </c>
      <c r="T308" s="14">
        <f>(O308/100)*(K308*$K$5)</f>
        <v>0</v>
      </c>
      <c r="U308" s="14">
        <f>(P308/100)*(K308*$K$5)+(P308/100)*(L308*$L$5)</f>
        <v>0</v>
      </c>
      <c r="V308" s="14">
        <f>(Q308/100)*(L308*$L$5)</f>
        <v>0</v>
      </c>
      <c r="W308" s="14">
        <f>(R308/100)*(K308*$K$5)+(R308/100)*(L308*$L$5)</f>
        <v>0</v>
      </c>
      <c r="X308" s="14">
        <f t="shared" si="105"/>
        <v>308</v>
      </c>
      <c r="Y308" s="14">
        <f t="shared" si="106"/>
        <v>0</v>
      </c>
      <c r="Z308" s="14">
        <f t="shared" si="107"/>
        <v>0</v>
      </c>
      <c r="AA308" s="14">
        <f t="shared" si="108"/>
        <v>0</v>
      </c>
      <c r="AB308" s="14">
        <f>R308+W308</f>
        <v>0</v>
      </c>
      <c r="AC308" s="15">
        <f t="shared" ref="AC308:AC320" si="109">ROUND(X308+Y308+Z308+AA308+AB308,1)</f>
        <v>308</v>
      </c>
      <c r="AD308" s="48">
        <f>(ROUND(AC308-AC306,1)/AC306)</f>
        <v>-6.6666666666666666E-2</v>
      </c>
      <c r="AE308" s="113"/>
      <c r="AF308" s="60"/>
      <c r="AH308" s="59"/>
    </row>
    <row r="309" spans="1:34">
      <c r="A309" s="99" t="s">
        <v>817</v>
      </c>
      <c r="B309" s="87">
        <v>0</v>
      </c>
      <c r="C309" s="21" t="s">
        <v>338</v>
      </c>
      <c r="D309" s="12">
        <v>100</v>
      </c>
      <c r="E309" s="12">
        <v>0</v>
      </c>
      <c r="F309" s="12">
        <v>0</v>
      </c>
      <c r="G309" s="12">
        <v>0</v>
      </c>
      <c r="H309" s="12">
        <v>0</v>
      </c>
      <c r="I309" s="13">
        <v>30</v>
      </c>
      <c r="J309" s="13">
        <v>50</v>
      </c>
      <c r="K309" s="13">
        <v>0</v>
      </c>
      <c r="L309" s="13">
        <v>0</v>
      </c>
      <c r="M309" s="13">
        <v>0</v>
      </c>
      <c r="N309" s="14">
        <f>D309*$D$6</f>
        <v>140</v>
      </c>
      <c r="O309" s="14">
        <f>E309*$E$6</f>
        <v>0</v>
      </c>
      <c r="P309" s="14">
        <f>F309*$F$6</f>
        <v>0</v>
      </c>
      <c r="Q309" s="14">
        <f>G309*$G$6</f>
        <v>0</v>
      </c>
      <c r="R309" s="14">
        <f>H309*$H$6</f>
        <v>0</v>
      </c>
      <c r="S309" s="14">
        <f>(N309/100)*(I309*$I$6)+(N309/100)*(J309*$J$6)</f>
        <v>168</v>
      </c>
      <c r="T309" s="14">
        <f>(O309/100)*(K309*$K$6)</f>
        <v>0</v>
      </c>
      <c r="U309" s="14">
        <f>(P309/100)*(K309*$K$6)+(P309/100)*(L309*$L$6)</f>
        <v>0</v>
      </c>
      <c r="V309" s="14">
        <f>(Q309/100)*(L309*$L$6)</f>
        <v>0</v>
      </c>
      <c r="W309" s="14">
        <f>(R309/100)*(K309*$K$6)+(R309/100)*(L309*$L$6)</f>
        <v>0</v>
      </c>
      <c r="X309" s="14">
        <f t="shared" si="105"/>
        <v>308</v>
      </c>
      <c r="Y309" s="14">
        <f t="shared" si="106"/>
        <v>0</v>
      </c>
      <c r="Z309" s="14">
        <f t="shared" si="107"/>
        <v>0</v>
      </c>
      <c r="AA309" s="14">
        <f t="shared" si="108"/>
        <v>0</v>
      </c>
      <c r="AB309" s="14">
        <f t="shared" ref="AB309:AB321" si="110">R309+W309</f>
        <v>0</v>
      </c>
      <c r="AC309" s="15">
        <f t="shared" si="109"/>
        <v>308</v>
      </c>
      <c r="AD309" s="48">
        <f>(ROUND(AC309-AC306,1)/AC306)</f>
        <v>-6.6666666666666666E-2</v>
      </c>
      <c r="AE309" s="113"/>
      <c r="AF309" s="60"/>
      <c r="AH309" s="59"/>
    </row>
    <row r="310" spans="1:34">
      <c r="A310" s="99" t="s">
        <v>818</v>
      </c>
      <c r="B310" s="87">
        <v>0</v>
      </c>
      <c r="C310" s="21" t="s">
        <v>339</v>
      </c>
      <c r="D310" s="12">
        <v>100</v>
      </c>
      <c r="E310" s="12">
        <v>0</v>
      </c>
      <c r="F310" s="12">
        <v>0</v>
      </c>
      <c r="G310" s="12">
        <v>0</v>
      </c>
      <c r="H310" s="12">
        <v>0</v>
      </c>
      <c r="I310" s="13">
        <v>30</v>
      </c>
      <c r="J310" s="13">
        <v>50</v>
      </c>
      <c r="K310" s="13">
        <v>0</v>
      </c>
      <c r="L310" s="13">
        <v>0</v>
      </c>
      <c r="M310" s="13">
        <v>0</v>
      </c>
      <c r="N310" s="14">
        <f>D310*$D$7</f>
        <v>140</v>
      </c>
      <c r="O310" s="14">
        <f>E310*$E$7</f>
        <v>0</v>
      </c>
      <c r="P310" s="14">
        <f>F310*$F$7</f>
        <v>0</v>
      </c>
      <c r="Q310" s="14">
        <f>G310*$G$7</f>
        <v>0</v>
      </c>
      <c r="R310" s="14">
        <f>H310*$H$7</f>
        <v>0</v>
      </c>
      <c r="S310" s="14">
        <f>(N310/100)*(I310*$I$7)+(N310/100)*(J310*$J$7)</f>
        <v>168</v>
      </c>
      <c r="T310" s="14">
        <f>(O310/100)*(K310*$K$7)</f>
        <v>0</v>
      </c>
      <c r="U310" s="14">
        <f>(P310/100)*(K310*$K$7)+(P310/100)*(L310*$L$7)</f>
        <v>0</v>
      </c>
      <c r="V310" s="14">
        <f>(Q310/100)*(L310*$L$7)</f>
        <v>0</v>
      </c>
      <c r="W310" s="14">
        <f>(R310/100)*(K310*$K$7)+(R310/100)*(L310*$L$7)</f>
        <v>0</v>
      </c>
      <c r="X310" s="14">
        <f t="shared" si="105"/>
        <v>308</v>
      </c>
      <c r="Y310" s="14">
        <f t="shared" si="106"/>
        <v>0</v>
      </c>
      <c r="Z310" s="14">
        <f t="shared" si="107"/>
        <v>0</v>
      </c>
      <c r="AA310" s="14">
        <f t="shared" si="108"/>
        <v>0</v>
      </c>
      <c r="AB310" s="14">
        <f t="shared" si="110"/>
        <v>0</v>
      </c>
      <c r="AC310" s="15">
        <f t="shared" si="109"/>
        <v>308</v>
      </c>
      <c r="AD310" s="48">
        <f>(ROUND(AC310-AC306,1)/AC306)</f>
        <v>-6.6666666666666666E-2</v>
      </c>
      <c r="AE310" s="113"/>
      <c r="AF310" s="60"/>
      <c r="AH310" s="59"/>
    </row>
    <row r="311" spans="1:34">
      <c r="A311" s="99" t="s">
        <v>667</v>
      </c>
      <c r="B311" s="87"/>
      <c r="C311" s="21" t="s">
        <v>340</v>
      </c>
      <c r="D311" s="12">
        <v>100</v>
      </c>
      <c r="E311" s="12">
        <v>0</v>
      </c>
      <c r="F311" s="12">
        <v>0</v>
      </c>
      <c r="G311" s="12">
        <v>0</v>
      </c>
      <c r="H311" s="12">
        <v>0</v>
      </c>
      <c r="I311" s="13">
        <v>30</v>
      </c>
      <c r="J311" s="13">
        <v>50</v>
      </c>
      <c r="K311" s="13">
        <v>0</v>
      </c>
      <c r="L311" s="13">
        <v>0</v>
      </c>
      <c r="M311" s="13">
        <v>0</v>
      </c>
      <c r="N311" s="14">
        <f>D311*$D$8</f>
        <v>140</v>
      </c>
      <c r="O311" s="14">
        <f>E311*$E$8</f>
        <v>0</v>
      </c>
      <c r="P311" s="14">
        <f>F311*$F$8</f>
        <v>0</v>
      </c>
      <c r="Q311" s="14">
        <f>G311*$G$8</f>
        <v>0</v>
      </c>
      <c r="R311" s="14">
        <f>H311*$H$8</f>
        <v>0</v>
      </c>
      <c r="S311" s="14">
        <f>(N311/100)*(I311*$I$8)+(N311/100)*(J311*$J$8)</f>
        <v>168</v>
      </c>
      <c r="T311" s="14">
        <f>(O311/100)*(K311*$K$8)</f>
        <v>0</v>
      </c>
      <c r="U311" s="14">
        <f>(P311/100)*(K311*$K$8)+(P311/100)*(L311*$L$8)</f>
        <v>0</v>
      </c>
      <c r="V311" s="14">
        <f>(Q311/100)*(L311*$L$8)</f>
        <v>0</v>
      </c>
      <c r="W311" s="14">
        <f>(R311/100)*(K311*$K$8)+(R311/100)*(L311*$L$8)</f>
        <v>0</v>
      </c>
      <c r="X311" s="14">
        <f t="shared" si="105"/>
        <v>308</v>
      </c>
      <c r="Y311" s="14">
        <f t="shared" si="106"/>
        <v>0</v>
      </c>
      <c r="Z311" s="14">
        <f t="shared" si="107"/>
        <v>0</v>
      </c>
      <c r="AA311" s="14">
        <f t="shared" si="108"/>
        <v>0</v>
      </c>
      <c r="AB311" s="14">
        <f t="shared" si="110"/>
        <v>0</v>
      </c>
      <c r="AC311" s="15">
        <f t="shared" si="109"/>
        <v>308</v>
      </c>
      <c r="AD311" s="48">
        <f>(ROUND(AC311-AC306,1)/AC306)</f>
        <v>-6.6666666666666666E-2</v>
      </c>
      <c r="AE311" s="113"/>
      <c r="AF311" s="60"/>
      <c r="AH311" s="59"/>
    </row>
    <row r="312" spans="1:34">
      <c r="A312" s="99" t="s">
        <v>606</v>
      </c>
      <c r="B312" s="87"/>
      <c r="C312" s="21" t="s">
        <v>1</v>
      </c>
      <c r="D312" s="12">
        <v>50</v>
      </c>
      <c r="E312" s="12">
        <v>100</v>
      </c>
      <c r="F312" s="12">
        <v>0</v>
      </c>
      <c r="G312" s="12">
        <v>0</v>
      </c>
      <c r="H312" s="12">
        <v>0</v>
      </c>
      <c r="I312" s="13">
        <v>30</v>
      </c>
      <c r="J312" s="13">
        <v>50</v>
      </c>
      <c r="K312" s="13">
        <v>85</v>
      </c>
      <c r="L312" s="13">
        <v>0</v>
      </c>
      <c r="M312" s="13">
        <v>0</v>
      </c>
      <c r="N312" s="14">
        <f>D312*$D$9</f>
        <v>60</v>
      </c>
      <c r="O312" s="14">
        <f>E312*$E$9</f>
        <v>130</v>
      </c>
      <c r="P312" s="14">
        <f>F312*$F$9</f>
        <v>0</v>
      </c>
      <c r="Q312" s="14">
        <f>G312*$G$9</f>
        <v>0</v>
      </c>
      <c r="R312" s="14">
        <f>H312*$H$9</f>
        <v>0</v>
      </c>
      <c r="S312" s="14">
        <f>(N312/100)*(I312*$I$9)+(N312/100)*(J312*$J$9)</f>
        <v>72</v>
      </c>
      <c r="T312" s="14">
        <f>(O312/100)*(K312*$K$9)</f>
        <v>165.75</v>
      </c>
      <c r="U312" s="14">
        <f>(P312/100)*(K312*$K$9)+(P312/100)*(L312*$L$9)</f>
        <v>0</v>
      </c>
      <c r="V312" s="14">
        <f>(Q312/100)*(L312*$L$9)</f>
        <v>0</v>
      </c>
      <c r="W312" s="14">
        <f>(R312/100)*(K312*$K$9)+(R312/100)*(L312*$L$9)</f>
        <v>0</v>
      </c>
      <c r="X312" s="14">
        <f t="shared" si="105"/>
        <v>132</v>
      </c>
      <c r="Y312" s="14">
        <f t="shared" si="106"/>
        <v>295.75</v>
      </c>
      <c r="Z312" s="14">
        <f t="shared" si="107"/>
        <v>0</v>
      </c>
      <c r="AA312" s="14">
        <f t="shared" si="108"/>
        <v>0</v>
      </c>
      <c r="AB312" s="14">
        <f t="shared" si="110"/>
        <v>0</v>
      </c>
      <c r="AC312" s="15">
        <f t="shared" si="109"/>
        <v>427.8</v>
      </c>
      <c r="AD312" s="48">
        <f>(ROUND(AC312-AC306,1)/AC306)</f>
        <v>0.29636363636363633</v>
      </c>
      <c r="AE312" s="113"/>
      <c r="AF312" s="60"/>
      <c r="AH312" s="59"/>
    </row>
    <row r="313" spans="1:34">
      <c r="A313" s="99" t="s">
        <v>845</v>
      </c>
      <c r="B313" s="87"/>
      <c r="C313" s="21" t="s">
        <v>2</v>
      </c>
      <c r="D313" s="12">
        <v>50</v>
      </c>
      <c r="E313" s="12">
        <v>0</v>
      </c>
      <c r="F313" s="12">
        <v>100</v>
      </c>
      <c r="G313" s="12">
        <v>0</v>
      </c>
      <c r="H313" s="12">
        <v>0</v>
      </c>
      <c r="I313" s="13">
        <v>30</v>
      </c>
      <c r="J313" s="13">
        <v>50</v>
      </c>
      <c r="K313" s="13">
        <v>42.5</v>
      </c>
      <c r="L313" s="13">
        <v>42.5</v>
      </c>
      <c r="M313" s="13">
        <v>0</v>
      </c>
      <c r="N313" s="14">
        <f>D313*$D$10</f>
        <v>60</v>
      </c>
      <c r="O313" s="14">
        <f>E313*$E$10</f>
        <v>0</v>
      </c>
      <c r="P313" s="14">
        <f>F313*$F$10</f>
        <v>130</v>
      </c>
      <c r="Q313" s="14">
        <f>G313*$G$10</f>
        <v>0</v>
      </c>
      <c r="R313" s="14">
        <f>H313*$H$10</f>
        <v>0</v>
      </c>
      <c r="S313" s="14">
        <f>(N313/100)*(I313*$I$10)+(N313/100)*(J313*$J$10)</f>
        <v>72</v>
      </c>
      <c r="T313" s="14">
        <f>(O313/100)*(K313*$J$10)</f>
        <v>0</v>
      </c>
      <c r="U313" s="14">
        <f>(P313/100)*(K313*$K$10)+(P313/100)*(L313*$L$10)</f>
        <v>165.75</v>
      </c>
      <c r="V313" s="14">
        <f>(Q313/100)*(L313*$L$10)</f>
        <v>0</v>
      </c>
      <c r="W313" s="14">
        <f>(R313/100)*(K313*$K$10)+(R313/100)*(L313*$L$10)</f>
        <v>0</v>
      </c>
      <c r="X313" s="14">
        <f t="shared" si="105"/>
        <v>132</v>
      </c>
      <c r="Y313" s="14">
        <f t="shared" si="106"/>
        <v>0</v>
      </c>
      <c r="Z313" s="14">
        <f t="shared" si="107"/>
        <v>295.75</v>
      </c>
      <c r="AA313" s="14">
        <f t="shared" si="108"/>
        <v>0</v>
      </c>
      <c r="AB313" s="14">
        <f t="shared" si="110"/>
        <v>0</v>
      </c>
      <c r="AC313" s="15">
        <f t="shared" si="109"/>
        <v>427.8</v>
      </c>
      <c r="AD313" s="48">
        <f>(ROUND(AC313-AC306,1)/AC306)</f>
        <v>0.29636363636363633</v>
      </c>
      <c r="AE313" s="113"/>
      <c r="AF313" s="60"/>
      <c r="AH313" s="59"/>
    </row>
    <row r="314" spans="1:34">
      <c r="A314" s="99" t="s">
        <v>846</v>
      </c>
      <c r="B314" s="87"/>
      <c r="C314" s="21" t="s">
        <v>3</v>
      </c>
      <c r="D314" s="12">
        <v>50</v>
      </c>
      <c r="E314" s="12">
        <v>0</v>
      </c>
      <c r="F314" s="12">
        <v>0</v>
      </c>
      <c r="G314" s="12">
        <v>100</v>
      </c>
      <c r="H314" s="12">
        <v>0</v>
      </c>
      <c r="I314" s="13">
        <v>30</v>
      </c>
      <c r="J314" s="13">
        <v>50</v>
      </c>
      <c r="K314" s="13">
        <v>0</v>
      </c>
      <c r="L314" s="13">
        <v>85</v>
      </c>
      <c r="M314" s="13">
        <v>0</v>
      </c>
      <c r="N314" s="14">
        <f>D314*$D$11</f>
        <v>60</v>
      </c>
      <c r="O314" s="14">
        <f>E314*$E$11</f>
        <v>0</v>
      </c>
      <c r="P314" s="14">
        <f>F314*$F$11</f>
        <v>0</v>
      </c>
      <c r="Q314" s="14">
        <f>G314*$G$11</f>
        <v>130</v>
      </c>
      <c r="R314" s="14">
        <f>H314*$H$11</f>
        <v>0</v>
      </c>
      <c r="S314" s="14">
        <f>(N314/100)*(I314*$I$11)+(N314/100)*(J314*$J$11)</f>
        <v>72</v>
      </c>
      <c r="T314" s="14">
        <f>(O314/100)*(K314*$K$11)</f>
        <v>0</v>
      </c>
      <c r="U314" s="14">
        <f>(P314/100)*(K314*$K$11)+(P314/100)*(L314*$L$11)</f>
        <v>0</v>
      </c>
      <c r="V314" s="14">
        <f>(Q314/100)*(L314*$L$11)</f>
        <v>165.75</v>
      </c>
      <c r="W314" s="14">
        <f>(R314/100)*(K314*$K$11)+(R314/100)*(L314*$L$11)</f>
        <v>0</v>
      </c>
      <c r="X314" s="14">
        <f t="shared" si="105"/>
        <v>132</v>
      </c>
      <c r="Y314" s="14">
        <f t="shared" si="106"/>
        <v>0</v>
      </c>
      <c r="Z314" s="14">
        <f t="shared" si="107"/>
        <v>0</v>
      </c>
      <c r="AA314" s="14">
        <f t="shared" si="108"/>
        <v>295.75</v>
      </c>
      <c r="AB314" s="14">
        <f t="shared" si="110"/>
        <v>0</v>
      </c>
      <c r="AC314" s="15">
        <f t="shared" si="109"/>
        <v>427.8</v>
      </c>
      <c r="AD314" s="48">
        <f>(ROUND(AC314-AC306,1)/AC306)</f>
        <v>0.29636363636363633</v>
      </c>
      <c r="AE314" s="113"/>
      <c r="AF314" s="60"/>
      <c r="AH314" s="59"/>
    </row>
    <row r="315" spans="1:34">
      <c r="A315" s="99" t="s">
        <v>847</v>
      </c>
      <c r="B315" s="87"/>
      <c r="C315" s="21" t="s">
        <v>4</v>
      </c>
      <c r="D315" s="12">
        <v>50</v>
      </c>
      <c r="E315" s="12">
        <v>0</v>
      </c>
      <c r="F315" s="12">
        <v>0</v>
      </c>
      <c r="G315" s="12">
        <v>0</v>
      </c>
      <c r="H315" s="12">
        <v>100</v>
      </c>
      <c r="I315" s="13">
        <v>30</v>
      </c>
      <c r="J315" s="13">
        <v>50</v>
      </c>
      <c r="K315" s="13">
        <v>42.5</v>
      </c>
      <c r="L315" s="13">
        <v>42.5</v>
      </c>
      <c r="M315" s="13">
        <v>0</v>
      </c>
      <c r="N315" s="14">
        <f>D315*$D$12</f>
        <v>60</v>
      </c>
      <c r="O315" s="14">
        <f>E315*$E$12</f>
        <v>0</v>
      </c>
      <c r="P315" s="14">
        <f>F315*$F$12</f>
        <v>0</v>
      </c>
      <c r="Q315" s="14">
        <f>G315*$G$12</f>
        <v>0</v>
      </c>
      <c r="R315" s="14">
        <f>H315*$H$12</f>
        <v>130</v>
      </c>
      <c r="S315" s="14">
        <f>(N315/100)*(I315*$I$12)+(N315/100)*(J315*$J$12)</f>
        <v>72</v>
      </c>
      <c r="T315" s="14">
        <f>(O315/100)*(K315*$K$12)</f>
        <v>0</v>
      </c>
      <c r="U315" s="14">
        <f>(P315/100)*(K315*$K$12)+(P315/100)*(L315*$L$12)</f>
        <v>0</v>
      </c>
      <c r="V315" s="14">
        <f>(Q315/100)*(L315*$L$12)</f>
        <v>0</v>
      </c>
      <c r="W315" s="14">
        <f>(R315/100)*(K315*$K$12)+(R315/100)*(L315*$L$12)</f>
        <v>165.75</v>
      </c>
      <c r="X315" s="14">
        <f t="shared" si="105"/>
        <v>132</v>
      </c>
      <c r="Y315" s="14">
        <f t="shared" si="106"/>
        <v>0</v>
      </c>
      <c r="Z315" s="14">
        <f t="shared" si="107"/>
        <v>0</v>
      </c>
      <c r="AA315" s="14">
        <f t="shared" si="108"/>
        <v>0</v>
      </c>
      <c r="AB315" s="14">
        <f t="shared" si="110"/>
        <v>295.75</v>
      </c>
      <c r="AC315" s="15">
        <f t="shared" si="109"/>
        <v>427.8</v>
      </c>
      <c r="AD315" s="48">
        <f>(ROUND(AC315-AC306,1)/AC306)</f>
        <v>0.29636363636363633</v>
      </c>
      <c r="AE315" s="113"/>
      <c r="AF315" s="60"/>
      <c r="AH315" s="59"/>
    </row>
    <row r="316" spans="1:34">
      <c r="A316" s="99" t="s">
        <v>848</v>
      </c>
      <c r="B316" s="87"/>
      <c r="C316" s="21" t="s">
        <v>328</v>
      </c>
      <c r="D316" s="12">
        <v>100</v>
      </c>
      <c r="E316" s="12">
        <v>0</v>
      </c>
      <c r="F316" s="12">
        <v>0</v>
      </c>
      <c r="G316" s="12">
        <v>0</v>
      </c>
      <c r="H316" s="12">
        <v>0</v>
      </c>
      <c r="I316" s="13">
        <v>30</v>
      </c>
      <c r="J316" s="13">
        <v>50</v>
      </c>
      <c r="K316" s="13">
        <v>0</v>
      </c>
      <c r="L316" s="13">
        <v>0</v>
      </c>
      <c r="M316" s="13">
        <v>70</v>
      </c>
      <c r="N316" s="14">
        <f>D316*$D$13</f>
        <v>130</v>
      </c>
      <c r="O316" s="14">
        <f>E316*$E$13</f>
        <v>0</v>
      </c>
      <c r="P316" s="14">
        <f>F316*$F$13</f>
        <v>0</v>
      </c>
      <c r="Q316" s="14">
        <f>G316*$G$13</f>
        <v>0</v>
      </c>
      <c r="R316" s="14">
        <f>H316*$H$13</f>
        <v>0</v>
      </c>
      <c r="S316" s="14">
        <f>(N316/100)*(I316*$I$14)+(N316/100)*(J316*$J$14)+(N316/100)*(M316*$M$14)</f>
        <v>292.5</v>
      </c>
      <c r="T316" s="14">
        <f>(O316/100)*(K316*$K$13)+(O316/100)*(M316*$M$13)</f>
        <v>0</v>
      </c>
      <c r="U316" s="14">
        <f>(P316/100)*(K316*$K$13)+(P316/100)*(L316*$L$13)+(P316/100)*(M316*$M$13)</f>
        <v>0</v>
      </c>
      <c r="V316" s="14">
        <f>(Q316/100)*(L316*$L$13)+(Q316/100)*(M316*$M$13)</f>
        <v>0</v>
      </c>
      <c r="W316" s="14">
        <f>(R316/100)*(K316*$K$13)+(R316/100)*(L316*$L$13)+(R316/100)*(M316*$M$13)</f>
        <v>0</v>
      </c>
      <c r="X316" s="14">
        <f t="shared" si="105"/>
        <v>422.5</v>
      </c>
      <c r="Y316" s="14">
        <f t="shared" si="106"/>
        <v>0</v>
      </c>
      <c r="Z316" s="14">
        <f t="shared" si="107"/>
        <v>0</v>
      </c>
      <c r="AA316" s="14">
        <f t="shared" si="108"/>
        <v>0</v>
      </c>
      <c r="AB316" s="14">
        <f t="shared" si="110"/>
        <v>0</v>
      </c>
      <c r="AC316" s="15">
        <f t="shared" si="109"/>
        <v>422.5</v>
      </c>
      <c r="AD316" s="48">
        <f>(ROUND(AC316-AC306,1)/AC306)</f>
        <v>0.28030303030303028</v>
      </c>
      <c r="AE316" s="113"/>
      <c r="AF316" s="60"/>
      <c r="AH316" s="59"/>
    </row>
    <row r="317" spans="1:34">
      <c r="A317" s="99" t="s">
        <v>849</v>
      </c>
      <c r="B317" s="87"/>
      <c r="C317" s="21" t="s">
        <v>329</v>
      </c>
      <c r="D317" s="12">
        <v>100</v>
      </c>
      <c r="E317" s="12">
        <v>0</v>
      </c>
      <c r="F317" s="12">
        <v>0</v>
      </c>
      <c r="G317" s="12">
        <v>0</v>
      </c>
      <c r="H317" s="12">
        <v>0</v>
      </c>
      <c r="I317" s="13">
        <v>30</v>
      </c>
      <c r="J317" s="13">
        <v>50</v>
      </c>
      <c r="K317" s="13">
        <v>70</v>
      </c>
      <c r="L317" s="13">
        <v>0</v>
      </c>
      <c r="M317" s="13">
        <v>0</v>
      </c>
      <c r="N317" s="14">
        <f>D317*$D$14</f>
        <v>130</v>
      </c>
      <c r="O317" s="14">
        <f>E317*$E$14</f>
        <v>0</v>
      </c>
      <c r="P317" s="14">
        <f>F317*$F$14</f>
        <v>0</v>
      </c>
      <c r="Q317" s="14">
        <f>G317*$G$14</f>
        <v>0</v>
      </c>
      <c r="R317" s="14">
        <f>H317*$H$14</f>
        <v>0</v>
      </c>
      <c r="S317" s="14">
        <f>(N317/100)*(I317*$I$14)+(N317/100)*(J317*$J$14)+(N317/100)*(K317*$K$14)</f>
        <v>292.5</v>
      </c>
      <c r="T317" s="14">
        <f>(O317/100)*(K317*$K$14)</f>
        <v>0</v>
      </c>
      <c r="U317" s="14">
        <f>(P317/100)*(K317*$K$14)+(P317/100)*(L317*$L$14)</f>
        <v>0</v>
      </c>
      <c r="V317" s="14">
        <f>(Q317/100)*(L317*$L$14)</f>
        <v>0</v>
      </c>
      <c r="W317" s="14">
        <f>(R317/100)*(K317*$L$14)+(R317/100)*(L317*$M$14)</f>
        <v>0</v>
      </c>
      <c r="X317" s="14">
        <f t="shared" si="105"/>
        <v>422.5</v>
      </c>
      <c r="Y317" s="14">
        <f t="shared" si="106"/>
        <v>0</v>
      </c>
      <c r="Z317" s="14">
        <f t="shared" si="107"/>
        <v>0</v>
      </c>
      <c r="AA317" s="14">
        <f t="shared" si="108"/>
        <v>0</v>
      </c>
      <c r="AB317" s="14">
        <f t="shared" si="110"/>
        <v>0</v>
      </c>
      <c r="AC317" s="15">
        <f t="shared" si="109"/>
        <v>422.5</v>
      </c>
      <c r="AD317" s="48">
        <f>(ROUND(AC317-AC306,1)/AC306)</f>
        <v>0.28030303030303028</v>
      </c>
      <c r="AE317" s="113"/>
      <c r="AF317" s="60"/>
      <c r="AH317" s="59"/>
    </row>
    <row r="318" spans="1:34">
      <c r="A318" s="99"/>
      <c r="B318" s="87"/>
      <c r="C318" s="21" t="s">
        <v>330</v>
      </c>
      <c r="D318" s="12">
        <v>100</v>
      </c>
      <c r="E318" s="12">
        <v>0</v>
      </c>
      <c r="F318" s="12">
        <v>0</v>
      </c>
      <c r="G318" s="12">
        <v>0</v>
      </c>
      <c r="H318" s="12">
        <v>0</v>
      </c>
      <c r="I318" s="13">
        <v>30</v>
      </c>
      <c r="J318" s="13">
        <v>50</v>
      </c>
      <c r="K318" s="13">
        <v>0</v>
      </c>
      <c r="L318" s="13">
        <v>70</v>
      </c>
      <c r="M318" s="13">
        <v>0</v>
      </c>
      <c r="N318" s="14">
        <f>D318*$D$15</f>
        <v>130</v>
      </c>
      <c r="O318" s="14">
        <f>E318*$E$15</f>
        <v>0</v>
      </c>
      <c r="P318" s="14">
        <f>F318*$F$15</f>
        <v>0</v>
      </c>
      <c r="Q318" s="14">
        <f>G318*$G$15</f>
        <v>0</v>
      </c>
      <c r="R318" s="14">
        <f>H318*$H$15</f>
        <v>0</v>
      </c>
      <c r="S318" s="14">
        <f>(N318/100)*(I318*$I$15)+(N318/100)*(J318*$J$15)+(N318/100)*(L318*$L$15)</f>
        <v>292.5</v>
      </c>
      <c r="T318" s="14">
        <f>(O318/100)*(K318*$K$15)</f>
        <v>0</v>
      </c>
      <c r="U318" s="14">
        <f>(P318/100)*(K318*$K$15)+(P318/100)*(L318*$L$15)</f>
        <v>0</v>
      </c>
      <c r="V318" s="14">
        <f>(Q318/100)*(L318*$L$15)</f>
        <v>0</v>
      </c>
      <c r="W318" s="14">
        <f>(R318/100)*(K318*$K$15)+(R318/100)*(L318*$L$15)</f>
        <v>0</v>
      </c>
      <c r="X318" s="14">
        <f t="shared" si="105"/>
        <v>422.5</v>
      </c>
      <c r="Y318" s="14">
        <f t="shared" si="106"/>
        <v>0</v>
      </c>
      <c r="Z318" s="14">
        <f t="shared" si="107"/>
        <v>0</v>
      </c>
      <c r="AA318" s="14">
        <f t="shared" si="108"/>
        <v>0</v>
      </c>
      <c r="AB318" s="14">
        <f t="shared" si="110"/>
        <v>0</v>
      </c>
      <c r="AC318" s="15">
        <f t="shared" si="109"/>
        <v>422.5</v>
      </c>
      <c r="AD318" s="48">
        <f>(ROUND(AC318-AC306,1)/AC306)</f>
        <v>0.28030303030303028</v>
      </c>
      <c r="AE318" s="113"/>
      <c r="AF318" s="60"/>
      <c r="AH318" s="59"/>
    </row>
    <row r="319" spans="1:34">
      <c r="A319" s="99"/>
      <c r="B319" s="87"/>
      <c r="C319" s="21" t="s">
        <v>326</v>
      </c>
      <c r="D319" s="12">
        <v>100</v>
      </c>
      <c r="E319" s="12">
        <v>0</v>
      </c>
      <c r="F319" s="12">
        <v>0</v>
      </c>
      <c r="G319" s="12">
        <v>0</v>
      </c>
      <c r="H319" s="12">
        <v>0</v>
      </c>
      <c r="I319" s="13">
        <v>30</v>
      </c>
      <c r="J319" s="13">
        <v>79</v>
      </c>
      <c r="K319" s="13">
        <v>0</v>
      </c>
      <c r="L319" s="13">
        <v>0</v>
      </c>
      <c r="M319" s="13">
        <v>0</v>
      </c>
      <c r="N319" s="14">
        <f>D319*$D$16</f>
        <v>130</v>
      </c>
      <c r="O319" s="14">
        <f>E319*$E$16</f>
        <v>0</v>
      </c>
      <c r="P319" s="14">
        <f>F319*$F$16</f>
        <v>0</v>
      </c>
      <c r="Q319" s="14">
        <f>G319*$G$16</f>
        <v>0</v>
      </c>
      <c r="R319" s="14">
        <f>H319*$H$16</f>
        <v>0</v>
      </c>
      <c r="S319" s="14">
        <f>(N319/100)*(I319*$I$16)+(N319/100)*(J319*$J$16)</f>
        <v>275.20999999999998</v>
      </c>
      <c r="T319" s="14">
        <f>(O319/100)*(K319*$K$16)</f>
        <v>0</v>
      </c>
      <c r="U319" s="14">
        <f>(P319/100)*(K319*$K$16)+(P319/100)*(L319*$L$16)</f>
        <v>0</v>
      </c>
      <c r="V319" s="14">
        <f>(Q319/100)*(L319*$L$16)</f>
        <v>0</v>
      </c>
      <c r="W319" s="14">
        <f>(R319/100)*(K319*$K$16)+(R319/100)*(L319*$L$16)</f>
        <v>0</v>
      </c>
      <c r="X319" s="14">
        <f t="shared" si="105"/>
        <v>405.21</v>
      </c>
      <c r="Y319" s="14">
        <f t="shared" si="106"/>
        <v>0</v>
      </c>
      <c r="Z319" s="14">
        <f t="shared" si="107"/>
        <v>0</v>
      </c>
      <c r="AA319" s="14">
        <f t="shared" si="108"/>
        <v>0</v>
      </c>
      <c r="AB319" s="14">
        <f t="shared" si="110"/>
        <v>0</v>
      </c>
      <c r="AC319" s="15">
        <f t="shared" si="109"/>
        <v>405.2</v>
      </c>
      <c r="AD319" s="48">
        <f>(ROUND(AC319-AC306,1)/AC306)</f>
        <v>0.22787878787878788</v>
      </c>
      <c r="AE319" s="113"/>
      <c r="AF319" s="60"/>
      <c r="AH319" s="59"/>
    </row>
    <row r="320" spans="1:34">
      <c r="A320" s="99"/>
      <c r="B320" s="87"/>
      <c r="C320" s="21" t="s">
        <v>327</v>
      </c>
      <c r="D320" s="12">
        <v>100</v>
      </c>
      <c r="E320" s="12">
        <v>0</v>
      </c>
      <c r="F320" s="12">
        <v>0</v>
      </c>
      <c r="G320" s="12">
        <v>0</v>
      </c>
      <c r="H320" s="12">
        <v>0</v>
      </c>
      <c r="I320" s="13">
        <v>59</v>
      </c>
      <c r="J320" s="13">
        <v>50</v>
      </c>
      <c r="K320" s="13">
        <v>0</v>
      </c>
      <c r="L320" s="13">
        <v>0</v>
      </c>
      <c r="M320" s="13">
        <v>0</v>
      </c>
      <c r="N320" s="14">
        <f>D320*$D$17</f>
        <v>130</v>
      </c>
      <c r="O320" s="14">
        <f>E320*$E$17</f>
        <v>0</v>
      </c>
      <c r="P320" s="14">
        <f>F320*$F$17</f>
        <v>0</v>
      </c>
      <c r="Q320" s="14">
        <f>G320*$G$17</f>
        <v>0</v>
      </c>
      <c r="R320" s="14">
        <f>H320*$H$17</f>
        <v>0</v>
      </c>
      <c r="S320" s="14">
        <f>(N320/100)*(I320*$I$17)+(N320/100)*(J320*$J$17)</f>
        <v>241.41</v>
      </c>
      <c r="T320" s="14">
        <f>(O320/100)*(K320*$K$17)</f>
        <v>0</v>
      </c>
      <c r="U320" s="14">
        <f>(P320/100)*(K320*$K$17)+(P320/100)*(L320*$L$17)</f>
        <v>0</v>
      </c>
      <c r="V320" s="14">
        <f>(Q320/100)*(L320*$L$17)</f>
        <v>0</v>
      </c>
      <c r="W320" s="14">
        <f>(R320/100)*(K320*$K$17)+(R320/100)*(L320*$L$17)</f>
        <v>0</v>
      </c>
      <c r="X320" s="14">
        <f t="shared" si="105"/>
        <v>371.40999999999997</v>
      </c>
      <c r="Y320" s="14">
        <f t="shared" si="106"/>
        <v>0</v>
      </c>
      <c r="Z320" s="14">
        <f t="shared" si="107"/>
        <v>0</v>
      </c>
      <c r="AA320" s="14">
        <f t="shared" si="108"/>
        <v>0</v>
      </c>
      <c r="AB320" s="14">
        <f t="shared" si="110"/>
        <v>0</v>
      </c>
      <c r="AC320" s="15">
        <f t="shared" si="109"/>
        <v>371.4</v>
      </c>
      <c r="AD320" s="48">
        <f>(ROUND(AC320-AC306,1)/AC306)</f>
        <v>0.12545454545454546</v>
      </c>
      <c r="AE320" s="113"/>
      <c r="AF320" s="60"/>
      <c r="AH320" s="59"/>
    </row>
    <row r="321" spans="1:34">
      <c r="A321" s="106" t="s">
        <v>0</v>
      </c>
      <c r="B321" s="88" t="s">
        <v>23</v>
      </c>
      <c r="C321" s="50" t="s">
        <v>244</v>
      </c>
      <c r="D321" s="11">
        <v>102</v>
      </c>
      <c r="E321" s="11">
        <v>0</v>
      </c>
      <c r="F321" s="11">
        <v>0</v>
      </c>
      <c r="G321" s="11">
        <v>0</v>
      </c>
      <c r="H321" s="11">
        <v>0</v>
      </c>
      <c r="I321" s="51">
        <v>40</v>
      </c>
      <c r="J321" s="51">
        <v>40</v>
      </c>
      <c r="K321" s="51">
        <v>0</v>
      </c>
      <c r="L321" s="51">
        <v>0</v>
      </c>
      <c r="M321" s="51">
        <v>0</v>
      </c>
      <c r="N321" s="52">
        <f>D321*$D$3</f>
        <v>153</v>
      </c>
      <c r="O321" s="52">
        <f>E321*$E$3</f>
        <v>0</v>
      </c>
      <c r="P321" s="52">
        <f>F321*$F$3</f>
        <v>0</v>
      </c>
      <c r="Q321" s="52">
        <f>G321*$G$3</f>
        <v>0</v>
      </c>
      <c r="R321" s="52">
        <f>H321*$H$3</f>
        <v>0</v>
      </c>
      <c r="S321" s="52">
        <f>(N321/100)*(I321*$I$3)+(N321/100)*(J321*$J$3)</f>
        <v>183.6</v>
      </c>
      <c r="T321" s="52">
        <f>(O321/100)*(K321*$K$3)</f>
        <v>0</v>
      </c>
      <c r="U321" s="52">
        <f>(P321/100)*(K321*$K$3)+(P321/100)*(L321*$L$3)</f>
        <v>0</v>
      </c>
      <c r="V321" s="52">
        <f>(Q321/100)*(L321*$L$3)</f>
        <v>0</v>
      </c>
      <c r="W321" s="52">
        <f>(R321/100)*(K321*$K$3)+(R321/100)*(L321*$L$3)</f>
        <v>0</v>
      </c>
      <c r="X321" s="52">
        <f t="shared" ref="X321:X335" si="111">N321+S321</f>
        <v>336.6</v>
      </c>
      <c r="Y321" s="52">
        <f t="shared" ref="Y321:Y335" si="112">O321+T321</f>
        <v>0</v>
      </c>
      <c r="Z321" s="52">
        <f t="shared" ref="Z321:Z335" si="113">P321+U321</f>
        <v>0</v>
      </c>
      <c r="AA321" s="52">
        <f t="shared" ref="AA321:AA335" si="114">Q321+V321</f>
        <v>0</v>
      </c>
      <c r="AB321" s="52">
        <f t="shared" si="110"/>
        <v>0</v>
      </c>
      <c r="AC321" s="53">
        <f>ROUND(X321+Y321+Z321+AA321+AB321,1)</f>
        <v>336.6</v>
      </c>
      <c r="AD321" s="58">
        <v>0</v>
      </c>
      <c r="AE321" s="113" t="s">
        <v>814</v>
      </c>
      <c r="AF321" s="60"/>
      <c r="AH321" s="59"/>
    </row>
    <row r="322" spans="1:34">
      <c r="A322" s="99" t="s">
        <v>815</v>
      </c>
      <c r="B322" s="89">
        <v>12</v>
      </c>
      <c r="C322" s="21" t="s">
        <v>325</v>
      </c>
      <c r="D322" s="12">
        <v>102</v>
      </c>
      <c r="E322" s="12">
        <v>0</v>
      </c>
      <c r="F322" s="12">
        <v>0</v>
      </c>
      <c r="G322" s="12">
        <v>0</v>
      </c>
      <c r="H322" s="12">
        <v>0</v>
      </c>
      <c r="I322" s="13">
        <v>59</v>
      </c>
      <c r="J322" s="13">
        <v>59</v>
      </c>
      <c r="K322" s="13">
        <v>0</v>
      </c>
      <c r="L322" s="13">
        <v>0</v>
      </c>
      <c r="M322" s="13">
        <v>0</v>
      </c>
      <c r="N322" s="14">
        <f>D322*$D$4</f>
        <v>132.6</v>
      </c>
      <c r="O322" s="14">
        <f>E322*$E$4</f>
        <v>0</v>
      </c>
      <c r="P322" s="14">
        <f>F322*$F$4</f>
        <v>0</v>
      </c>
      <c r="Q322" s="14">
        <f>G322*$G$4</f>
        <v>0</v>
      </c>
      <c r="R322" s="14">
        <f>H322*$H$4</f>
        <v>0</v>
      </c>
      <c r="S322" s="14">
        <f>(N322/100)*(I322*$I$4)+(N322/100)*(J322*$J$4)</f>
        <v>281.64239999999995</v>
      </c>
      <c r="T322" s="14">
        <f>(O322/100)*(K322*$K$4)</f>
        <v>0</v>
      </c>
      <c r="U322" s="14">
        <f>(P322/100)*(K322*$K$4)+(P322/100)*(L322*$L$4)</f>
        <v>0</v>
      </c>
      <c r="V322" s="14">
        <f>(Q322/100)*(L322*$L$4)</f>
        <v>0</v>
      </c>
      <c r="W322" s="14">
        <f>(R322/100)*(K322*$K$4)+(R322/100)*(L322*$L$4)</f>
        <v>0</v>
      </c>
      <c r="X322" s="14">
        <f t="shared" si="111"/>
        <v>414.24239999999998</v>
      </c>
      <c r="Y322" s="14">
        <f t="shared" si="112"/>
        <v>0</v>
      </c>
      <c r="Z322" s="14">
        <f t="shared" si="113"/>
        <v>0</v>
      </c>
      <c r="AA322" s="14">
        <f t="shared" si="114"/>
        <v>0</v>
      </c>
      <c r="AB322" s="14">
        <f>R322+W322</f>
        <v>0</v>
      </c>
      <c r="AC322" s="15">
        <f>ROUND(X322+Y322+Z322+AA322+AB322,1)</f>
        <v>414.2</v>
      </c>
      <c r="AD322" s="48">
        <f>(ROUND(AC322-AC321,1)/AC321)</f>
        <v>0.2305407011289364</v>
      </c>
      <c r="AE322" s="113"/>
      <c r="AF322" s="60"/>
      <c r="AH322" s="59"/>
    </row>
    <row r="323" spans="1:34">
      <c r="A323" s="99" t="s">
        <v>816</v>
      </c>
      <c r="B323" s="89">
        <v>12</v>
      </c>
      <c r="C323" s="21" t="s">
        <v>850</v>
      </c>
      <c r="D323" s="12">
        <v>102</v>
      </c>
      <c r="E323" s="12">
        <v>0</v>
      </c>
      <c r="F323" s="12">
        <v>0</v>
      </c>
      <c r="G323" s="12">
        <v>0</v>
      </c>
      <c r="H323" s="12">
        <v>0</v>
      </c>
      <c r="I323" s="13">
        <v>40</v>
      </c>
      <c r="J323" s="13">
        <v>40</v>
      </c>
      <c r="K323" s="13">
        <v>0</v>
      </c>
      <c r="L323" s="13">
        <v>0</v>
      </c>
      <c r="M323" s="13">
        <v>0</v>
      </c>
      <c r="N323" s="14">
        <f>D323*$D$5</f>
        <v>142.79999999999998</v>
      </c>
      <c r="O323" s="14">
        <f>E323*$E$5</f>
        <v>0</v>
      </c>
      <c r="P323" s="14">
        <f>F323*$F$5</f>
        <v>0</v>
      </c>
      <c r="Q323" s="14">
        <f>G323*$G$5</f>
        <v>0</v>
      </c>
      <c r="R323" s="14">
        <f>H323*$H$5</f>
        <v>0</v>
      </c>
      <c r="S323" s="14">
        <f>(N323/100)*(I323*$I$5)+(N323/100)*(J323*$J$5)</f>
        <v>171.35999999999999</v>
      </c>
      <c r="T323" s="14">
        <f>(O323/100)*(K323*$K$5)</f>
        <v>0</v>
      </c>
      <c r="U323" s="14">
        <f>(P323/100)*(K323*$K$5)+(P323/100)*(L323*$L$5)</f>
        <v>0</v>
      </c>
      <c r="V323" s="14">
        <f>(Q323/100)*(L323*$L$5)</f>
        <v>0</v>
      </c>
      <c r="W323" s="14">
        <f>(R323/100)*(K323*$K$5)+(R323/100)*(L323*$L$5)</f>
        <v>0</v>
      </c>
      <c r="X323" s="14">
        <f t="shared" si="111"/>
        <v>314.15999999999997</v>
      </c>
      <c r="Y323" s="14">
        <f t="shared" si="112"/>
        <v>0</v>
      </c>
      <c r="Z323" s="14">
        <f t="shared" si="113"/>
        <v>0</v>
      </c>
      <c r="AA323" s="14">
        <f t="shared" si="114"/>
        <v>0</v>
      </c>
      <c r="AB323" s="14">
        <f>R323+W323</f>
        <v>0</v>
      </c>
      <c r="AC323" s="15">
        <f t="shared" ref="AC323:AC335" si="115">ROUND(X323+Y323+Z323+AA323+AB323,1)</f>
        <v>314.2</v>
      </c>
      <c r="AD323" s="48">
        <f>(ROUND(AC323-AC321,1)/AC321)</f>
        <v>-6.6547831253713594E-2</v>
      </c>
      <c r="AE323" s="113"/>
      <c r="AF323" s="60"/>
      <c r="AH323" s="59"/>
    </row>
    <row r="324" spans="1:34">
      <c r="A324" s="99" t="s">
        <v>817</v>
      </c>
      <c r="B324" s="89">
        <v>0</v>
      </c>
      <c r="C324" s="21" t="s">
        <v>338</v>
      </c>
      <c r="D324" s="12">
        <v>102</v>
      </c>
      <c r="E324" s="12">
        <v>0</v>
      </c>
      <c r="F324" s="12">
        <v>0</v>
      </c>
      <c r="G324" s="12">
        <v>0</v>
      </c>
      <c r="H324" s="12">
        <v>0</v>
      </c>
      <c r="I324" s="13">
        <v>40</v>
      </c>
      <c r="J324" s="13">
        <v>40</v>
      </c>
      <c r="K324" s="13">
        <v>0</v>
      </c>
      <c r="L324" s="13">
        <v>0</v>
      </c>
      <c r="M324" s="13">
        <v>0</v>
      </c>
      <c r="N324" s="14">
        <f>D324*$D$6</f>
        <v>142.79999999999998</v>
      </c>
      <c r="O324" s="14">
        <f>E324*$E$6</f>
        <v>0</v>
      </c>
      <c r="P324" s="14">
        <f>F324*$F$6</f>
        <v>0</v>
      </c>
      <c r="Q324" s="14">
        <f>G324*$G$6</f>
        <v>0</v>
      </c>
      <c r="R324" s="14">
        <f>H324*$H$6</f>
        <v>0</v>
      </c>
      <c r="S324" s="14">
        <f>(N324/100)*(I324*$I$6)+(N324/100)*(J324*$J$6)</f>
        <v>171.35999999999999</v>
      </c>
      <c r="T324" s="14">
        <f>(O324/100)*(K324*$K$6)</f>
        <v>0</v>
      </c>
      <c r="U324" s="14">
        <f>(P324/100)*(K324*$K$6)+(P324/100)*(L324*$L$6)</f>
        <v>0</v>
      </c>
      <c r="V324" s="14">
        <f>(Q324/100)*(L324*$L$6)</f>
        <v>0</v>
      </c>
      <c r="W324" s="14">
        <f>(R324/100)*(K324*$K$6)+(R324/100)*(L324*$L$6)</f>
        <v>0</v>
      </c>
      <c r="X324" s="14">
        <f t="shared" si="111"/>
        <v>314.15999999999997</v>
      </c>
      <c r="Y324" s="14">
        <f t="shared" si="112"/>
        <v>0</v>
      </c>
      <c r="Z324" s="14">
        <f t="shared" si="113"/>
        <v>0</v>
      </c>
      <c r="AA324" s="14">
        <f t="shared" si="114"/>
        <v>0</v>
      </c>
      <c r="AB324" s="14">
        <f t="shared" ref="AB324:AB336" si="116">R324+W324</f>
        <v>0</v>
      </c>
      <c r="AC324" s="15">
        <f t="shared" si="115"/>
        <v>314.2</v>
      </c>
      <c r="AD324" s="48">
        <f>(ROUND(AC324-AC321,1)/AC321)</f>
        <v>-6.6547831253713594E-2</v>
      </c>
      <c r="AE324" s="113"/>
      <c r="AF324" s="60"/>
      <c r="AH324" s="59"/>
    </row>
    <row r="325" spans="1:34">
      <c r="A325" s="99" t="s">
        <v>818</v>
      </c>
      <c r="B325" s="89">
        <v>0</v>
      </c>
      <c r="C325" s="21" t="s">
        <v>339</v>
      </c>
      <c r="D325" s="12">
        <v>102</v>
      </c>
      <c r="E325" s="12">
        <v>0</v>
      </c>
      <c r="F325" s="12">
        <v>0</v>
      </c>
      <c r="G325" s="12">
        <v>0</v>
      </c>
      <c r="H325" s="12">
        <v>0</v>
      </c>
      <c r="I325" s="13">
        <v>40</v>
      </c>
      <c r="J325" s="13">
        <v>40</v>
      </c>
      <c r="K325" s="13">
        <v>0</v>
      </c>
      <c r="L325" s="13">
        <v>0</v>
      </c>
      <c r="M325" s="13">
        <v>0</v>
      </c>
      <c r="N325" s="14">
        <f>D325*$D$7</f>
        <v>142.79999999999998</v>
      </c>
      <c r="O325" s="14">
        <f>E325*$E$7</f>
        <v>0</v>
      </c>
      <c r="P325" s="14">
        <f>F325*$F$7</f>
        <v>0</v>
      </c>
      <c r="Q325" s="14">
        <f>G325*$G$7</f>
        <v>0</v>
      </c>
      <c r="R325" s="14">
        <f>H325*$H$7</f>
        <v>0</v>
      </c>
      <c r="S325" s="14">
        <f>(N325/100)*(I325*$I$7)+(N325/100)*(J325*$J$7)</f>
        <v>171.35999999999999</v>
      </c>
      <c r="T325" s="14">
        <f>(O325/100)*(K325*$K$7)</f>
        <v>0</v>
      </c>
      <c r="U325" s="14">
        <f>(P325/100)*(K325*$K$7)+(P325/100)*(L325*$L$7)</f>
        <v>0</v>
      </c>
      <c r="V325" s="14">
        <f>(Q325/100)*(L325*$L$7)</f>
        <v>0</v>
      </c>
      <c r="W325" s="14">
        <f>(R325/100)*(K325*$K$7)+(R325/100)*(L325*$L$7)</f>
        <v>0</v>
      </c>
      <c r="X325" s="14">
        <f t="shared" si="111"/>
        <v>314.15999999999997</v>
      </c>
      <c r="Y325" s="14">
        <f t="shared" si="112"/>
        <v>0</v>
      </c>
      <c r="Z325" s="14">
        <f t="shared" si="113"/>
        <v>0</v>
      </c>
      <c r="AA325" s="14">
        <f t="shared" si="114"/>
        <v>0</v>
      </c>
      <c r="AB325" s="14">
        <f t="shared" si="116"/>
        <v>0</v>
      </c>
      <c r="AC325" s="15">
        <f t="shared" si="115"/>
        <v>314.2</v>
      </c>
      <c r="AD325" s="48">
        <f>(ROUND(AC325-AC321,1)/AC321)</f>
        <v>-6.6547831253713594E-2</v>
      </c>
      <c r="AE325" s="113"/>
      <c r="AF325" s="60"/>
      <c r="AH325" s="59"/>
    </row>
    <row r="326" spans="1:34">
      <c r="A326" s="99" t="s">
        <v>667</v>
      </c>
      <c r="B326" s="89"/>
      <c r="C326" s="21" t="s">
        <v>340</v>
      </c>
      <c r="D326" s="12">
        <v>102</v>
      </c>
      <c r="E326" s="12">
        <v>0</v>
      </c>
      <c r="F326" s="12">
        <v>0</v>
      </c>
      <c r="G326" s="12">
        <v>0</v>
      </c>
      <c r="H326" s="12">
        <v>0</v>
      </c>
      <c r="I326" s="13">
        <v>40</v>
      </c>
      <c r="J326" s="13">
        <v>40</v>
      </c>
      <c r="K326" s="13">
        <v>0</v>
      </c>
      <c r="L326" s="13">
        <v>0</v>
      </c>
      <c r="M326" s="13">
        <v>0</v>
      </c>
      <c r="N326" s="14">
        <f>D326*$D$8</f>
        <v>142.79999999999998</v>
      </c>
      <c r="O326" s="14">
        <f>E326*$E$8</f>
        <v>0</v>
      </c>
      <c r="P326" s="14">
        <f>F326*$F$8</f>
        <v>0</v>
      </c>
      <c r="Q326" s="14">
        <f>G326*$G$8</f>
        <v>0</v>
      </c>
      <c r="R326" s="14">
        <f>H326*$H$8</f>
        <v>0</v>
      </c>
      <c r="S326" s="14">
        <f>(N326/100)*(I326*$I$8)+(N326/100)*(J326*$J$8)</f>
        <v>171.35999999999999</v>
      </c>
      <c r="T326" s="14">
        <f>(O326/100)*(K326*$K$8)</f>
        <v>0</v>
      </c>
      <c r="U326" s="14">
        <f>(P326/100)*(K326*$K$8)+(P326/100)*(L326*$L$8)</f>
        <v>0</v>
      </c>
      <c r="V326" s="14">
        <f>(Q326/100)*(L326*$L$8)</f>
        <v>0</v>
      </c>
      <c r="W326" s="14">
        <f>(R326/100)*(K326*$K$8)+(R326/100)*(L326*$L$8)</f>
        <v>0</v>
      </c>
      <c r="X326" s="14">
        <f t="shared" si="111"/>
        <v>314.15999999999997</v>
      </c>
      <c r="Y326" s="14">
        <f t="shared" si="112"/>
        <v>0</v>
      </c>
      <c r="Z326" s="14">
        <f t="shared" si="113"/>
        <v>0</v>
      </c>
      <c r="AA326" s="14">
        <f t="shared" si="114"/>
        <v>0</v>
      </c>
      <c r="AB326" s="14">
        <f t="shared" si="116"/>
        <v>0</v>
      </c>
      <c r="AC326" s="15">
        <f t="shared" si="115"/>
        <v>314.2</v>
      </c>
      <c r="AD326" s="48">
        <f>(ROUND(AC326-AC321,1)/AC321)</f>
        <v>-6.6547831253713594E-2</v>
      </c>
      <c r="AE326" s="113"/>
      <c r="AF326" s="60"/>
      <c r="AH326" s="59"/>
    </row>
    <row r="327" spans="1:34">
      <c r="A327" s="99" t="s">
        <v>606</v>
      </c>
      <c r="B327" s="89"/>
      <c r="C327" s="21" t="s">
        <v>1</v>
      </c>
      <c r="D327" s="12">
        <v>51</v>
      </c>
      <c r="E327" s="12">
        <v>102</v>
      </c>
      <c r="F327" s="12">
        <v>0</v>
      </c>
      <c r="G327" s="12">
        <v>0</v>
      </c>
      <c r="H327" s="12">
        <v>0</v>
      </c>
      <c r="I327" s="13">
        <v>40</v>
      </c>
      <c r="J327" s="13">
        <v>40</v>
      </c>
      <c r="K327" s="13">
        <v>85</v>
      </c>
      <c r="L327" s="13">
        <v>0</v>
      </c>
      <c r="M327" s="13">
        <v>0</v>
      </c>
      <c r="N327" s="14">
        <f>D327*$D$9</f>
        <v>61.199999999999996</v>
      </c>
      <c r="O327" s="14">
        <f>E327*$E$9</f>
        <v>132.6</v>
      </c>
      <c r="P327" s="14">
        <f>F327*$F$9</f>
        <v>0</v>
      </c>
      <c r="Q327" s="14">
        <f>G327*$G$9</f>
        <v>0</v>
      </c>
      <c r="R327" s="14">
        <f>H327*$H$9</f>
        <v>0</v>
      </c>
      <c r="S327" s="14">
        <f>(N327/100)*(I327*$I$9)+(N327/100)*(J327*$J$9)</f>
        <v>73.44</v>
      </c>
      <c r="T327" s="14">
        <f>(O327/100)*(K327*$K$9)</f>
        <v>169.06499999999997</v>
      </c>
      <c r="U327" s="14">
        <f>(P327/100)*(K327*$K$9)+(P327/100)*(L327*$L$9)</f>
        <v>0</v>
      </c>
      <c r="V327" s="14">
        <f>(Q327/100)*(L327*$L$9)</f>
        <v>0</v>
      </c>
      <c r="W327" s="14">
        <f>(R327/100)*(K327*$K$9)+(R327/100)*(L327*$L$9)</f>
        <v>0</v>
      </c>
      <c r="X327" s="14">
        <f t="shared" si="111"/>
        <v>134.63999999999999</v>
      </c>
      <c r="Y327" s="14">
        <f t="shared" si="112"/>
        <v>301.66499999999996</v>
      </c>
      <c r="Z327" s="14">
        <f t="shared" si="113"/>
        <v>0</v>
      </c>
      <c r="AA327" s="14">
        <f t="shared" si="114"/>
        <v>0</v>
      </c>
      <c r="AB327" s="14">
        <f t="shared" si="116"/>
        <v>0</v>
      </c>
      <c r="AC327" s="15">
        <f t="shared" si="115"/>
        <v>436.3</v>
      </c>
      <c r="AD327" s="48">
        <f>(ROUND(AC327-AC321,1)/AC321)</f>
        <v>0.29619726678550207</v>
      </c>
      <c r="AE327" s="113"/>
      <c r="AF327" s="60"/>
      <c r="AH327" s="59"/>
    </row>
    <row r="328" spans="1:34">
      <c r="A328" s="99" t="s">
        <v>845</v>
      </c>
      <c r="B328" s="89"/>
      <c r="C328" s="21" t="s">
        <v>2</v>
      </c>
      <c r="D328" s="12">
        <v>51</v>
      </c>
      <c r="E328" s="12">
        <v>0</v>
      </c>
      <c r="F328" s="12">
        <v>102</v>
      </c>
      <c r="G328" s="12">
        <v>0</v>
      </c>
      <c r="H328" s="12">
        <v>0</v>
      </c>
      <c r="I328" s="13">
        <v>40</v>
      </c>
      <c r="J328" s="13">
        <v>40</v>
      </c>
      <c r="K328" s="13">
        <v>42.5</v>
      </c>
      <c r="L328" s="13">
        <v>42.5</v>
      </c>
      <c r="M328" s="13">
        <v>0</v>
      </c>
      <c r="N328" s="14">
        <f>D328*$D$10</f>
        <v>61.199999999999996</v>
      </c>
      <c r="O328" s="14">
        <f>E328*$E$10</f>
        <v>0</v>
      </c>
      <c r="P328" s="14">
        <f>F328*$F$10</f>
        <v>132.6</v>
      </c>
      <c r="Q328" s="14">
        <f>G328*$G$10</f>
        <v>0</v>
      </c>
      <c r="R328" s="14">
        <f>H328*$H$10</f>
        <v>0</v>
      </c>
      <c r="S328" s="14">
        <f>(N328/100)*(I328*$I$10)+(N328/100)*(J328*$J$10)</f>
        <v>73.44</v>
      </c>
      <c r="T328" s="14">
        <f>(O328/100)*(K328*$J$10)</f>
        <v>0</v>
      </c>
      <c r="U328" s="14">
        <f>(P328/100)*(K328*$K$10)+(P328/100)*(L328*$L$10)</f>
        <v>169.06499999999997</v>
      </c>
      <c r="V328" s="14">
        <f>(Q328/100)*(L328*$L$10)</f>
        <v>0</v>
      </c>
      <c r="W328" s="14">
        <f>(R328/100)*(K328*$K$10)+(R328/100)*(L328*$L$10)</f>
        <v>0</v>
      </c>
      <c r="X328" s="14">
        <f t="shared" si="111"/>
        <v>134.63999999999999</v>
      </c>
      <c r="Y328" s="14">
        <f t="shared" si="112"/>
        <v>0</v>
      </c>
      <c r="Z328" s="14">
        <f t="shared" si="113"/>
        <v>301.66499999999996</v>
      </c>
      <c r="AA328" s="14">
        <f t="shared" si="114"/>
        <v>0</v>
      </c>
      <c r="AB328" s="14">
        <f t="shared" si="116"/>
        <v>0</v>
      </c>
      <c r="AC328" s="15">
        <f t="shared" si="115"/>
        <v>436.3</v>
      </c>
      <c r="AD328" s="48">
        <f>(ROUND(AC328-AC321,1)/AC321)</f>
        <v>0.29619726678550207</v>
      </c>
      <c r="AE328" s="113"/>
      <c r="AF328" s="60"/>
      <c r="AH328" s="59"/>
    </row>
    <row r="329" spans="1:34">
      <c r="A329" s="99" t="s">
        <v>846</v>
      </c>
      <c r="B329" s="89"/>
      <c r="C329" s="21" t="s">
        <v>3</v>
      </c>
      <c r="D329" s="12">
        <v>51</v>
      </c>
      <c r="E329" s="12">
        <v>0</v>
      </c>
      <c r="F329" s="12">
        <v>0</v>
      </c>
      <c r="G329" s="12">
        <v>102</v>
      </c>
      <c r="H329" s="12">
        <v>0</v>
      </c>
      <c r="I329" s="13">
        <v>40</v>
      </c>
      <c r="J329" s="13">
        <v>40</v>
      </c>
      <c r="K329" s="13">
        <v>0</v>
      </c>
      <c r="L329" s="13">
        <v>85</v>
      </c>
      <c r="M329" s="13">
        <v>0</v>
      </c>
      <c r="N329" s="14">
        <f>D329*$D$11</f>
        <v>61.199999999999996</v>
      </c>
      <c r="O329" s="14">
        <f>E329*$E$11</f>
        <v>0</v>
      </c>
      <c r="P329" s="14">
        <f>F329*$F$11</f>
        <v>0</v>
      </c>
      <c r="Q329" s="14">
        <f>G329*$G$11</f>
        <v>132.6</v>
      </c>
      <c r="R329" s="14">
        <f>H329*$H$11</f>
        <v>0</v>
      </c>
      <c r="S329" s="14">
        <f>(N329/100)*(I329*$I$11)+(N329/100)*(J329*$J$11)</f>
        <v>73.44</v>
      </c>
      <c r="T329" s="14">
        <f>(O329/100)*(K329*$K$11)</f>
        <v>0</v>
      </c>
      <c r="U329" s="14">
        <f>(P329/100)*(K329*$K$11)+(P329/100)*(L329*$L$11)</f>
        <v>0</v>
      </c>
      <c r="V329" s="14">
        <f>(Q329/100)*(L329*$L$11)</f>
        <v>169.06499999999997</v>
      </c>
      <c r="W329" s="14">
        <f>(R329/100)*(K329*$K$11)+(R329/100)*(L329*$L$11)</f>
        <v>0</v>
      </c>
      <c r="X329" s="14">
        <f t="shared" si="111"/>
        <v>134.63999999999999</v>
      </c>
      <c r="Y329" s="14">
        <f t="shared" si="112"/>
        <v>0</v>
      </c>
      <c r="Z329" s="14">
        <f t="shared" si="113"/>
        <v>0</v>
      </c>
      <c r="AA329" s="14">
        <f t="shared" si="114"/>
        <v>301.66499999999996</v>
      </c>
      <c r="AB329" s="14">
        <f t="shared" si="116"/>
        <v>0</v>
      </c>
      <c r="AC329" s="15">
        <f t="shared" si="115"/>
        <v>436.3</v>
      </c>
      <c r="AD329" s="48">
        <f>(ROUND(AC329-AC321,1)/AC321)</f>
        <v>0.29619726678550207</v>
      </c>
      <c r="AE329" s="113"/>
      <c r="AF329" s="60"/>
      <c r="AH329" s="59"/>
    </row>
    <row r="330" spans="1:34">
      <c r="A330" s="99" t="s">
        <v>847</v>
      </c>
      <c r="B330" s="89"/>
      <c r="C330" s="21" t="s">
        <v>4</v>
      </c>
      <c r="D330" s="12">
        <v>51</v>
      </c>
      <c r="E330" s="12">
        <v>0</v>
      </c>
      <c r="F330" s="12">
        <v>0</v>
      </c>
      <c r="G330" s="12">
        <v>0</v>
      </c>
      <c r="H330" s="12">
        <v>102</v>
      </c>
      <c r="I330" s="13">
        <v>40</v>
      </c>
      <c r="J330" s="13">
        <v>40</v>
      </c>
      <c r="K330" s="13">
        <v>42.5</v>
      </c>
      <c r="L330" s="13">
        <v>42.5</v>
      </c>
      <c r="M330" s="13">
        <v>0</v>
      </c>
      <c r="N330" s="14">
        <f>D330*$D$12</f>
        <v>61.199999999999996</v>
      </c>
      <c r="O330" s="14">
        <f>E330*$E$12</f>
        <v>0</v>
      </c>
      <c r="P330" s="14">
        <f>F330*$F$12</f>
        <v>0</v>
      </c>
      <c r="Q330" s="14">
        <f>G330*$G$12</f>
        <v>0</v>
      </c>
      <c r="R330" s="14">
        <f>H330*$H$12</f>
        <v>132.6</v>
      </c>
      <c r="S330" s="14">
        <f>(N330/100)*(I330*$I$12)+(N330/100)*(J330*$J$12)</f>
        <v>73.44</v>
      </c>
      <c r="T330" s="14">
        <f>(O330/100)*(K330*$K$12)</f>
        <v>0</v>
      </c>
      <c r="U330" s="14">
        <f>(P330/100)*(K330*$K$12)+(P330/100)*(L330*$L$12)</f>
        <v>0</v>
      </c>
      <c r="V330" s="14">
        <f>(Q330/100)*(L330*$L$12)</f>
        <v>0</v>
      </c>
      <c r="W330" s="14">
        <f>(R330/100)*(K330*$K$12)+(R330/100)*(L330*$L$12)</f>
        <v>169.06499999999997</v>
      </c>
      <c r="X330" s="14">
        <f t="shared" si="111"/>
        <v>134.63999999999999</v>
      </c>
      <c r="Y330" s="14">
        <f t="shared" si="112"/>
        <v>0</v>
      </c>
      <c r="Z330" s="14">
        <f t="shared" si="113"/>
        <v>0</v>
      </c>
      <c r="AA330" s="14">
        <f t="shared" si="114"/>
        <v>0</v>
      </c>
      <c r="AB330" s="14">
        <f t="shared" si="116"/>
        <v>301.66499999999996</v>
      </c>
      <c r="AC330" s="15">
        <f t="shared" si="115"/>
        <v>436.3</v>
      </c>
      <c r="AD330" s="48">
        <f>(ROUND(AC330-AC321,1)/AC321)</f>
        <v>0.29619726678550207</v>
      </c>
      <c r="AE330" s="113"/>
      <c r="AF330" s="60"/>
      <c r="AH330" s="59"/>
    </row>
    <row r="331" spans="1:34">
      <c r="A331" s="99" t="s">
        <v>848</v>
      </c>
      <c r="B331" s="89"/>
      <c r="C331" s="21" t="s">
        <v>328</v>
      </c>
      <c r="D331" s="12">
        <v>102</v>
      </c>
      <c r="E331" s="12">
        <v>0</v>
      </c>
      <c r="F331" s="12">
        <v>0</v>
      </c>
      <c r="G331" s="12">
        <v>0</v>
      </c>
      <c r="H331" s="12">
        <v>0</v>
      </c>
      <c r="I331" s="13">
        <v>40</v>
      </c>
      <c r="J331" s="13">
        <v>40</v>
      </c>
      <c r="K331" s="13">
        <v>0</v>
      </c>
      <c r="L331" s="13">
        <v>0</v>
      </c>
      <c r="M331" s="13">
        <v>70</v>
      </c>
      <c r="N331" s="14">
        <f>D331*$D$13</f>
        <v>132.6</v>
      </c>
      <c r="O331" s="14">
        <f>E331*$E$13</f>
        <v>0</v>
      </c>
      <c r="P331" s="14">
        <f>F331*$F$13</f>
        <v>0</v>
      </c>
      <c r="Q331" s="14">
        <f>G331*$G$13</f>
        <v>0</v>
      </c>
      <c r="R331" s="14">
        <f>H331*$H$13</f>
        <v>0</v>
      </c>
      <c r="S331" s="14">
        <f>(N331/100)*(I331*$I$14)+(N331/100)*(J331*$J$14)+(N331/100)*(M331*$M$14)</f>
        <v>298.34999999999997</v>
      </c>
      <c r="T331" s="14">
        <f>(O331/100)*(K331*$K$13)+(O331/100)*(M331*$M$13)</f>
        <v>0</v>
      </c>
      <c r="U331" s="14">
        <f>(P331/100)*(K331*$K$13)+(P331/100)*(L331*$L$13)+(P331/100)*(M331*$M$13)</f>
        <v>0</v>
      </c>
      <c r="V331" s="14">
        <f>(Q331/100)*(L331*$L$13)+(Q331/100)*(M331*$M$13)</f>
        <v>0</v>
      </c>
      <c r="W331" s="14">
        <f>(R331/100)*(K331*$K$13)+(R331/100)*(L331*$L$13)+(R331/100)*(M331*$M$13)</f>
        <v>0</v>
      </c>
      <c r="X331" s="14">
        <f t="shared" si="111"/>
        <v>430.94999999999993</v>
      </c>
      <c r="Y331" s="14">
        <f t="shared" si="112"/>
        <v>0</v>
      </c>
      <c r="Z331" s="14">
        <f t="shared" si="113"/>
        <v>0</v>
      </c>
      <c r="AA331" s="14">
        <f t="shared" si="114"/>
        <v>0</v>
      </c>
      <c r="AB331" s="14">
        <f t="shared" si="116"/>
        <v>0</v>
      </c>
      <c r="AC331" s="15">
        <f t="shared" si="115"/>
        <v>431</v>
      </c>
      <c r="AD331" s="48">
        <f>(ROUND(AC331-AC321,1)/AC321)</f>
        <v>0.28045157456922165</v>
      </c>
      <c r="AE331" s="113"/>
      <c r="AF331" s="60"/>
      <c r="AH331" s="59"/>
    </row>
    <row r="332" spans="1:34">
      <c r="A332" s="99" t="s">
        <v>849</v>
      </c>
      <c r="B332" s="89"/>
      <c r="C332" s="21" t="s">
        <v>329</v>
      </c>
      <c r="D332" s="12">
        <v>102</v>
      </c>
      <c r="E332" s="12">
        <v>0</v>
      </c>
      <c r="F332" s="12">
        <v>0</v>
      </c>
      <c r="G332" s="12">
        <v>0</v>
      </c>
      <c r="H332" s="12">
        <v>0</v>
      </c>
      <c r="I332" s="13">
        <v>40</v>
      </c>
      <c r="J332" s="13">
        <v>40</v>
      </c>
      <c r="K332" s="13">
        <v>70</v>
      </c>
      <c r="L332" s="13">
        <v>0</v>
      </c>
      <c r="M332" s="13">
        <v>0</v>
      </c>
      <c r="N332" s="14">
        <f>D332*$D$14</f>
        <v>132.6</v>
      </c>
      <c r="O332" s="14">
        <f>E332*$E$14</f>
        <v>0</v>
      </c>
      <c r="P332" s="14">
        <f>F332*$F$14</f>
        <v>0</v>
      </c>
      <c r="Q332" s="14">
        <f>G332*$G$14</f>
        <v>0</v>
      </c>
      <c r="R332" s="14">
        <f>H332*$H$14</f>
        <v>0</v>
      </c>
      <c r="S332" s="14">
        <f>(N332/100)*(I332*$I$14)+(N332/100)*(J332*$J$14)+(N332/100)*(K332*$K$14)</f>
        <v>298.34999999999997</v>
      </c>
      <c r="T332" s="14">
        <f>(O332/100)*(K332*$K$14)</f>
        <v>0</v>
      </c>
      <c r="U332" s="14">
        <f>(P332/100)*(K332*$K$14)+(P332/100)*(L332*$L$14)</f>
        <v>0</v>
      </c>
      <c r="V332" s="14">
        <f>(Q332/100)*(L332*$L$14)</f>
        <v>0</v>
      </c>
      <c r="W332" s="14">
        <f>(R332/100)*(K332*$L$14)+(R332/100)*(L332*$M$14)</f>
        <v>0</v>
      </c>
      <c r="X332" s="14">
        <f t="shared" si="111"/>
        <v>430.94999999999993</v>
      </c>
      <c r="Y332" s="14">
        <f t="shared" si="112"/>
        <v>0</v>
      </c>
      <c r="Z332" s="14">
        <f t="shared" si="113"/>
        <v>0</v>
      </c>
      <c r="AA332" s="14">
        <f t="shared" si="114"/>
        <v>0</v>
      </c>
      <c r="AB332" s="14">
        <f t="shared" si="116"/>
        <v>0</v>
      </c>
      <c r="AC332" s="15">
        <f t="shared" si="115"/>
        <v>431</v>
      </c>
      <c r="AD332" s="48">
        <f>(ROUND(AC332-AC321,1)/AC321)</f>
        <v>0.28045157456922165</v>
      </c>
      <c r="AE332" s="113"/>
      <c r="AF332" s="60"/>
      <c r="AH332" s="59"/>
    </row>
    <row r="333" spans="1:34">
      <c r="A333" s="99"/>
      <c r="B333" s="89"/>
      <c r="C333" s="21" t="s">
        <v>330</v>
      </c>
      <c r="D333" s="12">
        <v>102</v>
      </c>
      <c r="E333" s="12">
        <v>0</v>
      </c>
      <c r="F333" s="12">
        <v>0</v>
      </c>
      <c r="G333" s="12">
        <v>0</v>
      </c>
      <c r="H333" s="12">
        <v>0</v>
      </c>
      <c r="I333" s="13">
        <v>40</v>
      </c>
      <c r="J333" s="13">
        <v>40</v>
      </c>
      <c r="K333" s="13">
        <v>0</v>
      </c>
      <c r="L333" s="13">
        <v>70</v>
      </c>
      <c r="M333" s="13">
        <v>0</v>
      </c>
      <c r="N333" s="14">
        <f>D333*$D$15</f>
        <v>132.6</v>
      </c>
      <c r="O333" s="14">
        <f>E333*$E$15</f>
        <v>0</v>
      </c>
      <c r="P333" s="14">
        <f>F333*$F$15</f>
        <v>0</v>
      </c>
      <c r="Q333" s="14">
        <f>G333*$G$15</f>
        <v>0</v>
      </c>
      <c r="R333" s="14">
        <f>H333*$H$15</f>
        <v>0</v>
      </c>
      <c r="S333" s="14">
        <f>(N333/100)*(I333*$I$15)+(N333/100)*(J333*$J$15)+(N333/100)*(L333*$L$15)</f>
        <v>298.34999999999997</v>
      </c>
      <c r="T333" s="14">
        <f>(O333/100)*(K333*$K$15)</f>
        <v>0</v>
      </c>
      <c r="U333" s="14">
        <f>(P333/100)*(K333*$K$15)+(P333/100)*(L333*$L$15)</f>
        <v>0</v>
      </c>
      <c r="V333" s="14">
        <f>(Q333/100)*(L333*$L$15)</f>
        <v>0</v>
      </c>
      <c r="W333" s="14">
        <f>(R333/100)*(K333*$K$15)+(R333/100)*(L333*$L$15)</f>
        <v>0</v>
      </c>
      <c r="X333" s="14">
        <f t="shared" si="111"/>
        <v>430.94999999999993</v>
      </c>
      <c r="Y333" s="14">
        <f t="shared" si="112"/>
        <v>0</v>
      </c>
      <c r="Z333" s="14">
        <f t="shared" si="113"/>
        <v>0</v>
      </c>
      <c r="AA333" s="14">
        <f t="shared" si="114"/>
        <v>0</v>
      </c>
      <c r="AB333" s="14">
        <f t="shared" si="116"/>
        <v>0</v>
      </c>
      <c r="AC333" s="15">
        <f t="shared" si="115"/>
        <v>431</v>
      </c>
      <c r="AD333" s="48">
        <f>(ROUND(AC333-AC321,1)/AC321)</f>
        <v>0.28045157456922165</v>
      </c>
      <c r="AE333" s="113"/>
      <c r="AF333" s="60"/>
      <c r="AH333" s="59"/>
    </row>
    <row r="334" spans="1:34">
      <c r="A334" s="99"/>
      <c r="B334" s="89"/>
      <c r="C334" s="21" t="s">
        <v>326</v>
      </c>
      <c r="D334" s="12">
        <v>102</v>
      </c>
      <c r="E334" s="12">
        <v>0</v>
      </c>
      <c r="F334" s="12">
        <v>0</v>
      </c>
      <c r="G334" s="12">
        <v>0</v>
      </c>
      <c r="H334" s="12">
        <v>0</v>
      </c>
      <c r="I334" s="13">
        <v>40</v>
      </c>
      <c r="J334" s="13">
        <v>69</v>
      </c>
      <c r="K334" s="13">
        <v>0</v>
      </c>
      <c r="L334" s="13">
        <v>0</v>
      </c>
      <c r="M334" s="13">
        <v>0</v>
      </c>
      <c r="N334" s="14">
        <f>D334*$D$16</f>
        <v>132.6</v>
      </c>
      <c r="O334" s="14">
        <f>E334*$E$16</f>
        <v>0</v>
      </c>
      <c r="P334" s="14">
        <f>F334*$F$16</f>
        <v>0</v>
      </c>
      <c r="Q334" s="14">
        <f>G334*$G$16</f>
        <v>0</v>
      </c>
      <c r="R334" s="14">
        <f>H334*$H$16</f>
        <v>0</v>
      </c>
      <c r="S334" s="14">
        <f>(N334/100)*(I334*$I$16)+(N334/100)*(J334*$J$16)</f>
        <v>263.47619999999995</v>
      </c>
      <c r="T334" s="14">
        <f>(O334/100)*(K334*$K$16)</f>
        <v>0</v>
      </c>
      <c r="U334" s="14">
        <f>(P334/100)*(K334*$K$16)+(P334/100)*(L334*$L$16)</f>
        <v>0</v>
      </c>
      <c r="V334" s="14">
        <f>(Q334/100)*(L334*$L$16)</f>
        <v>0</v>
      </c>
      <c r="W334" s="14">
        <f>(R334/100)*(K334*$K$16)+(R334/100)*(L334*$L$16)</f>
        <v>0</v>
      </c>
      <c r="X334" s="14">
        <f t="shared" si="111"/>
        <v>396.07619999999997</v>
      </c>
      <c r="Y334" s="14">
        <f t="shared" si="112"/>
        <v>0</v>
      </c>
      <c r="Z334" s="14">
        <f t="shared" si="113"/>
        <v>0</v>
      </c>
      <c r="AA334" s="14">
        <f t="shared" si="114"/>
        <v>0</v>
      </c>
      <c r="AB334" s="14">
        <f t="shared" si="116"/>
        <v>0</v>
      </c>
      <c r="AC334" s="15">
        <f t="shared" si="115"/>
        <v>396.1</v>
      </c>
      <c r="AD334" s="48">
        <f>(ROUND(AC334-AC321,1)/AC321)</f>
        <v>0.17676767676767677</v>
      </c>
      <c r="AE334" s="113"/>
      <c r="AF334" s="60"/>
      <c r="AH334" s="59"/>
    </row>
    <row r="335" spans="1:34">
      <c r="A335" s="99"/>
      <c r="B335" s="89"/>
      <c r="C335" s="21" t="s">
        <v>327</v>
      </c>
      <c r="D335" s="12">
        <v>102</v>
      </c>
      <c r="E335" s="12">
        <v>0</v>
      </c>
      <c r="F335" s="12">
        <v>0</v>
      </c>
      <c r="G335" s="12">
        <v>0</v>
      </c>
      <c r="H335" s="12">
        <v>0</v>
      </c>
      <c r="I335" s="13">
        <v>69</v>
      </c>
      <c r="J335" s="13">
        <v>40</v>
      </c>
      <c r="K335" s="13">
        <v>0</v>
      </c>
      <c r="L335" s="13">
        <v>0</v>
      </c>
      <c r="M335" s="13">
        <v>0</v>
      </c>
      <c r="N335" s="14">
        <f>D335*$D$17</f>
        <v>132.6</v>
      </c>
      <c r="O335" s="14">
        <f>E335*$E$17</f>
        <v>0</v>
      </c>
      <c r="P335" s="14">
        <f>F335*$F$17</f>
        <v>0</v>
      </c>
      <c r="Q335" s="14">
        <f>G335*$G$17</f>
        <v>0</v>
      </c>
      <c r="R335" s="14">
        <f>H335*$H$17</f>
        <v>0</v>
      </c>
      <c r="S335" s="14">
        <f>(N335/100)*(I335*$I$17)+(N335/100)*(J335*$J$17)</f>
        <v>263.47619999999995</v>
      </c>
      <c r="T335" s="14">
        <f>(O335/100)*(K335*$K$17)</f>
        <v>0</v>
      </c>
      <c r="U335" s="14">
        <f>(P335/100)*(K335*$K$17)+(P335/100)*(L335*$L$17)</f>
        <v>0</v>
      </c>
      <c r="V335" s="14">
        <f>(Q335/100)*(L335*$L$17)</f>
        <v>0</v>
      </c>
      <c r="W335" s="14">
        <f>(R335/100)*(K335*$K$17)+(R335/100)*(L335*$L$17)</f>
        <v>0</v>
      </c>
      <c r="X335" s="14">
        <f t="shared" si="111"/>
        <v>396.07619999999997</v>
      </c>
      <c r="Y335" s="14">
        <f t="shared" si="112"/>
        <v>0</v>
      </c>
      <c r="Z335" s="14">
        <f t="shared" si="113"/>
        <v>0</v>
      </c>
      <c r="AA335" s="14">
        <f t="shared" si="114"/>
        <v>0</v>
      </c>
      <c r="AB335" s="14">
        <f t="shared" si="116"/>
        <v>0</v>
      </c>
      <c r="AC335" s="15">
        <f t="shared" si="115"/>
        <v>396.1</v>
      </c>
      <c r="AD335" s="48">
        <f>(ROUND(AC335-AC321,1)/AC321)</f>
        <v>0.17676767676767677</v>
      </c>
      <c r="AE335" s="113"/>
      <c r="AF335" s="60"/>
      <c r="AH335" s="59"/>
    </row>
    <row r="336" spans="1:34">
      <c r="A336" s="106" t="s">
        <v>0</v>
      </c>
      <c r="B336" s="86" t="s">
        <v>24</v>
      </c>
      <c r="C336" s="50" t="s">
        <v>244</v>
      </c>
      <c r="D336" s="11">
        <v>110</v>
      </c>
      <c r="E336" s="11">
        <v>0</v>
      </c>
      <c r="F336" s="11">
        <v>0</v>
      </c>
      <c r="G336" s="11">
        <v>0</v>
      </c>
      <c r="H336" s="11">
        <v>0</v>
      </c>
      <c r="I336" s="51">
        <v>50</v>
      </c>
      <c r="J336" s="51">
        <v>20</v>
      </c>
      <c r="K336" s="51">
        <v>0</v>
      </c>
      <c r="L336" s="51">
        <v>0</v>
      </c>
      <c r="M336" s="51">
        <v>0</v>
      </c>
      <c r="N336" s="52">
        <f>D336*$D$3</f>
        <v>165</v>
      </c>
      <c r="O336" s="52">
        <f>E336*$E$3</f>
        <v>0</v>
      </c>
      <c r="P336" s="52">
        <f>F336*$F$3</f>
        <v>0</v>
      </c>
      <c r="Q336" s="52">
        <f>G336*$G$3</f>
        <v>0</v>
      </c>
      <c r="R336" s="52">
        <f>H336*$H$3</f>
        <v>0</v>
      </c>
      <c r="S336" s="52">
        <f>(N336/100)*(I336*$I$3)+(N336/100)*(J336*$J$3)</f>
        <v>173.25</v>
      </c>
      <c r="T336" s="52">
        <f>(O336/100)*(K336*$K$3)</f>
        <v>0</v>
      </c>
      <c r="U336" s="52">
        <f>(P336/100)*(K336*$K$3)+(P336/100)*(L336*$L$3)</f>
        <v>0</v>
      </c>
      <c r="V336" s="52">
        <f>(Q336/100)*(L336*$L$3)</f>
        <v>0</v>
      </c>
      <c r="W336" s="52">
        <f>(R336/100)*(K336*$K$3)+(R336/100)*(L336*$L$3)</f>
        <v>0</v>
      </c>
      <c r="X336" s="52">
        <f t="shared" ref="X336:X350" si="117">N336+S336</f>
        <v>338.25</v>
      </c>
      <c r="Y336" s="52">
        <f t="shared" ref="Y336:Y350" si="118">O336+T336</f>
        <v>0</v>
      </c>
      <c r="Z336" s="52">
        <f t="shared" ref="Z336:Z350" si="119">P336+U336</f>
        <v>0</v>
      </c>
      <c r="AA336" s="52">
        <f t="shared" ref="AA336:AA350" si="120">Q336+V336</f>
        <v>0</v>
      </c>
      <c r="AB336" s="52">
        <f t="shared" si="116"/>
        <v>0</v>
      </c>
      <c r="AC336" s="53">
        <f>ROUND(X336+Y336+Z336+AA336+AB336,1)</f>
        <v>338.3</v>
      </c>
      <c r="AD336" s="58">
        <v>0</v>
      </c>
      <c r="AE336" s="113" t="s">
        <v>814</v>
      </c>
      <c r="AF336" s="60"/>
      <c r="AH336" s="59"/>
    </row>
    <row r="337" spans="1:34">
      <c r="A337" s="99" t="s">
        <v>815</v>
      </c>
      <c r="B337" s="87">
        <v>14</v>
      </c>
      <c r="C337" s="21" t="s">
        <v>325</v>
      </c>
      <c r="D337" s="12">
        <v>110</v>
      </c>
      <c r="E337" s="12">
        <v>0</v>
      </c>
      <c r="F337" s="12">
        <v>0</v>
      </c>
      <c r="G337" s="12">
        <v>0</v>
      </c>
      <c r="H337" s="12">
        <v>0</v>
      </c>
      <c r="I337" s="13">
        <v>65</v>
      </c>
      <c r="J337" s="13">
        <v>34</v>
      </c>
      <c r="K337" s="13">
        <v>0</v>
      </c>
      <c r="L337" s="13">
        <v>0</v>
      </c>
      <c r="M337" s="13">
        <v>0</v>
      </c>
      <c r="N337" s="14">
        <f>D337*$D$4</f>
        <v>143</v>
      </c>
      <c r="O337" s="14">
        <f>E337*$E$4</f>
        <v>0</v>
      </c>
      <c r="P337" s="14">
        <f>F337*$F$4</f>
        <v>0</v>
      </c>
      <c r="Q337" s="14">
        <f>G337*$G$4</f>
        <v>0</v>
      </c>
      <c r="R337" s="14">
        <f>H337*$H$4</f>
        <v>0</v>
      </c>
      <c r="S337" s="14">
        <f>(N337/100)*(I337*$I$4)+(N337/100)*(J337*$J$4)</f>
        <v>254.82600000000002</v>
      </c>
      <c r="T337" s="14">
        <f>(O337/100)*(K337*$K$4)</f>
        <v>0</v>
      </c>
      <c r="U337" s="14">
        <f>(P337/100)*(K337*$K$4)+(P337/100)*(L337*$L$4)</f>
        <v>0</v>
      </c>
      <c r="V337" s="14">
        <f>(Q337/100)*(L337*$L$4)</f>
        <v>0</v>
      </c>
      <c r="W337" s="14">
        <f>(R337/100)*(K337*$K$4)+(R337/100)*(L337*$L$4)</f>
        <v>0</v>
      </c>
      <c r="X337" s="14">
        <f t="shared" si="117"/>
        <v>397.82600000000002</v>
      </c>
      <c r="Y337" s="14">
        <f t="shared" si="118"/>
        <v>0</v>
      </c>
      <c r="Z337" s="14">
        <f t="shared" si="119"/>
        <v>0</v>
      </c>
      <c r="AA337" s="14">
        <f t="shared" si="120"/>
        <v>0</v>
      </c>
      <c r="AB337" s="14">
        <f>R337+W337</f>
        <v>0</v>
      </c>
      <c r="AC337" s="15">
        <f>ROUND(X337+Y337+Z337+AA337+AB337,1)</f>
        <v>397.8</v>
      </c>
      <c r="AD337" s="48">
        <f>(ROUND(AC337-AC336,1)/AC336)</f>
        <v>0.17587939698492461</v>
      </c>
      <c r="AE337" s="113"/>
      <c r="AF337" s="60"/>
      <c r="AH337" s="59"/>
    </row>
    <row r="338" spans="1:34">
      <c r="A338" s="99" t="s">
        <v>816</v>
      </c>
      <c r="B338" s="87">
        <v>10</v>
      </c>
      <c r="C338" s="21" t="s">
        <v>850</v>
      </c>
      <c r="D338" s="12">
        <v>110</v>
      </c>
      <c r="E338" s="12">
        <v>0</v>
      </c>
      <c r="F338" s="12">
        <v>0</v>
      </c>
      <c r="G338" s="12">
        <v>0</v>
      </c>
      <c r="H338" s="12">
        <v>0</v>
      </c>
      <c r="I338" s="13">
        <v>50</v>
      </c>
      <c r="J338" s="13">
        <v>20</v>
      </c>
      <c r="K338" s="13">
        <v>0</v>
      </c>
      <c r="L338" s="13">
        <v>0</v>
      </c>
      <c r="M338" s="13">
        <v>0</v>
      </c>
      <c r="N338" s="14">
        <f>D338*$D$5</f>
        <v>154</v>
      </c>
      <c r="O338" s="14">
        <f>E338*$E$5</f>
        <v>0</v>
      </c>
      <c r="P338" s="14">
        <f>F338*$F$5</f>
        <v>0</v>
      </c>
      <c r="Q338" s="14">
        <f>G338*$G$5</f>
        <v>0</v>
      </c>
      <c r="R338" s="14">
        <f>H338*$H$5</f>
        <v>0</v>
      </c>
      <c r="S338" s="14">
        <f>(N338/100)*(I338*$I$5)+(N338/100)*(J338*$J$5)</f>
        <v>161.69999999999999</v>
      </c>
      <c r="T338" s="14">
        <f>(O338/100)*(K338*$K$5)</f>
        <v>0</v>
      </c>
      <c r="U338" s="14">
        <f>(P338/100)*(K338*$K$5)+(P338/100)*(L338*$L$5)</f>
        <v>0</v>
      </c>
      <c r="V338" s="14">
        <f>(Q338/100)*(L338*$L$5)</f>
        <v>0</v>
      </c>
      <c r="W338" s="14">
        <f>(R338/100)*(K338*$K$5)+(R338/100)*(L338*$L$5)</f>
        <v>0</v>
      </c>
      <c r="X338" s="14">
        <f t="shared" si="117"/>
        <v>315.7</v>
      </c>
      <c r="Y338" s="14">
        <f t="shared" si="118"/>
        <v>0</v>
      </c>
      <c r="Z338" s="14">
        <f t="shared" si="119"/>
        <v>0</v>
      </c>
      <c r="AA338" s="14">
        <f t="shared" si="120"/>
        <v>0</v>
      </c>
      <c r="AB338" s="14">
        <f>R338+W338</f>
        <v>0</v>
      </c>
      <c r="AC338" s="15">
        <f t="shared" ref="AC338:AC350" si="121">ROUND(X338+Y338+Z338+AA338+AB338,1)</f>
        <v>315.7</v>
      </c>
      <c r="AD338" s="48">
        <f>(ROUND(AC338-AC336,1)/AC336)</f>
        <v>-6.6804611291752886E-2</v>
      </c>
      <c r="AE338" s="113"/>
      <c r="AF338" s="60"/>
      <c r="AH338" s="59"/>
    </row>
    <row r="339" spans="1:34">
      <c r="A339" s="99" t="s">
        <v>817</v>
      </c>
      <c r="B339" s="87">
        <v>0</v>
      </c>
      <c r="C339" s="21" t="s">
        <v>338</v>
      </c>
      <c r="D339" s="12">
        <v>110</v>
      </c>
      <c r="E339" s="12">
        <v>0</v>
      </c>
      <c r="F339" s="12">
        <v>0</v>
      </c>
      <c r="G339" s="12">
        <v>0</v>
      </c>
      <c r="H339" s="12">
        <v>0</v>
      </c>
      <c r="I339" s="13">
        <v>50</v>
      </c>
      <c r="J339" s="13">
        <v>20</v>
      </c>
      <c r="K339" s="13">
        <v>0</v>
      </c>
      <c r="L339" s="13">
        <v>0</v>
      </c>
      <c r="M339" s="13">
        <v>0</v>
      </c>
      <c r="N339" s="14">
        <f>D339*$D$6</f>
        <v>154</v>
      </c>
      <c r="O339" s="14">
        <f>E339*$E$6</f>
        <v>0</v>
      </c>
      <c r="P339" s="14">
        <f>F339*$F$6</f>
        <v>0</v>
      </c>
      <c r="Q339" s="14">
        <f>G339*$G$6</f>
        <v>0</v>
      </c>
      <c r="R339" s="14">
        <f>H339*$H$6</f>
        <v>0</v>
      </c>
      <c r="S339" s="14">
        <f>(N339/100)*(I339*$I$6)+(N339/100)*(J339*$J$6)</f>
        <v>161.69999999999999</v>
      </c>
      <c r="T339" s="14">
        <f>(O339/100)*(K339*$K$6)</f>
        <v>0</v>
      </c>
      <c r="U339" s="14">
        <f>(P339/100)*(K339*$K$6)+(P339/100)*(L339*$L$6)</f>
        <v>0</v>
      </c>
      <c r="V339" s="14">
        <f>(Q339/100)*(L339*$L$6)</f>
        <v>0</v>
      </c>
      <c r="W339" s="14">
        <f>(R339/100)*(K339*$K$6)+(R339/100)*(L339*$L$6)</f>
        <v>0</v>
      </c>
      <c r="X339" s="14">
        <f t="shared" si="117"/>
        <v>315.7</v>
      </c>
      <c r="Y339" s="14">
        <f t="shared" si="118"/>
        <v>0</v>
      </c>
      <c r="Z339" s="14">
        <f t="shared" si="119"/>
        <v>0</v>
      </c>
      <c r="AA339" s="14">
        <f t="shared" si="120"/>
        <v>0</v>
      </c>
      <c r="AB339" s="14">
        <f t="shared" ref="AB339:AB351" si="122">R339+W339</f>
        <v>0</v>
      </c>
      <c r="AC339" s="15">
        <f t="shared" si="121"/>
        <v>315.7</v>
      </c>
      <c r="AD339" s="48">
        <f>(ROUND(AC339-AC336,1)/AC336)</f>
        <v>-6.6804611291752886E-2</v>
      </c>
      <c r="AE339" s="113"/>
      <c r="AF339" s="60"/>
      <c r="AH339" s="59"/>
    </row>
    <row r="340" spans="1:34">
      <c r="A340" s="99" t="s">
        <v>818</v>
      </c>
      <c r="B340" s="87">
        <v>0</v>
      </c>
      <c r="C340" s="21" t="s">
        <v>339</v>
      </c>
      <c r="D340" s="12">
        <v>110</v>
      </c>
      <c r="E340" s="12">
        <v>0</v>
      </c>
      <c r="F340" s="12">
        <v>0</v>
      </c>
      <c r="G340" s="12">
        <v>0</v>
      </c>
      <c r="H340" s="12">
        <v>0</v>
      </c>
      <c r="I340" s="13">
        <v>50</v>
      </c>
      <c r="J340" s="13">
        <v>20</v>
      </c>
      <c r="K340" s="13">
        <v>0</v>
      </c>
      <c r="L340" s="13">
        <v>0</v>
      </c>
      <c r="M340" s="13">
        <v>0</v>
      </c>
      <c r="N340" s="14">
        <f>D340*$D$7</f>
        <v>154</v>
      </c>
      <c r="O340" s="14">
        <f>E340*$E$7</f>
        <v>0</v>
      </c>
      <c r="P340" s="14">
        <f>F340*$F$7</f>
        <v>0</v>
      </c>
      <c r="Q340" s="14">
        <f>G340*$G$7</f>
        <v>0</v>
      </c>
      <c r="R340" s="14">
        <f>H340*$H$7</f>
        <v>0</v>
      </c>
      <c r="S340" s="14">
        <f>(N340/100)*(I340*$I$7)+(N340/100)*(J340*$J$7)</f>
        <v>161.69999999999999</v>
      </c>
      <c r="T340" s="14">
        <f>(O340/100)*(K340*$K$7)</f>
        <v>0</v>
      </c>
      <c r="U340" s="14">
        <f>(P340/100)*(K340*$K$7)+(P340/100)*(L340*$L$7)</f>
        <v>0</v>
      </c>
      <c r="V340" s="14">
        <f>(Q340/100)*(L340*$L$7)</f>
        <v>0</v>
      </c>
      <c r="W340" s="14">
        <f>(R340/100)*(K340*$K$7)+(R340/100)*(L340*$L$7)</f>
        <v>0</v>
      </c>
      <c r="X340" s="14">
        <f t="shared" si="117"/>
        <v>315.7</v>
      </c>
      <c r="Y340" s="14">
        <f t="shared" si="118"/>
        <v>0</v>
      </c>
      <c r="Z340" s="14">
        <f t="shared" si="119"/>
        <v>0</v>
      </c>
      <c r="AA340" s="14">
        <f t="shared" si="120"/>
        <v>0</v>
      </c>
      <c r="AB340" s="14">
        <f t="shared" si="122"/>
        <v>0</v>
      </c>
      <c r="AC340" s="15">
        <f t="shared" si="121"/>
        <v>315.7</v>
      </c>
      <c r="AD340" s="48">
        <f>(ROUND(AC340-AC336,1)/AC336)</f>
        <v>-6.6804611291752886E-2</v>
      </c>
      <c r="AE340" s="113"/>
      <c r="AF340" s="60"/>
      <c r="AH340" s="59"/>
    </row>
    <row r="341" spans="1:34">
      <c r="A341" s="99" t="s">
        <v>667</v>
      </c>
      <c r="B341" s="87"/>
      <c r="C341" s="21" t="s">
        <v>340</v>
      </c>
      <c r="D341" s="12">
        <v>110</v>
      </c>
      <c r="E341" s="12">
        <v>0</v>
      </c>
      <c r="F341" s="12">
        <v>0</v>
      </c>
      <c r="G341" s="12">
        <v>0</v>
      </c>
      <c r="H341" s="12">
        <v>0</v>
      </c>
      <c r="I341" s="13">
        <v>50</v>
      </c>
      <c r="J341" s="13">
        <v>20</v>
      </c>
      <c r="K341" s="13">
        <v>0</v>
      </c>
      <c r="L341" s="13">
        <v>0</v>
      </c>
      <c r="M341" s="13">
        <v>0</v>
      </c>
      <c r="N341" s="14">
        <f>D341*$D$8</f>
        <v>154</v>
      </c>
      <c r="O341" s="14">
        <f>E341*$E$8</f>
        <v>0</v>
      </c>
      <c r="P341" s="14">
        <f>F341*$F$8</f>
        <v>0</v>
      </c>
      <c r="Q341" s="14">
        <f>G341*$G$8</f>
        <v>0</v>
      </c>
      <c r="R341" s="14">
        <f>H341*$H$8</f>
        <v>0</v>
      </c>
      <c r="S341" s="14">
        <f>(N341/100)*(I341*$I$8)+(N341/100)*(J341*$J$8)</f>
        <v>161.69999999999999</v>
      </c>
      <c r="T341" s="14">
        <f>(O341/100)*(K341*$K$8)</f>
        <v>0</v>
      </c>
      <c r="U341" s="14">
        <f>(P341/100)*(K341*$K$8)+(P341/100)*(L341*$L$8)</f>
        <v>0</v>
      </c>
      <c r="V341" s="14">
        <f>(Q341/100)*(L341*$L$8)</f>
        <v>0</v>
      </c>
      <c r="W341" s="14">
        <f>(R341/100)*(K341*$K$8)+(R341/100)*(L341*$L$8)</f>
        <v>0</v>
      </c>
      <c r="X341" s="14">
        <f t="shared" si="117"/>
        <v>315.7</v>
      </c>
      <c r="Y341" s="14">
        <f t="shared" si="118"/>
        <v>0</v>
      </c>
      <c r="Z341" s="14">
        <f t="shared" si="119"/>
        <v>0</v>
      </c>
      <c r="AA341" s="14">
        <f t="shared" si="120"/>
        <v>0</v>
      </c>
      <c r="AB341" s="14">
        <f t="shared" si="122"/>
        <v>0</v>
      </c>
      <c r="AC341" s="15">
        <f t="shared" si="121"/>
        <v>315.7</v>
      </c>
      <c r="AD341" s="48">
        <f>(ROUND(AC341-AC336,1)/AC336)</f>
        <v>-6.6804611291752886E-2</v>
      </c>
      <c r="AE341" s="113"/>
      <c r="AF341" s="60"/>
      <c r="AH341" s="59"/>
    </row>
    <row r="342" spans="1:34">
      <c r="A342" s="99" t="s">
        <v>606</v>
      </c>
      <c r="B342" s="87"/>
      <c r="C342" s="21" t="s">
        <v>1</v>
      </c>
      <c r="D342" s="12">
        <v>55</v>
      </c>
      <c r="E342" s="12">
        <v>110</v>
      </c>
      <c r="F342" s="12">
        <v>0</v>
      </c>
      <c r="G342" s="12">
        <v>0</v>
      </c>
      <c r="H342" s="12">
        <v>0</v>
      </c>
      <c r="I342" s="13">
        <v>50</v>
      </c>
      <c r="J342" s="13">
        <v>20</v>
      </c>
      <c r="K342" s="13">
        <v>75</v>
      </c>
      <c r="L342" s="13">
        <v>0</v>
      </c>
      <c r="M342" s="13">
        <v>0</v>
      </c>
      <c r="N342" s="14">
        <f>D342*$D$9</f>
        <v>66</v>
      </c>
      <c r="O342" s="14">
        <f>E342*$E$9</f>
        <v>143</v>
      </c>
      <c r="P342" s="14">
        <f>F342*$F$9</f>
        <v>0</v>
      </c>
      <c r="Q342" s="14">
        <f>G342*$G$9</f>
        <v>0</v>
      </c>
      <c r="R342" s="14">
        <f>H342*$H$9</f>
        <v>0</v>
      </c>
      <c r="S342" s="14">
        <f>(N342/100)*(I342*$I$9)+(N342/100)*(J342*$J$9)</f>
        <v>69.3</v>
      </c>
      <c r="T342" s="14">
        <f>(O342/100)*(K342*$K$9)</f>
        <v>160.875</v>
      </c>
      <c r="U342" s="14">
        <f>(P342/100)*(K342*$K$9)+(P342/100)*(L342*$L$9)</f>
        <v>0</v>
      </c>
      <c r="V342" s="14">
        <f>(Q342/100)*(L342*$L$9)</f>
        <v>0</v>
      </c>
      <c r="W342" s="14">
        <f>(R342/100)*(K342*$K$9)+(R342/100)*(L342*$L$9)</f>
        <v>0</v>
      </c>
      <c r="X342" s="14">
        <f t="shared" si="117"/>
        <v>135.30000000000001</v>
      </c>
      <c r="Y342" s="14">
        <f t="shared" si="118"/>
        <v>303.875</v>
      </c>
      <c r="Z342" s="14">
        <f t="shared" si="119"/>
        <v>0</v>
      </c>
      <c r="AA342" s="14">
        <f t="shared" si="120"/>
        <v>0</v>
      </c>
      <c r="AB342" s="14">
        <f t="shared" si="122"/>
        <v>0</v>
      </c>
      <c r="AC342" s="15">
        <f t="shared" si="121"/>
        <v>439.2</v>
      </c>
      <c r="AD342" s="48">
        <f>(ROUND(AC342-AC336,1)/AC336)</f>
        <v>0.29825598581141</v>
      </c>
      <c r="AE342" s="113"/>
      <c r="AF342" s="60"/>
      <c r="AH342" s="59"/>
    </row>
    <row r="343" spans="1:34">
      <c r="A343" s="99" t="s">
        <v>845</v>
      </c>
      <c r="B343" s="87"/>
      <c r="C343" s="21" t="s">
        <v>2</v>
      </c>
      <c r="D343" s="12">
        <v>55</v>
      </c>
      <c r="E343" s="12">
        <v>0</v>
      </c>
      <c r="F343" s="12">
        <v>110</v>
      </c>
      <c r="G343" s="12">
        <v>0</v>
      </c>
      <c r="H343" s="12">
        <v>0</v>
      </c>
      <c r="I343" s="13">
        <v>50</v>
      </c>
      <c r="J343" s="13">
        <v>20</v>
      </c>
      <c r="K343" s="13">
        <v>37.5</v>
      </c>
      <c r="L343" s="13">
        <v>37.5</v>
      </c>
      <c r="M343" s="13">
        <v>0</v>
      </c>
      <c r="N343" s="14">
        <f>D343*$D$10</f>
        <v>66</v>
      </c>
      <c r="O343" s="14">
        <f>E343*$E$10</f>
        <v>0</v>
      </c>
      <c r="P343" s="14">
        <f>F343*$F$10</f>
        <v>143</v>
      </c>
      <c r="Q343" s="14">
        <f>G343*$G$10</f>
        <v>0</v>
      </c>
      <c r="R343" s="14">
        <f>H343*$H$10</f>
        <v>0</v>
      </c>
      <c r="S343" s="14">
        <f>(N343/100)*(I343*$I$10)+(N343/100)*(J343*$J$10)</f>
        <v>69.3</v>
      </c>
      <c r="T343" s="14">
        <f>(O343/100)*(K343*$J$10)</f>
        <v>0</v>
      </c>
      <c r="U343" s="14">
        <f>(P343/100)*(K343*$K$10)+(P343/100)*(L343*$L$10)</f>
        <v>160.875</v>
      </c>
      <c r="V343" s="14">
        <f>(Q343/100)*(L343*$L$10)</f>
        <v>0</v>
      </c>
      <c r="W343" s="14">
        <f>(R343/100)*(K343*$K$10)+(R343/100)*(L343*$L$10)</f>
        <v>0</v>
      </c>
      <c r="X343" s="14">
        <f t="shared" si="117"/>
        <v>135.30000000000001</v>
      </c>
      <c r="Y343" s="14">
        <f t="shared" si="118"/>
        <v>0</v>
      </c>
      <c r="Z343" s="14">
        <f t="shared" si="119"/>
        <v>303.875</v>
      </c>
      <c r="AA343" s="14">
        <f t="shared" si="120"/>
        <v>0</v>
      </c>
      <c r="AB343" s="14">
        <f t="shared" si="122"/>
        <v>0</v>
      </c>
      <c r="AC343" s="15">
        <f t="shared" si="121"/>
        <v>439.2</v>
      </c>
      <c r="AD343" s="48">
        <f>(ROUND(AC343-AC336,1)/AC336)</f>
        <v>0.29825598581141</v>
      </c>
      <c r="AE343" s="113"/>
      <c r="AF343" s="60"/>
      <c r="AH343" s="59"/>
    </row>
    <row r="344" spans="1:34">
      <c r="A344" s="99" t="s">
        <v>846</v>
      </c>
      <c r="B344" s="87"/>
      <c r="C344" s="21" t="s">
        <v>3</v>
      </c>
      <c r="D344" s="12">
        <v>55</v>
      </c>
      <c r="E344" s="12">
        <v>0</v>
      </c>
      <c r="F344" s="12">
        <v>0</v>
      </c>
      <c r="G344" s="12">
        <v>110</v>
      </c>
      <c r="H344" s="12">
        <v>0</v>
      </c>
      <c r="I344" s="13">
        <v>50</v>
      </c>
      <c r="J344" s="13">
        <v>20</v>
      </c>
      <c r="K344" s="13">
        <v>0</v>
      </c>
      <c r="L344" s="13">
        <v>75</v>
      </c>
      <c r="M344" s="13">
        <v>0</v>
      </c>
      <c r="N344" s="14">
        <f>D344*$D$11</f>
        <v>66</v>
      </c>
      <c r="O344" s="14">
        <f>E344*$E$11</f>
        <v>0</v>
      </c>
      <c r="P344" s="14">
        <f>F344*$F$11</f>
        <v>0</v>
      </c>
      <c r="Q344" s="14">
        <f>G344*$G$11</f>
        <v>143</v>
      </c>
      <c r="R344" s="14">
        <f>H344*$H$11</f>
        <v>0</v>
      </c>
      <c r="S344" s="14">
        <f>(N344/100)*(I344*$I$11)+(N344/100)*(J344*$J$11)</f>
        <v>69.3</v>
      </c>
      <c r="T344" s="14">
        <f>(O344/100)*(K344*$K$11)</f>
        <v>0</v>
      </c>
      <c r="U344" s="14">
        <f>(P344/100)*(K344*$K$11)+(P344/100)*(L344*$L$11)</f>
        <v>0</v>
      </c>
      <c r="V344" s="14">
        <f>(Q344/100)*(L344*$L$11)</f>
        <v>160.875</v>
      </c>
      <c r="W344" s="14">
        <f>(R344/100)*(K344*$K$11)+(R344/100)*(L344*$L$11)</f>
        <v>0</v>
      </c>
      <c r="X344" s="14">
        <f t="shared" si="117"/>
        <v>135.30000000000001</v>
      </c>
      <c r="Y344" s="14">
        <f t="shared" si="118"/>
        <v>0</v>
      </c>
      <c r="Z344" s="14">
        <f t="shared" si="119"/>
        <v>0</v>
      </c>
      <c r="AA344" s="14">
        <f t="shared" si="120"/>
        <v>303.875</v>
      </c>
      <c r="AB344" s="14">
        <f t="shared" si="122"/>
        <v>0</v>
      </c>
      <c r="AC344" s="15">
        <f t="shared" si="121"/>
        <v>439.2</v>
      </c>
      <c r="AD344" s="48">
        <f>(ROUND(AC344-AC336,1)/AC336)</f>
        <v>0.29825598581141</v>
      </c>
      <c r="AE344" s="113"/>
      <c r="AF344" s="60"/>
      <c r="AH344" s="59"/>
    </row>
    <row r="345" spans="1:34">
      <c r="A345" s="99" t="s">
        <v>847</v>
      </c>
      <c r="B345" s="87"/>
      <c r="C345" s="21" t="s">
        <v>4</v>
      </c>
      <c r="D345" s="12">
        <v>55</v>
      </c>
      <c r="E345" s="12">
        <v>0</v>
      </c>
      <c r="F345" s="12">
        <v>0</v>
      </c>
      <c r="G345" s="12">
        <v>0</v>
      </c>
      <c r="H345" s="12">
        <v>110</v>
      </c>
      <c r="I345" s="13">
        <v>50</v>
      </c>
      <c r="J345" s="13">
        <v>20</v>
      </c>
      <c r="K345" s="13">
        <v>37.5</v>
      </c>
      <c r="L345" s="13">
        <v>37.5</v>
      </c>
      <c r="M345" s="13">
        <v>0</v>
      </c>
      <c r="N345" s="14">
        <f>D345*$D$12</f>
        <v>66</v>
      </c>
      <c r="O345" s="14">
        <f>E345*$E$12</f>
        <v>0</v>
      </c>
      <c r="P345" s="14">
        <f>F345*$F$12</f>
        <v>0</v>
      </c>
      <c r="Q345" s="14">
        <f>G345*$G$12</f>
        <v>0</v>
      </c>
      <c r="R345" s="14">
        <f>H345*$H$12</f>
        <v>143</v>
      </c>
      <c r="S345" s="14">
        <f>(N345/100)*(I345*$I$12)+(N345/100)*(J345*$J$12)</f>
        <v>69.3</v>
      </c>
      <c r="T345" s="14">
        <f>(O345/100)*(K345*$K$12)</f>
        <v>0</v>
      </c>
      <c r="U345" s="14">
        <f>(P345/100)*(K345*$K$12)+(P345/100)*(L345*$L$12)</f>
        <v>0</v>
      </c>
      <c r="V345" s="14">
        <f>(Q345/100)*(L345*$L$12)</f>
        <v>0</v>
      </c>
      <c r="W345" s="14">
        <f>(R345/100)*(K345*$K$12)+(R345/100)*(L345*$L$12)</f>
        <v>160.875</v>
      </c>
      <c r="X345" s="14">
        <f t="shared" si="117"/>
        <v>135.30000000000001</v>
      </c>
      <c r="Y345" s="14">
        <f t="shared" si="118"/>
        <v>0</v>
      </c>
      <c r="Z345" s="14">
        <f t="shared" si="119"/>
        <v>0</v>
      </c>
      <c r="AA345" s="14">
        <f t="shared" si="120"/>
        <v>0</v>
      </c>
      <c r="AB345" s="14">
        <f t="shared" si="122"/>
        <v>303.875</v>
      </c>
      <c r="AC345" s="15">
        <f t="shared" si="121"/>
        <v>439.2</v>
      </c>
      <c r="AD345" s="48">
        <f>(ROUND(AC345-AC336,1)/AC336)</f>
        <v>0.29825598581141</v>
      </c>
      <c r="AE345" s="113"/>
      <c r="AF345" s="60"/>
      <c r="AH345" s="59"/>
    </row>
    <row r="346" spans="1:34">
      <c r="A346" s="99" t="s">
        <v>848</v>
      </c>
      <c r="B346" s="87"/>
      <c r="C346" s="21" t="s">
        <v>328</v>
      </c>
      <c r="D346" s="12">
        <v>110</v>
      </c>
      <c r="E346" s="12">
        <v>0</v>
      </c>
      <c r="F346" s="12">
        <v>0</v>
      </c>
      <c r="G346" s="12">
        <v>0</v>
      </c>
      <c r="H346" s="12">
        <v>0</v>
      </c>
      <c r="I346" s="13">
        <v>50</v>
      </c>
      <c r="J346" s="13">
        <v>20</v>
      </c>
      <c r="K346" s="13">
        <v>0</v>
      </c>
      <c r="L346" s="13">
        <v>0</v>
      </c>
      <c r="M346" s="13">
        <v>65</v>
      </c>
      <c r="N346" s="14">
        <f>D346*$D$13</f>
        <v>143</v>
      </c>
      <c r="O346" s="14">
        <f>E346*$E$13</f>
        <v>0</v>
      </c>
      <c r="P346" s="14">
        <f>F346*$F$13</f>
        <v>0</v>
      </c>
      <c r="Q346" s="14">
        <f>G346*$G$13</f>
        <v>0</v>
      </c>
      <c r="R346" s="14">
        <f>H346*$H$13</f>
        <v>0</v>
      </c>
      <c r="S346" s="14">
        <f>(N346/100)*(I346*$I$14)+(N346/100)*(J346*$J$14)+(N346/100)*(M346*$M$14)</f>
        <v>289.57499999999999</v>
      </c>
      <c r="T346" s="14">
        <f>(O346/100)*(K346*$K$13)+(O346/100)*(M346*$M$13)</f>
        <v>0</v>
      </c>
      <c r="U346" s="14">
        <f>(P346/100)*(K346*$K$13)+(P346/100)*(L346*$L$13)+(P346/100)*(M346*$M$13)</f>
        <v>0</v>
      </c>
      <c r="V346" s="14">
        <f>(Q346/100)*(L346*$L$13)+(Q346/100)*(M346*$M$13)</f>
        <v>0</v>
      </c>
      <c r="W346" s="14">
        <f>(R346/100)*(K346*$K$13)+(R346/100)*(L346*$L$13)+(R346/100)*(M346*$M$13)</f>
        <v>0</v>
      </c>
      <c r="X346" s="14">
        <f t="shared" si="117"/>
        <v>432.57499999999999</v>
      </c>
      <c r="Y346" s="14">
        <f t="shared" si="118"/>
        <v>0</v>
      </c>
      <c r="Z346" s="14">
        <f t="shared" si="119"/>
        <v>0</v>
      </c>
      <c r="AA346" s="14">
        <f t="shared" si="120"/>
        <v>0</v>
      </c>
      <c r="AB346" s="14">
        <f t="shared" si="122"/>
        <v>0</v>
      </c>
      <c r="AC346" s="15">
        <f t="shared" si="121"/>
        <v>432.6</v>
      </c>
      <c r="AD346" s="48">
        <f>(ROUND(AC346-AC336,1)/AC336)</f>
        <v>0.27874667454921664</v>
      </c>
      <c r="AE346" s="113"/>
      <c r="AF346" s="60"/>
      <c r="AH346" s="59"/>
    </row>
    <row r="347" spans="1:34">
      <c r="A347" s="99" t="s">
        <v>849</v>
      </c>
      <c r="B347" s="87"/>
      <c r="C347" s="21" t="s">
        <v>329</v>
      </c>
      <c r="D347" s="12">
        <v>110</v>
      </c>
      <c r="E347" s="12">
        <v>0</v>
      </c>
      <c r="F347" s="12">
        <v>0</v>
      </c>
      <c r="G347" s="12">
        <v>0</v>
      </c>
      <c r="H347" s="12">
        <v>0</v>
      </c>
      <c r="I347" s="13">
        <v>50</v>
      </c>
      <c r="J347" s="13">
        <v>20</v>
      </c>
      <c r="K347" s="13">
        <v>65</v>
      </c>
      <c r="L347" s="13">
        <v>0</v>
      </c>
      <c r="M347" s="13">
        <v>0</v>
      </c>
      <c r="N347" s="14">
        <f>D347*$D$14</f>
        <v>143</v>
      </c>
      <c r="O347" s="14">
        <f>E347*$E$14</f>
        <v>0</v>
      </c>
      <c r="P347" s="14">
        <f>F347*$F$14</f>
        <v>0</v>
      </c>
      <c r="Q347" s="14">
        <f>G347*$G$14</f>
        <v>0</v>
      </c>
      <c r="R347" s="14">
        <f>H347*$H$14</f>
        <v>0</v>
      </c>
      <c r="S347" s="14">
        <f>(N347/100)*(I347*$I$14)+(N347/100)*(J347*$J$14)+(N347/100)*(K347*$K$14)</f>
        <v>289.57499999999999</v>
      </c>
      <c r="T347" s="14">
        <f>(O347/100)*(K347*$K$14)</f>
        <v>0</v>
      </c>
      <c r="U347" s="14">
        <f>(P347/100)*(K347*$K$14)+(P347/100)*(L347*$L$14)</f>
        <v>0</v>
      </c>
      <c r="V347" s="14">
        <f>(Q347/100)*(L347*$L$14)</f>
        <v>0</v>
      </c>
      <c r="W347" s="14">
        <f>(R347/100)*(K347*$L$14)+(R347/100)*(L347*$M$14)</f>
        <v>0</v>
      </c>
      <c r="X347" s="14">
        <f t="shared" si="117"/>
        <v>432.57499999999999</v>
      </c>
      <c r="Y347" s="14">
        <f t="shared" si="118"/>
        <v>0</v>
      </c>
      <c r="Z347" s="14">
        <f t="shared" si="119"/>
        <v>0</v>
      </c>
      <c r="AA347" s="14">
        <f t="shared" si="120"/>
        <v>0</v>
      </c>
      <c r="AB347" s="14">
        <f t="shared" si="122"/>
        <v>0</v>
      </c>
      <c r="AC347" s="15">
        <f t="shared" si="121"/>
        <v>432.6</v>
      </c>
      <c r="AD347" s="48">
        <f>(ROUND(AC347-AC336,1)/AC336)</f>
        <v>0.27874667454921664</v>
      </c>
      <c r="AE347" s="113"/>
      <c r="AF347" s="60"/>
      <c r="AH347" s="59"/>
    </row>
    <row r="348" spans="1:34">
      <c r="A348" s="99"/>
      <c r="B348" s="87"/>
      <c r="C348" s="21" t="s">
        <v>330</v>
      </c>
      <c r="D348" s="12">
        <v>110</v>
      </c>
      <c r="E348" s="12">
        <v>0</v>
      </c>
      <c r="F348" s="12">
        <v>0</v>
      </c>
      <c r="G348" s="12">
        <v>0</v>
      </c>
      <c r="H348" s="12">
        <v>0</v>
      </c>
      <c r="I348" s="13">
        <v>50</v>
      </c>
      <c r="J348" s="13">
        <v>20</v>
      </c>
      <c r="K348" s="13">
        <v>0</v>
      </c>
      <c r="L348" s="13">
        <v>65</v>
      </c>
      <c r="M348" s="13">
        <v>0</v>
      </c>
      <c r="N348" s="14">
        <f>D348*$D$15</f>
        <v>143</v>
      </c>
      <c r="O348" s="14">
        <f>E348*$E$15</f>
        <v>0</v>
      </c>
      <c r="P348" s="14">
        <f>F348*$F$15</f>
        <v>0</v>
      </c>
      <c r="Q348" s="14">
        <f>G348*$G$15</f>
        <v>0</v>
      </c>
      <c r="R348" s="14">
        <f>H348*$H$15</f>
        <v>0</v>
      </c>
      <c r="S348" s="14">
        <f>(N348/100)*(I348*$I$15)+(N348/100)*(J348*$J$15)+(N348/100)*(L348*$L$15)</f>
        <v>289.57499999999999</v>
      </c>
      <c r="T348" s="14">
        <f>(O348/100)*(K348*$K$15)</f>
        <v>0</v>
      </c>
      <c r="U348" s="14">
        <f>(P348/100)*(K348*$K$15)+(P348/100)*(L348*$L$15)</f>
        <v>0</v>
      </c>
      <c r="V348" s="14">
        <f>(Q348/100)*(L348*$L$15)</f>
        <v>0</v>
      </c>
      <c r="W348" s="14">
        <f>(R348/100)*(K348*$K$15)+(R348/100)*(L348*$L$15)</f>
        <v>0</v>
      </c>
      <c r="X348" s="14">
        <f t="shared" si="117"/>
        <v>432.57499999999999</v>
      </c>
      <c r="Y348" s="14">
        <f t="shared" si="118"/>
        <v>0</v>
      </c>
      <c r="Z348" s="14">
        <f t="shared" si="119"/>
        <v>0</v>
      </c>
      <c r="AA348" s="14">
        <f t="shared" si="120"/>
        <v>0</v>
      </c>
      <c r="AB348" s="14">
        <f t="shared" si="122"/>
        <v>0</v>
      </c>
      <c r="AC348" s="15">
        <f t="shared" si="121"/>
        <v>432.6</v>
      </c>
      <c r="AD348" s="48">
        <f>(ROUND(AC348-AC336,1)/AC336)</f>
        <v>0.27874667454921664</v>
      </c>
      <c r="AE348" s="113"/>
      <c r="AF348" s="60"/>
      <c r="AH348" s="59"/>
    </row>
    <row r="349" spans="1:34">
      <c r="A349" s="99"/>
      <c r="B349" s="87"/>
      <c r="C349" s="21" t="s">
        <v>326</v>
      </c>
      <c r="D349" s="12">
        <v>110</v>
      </c>
      <c r="E349" s="12">
        <v>0</v>
      </c>
      <c r="F349" s="12">
        <v>0</v>
      </c>
      <c r="G349" s="12">
        <v>0</v>
      </c>
      <c r="H349" s="12">
        <v>0</v>
      </c>
      <c r="I349" s="13">
        <v>50</v>
      </c>
      <c r="J349" s="13">
        <v>51</v>
      </c>
      <c r="K349" s="13">
        <v>0</v>
      </c>
      <c r="L349" s="13">
        <v>0</v>
      </c>
      <c r="M349" s="13">
        <v>0</v>
      </c>
      <c r="N349" s="14">
        <f>D349*$D$16</f>
        <v>143</v>
      </c>
      <c r="O349" s="14">
        <f>E349*$E$16</f>
        <v>0</v>
      </c>
      <c r="P349" s="14">
        <f>F349*$F$16</f>
        <v>0</v>
      </c>
      <c r="Q349" s="14">
        <f>G349*$G$16</f>
        <v>0</v>
      </c>
      <c r="R349" s="14">
        <f>H349*$H$16</f>
        <v>0</v>
      </c>
      <c r="S349" s="14">
        <f>(N349/100)*(I349*$I$16)+(N349/100)*(J349*$J$16)</f>
        <v>239.23899999999998</v>
      </c>
      <c r="T349" s="14">
        <f>(O349/100)*(K349*$K$16)</f>
        <v>0</v>
      </c>
      <c r="U349" s="14">
        <f>(P349/100)*(K349*$K$16)+(P349/100)*(L349*$L$16)</f>
        <v>0</v>
      </c>
      <c r="V349" s="14">
        <f>(Q349/100)*(L349*$L$16)</f>
        <v>0</v>
      </c>
      <c r="W349" s="14">
        <f>(R349/100)*(K349*$K$16)+(R349/100)*(L349*$L$16)</f>
        <v>0</v>
      </c>
      <c r="X349" s="14">
        <f t="shared" si="117"/>
        <v>382.23899999999998</v>
      </c>
      <c r="Y349" s="14">
        <f t="shared" si="118"/>
        <v>0</v>
      </c>
      <c r="Z349" s="14">
        <f t="shared" si="119"/>
        <v>0</v>
      </c>
      <c r="AA349" s="14">
        <f t="shared" si="120"/>
        <v>0</v>
      </c>
      <c r="AB349" s="14">
        <f t="shared" si="122"/>
        <v>0</v>
      </c>
      <c r="AC349" s="15">
        <f t="shared" si="121"/>
        <v>382.2</v>
      </c>
      <c r="AD349" s="48">
        <f>(ROUND(AC349-AC336,1)/AC336)</f>
        <v>0.12976647945610403</v>
      </c>
      <c r="AE349" s="113"/>
      <c r="AF349" s="60"/>
      <c r="AH349" s="59"/>
    </row>
    <row r="350" spans="1:34">
      <c r="A350" s="99"/>
      <c r="B350" s="87"/>
      <c r="C350" s="21" t="s">
        <v>327</v>
      </c>
      <c r="D350" s="12">
        <v>110</v>
      </c>
      <c r="E350" s="12">
        <v>0</v>
      </c>
      <c r="F350" s="12">
        <v>0</v>
      </c>
      <c r="G350" s="12">
        <v>0</v>
      </c>
      <c r="H350" s="12">
        <v>0</v>
      </c>
      <c r="I350" s="13">
        <v>74</v>
      </c>
      <c r="J350" s="13">
        <v>20</v>
      </c>
      <c r="K350" s="13">
        <v>0</v>
      </c>
      <c r="L350" s="13">
        <v>0</v>
      </c>
      <c r="M350" s="13">
        <v>0</v>
      </c>
      <c r="N350" s="14">
        <f>D350*$D$17</f>
        <v>143</v>
      </c>
      <c r="O350" s="14">
        <f>E350*$E$17</f>
        <v>0</v>
      </c>
      <c r="P350" s="14">
        <f>F350*$F$17</f>
        <v>0</v>
      </c>
      <c r="Q350" s="14">
        <f>G350*$G$17</f>
        <v>0</v>
      </c>
      <c r="R350" s="14">
        <f>H350*$H$17</f>
        <v>0</v>
      </c>
      <c r="S350" s="14">
        <f>(N350/100)*(I350*$I$17)+(N350/100)*(J350*$J$17)</f>
        <v>271.98599999999999</v>
      </c>
      <c r="T350" s="14">
        <f>(O350/100)*(K350*$K$17)</f>
        <v>0</v>
      </c>
      <c r="U350" s="14">
        <f>(P350/100)*(K350*$K$17)+(P350/100)*(L350*$L$17)</f>
        <v>0</v>
      </c>
      <c r="V350" s="14">
        <f>(Q350/100)*(L350*$L$17)</f>
        <v>0</v>
      </c>
      <c r="W350" s="14">
        <f>(R350/100)*(K350*$K$17)+(R350/100)*(L350*$L$17)</f>
        <v>0</v>
      </c>
      <c r="X350" s="14">
        <f t="shared" si="117"/>
        <v>414.98599999999999</v>
      </c>
      <c r="Y350" s="14">
        <f t="shared" si="118"/>
        <v>0</v>
      </c>
      <c r="Z350" s="14">
        <f t="shared" si="119"/>
        <v>0</v>
      </c>
      <c r="AA350" s="14">
        <f t="shared" si="120"/>
        <v>0</v>
      </c>
      <c r="AB350" s="14">
        <f t="shared" si="122"/>
        <v>0</v>
      </c>
      <c r="AC350" s="15">
        <f t="shared" si="121"/>
        <v>415</v>
      </c>
      <c r="AD350" s="48">
        <f>(ROUND(AC350-AC336,1)/AC336)</f>
        <v>0.22672184451670116</v>
      </c>
      <c r="AE350" s="113"/>
      <c r="AF350" s="60"/>
      <c r="AH350" s="59"/>
    </row>
    <row r="351" spans="1:34">
      <c r="A351" s="106" t="s">
        <v>0</v>
      </c>
      <c r="B351" s="88" t="s">
        <v>25</v>
      </c>
      <c r="C351" s="50" t="s">
        <v>244</v>
      </c>
      <c r="D351" s="11">
        <v>90</v>
      </c>
      <c r="E351" s="11">
        <v>0</v>
      </c>
      <c r="F351" s="11">
        <v>0</v>
      </c>
      <c r="G351" s="11">
        <v>0</v>
      </c>
      <c r="H351" s="11">
        <v>0</v>
      </c>
      <c r="I351" s="51">
        <v>40</v>
      </c>
      <c r="J351" s="51">
        <v>40</v>
      </c>
      <c r="K351" s="51">
        <v>0</v>
      </c>
      <c r="L351" s="51">
        <v>0</v>
      </c>
      <c r="M351" s="51">
        <v>0</v>
      </c>
      <c r="N351" s="52">
        <f>D351*$D$3</f>
        <v>135</v>
      </c>
      <c r="O351" s="52">
        <f>E351*$E$3</f>
        <v>0</v>
      </c>
      <c r="P351" s="52">
        <f>F351*$F$3</f>
        <v>0</v>
      </c>
      <c r="Q351" s="52">
        <f>G351*$G$3</f>
        <v>0</v>
      </c>
      <c r="R351" s="52">
        <f>H351*$H$3</f>
        <v>0</v>
      </c>
      <c r="S351" s="52">
        <f>(N351/100)*(I351*$I$3)+(N351/100)*(J351*$J$3)</f>
        <v>162</v>
      </c>
      <c r="T351" s="52">
        <f>(O351/100)*(K351*$K$3)</f>
        <v>0</v>
      </c>
      <c r="U351" s="52">
        <f>(P351/100)*(K351*$K$3)+(P351/100)*(L351*$L$3)</f>
        <v>0</v>
      </c>
      <c r="V351" s="52">
        <f>(Q351/100)*(L351*$L$3)</f>
        <v>0</v>
      </c>
      <c r="W351" s="52">
        <f>(R351/100)*(K351*$K$3)+(R351/100)*(L351*$L$3)</f>
        <v>0</v>
      </c>
      <c r="X351" s="52">
        <f t="shared" ref="X351:X365" si="123">N351+S351</f>
        <v>297</v>
      </c>
      <c r="Y351" s="52">
        <f t="shared" ref="Y351:Y365" si="124">O351+T351</f>
        <v>0</v>
      </c>
      <c r="Z351" s="52">
        <f t="shared" ref="Z351:Z365" si="125">P351+U351</f>
        <v>0</v>
      </c>
      <c r="AA351" s="52">
        <f t="shared" ref="AA351:AA365" si="126">Q351+V351</f>
        <v>0</v>
      </c>
      <c r="AB351" s="52">
        <f t="shared" si="122"/>
        <v>0</v>
      </c>
      <c r="AC351" s="53">
        <f>ROUND(X351+Y351+Z351+AA351+AB351,1)</f>
        <v>297</v>
      </c>
      <c r="AD351" s="58">
        <v>0</v>
      </c>
      <c r="AE351" s="113" t="s">
        <v>814</v>
      </c>
      <c r="AF351" s="60"/>
      <c r="AH351" s="59"/>
    </row>
    <row r="352" spans="1:34">
      <c r="A352" s="99" t="s">
        <v>815</v>
      </c>
      <c r="B352" s="89">
        <v>0</v>
      </c>
      <c r="C352" s="21" t="s">
        <v>325</v>
      </c>
      <c r="D352" s="12">
        <v>90</v>
      </c>
      <c r="E352" s="12">
        <v>0</v>
      </c>
      <c r="F352" s="12">
        <v>0</v>
      </c>
      <c r="G352" s="12">
        <v>0</v>
      </c>
      <c r="H352" s="12">
        <v>0</v>
      </c>
      <c r="I352" s="13">
        <v>59</v>
      </c>
      <c r="J352" s="13">
        <v>59</v>
      </c>
      <c r="K352" s="13">
        <v>0</v>
      </c>
      <c r="L352" s="13">
        <v>0</v>
      </c>
      <c r="M352" s="13">
        <v>0</v>
      </c>
      <c r="N352" s="14">
        <f>D352*$D$4</f>
        <v>117</v>
      </c>
      <c r="O352" s="14">
        <f>E352*$E$4</f>
        <v>0</v>
      </c>
      <c r="P352" s="14">
        <f>F352*$F$4</f>
        <v>0</v>
      </c>
      <c r="Q352" s="14">
        <f>G352*$G$4</f>
        <v>0</v>
      </c>
      <c r="R352" s="14">
        <f>H352*$H$4</f>
        <v>0</v>
      </c>
      <c r="S352" s="14">
        <f>(N352/100)*(I352*$I$4)+(N352/100)*(J352*$J$4)</f>
        <v>248.50799999999998</v>
      </c>
      <c r="T352" s="14">
        <f>(O352/100)*(K352*$K$4)</f>
        <v>0</v>
      </c>
      <c r="U352" s="14">
        <f>(P352/100)*(K352*$K$4)+(P352/100)*(L352*$L$4)</f>
        <v>0</v>
      </c>
      <c r="V352" s="14">
        <f>(Q352/100)*(L352*$L$4)</f>
        <v>0</v>
      </c>
      <c r="W352" s="14">
        <f>(R352/100)*(K352*$K$4)+(R352/100)*(L352*$L$4)</f>
        <v>0</v>
      </c>
      <c r="X352" s="14">
        <f t="shared" si="123"/>
        <v>365.50799999999998</v>
      </c>
      <c r="Y352" s="14">
        <f t="shared" si="124"/>
        <v>0</v>
      </c>
      <c r="Z352" s="14">
        <f t="shared" si="125"/>
        <v>0</v>
      </c>
      <c r="AA352" s="14">
        <f t="shared" si="126"/>
        <v>0</v>
      </c>
      <c r="AB352" s="14">
        <f>R352+W352</f>
        <v>0</v>
      </c>
      <c r="AC352" s="15">
        <f>ROUND(X352+Y352+Z352+AA352+AB352,1)</f>
        <v>365.5</v>
      </c>
      <c r="AD352" s="48">
        <f>(ROUND(AC352-AC351,1)/AC351)</f>
        <v>0.23063973063973064</v>
      </c>
      <c r="AE352" s="113"/>
      <c r="AF352" s="60"/>
      <c r="AH352" s="59"/>
    </row>
    <row r="353" spans="1:34">
      <c r="A353" s="99" t="s">
        <v>816</v>
      </c>
      <c r="B353" s="89">
        <v>0</v>
      </c>
      <c r="C353" s="21" t="s">
        <v>850</v>
      </c>
      <c r="D353" s="12">
        <v>90</v>
      </c>
      <c r="E353" s="12">
        <v>0</v>
      </c>
      <c r="F353" s="12">
        <v>0</v>
      </c>
      <c r="G353" s="12">
        <v>0</v>
      </c>
      <c r="H353" s="12">
        <v>0</v>
      </c>
      <c r="I353" s="13">
        <v>40</v>
      </c>
      <c r="J353" s="13">
        <v>40</v>
      </c>
      <c r="K353" s="13">
        <v>0</v>
      </c>
      <c r="L353" s="13">
        <v>0</v>
      </c>
      <c r="M353" s="13">
        <v>0</v>
      </c>
      <c r="N353" s="14">
        <f>D353*$D$5</f>
        <v>125.99999999999999</v>
      </c>
      <c r="O353" s="14">
        <f>E353*$E$5</f>
        <v>0</v>
      </c>
      <c r="P353" s="14">
        <f>F353*$F$5</f>
        <v>0</v>
      </c>
      <c r="Q353" s="14">
        <f>G353*$G$5</f>
        <v>0</v>
      </c>
      <c r="R353" s="14">
        <f>H353*$H$5</f>
        <v>0</v>
      </c>
      <c r="S353" s="14">
        <f>(N353/100)*(I353*$I$5)+(N353/100)*(J353*$J$5)</f>
        <v>151.19999999999999</v>
      </c>
      <c r="T353" s="14">
        <f>(O353/100)*(K353*$K$5)</f>
        <v>0</v>
      </c>
      <c r="U353" s="14">
        <f>(P353/100)*(K353*$K$5)+(P353/100)*(L353*$L$5)</f>
        <v>0</v>
      </c>
      <c r="V353" s="14">
        <f>(Q353/100)*(L353*$L$5)</f>
        <v>0</v>
      </c>
      <c r="W353" s="14">
        <f>(R353/100)*(K353*$K$5)+(R353/100)*(L353*$L$5)</f>
        <v>0</v>
      </c>
      <c r="X353" s="14">
        <f t="shared" si="123"/>
        <v>277.2</v>
      </c>
      <c r="Y353" s="14">
        <f t="shared" si="124"/>
        <v>0</v>
      </c>
      <c r="Z353" s="14">
        <f t="shared" si="125"/>
        <v>0</v>
      </c>
      <c r="AA353" s="14">
        <f t="shared" si="126"/>
        <v>0</v>
      </c>
      <c r="AB353" s="14">
        <f>R353+W353</f>
        <v>0</v>
      </c>
      <c r="AC353" s="15">
        <f t="shared" ref="AC353:AC365" si="127">ROUND(X353+Y353+Z353+AA353+AB353,1)</f>
        <v>277.2</v>
      </c>
      <c r="AD353" s="48">
        <f>(ROUND(AC353-AC351,1)/AC351)</f>
        <v>-6.6666666666666666E-2</v>
      </c>
      <c r="AE353" s="113"/>
      <c r="AF353" s="60"/>
      <c r="AH353" s="59"/>
    </row>
    <row r="354" spans="1:34">
      <c r="A354" s="99" t="s">
        <v>817</v>
      </c>
      <c r="B354" s="89">
        <v>0</v>
      </c>
      <c r="C354" s="21" t="s">
        <v>338</v>
      </c>
      <c r="D354" s="12">
        <v>90</v>
      </c>
      <c r="E354" s="12">
        <v>0</v>
      </c>
      <c r="F354" s="12">
        <v>0</v>
      </c>
      <c r="G354" s="12">
        <v>0</v>
      </c>
      <c r="H354" s="12">
        <v>0</v>
      </c>
      <c r="I354" s="13">
        <v>40</v>
      </c>
      <c r="J354" s="13">
        <v>40</v>
      </c>
      <c r="K354" s="13">
        <v>0</v>
      </c>
      <c r="L354" s="13">
        <v>0</v>
      </c>
      <c r="M354" s="13">
        <v>0</v>
      </c>
      <c r="N354" s="14">
        <f>D354*$D$6</f>
        <v>125.99999999999999</v>
      </c>
      <c r="O354" s="14">
        <f>E354*$E$6</f>
        <v>0</v>
      </c>
      <c r="P354" s="14">
        <f>F354*$F$6</f>
        <v>0</v>
      </c>
      <c r="Q354" s="14">
        <f>G354*$G$6</f>
        <v>0</v>
      </c>
      <c r="R354" s="14">
        <f>H354*$H$6</f>
        <v>0</v>
      </c>
      <c r="S354" s="14">
        <f>(N354/100)*(I354*$I$6)+(N354/100)*(J354*$J$6)</f>
        <v>151.19999999999999</v>
      </c>
      <c r="T354" s="14">
        <f>(O354/100)*(K354*$K$6)</f>
        <v>0</v>
      </c>
      <c r="U354" s="14">
        <f>(P354/100)*(K354*$K$6)+(P354/100)*(L354*$L$6)</f>
        <v>0</v>
      </c>
      <c r="V354" s="14">
        <f>(Q354/100)*(L354*$L$6)</f>
        <v>0</v>
      </c>
      <c r="W354" s="14">
        <f>(R354/100)*(K354*$K$6)+(R354/100)*(L354*$L$6)</f>
        <v>0</v>
      </c>
      <c r="X354" s="14">
        <f t="shared" si="123"/>
        <v>277.2</v>
      </c>
      <c r="Y354" s="14">
        <f t="shared" si="124"/>
        <v>0</v>
      </c>
      <c r="Z354" s="14">
        <f t="shared" si="125"/>
        <v>0</v>
      </c>
      <c r="AA354" s="14">
        <f t="shared" si="126"/>
        <v>0</v>
      </c>
      <c r="AB354" s="14">
        <f t="shared" ref="AB354:AB366" si="128">R354+W354</f>
        <v>0</v>
      </c>
      <c r="AC354" s="15">
        <f t="shared" si="127"/>
        <v>277.2</v>
      </c>
      <c r="AD354" s="48">
        <f>(ROUND(AC354-AC351,1)/AC351)</f>
        <v>-6.6666666666666666E-2</v>
      </c>
      <c r="AE354" s="113"/>
      <c r="AF354" s="60"/>
      <c r="AH354" s="59"/>
    </row>
    <row r="355" spans="1:34">
      <c r="A355" s="99" t="s">
        <v>818</v>
      </c>
      <c r="B355" s="89">
        <v>0</v>
      </c>
      <c r="C355" s="21" t="s">
        <v>339</v>
      </c>
      <c r="D355" s="12">
        <v>90</v>
      </c>
      <c r="E355" s="12">
        <v>0</v>
      </c>
      <c r="F355" s="12">
        <v>0</v>
      </c>
      <c r="G355" s="12">
        <v>0</v>
      </c>
      <c r="H355" s="12">
        <v>0</v>
      </c>
      <c r="I355" s="13">
        <v>40</v>
      </c>
      <c r="J355" s="13">
        <v>40</v>
      </c>
      <c r="K355" s="13">
        <v>0</v>
      </c>
      <c r="L355" s="13">
        <v>0</v>
      </c>
      <c r="M355" s="13">
        <v>0</v>
      </c>
      <c r="N355" s="14">
        <f>D355*$D$7</f>
        <v>125.99999999999999</v>
      </c>
      <c r="O355" s="14">
        <f>E355*$E$7</f>
        <v>0</v>
      </c>
      <c r="P355" s="14">
        <f>F355*$F$7</f>
        <v>0</v>
      </c>
      <c r="Q355" s="14">
        <f>G355*$G$7</f>
        <v>0</v>
      </c>
      <c r="R355" s="14">
        <f>H355*$H$7</f>
        <v>0</v>
      </c>
      <c r="S355" s="14">
        <f>(N355/100)*(I355*$I$7)+(N355/100)*(J355*$J$7)</f>
        <v>151.19999999999999</v>
      </c>
      <c r="T355" s="14">
        <f>(O355/100)*(K355*$K$7)</f>
        <v>0</v>
      </c>
      <c r="U355" s="14">
        <f>(P355/100)*(K355*$K$7)+(P355/100)*(L355*$L$7)</f>
        <v>0</v>
      </c>
      <c r="V355" s="14">
        <f>(Q355/100)*(L355*$L$7)</f>
        <v>0</v>
      </c>
      <c r="W355" s="14">
        <f>(R355/100)*(K355*$K$7)+(R355/100)*(L355*$L$7)</f>
        <v>0</v>
      </c>
      <c r="X355" s="14">
        <f t="shared" si="123"/>
        <v>277.2</v>
      </c>
      <c r="Y355" s="14">
        <f t="shared" si="124"/>
        <v>0</v>
      </c>
      <c r="Z355" s="14">
        <f t="shared" si="125"/>
        <v>0</v>
      </c>
      <c r="AA355" s="14">
        <f t="shared" si="126"/>
        <v>0</v>
      </c>
      <c r="AB355" s="14">
        <f t="shared" si="128"/>
        <v>0</v>
      </c>
      <c r="AC355" s="15">
        <f t="shared" si="127"/>
        <v>277.2</v>
      </c>
      <c r="AD355" s="48">
        <f>(ROUND(AC355-AC351,1)/AC351)</f>
        <v>-6.6666666666666666E-2</v>
      </c>
      <c r="AE355" s="113"/>
      <c r="AF355" s="60"/>
      <c r="AH355" s="59"/>
    </row>
    <row r="356" spans="1:34">
      <c r="A356" s="99" t="s">
        <v>667</v>
      </c>
      <c r="B356" s="89"/>
      <c r="C356" s="21" t="s">
        <v>340</v>
      </c>
      <c r="D356" s="12">
        <v>90</v>
      </c>
      <c r="E356" s="12">
        <v>0</v>
      </c>
      <c r="F356" s="12">
        <v>0</v>
      </c>
      <c r="G356" s="12">
        <v>0</v>
      </c>
      <c r="H356" s="12">
        <v>0</v>
      </c>
      <c r="I356" s="13">
        <v>40</v>
      </c>
      <c r="J356" s="13">
        <v>40</v>
      </c>
      <c r="K356" s="13">
        <v>0</v>
      </c>
      <c r="L356" s="13">
        <v>0</v>
      </c>
      <c r="M356" s="13">
        <v>0</v>
      </c>
      <c r="N356" s="14">
        <f>D356*$D$8</f>
        <v>125.99999999999999</v>
      </c>
      <c r="O356" s="14">
        <f>E356*$E$8</f>
        <v>0</v>
      </c>
      <c r="P356" s="14">
        <f>F356*$F$8</f>
        <v>0</v>
      </c>
      <c r="Q356" s="14">
        <f>G356*$G$8</f>
        <v>0</v>
      </c>
      <c r="R356" s="14">
        <f>H356*$H$8</f>
        <v>0</v>
      </c>
      <c r="S356" s="14">
        <f>(N356/100)*(I356*$I$8)+(N356/100)*(J356*$J$8)</f>
        <v>151.19999999999999</v>
      </c>
      <c r="T356" s="14">
        <f>(O356/100)*(K356*$K$8)</f>
        <v>0</v>
      </c>
      <c r="U356" s="14">
        <f>(P356/100)*(K356*$K$8)+(P356/100)*(L356*$L$8)</f>
        <v>0</v>
      </c>
      <c r="V356" s="14">
        <f>(Q356/100)*(L356*$L$8)</f>
        <v>0</v>
      </c>
      <c r="W356" s="14">
        <f>(R356/100)*(K356*$K$8)+(R356/100)*(L356*$L$8)</f>
        <v>0</v>
      </c>
      <c r="X356" s="14">
        <f t="shared" si="123"/>
        <v>277.2</v>
      </c>
      <c r="Y356" s="14">
        <f t="shared" si="124"/>
        <v>0</v>
      </c>
      <c r="Z356" s="14">
        <f t="shared" si="125"/>
        <v>0</v>
      </c>
      <c r="AA356" s="14">
        <f t="shared" si="126"/>
        <v>0</v>
      </c>
      <c r="AB356" s="14">
        <f t="shared" si="128"/>
        <v>0</v>
      </c>
      <c r="AC356" s="15">
        <f t="shared" si="127"/>
        <v>277.2</v>
      </c>
      <c r="AD356" s="48">
        <f>(ROUND(AC356-AC351,1)/AC351)</f>
        <v>-6.6666666666666666E-2</v>
      </c>
      <c r="AE356" s="113"/>
      <c r="AF356" s="60"/>
      <c r="AH356" s="59"/>
    </row>
    <row r="357" spans="1:34">
      <c r="A357" s="99" t="s">
        <v>606</v>
      </c>
      <c r="B357" s="89"/>
      <c r="C357" s="21" t="s">
        <v>1</v>
      </c>
      <c r="D357" s="12">
        <v>45</v>
      </c>
      <c r="E357" s="12">
        <v>90</v>
      </c>
      <c r="F357" s="12">
        <v>0</v>
      </c>
      <c r="G357" s="12">
        <v>0</v>
      </c>
      <c r="H357" s="12">
        <v>0</v>
      </c>
      <c r="I357" s="13">
        <v>40</v>
      </c>
      <c r="J357" s="13">
        <v>40</v>
      </c>
      <c r="K357" s="13">
        <v>85</v>
      </c>
      <c r="L357" s="13">
        <v>0</v>
      </c>
      <c r="M357" s="13">
        <v>0</v>
      </c>
      <c r="N357" s="14">
        <f>D357*$D$9</f>
        <v>54</v>
      </c>
      <c r="O357" s="14">
        <f>E357*$E$9</f>
        <v>117</v>
      </c>
      <c r="P357" s="14">
        <f>F357*$F$9</f>
        <v>0</v>
      </c>
      <c r="Q357" s="14">
        <f>G357*$G$9</f>
        <v>0</v>
      </c>
      <c r="R357" s="14">
        <f>H357*$H$9</f>
        <v>0</v>
      </c>
      <c r="S357" s="14">
        <f>(N357/100)*(I357*$I$9)+(N357/100)*(J357*$J$9)</f>
        <v>64.800000000000011</v>
      </c>
      <c r="T357" s="14">
        <f>(O357/100)*(K357*$K$9)</f>
        <v>149.17499999999998</v>
      </c>
      <c r="U357" s="14">
        <f>(P357/100)*(K357*$K$9)+(P357/100)*(L357*$L$9)</f>
        <v>0</v>
      </c>
      <c r="V357" s="14">
        <f>(Q357/100)*(L357*$L$9)</f>
        <v>0</v>
      </c>
      <c r="W357" s="14">
        <f>(R357/100)*(K357*$K$9)+(R357/100)*(L357*$L$9)</f>
        <v>0</v>
      </c>
      <c r="X357" s="14">
        <f t="shared" si="123"/>
        <v>118.80000000000001</v>
      </c>
      <c r="Y357" s="14">
        <f t="shared" si="124"/>
        <v>266.17499999999995</v>
      </c>
      <c r="Z357" s="14">
        <f t="shared" si="125"/>
        <v>0</v>
      </c>
      <c r="AA357" s="14">
        <f t="shared" si="126"/>
        <v>0</v>
      </c>
      <c r="AB357" s="14">
        <f t="shared" si="128"/>
        <v>0</v>
      </c>
      <c r="AC357" s="15">
        <f t="shared" si="127"/>
        <v>385</v>
      </c>
      <c r="AD357" s="48">
        <f>(ROUND(AC357-AC351,1)/AC351)</f>
        <v>0.29629629629629628</v>
      </c>
      <c r="AE357" s="113"/>
      <c r="AF357" s="60"/>
      <c r="AH357" s="59"/>
    </row>
    <row r="358" spans="1:34">
      <c r="A358" s="99" t="s">
        <v>845</v>
      </c>
      <c r="B358" s="89"/>
      <c r="C358" s="21" t="s">
        <v>2</v>
      </c>
      <c r="D358" s="12">
        <v>45</v>
      </c>
      <c r="E358" s="12">
        <v>0</v>
      </c>
      <c r="F358" s="12">
        <v>90</v>
      </c>
      <c r="G358" s="12">
        <v>0</v>
      </c>
      <c r="H358" s="12">
        <v>0</v>
      </c>
      <c r="I358" s="13">
        <v>40</v>
      </c>
      <c r="J358" s="13">
        <v>40</v>
      </c>
      <c r="K358" s="13">
        <v>42.5</v>
      </c>
      <c r="L358" s="13">
        <v>42.5</v>
      </c>
      <c r="M358" s="13">
        <v>0</v>
      </c>
      <c r="N358" s="14">
        <f>D358*$D$10</f>
        <v>54</v>
      </c>
      <c r="O358" s="14">
        <f>E358*$E$10</f>
        <v>0</v>
      </c>
      <c r="P358" s="14">
        <f>F358*$F$10</f>
        <v>117</v>
      </c>
      <c r="Q358" s="14">
        <f>G358*$G$10</f>
        <v>0</v>
      </c>
      <c r="R358" s="14">
        <f>H358*$H$10</f>
        <v>0</v>
      </c>
      <c r="S358" s="14">
        <f>(N358/100)*(I358*$I$10)+(N358/100)*(J358*$J$10)</f>
        <v>64.800000000000011</v>
      </c>
      <c r="T358" s="14">
        <f>(O358/100)*(K358*$J$10)</f>
        <v>0</v>
      </c>
      <c r="U358" s="14">
        <f>(P358/100)*(K358*$K$10)+(P358/100)*(L358*$L$10)</f>
        <v>149.17499999999998</v>
      </c>
      <c r="V358" s="14">
        <f>(Q358/100)*(L358*$L$10)</f>
        <v>0</v>
      </c>
      <c r="W358" s="14">
        <f>(R358/100)*(K358*$K$10)+(R358/100)*(L358*$L$10)</f>
        <v>0</v>
      </c>
      <c r="X358" s="14">
        <f t="shared" si="123"/>
        <v>118.80000000000001</v>
      </c>
      <c r="Y358" s="14">
        <f t="shared" si="124"/>
        <v>0</v>
      </c>
      <c r="Z358" s="14">
        <f t="shared" si="125"/>
        <v>266.17499999999995</v>
      </c>
      <c r="AA358" s="14">
        <f t="shared" si="126"/>
        <v>0</v>
      </c>
      <c r="AB358" s="14">
        <f t="shared" si="128"/>
        <v>0</v>
      </c>
      <c r="AC358" s="15">
        <f t="shared" si="127"/>
        <v>385</v>
      </c>
      <c r="AD358" s="48">
        <f>(ROUND(AC358-AC351,1)/AC351)</f>
        <v>0.29629629629629628</v>
      </c>
      <c r="AE358" s="113"/>
      <c r="AF358" s="60"/>
      <c r="AH358" s="59"/>
    </row>
    <row r="359" spans="1:34">
      <c r="A359" s="99" t="s">
        <v>846</v>
      </c>
      <c r="B359" s="89"/>
      <c r="C359" s="21" t="s">
        <v>3</v>
      </c>
      <c r="D359" s="12">
        <v>45</v>
      </c>
      <c r="E359" s="12">
        <v>0</v>
      </c>
      <c r="F359" s="12">
        <v>0</v>
      </c>
      <c r="G359" s="12">
        <v>90</v>
      </c>
      <c r="H359" s="12">
        <v>0</v>
      </c>
      <c r="I359" s="13">
        <v>40</v>
      </c>
      <c r="J359" s="13">
        <v>40</v>
      </c>
      <c r="K359" s="13">
        <v>0</v>
      </c>
      <c r="L359" s="13">
        <v>85</v>
      </c>
      <c r="M359" s="13">
        <v>0</v>
      </c>
      <c r="N359" s="14">
        <f>D359*$D$11</f>
        <v>54</v>
      </c>
      <c r="O359" s="14">
        <f>E359*$E$11</f>
        <v>0</v>
      </c>
      <c r="P359" s="14">
        <f>F359*$F$11</f>
        <v>0</v>
      </c>
      <c r="Q359" s="14">
        <f>G359*$G$11</f>
        <v>117</v>
      </c>
      <c r="R359" s="14">
        <f>H359*$H$11</f>
        <v>0</v>
      </c>
      <c r="S359" s="14">
        <f>(N359/100)*(I359*$I$11)+(N359/100)*(J359*$J$11)</f>
        <v>64.800000000000011</v>
      </c>
      <c r="T359" s="14">
        <f>(O359/100)*(K359*$K$11)</f>
        <v>0</v>
      </c>
      <c r="U359" s="14">
        <f>(P359/100)*(K359*$K$11)+(P359/100)*(L359*$L$11)</f>
        <v>0</v>
      </c>
      <c r="V359" s="14">
        <f>(Q359/100)*(L359*$L$11)</f>
        <v>149.17499999999998</v>
      </c>
      <c r="W359" s="14">
        <f>(R359/100)*(K359*$K$11)+(R359/100)*(L359*$L$11)</f>
        <v>0</v>
      </c>
      <c r="X359" s="14">
        <f t="shared" si="123"/>
        <v>118.80000000000001</v>
      </c>
      <c r="Y359" s="14">
        <f t="shared" si="124"/>
        <v>0</v>
      </c>
      <c r="Z359" s="14">
        <f t="shared" si="125"/>
        <v>0</v>
      </c>
      <c r="AA359" s="14">
        <f t="shared" si="126"/>
        <v>266.17499999999995</v>
      </c>
      <c r="AB359" s="14">
        <f t="shared" si="128"/>
        <v>0</v>
      </c>
      <c r="AC359" s="15">
        <f t="shared" si="127"/>
        <v>385</v>
      </c>
      <c r="AD359" s="48">
        <f>(ROUND(AC359-AC351,1)/AC351)</f>
        <v>0.29629629629629628</v>
      </c>
      <c r="AE359" s="113"/>
      <c r="AF359" s="60"/>
      <c r="AH359" s="59"/>
    </row>
    <row r="360" spans="1:34">
      <c r="A360" s="99" t="s">
        <v>847</v>
      </c>
      <c r="B360" s="89"/>
      <c r="C360" s="21" t="s">
        <v>4</v>
      </c>
      <c r="D360" s="12">
        <v>45</v>
      </c>
      <c r="E360" s="12">
        <v>0</v>
      </c>
      <c r="F360" s="12">
        <v>0</v>
      </c>
      <c r="G360" s="12">
        <v>0</v>
      </c>
      <c r="H360" s="12">
        <v>90</v>
      </c>
      <c r="I360" s="13">
        <v>40</v>
      </c>
      <c r="J360" s="13">
        <v>40</v>
      </c>
      <c r="K360" s="13">
        <v>42.5</v>
      </c>
      <c r="L360" s="13">
        <v>42.5</v>
      </c>
      <c r="M360" s="13">
        <v>0</v>
      </c>
      <c r="N360" s="14">
        <f>D360*$D$12</f>
        <v>54</v>
      </c>
      <c r="O360" s="14">
        <f>E360*$E$12</f>
        <v>0</v>
      </c>
      <c r="P360" s="14">
        <f>F360*$F$12</f>
        <v>0</v>
      </c>
      <c r="Q360" s="14">
        <f>G360*$G$12</f>
        <v>0</v>
      </c>
      <c r="R360" s="14">
        <f>H360*$H$12</f>
        <v>117</v>
      </c>
      <c r="S360" s="14">
        <f>(N360/100)*(I360*$I$12)+(N360/100)*(J360*$J$12)</f>
        <v>64.800000000000011</v>
      </c>
      <c r="T360" s="14">
        <f>(O360/100)*(K360*$K$12)</f>
        <v>0</v>
      </c>
      <c r="U360" s="14">
        <f>(P360/100)*(K360*$K$12)+(P360/100)*(L360*$L$12)</f>
        <v>0</v>
      </c>
      <c r="V360" s="14">
        <f>(Q360/100)*(L360*$L$12)</f>
        <v>0</v>
      </c>
      <c r="W360" s="14">
        <f>(R360/100)*(K360*$K$12)+(R360/100)*(L360*$L$12)</f>
        <v>149.17499999999998</v>
      </c>
      <c r="X360" s="14">
        <f t="shared" si="123"/>
        <v>118.80000000000001</v>
      </c>
      <c r="Y360" s="14">
        <f t="shared" si="124"/>
        <v>0</v>
      </c>
      <c r="Z360" s="14">
        <f t="shared" si="125"/>
        <v>0</v>
      </c>
      <c r="AA360" s="14">
        <f t="shared" si="126"/>
        <v>0</v>
      </c>
      <c r="AB360" s="14">
        <f t="shared" si="128"/>
        <v>266.17499999999995</v>
      </c>
      <c r="AC360" s="15">
        <f t="shared" si="127"/>
        <v>385</v>
      </c>
      <c r="AD360" s="48">
        <f>(ROUND(AC360-AC351,1)/AC351)</f>
        <v>0.29629629629629628</v>
      </c>
      <c r="AE360" s="113"/>
      <c r="AF360" s="60"/>
      <c r="AH360" s="59"/>
    </row>
    <row r="361" spans="1:34">
      <c r="A361" s="99" t="s">
        <v>848</v>
      </c>
      <c r="B361" s="89"/>
      <c r="C361" s="21" t="s">
        <v>328</v>
      </c>
      <c r="D361" s="12">
        <v>90</v>
      </c>
      <c r="E361" s="12">
        <v>0</v>
      </c>
      <c r="F361" s="12">
        <v>0</v>
      </c>
      <c r="G361" s="12">
        <v>0</v>
      </c>
      <c r="H361" s="12">
        <v>0</v>
      </c>
      <c r="I361" s="13">
        <v>40</v>
      </c>
      <c r="J361" s="13">
        <v>40</v>
      </c>
      <c r="K361" s="13">
        <v>0</v>
      </c>
      <c r="L361" s="13">
        <v>0</v>
      </c>
      <c r="M361" s="13">
        <v>70</v>
      </c>
      <c r="N361" s="14">
        <f>D361*$D$13</f>
        <v>117</v>
      </c>
      <c r="O361" s="14">
        <f>E361*$E$13</f>
        <v>0</v>
      </c>
      <c r="P361" s="14">
        <f>F361*$F$13</f>
        <v>0</v>
      </c>
      <c r="Q361" s="14">
        <f>G361*$G$13</f>
        <v>0</v>
      </c>
      <c r="R361" s="14">
        <f>H361*$H$13</f>
        <v>0</v>
      </c>
      <c r="S361" s="14">
        <f>(N361/100)*(I361*$I$14)+(N361/100)*(J361*$J$14)+(N361/100)*(M361*$M$14)</f>
        <v>263.25</v>
      </c>
      <c r="T361" s="14">
        <f>(O361/100)*(K361*$K$13)+(O361/100)*(M361*$M$13)</f>
        <v>0</v>
      </c>
      <c r="U361" s="14">
        <f>(P361/100)*(K361*$K$13)+(P361/100)*(L361*$L$13)+(P361/100)*(M361*$M$13)</f>
        <v>0</v>
      </c>
      <c r="V361" s="14">
        <f>(Q361/100)*(L361*$L$13)+(Q361/100)*(M361*$M$13)</f>
        <v>0</v>
      </c>
      <c r="W361" s="14">
        <f>(R361/100)*(K361*$K$13)+(R361/100)*(L361*$L$13)+(R361/100)*(M361*$M$13)</f>
        <v>0</v>
      </c>
      <c r="X361" s="14">
        <f t="shared" si="123"/>
        <v>380.25</v>
      </c>
      <c r="Y361" s="14">
        <f t="shared" si="124"/>
        <v>0</v>
      </c>
      <c r="Z361" s="14">
        <f t="shared" si="125"/>
        <v>0</v>
      </c>
      <c r="AA361" s="14">
        <f t="shared" si="126"/>
        <v>0</v>
      </c>
      <c r="AB361" s="14">
        <f t="shared" si="128"/>
        <v>0</v>
      </c>
      <c r="AC361" s="15">
        <f t="shared" si="127"/>
        <v>380.3</v>
      </c>
      <c r="AD361" s="48">
        <f>(ROUND(AC361-AC351,1)/AC351)</f>
        <v>0.28047138047138048</v>
      </c>
      <c r="AE361" s="113"/>
      <c r="AF361" s="60"/>
      <c r="AH361" s="59"/>
    </row>
    <row r="362" spans="1:34">
      <c r="A362" s="99" t="s">
        <v>849</v>
      </c>
      <c r="B362" s="89"/>
      <c r="C362" s="21" t="s">
        <v>329</v>
      </c>
      <c r="D362" s="12">
        <v>90</v>
      </c>
      <c r="E362" s="12">
        <v>0</v>
      </c>
      <c r="F362" s="12">
        <v>0</v>
      </c>
      <c r="G362" s="12">
        <v>0</v>
      </c>
      <c r="H362" s="12">
        <v>0</v>
      </c>
      <c r="I362" s="13">
        <v>40</v>
      </c>
      <c r="J362" s="13">
        <v>40</v>
      </c>
      <c r="K362" s="13">
        <v>70</v>
      </c>
      <c r="L362" s="13">
        <v>0</v>
      </c>
      <c r="M362" s="13">
        <v>0</v>
      </c>
      <c r="N362" s="14">
        <f>D362*$D$14</f>
        <v>117</v>
      </c>
      <c r="O362" s="14">
        <f>E362*$E$14</f>
        <v>0</v>
      </c>
      <c r="P362" s="14">
        <f>F362*$F$14</f>
        <v>0</v>
      </c>
      <c r="Q362" s="14">
        <f>G362*$G$14</f>
        <v>0</v>
      </c>
      <c r="R362" s="14">
        <f>H362*$H$14</f>
        <v>0</v>
      </c>
      <c r="S362" s="14">
        <f>(N362/100)*(I362*$I$14)+(N362/100)*(J362*$J$14)+(N362/100)*(K362*$K$14)</f>
        <v>263.25</v>
      </c>
      <c r="T362" s="14">
        <f>(O362/100)*(K362*$K$14)</f>
        <v>0</v>
      </c>
      <c r="U362" s="14">
        <f>(P362/100)*(K362*$K$14)+(P362/100)*(L362*$L$14)</f>
        <v>0</v>
      </c>
      <c r="V362" s="14">
        <f>(Q362/100)*(L362*$L$14)</f>
        <v>0</v>
      </c>
      <c r="W362" s="14">
        <f>(R362/100)*(K362*$L$14)+(R362/100)*(L362*$M$14)</f>
        <v>0</v>
      </c>
      <c r="X362" s="14">
        <f t="shared" si="123"/>
        <v>380.25</v>
      </c>
      <c r="Y362" s="14">
        <f t="shared" si="124"/>
        <v>0</v>
      </c>
      <c r="Z362" s="14">
        <f t="shared" si="125"/>
        <v>0</v>
      </c>
      <c r="AA362" s="14">
        <f t="shared" si="126"/>
        <v>0</v>
      </c>
      <c r="AB362" s="14">
        <f t="shared" si="128"/>
        <v>0</v>
      </c>
      <c r="AC362" s="15">
        <f t="shared" si="127"/>
        <v>380.3</v>
      </c>
      <c r="AD362" s="48">
        <f>(ROUND(AC362-AC351,1)/AC351)</f>
        <v>0.28047138047138048</v>
      </c>
      <c r="AE362" s="113"/>
      <c r="AF362" s="60"/>
      <c r="AH362" s="59"/>
    </row>
    <row r="363" spans="1:34">
      <c r="A363" s="99"/>
      <c r="B363" s="89"/>
      <c r="C363" s="21" t="s">
        <v>330</v>
      </c>
      <c r="D363" s="12">
        <v>90</v>
      </c>
      <c r="E363" s="12">
        <v>0</v>
      </c>
      <c r="F363" s="12">
        <v>0</v>
      </c>
      <c r="G363" s="12">
        <v>0</v>
      </c>
      <c r="H363" s="12">
        <v>0</v>
      </c>
      <c r="I363" s="13">
        <v>40</v>
      </c>
      <c r="J363" s="13">
        <v>40</v>
      </c>
      <c r="K363" s="13">
        <v>0</v>
      </c>
      <c r="L363" s="13">
        <v>70</v>
      </c>
      <c r="M363" s="13">
        <v>0</v>
      </c>
      <c r="N363" s="14">
        <f>D363*$D$15</f>
        <v>117</v>
      </c>
      <c r="O363" s="14">
        <f>E363*$E$15</f>
        <v>0</v>
      </c>
      <c r="P363" s="14">
        <f>F363*$F$15</f>
        <v>0</v>
      </c>
      <c r="Q363" s="14">
        <f>G363*$G$15</f>
        <v>0</v>
      </c>
      <c r="R363" s="14">
        <f>H363*$H$15</f>
        <v>0</v>
      </c>
      <c r="S363" s="14">
        <f>(N363/100)*(I363*$I$15)+(N363/100)*(J363*$J$15)+(N363/100)*(L363*$L$15)</f>
        <v>263.25</v>
      </c>
      <c r="T363" s="14">
        <f>(O363/100)*(K363*$K$15)</f>
        <v>0</v>
      </c>
      <c r="U363" s="14">
        <f>(P363/100)*(K363*$K$15)+(P363/100)*(L363*$L$15)</f>
        <v>0</v>
      </c>
      <c r="V363" s="14">
        <f>(Q363/100)*(L363*$L$15)</f>
        <v>0</v>
      </c>
      <c r="W363" s="14">
        <f>(R363/100)*(K363*$K$15)+(R363/100)*(L363*$L$15)</f>
        <v>0</v>
      </c>
      <c r="X363" s="14">
        <f t="shared" si="123"/>
        <v>380.25</v>
      </c>
      <c r="Y363" s="14">
        <f t="shared" si="124"/>
        <v>0</v>
      </c>
      <c r="Z363" s="14">
        <f t="shared" si="125"/>
        <v>0</v>
      </c>
      <c r="AA363" s="14">
        <f t="shared" si="126"/>
        <v>0</v>
      </c>
      <c r="AB363" s="14">
        <f t="shared" si="128"/>
        <v>0</v>
      </c>
      <c r="AC363" s="15">
        <f t="shared" si="127"/>
        <v>380.3</v>
      </c>
      <c r="AD363" s="48">
        <f>(ROUND(AC363-AC351,1)/AC351)</f>
        <v>0.28047138047138048</v>
      </c>
      <c r="AE363" s="113"/>
      <c r="AF363" s="60"/>
      <c r="AH363" s="59"/>
    </row>
    <row r="364" spans="1:34">
      <c r="A364" s="99"/>
      <c r="B364" s="89"/>
      <c r="C364" s="21" t="s">
        <v>326</v>
      </c>
      <c r="D364" s="12">
        <v>90</v>
      </c>
      <c r="E364" s="12">
        <v>0</v>
      </c>
      <c r="F364" s="12">
        <v>0</v>
      </c>
      <c r="G364" s="12">
        <v>0</v>
      </c>
      <c r="H364" s="12">
        <v>0</v>
      </c>
      <c r="I364" s="13">
        <v>40</v>
      </c>
      <c r="J364" s="13">
        <v>69</v>
      </c>
      <c r="K364" s="13">
        <v>0</v>
      </c>
      <c r="L364" s="13">
        <v>0</v>
      </c>
      <c r="M364" s="13">
        <v>0</v>
      </c>
      <c r="N364" s="14">
        <f>D364*$D$16</f>
        <v>117</v>
      </c>
      <c r="O364" s="14">
        <f>E364*$E$16</f>
        <v>0</v>
      </c>
      <c r="P364" s="14">
        <f>F364*$F$16</f>
        <v>0</v>
      </c>
      <c r="Q364" s="14">
        <f>G364*$G$16</f>
        <v>0</v>
      </c>
      <c r="R364" s="14">
        <f>H364*$H$16</f>
        <v>0</v>
      </c>
      <c r="S364" s="14">
        <f>(N364/100)*(I364*$I$16)+(N364/100)*(J364*$J$16)</f>
        <v>232.47899999999998</v>
      </c>
      <c r="T364" s="14">
        <f>(O364/100)*(K364*$K$16)</f>
        <v>0</v>
      </c>
      <c r="U364" s="14">
        <f>(P364/100)*(K364*$K$16)+(P364/100)*(L364*$L$16)</f>
        <v>0</v>
      </c>
      <c r="V364" s="14">
        <f>(Q364/100)*(L364*$L$16)</f>
        <v>0</v>
      </c>
      <c r="W364" s="14">
        <f>(R364/100)*(K364*$K$16)+(R364/100)*(L364*$L$16)</f>
        <v>0</v>
      </c>
      <c r="X364" s="14">
        <f t="shared" si="123"/>
        <v>349.47899999999998</v>
      </c>
      <c r="Y364" s="14">
        <f t="shared" si="124"/>
        <v>0</v>
      </c>
      <c r="Z364" s="14">
        <f t="shared" si="125"/>
        <v>0</v>
      </c>
      <c r="AA364" s="14">
        <f t="shared" si="126"/>
        <v>0</v>
      </c>
      <c r="AB364" s="14">
        <f t="shared" si="128"/>
        <v>0</v>
      </c>
      <c r="AC364" s="15">
        <f t="shared" si="127"/>
        <v>349.5</v>
      </c>
      <c r="AD364" s="48">
        <f>(ROUND(AC364-AC351,1)/AC351)</f>
        <v>0.17676767676767677</v>
      </c>
      <c r="AE364" s="113"/>
      <c r="AF364" s="60"/>
      <c r="AH364" s="59"/>
    </row>
    <row r="365" spans="1:34">
      <c r="A365" s="99"/>
      <c r="B365" s="89"/>
      <c r="C365" s="21" t="s">
        <v>327</v>
      </c>
      <c r="D365" s="12">
        <v>90</v>
      </c>
      <c r="E365" s="12">
        <v>0</v>
      </c>
      <c r="F365" s="12">
        <v>0</v>
      </c>
      <c r="G365" s="12">
        <v>0</v>
      </c>
      <c r="H365" s="12">
        <v>0</v>
      </c>
      <c r="I365" s="13">
        <v>69</v>
      </c>
      <c r="J365" s="13">
        <v>40</v>
      </c>
      <c r="K365" s="13">
        <v>0</v>
      </c>
      <c r="L365" s="13">
        <v>0</v>
      </c>
      <c r="M365" s="13">
        <v>0</v>
      </c>
      <c r="N365" s="14">
        <f>D365*$D$17</f>
        <v>117</v>
      </c>
      <c r="O365" s="14">
        <f>E365*$E$17</f>
        <v>0</v>
      </c>
      <c r="P365" s="14">
        <f>F365*$F$17</f>
        <v>0</v>
      </c>
      <c r="Q365" s="14">
        <f>G365*$G$17</f>
        <v>0</v>
      </c>
      <c r="R365" s="14">
        <f>H365*$H$17</f>
        <v>0</v>
      </c>
      <c r="S365" s="14">
        <f>(N365/100)*(I365*$I$17)+(N365/100)*(J365*$J$17)</f>
        <v>232.47899999999998</v>
      </c>
      <c r="T365" s="14">
        <f>(O365/100)*(K365*$K$17)</f>
        <v>0</v>
      </c>
      <c r="U365" s="14">
        <f>(P365/100)*(K365*$K$17)+(P365/100)*(L365*$L$17)</f>
        <v>0</v>
      </c>
      <c r="V365" s="14">
        <f>(Q365/100)*(L365*$L$17)</f>
        <v>0</v>
      </c>
      <c r="W365" s="14">
        <f>(R365/100)*(K365*$K$17)+(R365/100)*(L365*$L$17)</f>
        <v>0</v>
      </c>
      <c r="X365" s="14">
        <f t="shared" si="123"/>
        <v>349.47899999999998</v>
      </c>
      <c r="Y365" s="14">
        <f t="shared" si="124"/>
        <v>0</v>
      </c>
      <c r="Z365" s="14">
        <f t="shared" si="125"/>
        <v>0</v>
      </c>
      <c r="AA365" s="14">
        <f t="shared" si="126"/>
        <v>0</v>
      </c>
      <c r="AB365" s="14">
        <f t="shared" si="128"/>
        <v>0</v>
      </c>
      <c r="AC365" s="15">
        <f t="shared" si="127"/>
        <v>349.5</v>
      </c>
      <c r="AD365" s="48">
        <f>(ROUND(AC365-AC351,1)/AC351)</f>
        <v>0.17676767676767677</v>
      </c>
      <c r="AE365" s="113"/>
      <c r="AF365" s="60"/>
      <c r="AH365" s="59"/>
    </row>
    <row r="366" spans="1:34">
      <c r="A366" s="106" t="s">
        <v>0</v>
      </c>
      <c r="B366" s="86" t="s">
        <v>26</v>
      </c>
      <c r="C366" s="50" t="s">
        <v>244</v>
      </c>
      <c r="D366" s="11">
        <v>106</v>
      </c>
      <c r="E366" s="11">
        <v>0</v>
      </c>
      <c r="F366" s="11">
        <v>0</v>
      </c>
      <c r="G366" s="11">
        <v>0</v>
      </c>
      <c r="H366" s="11">
        <v>0</v>
      </c>
      <c r="I366" s="51">
        <v>25</v>
      </c>
      <c r="J366" s="51">
        <v>50</v>
      </c>
      <c r="K366" s="51">
        <v>0</v>
      </c>
      <c r="L366" s="51">
        <v>0</v>
      </c>
      <c r="M366" s="51">
        <v>0</v>
      </c>
      <c r="N366" s="52">
        <f>D366*$D$3</f>
        <v>159</v>
      </c>
      <c r="O366" s="52">
        <f>E366*$E$3</f>
        <v>0</v>
      </c>
      <c r="P366" s="52">
        <f>F366*$F$3</f>
        <v>0</v>
      </c>
      <c r="Q366" s="52">
        <f>G366*$G$3</f>
        <v>0</v>
      </c>
      <c r="R366" s="52">
        <f>H366*$H$3</f>
        <v>0</v>
      </c>
      <c r="S366" s="52">
        <f>(N366/100)*(I366*$I$3)+(N366/100)*(J366*$J$3)</f>
        <v>178.875</v>
      </c>
      <c r="T366" s="52">
        <f>(O366/100)*(K366*$K$3)</f>
        <v>0</v>
      </c>
      <c r="U366" s="52">
        <f>(P366/100)*(K366*$K$3)+(P366/100)*(L366*$L$3)</f>
        <v>0</v>
      </c>
      <c r="V366" s="52">
        <f>(Q366/100)*(L366*$L$3)</f>
        <v>0</v>
      </c>
      <c r="W366" s="52">
        <f>(R366/100)*(K366*$K$3)+(R366/100)*(L366*$L$3)</f>
        <v>0</v>
      </c>
      <c r="X366" s="52">
        <f t="shared" ref="X366:X380" si="129">N366+S366</f>
        <v>337.875</v>
      </c>
      <c r="Y366" s="52">
        <f t="shared" ref="Y366:Y380" si="130">O366+T366</f>
        <v>0</v>
      </c>
      <c r="Z366" s="52">
        <f t="shared" ref="Z366:Z380" si="131">P366+U366</f>
        <v>0</v>
      </c>
      <c r="AA366" s="52">
        <f t="shared" ref="AA366:AA380" si="132">Q366+V366</f>
        <v>0</v>
      </c>
      <c r="AB366" s="52">
        <f t="shared" si="128"/>
        <v>0</v>
      </c>
      <c r="AC366" s="53">
        <f>ROUND(X366+Y366+Z366+AA366+AB366,1)</f>
        <v>337.9</v>
      </c>
      <c r="AD366" s="58">
        <v>0</v>
      </c>
      <c r="AE366" s="113" t="s">
        <v>814</v>
      </c>
      <c r="AF366" s="60"/>
      <c r="AH366" s="59"/>
    </row>
    <row r="367" spans="1:34">
      <c r="A367" s="99" t="s">
        <v>815</v>
      </c>
      <c r="B367" s="87">
        <v>10</v>
      </c>
      <c r="C367" s="21" t="s">
        <v>325</v>
      </c>
      <c r="D367" s="12">
        <v>106</v>
      </c>
      <c r="E367" s="12">
        <v>0</v>
      </c>
      <c r="F367" s="12">
        <v>0</v>
      </c>
      <c r="G367" s="12">
        <v>0</v>
      </c>
      <c r="H367" s="12">
        <v>0</v>
      </c>
      <c r="I367" s="13">
        <v>40</v>
      </c>
      <c r="J367" s="13">
        <v>65</v>
      </c>
      <c r="K367" s="13">
        <v>0</v>
      </c>
      <c r="L367" s="13">
        <v>0</v>
      </c>
      <c r="M367" s="13">
        <v>0</v>
      </c>
      <c r="N367" s="14">
        <f>D367*$D$4</f>
        <v>137.80000000000001</v>
      </c>
      <c r="O367" s="14">
        <f>E367*$E$4</f>
        <v>0</v>
      </c>
      <c r="P367" s="14">
        <f>F367*$F$4</f>
        <v>0</v>
      </c>
      <c r="Q367" s="14">
        <f>G367*$G$4</f>
        <v>0</v>
      </c>
      <c r="R367" s="14">
        <f>H367*$H$4</f>
        <v>0</v>
      </c>
      <c r="S367" s="14">
        <f>(N367/100)*(I367*$I$4)+(N367/100)*(J367*$J$4)</f>
        <v>260.44200000000001</v>
      </c>
      <c r="T367" s="14">
        <f>(O367/100)*(K367*$K$4)</f>
        <v>0</v>
      </c>
      <c r="U367" s="14">
        <f>(P367/100)*(K367*$K$4)+(P367/100)*(L367*$L$4)</f>
        <v>0</v>
      </c>
      <c r="V367" s="14">
        <f>(Q367/100)*(L367*$L$4)</f>
        <v>0</v>
      </c>
      <c r="W367" s="14">
        <f>(R367/100)*(K367*$K$4)+(R367/100)*(L367*$L$4)</f>
        <v>0</v>
      </c>
      <c r="X367" s="14">
        <f t="shared" si="129"/>
        <v>398.24200000000002</v>
      </c>
      <c r="Y367" s="14">
        <f t="shared" si="130"/>
        <v>0</v>
      </c>
      <c r="Z367" s="14">
        <f t="shared" si="131"/>
        <v>0</v>
      </c>
      <c r="AA367" s="14">
        <f t="shared" si="132"/>
        <v>0</v>
      </c>
      <c r="AB367" s="14">
        <f>R367+W367</f>
        <v>0</v>
      </c>
      <c r="AC367" s="15">
        <f>ROUND(X367+Y367+Z367+AA367+AB367,1)</f>
        <v>398.2</v>
      </c>
      <c r="AD367" s="48">
        <f>(ROUND(AC367-AC366,1)/AC366)</f>
        <v>0.17845516424977803</v>
      </c>
      <c r="AE367" s="113"/>
      <c r="AF367" s="60"/>
      <c r="AH367" s="59"/>
    </row>
    <row r="368" spans="1:34">
      <c r="A368" s="99" t="s">
        <v>816</v>
      </c>
      <c r="B368" s="87">
        <v>16</v>
      </c>
      <c r="C368" s="21" t="s">
        <v>850</v>
      </c>
      <c r="D368" s="12">
        <v>106</v>
      </c>
      <c r="E368" s="12">
        <v>0</v>
      </c>
      <c r="F368" s="12">
        <v>0</v>
      </c>
      <c r="G368" s="12">
        <v>0</v>
      </c>
      <c r="H368" s="12">
        <v>0</v>
      </c>
      <c r="I368" s="13">
        <v>25</v>
      </c>
      <c r="J368" s="13">
        <v>50</v>
      </c>
      <c r="K368" s="13">
        <v>0</v>
      </c>
      <c r="L368" s="13">
        <v>0</v>
      </c>
      <c r="M368" s="13">
        <v>0</v>
      </c>
      <c r="N368" s="14">
        <f>D368*$D$5</f>
        <v>148.39999999999998</v>
      </c>
      <c r="O368" s="14">
        <f>E368*$E$5</f>
        <v>0</v>
      </c>
      <c r="P368" s="14">
        <f>F368*$F$5</f>
        <v>0</v>
      </c>
      <c r="Q368" s="14">
        <f>G368*$G$5</f>
        <v>0</v>
      </c>
      <c r="R368" s="14">
        <f>H368*$H$5</f>
        <v>0</v>
      </c>
      <c r="S368" s="14">
        <f>(N368/100)*(I368*$I$5)+(N368/100)*(J368*$J$5)</f>
        <v>166.95</v>
      </c>
      <c r="T368" s="14">
        <f>(O368/100)*(K368*$K$5)</f>
        <v>0</v>
      </c>
      <c r="U368" s="14">
        <f>(P368/100)*(K368*$K$5)+(P368/100)*(L368*$L$5)</f>
        <v>0</v>
      </c>
      <c r="V368" s="14">
        <f>(Q368/100)*(L368*$L$5)</f>
        <v>0</v>
      </c>
      <c r="W368" s="14">
        <f>(R368/100)*(K368*$K$5)+(R368/100)*(L368*$L$5)</f>
        <v>0</v>
      </c>
      <c r="X368" s="14">
        <f t="shared" si="129"/>
        <v>315.34999999999997</v>
      </c>
      <c r="Y368" s="14">
        <f t="shared" si="130"/>
        <v>0</v>
      </c>
      <c r="Z368" s="14">
        <f t="shared" si="131"/>
        <v>0</v>
      </c>
      <c r="AA368" s="14">
        <f t="shared" si="132"/>
        <v>0</v>
      </c>
      <c r="AB368" s="14">
        <f>R368+W368</f>
        <v>0</v>
      </c>
      <c r="AC368" s="15">
        <f t="shared" ref="AC368:AC380" si="133">ROUND(X368+Y368+Z368+AA368+AB368,1)</f>
        <v>315.39999999999998</v>
      </c>
      <c r="AD368" s="48">
        <f>(ROUND(AC368-AC366,1)/AC366)</f>
        <v>-6.6587747854394794E-2</v>
      </c>
      <c r="AE368" s="113"/>
      <c r="AF368" s="60"/>
      <c r="AH368" s="59"/>
    </row>
    <row r="369" spans="1:34">
      <c r="A369" s="99" t="s">
        <v>817</v>
      </c>
      <c r="B369" s="87">
        <v>0</v>
      </c>
      <c r="C369" s="21" t="s">
        <v>338</v>
      </c>
      <c r="D369" s="12">
        <v>106</v>
      </c>
      <c r="E369" s="12">
        <v>0</v>
      </c>
      <c r="F369" s="12">
        <v>0</v>
      </c>
      <c r="G369" s="12">
        <v>0</v>
      </c>
      <c r="H369" s="12">
        <v>0</v>
      </c>
      <c r="I369" s="13">
        <v>25</v>
      </c>
      <c r="J369" s="13">
        <v>50</v>
      </c>
      <c r="K369" s="13">
        <v>0</v>
      </c>
      <c r="L369" s="13">
        <v>0</v>
      </c>
      <c r="M369" s="13">
        <v>0</v>
      </c>
      <c r="N369" s="14">
        <f>D369*$D$6</f>
        <v>148.39999999999998</v>
      </c>
      <c r="O369" s="14">
        <f>E369*$E$6</f>
        <v>0</v>
      </c>
      <c r="P369" s="14">
        <f>F369*$F$6</f>
        <v>0</v>
      </c>
      <c r="Q369" s="14">
        <f>G369*$G$6</f>
        <v>0</v>
      </c>
      <c r="R369" s="14">
        <f>H369*$H$6</f>
        <v>0</v>
      </c>
      <c r="S369" s="14">
        <f>(N369/100)*(I369*$I$6)+(N369/100)*(J369*$J$6)</f>
        <v>166.95</v>
      </c>
      <c r="T369" s="14">
        <f>(O369/100)*(K369*$K$6)</f>
        <v>0</v>
      </c>
      <c r="U369" s="14">
        <f>(P369/100)*(K369*$K$6)+(P369/100)*(L369*$L$6)</f>
        <v>0</v>
      </c>
      <c r="V369" s="14">
        <f>(Q369/100)*(L369*$L$6)</f>
        <v>0</v>
      </c>
      <c r="W369" s="14">
        <f>(R369/100)*(K369*$K$6)+(R369/100)*(L369*$L$6)</f>
        <v>0</v>
      </c>
      <c r="X369" s="14">
        <f t="shared" si="129"/>
        <v>315.34999999999997</v>
      </c>
      <c r="Y369" s="14">
        <f t="shared" si="130"/>
        <v>0</v>
      </c>
      <c r="Z369" s="14">
        <f t="shared" si="131"/>
        <v>0</v>
      </c>
      <c r="AA369" s="14">
        <f t="shared" si="132"/>
        <v>0</v>
      </c>
      <c r="AB369" s="14">
        <f t="shared" ref="AB369:AB381" si="134">R369+W369</f>
        <v>0</v>
      </c>
      <c r="AC369" s="15">
        <f t="shared" si="133"/>
        <v>315.39999999999998</v>
      </c>
      <c r="AD369" s="48">
        <f>(ROUND(AC369-AC366,1)/AC366)</f>
        <v>-6.6587747854394794E-2</v>
      </c>
      <c r="AE369" s="113"/>
      <c r="AF369" s="60"/>
      <c r="AH369" s="59"/>
    </row>
    <row r="370" spans="1:34">
      <c r="A370" s="99" t="s">
        <v>818</v>
      </c>
      <c r="B370" s="87">
        <v>0</v>
      </c>
      <c r="C370" s="21" t="s">
        <v>339</v>
      </c>
      <c r="D370" s="12">
        <v>106</v>
      </c>
      <c r="E370" s="12">
        <v>0</v>
      </c>
      <c r="F370" s="12">
        <v>0</v>
      </c>
      <c r="G370" s="12">
        <v>0</v>
      </c>
      <c r="H370" s="12">
        <v>0</v>
      </c>
      <c r="I370" s="13">
        <v>25</v>
      </c>
      <c r="J370" s="13">
        <v>50</v>
      </c>
      <c r="K370" s="13">
        <v>0</v>
      </c>
      <c r="L370" s="13">
        <v>0</v>
      </c>
      <c r="M370" s="13">
        <v>0</v>
      </c>
      <c r="N370" s="14">
        <f>D370*$D$7</f>
        <v>148.39999999999998</v>
      </c>
      <c r="O370" s="14">
        <f>E370*$E$7</f>
        <v>0</v>
      </c>
      <c r="P370" s="14">
        <f>F370*$F$7</f>
        <v>0</v>
      </c>
      <c r="Q370" s="14">
        <f>G370*$G$7</f>
        <v>0</v>
      </c>
      <c r="R370" s="14">
        <f>H370*$H$7</f>
        <v>0</v>
      </c>
      <c r="S370" s="14">
        <f>(N370/100)*(I370*$I$7)+(N370/100)*(J370*$J$7)</f>
        <v>166.95</v>
      </c>
      <c r="T370" s="14">
        <f>(O370/100)*(K370*$K$7)</f>
        <v>0</v>
      </c>
      <c r="U370" s="14">
        <f>(P370/100)*(K370*$K$7)+(P370/100)*(L370*$L$7)</f>
        <v>0</v>
      </c>
      <c r="V370" s="14">
        <f>(Q370/100)*(L370*$L$7)</f>
        <v>0</v>
      </c>
      <c r="W370" s="14">
        <f>(R370/100)*(K370*$K$7)+(R370/100)*(L370*$L$7)</f>
        <v>0</v>
      </c>
      <c r="X370" s="14">
        <f t="shared" si="129"/>
        <v>315.34999999999997</v>
      </c>
      <c r="Y370" s="14">
        <f t="shared" si="130"/>
        <v>0</v>
      </c>
      <c r="Z370" s="14">
        <f t="shared" si="131"/>
        <v>0</v>
      </c>
      <c r="AA370" s="14">
        <f t="shared" si="132"/>
        <v>0</v>
      </c>
      <c r="AB370" s="14">
        <f t="shared" si="134"/>
        <v>0</v>
      </c>
      <c r="AC370" s="15">
        <f t="shared" si="133"/>
        <v>315.39999999999998</v>
      </c>
      <c r="AD370" s="48">
        <f>(ROUND(AC370-AC366,1)/AC366)</f>
        <v>-6.6587747854394794E-2</v>
      </c>
      <c r="AE370" s="113"/>
      <c r="AF370" s="60"/>
      <c r="AH370" s="59"/>
    </row>
    <row r="371" spans="1:34">
      <c r="A371" s="99" t="s">
        <v>667</v>
      </c>
      <c r="B371" s="87"/>
      <c r="C371" s="21" t="s">
        <v>340</v>
      </c>
      <c r="D371" s="12">
        <v>106</v>
      </c>
      <c r="E371" s="12">
        <v>0</v>
      </c>
      <c r="F371" s="12">
        <v>0</v>
      </c>
      <c r="G371" s="12">
        <v>0</v>
      </c>
      <c r="H371" s="12">
        <v>0</v>
      </c>
      <c r="I371" s="13">
        <v>25</v>
      </c>
      <c r="J371" s="13">
        <v>50</v>
      </c>
      <c r="K371" s="13">
        <v>0</v>
      </c>
      <c r="L371" s="13">
        <v>0</v>
      </c>
      <c r="M371" s="13">
        <v>0</v>
      </c>
      <c r="N371" s="14">
        <f>D371*$D$8</f>
        <v>148.39999999999998</v>
      </c>
      <c r="O371" s="14">
        <f>E371*$E$8</f>
        <v>0</v>
      </c>
      <c r="P371" s="14">
        <f>F371*$F$8</f>
        <v>0</v>
      </c>
      <c r="Q371" s="14">
        <f>G371*$G$8</f>
        <v>0</v>
      </c>
      <c r="R371" s="14">
        <f>H371*$H$8</f>
        <v>0</v>
      </c>
      <c r="S371" s="14">
        <f>(N371/100)*(I371*$I$8)+(N371/100)*(J371*$J$8)</f>
        <v>166.95</v>
      </c>
      <c r="T371" s="14">
        <f>(O371/100)*(K371*$K$8)</f>
        <v>0</v>
      </c>
      <c r="U371" s="14">
        <f>(P371/100)*(K371*$K$8)+(P371/100)*(L371*$L$8)</f>
        <v>0</v>
      </c>
      <c r="V371" s="14">
        <f>(Q371/100)*(L371*$L$8)</f>
        <v>0</v>
      </c>
      <c r="W371" s="14">
        <f>(R371/100)*(K371*$K$8)+(R371/100)*(L371*$L$8)</f>
        <v>0</v>
      </c>
      <c r="X371" s="14">
        <f t="shared" si="129"/>
        <v>315.34999999999997</v>
      </c>
      <c r="Y371" s="14">
        <f t="shared" si="130"/>
        <v>0</v>
      </c>
      <c r="Z371" s="14">
        <f t="shared" si="131"/>
        <v>0</v>
      </c>
      <c r="AA371" s="14">
        <f t="shared" si="132"/>
        <v>0</v>
      </c>
      <c r="AB371" s="14">
        <f t="shared" si="134"/>
        <v>0</v>
      </c>
      <c r="AC371" s="15">
        <f t="shared" si="133"/>
        <v>315.39999999999998</v>
      </c>
      <c r="AD371" s="48">
        <f>(ROUND(AC371-AC366,1)/AC366)</f>
        <v>-6.6587747854394794E-2</v>
      </c>
      <c r="AE371" s="113"/>
      <c r="AF371" s="60"/>
      <c r="AH371" s="59"/>
    </row>
    <row r="372" spans="1:34">
      <c r="A372" s="99" t="s">
        <v>606</v>
      </c>
      <c r="B372" s="87"/>
      <c r="C372" s="21" t="s">
        <v>1</v>
      </c>
      <c r="D372" s="12">
        <v>53</v>
      </c>
      <c r="E372" s="12">
        <v>106</v>
      </c>
      <c r="F372" s="12">
        <v>0</v>
      </c>
      <c r="G372" s="12">
        <v>0</v>
      </c>
      <c r="H372" s="12">
        <v>0</v>
      </c>
      <c r="I372" s="13">
        <v>25</v>
      </c>
      <c r="J372" s="13">
        <v>50</v>
      </c>
      <c r="K372" s="13">
        <v>80</v>
      </c>
      <c r="L372" s="13">
        <v>0</v>
      </c>
      <c r="M372" s="13">
        <v>0</v>
      </c>
      <c r="N372" s="14">
        <f>D372*$D$9</f>
        <v>63.599999999999994</v>
      </c>
      <c r="O372" s="14">
        <f>E372*$E$9</f>
        <v>137.80000000000001</v>
      </c>
      <c r="P372" s="14">
        <f>F372*$F$9</f>
        <v>0</v>
      </c>
      <c r="Q372" s="14">
        <f>G372*$G$9</f>
        <v>0</v>
      </c>
      <c r="R372" s="14">
        <f>H372*$H$9</f>
        <v>0</v>
      </c>
      <c r="S372" s="14">
        <f>(N372/100)*(I372*$I$9)+(N372/100)*(J372*$J$9)</f>
        <v>71.55</v>
      </c>
      <c r="T372" s="14">
        <f>(O372/100)*(K372*$K$9)</f>
        <v>165.36</v>
      </c>
      <c r="U372" s="14">
        <f>(P372/100)*(K372*$K$9)+(P372/100)*(L372*$L$9)</f>
        <v>0</v>
      </c>
      <c r="V372" s="14">
        <f>(Q372/100)*(L372*$L$9)</f>
        <v>0</v>
      </c>
      <c r="W372" s="14">
        <f>(R372/100)*(K372*$K$9)+(R372/100)*(L372*$L$9)</f>
        <v>0</v>
      </c>
      <c r="X372" s="14">
        <f t="shared" si="129"/>
        <v>135.14999999999998</v>
      </c>
      <c r="Y372" s="14">
        <f t="shared" si="130"/>
        <v>303.16000000000003</v>
      </c>
      <c r="Z372" s="14">
        <f t="shared" si="131"/>
        <v>0</v>
      </c>
      <c r="AA372" s="14">
        <f t="shared" si="132"/>
        <v>0</v>
      </c>
      <c r="AB372" s="14">
        <f t="shared" si="134"/>
        <v>0</v>
      </c>
      <c r="AC372" s="15">
        <f t="shared" si="133"/>
        <v>438.3</v>
      </c>
      <c r="AD372" s="48">
        <f>(ROUND(AC372-AC366,1)/AC366)</f>
        <v>0.2971293282036106</v>
      </c>
      <c r="AE372" s="113"/>
      <c r="AF372" s="60"/>
      <c r="AH372" s="59"/>
    </row>
    <row r="373" spans="1:34">
      <c r="A373" s="99" t="s">
        <v>845</v>
      </c>
      <c r="B373" s="87"/>
      <c r="C373" s="21" t="s">
        <v>2</v>
      </c>
      <c r="D373" s="12">
        <v>53</v>
      </c>
      <c r="E373" s="12">
        <v>0</v>
      </c>
      <c r="F373" s="12">
        <v>106</v>
      </c>
      <c r="G373" s="12">
        <v>0</v>
      </c>
      <c r="H373" s="12">
        <v>0</v>
      </c>
      <c r="I373" s="13">
        <v>25</v>
      </c>
      <c r="J373" s="13">
        <v>50</v>
      </c>
      <c r="K373" s="13">
        <v>40</v>
      </c>
      <c r="L373" s="13">
        <v>40</v>
      </c>
      <c r="M373" s="13">
        <v>0</v>
      </c>
      <c r="N373" s="14">
        <f>D373*$D$10</f>
        <v>63.599999999999994</v>
      </c>
      <c r="O373" s="14">
        <f>E373*$E$10</f>
        <v>0</v>
      </c>
      <c r="P373" s="14">
        <f>F373*$F$10</f>
        <v>137.80000000000001</v>
      </c>
      <c r="Q373" s="14">
        <f>G373*$G$10</f>
        <v>0</v>
      </c>
      <c r="R373" s="14">
        <f>H373*$H$10</f>
        <v>0</v>
      </c>
      <c r="S373" s="14">
        <f>(N373/100)*(I373*$I$10)+(N373/100)*(J373*$J$10)</f>
        <v>71.55</v>
      </c>
      <c r="T373" s="14">
        <f>(O373/100)*(K373*$J$10)</f>
        <v>0</v>
      </c>
      <c r="U373" s="14">
        <f>(P373/100)*(K373*$K$10)+(P373/100)*(L373*$L$10)</f>
        <v>165.36</v>
      </c>
      <c r="V373" s="14">
        <f>(Q373/100)*(L373*$L$10)</f>
        <v>0</v>
      </c>
      <c r="W373" s="14">
        <f>(R373/100)*(K373*$K$10)+(R373/100)*(L373*$L$10)</f>
        <v>0</v>
      </c>
      <c r="X373" s="14">
        <f t="shared" si="129"/>
        <v>135.14999999999998</v>
      </c>
      <c r="Y373" s="14">
        <f t="shared" si="130"/>
        <v>0</v>
      </c>
      <c r="Z373" s="14">
        <f t="shared" si="131"/>
        <v>303.16000000000003</v>
      </c>
      <c r="AA373" s="14">
        <f t="shared" si="132"/>
        <v>0</v>
      </c>
      <c r="AB373" s="14">
        <f t="shared" si="134"/>
        <v>0</v>
      </c>
      <c r="AC373" s="15">
        <f t="shared" si="133"/>
        <v>438.3</v>
      </c>
      <c r="AD373" s="48">
        <f>(ROUND(AC373-AC366,1)/AC366)</f>
        <v>0.2971293282036106</v>
      </c>
      <c r="AE373" s="113"/>
      <c r="AF373" s="60"/>
      <c r="AH373" s="59"/>
    </row>
    <row r="374" spans="1:34">
      <c r="A374" s="99" t="s">
        <v>846</v>
      </c>
      <c r="B374" s="87"/>
      <c r="C374" s="21" t="s">
        <v>3</v>
      </c>
      <c r="D374" s="12">
        <v>53</v>
      </c>
      <c r="E374" s="12">
        <v>0</v>
      </c>
      <c r="F374" s="12">
        <v>0</v>
      </c>
      <c r="G374" s="12">
        <v>106</v>
      </c>
      <c r="H374" s="12">
        <v>0</v>
      </c>
      <c r="I374" s="13">
        <v>25</v>
      </c>
      <c r="J374" s="13">
        <v>50</v>
      </c>
      <c r="K374" s="13">
        <v>0</v>
      </c>
      <c r="L374" s="13">
        <v>80</v>
      </c>
      <c r="M374" s="13">
        <v>0</v>
      </c>
      <c r="N374" s="14">
        <f>D374*$D$11</f>
        <v>63.599999999999994</v>
      </c>
      <c r="O374" s="14">
        <f>E374*$E$11</f>
        <v>0</v>
      </c>
      <c r="P374" s="14">
        <f>F374*$F$11</f>
        <v>0</v>
      </c>
      <c r="Q374" s="14">
        <f>G374*$G$11</f>
        <v>137.80000000000001</v>
      </c>
      <c r="R374" s="14">
        <f>H374*$H$11</f>
        <v>0</v>
      </c>
      <c r="S374" s="14">
        <f>(N374/100)*(I374*$I$11)+(N374/100)*(J374*$J$11)</f>
        <v>71.55</v>
      </c>
      <c r="T374" s="14">
        <f>(O374/100)*(K374*$K$11)</f>
        <v>0</v>
      </c>
      <c r="U374" s="14">
        <f>(P374/100)*(K374*$K$11)+(P374/100)*(L374*$L$11)</f>
        <v>0</v>
      </c>
      <c r="V374" s="14">
        <f>(Q374/100)*(L374*$L$11)</f>
        <v>165.36</v>
      </c>
      <c r="W374" s="14">
        <f>(R374/100)*(K374*$K$11)+(R374/100)*(L374*$L$11)</f>
        <v>0</v>
      </c>
      <c r="X374" s="14">
        <f t="shared" si="129"/>
        <v>135.14999999999998</v>
      </c>
      <c r="Y374" s="14">
        <f t="shared" si="130"/>
        <v>0</v>
      </c>
      <c r="Z374" s="14">
        <f t="shared" si="131"/>
        <v>0</v>
      </c>
      <c r="AA374" s="14">
        <f t="shared" si="132"/>
        <v>303.16000000000003</v>
      </c>
      <c r="AB374" s="14">
        <f t="shared" si="134"/>
        <v>0</v>
      </c>
      <c r="AC374" s="15">
        <f t="shared" si="133"/>
        <v>438.3</v>
      </c>
      <c r="AD374" s="48">
        <f>(ROUND(AC374-AC366,1)/AC366)</f>
        <v>0.2971293282036106</v>
      </c>
      <c r="AE374" s="113"/>
      <c r="AF374" s="60"/>
      <c r="AH374" s="59"/>
    </row>
    <row r="375" spans="1:34">
      <c r="A375" s="99" t="s">
        <v>847</v>
      </c>
      <c r="B375" s="87"/>
      <c r="C375" s="21" t="s">
        <v>4</v>
      </c>
      <c r="D375" s="12">
        <v>53</v>
      </c>
      <c r="E375" s="12">
        <v>0</v>
      </c>
      <c r="F375" s="12">
        <v>0</v>
      </c>
      <c r="G375" s="12">
        <v>0</v>
      </c>
      <c r="H375" s="12">
        <v>106</v>
      </c>
      <c r="I375" s="13">
        <v>25</v>
      </c>
      <c r="J375" s="13">
        <v>50</v>
      </c>
      <c r="K375" s="13">
        <v>40</v>
      </c>
      <c r="L375" s="13">
        <v>40</v>
      </c>
      <c r="M375" s="13">
        <v>0</v>
      </c>
      <c r="N375" s="14">
        <f>D375*$D$12</f>
        <v>63.599999999999994</v>
      </c>
      <c r="O375" s="14">
        <f>E375*$E$12</f>
        <v>0</v>
      </c>
      <c r="P375" s="14">
        <f>F375*$F$12</f>
        <v>0</v>
      </c>
      <c r="Q375" s="14">
        <f>G375*$G$12</f>
        <v>0</v>
      </c>
      <c r="R375" s="14">
        <f>H375*$H$12</f>
        <v>137.80000000000001</v>
      </c>
      <c r="S375" s="14">
        <f>(N375/100)*(I375*$I$12)+(N375/100)*(J375*$J$12)</f>
        <v>71.55</v>
      </c>
      <c r="T375" s="14">
        <f>(O375/100)*(K375*$K$12)</f>
        <v>0</v>
      </c>
      <c r="U375" s="14">
        <f>(P375/100)*(K375*$K$12)+(P375/100)*(L375*$L$12)</f>
        <v>0</v>
      </c>
      <c r="V375" s="14">
        <f>(Q375/100)*(L375*$L$12)</f>
        <v>0</v>
      </c>
      <c r="W375" s="14">
        <f>(R375/100)*(K375*$K$12)+(R375/100)*(L375*$L$12)</f>
        <v>165.36</v>
      </c>
      <c r="X375" s="14">
        <f t="shared" si="129"/>
        <v>135.14999999999998</v>
      </c>
      <c r="Y375" s="14">
        <f t="shared" si="130"/>
        <v>0</v>
      </c>
      <c r="Z375" s="14">
        <f t="shared" si="131"/>
        <v>0</v>
      </c>
      <c r="AA375" s="14">
        <f t="shared" si="132"/>
        <v>0</v>
      </c>
      <c r="AB375" s="14">
        <f t="shared" si="134"/>
        <v>303.16000000000003</v>
      </c>
      <c r="AC375" s="15">
        <f t="shared" si="133"/>
        <v>438.3</v>
      </c>
      <c r="AD375" s="48">
        <f>(ROUND(AC375-AC366,1)/AC366)</f>
        <v>0.2971293282036106</v>
      </c>
      <c r="AE375" s="113"/>
      <c r="AF375" s="60"/>
      <c r="AH375" s="59"/>
    </row>
    <row r="376" spans="1:34">
      <c r="A376" s="99" t="s">
        <v>848</v>
      </c>
      <c r="B376" s="87"/>
      <c r="C376" s="21" t="s">
        <v>328</v>
      </c>
      <c r="D376" s="12">
        <v>106</v>
      </c>
      <c r="E376" s="12">
        <v>0</v>
      </c>
      <c r="F376" s="12">
        <v>0</v>
      </c>
      <c r="G376" s="12">
        <v>0</v>
      </c>
      <c r="H376" s="12">
        <v>0</v>
      </c>
      <c r="I376" s="13">
        <v>25</v>
      </c>
      <c r="J376" s="13">
        <v>50</v>
      </c>
      <c r="K376" s="13">
        <v>0</v>
      </c>
      <c r="L376" s="13">
        <v>0</v>
      </c>
      <c r="M376" s="13">
        <v>67</v>
      </c>
      <c r="N376" s="14">
        <f>D376*$D$13</f>
        <v>137.80000000000001</v>
      </c>
      <c r="O376" s="14">
        <f>E376*$E$13</f>
        <v>0</v>
      </c>
      <c r="P376" s="14">
        <f>F376*$F$13</f>
        <v>0</v>
      </c>
      <c r="Q376" s="14">
        <f>G376*$G$13</f>
        <v>0</v>
      </c>
      <c r="R376" s="14">
        <f>H376*$H$13</f>
        <v>0</v>
      </c>
      <c r="S376" s="14">
        <f>(N376/100)*(I376*$I$14)+(N376/100)*(J376*$J$14)+(N376/100)*(M376*$M$14)</f>
        <v>293.51400000000001</v>
      </c>
      <c r="T376" s="14">
        <f>(O376/100)*(K376*$K$13)+(O376/100)*(M376*$M$13)</f>
        <v>0</v>
      </c>
      <c r="U376" s="14">
        <f>(P376/100)*(K376*$K$13)+(P376/100)*(L376*$L$13)+(P376/100)*(M376*$M$13)</f>
        <v>0</v>
      </c>
      <c r="V376" s="14">
        <f>(Q376/100)*(L376*$L$13)+(Q376/100)*(M376*$M$13)</f>
        <v>0</v>
      </c>
      <c r="W376" s="14">
        <f>(R376/100)*(K376*$K$13)+(R376/100)*(L376*$L$13)+(R376/100)*(M376*$M$13)</f>
        <v>0</v>
      </c>
      <c r="X376" s="14">
        <f t="shared" si="129"/>
        <v>431.31400000000002</v>
      </c>
      <c r="Y376" s="14">
        <f t="shared" si="130"/>
        <v>0</v>
      </c>
      <c r="Z376" s="14">
        <f t="shared" si="131"/>
        <v>0</v>
      </c>
      <c r="AA376" s="14">
        <f t="shared" si="132"/>
        <v>0</v>
      </c>
      <c r="AB376" s="14">
        <f t="shared" si="134"/>
        <v>0</v>
      </c>
      <c r="AC376" s="15">
        <f t="shared" si="133"/>
        <v>431.3</v>
      </c>
      <c r="AD376" s="48">
        <f>(ROUND(AC376-AC366,1)/AC366)</f>
        <v>0.27641313998224332</v>
      </c>
      <c r="AE376" s="113"/>
      <c r="AF376" s="60"/>
      <c r="AH376" s="59"/>
    </row>
    <row r="377" spans="1:34">
      <c r="A377" s="99" t="s">
        <v>849</v>
      </c>
      <c r="B377" s="87"/>
      <c r="C377" s="21" t="s">
        <v>329</v>
      </c>
      <c r="D377" s="12">
        <v>106</v>
      </c>
      <c r="E377" s="12">
        <v>0</v>
      </c>
      <c r="F377" s="12">
        <v>0</v>
      </c>
      <c r="G377" s="12">
        <v>0</v>
      </c>
      <c r="H377" s="12">
        <v>0</v>
      </c>
      <c r="I377" s="13">
        <v>25</v>
      </c>
      <c r="J377" s="13">
        <v>50</v>
      </c>
      <c r="K377" s="13">
        <v>67</v>
      </c>
      <c r="L377" s="13">
        <v>0</v>
      </c>
      <c r="M377" s="13">
        <v>0</v>
      </c>
      <c r="N377" s="14">
        <f>D377*$D$14</f>
        <v>137.80000000000001</v>
      </c>
      <c r="O377" s="14">
        <f>E377*$E$14</f>
        <v>0</v>
      </c>
      <c r="P377" s="14">
        <f>F377*$F$14</f>
        <v>0</v>
      </c>
      <c r="Q377" s="14">
        <f>G377*$G$14</f>
        <v>0</v>
      </c>
      <c r="R377" s="14">
        <f>H377*$H$14</f>
        <v>0</v>
      </c>
      <c r="S377" s="14">
        <f>(N377/100)*(I377*$I$14)+(N377/100)*(J377*$J$14)+(N377/100)*(K377*$K$14)</f>
        <v>293.51400000000001</v>
      </c>
      <c r="T377" s="14">
        <f>(O377/100)*(K377*$K$14)</f>
        <v>0</v>
      </c>
      <c r="U377" s="14">
        <f>(P377/100)*(K377*$K$14)+(P377/100)*(L377*$L$14)</f>
        <v>0</v>
      </c>
      <c r="V377" s="14">
        <f>(Q377/100)*(L377*$L$14)</f>
        <v>0</v>
      </c>
      <c r="W377" s="14">
        <f>(R377/100)*(K377*$L$14)+(R377/100)*(L377*$M$14)</f>
        <v>0</v>
      </c>
      <c r="X377" s="14">
        <f t="shared" si="129"/>
        <v>431.31400000000002</v>
      </c>
      <c r="Y377" s="14">
        <f t="shared" si="130"/>
        <v>0</v>
      </c>
      <c r="Z377" s="14">
        <f t="shared" si="131"/>
        <v>0</v>
      </c>
      <c r="AA377" s="14">
        <f t="shared" si="132"/>
        <v>0</v>
      </c>
      <c r="AB377" s="14">
        <f t="shared" si="134"/>
        <v>0</v>
      </c>
      <c r="AC377" s="15">
        <f t="shared" si="133"/>
        <v>431.3</v>
      </c>
      <c r="AD377" s="48">
        <f>(ROUND(AC377-AC366,1)/AC366)</f>
        <v>0.27641313998224332</v>
      </c>
      <c r="AE377" s="113"/>
      <c r="AF377" s="60"/>
      <c r="AH377" s="59"/>
    </row>
    <row r="378" spans="1:34">
      <c r="A378" s="99"/>
      <c r="B378" s="87"/>
      <c r="C378" s="21" t="s">
        <v>330</v>
      </c>
      <c r="D378" s="12">
        <v>106</v>
      </c>
      <c r="E378" s="12">
        <v>0</v>
      </c>
      <c r="F378" s="12">
        <v>0</v>
      </c>
      <c r="G378" s="12">
        <v>0</v>
      </c>
      <c r="H378" s="12">
        <v>0</v>
      </c>
      <c r="I378" s="13">
        <v>25</v>
      </c>
      <c r="J378" s="13">
        <v>50</v>
      </c>
      <c r="K378" s="13">
        <v>0</v>
      </c>
      <c r="L378" s="13">
        <v>67</v>
      </c>
      <c r="M378" s="13">
        <v>0</v>
      </c>
      <c r="N378" s="14">
        <f>D378*$D$15</f>
        <v>137.80000000000001</v>
      </c>
      <c r="O378" s="14">
        <f>E378*$E$15</f>
        <v>0</v>
      </c>
      <c r="P378" s="14">
        <f>F378*$F$15</f>
        <v>0</v>
      </c>
      <c r="Q378" s="14">
        <f>G378*$G$15</f>
        <v>0</v>
      </c>
      <c r="R378" s="14">
        <f>H378*$H$15</f>
        <v>0</v>
      </c>
      <c r="S378" s="14">
        <f>(N378/100)*(I378*$I$15)+(N378/100)*(J378*$J$15)+(N378/100)*(L378*$L$15)</f>
        <v>293.51400000000001</v>
      </c>
      <c r="T378" s="14">
        <f>(O378/100)*(K378*$K$15)</f>
        <v>0</v>
      </c>
      <c r="U378" s="14">
        <f>(P378/100)*(K378*$K$15)+(P378/100)*(L378*$L$15)</f>
        <v>0</v>
      </c>
      <c r="V378" s="14">
        <f>(Q378/100)*(L378*$L$15)</f>
        <v>0</v>
      </c>
      <c r="W378" s="14">
        <f>(R378/100)*(K378*$K$15)+(R378/100)*(L378*$L$15)</f>
        <v>0</v>
      </c>
      <c r="X378" s="14">
        <f t="shared" si="129"/>
        <v>431.31400000000002</v>
      </c>
      <c r="Y378" s="14">
        <f t="shared" si="130"/>
        <v>0</v>
      </c>
      <c r="Z378" s="14">
        <f t="shared" si="131"/>
        <v>0</v>
      </c>
      <c r="AA378" s="14">
        <f t="shared" si="132"/>
        <v>0</v>
      </c>
      <c r="AB378" s="14">
        <f t="shared" si="134"/>
        <v>0</v>
      </c>
      <c r="AC378" s="15">
        <f t="shared" si="133"/>
        <v>431.3</v>
      </c>
      <c r="AD378" s="48">
        <f>(ROUND(AC378-AC366,1)/AC366)</f>
        <v>0.27641313998224332</v>
      </c>
      <c r="AE378" s="113"/>
      <c r="AF378" s="60"/>
      <c r="AH378" s="59"/>
    </row>
    <row r="379" spans="1:34">
      <c r="A379" s="99"/>
      <c r="B379" s="87"/>
      <c r="C379" s="21" t="s">
        <v>326</v>
      </c>
      <c r="D379" s="12">
        <v>106</v>
      </c>
      <c r="E379" s="12">
        <v>0</v>
      </c>
      <c r="F379" s="12">
        <v>0</v>
      </c>
      <c r="G379" s="12">
        <v>0</v>
      </c>
      <c r="H379" s="12">
        <v>0</v>
      </c>
      <c r="I379" s="13">
        <v>25</v>
      </c>
      <c r="J379" s="13">
        <v>77</v>
      </c>
      <c r="K379" s="13">
        <v>0</v>
      </c>
      <c r="L379" s="13">
        <v>0</v>
      </c>
      <c r="M379" s="13">
        <v>0</v>
      </c>
      <c r="N379" s="14">
        <f>D379*$D$16</f>
        <v>137.80000000000001</v>
      </c>
      <c r="O379" s="14">
        <f>E379*$E$16</f>
        <v>0</v>
      </c>
      <c r="P379" s="14">
        <f>F379*$F$16</f>
        <v>0</v>
      </c>
      <c r="Q379" s="14">
        <f>G379*$G$16</f>
        <v>0</v>
      </c>
      <c r="R379" s="14">
        <f>H379*$H$16</f>
        <v>0</v>
      </c>
      <c r="S379" s="14">
        <f>(N379/100)*(I379*$I$16)+(N379/100)*(J379*$J$16)</f>
        <v>278.49380000000002</v>
      </c>
      <c r="T379" s="14">
        <f>(O379/100)*(K379*$K$16)</f>
        <v>0</v>
      </c>
      <c r="U379" s="14">
        <f>(P379/100)*(K379*$K$16)+(P379/100)*(L379*$L$16)</f>
        <v>0</v>
      </c>
      <c r="V379" s="14">
        <f>(Q379/100)*(L379*$L$16)</f>
        <v>0</v>
      </c>
      <c r="W379" s="14">
        <f>(R379/100)*(K379*$K$16)+(R379/100)*(L379*$L$16)</f>
        <v>0</v>
      </c>
      <c r="X379" s="14">
        <f t="shared" si="129"/>
        <v>416.29380000000003</v>
      </c>
      <c r="Y379" s="14">
        <f t="shared" si="130"/>
        <v>0</v>
      </c>
      <c r="Z379" s="14">
        <f t="shared" si="131"/>
        <v>0</v>
      </c>
      <c r="AA379" s="14">
        <f t="shared" si="132"/>
        <v>0</v>
      </c>
      <c r="AB379" s="14">
        <f t="shared" si="134"/>
        <v>0</v>
      </c>
      <c r="AC379" s="15">
        <f t="shared" si="133"/>
        <v>416.3</v>
      </c>
      <c r="AD379" s="48">
        <f>(ROUND(AC379-AC366,1)/AC366)</f>
        <v>0.23202130807931343</v>
      </c>
      <c r="AE379" s="113"/>
      <c r="AF379" s="60"/>
      <c r="AH379" s="59"/>
    </row>
    <row r="380" spans="1:34">
      <c r="A380" s="99"/>
      <c r="B380" s="87"/>
      <c r="C380" s="21" t="s">
        <v>327</v>
      </c>
      <c r="D380" s="12">
        <v>106</v>
      </c>
      <c r="E380" s="12">
        <v>0</v>
      </c>
      <c r="F380" s="12">
        <v>0</v>
      </c>
      <c r="G380" s="12">
        <v>0</v>
      </c>
      <c r="H380" s="12">
        <v>0</v>
      </c>
      <c r="I380" s="13">
        <v>55</v>
      </c>
      <c r="J380" s="13">
        <v>50</v>
      </c>
      <c r="K380" s="13">
        <v>0</v>
      </c>
      <c r="L380" s="13">
        <v>0</v>
      </c>
      <c r="M380" s="13">
        <v>0</v>
      </c>
      <c r="N380" s="14">
        <f>D380*$D$17</f>
        <v>137.80000000000001</v>
      </c>
      <c r="O380" s="14">
        <f>E380*$E$17</f>
        <v>0</v>
      </c>
      <c r="P380" s="14">
        <f>F380*$F$17</f>
        <v>0</v>
      </c>
      <c r="Q380" s="14">
        <f>G380*$G$17</f>
        <v>0</v>
      </c>
      <c r="R380" s="14">
        <f>H380*$H$17</f>
        <v>0</v>
      </c>
      <c r="S380" s="14">
        <f>(N380/100)*(I380*$I$17)+(N380/100)*(J380*$J$17)</f>
        <v>243.21700000000001</v>
      </c>
      <c r="T380" s="14">
        <f>(O380/100)*(K380*$K$17)</f>
        <v>0</v>
      </c>
      <c r="U380" s="14">
        <f>(P380/100)*(K380*$K$17)+(P380/100)*(L380*$L$17)</f>
        <v>0</v>
      </c>
      <c r="V380" s="14">
        <f>(Q380/100)*(L380*$L$17)</f>
        <v>0</v>
      </c>
      <c r="W380" s="14">
        <f>(R380/100)*(K380*$K$17)+(R380/100)*(L380*$L$17)</f>
        <v>0</v>
      </c>
      <c r="X380" s="14">
        <f t="shared" si="129"/>
        <v>381.01700000000005</v>
      </c>
      <c r="Y380" s="14">
        <f t="shared" si="130"/>
        <v>0</v>
      </c>
      <c r="Z380" s="14">
        <f t="shared" si="131"/>
        <v>0</v>
      </c>
      <c r="AA380" s="14">
        <f t="shared" si="132"/>
        <v>0</v>
      </c>
      <c r="AB380" s="14">
        <f t="shared" si="134"/>
        <v>0</v>
      </c>
      <c r="AC380" s="15">
        <f t="shared" si="133"/>
        <v>381</v>
      </c>
      <c r="AD380" s="48">
        <f>(ROUND(AC380-AC366,1)/AC366)</f>
        <v>0.12755253033441849</v>
      </c>
      <c r="AE380" s="113"/>
      <c r="AF380" s="60"/>
      <c r="AH380" s="59"/>
    </row>
    <row r="381" spans="1:34">
      <c r="A381" s="106" t="s">
        <v>0</v>
      </c>
      <c r="B381" s="88" t="s">
        <v>27</v>
      </c>
      <c r="C381" s="50" t="s">
        <v>244</v>
      </c>
      <c r="D381" s="11">
        <v>105</v>
      </c>
      <c r="E381" s="11">
        <v>0</v>
      </c>
      <c r="F381" s="11">
        <v>0</v>
      </c>
      <c r="G381" s="11">
        <v>0</v>
      </c>
      <c r="H381" s="11">
        <v>0</v>
      </c>
      <c r="I381" s="51">
        <v>30</v>
      </c>
      <c r="J381" s="51">
        <v>50</v>
      </c>
      <c r="K381" s="51">
        <v>0</v>
      </c>
      <c r="L381" s="51">
        <v>0</v>
      </c>
      <c r="M381" s="51">
        <v>0</v>
      </c>
      <c r="N381" s="52">
        <f>D381*$D$3</f>
        <v>157.5</v>
      </c>
      <c r="O381" s="52">
        <f>E381*$E$3</f>
        <v>0</v>
      </c>
      <c r="P381" s="52">
        <f>F381*$F$3</f>
        <v>0</v>
      </c>
      <c r="Q381" s="52">
        <f>G381*$G$3</f>
        <v>0</v>
      </c>
      <c r="R381" s="52">
        <f>H381*$H$3</f>
        <v>0</v>
      </c>
      <c r="S381" s="52">
        <f>(N381/100)*(I381*$I$3)+(N381/100)*(J381*$J$3)</f>
        <v>189</v>
      </c>
      <c r="T381" s="52">
        <f>(O381/100)*(K381*$K$3)</f>
        <v>0</v>
      </c>
      <c r="U381" s="52">
        <f>(P381/100)*(K381*$K$3)+(P381/100)*(L381*$L$3)</f>
        <v>0</v>
      </c>
      <c r="V381" s="52">
        <f>(Q381/100)*(L381*$L$3)</f>
        <v>0</v>
      </c>
      <c r="W381" s="52">
        <f>(R381/100)*(K381*$K$3)+(R381/100)*(L381*$L$3)</f>
        <v>0</v>
      </c>
      <c r="X381" s="52">
        <f t="shared" ref="X381:X395" si="135">N381+S381</f>
        <v>346.5</v>
      </c>
      <c r="Y381" s="52">
        <f t="shared" ref="Y381:Y395" si="136">O381+T381</f>
        <v>0</v>
      </c>
      <c r="Z381" s="52">
        <f t="shared" ref="Z381:Z395" si="137">P381+U381</f>
        <v>0</v>
      </c>
      <c r="AA381" s="52">
        <f t="shared" ref="AA381:AA395" si="138">Q381+V381</f>
        <v>0</v>
      </c>
      <c r="AB381" s="52">
        <f t="shared" si="134"/>
        <v>0</v>
      </c>
      <c r="AC381" s="53">
        <f>ROUND(X381+Y381+Z381+AA381+AB381,1)</f>
        <v>346.5</v>
      </c>
      <c r="AD381" s="58">
        <v>0</v>
      </c>
      <c r="AE381" s="113" t="s">
        <v>814</v>
      </c>
      <c r="AF381" s="60"/>
      <c r="AH381" s="59"/>
    </row>
    <row r="382" spans="1:34">
      <c r="A382" s="99" t="s">
        <v>815</v>
      </c>
      <c r="B382" s="89">
        <v>12</v>
      </c>
      <c r="C382" s="21" t="s">
        <v>325</v>
      </c>
      <c r="D382" s="12">
        <v>105</v>
      </c>
      <c r="E382" s="12">
        <v>0</v>
      </c>
      <c r="F382" s="12">
        <v>0</v>
      </c>
      <c r="G382" s="12">
        <v>0</v>
      </c>
      <c r="H382" s="12">
        <v>0</v>
      </c>
      <c r="I382" s="13">
        <v>45</v>
      </c>
      <c r="J382" s="13">
        <v>65</v>
      </c>
      <c r="K382" s="13">
        <v>0</v>
      </c>
      <c r="L382" s="13">
        <v>0</v>
      </c>
      <c r="M382" s="13">
        <v>0</v>
      </c>
      <c r="N382" s="14">
        <f>D382*$D$4</f>
        <v>136.5</v>
      </c>
      <c r="O382" s="14">
        <f>E382*$E$4</f>
        <v>0</v>
      </c>
      <c r="P382" s="14">
        <f>F382*$F$4</f>
        <v>0</v>
      </c>
      <c r="Q382" s="14">
        <f>G382*$G$4</f>
        <v>0</v>
      </c>
      <c r="R382" s="14">
        <f>H382*$H$4</f>
        <v>0</v>
      </c>
      <c r="S382" s="14">
        <f>(N382/100)*(I382*$I$4)+(N382/100)*(J382*$J$4)</f>
        <v>270.27</v>
      </c>
      <c r="T382" s="14">
        <f>(O382/100)*(K382*$K$4)</f>
        <v>0</v>
      </c>
      <c r="U382" s="14">
        <f>(P382/100)*(K382*$K$4)+(P382/100)*(L382*$L$4)</f>
        <v>0</v>
      </c>
      <c r="V382" s="14">
        <f>(Q382/100)*(L382*$L$4)</f>
        <v>0</v>
      </c>
      <c r="W382" s="14">
        <f>(R382/100)*(K382*$K$4)+(R382/100)*(L382*$L$4)</f>
        <v>0</v>
      </c>
      <c r="X382" s="14">
        <f t="shared" si="135"/>
        <v>406.77</v>
      </c>
      <c r="Y382" s="14">
        <f t="shared" si="136"/>
        <v>0</v>
      </c>
      <c r="Z382" s="14">
        <f t="shared" si="137"/>
        <v>0</v>
      </c>
      <c r="AA382" s="14">
        <f t="shared" si="138"/>
        <v>0</v>
      </c>
      <c r="AB382" s="14">
        <f>R382+W382</f>
        <v>0</v>
      </c>
      <c r="AC382" s="15">
        <f>ROUND(X382+Y382+Z382+AA382+AB382,1)</f>
        <v>406.8</v>
      </c>
      <c r="AD382" s="48">
        <f>(ROUND(AC382-AC381,1)/AC381)</f>
        <v>0.17402597402597403</v>
      </c>
      <c r="AE382" s="113"/>
      <c r="AF382" s="60"/>
      <c r="AH382" s="59"/>
    </row>
    <row r="383" spans="1:34">
      <c r="A383" s="99" t="s">
        <v>816</v>
      </c>
      <c r="B383" s="89">
        <v>14</v>
      </c>
      <c r="C383" s="21" t="s">
        <v>850</v>
      </c>
      <c r="D383" s="12">
        <v>105</v>
      </c>
      <c r="E383" s="12">
        <v>0</v>
      </c>
      <c r="F383" s="12">
        <v>0</v>
      </c>
      <c r="G383" s="12">
        <v>0</v>
      </c>
      <c r="H383" s="12">
        <v>0</v>
      </c>
      <c r="I383" s="13">
        <v>30</v>
      </c>
      <c r="J383" s="13">
        <v>50</v>
      </c>
      <c r="K383" s="13">
        <v>0</v>
      </c>
      <c r="L383" s="13">
        <v>0</v>
      </c>
      <c r="M383" s="13">
        <v>0</v>
      </c>
      <c r="N383" s="14">
        <f>D383*$D$5</f>
        <v>147</v>
      </c>
      <c r="O383" s="14">
        <f>E383*$E$5</f>
        <v>0</v>
      </c>
      <c r="P383" s="14">
        <f>F383*$F$5</f>
        <v>0</v>
      </c>
      <c r="Q383" s="14">
        <f>G383*$G$5</f>
        <v>0</v>
      </c>
      <c r="R383" s="14">
        <f>H383*$H$5</f>
        <v>0</v>
      </c>
      <c r="S383" s="14">
        <f>(N383/100)*(I383*$I$5)+(N383/100)*(J383*$J$5)</f>
        <v>176.4</v>
      </c>
      <c r="T383" s="14">
        <f>(O383/100)*(K383*$K$5)</f>
        <v>0</v>
      </c>
      <c r="U383" s="14">
        <f>(P383/100)*(K383*$K$5)+(P383/100)*(L383*$L$5)</f>
        <v>0</v>
      </c>
      <c r="V383" s="14">
        <f>(Q383/100)*(L383*$L$5)</f>
        <v>0</v>
      </c>
      <c r="W383" s="14">
        <f>(R383/100)*(K383*$K$5)+(R383/100)*(L383*$L$5)</f>
        <v>0</v>
      </c>
      <c r="X383" s="14">
        <f t="shared" si="135"/>
        <v>323.39999999999998</v>
      </c>
      <c r="Y383" s="14">
        <f t="shared" si="136"/>
        <v>0</v>
      </c>
      <c r="Z383" s="14">
        <f t="shared" si="137"/>
        <v>0</v>
      </c>
      <c r="AA383" s="14">
        <f t="shared" si="138"/>
        <v>0</v>
      </c>
      <c r="AB383" s="14">
        <f>R383+W383</f>
        <v>0</v>
      </c>
      <c r="AC383" s="15">
        <f t="shared" ref="AC383:AC395" si="139">ROUND(X383+Y383+Z383+AA383+AB383,1)</f>
        <v>323.39999999999998</v>
      </c>
      <c r="AD383" s="48">
        <f>(ROUND(AC383-AC381,1)/AC381)</f>
        <v>-6.6666666666666666E-2</v>
      </c>
      <c r="AE383" s="113"/>
      <c r="AF383" s="60"/>
      <c r="AH383" s="59"/>
    </row>
    <row r="384" spans="1:34">
      <c r="A384" s="99" t="s">
        <v>817</v>
      </c>
      <c r="B384" s="89">
        <v>0</v>
      </c>
      <c r="C384" s="21" t="s">
        <v>338</v>
      </c>
      <c r="D384" s="12">
        <v>105</v>
      </c>
      <c r="E384" s="12">
        <v>0</v>
      </c>
      <c r="F384" s="12">
        <v>0</v>
      </c>
      <c r="G384" s="12">
        <v>0</v>
      </c>
      <c r="H384" s="12">
        <v>0</v>
      </c>
      <c r="I384" s="13">
        <v>30</v>
      </c>
      <c r="J384" s="13">
        <v>50</v>
      </c>
      <c r="K384" s="13">
        <v>0</v>
      </c>
      <c r="L384" s="13">
        <v>0</v>
      </c>
      <c r="M384" s="13">
        <v>0</v>
      </c>
      <c r="N384" s="14">
        <f>D384*$D$6</f>
        <v>147</v>
      </c>
      <c r="O384" s="14">
        <f>E384*$E$6</f>
        <v>0</v>
      </c>
      <c r="P384" s="14">
        <f>F384*$F$6</f>
        <v>0</v>
      </c>
      <c r="Q384" s="14">
        <f>G384*$G$6</f>
        <v>0</v>
      </c>
      <c r="R384" s="14">
        <f>H384*$H$6</f>
        <v>0</v>
      </c>
      <c r="S384" s="14">
        <f>(N384/100)*(I384*$I$6)+(N384/100)*(J384*$J$6)</f>
        <v>176.4</v>
      </c>
      <c r="T384" s="14">
        <f>(O384/100)*(K384*$K$6)</f>
        <v>0</v>
      </c>
      <c r="U384" s="14">
        <f>(P384/100)*(K384*$K$6)+(P384/100)*(L384*$L$6)</f>
        <v>0</v>
      </c>
      <c r="V384" s="14">
        <f>(Q384/100)*(L384*$L$6)</f>
        <v>0</v>
      </c>
      <c r="W384" s="14">
        <f>(R384/100)*(K384*$K$6)+(R384/100)*(L384*$L$6)</f>
        <v>0</v>
      </c>
      <c r="X384" s="14">
        <f t="shared" si="135"/>
        <v>323.39999999999998</v>
      </c>
      <c r="Y384" s="14">
        <f t="shared" si="136"/>
        <v>0</v>
      </c>
      <c r="Z384" s="14">
        <f t="shared" si="137"/>
        <v>0</v>
      </c>
      <c r="AA384" s="14">
        <f t="shared" si="138"/>
        <v>0</v>
      </c>
      <c r="AB384" s="14">
        <f t="shared" ref="AB384:AB396" si="140">R384+W384</f>
        <v>0</v>
      </c>
      <c r="AC384" s="15">
        <f t="shared" si="139"/>
        <v>323.39999999999998</v>
      </c>
      <c r="AD384" s="48">
        <f>(ROUND(AC384-AC381,1)/AC381)</f>
        <v>-6.6666666666666666E-2</v>
      </c>
      <c r="AE384" s="113"/>
      <c r="AF384" s="60"/>
      <c r="AH384" s="59"/>
    </row>
    <row r="385" spans="1:34">
      <c r="A385" s="99" t="s">
        <v>818</v>
      </c>
      <c r="B385" s="89">
        <v>0</v>
      </c>
      <c r="C385" s="21" t="s">
        <v>339</v>
      </c>
      <c r="D385" s="12">
        <v>105</v>
      </c>
      <c r="E385" s="12">
        <v>0</v>
      </c>
      <c r="F385" s="12">
        <v>0</v>
      </c>
      <c r="G385" s="12">
        <v>0</v>
      </c>
      <c r="H385" s="12">
        <v>0</v>
      </c>
      <c r="I385" s="13">
        <v>30</v>
      </c>
      <c r="J385" s="13">
        <v>50</v>
      </c>
      <c r="K385" s="13">
        <v>0</v>
      </c>
      <c r="L385" s="13">
        <v>0</v>
      </c>
      <c r="M385" s="13">
        <v>0</v>
      </c>
      <c r="N385" s="14">
        <f>D385*$D$7</f>
        <v>147</v>
      </c>
      <c r="O385" s="14">
        <f>E385*$E$7</f>
        <v>0</v>
      </c>
      <c r="P385" s="14">
        <f>F385*$F$7</f>
        <v>0</v>
      </c>
      <c r="Q385" s="14">
        <f>G385*$G$7</f>
        <v>0</v>
      </c>
      <c r="R385" s="14">
        <f>H385*$H$7</f>
        <v>0</v>
      </c>
      <c r="S385" s="14">
        <f>(N385/100)*(I385*$I$7)+(N385/100)*(J385*$J$7)</f>
        <v>176.4</v>
      </c>
      <c r="T385" s="14">
        <f>(O385/100)*(K385*$K$7)</f>
        <v>0</v>
      </c>
      <c r="U385" s="14">
        <f>(P385/100)*(K385*$K$7)+(P385/100)*(L385*$L$7)</f>
        <v>0</v>
      </c>
      <c r="V385" s="14">
        <f>(Q385/100)*(L385*$L$7)</f>
        <v>0</v>
      </c>
      <c r="W385" s="14">
        <f>(R385/100)*(K385*$K$7)+(R385/100)*(L385*$L$7)</f>
        <v>0</v>
      </c>
      <c r="X385" s="14">
        <f t="shared" si="135"/>
        <v>323.39999999999998</v>
      </c>
      <c r="Y385" s="14">
        <f t="shared" si="136"/>
        <v>0</v>
      </c>
      <c r="Z385" s="14">
        <f t="shared" si="137"/>
        <v>0</v>
      </c>
      <c r="AA385" s="14">
        <f t="shared" si="138"/>
        <v>0</v>
      </c>
      <c r="AB385" s="14">
        <f t="shared" si="140"/>
        <v>0</v>
      </c>
      <c r="AC385" s="15">
        <f t="shared" si="139"/>
        <v>323.39999999999998</v>
      </c>
      <c r="AD385" s="48">
        <f>(ROUND(AC385-AC381,1)/AC381)</f>
        <v>-6.6666666666666666E-2</v>
      </c>
      <c r="AE385" s="113"/>
      <c r="AF385" s="60"/>
      <c r="AH385" s="59"/>
    </row>
    <row r="386" spans="1:34">
      <c r="A386" s="99" t="s">
        <v>667</v>
      </c>
      <c r="B386" s="89"/>
      <c r="C386" s="21" t="s">
        <v>340</v>
      </c>
      <c r="D386" s="12">
        <v>105</v>
      </c>
      <c r="E386" s="12">
        <v>0</v>
      </c>
      <c r="F386" s="12">
        <v>0</v>
      </c>
      <c r="G386" s="12">
        <v>0</v>
      </c>
      <c r="H386" s="12">
        <v>0</v>
      </c>
      <c r="I386" s="13">
        <v>30</v>
      </c>
      <c r="J386" s="13">
        <v>50</v>
      </c>
      <c r="K386" s="13">
        <v>0</v>
      </c>
      <c r="L386" s="13">
        <v>0</v>
      </c>
      <c r="M386" s="13">
        <v>0</v>
      </c>
      <c r="N386" s="14">
        <f>D386*$D$8</f>
        <v>147</v>
      </c>
      <c r="O386" s="14">
        <f>E386*$E$8</f>
        <v>0</v>
      </c>
      <c r="P386" s="14">
        <f>F386*$F$8</f>
        <v>0</v>
      </c>
      <c r="Q386" s="14">
        <f>G386*$G$8</f>
        <v>0</v>
      </c>
      <c r="R386" s="14">
        <f>H386*$H$8</f>
        <v>0</v>
      </c>
      <c r="S386" s="14">
        <f>(N386/100)*(I386*$I$8)+(N386/100)*(J386*$J$8)</f>
        <v>176.4</v>
      </c>
      <c r="T386" s="14">
        <f>(O386/100)*(K386*$K$8)</f>
        <v>0</v>
      </c>
      <c r="U386" s="14">
        <f>(P386/100)*(K386*$K$8)+(P386/100)*(L386*$L$8)</f>
        <v>0</v>
      </c>
      <c r="V386" s="14">
        <f>(Q386/100)*(L386*$L$8)</f>
        <v>0</v>
      </c>
      <c r="W386" s="14">
        <f>(R386/100)*(K386*$K$8)+(R386/100)*(L386*$L$8)</f>
        <v>0</v>
      </c>
      <c r="X386" s="14">
        <f t="shared" si="135"/>
        <v>323.39999999999998</v>
      </c>
      <c r="Y386" s="14">
        <f t="shared" si="136"/>
        <v>0</v>
      </c>
      <c r="Z386" s="14">
        <f t="shared" si="137"/>
        <v>0</v>
      </c>
      <c r="AA386" s="14">
        <f t="shared" si="138"/>
        <v>0</v>
      </c>
      <c r="AB386" s="14">
        <f t="shared" si="140"/>
        <v>0</v>
      </c>
      <c r="AC386" s="15">
        <f t="shared" si="139"/>
        <v>323.39999999999998</v>
      </c>
      <c r="AD386" s="48">
        <f>(ROUND(AC386-AC381,1)/AC381)</f>
        <v>-6.6666666666666666E-2</v>
      </c>
      <c r="AE386" s="113"/>
      <c r="AF386" s="60"/>
      <c r="AH386" s="59"/>
    </row>
    <row r="387" spans="1:34">
      <c r="A387" s="99" t="s">
        <v>606</v>
      </c>
      <c r="B387" s="89"/>
      <c r="C387" s="21" t="s">
        <v>1</v>
      </c>
      <c r="D387" s="12">
        <v>53</v>
      </c>
      <c r="E387" s="12">
        <v>105</v>
      </c>
      <c r="F387" s="12">
        <v>0</v>
      </c>
      <c r="G387" s="12">
        <v>0</v>
      </c>
      <c r="H387" s="12">
        <v>0</v>
      </c>
      <c r="I387" s="13">
        <v>30</v>
      </c>
      <c r="J387" s="13">
        <v>50</v>
      </c>
      <c r="K387" s="13">
        <v>85</v>
      </c>
      <c r="L387" s="13">
        <v>0</v>
      </c>
      <c r="M387" s="13">
        <v>0</v>
      </c>
      <c r="N387" s="14">
        <f>D387*$D$9</f>
        <v>63.599999999999994</v>
      </c>
      <c r="O387" s="14">
        <f>E387*$E$9</f>
        <v>136.5</v>
      </c>
      <c r="P387" s="14">
        <f>F387*$F$9</f>
        <v>0</v>
      </c>
      <c r="Q387" s="14">
        <f>G387*$G$9</f>
        <v>0</v>
      </c>
      <c r="R387" s="14">
        <f>H387*$H$9</f>
        <v>0</v>
      </c>
      <c r="S387" s="14">
        <f>(N387/100)*(I387*$I$9)+(N387/100)*(J387*$J$9)</f>
        <v>76.319999999999993</v>
      </c>
      <c r="T387" s="14">
        <f>(O387/100)*(K387*$K$9)</f>
        <v>174.03749999999999</v>
      </c>
      <c r="U387" s="14">
        <f>(P387/100)*(K387*$K$9)+(P387/100)*(L387*$L$9)</f>
        <v>0</v>
      </c>
      <c r="V387" s="14">
        <f>(Q387/100)*(L387*$L$9)</f>
        <v>0</v>
      </c>
      <c r="W387" s="14">
        <f>(R387/100)*(K387*$K$9)+(R387/100)*(L387*$L$9)</f>
        <v>0</v>
      </c>
      <c r="X387" s="14">
        <f t="shared" si="135"/>
        <v>139.91999999999999</v>
      </c>
      <c r="Y387" s="14">
        <f t="shared" si="136"/>
        <v>310.53750000000002</v>
      </c>
      <c r="Z387" s="14">
        <f t="shared" si="137"/>
        <v>0</v>
      </c>
      <c r="AA387" s="14">
        <f t="shared" si="138"/>
        <v>0</v>
      </c>
      <c r="AB387" s="14">
        <f t="shared" si="140"/>
        <v>0</v>
      </c>
      <c r="AC387" s="15">
        <f t="shared" si="139"/>
        <v>450.5</v>
      </c>
      <c r="AD387" s="48">
        <f>(ROUND(AC387-AC381,1)/AC381)</f>
        <v>0.30014430014430016</v>
      </c>
      <c r="AE387" s="113"/>
      <c r="AF387" s="60"/>
      <c r="AH387" s="59"/>
    </row>
    <row r="388" spans="1:34">
      <c r="A388" s="99" t="s">
        <v>845</v>
      </c>
      <c r="B388" s="89"/>
      <c r="C388" s="21" t="s">
        <v>2</v>
      </c>
      <c r="D388" s="12">
        <v>53</v>
      </c>
      <c r="E388" s="12">
        <v>0</v>
      </c>
      <c r="F388" s="12">
        <v>105</v>
      </c>
      <c r="G388" s="12">
        <v>0</v>
      </c>
      <c r="H388" s="12">
        <v>0</v>
      </c>
      <c r="I388" s="13">
        <v>30</v>
      </c>
      <c r="J388" s="13">
        <v>50</v>
      </c>
      <c r="K388" s="13">
        <v>42.5</v>
      </c>
      <c r="L388" s="13">
        <v>42.5</v>
      </c>
      <c r="M388" s="13">
        <v>0</v>
      </c>
      <c r="N388" s="14">
        <f>D388*$D$10</f>
        <v>63.599999999999994</v>
      </c>
      <c r="O388" s="14">
        <f>E388*$E$10</f>
        <v>0</v>
      </c>
      <c r="P388" s="14">
        <f>F388*$F$10</f>
        <v>136.5</v>
      </c>
      <c r="Q388" s="14">
        <f>G388*$G$10</f>
        <v>0</v>
      </c>
      <c r="R388" s="14">
        <f>H388*$H$10</f>
        <v>0</v>
      </c>
      <c r="S388" s="14">
        <f>(N388/100)*(I388*$I$10)+(N388/100)*(J388*$J$10)</f>
        <v>76.319999999999993</v>
      </c>
      <c r="T388" s="14">
        <f>(O388/100)*(K388*$J$10)</f>
        <v>0</v>
      </c>
      <c r="U388" s="14">
        <f>(P388/100)*(K388*$K$10)+(P388/100)*(L388*$L$10)</f>
        <v>174.03749999999999</v>
      </c>
      <c r="V388" s="14">
        <f>(Q388/100)*(L388*$L$10)</f>
        <v>0</v>
      </c>
      <c r="W388" s="14">
        <f>(R388/100)*(K388*$K$10)+(R388/100)*(L388*$L$10)</f>
        <v>0</v>
      </c>
      <c r="X388" s="14">
        <f t="shared" si="135"/>
        <v>139.91999999999999</v>
      </c>
      <c r="Y388" s="14">
        <f t="shared" si="136"/>
        <v>0</v>
      </c>
      <c r="Z388" s="14">
        <f t="shared" si="137"/>
        <v>310.53750000000002</v>
      </c>
      <c r="AA388" s="14">
        <f t="shared" si="138"/>
        <v>0</v>
      </c>
      <c r="AB388" s="14">
        <f t="shared" si="140"/>
        <v>0</v>
      </c>
      <c r="AC388" s="15">
        <f t="shared" si="139"/>
        <v>450.5</v>
      </c>
      <c r="AD388" s="48">
        <f>(ROUND(AC388-AC381,1)/AC381)</f>
        <v>0.30014430014430016</v>
      </c>
      <c r="AE388" s="113"/>
      <c r="AF388" s="60"/>
      <c r="AH388" s="59"/>
    </row>
    <row r="389" spans="1:34">
      <c r="A389" s="99" t="s">
        <v>846</v>
      </c>
      <c r="B389" s="89"/>
      <c r="C389" s="21" t="s">
        <v>3</v>
      </c>
      <c r="D389" s="12">
        <v>53</v>
      </c>
      <c r="E389" s="12">
        <v>0</v>
      </c>
      <c r="F389" s="12">
        <v>0</v>
      </c>
      <c r="G389" s="12">
        <v>105</v>
      </c>
      <c r="H389" s="12">
        <v>0</v>
      </c>
      <c r="I389" s="13">
        <v>30</v>
      </c>
      <c r="J389" s="13">
        <v>50</v>
      </c>
      <c r="K389" s="13">
        <v>0</v>
      </c>
      <c r="L389" s="13">
        <v>85</v>
      </c>
      <c r="M389" s="13">
        <v>0</v>
      </c>
      <c r="N389" s="14">
        <f>D389*$D$11</f>
        <v>63.599999999999994</v>
      </c>
      <c r="O389" s="14">
        <f>E389*$E$11</f>
        <v>0</v>
      </c>
      <c r="P389" s="14">
        <f>F389*$F$11</f>
        <v>0</v>
      </c>
      <c r="Q389" s="14">
        <f>G389*$G$11</f>
        <v>136.5</v>
      </c>
      <c r="R389" s="14">
        <f>H389*$H$11</f>
        <v>0</v>
      </c>
      <c r="S389" s="14">
        <f>(N389/100)*(I389*$I$11)+(N389/100)*(J389*$J$11)</f>
        <v>76.319999999999993</v>
      </c>
      <c r="T389" s="14">
        <f>(O389/100)*(K389*$K$11)</f>
        <v>0</v>
      </c>
      <c r="U389" s="14">
        <f>(P389/100)*(K389*$K$11)+(P389/100)*(L389*$L$11)</f>
        <v>0</v>
      </c>
      <c r="V389" s="14">
        <f>(Q389/100)*(L389*$L$11)</f>
        <v>174.03749999999999</v>
      </c>
      <c r="W389" s="14">
        <f>(R389/100)*(K389*$K$11)+(R389/100)*(L389*$L$11)</f>
        <v>0</v>
      </c>
      <c r="X389" s="14">
        <f t="shared" si="135"/>
        <v>139.91999999999999</v>
      </c>
      <c r="Y389" s="14">
        <f t="shared" si="136"/>
        <v>0</v>
      </c>
      <c r="Z389" s="14">
        <f t="shared" si="137"/>
        <v>0</v>
      </c>
      <c r="AA389" s="14">
        <f t="shared" si="138"/>
        <v>310.53750000000002</v>
      </c>
      <c r="AB389" s="14">
        <f t="shared" si="140"/>
        <v>0</v>
      </c>
      <c r="AC389" s="15">
        <f t="shared" si="139"/>
        <v>450.5</v>
      </c>
      <c r="AD389" s="48">
        <f>(ROUND(AC389-AC381,1)/AC381)</f>
        <v>0.30014430014430016</v>
      </c>
      <c r="AE389" s="113"/>
      <c r="AF389" s="60"/>
      <c r="AH389" s="59"/>
    </row>
    <row r="390" spans="1:34">
      <c r="A390" s="99" t="s">
        <v>847</v>
      </c>
      <c r="B390" s="89"/>
      <c r="C390" s="21" t="s">
        <v>4</v>
      </c>
      <c r="D390" s="12">
        <v>53</v>
      </c>
      <c r="E390" s="12">
        <v>0</v>
      </c>
      <c r="F390" s="12">
        <v>0</v>
      </c>
      <c r="G390" s="12">
        <v>0</v>
      </c>
      <c r="H390" s="12">
        <v>105</v>
      </c>
      <c r="I390" s="13">
        <v>30</v>
      </c>
      <c r="J390" s="13">
        <v>50</v>
      </c>
      <c r="K390" s="13">
        <v>42.5</v>
      </c>
      <c r="L390" s="13">
        <v>42.5</v>
      </c>
      <c r="M390" s="13">
        <v>0</v>
      </c>
      <c r="N390" s="14">
        <f>D390*$D$12</f>
        <v>63.599999999999994</v>
      </c>
      <c r="O390" s="14">
        <f>E390*$E$12</f>
        <v>0</v>
      </c>
      <c r="P390" s="14">
        <f>F390*$F$12</f>
        <v>0</v>
      </c>
      <c r="Q390" s="14">
        <f>G390*$G$12</f>
        <v>0</v>
      </c>
      <c r="R390" s="14">
        <f>H390*$H$12</f>
        <v>136.5</v>
      </c>
      <c r="S390" s="14">
        <f>(N390/100)*(I390*$I$12)+(N390/100)*(J390*$J$12)</f>
        <v>76.319999999999993</v>
      </c>
      <c r="T390" s="14">
        <f>(O390/100)*(K390*$K$12)</f>
        <v>0</v>
      </c>
      <c r="U390" s="14">
        <f>(P390/100)*(K390*$K$12)+(P390/100)*(L390*$L$12)</f>
        <v>0</v>
      </c>
      <c r="V390" s="14">
        <f>(Q390/100)*(L390*$L$12)</f>
        <v>0</v>
      </c>
      <c r="W390" s="14">
        <f>(R390/100)*(K390*$K$12)+(R390/100)*(L390*$L$12)</f>
        <v>174.03749999999999</v>
      </c>
      <c r="X390" s="14">
        <f t="shared" si="135"/>
        <v>139.91999999999999</v>
      </c>
      <c r="Y390" s="14">
        <f t="shared" si="136"/>
        <v>0</v>
      </c>
      <c r="Z390" s="14">
        <f t="shared" si="137"/>
        <v>0</v>
      </c>
      <c r="AA390" s="14">
        <f t="shared" si="138"/>
        <v>0</v>
      </c>
      <c r="AB390" s="14">
        <f t="shared" si="140"/>
        <v>310.53750000000002</v>
      </c>
      <c r="AC390" s="15">
        <f t="shared" si="139"/>
        <v>450.5</v>
      </c>
      <c r="AD390" s="48">
        <f>(ROUND(AC390-AC381,1)/AC381)</f>
        <v>0.30014430014430016</v>
      </c>
      <c r="AE390" s="113"/>
      <c r="AF390" s="60"/>
      <c r="AH390" s="59"/>
    </row>
    <row r="391" spans="1:34">
      <c r="A391" s="99" t="s">
        <v>848</v>
      </c>
      <c r="B391" s="89"/>
      <c r="C391" s="21" t="s">
        <v>328</v>
      </c>
      <c r="D391" s="12">
        <v>105</v>
      </c>
      <c r="E391" s="12">
        <v>0</v>
      </c>
      <c r="F391" s="12">
        <v>0</v>
      </c>
      <c r="G391" s="12">
        <v>0</v>
      </c>
      <c r="H391" s="12">
        <v>0</v>
      </c>
      <c r="I391" s="13">
        <v>30</v>
      </c>
      <c r="J391" s="13">
        <v>50</v>
      </c>
      <c r="K391" s="13">
        <v>0</v>
      </c>
      <c r="L391" s="13">
        <v>0</v>
      </c>
      <c r="M391" s="13">
        <v>70</v>
      </c>
      <c r="N391" s="14">
        <f>D391*$D$13</f>
        <v>136.5</v>
      </c>
      <c r="O391" s="14">
        <f>E391*$E$13</f>
        <v>0</v>
      </c>
      <c r="P391" s="14">
        <f>F391*$F$13</f>
        <v>0</v>
      </c>
      <c r="Q391" s="14">
        <f>G391*$G$13</f>
        <v>0</v>
      </c>
      <c r="R391" s="14">
        <f>H391*$H$13</f>
        <v>0</v>
      </c>
      <c r="S391" s="14">
        <f>(N391/100)*(I391*$I$14)+(N391/100)*(J391*$J$14)+(N391/100)*(M391*$M$14)</f>
        <v>307.125</v>
      </c>
      <c r="T391" s="14">
        <f>(O391/100)*(K391*$K$13)+(O391/100)*(M391*$M$13)</f>
        <v>0</v>
      </c>
      <c r="U391" s="14">
        <f>(P391/100)*(K391*$K$13)+(P391/100)*(L391*$L$13)+(P391/100)*(M391*$M$13)</f>
        <v>0</v>
      </c>
      <c r="V391" s="14">
        <f>(Q391/100)*(L391*$L$13)+(Q391/100)*(M391*$M$13)</f>
        <v>0</v>
      </c>
      <c r="W391" s="14">
        <f>(R391/100)*(K391*$K$13)+(R391/100)*(L391*$L$13)+(R391/100)*(M391*$M$13)</f>
        <v>0</v>
      </c>
      <c r="X391" s="14">
        <f t="shared" si="135"/>
        <v>443.625</v>
      </c>
      <c r="Y391" s="14">
        <f t="shared" si="136"/>
        <v>0</v>
      </c>
      <c r="Z391" s="14">
        <f t="shared" si="137"/>
        <v>0</v>
      </c>
      <c r="AA391" s="14">
        <f t="shared" si="138"/>
        <v>0</v>
      </c>
      <c r="AB391" s="14">
        <f t="shared" si="140"/>
        <v>0</v>
      </c>
      <c r="AC391" s="15">
        <f t="shared" si="139"/>
        <v>443.6</v>
      </c>
      <c r="AD391" s="48">
        <f>(ROUND(AC391-AC381,1)/AC381)</f>
        <v>0.28023088023088022</v>
      </c>
      <c r="AE391" s="113"/>
      <c r="AF391" s="60"/>
      <c r="AH391" s="59"/>
    </row>
    <row r="392" spans="1:34">
      <c r="A392" s="99" t="s">
        <v>849</v>
      </c>
      <c r="B392" s="89"/>
      <c r="C392" s="21" t="s">
        <v>329</v>
      </c>
      <c r="D392" s="12">
        <v>105</v>
      </c>
      <c r="E392" s="12">
        <v>0</v>
      </c>
      <c r="F392" s="12">
        <v>0</v>
      </c>
      <c r="G392" s="12">
        <v>0</v>
      </c>
      <c r="H392" s="12">
        <v>0</v>
      </c>
      <c r="I392" s="13">
        <v>30</v>
      </c>
      <c r="J392" s="13">
        <v>50</v>
      </c>
      <c r="K392" s="13">
        <v>70</v>
      </c>
      <c r="L392" s="13">
        <v>0</v>
      </c>
      <c r="M392" s="13">
        <v>0</v>
      </c>
      <c r="N392" s="14">
        <f>D392*$D$14</f>
        <v>136.5</v>
      </c>
      <c r="O392" s="14">
        <f>E392*$E$14</f>
        <v>0</v>
      </c>
      <c r="P392" s="14">
        <f>F392*$F$14</f>
        <v>0</v>
      </c>
      <c r="Q392" s="14">
        <f>G392*$G$14</f>
        <v>0</v>
      </c>
      <c r="R392" s="14">
        <f>H392*$H$14</f>
        <v>0</v>
      </c>
      <c r="S392" s="14">
        <f>(N392/100)*(I392*$I$14)+(N392/100)*(J392*$J$14)+(N392/100)*(K392*$K$14)</f>
        <v>307.125</v>
      </c>
      <c r="T392" s="14">
        <f>(O392/100)*(K392*$K$14)</f>
        <v>0</v>
      </c>
      <c r="U392" s="14">
        <f>(P392/100)*(K392*$K$14)+(P392/100)*(L392*$L$14)</f>
        <v>0</v>
      </c>
      <c r="V392" s="14">
        <f>(Q392/100)*(L392*$L$14)</f>
        <v>0</v>
      </c>
      <c r="W392" s="14">
        <f>(R392/100)*(K392*$L$14)+(R392/100)*(L392*$M$14)</f>
        <v>0</v>
      </c>
      <c r="X392" s="14">
        <f t="shared" si="135"/>
        <v>443.625</v>
      </c>
      <c r="Y392" s="14">
        <f t="shared" si="136"/>
        <v>0</v>
      </c>
      <c r="Z392" s="14">
        <f t="shared" si="137"/>
        <v>0</v>
      </c>
      <c r="AA392" s="14">
        <f t="shared" si="138"/>
        <v>0</v>
      </c>
      <c r="AB392" s="14">
        <f t="shared" si="140"/>
        <v>0</v>
      </c>
      <c r="AC392" s="15">
        <f t="shared" si="139"/>
        <v>443.6</v>
      </c>
      <c r="AD392" s="48">
        <f>(ROUND(AC392-AC381,1)/AC381)</f>
        <v>0.28023088023088022</v>
      </c>
      <c r="AE392" s="113"/>
      <c r="AF392" s="60"/>
      <c r="AH392" s="59"/>
    </row>
    <row r="393" spans="1:34">
      <c r="A393" s="99"/>
      <c r="B393" s="89"/>
      <c r="C393" s="21" t="s">
        <v>330</v>
      </c>
      <c r="D393" s="12">
        <v>105</v>
      </c>
      <c r="E393" s="12">
        <v>0</v>
      </c>
      <c r="F393" s="12">
        <v>0</v>
      </c>
      <c r="G393" s="12">
        <v>0</v>
      </c>
      <c r="H393" s="12">
        <v>0</v>
      </c>
      <c r="I393" s="13">
        <v>30</v>
      </c>
      <c r="J393" s="13">
        <v>50</v>
      </c>
      <c r="K393" s="13">
        <v>0</v>
      </c>
      <c r="L393" s="13">
        <v>70</v>
      </c>
      <c r="M393" s="13">
        <v>0</v>
      </c>
      <c r="N393" s="14">
        <f>D393*$D$15</f>
        <v>136.5</v>
      </c>
      <c r="O393" s="14">
        <f>E393*$E$15</f>
        <v>0</v>
      </c>
      <c r="P393" s="14">
        <f>F393*$F$15</f>
        <v>0</v>
      </c>
      <c r="Q393" s="14">
        <f>G393*$G$15</f>
        <v>0</v>
      </c>
      <c r="R393" s="14">
        <f>H393*$H$15</f>
        <v>0</v>
      </c>
      <c r="S393" s="14">
        <f>(N393/100)*(I393*$I$15)+(N393/100)*(J393*$J$15)+(N393/100)*(L393*$L$15)</f>
        <v>307.125</v>
      </c>
      <c r="T393" s="14">
        <f>(O393/100)*(K393*$K$15)</f>
        <v>0</v>
      </c>
      <c r="U393" s="14">
        <f>(P393/100)*(K393*$K$15)+(P393/100)*(L393*$L$15)</f>
        <v>0</v>
      </c>
      <c r="V393" s="14">
        <f>(Q393/100)*(L393*$L$15)</f>
        <v>0</v>
      </c>
      <c r="W393" s="14">
        <f>(R393/100)*(K393*$K$15)+(R393/100)*(L393*$L$15)</f>
        <v>0</v>
      </c>
      <c r="X393" s="14">
        <f t="shared" si="135"/>
        <v>443.625</v>
      </c>
      <c r="Y393" s="14">
        <f t="shared" si="136"/>
        <v>0</v>
      </c>
      <c r="Z393" s="14">
        <f t="shared" si="137"/>
        <v>0</v>
      </c>
      <c r="AA393" s="14">
        <f t="shared" si="138"/>
        <v>0</v>
      </c>
      <c r="AB393" s="14">
        <f t="shared" si="140"/>
        <v>0</v>
      </c>
      <c r="AC393" s="15">
        <f t="shared" si="139"/>
        <v>443.6</v>
      </c>
      <c r="AD393" s="48">
        <f>(ROUND(AC393-AC381,1)/AC381)</f>
        <v>0.28023088023088022</v>
      </c>
      <c r="AE393" s="113"/>
      <c r="AF393" s="60"/>
      <c r="AH393" s="59"/>
    </row>
    <row r="394" spans="1:34">
      <c r="A394" s="99"/>
      <c r="B394" s="89"/>
      <c r="C394" s="21" t="s">
        <v>326</v>
      </c>
      <c r="D394" s="12">
        <v>105</v>
      </c>
      <c r="E394" s="12">
        <v>0</v>
      </c>
      <c r="F394" s="12">
        <v>0</v>
      </c>
      <c r="G394" s="12">
        <v>0</v>
      </c>
      <c r="H394" s="12">
        <v>0</v>
      </c>
      <c r="I394" s="13">
        <v>30</v>
      </c>
      <c r="J394" s="13">
        <v>79</v>
      </c>
      <c r="K394" s="13">
        <v>0</v>
      </c>
      <c r="L394" s="13">
        <v>0</v>
      </c>
      <c r="M394" s="13">
        <v>0</v>
      </c>
      <c r="N394" s="14">
        <f>D394*$D$16</f>
        <v>136.5</v>
      </c>
      <c r="O394" s="14">
        <f>E394*$E$16</f>
        <v>0</v>
      </c>
      <c r="P394" s="14">
        <f>F394*$F$16</f>
        <v>0</v>
      </c>
      <c r="Q394" s="14">
        <f>G394*$G$16</f>
        <v>0</v>
      </c>
      <c r="R394" s="14">
        <f>H394*$H$16</f>
        <v>0</v>
      </c>
      <c r="S394" s="14">
        <f>(N394/100)*(I394*$I$16)+(N394/100)*(J394*$J$16)</f>
        <v>288.97049999999996</v>
      </c>
      <c r="T394" s="14">
        <f>(O394/100)*(K394*$K$16)</f>
        <v>0</v>
      </c>
      <c r="U394" s="14">
        <f>(P394/100)*(K394*$K$16)+(P394/100)*(L394*$L$16)</f>
        <v>0</v>
      </c>
      <c r="V394" s="14">
        <f>(Q394/100)*(L394*$L$16)</f>
        <v>0</v>
      </c>
      <c r="W394" s="14">
        <f>(R394/100)*(K394*$K$16)+(R394/100)*(L394*$L$16)</f>
        <v>0</v>
      </c>
      <c r="X394" s="14">
        <f t="shared" si="135"/>
        <v>425.47049999999996</v>
      </c>
      <c r="Y394" s="14">
        <f t="shared" si="136"/>
        <v>0</v>
      </c>
      <c r="Z394" s="14">
        <f t="shared" si="137"/>
        <v>0</v>
      </c>
      <c r="AA394" s="14">
        <f t="shared" si="138"/>
        <v>0</v>
      </c>
      <c r="AB394" s="14">
        <f t="shared" si="140"/>
        <v>0</v>
      </c>
      <c r="AC394" s="15">
        <f t="shared" si="139"/>
        <v>425.5</v>
      </c>
      <c r="AD394" s="48">
        <f>(ROUND(AC394-AC381,1)/AC381)</f>
        <v>0.227994227994228</v>
      </c>
      <c r="AE394" s="113"/>
      <c r="AF394" s="60"/>
      <c r="AH394" s="59"/>
    </row>
    <row r="395" spans="1:34">
      <c r="A395" s="99"/>
      <c r="B395" s="89"/>
      <c r="C395" s="21" t="s">
        <v>327</v>
      </c>
      <c r="D395" s="12">
        <v>105</v>
      </c>
      <c r="E395" s="12">
        <v>0</v>
      </c>
      <c r="F395" s="12">
        <v>0</v>
      </c>
      <c r="G395" s="12">
        <v>0</v>
      </c>
      <c r="H395" s="12">
        <v>0</v>
      </c>
      <c r="I395" s="13">
        <v>59</v>
      </c>
      <c r="J395" s="13">
        <v>50</v>
      </c>
      <c r="K395" s="13">
        <v>0</v>
      </c>
      <c r="L395" s="13">
        <v>0</v>
      </c>
      <c r="M395" s="13">
        <v>0</v>
      </c>
      <c r="N395" s="14">
        <f>D395*$D$17</f>
        <v>136.5</v>
      </c>
      <c r="O395" s="14">
        <f>E395*$E$17</f>
        <v>0</v>
      </c>
      <c r="P395" s="14">
        <f>F395*$F$17</f>
        <v>0</v>
      </c>
      <c r="Q395" s="14">
        <f>G395*$G$17</f>
        <v>0</v>
      </c>
      <c r="R395" s="14">
        <f>H395*$H$17</f>
        <v>0</v>
      </c>
      <c r="S395" s="14">
        <f>(N395/100)*(I395*$I$17)+(N395/100)*(J395*$J$17)</f>
        <v>253.48049999999998</v>
      </c>
      <c r="T395" s="14">
        <f>(O395/100)*(K395*$K$17)</f>
        <v>0</v>
      </c>
      <c r="U395" s="14">
        <f>(P395/100)*(K395*$K$17)+(P395/100)*(L395*$L$17)</f>
        <v>0</v>
      </c>
      <c r="V395" s="14">
        <f>(Q395/100)*(L395*$L$17)</f>
        <v>0</v>
      </c>
      <c r="W395" s="14">
        <f>(R395/100)*(K395*$K$17)+(R395/100)*(L395*$L$17)</f>
        <v>0</v>
      </c>
      <c r="X395" s="14">
        <f t="shared" si="135"/>
        <v>389.98050000000001</v>
      </c>
      <c r="Y395" s="14">
        <f t="shared" si="136"/>
        <v>0</v>
      </c>
      <c r="Z395" s="14">
        <f t="shared" si="137"/>
        <v>0</v>
      </c>
      <c r="AA395" s="14">
        <f t="shared" si="138"/>
        <v>0</v>
      </c>
      <c r="AB395" s="14">
        <f t="shared" si="140"/>
        <v>0</v>
      </c>
      <c r="AC395" s="15">
        <f t="shared" si="139"/>
        <v>390</v>
      </c>
      <c r="AD395" s="48">
        <f>(ROUND(AC395-AC381,1)/AC381)</f>
        <v>0.12554112554112554</v>
      </c>
      <c r="AE395" s="113"/>
      <c r="AF395" s="60"/>
      <c r="AH395" s="59"/>
    </row>
    <row r="396" spans="1:34">
      <c r="A396" s="106" t="s">
        <v>0</v>
      </c>
      <c r="B396" s="86" t="s">
        <v>28</v>
      </c>
      <c r="C396" s="50" t="s">
        <v>244</v>
      </c>
      <c r="D396" s="11">
        <v>98</v>
      </c>
      <c r="E396" s="11">
        <v>0</v>
      </c>
      <c r="F396" s="11">
        <v>0</v>
      </c>
      <c r="G396" s="11">
        <v>0</v>
      </c>
      <c r="H396" s="11">
        <v>0</v>
      </c>
      <c r="I396" s="51">
        <v>40</v>
      </c>
      <c r="J396" s="51">
        <v>40</v>
      </c>
      <c r="K396" s="51">
        <v>0</v>
      </c>
      <c r="L396" s="51">
        <v>0</v>
      </c>
      <c r="M396" s="51">
        <v>0</v>
      </c>
      <c r="N396" s="52">
        <f>D396*$D$3</f>
        <v>147</v>
      </c>
      <c r="O396" s="52">
        <f>E396*$E$3</f>
        <v>0</v>
      </c>
      <c r="P396" s="52">
        <f>F396*$F$3</f>
        <v>0</v>
      </c>
      <c r="Q396" s="52">
        <f>G396*$G$3</f>
        <v>0</v>
      </c>
      <c r="R396" s="52">
        <f>H396*$H$3</f>
        <v>0</v>
      </c>
      <c r="S396" s="52">
        <f>(N396/100)*(I396*$I$3)+(N396/100)*(J396*$J$3)</f>
        <v>176.4</v>
      </c>
      <c r="T396" s="52">
        <f>(O396/100)*(K396*$K$3)</f>
        <v>0</v>
      </c>
      <c r="U396" s="52">
        <f>(P396/100)*(K396*$K$3)+(P396/100)*(L396*$L$3)</f>
        <v>0</v>
      </c>
      <c r="V396" s="52">
        <f>(Q396/100)*(L396*$L$3)</f>
        <v>0</v>
      </c>
      <c r="W396" s="52">
        <f>(R396/100)*(K396*$K$3)+(R396/100)*(L396*$L$3)</f>
        <v>0</v>
      </c>
      <c r="X396" s="52">
        <f t="shared" ref="X396:X410" si="141">N396+S396</f>
        <v>323.39999999999998</v>
      </c>
      <c r="Y396" s="52">
        <f t="shared" ref="Y396:Y410" si="142">O396+T396</f>
        <v>0</v>
      </c>
      <c r="Z396" s="52">
        <f t="shared" ref="Z396:Z410" si="143">P396+U396</f>
        <v>0</v>
      </c>
      <c r="AA396" s="52">
        <f t="shared" ref="AA396:AA410" si="144">Q396+V396</f>
        <v>0</v>
      </c>
      <c r="AB396" s="52">
        <f t="shared" si="140"/>
        <v>0</v>
      </c>
      <c r="AC396" s="53">
        <f>ROUND(X396+Y396+Z396+AA396+AB396,1)</f>
        <v>323.39999999999998</v>
      </c>
      <c r="AD396" s="58">
        <v>0</v>
      </c>
      <c r="AE396" s="113" t="s">
        <v>814</v>
      </c>
      <c r="AF396" s="60"/>
      <c r="AH396" s="59"/>
    </row>
    <row r="397" spans="1:34">
      <c r="A397" s="99" t="s">
        <v>815</v>
      </c>
      <c r="B397" s="87">
        <v>12</v>
      </c>
      <c r="C397" s="21" t="s">
        <v>325</v>
      </c>
      <c r="D397" s="12">
        <v>98</v>
      </c>
      <c r="E397" s="12">
        <v>0</v>
      </c>
      <c r="F397" s="12">
        <v>0</v>
      </c>
      <c r="G397" s="12">
        <v>0</v>
      </c>
      <c r="H397" s="12">
        <v>0</v>
      </c>
      <c r="I397" s="13">
        <v>59</v>
      </c>
      <c r="J397" s="13">
        <v>59</v>
      </c>
      <c r="K397" s="13">
        <v>0</v>
      </c>
      <c r="L397" s="13">
        <v>0</v>
      </c>
      <c r="M397" s="13">
        <v>0</v>
      </c>
      <c r="N397" s="14">
        <f>D397*$D$4</f>
        <v>127.4</v>
      </c>
      <c r="O397" s="14">
        <f>E397*$E$4</f>
        <v>0</v>
      </c>
      <c r="P397" s="14">
        <f>F397*$F$4</f>
        <v>0</v>
      </c>
      <c r="Q397" s="14">
        <f>G397*$G$4</f>
        <v>0</v>
      </c>
      <c r="R397" s="14">
        <f>H397*$H$4</f>
        <v>0</v>
      </c>
      <c r="S397" s="14">
        <f>(N397/100)*(I397*$I$4)+(N397/100)*(J397*$J$4)</f>
        <v>270.5976</v>
      </c>
      <c r="T397" s="14">
        <f>(O397/100)*(K397*$K$4)</f>
        <v>0</v>
      </c>
      <c r="U397" s="14">
        <f>(P397/100)*(K397*$K$4)+(P397/100)*(L397*$L$4)</f>
        <v>0</v>
      </c>
      <c r="V397" s="14">
        <f>(Q397/100)*(L397*$L$4)</f>
        <v>0</v>
      </c>
      <c r="W397" s="14">
        <f>(R397/100)*(K397*$K$4)+(R397/100)*(L397*$L$4)</f>
        <v>0</v>
      </c>
      <c r="X397" s="14">
        <f t="shared" si="141"/>
        <v>397.99760000000003</v>
      </c>
      <c r="Y397" s="14">
        <f t="shared" si="142"/>
        <v>0</v>
      </c>
      <c r="Z397" s="14">
        <f t="shared" si="143"/>
        <v>0</v>
      </c>
      <c r="AA397" s="14">
        <f t="shared" si="144"/>
        <v>0</v>
      </c>
      <c r="AB397" s="14">
        <f>R397+W397</f>
        <v>0</v>
      </c>
      <c r="AC397" s="15">
        <f>ROUND(X397+Y397+Z397+AA397+AB397,1)</f>
        <v>398</v>
      </c>
      <c r="AD397" s="48">
        <f>(ROUND(AC397-AC396,1)/AC396)</f>
        <v>0.23067408781694496</v>
      </c>
      <c r="AE397" s="113"/>
      <c r="AF397" s="60"/>
      <c r="AH397" s="59"/>
    </row>
    <row r="398" spans="1:34">
      <c r="A398" s="99" t="s">
        <v>816</v>
      </c>
      <c r="B398" s="87">
        <v>12</v>
      </c>
      <c r="C398" s="21" t="s">
        <v>850</v>
      </c>
      <c r="D398" s="12">
        <v>98</v>
      </c>
      <c r="E398" s="12">
        <v>0</v>
      </c>
      <c r="F398" s="12">
        <v>0</v>
      </c>
      <c r="G398" s="12">
        <v>0</v>
      </c>
      <c r="H398" s="12">
        <v>0</v>
      </c>
      <c r="I398" s="13">
        <v>40</v>
      </c>
      <c r="J398" s="13">
        <v>40</v>
      </c>
      <c r="K398" s="13">
        <v>0</v>
      </c>
      <c r="L398" s="13">
        <v>0</v>
      </c>
      <c r="M398" s="13">
        <v>0</v>
      </c>
      <c r="N398" s="14">
        <f>D398*$D$5</f>
        <v>137.19999999999999</v>
      </c>
      <c r="O398" s="14">
        <f>E398*$E$5</f>
        <v>0</v>
      </c>
      <c r="P398" s="14">
        <f>F398*$F$5</f>
        <v>0</v>
      </c>
      <c r="Q398" s="14">
        <f>G398*$G$5</f>
        <v>0</v>
      </c>
      <c r="R398" s="14">
        <f>H398*$H$5</f>
        <v>0</v>
      </c>
      <c r="S398" s="14">
        <f>(N398/100)*(I398*$I$5)+(N398/100)*(J398*$J$5)</f>
        <v>164.64</v>
      </c>
      <c r="T398" s="14">
        <f>(O398/100)*(K398*$K$5)</f>
        <v>0</v>
      </c>
      <c r="U398" s="14">
        <f>(P398/100)*(K398*$K$5)+(P398/100)*(L398*$L$5)</f>
        <v>0</v>
      </c>
      <c r="V398" s="14">
        <f>(Q398/100)*(L398*$L$5)</f>
        <v>0</v>
      </c>
      <c r="W398" s="14">
        <f>(R398/100)*(K398*$K$5)+(R398/100)*(L398*$L$5)</f>
        <v>0</v>
      </c>
      <c r="X398" s="14">
        <f t="shared" si="141"/>
        <v>301.83999999999997</v>
      </c>
      <c r="Y398" s="14">
        <f t="shared" si="142"/>
        <v>0</v>
      </c>
      <c r="Z398" s="14">
        <f t="shared" si="143"/>
        <v>0</v>
      </c>
      <c r="AA398" s="14">
        <f t="shared" si="144"/>
        <v>0</v>
      </c>
      <c r="AB398" s="14">
        <f>R398+W398</f>
        <v>0</v>
      </c>
      <c r="AC398" s="15">
        <f t="shared" ref="AC398:AC410" si="145">ROUND(X398+Y398+Z398+AA398+AB398,1)</f>
        <v>301.8</v>
      </c>
      <c r="AD398" s="48">
        <f>(ROUND(AC398-AC396,1)/AC396)</f>
        <v>-6.6790352504638231E-2</v>
      </c>
      <c r="AE398" s="113"/>
      <c r="AF398" s="60"/>
      <c r="AH398" s="59"/>
    </row>
    <row r="399" spans="1:34">
      <c r="A399" s="99" t="s">
        <v>817</v>
      </c>
      <c r="B399" s="87">
        <v>0</v>
      </c>
      <c r="C399" s="21" t="s">
        <v>338</v>
      </c>
      <c r="D399" s="12">
        <v>98</v>
      </c>
      <c r="E399" s="12">
        <v>0</v>
      </c>
      <c r="F399" s="12">
        <v>0</v>
      </c>
      <c r="G399" s="12">
        <v>0</v>
      </c>
      <c r="H399" s="12">
        <v>0</v>
      </c>
      <c r="I399" s="13">
        <v>40</v>
      </c>
      <c r="J399" s="13">
        <v>40</v>
      </c>
      <c r="K399" s="13">
        <v>0</v>
      </c>
      <c r="L399" s="13">
        <v>0</v>
      </c>
      <c r="M399" s="13">
        <v>0</v>
      </c>
      <c r="N399" s="14">
        <f>D399*$D$6</f>
        <v>137.19999999999999</v>
      </c>
      <c r="O399" s="14">
        <f>E399*$E$6</f>
        <v>0</v>
      </c>
      <c r="P399" s="14">
        <f>F399*$F$6</f>
        <v>0</v>
      </c>
      <c r="Q399" s="14">
        <f>G399*$G$6</f>
        <v>0</v>
      </c>
      <c r="R399" s="14">
        <f>H399*$H$6</f>
        <v>0</v>
      </c>
      <c r="S399" s="14">
        <f>(N399/100)*(I399*$I$6)+(N399/100)*(J399*$J$6)</f>
        <v>164.64</v>
      </c>
      <c r="T399" s="14">
        <f>(O399/100)*(K399*$K$6)</f>
        <v>0</v>
      </c>
      <c r="U399" s="14">
        <f>(P399/100)*(K399*$K$6)+(P399/100)*(L399*$L$6)</f>
        <v>0</v>
      </c>
      <c r="V399" s="14">
        <f>(Q399/100)*(L399*$L$6)</f>
        <v>0</v>
      </c>
      <c r="W399" s="14">
        <f>(R399/100)*(K399*$K$6)+(R399/100)*(L399*$L$6)</f>
        <v>0</v>
      </c>
      <c r="X399" s="14">
        <f t="shared" si="141"/>
        <v>301.83999999999997</v>
      </c>
      <c r="Y399" s="14">
        <f t="shared" si="142"/>
        <v>0</v>
      </c>
      <c r="Z399" s="14">
        <f t="shared" si="143"/>
        <v>0</v>
      </c>
      <c r="AA399" s="14">
        <f t="shared" si="144"/>
        <v>0</v>
      </c>
      <c r="AB399" s="14">
        <f t="shared" ref="AB399:AB410" si="146">R399+W399</f>
        <v>0</v>
      </c>
      <c r="AC399" s="15">
        <f t="shared" si="145"/>
        <v>301.8</v>
      </c>
      <c r="AD399" s="48">
        <f>(ROUND(AC399-AC396,1)/AC396)</f>
        <v>-6.6790352504638231E-2</v>
      </c>
      <c r="AE399" s="113"/>
      <c r="AF399" s="60"/>
      <c r="AH399" s="59"/>
    </row>
    <row r="400" spans="1:34">
      <c r="A400" s="99" t="s">
        <v>818</v>
      </c>
      <c r="B400" s="87">
        <v>0</v>
      </c>
      <c r="C400" s="21" t="s">
        <v>339</v>
      </c>
      <c r="D400" s="12">
        <v>98</v>
      </c>
      <c r="E400" s="12">
        <v>0</v>
      </c>
      <c r="F400" s="12">
        <v>0</v>
      </c>
      <c r="G400" s="12">
        <v>0</v>
      </c>
      <c r="H400" s="12">
        <v>0</v>
      </c>
      <c r="I400" s="13">
        <v>40</v>
      </c>
      <c r="J400" s="13">
        <v>40</v>
      </c>
      <c r="K400" s="13">
        <v>0</v>
      </c>
      <c r="L400" s="13">
        <v>0</v>
      </c>
      <c r="M400" s="13">
        <v>0</v>
      </c>
      <c r="N400" s="14">
        <f>D400*$D$7</f>
        <v>137.19999999999999</v>
      </c>
      <c r="O400" s="14">
        <f>E400*$E$7</f>
        <v>0</v>
      </c>
      <c r="P400" s="14">
        <f>F400*$F$7</f>
        <v>0</v>
      </c>
      <c r="Q400" s="14">
        <f>G400*$G$7</f>
        <v>0</v>
      </c>
      <c r="R400" s="14">
        <f>H400*$H$7</f>
        <v>0</v>
      </c>
      <c r="S400" s="14">
        <f>(N400/100)*(I400*$I$7)+(N400/100)*(J400*$J$7)</f>
        <v>164.64</v>
      </c>
      <c r="T400" s="14">
        <f>(O400/100)*(K400*$K$7)</f>
        <v>0</v>
      </c>
      <c r="U400" s="14">
        <f>(P400/100)*(K400*$K$7)+(P400/100)*(L400*$L$7)</f>
        <v>0</v>
      </c>
      <c r="V400" s="14">
        <f>(Q400/100)*(L400*$L$7)</f>
        <v>0</v>
      </c>
      <c r="W400" s="14">
        <f>(R400/100)*(K400*$K$7)+(R400/100)*(L400*$L$7)</f>
        <v>0</v>
      </c>
      <c r="X400" s="14">
        <f t="shared" si="141"/>
        <v>301.83999999999997</v>
      </c>
      <c r="Y400" s="14">
        <f t="shared" si="142"/>
        <v>0</v>
      </c>
      <c r="Z400" s="14">
        <f t="shared" si="143"/>
        <v>0</v>
      </c>
      <c r="AA400" s="14">
        <f t="shared" si="144"/>
        <v>0</v>
      </c>
      <c r="AB400" s="14">
        <f t="shared" si="146"/>
        <v>0</v>
      </c>
      <c r="AC400" s="15">
        <f t="shared" si="145"/>
        <v>301.8</v>
      </c>
      <c r="AD400" s="48">
        <f>(ROUND(AC400-AC396,1)/AC396)</f>
        <v>-6.6790352504638231E-2</v>
      </c>
      <c r="AE400" s="113"/>
      <c r="AF400" s="60"/>
      <c r="AH400" s="59"/>
    </row>
    <row r="401" spans="1:34">
      <c r="A401" s="99" t="s">
        <v>667</v>
      </c>
      <c r="B401" s="87"/>
      <c r="C401" s="21" t="s">
        <v>340</v>
      </c>
      <c r="D401" s="12">
        <v>98</v>
      </c>
      <c r="E401" s="12">
        <v>0</v>
      </c>
      <c r="F401" s="12">
        <v>0</v>
      </c>
      <c r="G401" s="12">
        <v>0</v>
      </c>
      <c r="H401" s="12">
        <v>0</v>
      </c>
      <c r="I401" s="13">
        <v>40</v>
      </c>
      <c r="J401" s="13">
        <v>40</v>
      </c>
      <c r="K401" s="13">
        <v>0</v>
      </c>
      <c r="L401" s="13">
        <v>0</v>
      </c>
      <c r="M401" s="13">
        <v>0</v>
      </c>
      <c r="N401" s="14">
        <f>D401*$D$8</f>
        <v>137.19999999999999</v>
      </c>
      <c r="O401" s="14">
        <f>E401*$E$8</f>
        <v>0</v>
      </c>
      <c r="P401" s="14">
        <f>F401*$F$8</f>
        <v>0</v>
      </c>
      <c r="Q401" s="14">
        <f>G401*$G$8</f>
        <v>0</v>
      </c>
      <c r="R401" s="14">
        <f>H401*$H$8</f>
        <v>0</v>
      </c>
      <c r="S401" s="14">
        <f>(N401/100)*(I401*$I$8)+(N401/100)*(J401*$J$8)</f>
        <v>164.64</v>
      </c>
      <c r="T401" s="14">
        <f>(O401/100)*(K401*$K$8)</f>
        <v>0</v>
      </c>
      <c r="U401" s="14">
        <f>(P401/100)*(K401*$K$8)+(P401/100)*(L401*$L$8)</f>
        <v>0</v>
      </c>
      <c r="V401" s="14">
        <f>(Q401/100)*(L401*$L$8)</f>
        <v>0</v>
      </c>
      <c r="W401" s="14">
        <f>(R401/100)*(K401*$K$8)+(R401/100)*(L401*$L$8)</f>
        <v>0</v>
      </c>
      <c r="X401" s="14">
        <f t="shared" si="141"/>
        <v>301.83999999999997</v>
      </c>
      <c r="Y401" s="14">
        <f t="shared" si="142"/>
        <v>0</v>
      </c>
      <c r="Z401" s="14">
        <f t="shared" si="143"/>
        <v>0</v>
      </c>
      <c r="AA401" s="14">
        <f t="shared" si="144"/>
        <v>0</v>
      </c>
      <c r="AB401" s="14">
        <f t="shared" si="146"/>
        <v>0</v>
      </c>
      <c r="AC401" s="15">
        <f t="shared" si="145"/>
        <v>301.8</v>
      </c>
      <c r="AD401" s="48">
        <f>(ROUND(AC401-AC396,1)/AC396)</f>
        <v>-6.6790352504638231E-2</v>
      </c>
      <c r="AE401" s="113"/>
      <c r="AF401" s="60"/>
      <c r="AH401" s="59"/>
    </row>
    <row r="402" spans="1:34">
      <c r="A402" s="99" t="s">
        <v>606</v>
      </c>
      <c r="B402" s="87"/>
      <c r="C402" s="21" t="s">
        <v>1</v>
      </c>
      <c r="D402" s="12">
        <v>49</v>
      </c>
      <c r="E402" s="12">
        <v>98</v>
      </c>
      <c r="F402" s="12">
        <v>0</v>
      </c>
      <c r="G402" s="12">
        <v>0</v>
      </c>
      <c r="H402" s="12">
        <v>0</v>
      </c>
      <c r="I402" s="13">
        <v>40</v>
      </c>
      <c r="J402" s="13">
        <v>40</v>
      </c>
      <c r="K402" s="13">
        <v>85</v>
      </c>
      <c r="L402" s="13">
        <v>0</v>
      </c>
      <c r="M402" s="13">
        <v>0</v>
      </c>
      <c r="N402" s="14">
        <f>D402*$D$9</f>
        <v>58.8</v>
      </c>
      <c r="O402" s="14">
        <f>E402*$E$9</f>
        <v>127.4</v>
      </c>
      <c r="P402" s="14">
        <f>F402*$F$9</f>
        <v>0</v>
      </c>
      <c r="Q402" s="14">
        <f>G402*$G$9</f>
        <v>0</v>
      </c>
      <c r="R402" s="14">
        <f>H402*$H$9</f>
        <v>0</v>
      </c>
      <c r="S402" s="14">
        <f>(N402/100)*(I402*$I$9)+(N402/100)*(J402*$J$9)</f>
        <v>70.56</v>
      </c>
      <c r="T402" s="14">
        <f>(O402/100)*(K402*$K$9)</f>
        <v>162.435</v>
      </c>
      <c r="U402" s="14">
        <f>(P402/100)*(K402*$K$9)+(P402/100)*(L402*$L$9)</f>
        <v>0</v>
      </c>
      <c r="V402" s="14">
        <f>(Q402/100)*(L402*$L$9)</f>
        <v>0</v>
      </c>
      <c r="W402" s="14">
        <f>(R402/100)*(K402*$K$9)+(R402/100)*(L402*$L$9)</f>
        <v>0</v>
      </c>
      <c r="X402" s="14">
        <f t="shared" si="141"/>
        <v>129.36000000000001</v>
      </c>
      <c r="Y402" s="14">
        <f t="shared" si="142"/>
        <v>289.83500000000004</v>
      </c>
      <c r="Z402" s="14">
        <f t="shared" si="143"/>
        <v>0</v>
      </c>
      <c r="AA402" s="14">
        <f t="shared" si="144"/>
        <v>0</v>
      </c>
      <c r="AB402" s="14">
        <f t="shared" si="146"/>
        <v>0</v>
      </c>
      <c r="AC402" s="15">
        <f t="shared" si="145"/>
        <v>419.2</v>
      </c>
      <c r="AD402" s="48">
        <f>(ROUND(AC402-AC396,1)/AC396)</f>
        <v>0.29622758194186766</v>
      </c>
      <c r="AE402" s="113"/>
      <c r="AF402" s="60"/>
      <c r="AH402" s="59"/>
    </row>
    <row r="403" spans="1:34">
      <c r="A403" s="99" t="s">
        <v>845</v>
      </c>
      <c r="B403" s="87"/>
      <c r="C403" s="21" t="s">
        <v>2</v>
      </c>
      <c r="D403" s="12">
        <v>49</v>
      </c>
      <c r="E403" s="12">
        <v>0</v>
      </c>
      <c r="F403" s="12">
        <v>98</v>
      </c>
      <c r="G403" s="12">
        <v>0</v>
      </c>
      <c r="H403" s="12">
        <v>0</v>
      </c>
      <c r="I403" s="13">
        <v>40</v>
      </c>
      <c r="J403" s="13">
        <v>40</v>
      </c>
      <c r="K403" s="13">
        <v>42.5</v>
      </c>
      <c r="L403" s="13">
        <v>42.5</v>
      </c>
      <c r="M403" s="13">
        <v>0</v>
      </c>
      <c r="N403" s="14">
        <f>D403*$D$10</f>
        <v>58.8</v>
      </c>
      <c r="O403" s="14">
        <f>E403*$E$10</f>
        <v>0</v>
      </c>
      <c r="P403" s="14">
        <f>F403*$F$10</f>
        <v>127.4</v>
      </c>
      <c r="Q403" s="14">
        <f>G403*$G$10</f>
        <v>0</v>
      </c>
      <c r="R403" s="14">
        <f>H403*$H$10</f>
        <v>0</v>
      </c>
      <c r="S403" s="14">
        <f>(N403/100)*(I403*$I$10)+(N403/100)*(J403*$J$10)</f>
        <v>70.56</v>
      </c>
      <c r="T403" s="14">
        <f>(O403/100)*(K403*$J$10)</f>
        <v>0</v>
      </c>
      <c r="U403" s="14">
        <f>(P403/100)*(K403*$K$10)+(P403/100)*(L403*$L$10)</f>
        <v>162.435</v>
      </c>
      <c r="V403" s="14">
        <f>(Q403/100)*(L403*$L$10)</f>
        <v>0</v>
      </c>
      <c r="W403" s="14">
        <f>(R403/100)*(K403*$K$10)+(R403/100)*(L403*$L$10)</f>
        <v>0</v>
      </c>
      <c r="X403" s="14">
        <f t="shared" si="141"/>
        <v>129.36000000000001</v>
      </c>
      <c r="Y403" s="14">
        <f t="shared" si="142"/>
        <v>0</v>
      </c>
      <c r="Z403" s="14">
        <f t="shared" si="143"/>
        <v>289.83500000000004</v>
      </c>
      <c r="AA403" s="14">
        <f t="shared" si="144"/>
        <v>0</v>
      </c>
      <c r="AB403" s="14">
        <f t="shared" si="146"/>
        <v>0</v>
      </c>
      <c r="AC403" s="15">
        <f t="shared" si="145"/>
        <v>419.2</v>
      </c>
      <c r="AD403" s="48">
        <f>(ROUND(AC403-AC396,1)/AC396)</f>
        <v>0.29622758194186766</v>
      </c>
      <c r="AE403" s="113"/>
      <c r="AF403" s="60"/>
      <c r="AH403" s="59"/>
    </row>
    <row r="404" spans="1:34">
      <c r="A404" s="99" t="s">
        <v>846</v>
      </c>
      <c r="B404" s="87"/>
      <c r="C404" s="21" t="s">
        <v>3</v>
      </c>
      <c r="D404" s="12">
        <v>49</v>
      </c>
      <c r="E404" s="12">
        <v>0</v>
      </c>
      <c r="F404" s="12">
        <v>0</v>
      </c>
      <c r="G404" s="12">
        <v>98</v>
      </c>
      <c r="H404" s="12">
        <v>0</v>
      </c>
      <c r="I404" s="13">
        <v>40</v>
      </c>
      <c r="J404" s="13">
        <v>40</v>
      </c>
      <c r="K404" s="13">
        <v>0</v>
      </c>
      <c r="L404" s="13">
        <v>85</v>
      </c>
      <c r="M404" s="13">
        <v>0</v>
      </c>
      <c r="N404" s="14">
        <f>D404*$D$11</f>
        <v>58.8</v>
      </c>
      <c r="O404" s="14">
        <f>E404*$E$11</f>
        <v>0</v>
      </c>
      <c r="P404" s="14">
        <f>F404*$F$11</f>
        <v>0</v>
      </c>
      <c r="Q404" s="14">
        <f>G404*$G$11</f>
        <v>127.4</v>
      </c>
      <c r="R404" s="14">
        <f>H404*$H$11</f>
        <v>0</v>
      </c>
      <c r="S404" s="14">
        <f>(N404/100)*(I404*$I$11)+(N404/100)*(J404*$J$11)</f>
        <v>70.56</v>
      </c>
      <c r="T404" s="14">
        <f>(O404/100)*(K404*$K$11)</f>
        <v>0</v>
      </c>
      <c r="U404" s="14">
        <f>(P404/100)*(K404*$K$11)+(P404/100)*(L404*$L$11)</f>
        <v>0</v>
      </c>
      <c r="V404" s="14">
        <f>(Q404/100)*(L404*$L$11)</f>
        <v>162.435</v>
      </c>
      <c r="W404" s="14">
        <f>(R404/100)*(K404*$K$11)+(R404/100)*(L404*$L$11)</f>
        <v>0</v>
      </c>
      <c r="X404" s="14">
        <f t="shared" si="141"/>
        <v>129.36000000000001</v>
      </c>
      <c r="Y404" s="14">
        <f t="shared" si="142"/>
        <v>0</v>
      </c>
      <c r="Z404" s="14">
        <f t="shared" si="143"/>
        <v>0</v>
      </c>
      <c r="AA404" s="14">
        <f t="shared" si="144"/>
        <v>289.83500000000004</v>
      </c>
      <c r="AB404" s="14">
        <f t="shared" si="146"/>
        <v>0</v>
      </c>
      <c r="AC404" s="15">
        <f t="shared" si="145"/>
        <v>419.2</v>
      </c>
      <c r="AD404" s="48">
        <f>(ROUND(AC404-AC396,1)/AC396)</f>
        <v>0.29622758194186766</v>
      </c>
      <c r="AE404" s="113"/>
      <c r="AF404" s="60"/>
      <c r="AH404" s="59"/>
    </row>
    <row r="405" spans="1:34">
      <c r="A405" s="99" t="s">
        <v>847</v>
      </c>
      <c r="B405" s="87"/>
      <c r="C405" s="21" t="s">
        <v>4</v>
      </c>
      <c r="D405" s="12">
        <v>49</v>
      </c>
      <c r="E405" s="12">
        <v>0</v>
      </c>
      <c r="F405" s="12">
        <v>0</v>
      </c>
      <c r="G405" s="12">
        <v>0</v>
      </c>
      <c r="H405" s="12">
        <v>98</v>
      </c>
      <c r="I405" s="13">
        <v>40</v>
      </c>
      <c r="J405" s="13">
        <v>40</v>
      </c>
      <c r="K405" s="13">
        <v>42.5</v>
      </c>
      <c r="L405" s="13">
        <v>42.5</v>
      </c>
      <c r="M405" s="13">
        <v>0</v>
      </c>
      <c r="N405" s="14">
        <f>D405*$D$12</f>
        <v>58.8</v>
      </c>
      <c r="O405" s="14">
        <f>E405*$E$12</f>
        <v>0</v>
      </c>
      <c r="P405" s="14">
        <f>F405*$F$12</f>
        <v>0</v>
      </c>
      <c r="Q405" s="14">
        <f>G405*$G$12</f>
        <v>0</v>
      </c>
      <c r="R405" s="14">
        <f>H405*$H$12</f>
        <v>127.4</v>
      </c>
      <c r="S405" s="14">
        <f>(N405/100)*(I405*$I$12)+(N405/100)*(J405*$J$12)</f>
        <v>70.56</v>
      </c>
      <c r="T405" s="14">
        <f>(O405/100)*(K405*$K$12)</f>
        <v>0</v>
      </c>
      <c r="U405" s="14">
        <f>(P405/100)*(K405*$K$12)+(P405/100)*(L405*$L$12)</f>
        <v>0</v>
      </c>
      <c r="V405" s="14">
        <f>(Q405/100)*(L405*$L$12)</f>
        <v>0</v>
      </c>
      <c r="W405" s="14">
        <f>(R405/100)*(K405*$K$12)+(R405/100)*(L405*$L$12)</f>
        <v>162.435</v>
      </c>
      <c r="X405" s="14">
        <f t="shared" si="141"/>
        <v>129.36000000000001</v>
      </c>
      <c r="Y405" s="14">
        <f t="shared" si="142"/>
        <v>0</v>
      </c>
      <c r="Z405" s="14">
        <f t="shared" si="143"/>
        <v>0</v>
      </c>
      <c r="AA405" s="14">
        <f t="shared" si="144"/>
        <v>0</v>
      </c>
      <c r="AB405" s="14">
        <f t="shared" si="146"/>
        <v>289.83500000000004</v>
      </c>
      <c r="AC405" s="15">
        <f t="shared" si="145"/>
        <v>419.2</v>
      </c>
      <c r="AD405" s="48">
        <f>(ROUND(AC405-AC396,1)/AC396)</f>
        <v>0.29622758194186766</v>
      </c>
      <c r="AE405" s="113"/>
      <c r="AF405" s="60"/>
      <c r="AH405" s="59"/>
    </row>
    <row r="406" spans="1:34">
      <c r="A406" s="99" t="s">
        <v>848</v>
      </c>
      <c r="B406" s="87"/>
      <c r="C406" s="21" t="s">
        <v>328</v>
      </c>
      <c r="D406" s="12">
        <v>98</v>
      </c>
      <c r="E406" s="12">
        <v>0</v>
      </c>
      <c r="F406" s="12">
        <v>0</v>
      </c>
      <c r="G406" s="12">
        <v>0</v>
      </c>
      <c r="H406" s="12">
        <v>0</v>
      </c>
      <c r="I406" s="13">
        <v>40</v>
      </c>
      <c r="J406" s="13">
        <v>40</v>
      </c>
      <c r="K406" s="13">
        <v>0</v>
      </c>
      <c r="L406" s="13">
        <v>0</v>
      </c>
      <c r="M406" s="13">
        <v>70</v>
      </c>
      <c r="N406" s="14">
        <f>D406*$D$13</f>
        <v>127.4</v>
      </c>
      <c r="O406" s="14">
        <f>E406*$E$13</f>
        <v>0</v>
      </c>
      <c r="P406" s="14">
        <f>F406*$F$13</f>
        <v>0</v>
      </c>
      <c r="Q406" s="14">
        <f>G406*$G$13</f>
        <v>0</v>
      </c>
      <c r="R406" s="14">
        <f>H406*$H$13</f>
        <v>0</v>
      </c>
      <c r="S406" s="14">
        <f>(N406/100)*(I406*$I$14)+(N406/100)*(J406*$J$14)+(N406/100)*(M406*$M$14)</f>
        <v>286.64999999999998</v>
      </c>
      <c r="T406" s="14">
        <f>(O406/100)*(K406*$K$13)+(O406/100)*(M406*$M$13)</f>
        <v>0</v>
      </c>
      <c r="U406" s="14">
        <f>(P406/100)*(K406*$K$13)+(P406/100)*(L406*$L$13)+(P406/100)*(M406*$M$13)</f>
        <v>0</v>
      </c>
      <c r="V406" s="14">
        <f>(Q406/100)*(L406*$L$13)+(Q406/100)*(M406*$M$13)</f>
        <v>0</v>
      </c>
      <c r="W406" s="14">
        <f>(R406/100)*(K406*$K$13)+(R406/100)*(L406*$L$13)+(R406/100)*(M406*$M$13)</f>
        <v>0</v>
      </c>
      <c r="X406" s="14">
        <f t="shared" si="141"/>
        <v>414.04999999999995</v>
      </c>
      <c r="Y406" s="14">
        <f t="shared" si="142"/>
        <v>0</v>
      </c>
      <c r="Z406" s="14">
        <f t="shared" si="143"/>
        <v>0</v>
      </c>
      <c r="AA406" s="14">
        <f t="shared" si="144"/>
        <v>0</v>
      </c>
      <c r="AB406" s="14">
        <f t="shared" si="146"/>
        <v>0</v>
      </c>
      <c r="AC406" s="15">
        <f t="shared" si="145"/>
        <v>414.1</v>
      </c>
      <c r="AD406" s="48">
        <f>(ROUND(AC406-AC396,1)/AC396)</f>
        <v>0.28045763760049475</v>
      </c>
      <c r="AE406" s="113"/>
      <c r="AF406" s="60"/>
      <c r="AH406" s="59"/>
    </row>
    <row r="407" spans="1:34">
      <c r="A407" s="99" t="s">
        <v>849</v>
      </c>
      <c r="B407" s="87"/>
      <c r="C407" s="21" t="s">
        <v>329</v>
      </c>
      <c r="D407" s="12">
        <v>98</v>
      </c>
      <c r="E407" s="12">
        <v>0</v>
      </c>
      <c r="F407" s="12">
        <v>0</v>
      </c>
      <c r="G407" s="12">
        <v>0</v>
      </c>
      <c r="H407" s="12">
        <v>0</v>
      </c>
      <c r="I407" s="13">
        <v>40</v>
      </c>
      <c r="J407" s="13">
        <v>40</v>
      </c>
      <c r="K407" s="13">
        <v>70</v>
      </c>
      <c r="L407" s="13">
        <v>0</v>
      </c>
      <c r="M407" s="13">
        <v>0</v>
      </c>
      <c r="N407" s="14">
        <f>D407*$D$14</f>
        <v>127.4</v>
      </c>
      <c r="O407" s="14">
        <f>E407*$E$14</f>
        <v>0</v>
      </c>
      <c r="P407" s="14">
        <f>F407*$F$14</f>
        <v>0</v>
      </c>
      <c r="Q407" s="14">
        <f>G407*$G$14</f>
        <v>0</v>
      </c>
      <c r="R407" s="14">
        <f>H407*$H$14</f>
        <v>0</v>
      </c>
      <c r="S407" s="14">
        <f>(N407/100)*(I407*$I$14)+(N407/100)*(J407*$J$14)+(N407/100)*(K407*$K$14)</f>
        <v>286.64999999999998</v>
      </c>
      <c r="T407" s="14">
        <f>(O407/100)*(K407*$K$14)</f>
        <v>0</v>
      </c>
      <c r="U407" s="14">
        <f>(P407/100)*(K407*$K$14)+(P407/100)*(L407*$L$14)</f>
        <v>0</v>
      </c>
      <c r="V407" s="14">
        <f>(Q407/100)*(L407*$L$14)</f>
        <v>0</v>
      </c>
      <c r="W407" s="14">
        <f>(R407/100)*(K407*$L$14)+(R407/100)*(L407*$M$14)</f>
        <v>0</v>
      </c>
      <c r="X407" s="14">
        <f t="shared" si="141"/>
        <v>414.04999999999995</v>
      </c>
      <c r="Y407" s="14">
        <f t="shared" si="142"/>
        <v>0</v>
      </c>
      <c r="Z407" s="14">
        <f t="shared" si="143"/>
        <v>0</v>
      </c>
      <c r="AA407" s="14">
        <f t="shared" si="144"/>
        <v>0</v>
      </c>
      <c r="AB407" s="14">
        <f t="shared" si="146"/>
        <v>0</v>
      </c>
      <c r="AC407" s="15">
        <f t="shared" si="145"/>
        <v>414.1</v>
      </c>
      <c r="AD407" s="48">
        <f>(ROUND(AC407-AC396,1)/AC396)</f>
        <v>0.28045763760049475</v>
      </c>
      <c r="AE407" s="113"/>
      <c r="AF407" s="60"/>
      <c r="AH407" s="59"/>
    </row>
    <row r="408" spans="1:34">
      <c r="A408" s="99"/>
      <c r="B408" s="87"/>
      <c r="C408" s="21" t="s">
        <v>330</v>
      </c>
      <c r="D408" s="12">
        <v>98</v>
      </c>
      <c r="E408" s="12">
        <v>0</v>
      </c>
      <c r="F408" s="12">
        <v>0</v>
      </c>
      <c r="G408" s="12">
        <v>0</v>
      </c>
      <c r="H408" s="12">
        <v>0</v>
      </c>
      <c r="I408" s="13">
        <v>40</v>
      </c>
      <c r="J408" s="13">
        <v>40</v>
      </c>
      <c r="K408" s="13">
        <v>0</v>
      </c>
      <c r="L408" s="13">
        <v>70</v>
      </c>
      <c r="M408" s="13">
        <v>0</v>
      </c>
      <c r="N408" s="14">
        <f>D408*$D$15</f>
        <v>127.4</v>
      </c>
      <c r="O408" s="14">
        <f>E408*$E$15</f>
        <v>0</v>
      </c>
      <c r="P408" s="14">
        <f>F408*$F$15</f>
        <v>0</v>
      </c>
      <c r="Q408" s="14">
        <f>G408*$G$15</f>
        <v>0</v>
      </c>
      <c r="R408" s="14">
        <f>H408*$H$15</f>
        <v>0</v>
      </c>
      <c r="S408" s="14">
        <f>(N408/100)*(I408*$I$15)+(N408/100)*(J408*$J$15)+(N408/100)*(L408*$L$15)</f>
        <v>286.64999999999998</v>
      </c>
      <c r="T408" s="14">
        <f>(O408/100)*(K408*$K$15)</f>
        <v>0</v>
      </c>
      <c r="U408" s="14">
        <f>(P408/100)*(K408*$K$15)+(P408/100)*(L408*$L$15)</f>
        <v>0</v>
      </c>
      <c r="V408" s="14">
        <f>(Q408/100)*(L408*$L$15)</f>
        <v>0</v>
      </c>
      <c r="W408" s="14">
        <f>(R408/100)*(K408*$K$15)+(R408/100)*(L408*$L$15)</f>
        <v>0</v>
      </c>
      <c r="X408" s="14">
        <f t="shared" si="141"/>
        <v>414.04999999999995</v>
      </c>
      <c r="Y408" s="14">
        <f t="shared" si="142"/>
        <v>0</v>
      </c>
      <c r="Z408" s="14">
        <f t="shared" si="143"/>
        <v>0</v>
      </c>
      <c r="AA408" s="14">
        <f t="shared" si="144"/>
        <v>0</v>
      </c>
      <c r="AB408" s="14">
        <f t="shared" si="146"/>
        <v>0</v>
      </c>
      <c r="AC408" s="15">
        <f t="shared" si="145"/>
        <v>414.1</v>
      </c>
      <c r="AD408" s="48">
        <f>(ROUND(AC408-AC396,1)/AC396)</f>
        <v>0.28045763760049475</v>
      </c>
      <c r="AE408" s="113"/>
      <c r="AF408" s="60"/>
      <c r="AH408" s="59"/>
    </row>
    <row r="409" spans="1:34">
      <c r="A409" s="99"/>
      <c r="B409" s="87"/>
      <c r="C409" s="21" t="s">
        <v>326</v>
      </c>
      <c r="D409" s="12">
        <v>98</v>
      </c>
      <c r="E409" s="12">
        <v>0</v>
      </c>
      <c r="F409" s="12">
        <v>0</v>
      </c>
      <c r="G409" s="12">
        <v>0</v>
      </c>
      <c r="H409" s="12">
        <v>0</v>
      </c>
      <c r="I409" s="13">
        <v>40</v>
      </c>
      <c r="J409" s="13">
        <v>69</v>
      </c>
      <c r="K409" s="13">
        <v>0</v>
      </c>
      <c r="L409" s="13">
        <v>0</v>
      </c>
      <c r="M409" s="13">
        <v>0</v>
      </c>
      <c r="N409" s="14">
        <f>D409*$D$16</f>
        <v>127.4</v>
      </c>
      <c r="O409" s="14">
        <f>E409*$E$16</f>
        <v>0</v>
      </c>
      <c r="P409" s="14">
        <f>F409*$F$16</f>
        <v>0</v>
      </c>
      <c r="Q409" s="14">
        <f>G409*$G$16</f>
        <v>0</v>
      </c>
      <c r="R409" s="14">
        <f>H409*$H$16</f>
        <v>0</v>
      </c>
      <c r="S409" s="14">
        <f>(N409/100)*(I409*$I$16)+(N409/100)*(J409*$J$16)</f>
        <v>253.1438</v>
      </c>
      <c r="T409" s="14">
        <f>(O409/100)*(K409*$K$16)</f>
        <v>0</v>
      </c>
      <c r="U409" s="14">
        <f>(P409/100)*(K409*$K$16)+(P409/100)*(L409*$L$16)</f>
        <v>0</v>
      </c>
      <c r="V409" s="14">
        <f>(Q409/100)*(L409*$L$16)</f>
        <v>0</v>
      </c>
      <c r="W409" s="14">
        <f>(R409/100)*(K409*$K$16)+(R409/100)*(L409*$L$16)</f>
        <v>0</v>
      </c>
      <c r="X409" s="14">
        <f t="shared" si="141"/>
        <v>380.54380000000003</v>
      </c>
      <c r="Y409" s="14">
        <f t="shared" si="142"/>
        <v>0</v>
      </c>
      <c r="Z409" s="14">
        <f t="shared" si="143"/>
        <v>0</v>
      </c>
      <c r="AA409" s="14">
        <f t="shared" si="144"/>
        <v>0</v>
      </c>
      <c r="AB409" s="14">
        <f t="shared" si="146"/>
        <v>0</v>
      </c>
      <c r="AC409" s="15">
        <f t="shared" si="145"/>
        <v>380.5</v>
      </c>
      <c r="AD409" s="48">
        <f>(ROUND(AC409-AC396,1)/AC396)</f>
        <v>0.17656153370439087</v>
      </c>
      <c r="AE409" s="113"/>
      <c r="AF409" s="60"/>
      <c r="AH409" s="59"/>
    </row>
    <row r="410" spans="1:34">
      <c r="A410" s="99"/>
      <c r="B410" s="87"/>
      <c r="C410" s="21" t="s">
        <v>327</v>
      </c>
      <c r="D410" s="12">
        <v>98</v>
      </c>
      <c r="E410" s="12">
        <v>0</v>
      </c>
      <c r="F410" s="12">
        <v>0</v>
      </c>
      <c r="G410" s="12">
        <v>0</v>
      </c>
      <c r="H410" s="12">
        <v>0</v>
      </c>
      <c r="I410" s="13">
        <v>69</v>
      </c>
      <c r="J410" s="13">
        <v>40</v>
      </c>
      <c r="K410" s="13">
        <v>0</v>
      </c>
      <c r="L410" s="13">
        <v>0</v>
      </c>
      <c r="M410" s="13">
        <v>0</v>
      </c>
      <c r="N410" s="14">
        <f>D410*$D$17</f>
        <v>127.4</v>
      </c>
      <c r="O410" s="14">
        <f>E410*$E$17</f>
        <v>0</v>
      </c>
      <c r="P410" s="14">
        <f>F410*$F$17</f>
        <v>0</v>
      </c>
      <c r="Q410" s="14">
        <f>G410*$G$17</f>
        <v>0</v>
      </c>
      <c r="R410" s="14">
        <f>H410*$H$17</f>
        <v>0</v>
      </c>
      <c r="S410" s="14">
        <f>(N410/100)*(I410*$I$17)+(N410/100)*(J410*$J$17)</f>
        <v>253.1438</v>
      </c>
      <c r="T410" s="14">
        <f>(O410/100)*(K410*$K$17)</f>
        <v>0</v>
      </c>
      <c r="U410" s="14">
        <f>(P410/100)*(K410*$K$17)+(P410/100)*(L410*$L$17)</f>
        <v>0</v>
      </c>
      <c r="V410" s="14">
        <f>(Q410/100)*(L410*$L$17)</f>
        <v>0</v>
      </c>
      <c r="W410" s="14">
        <f>(R410/100)*(K410*$K$17)+(R410/100)*(L410*$L$17)</f>
        <v>0</v>
      </c>
      <c r="X410" s="14">
        <f t="shared" si="141"/>
        <v>380.54380000000003</v>
      </c>
      <c r="Y410" s="14">
        <f t="shared" si="142"/>
        <v>0</v>
      </c>
      <c r="Z410" s="14">
        <f t="shared" si="143"/>
        <v>0</v>
      </c>
      <c r="AA410" s="14">
        <f t="shared" si="144"/>
        <v>0</v>
      </c>
      <c r="AB410" s="14">
        <f t="shared" si="146"/>
        <v>0</v>
      </c>
      <c r="AC410" s="15">
        <f t="shared" si="145"/>
        <v>380.5</v>
      </c>
      <c r="AD410" s="48">
        <f>(ROUND(AC410-AC396,1)/AC396)</f>
        <v>0.17656153370439087</v>
      </c>
      <c r="AE410" s="113"/>
      <c r="AF410" s="60"/>
      <c r="AH410" s="59"/>
    </row>
    <row r="411" spans="1:34">
      <c r="A411" s="106" t="s">
        <v>0</v>
      </c>
      <c r="B411" s="88" t="s">
        <v>41</v>
      </c>
      <c r="C411" s="50" t="s">
        <v>244</v>
      </c>
      <c r="D411" s="11">
        <v>96</v>
      </c>
      <c r="E411" s="11">
        <v>0</v>
      </c>
      <c r="F411" s="11">
        <v>0</v>
      </c>
      <c r="G411" s="11">
        <v>0</v>
      </c>
      <c r="H411" s="11">
        <v>0</v>
      </c>
      <c r="I411" s="51">
        <v>30</v>
      </c>
      <c r="J411" s="51">
        <v>60</v>
      </c>
      <c r="K411" s="51">
        <v>0</v>
      </c>
      <c r="L411" s="51">
        <v>0</v>
      </c>
      <c r="M411" s="51">
        <v>0</v>
      </c>
      <c r="N411" s="52">
        <f>D411*$D$3</f>
        <v>144</v>
      </c>
      <c r="O411" s="52">
        <f>E411*$E$3</f>
        <v>0</v>
      </c>
      <c r="P411" s="52">
        <f>F411*$F$3</f>
        <v>0</v>
      </c>
      <c r="Q411" s="52">
        <f>G411*$G$3</f>
        <v>0</v>
      </c>
      <c r="R411" s="52">
        <f>H411*$H$3</f>
        <v>0</v>
      </c>
      <c r="S411" s="52">
        <f>(N411/100)*(I411*$I$3)+(N411/100)*(J411*$J$3)</f>
        <v>194.39999999999998</v>
      </c>
      <c r="T411" s="52">
        <f>(O411/100)*(K411*$K$3)</f>
        <v>0</v>
      </c>
      <c r="U411" s="52">
        <f>(P411/100)*(K411*$K$3)+(P411/100)*(L411*$L$3)</f>
        <v>0</v>
      </c>
      <c r="V411" s="52">
        <f>(Q411/100)*(L411*$L$3)</f>
        <v>0</v>
      </c>
      <c r="W411" s="52">
        <f>(R411/100)*(K411*$K$3)+(R411/100)*(L411*$L$3)</f>
        <v>0</v>
      </c>
      <c r="X411" s="52">
        <f t="shared" ref="X411:X425" si="147">N411+S411</f>
        <v>338.4</v>
      </c>
      <c r="Y411" s="52">
        <f t="shared" ref="Y411:Y425" si="148">O411+T411</f>
        <v>0</v>
      </c>
      <c r="Z411" s="52">
        <f t="shared" ref="Z411:Z425" si="149">P411+U411</f>
        <v>0</v>
      </c>
      <c r="AA411" s="52">
        <f t="shared" ref="AA411:AA425" si="150">Q411+V411</f>
        <v>0</v>
      </c>
      <c r="AB411" s="52">
        <f>R411+W411</f>
        <v>0</v>
      </c>
      <c r="AC411" s="53">
        <f>ROUND(X411+Y411+Z411+AA411+AB411,1)</f>
        <v>338.4</v>
      </c>
      <c r="AD411" s="58">
        <v>0</v>
      </c>
      <c r="AE411" s="113" t="s">
        <v>814</v>
      </c>
      <c r="AF411" s="60"/>
      <c r="AH411" s="59"/>
    </row>
    <row r="412" spans="1:34">
      <c r="A412" s="99" t="s">
        <v>815</v>
      </c>
      <c r="B412" s="89">
        <v>12</v>
      </c>
      <c r="C412" s="21" t="s">
        <v>325</v>
      </c>
      <c r="D412" s="12">
        <v>96</v>
      </c>
      <c r="E412" s="12">
        <v>0</v>
      </c>
      <c r="F412" s="12">
        <v>0</v>
      </c>
      <c r="G412" s="12">
        <v>0</v>
      </c>
      <c r="H412" s="12">
        <v>0</v>
      </c>
      <c r="I412" s="13">
        <v>46</v>
      </c>
      <c r="J412" s="13">
        <v>76</v>
      </c>
      <c r="K412" s="13">
        <v>0</v>
      </c>
      <c r="L412" s="13">
        <v>0</v>
      </c>
      <c r="M412" s="13">
        <v>0</v>
      </c>
      <c r="N412" s="14">
        <f>D412*$D$4</f>
        <v>124.80000000000001</v>
      </c>
      <c r="O412" s="14">
        <f>E412*$E$4</f>
        <v>0</v>
      </c>
      <c r="P412" s="14">
        <f>F412*$F$4</f>
        <v>0</v>
      </c>
      <c r="Q412" s="14">
        <f>G412*$G$4</f>
        <v>0</v>
      </c>
      <c r="R412" s="14">
        <f>H412*$H$4</f>
        <v>0</v>
      </c>
      <c r="S412" s="14">
        <f>(N412/100)*(I412*$I$4)+(N412/100)*(J412*$J$4)</f>
        <v>274.06080000000009</v>
      </c>
      <c r="T412" s="14">
        <f>(O412/100)*(K412*$K$4)</f>
        <v>0</v>
      </c>
      <c r="U412" s="14">
        <f>(P412/100)*(K412*$K$4)+(P412/100)*(L412*$L$4)</f>
        <v>0</v>
      </c>
      <c r="V412" s="14">
        <f>(Q412/100)*(L412*$L$4)</f>
        <v>0</v>
      </c>
      <c r="W412" s="14">
        <f>(R412/100)*(K412*$K$4)+(R412/100)*(L412*$L$4)</f>
        <v>0</v>
      </c>
      <c r="X412" s="14">
        <f t="shared" si="147"/>
        <v>398.8608000000001</v>
      </c>
      <c r="Y412" s="14">
        <f t="shared" si="148"/>
        <v>0</v>
      </c>
      <c r="Z412" s="14">
        <f t="shared" si="149"/>
        <v>0</v>
      </c>
      <c r="AA412" s="14">
        <f t="shared" si="150"/>
        <v>0</v>
      </c>
      <c r="AB412" s="14">
        <f>R412+W412</f>
        <v>0</v>
      </c>
      <c r="AC412" s="15">
        <f>ROUND(X412+Y412+Z412+AA412+AB412,1)</f>
        <v>398.9</v>
      </c>
      <c r="AD412" s="48">
        <f>(ROUND(AC412-AC411,1)/AC411)</f>
        <v>0.17878250591016551</v>
      </c>
      <c r="AE412" s="113"/>
      <c r="AF412" s="60"/>
      <c r="AH412" s="59"/>
    </row>
    <row r="413" spans="1:34">
      <c r="A413" s="99" t="s">
        <v>816</v>
      </c>
      <c r="B413" s="89">
        <v>20</v>
      </c>
      <c r="C413" s="21" t="s">
        <v>850</v>
      </c>
      <c r="D413" s="12">
        <v>96</v>
      </c>
      <c r="E413" s="12">
        <v>0</v>
      </c>
      <c r="F413" s="12">
        <v>0</v>
      </c>
      <c r="G413" s="12">
        <v>0</v>
      </c>
      <c r="H413" s="12">
        <v>0</v>
      </c>
      <c r="I413" s="13">
        <v>0</v>
      </c>
      <c r="J413" s="13">
        <v>0</v>
      </c>
      <c r="K413" s="13">
        <v>0</v>
      </c>
      <c r="L413" s="13">
        <v>0</v>
      </c>
      <c r="M413" s="13">
        <v>0</v>
      </c>
      <c r="N413" s="14">
        <f>D413*$D$5</f>
        <v>134.39999999999998</v>
      </c>
      <c r="O413" s="14">
        <f>E413*$E$5</f>
        <v>0</v>
      </c>
      <c r="P413" s="14">
        <f>F413*$F$5</f>
        <v>0</v>
      </c>
      <c r="Q413" s="14">
        <f>G413*$G$5</f>
        <v>0</v>
      </c>
      <c r="R413" s="14">
        <f>H413*$H$5</f>
        <v>0</v>
      </c>
      <c r="S413" s="14">
        <f>(N413/100)*(I413*$I$5)+(N413/100)*(J413*$J$5)</f>
        <v>0</v>
      </c>
      <c r="T413" s="14">
        <f>(O413/100)*(K413*$K$5)</f>
        <v>0</v>
      </c>
      <c r="U413" s="14">
        <f>(P413/100)*(K413*$K$5)+(P413/100)*(L413*$L$5)</f>
        <v>0</v>
      </c>
      <c r="V413" s="14">
        <f>(Q413/100)*(L413*$L$5)</f>
        <v>0</v>
      </c>
      <c r="W413" s="14">
        <f>(R413/100)*(K413*$K$5)+(R413/100)*(L413*$L$5)</f>
        <v>0</v>
      </c>
      <c r="X413" s="14">
        <f t="shared" si="147"/>
        <v>134.39999999999998</v>
      </c>
      <c r="Y413" s="14">
        <f t="shared" si="148"/>
        <v>0</v>
      </c>
      <c r="Z413" s="14">
        <f t="shared" si="149"/>
        <v>0</v>
      </c>
      <c r="AA413" s="14">
        <f t="shared" si="150"/>
        <v>0</v>
      </c>
      <c r="AB413" s="14">
        <f>R413+W413</f>
        <v>0</v>
      </c>
      <c r="AC413" s="15">
        <f t="shared" ref="AC413:AC425" si="151">ROUND(X413+Y413+Z413+AA413+AB413,1)</f>
        <v>134.4</v>
      </c>
      <c r="AD413" s="48">
        <f>(ROUND(AC413-AC411,1)/AC411)</f>
        <v>-0.60283687943262421</v>
      </c>
      <c r="AE413" s="113"/>
      <c r="AF413" s="60"/>
      <c r="AH413" s="59"/>
    </row>
    <row r="414" spans="1:34">
      <c r="A414" s="99" t="s">
        <v>817</v>
      </c>
      <c r="B414" s="89">
        <v>0</v>
      </c>
      <c r="C414" s="21" t="s">
        <v>338</v>
      </c>
      <c r="D414" s="12">
        <v>96</v>
      </c>
      <c r="E414" s="12">
        <v>0</v>
      </c>
      <c r="F414" s="12">
        <v>0</v>
      </c>
      <c r="G414" s="12">
        <v>0</v>
      </c>
      <c r="H414" s="12">
        <v>0</v>
      </c>
      <c r="I414" s="13">
        <v>30</v>
      </c>
      <c r="J414" s="13">
        <v>60</v>
      </c>
      <c r="K414" s="13">
        <v>0</v>
      </c>
      <c r="L414" s="13">
        <v>0</v>
      </c>
      <c r="M414" s="13">
        <v>0</v>
      </c>
      <c r="N414" s="14">
        <f>D414*$D$6</f>
        <v>134.39999999999998</v>
      </c>
      <c r="O414" s="14">
        <f>E414*$E$6</f>
        <v>0</v>
      </c>
      <c r="P414" s="14">
        <f>F414*$F$6</f>
        <v>0</v>
      </c>
      <c r="Q414" s="14">
        <f>G414*$G$6</f>
        <v>0</v>
      </c>
      <c r="R414" s="14">
        <f>H414*$H$6</f>
        <v>0</v>
      </c>
      <c r="S414" s="14">
        <f>(N414/100)*(I414*$I$6)+(N414/100)*(J414*$J$6)</f>
        <v>181.44</v>
      </c>
      <c r="T414" s="14">
        <f>(O414/100)*(K414*$K$6)</f>
        <v>0</v>
      </c>
      <c r="U414" s="14">
        <f>(P414/100)*(K414*$K$6)+(P414/100)*(L414*$L$6)</f>
        <v>0</v>
      </c>
      <c r="V414" s="14">
        <f>(Q414/100)*(L414*$L$6)</f>
        <v>0</v>
      </c>
      <c r="W414" s="14">
        <f>(R414/100)*(K414*$K$6)+(R414/100)*(L414*$L$6)</f>
        <v>0</v>
      </c>
      <c r="X414" s="14">
        <f t="shared" si="147"/>
        <v>315.83999999999997</v>
      </c>
      <c r="Y414" s="14">
        <f t="shared" si="148"/>
        <v>0</v>
      </c>
      <c r="Z414" s="14">
        <f t="shared" si="149"/>
        <v>0</v>
      </c>
      <c r="AA414" s="14">
        <f t="shared" si="150"/>
        <v>0</v>
      </c>
      <c r="AB414" s="14">
        <f t="shared" ref="AB414:AB426" si="152">R414+W414</f>
        <v>0</v>
      </c>
      <c r="AC414" s="15">
        <f t="shared" si="151"/>
        <v>315.8</v>
      </c>
      <c r="AD414" s="48">
        <f>(ROUND(AC414-AC411,1)/AC411)</f>
        <v>-6.6784869976359351E-2</v>
      </c>
      <c r="AE414" s="113"/>
      <c r="AF414" s="60"/>
      <c r="AH414" s="59"/>
    </row>
    <row r="415" spans="1:34">
      <c r="A415" s="99" t="s">
        <v>818</v>
      </c>
      <c r="B415" s="89">
        <v>0</v>
      </c>
      <c r="C415" s="21" t="s">
        <v>339</v>
      </c>
      <c r="D415" s="12">
        <v>96</v>
      </c>
      <c r="E415" s="12">
        <v>0</v>
      </c>
      <c r="F415" s="12">
        <v>0</v>
      </c>
      <c r="G415" s="12">
        <v>0</v>
      </c>
      <c r="H415" s="12">
        <v>0</v>
      </c>
      <c r="I415" s="13">
        <v>30</v>
      </c>
      <c r="J415" s="13">
        <v>60</v>
      </c>
      <c r="K415" s="13">
        <v>0</v>
      </c>
      <c r="L415" s="13">
        <v>0</v>
      </c>
      <c r="M415" s="13">
        <v>0</v>
      </c>
      <c r="N415" s="14">
        <f>D415*$D$7</f>
        <v>134.39999999999998</v>
      </c>
      <c r="O415" s="14">
        <f>E415*$E$7</f>
        <v>0</v>
      </c>
      <c r="P415" s="14">
        <f>F415*$F$7</f>
        <v>0</v>
      </c>
      <c r="Q415" s="14">
        <f>G415*$G$7</f>
        <v>0</v>
      </c>
      <c r="R415" s="14">
        <f>H415*$H$7</f>
        <v>0</v>
      </c>
      <c r="S415" s="14">
        <f>(N415/100)*(I415*$I$7)+(N415/100)*(J415*$J$7)</f>
        <v>181.44</v>
      </c>
      <c r="T415" s="14">
        <f>(O415/100)*(K415*$K$7)</f>
        <v>0</v>
      </c>
      <c r="U415" s="14">
        <f>(P415/100)*(K415*$K$7)+(P415/100)*(L415*$L$7)</f>
        <v>0</v>
      </c>
      <c r="V415" s="14">
        <f>(Q415/100)*(L415*$L$7)</f>
        <v>0</v>
      </c>
      <c r="W415" s="14">
        <f>(R415/100)*(K415*$K$7)+(R415/100)*(L415*$L$7)</f>
        <v>0</v>
      </c>
      <c r="X415" s="14">
        <f t="shared" si="147"/>
        <v>315.83999999999997</v>
      </c>
      <c r="Y415" s="14">
        <f t="shared" si="148"/>
        <v>0</v>
      </c>
      <c r="Z415" s="14">
        <f t="shared" si="149"/>
        <v>0</v>
      </c>
      <c r="AA415" s="14">
        <f t="shared" si="150"/>
        <v>0</v>
      </c>
      <c r="AB415" s="14">
        <f t="shared" si="152"/>
        <v>0</v>
      </c>
      <c r="AC415" s="15">
        <f t="shared" si="151"/>
        <v>315.8</v>
      </c>
      <c r="AD415" s="48">
        <f>(ROUND(AC415-AC411,1)/AC411)</f>
        <v>-6.6784869976359351E-2</v>
      </c>
      <c r="AE415" s="113"/>
      <c r="AF415" s="60"/>
      <c r="AH415" s="59"/>
    </row>
    <row r="416" spans="1:34">
      <c r="A416" s="99" t="s">
        <v>667</v>
      </c>
      <c r="B416" s="89"/>
      <c r="C416" s="21" t="s">
        <v>340</v>
      </c>
      <c r="D416" s="12">
        <v>96</v>
      </c>
      <c r="E416" s="12">
        <v>0</v>
      </c>
      <c r="F416" s="12">
        <v>0</v>
      </c>
      <c r="G416" s="12">
        <v>0</v>
      </c>
      <c r="H416" s="12">
        <v>0</v>
      </c>
      <c r="I416" s="13">
        <v>30</v>
      </c>
      <c r="J416" s="13">
        <v>60</v>
      </c>
      <c r="K416" s="13">
        <v>0</v>
      </c>
      <c r="L416" s="13">
        <v>0</v>
      </c>
      <c r="M416" s="13">
        <v>0</v>
      </c>
      <c r="N416" s="14">
        <f>D416*$D$8</f>
        <v>134.39999999999998</v>
      </c>
      <c r="O416" s="14">
        <f>E416*$E$8</f>
        <v>0</v>
      </c>
      <c r="P416" s="14">
        <f>F416*$F$8</f>
        <v>0</v>
      </c>
      <c r="Q416" s="14">
        <f>G416*$G$8</f>
        <v>0</v>
      </c>
      <c r="R416" s="14">
        <f>H416*$H$8</f>
        <v>0</v>
      </c>
      <c r="S416" s="14">
        <f>(N416/100)*(I416*$I$8)+(N416/100)*(J416*$J$8)</f>
        <v>181.44</v>
      </c>
      <c r="T416" s="14">
        <f>(O416/100)*(K416*$K$8)</f>
        <v>0</v>
      </c>
      <c r="U416" s="14">
        <f>(P416/100)*(K416*$K$8)+(P416/100)*(L416*$L$8)</f>
        <v>0</v>
      </c>
      <c r="V416" s="14">
        <f>(Q416/100)*(L416*$L$8)</f>
        <v>0</v>
      </c>
      <c r="W416" s="14">
        <f>(R416/100)*(K416*$K$8)+(R416/100)*(L416*$L$8)</f>
        <v>0</v>
      </c>
      <c r="X416" s="14">
        <f t="shared" si="147"/>
        <v>315.83999999999997</v>
      </c>
      <c r="Y416" s="14">
        <f t="shared" si="148"/>
        <v>0</v>
      </c>
      <c r="Z416" s="14">
        <f t="shared" si="149"/>
        <v>0</v>
      </c>
      <c r="AA416" s="14">
        <f t="shared" si="150"/>
        <v>0</v>
      </c>
      <c r="AB416" s="14">
        <f t="shared" si="152"/>
        <v>0</v>
      </c>
      <c r="AC416" s="15">
        <f t="shared" si="151"/>
        <v>315.8</v>
      </c>
      <c r="AD416" s="48">
        <f>(ROUND(AC416-AC411,1)/AC411)</f>
        <v>-6.6784869976359351E-2</v>
      </c>
      <c r="AE416" s="113"/>
      <c r="AF416" s="60"/>
      <c r="AH416" s="59"/>
    </row>
    <row r="417" spans="1:34">
      <c r="A417" s="99" t="s">
        <v>606</v>
      </c>
      <c r="B417" s="89"/>
      <c r="C417" s="21" t="s">
        <v>1</v>
      </c>
      <c r="D417" s="12">
        <v>48</v>
      </c>
      <c r="E417" s="12">
        <v>96</v>
      </c>
      <c r="F417" s="12">
        <v>0</v>
      </c>
      <c r="G417" s="12">
        <v>0</v>
      </c>
      <c r="H417" s="12">
        <v>0</v>
      </c>
      <c r="I417" s="13">
        <v>30</v>
      </c>
      <c r="J417" s="13">
        <v>60</v>
      </c>
      <c r="K417" s="13">
        <v>95</v>
      </c>
      <c r="L417" s="13">
        <v>0</v>
      </c>
      <c r="M417" s="13">
        <v>0</v>
      </c>
      <c r="N417" s="14">
        <f>D417*$D$9</f>
        <v>57.599999999999994</v>
      </c>
      <c r="O417" s="14">
        <f>E417*$E$9</f>
        <v>124.80000000000001</v>
      </c>
      <c r="P417" s="14">
        <f>F417*$F$9</f>
        <v>0</v>
      </c>
      <c r="Q417" s="14">
        <f>G417*$G$9</f>
        <v>0</v>
      </c>
      <c r="R417" s="14">
        <f>H417*$H$9</f>
        <v>0</v>
      </c>
      <c r="S417" s="14">
        <f>(N417/100)*(I417*$I$9)+(N417/100)*(J417*$J$9)</f>
        <v>77.759999999999991</v>
      </c>
      <c r="T417" s="14">
        <f>(O417/100)*(K417*$K$9)</f>
        <v>177.84000000000003</v>
      </c>
      <c r="U417" s="14">
        <f>(P417/100)*(K417*$K$9)+(P417/100)*(L417*$L$9)</f>
        <v>0</v>
      </c>
      <c r="V417" s="14">
        <f>(Q417/100)*(L417*$L$9)</f>
        <v>0</v>
      </c>
      <c r="W417" s="14">
        <f>(R417/100)*(K417*$K$9)+(R417/100)*(L417*$L$9)</f>
        <v>0</v>
      </c>
      <c r="X417" s="14">
        <f t="shared" si="147"/>
        <v>135.35999999999999</v>
      </c>
      <c r="Y417" s="14">
        <f t="shared" si="148"/>
        <v>302.64000000000004</v>
      </c>
      <c r="Z417" s="14">
        <f t="shared" si="149"/>
        <v>0</v>
      </c>
      <c r="AA417" s="14">
        <f t="shared" si="150"/>
        <v>0</v>
      </c>
      <c r="AB417" s="14">
        <f t="shared" si="152"/>
        <v>0</v>
      </c>
      <c r="AC417" s="15">
        <f t="shared" si="151"/>
        <v>438</v>
      </c>
      <c r="AD417" s="48">
        <f>(ROUND(AC417-AC411,1)/AC411)</f>
        <v>0.29432624113475175</v>
      </c>
      <c r="AE417" s="113"/>
      <c r="AF417" s="60"/>
      <c r="AH417" s="59"/>
    </row>
    <row r="418" spans="1:34">
      <c r="A418" s="99" t="s">
        <v>845</v>
      </c>
      <c r="B418" s="89"/>
      <c r="C418" s="21" t="s">
        <v>2</v>
      </c>
      <c r="D418" s="12">
        <v>48</v>
      </c>
      <c r="E418" s="12">
        <v>0</v>
      </c>
      <c r="F418" s="12">
        <v>96</v>
      </c>
      <c r="G418" s="12">
        <v>0</v>
      </c>
      <c r="H418" s="12">
        <v>0</v>
      </c>
      <c r="I418" s="13">
        <v>30</v>
      </c>
      <c r="J418" s="13">
        <v>60</v>
      </c>
      <c r="K418" s="13">
        <v>47.5</v>
      </c>
      <c r="L418" s="13">
        <v>47.5</v>
      </c>
      <c r="M418" s="13">
        <v>0</v>
      </c>
      <c r="N418" s="14">
        <f>D418*$D$10</f>
        <v>57.599999999999994</v>
      </c>
      <c r="O418" s="14">
        <f>E418*$E$10</f>
        <v>0</v>
      </c>
      <c r="P418" s="14">
        <f>F418*$F$10</f>
        <v>124.80000000000001</v>
      </c>
      <c r="Q418" s="14">
        <f>G418*$G$10</f>
        <v>0</v>
      </c>
      <c r="R418" s="14">
        <f>H418*$H$10</f>
        <v>0</v>
      </c>
      <c r="S418" s="14">
        <f>(N418/100)*(I418*$I$10)+(N418/100)*(J418*$J$10)</f>
        <v>77.759999999999991</v>
      </c>
      <c r="T418" s="14">
        <f>(O418/100)*(K418*$J$10)</f>
        <v>0</v>
      </c>
      <c r="U418" s="14">
        <f>(P418/100)*(K418*$K$10)+(P418/100)*(L418*$L$10)</f>
        <v>177.84000000000003</v>
      </c>
      <c r="V418" s="14">
        <f>(Q418/100)*(L418*$L$10)</f>
        <v>0</v>
      </c>
      <c r="W418" s="14">
        <f>(R418/100)*(K418*$K$10)+(R418/100)*(L418*$L$10)</f>
        <v>0</v>
      </c>
      <c r="X418" s="14">
        <f t="shared" si="147"/>
        <v>135.35999999999999</v>
      </c>
      <c r="Y418" s="14">
        <f t="shared" si="148"/>
        <v>0</v>
      </c>
      <c r="Z418" s="14">
        <f t="shared" si="149"/>
        <v>302.64000000000004</v>
      </c>
      <c r="AA418" s="14">
        <f t="shared" si="150"/>
        <v>0</v>
      </c>
      <c r="AB418" s="14">
        <f t="shared" si="152"/>
        <v>0</v>
      </c>
      <c r="AC418" s="15">
        <f t="shared" si="151"/>
        <v>438</v>
      </c>
      <c r="AD418" s="48">
        <f>(ROUND(AC418-AC411,1)/AC411)</f>
        <v>0.29432624113475175</v>
      </c>
      <c r="AE418" s="113"/>
      <c r="AF418" s="60"/>
      <c r="AH418" s="59"/>
    </row>
    <row r="419" spans="1:34">
      <c r="A419" s="99" t="s">
        <v>846</v>
      </c>
      <c r="B419" s="89"/>
      <c r="C419" s="21" t="s">
        <v>3</v>
      </c>
      <c r="D419" s="12">
        <v>48</v>
      </c>
      <c r="E419" s="12">
        <v>0</v>
      </c>
      <c r="F419" s="12">
        <v>0</v>
      </c>
      <c r="G419" s="12">
        <v>96</v>
      </c>
      <c r="H419" s="12">
        <v>0</v>
      </c>
      <c r="I419" s="13">
        <v>30</v>
      </c>
      <c r="J419" s="13">
        <v>60</v>
      </c>
      <c r="K419" s="13">
        <v>0</v>
      </c>
      <c r="L419" s="13">
        <v>95</v>
      </c>
      <c r="M419" s="13">
        <v>0</v>
      </c>
      <c r="N419" s="14">
        <f>D419*$D$11</f>
        <v>57.599999999999994</v>
      </c>
      <c r="O419" s="14">
        <f>E419*$E$11</f>
        <v>0</v>
      </c>
      <c r="P419" s="14">
        <f>F419*$F$11</f>
        <v>0</v>
      </c>
      <c r="Q419" s="14">
        <f>G419*$G$11</f>
        <v>124.80000000000001</v>
      </c>
      <c r="R419" s="14">
        <f>H419*$H$11</f>
        <v>0</v>
      </c>
      <c r="S419" s="14">
        <f>(N419/100)*(I419*$I$11)+(N419/100)*(J419*$J$11)</f>
        <v>77.759999999999991</v>
      </c>
      <c r="T419" s="14">
        <f>(O419/100)*(K419*$K$11)</f>
        <v>0</v>
      </c>
      <c r="U419" s="14">
        <f>(P419/100)*(K419*$K$11)+(P419/100)*(L419*$L$11)</f>
        <v>0</v>
      </c>
      <c r="V419" s="14">
        <f>(Q419/100)*(L419*$L$11)</f>
        <v>177.84000000000003</v>
      </c>
      <c r="W419" s="14">
        <f>(R419/100)*(K419*$K$11)+(R419/100)*(L419*$L$11)</f>
        <v>0</v>
      </c>
      <c r="X419" s="14">
        <f t="shared" si="147"/>
        <v>135.35999999999999</v>
      </c>
      <c r="Y419" s="14">
        <f t="shared" si="148"/>
        <v>0</v>
      </c>
      <c r="Z419" s="14">
        <f t="shared" si="149"/>
        <v>0</v>
      </c>
      <c r="AA419" s="14">
        <f t="shared" si="150"/>
        <v>302.64000000000004</v>
      </c>
      <c r="AB419" s="14">
        <f t="shared" si="152"/>
        <v>0</v>
      </c>
      <c r="AC419" s="15">
        <f t="shared" si="151"/>
        <v>438</v>
      </c>
      <c r="AD419" s="48">
        <f>(ROUND(AC419-AC411,1)/AC411)</f>
        <v>0.29432624113475175</v>
      </c>
      <c r="AE419" s="113"/>
      <c r="AF419" s="60"/>
      <c r="AH419" s="59"/>
    </row>
    <row r="420" spans="1:34">
      <c r="A420" s="99" t="s">
        <v>847</v>
      </c>
      <c r="B420" s="89"/>
      <c r="C420" s="21" t="s">
        <v>4</v>
      </c>
      <c r="D420" s="12">
        <v>48</v>
      </c>
      <c r="E420" s="12">
        <v>0</v>
      </c>
      <c r="F420" s="12">
        <v>0</v>
      </c>
      <c r="G420" s="12">
        <v>0</v>
      </c>
      <c r="H420" s="12">
        <v>96</v>
      </c>
      <c r="I420" s="13">
        <v>30</v>
      </c>
      <c r="J420" s="13">
        <v>60</v>
      </c>
      <c r="K420" s="13">
        <v>47.5</v>
      </c>
      <c r="L420" s="13">
        <v>47.5</v>
      </c>
      <c r="M420" s="13">
        <v>0</v>
      </c>
      <c r="N420" s="14">
        <f>D420*$D$12</f>
        <v>57.599999999999994</v>
      </c>
      <c r="O420" s="14">
        <f>E420*$E$12</f>
        <v>0</v>
      </c>
      <c r="P420" s="14">
        <f>F420*$F$12</f>
        <v>0</v>
      </c>
      <c r="Q420" s="14">
        <f>G420*$G$12</f>
        <v>0</v>
      </c>
      <c r="R420" s="14">
        <f>H420*$H$12</f>
        <v>124.80000000000001</v>
      </c>
      <c r="S420" s="14">
        <f>(N420/100)*(I420*$I$12)+(N420/100)*(J420*$J$12)</f>
        <v>77.759999999999991</v>
      </c>
      <c r="T420" s="14">
        <f>(O420/100)*(K420*$K$12)</f>
        <v>0</v>
      </c>
      <c r="U420" s="14">
        <f>(P420/100)*(K420*$K$12)+(P420/100)*(L420*$L$12)</f>
        <v>0</v>
      </c>
      <c r="V420" s="14">
        <f>(Q420/100)*(L420*$L$12)</f>
        <v>0</v>
      </c>
      <c r="W420" s="14">
        <f>(R420/100)*(K420*$K$12)+(R420/100)*(L420*$L$12)</f>
        <v>177.84000000000003</v>
      </c>
      <c r="X420" s="14">
        <f t="shared" si="147"/>
        <v>135.35999999999999</v>
      </c>
      <c r="Y420" s="14">
        <f t="shared" si="148"/>
        <v>0</v>
      </c>
      <c r="Z420" s="14">
        <f t="shared" si="149"/>
        <v>0</v>
      </c>
      <c r="AA420" s="14">
        <f t="shared" si="150"/>
        <v>0</v>
      </c>
      <c r="AB420" s="14">
        <f t="shared" si="152"/>
        <v>302.64000000000004</v>
      </c>
      <c r="AC420" s="15">
        <f t="shared" si="151"/>
        <v>438</v>
      </c>
      <c r="AD420" s="48">
        <f>(ROUND(AC420-AC411,1)/AC411)</f>
        <v>0.29432624113475175</v>
      </c>
      <c r="AE420" s="113"/>
      <c r="AF420" s="60"/>
      <c r="AH420" s="59"/>
    </row>
    <row r="421" spans="1:34">
      <c r="A421" s="99" t="s">
        <v>848</v>
      </c>
      <c r="B421" s="89"/>
      <c r="C421" s="21" t="s">
        <v>328</v>
      </c>
      <c r="D421" s="12">
        <v>96</v>
      </c>
      <c r="E421" s="12">
        <v>0</v>
      </c>
      <c r="F421" s="12">
        <v>0</v>
      </c>
      <c r="G421" s="12">
        <v>0</v>
      </c>
      <c r="H421" s="12">
        <v>0</v>
      </c>
      <c r="I421" s="13">
        <v>30</v>
      </c>
      <c r="J421" s="13">
        <v>60</v>
      </c>
      <c r="K421" s="13">
        <v>0</v>
      </c>
      <c r="L421" s="13">
        <v>0</v>
      </c>
      <c r="M421" s="13">
        <v>75</v>
      </c>
      <c r="N421" s="14">
        <f>D421*$D$13</f>
        <v>124.80000000000001</v>
      </c>
      <c r="O421" s="14">
        <f>E421*$E$13</f>
        <v>0</v>
      </c>
      <c r="P421" s="14">
        <f>F421*$F$13</f>
        <v>0</v>
      </c>
      <c r="Q421" s="14">
        <f>G421*$G$13</f>
        <v>0</v>
      </c>
      <c r="R421" s="14">
        <f>H421*$H$13</f>
        <v>0</v>
      </c>
      <c r="S421" s="14">
        <f>(N421/100)*(I421*$I$14)+(N421/100)*(J421*$J$14)+(N421/100)*(M421*$M$14)</f>
        <v>308.88000000000005</v>
      </c>
      <c r="T421" s="14">
        <f>(O421/100)*(K421*$K$13)+(O421/100)*(M421*$M$13)</f>
        <v>0</v>
      </c>
      <c r="U421" s="14">
        <f>(P421/100)*(K421*$K$13)+(P421/100)*(L421*$L$13)+(P421/100)*(M421*$M$13)</f>
        <v>0</v>
      </c>
      <c r="V421" s="14">
        <f>(Q421/100)*(L421*$L$13)+(Q421/100)*(M421*$M$13)</f>
        <v>0</v>
      </c>
      <c r="W421" s="14">
        <f>(R421/100)*(K421*$K$13)+(R421/100)*(L421*$L$13)+(R421/100)*(M421*$M$13)</f>
        <v>0</v>
      </c>
      <c r="X421" s="14">
        <f t="shared" si="147"/>
        <v>433.68000000000006</v>
      </c>
      <c r="Y421" s="14">
        <f t="shared" si="148"/>
        <v>0</v>
      </c>
      <c r="Z421" s="14">
        <f t="shared" si="149"/>
        <v>0</v>
      </c>
      <c r="AA421" s="14">
        <f t="shared" si="150"/>
        <v>0</v>
      </c>
      <c r="AB421" s="14">
        <f t="shared" si="152"/>
        <v>0</v>
      </c>
      <c r="AC421" s="15">
        <f t="shared" si="151"/>
        <v>433.7</v>
      </c>
      <c r="AD421" s="48">
        <f>(ROUND(AC421-AC411,1)/AC411)</f>
        <v>0.28161938534278963</v>
      </c>
      <c r="AE421" s="113"/>
      <c r="AF421" s="60"/>
      <c r="AH421" s="59"/>
    </row>
    <row r="422" spans="1:34">
      <c r="A422" s="99" t="s">
        <v>849</v>
      </c>
      <c r="B422" s="89"/>
      <c r="C422" s="21" t="s">
        <v>329</v>
      </c>
      <c r="D422" s="12">
        <v>96</v>
      </c>
      <c r="E422" s="12">
        <v>0</v>
      </c>
      <c r="F422" s="12">
        <v>0</v>
      </c>
      <c r="G422" s="12">
        <v>0</v>
      </c>
      <c r="H422" s="12">
        <v>0</v>
      </c>
      <c r="I422" s="13">
        <v>30</v>
      </c>
      <c r="J422" s="13">
        <v>60</v>
      </c>
      <c r="K422" s="13">
        <v>75</v>
      </c>
      <c r="L422" s="13">
        <v>0</v>
      </c>
      <c r="M422" s="13">
        <v>0</v>
      </c>
      <c r="N422" s="14">
        <f>D422*$D$14</f>
        <v>124.80000000000001</v>
      </c>
      <c r="O422" s="14">
        <f>E422*$E$14</f>
        <v>0</v>
      </c>
      <c r="P422" s="14">
        <f>F422*$F$14</f>
        <v>0</v>
      </c>
      <c r="Q422" s="14">
        <f>G422*$G$14</f>
        <v>0</v>
      </c>
      <c r="R422" s="14">
        <f>H422*$H$14</f>
        <v>0</v>
      </c>
      <c r="S422" s="14">
        <f>(N422/100)*(I422*$I$14)+(N422/100)*(J422*$J$14)+(N422/100)*(K422*$K$14)</f>
        <v>308.88000000000005</v>
      </c>
      <c r="T422" s="14">
        <f>(O422/100)*(K422*$K$14)</f>
        <v>0</v>
      </c>
      <c r="U422" s="14">
        <f>(P422/100)*(K422*$K$14)+(P422/100)*(L422*$L$14)</f>
        <v>0</v>
      </c>
      <c r="V422" s="14">
        <f>(Q422/100)*(L422*$L$14)</f>
        <v>0</v>
      </c>
      <c r="W422" s="14">
        <f>(R422/100)*(K422*$L$14)+(R422/100)*(L422*$M$14)</f>
        <v>0</v>
      </c>
      <c r="X422" s="14">
        <f t="shared" si="147"/>
        <v>433.68000000000006</v>
      </c>
      <c r="Y422" s="14">
        <f t="shared" si="148"/>
        <v>0</v>
      </c>
      <c r="Z422" s="14">
        <f t="shared" si="149"/>
        <v>0</v>
      </c>
      <c r="AA422" s="14">
        <f t="shared" si="150"/>
        <v>0</v>
      </c>
      <c r="AB422" s="14">
        <f t="shared" si="152"/>
        <v>0</v>
      </c>
      <c r="AC422" s="15">
        <f t="shared" si="151"/>
        <v>433.7</v>
      </c>
      <c r="AD422" s="48">
        <f>(ROUND(AC422-AC411,1)/AC411)</f>
        <v>0.28161938534278963</v>
      </c>
      <c r="AE422" s="113"/>
      <c r="AF422" s="60"/>
      <c r="AH422" s="59"/>
    </row>
    <row r="423" spans="1:34">
      <c r="A423" s="99"/>
      <c r="B423" s="89"/>
      <c r="C423" s="21" t="s">
        <v>330</v>
      </c>
      <c r="D423" s="12">
        <v>96</v>
      </c>
      <c r="E423" s="12">
        <v>0</v>
      </c>
      <c r="F423" s="12">
        <v>0</v>
      </c>
      <c r="G423" s="12">
        <v>0</v>
      </c>
      <c r="H423" s="12">
        <v>0</v>
      </c>
      <c r="I423" s="13">
        <v>30</v>
      </c>
      <c r="J423" s="13">
        <v>60</v>
      </c>
      <c r="K423" s="13">
        <v>0</v>
      </c>
      <c r="L423" s="13">
        <v>75</v>
      </c>
      <c r="M423" s="13">
        <v>0</v>
      </c>
      <c r="N423" s="14">
        <f>D423*$D$15</f>
        <v>124.80000000000001</v>
      </c>
      <c r="O423" s="14">
        <f>E423*$E$15</f>
        <v>0</v>
      </c>
      <c r="P423" s="14">
        <f>F423*$F$15</f>
        <v>0</v>
      </c>
      <c r="Q423" s="14">
        <f>G423*$G$15</f>
        <v>0</v>
      </c>
      <c r="R423" s="14">
        <f>H423*$H$15</f>
        <v>0</v>
      </c>
      <c r="S423" s="14">
        <f>(N423/100)*(I423*$I$15)+(N423/100)*(J423*$J$15)+(N423/100)*(L423*$L$15)</f>
        <v>308.88000000000005</v>
      </c>
      <c r="T423" s="14">
        <f>(O423/100)*(K423*$K$15)</f>
        <v>0</v>
      </c>
      <c r="U423" s="14">
        <f>(P423/100)*(K423*$K$15)+(P423/100)*(L423*$L$15)</f>
        <v>0</v>
      </c>
      <c r="V423" s="14">
        <f>(Q423/100)*(L423*$L$15)</f>
        <v>0</v>
      </c>
      <c r="W423" s="14">
        <f>(R423/100)*(K423*$K$15)+(R423/100)*(L423*$L$15)</f>
        <v>0</v>
      </c>
      <c r="X423" s="14">
        <f t="shared" si="147"/>
        <v>433.68000000000006</v>
      </c>
      <c r="Y423" s="14">
        <f t="shared" si="148"/>
        <v>0</v>
      </c>
      <c r="Z423" s="14">
        <f t="shared" si="149"/>
        <v>0</v>
      </c>
      <c r="AA423" s="14">
        <f t="shared" si="150"/>
        <v>0</v>
      </c>
      <c r="AB423" s="14">
        <f t="shared" si="152"/>
        <v>0</v>
      </c>
      <c r="AC423" s="15">
        <f t="shared" si="151"/>
        <v>433.7</v>
      </c>
      <c r="AD423" s="48">
        <f>(ROUND(AC423-AC411,1)/AC411)</f>
        <v>0.28161938534278963</v>
      </c>
      <c r="AE423" s="113"/>
      <c r="AF423" s="60"/>
      <c r="AH423" s="59"/>
    </row>
    <row r="424" spans="1:34">
      <c r="A424" s="99"/>
      <c r="B424" s="89"/>
      <c r="C424" s="21" t="s">
        <v>326</v>
      </c>
      <c r="D424" s="12">
        <v>96</v>
      </c>
      <c r="E424" s="12">
        <v>0</v>
      </c>
      <c r="F424" s="12">
        <v>0</v>
      </c>
      <c r="G424" s="12">
        <v>0</v>
      </c>
      <c r="H424" s="12">
        <v>0</v>
      </c>
      <c r="I424" s="13">
        <v>30</v>
      </c>
      <c r="J424" s="13">
        <v>88</v>
      </c>
      <c r="K424" s="13">
        <v>0</v>
      </c>
      <c r="L424" s="13">
        <v>0</v>
      </c>
      <c r="M424" s="13">
        <v>0</v>
      </c>
      <c r="N424" s="14">
        <f>D424*$D$16</f>
        <v>124.80000000000001</v>
      </c>
      <c r="O424" s="14">
        <f>E424*$E$16</f>
        <v>0</v>
      </c>
      <c r="P424" s="14">
        <f>F424*$F$16</f>
        <v>0</v>
      </c>
      <c r="Q424" s="14">
        <f>G424*$G$16</f>
        <v>0</v>
      </c>
      <c r="R424" s="14">
        <f>H424*$H$16</f>
        <v>0</v>
      </c>
      <c r="S424" s="14">
        <f>(N424/100)*(I424*$I$16)+(N424/100)*(J424*$J$16)</f>
        <v>290.03520000000003</v>
      </c>
      <c r="T424" s="14">
        <f>(O424/100)*(K424*$K$16)</f>
        <v>0</v>
      </c>
      <c r="U424" s="14">
        <f>(P424/100)*(K424*$K$16)+(P424/100)*(L424*$L$16)</f>
        <v>0</v>
      </c>
      <c r="V424" s="14">
        <f>(Q424/100)*(L424*$L$16)</f>
        <v>0</v>
      </c>
      <c r="W424" s="14">
        <f>(R424/100)*(K424*$K$16)+(R424/100)*(L424*$L$16)</f>
        <v>0</v>
      </c>
      <c r="X424" s="14">
        <f t="shared" si="147"/>
        <v>414.83520000000004</v>
      </c>
      <c r="Y424" s="14">
        <f t="shared" si="148"/>
        <v>0</v>
      </c>
      <c r="Z424" s="14">
        <f t="shared" si="149"/>
        <v>0</v>
      </c>
      <c r="AA424" s="14">
        <f t="shared" si="150"/>
        <v>0</v>
      </c>
      <c r="AB424" s="14">
        <f t="shared" si="152"/>
        <v>0</v>
      </c>
      <c r="AC424" s="15">
        <f t="shared" si="151"/>
        <v>414.8</v>
      </c>
      <c r="AD424" s="48">
        <f>(ROUND(AC424-AC411,1)/AC411)</f>
        <v>0.22576832151300238</v>
      </c>
      <c r="AE424" s="113"/>
      <c r="AF424" s="60"/>
      <c r="AH424" s="59"/>
    </row>
    <row r="425" spans="1:34">
      <c r="A425" s="99"/>
      <c r="B425" s="89"/>
      <c r="C425" s="21" t="s">
        <v>327</v>
      </c>
      <c r="D425" s="12">
        <v>96</v>
      </c>
      <c r="E425" s="12">
        <v>0</v>
      </c>
      <c r="F425" s="12">
        <v>0</v>
      </c>
      <c r="G425" s="12">
        <v>0</v>
      </c>
      <c r="H425" s="12">
        <v>0</v>
      </c>
      <c r="I425" s="13">
        <v>63</v>
      </c>
      <c r="J425" s="13">
        <v>60</v>
      </c>
      <c r="K425" s="13">
        <v>0</v>
      </c>
      <c r="L425" s="13">
        <v>0</v>
      </c>
      <c r="M425" s="13">
        <v>0</v>
      </c>
      <c r="N425" s="14">
        <f>D425*$D$17</f>
        <v>124.80000000000001</v>
      </c>
      <c r="O425" s="14">
        <f>E425*$E$17</f>
        <v>0</v>
      </c>
      <c r="P425" s="14">
        <f>F425*$F$17</f>
        <v>0</v>
      </c>
      <c r="Q425" s="14">
        <f>G425*$G$17</f>
        <v>0</v>
      </c>
      <c r="R425" s="14">
        <f>H425*$H$17</f>
        <v>0</v>
      </c>
      <c r="S425" s="14">
        <f>(N425/100)*(I425*$I$17)+(N425/100)*(J425*$J$17)</f>
        <v>255.71520000000004</v>
      </c>
      <c r="T425" s="14">
        <f>(O425/100)*(K425*$K$17)</f>
        <v>0</v>
      </c>
      <c r="U425" s="14">
        <f>(P425/100)*(K425*$K$17)+(P425/100)*(L425*$L$17)</f>
        <v>0</v>
      </c>
      <c r="V425" s="14">
        <f>(Q425/100)*(L425*$L$17)</f>
        <v>0</v>
      </c>
      <c r="W425" s="14">
        <f>(R425/100)*(K425*$K$17)+(R425/100)*(L425*$L$17)</f>
        <v>0</v>
      </c>
      <c r="X425" s="14">
        <f t="shared" si="147"/>
        <v>380.51520000000005</v>
      </c>
      <c r="Y425" s="14">
        <f t="shared" si="148"/>
        <v>0</v>
      </c>
      <c r="Z425" s="14">
        <f t="shared" si="149"/>
        <v>0</v>
      </c>
      <c r="AA425" s="14">
        <f t="shared" si="150"/>
        <v>0</v>
      </c>
      <c r="AB425" s="14">
        <f t="shared" si="152"/>
        <v>0</v>
      </c>
      <c r="AC425" s="15">
        <f t="shared" si="151"/>
        <v>380.5</v>
      </c>
      <c r="AD425" s="48">
        <f>(ROUND(AC425-AC411,1)/AC411)</f>
        <v>0.12440898345153666</v>
      </c>
      <c r="AE425" s="113"/>
      <c r="AF425" s="60"/>
      <c r="AH425" s="59"/>
    </row>
    <row r="426" spans="1:34">
      <c r="A426" s="130" t="s">
        <v>0</v>
      </c>
      <c r="B426" s="86" t="s">
        <v>625</v>
      </c>
      <c r="C426" s="50" t="s">
        <v>244</v>
      </c>
      <c r="D426" s="11">
        <v>98</v>
      </c>
      <c r="E426" s="11">
        <v>0</v>
      </c>
      <c r="F426" s="11">
        <v>0</v>
      </c>
      <c r="G426" s="11">
        <v>0</v>
      </c>
      <c r="H426" s="11">
        <v>0</v>
      </c>
      <c r="I426" s="51">
        <v>20</v>
      </c>
      <c r="J426" s="51">
        <v>70</v>
      </c>
      <c r="K426" s="51">
        <v>0</v>
      </c>
      <c r="L426" s="51">
        <v>0</v>
      </c>
      <c r="M426" s="51">
        <v>0</v>
      </c>
      <c r="N426" s="52">
        <f>D426*$D$3</f>
        <v>147</v>
      </c>
      <c r="O426" s="52">
        <f>E426*$E$3</f>
        <v>0</v>
      </c>
      <c r="P426" s="52">
        <f>F426*$F$3</f>
        <v>0</v>
      </c>
      <c r="Q426" s="52">
        <f>G426*$G$3</f>
        <v>0</v>
      </c>
      <c r="R426" s="52">
        <f>H426*$H$3</f>
        <v>0</v>
      </c>
      <c r="S426" s="52">
        <f>(N426/100)*(I426*$I$3)+(N426/100)*(J426*$J$3)</f>
        <v>198.45</v>
      </c>
      <c r="T426" s="52">
        <f>(O426/100)*(K426*$K$3)</f>
        <v>0</v>
      </c>
      <c r="U426" s="52">
        <f>(P426/100)*(K426*$K$3)+(P426/100)*(L426*$L$3)</f>
        <v>0</v>
      </c>
      <c r="V426" s="52">
        <f>(Q426/100)*(L426*$L$3)</f>
        <v>0</v>
      </c>
      <c r="W426" s="52">
        <f>(R426/100)*(K426*$K$3)+(R426/100)*(L426*$L$3)</f>
        <v>0</v>
      </c>
      <c r="X426" s="52">
        <f t="shared" ref="X426:X576" si="153">N426+S426</f>
        <v>345.45</v>
      </c>
      <c r="Y426" s="52">
        <f t="shared" ref="Y426:Y576" si="154">O426+T426</f>
        <v>0</v>
      </c>
      <c r="Z426" s="52">
        <f t="shared" ref="Z426:Z576" si="155">P426+U426</f>
        <v>0</v>
      </c>
      <c r="AA426" s="52">
        <f t="shared" ref="AA426:AA576" si="156">Q426+V426</f>
        <v>0</v>
      </c>
      <c r="AB426" s="52">
        <f t="shared" si="152"/>
        <v>0</v>
      </c>
      <c r="AC426" s="53">
        <f>ROUND(X426+Y426+Z426+AA426+AB426,1)</f>
        <v>345.5</v>
      </c>
      <c r="AD426" s="58">
        <v>0</v>
      </c>
      <c r="AE426" s="113" t="s">
        <v>814</v>
      </c>
      <c r="AF426" s="60"/>
      <c r="AH426" s="59"/>
    </row>
    <row r="427" spans="1:34">
      <c r="A427" s="99" t="s">
        <v>815</v>
      </c>
      <c r="B427" s="87">
        <v>10</v>
      </c>
      <c r="C427" s="21" t="s">
        <v>325</v>
      </c>
      <c r="D427" s="12">
        <v>98</v>
      </c>
      <c r="E427" s="12">
        <v>0</v>
      </c>
      <c r="F427" s="12">
        <v>0</v>
      </c>
      <c r="G427" s="12">
        <v>0</v>
      </c>
      <c r="H427" s="12">
        <v>0</v>
      </c>
      <c r="I427" s="13">
        <v>36</v>
      </c>
      <c r="J427" s="13">
        <v>86</v>
      </c>
      <c r="K427" s="13">
        <v>0</v>
      </c>
      <c r="L427" s="13">
        <v>0</v>
      </c>
      <c r="M427" s="13">
        <v>0</v>
      </c>
      <c r="N427" s="14">
        <f>D427*$D$4</f>
        <v>127.4</v>
      </c>
      <c r="O427" s="14">
        <f>E427*$E$4</f>
        <v>0</v>
      </c>
      <c r="P427" s="14">
        <f>F427*$F$4</f>
        <v>0</v>
      </c>
      <c r="Q427" s="14">
        <f>G427*$G$4</f>
        <v>0</v>
      </c>
      <c r="R427" s="14">
        <f>H427*$H$4</f>
        <v>0</v>
      </c>
      <c r="S427" s="14">
        <f>(N427/100)*(I427*$I$4)+(N427/100)*(J427*$J$4)</f>
        <v>279.7704</v>
      </c>
      <c r="T427" s="14">
        <f>(O427/100)*(K427*$K$4)</f>
        <v>0</v>
      </c>
      <c r="U427" s="14">
        <f>(P427/100)*(K427*$K$4)+(P427/100)*(L427*$L$4)</f>
        <v>0</v>
      </c>
      <c r="V427" s="14">
        <f>(Q427/100)*(L427*$L$4)</f>
        <v>0</v>
      </c>
      <c r="W427" s="14">
        <f>(R427/100)*(K427*$K$4)+(R427/100)*(L427*$L$4)</f>
        <v>0</v>
      </c>
      <c r="X427" s="14">
        <f t="shared" si="153"/>
        <v>407.17039999999997</v>
      </c>
      <c r="Y427" s="14">
        <f t="shared" si="154"/>
        <v>0</v>
      </c>
      <c r="Z427" s="14">
        <f t="shared" si="155"/>
        <v>0</v>
      </c>
      <c r="AA427" s="14">
        <f t="shared" si="156"/>
        <v>0</v>
      </c>
      <c r="AB427" s="14">
        <f t="shared" ref="AB427:AB443" si="157">R427+W427</f>
        <v>0</v>
      </c>
      <c r="AC427" s="15">
        <f>ROUND(X427+Y427+Z427+AA427+AB427,1)</f>
        <v>407.2</v>
      </c>
      <c r="AD427" s="48">
        <f>(ROUND(AC427-AC426,1)/AC426)</f>
        <v>0.17858176555716354</v>
      </c>
      <c r="AE427" s="113"/>
      <c r="AF427" s="60"/>
      <c r="AH427" s="59"/>
    </row>
    <row r="428" spans="1:34">
      <c r="A428" s="99" t="s">
        <v>816</v>
      </c>
      <c r="B428" s="87">
        <v>18</v>
      </c>
      <c r="C428" s="21" t="s">
        <v>850</v>
      </c>
      <c r="D428" s="12">
        <v>98</v>
      </c>
      <c r="E428" s="12">
        <v>0</v>
      </c>
      <c r="F428" s="12">
        <v>0</v>
      </c>
      <c r="G428" s="12">
        <v>0</v>
      </c>
      <c r="H428" s="12">
        <v>0</v>
      </c>
      <c r="I428" s="13">
        <v>0</v>
      </c>
      <c r="J428" s="13">
        <v>0</v>
      </c>
      <c r="K428" s="13">
        <v>0</v>
      </c>
      <c r="L428" s="13">
        <v>0</v>
      </c>
      <c r="M428" s="13">
        <v>0</v>
      </c>
      <c r="N428" s="14">
        <f>D428*$D$5</f>
        <v>137.19999999999999</v>
      </c>
      <c r="O428" s="14">
        <f>E428*$E$5</f>
        <v>0</v>
      </c>
      <c r="P428" s="14">
        <f>F428*$F$5</f>
        <v>0</v>
      </c>
      <c r="Q428" s="14">
        <f>G428*$G$5</f>
        <v>0</v>
      </c>
      <c r="R428" s="14">
        <f>H428*$H$5</f>
        <v>0</v>
      </c>
      <c r="S428" s="14">
        <f>(N428/100)*(I428*$I$5)+(N428/100)*(J428*$J$5)</f>
        <v>0</v>
      </c>
      <c r="T428" s="14">
        <f>(O428/100)*(K428*$K$5)</f>
        <v>0</v>
      </c>
      <c r="U428" s="14">
        <f>(P428/100)*(K428*$K$5)+(P428/100)*(L428*$L$5)</f>
        <v>0</v>
      </c>
      <c r="V428" s="14">
        <f>(Q428/100)*(L428*$L$5)</f>
        <v>0</v>
      </c>
      <c r="W428" s="14">
        <f>(R428/100)*(K428*$K$5)+(R428/100)*(L428*$L$5)</f>
        <v>0</v>
      </c>
      <c r="X428" s="14">
        <f t="shared" si="153"/>
        <v>137.19999999999999</v>
      </c>
      <c r="Y428" s="14">
        <f t="shared" si="154"/>
        <v>0</v>
      </c>
      <c r="Z428" s="14">
        <f t="shared" si="155"/>
        <v>0</v>
      </c>
      <c r="AA428" s="14">
        <f t="shared" si="156"/>
        <v>0</v>
      </c>
      <c r="AB428" s="14">
        <f t="shared" si="157"/>
        <v>0</v>
      </c>
      <c r="AC428" s="15">
        <f t="shared" ref="AC428:AC440" si="158">ROUND(X428+Y428+Z428+AA428+AB428,1)</f>
        <v>137.19999999999999</v>
      </c>
      <c r="AD428" s="48">
        <f>(ROUND(AC428-AC426,1)/AC426)</f>
        <v>-0.60289435600578878</v>
      </c>
      <c r="AE428" s="113"/>
      <c r="AF428" s="60"/>
      <c r="AH428" s="59"/>
    </row>
    <row r="429" spans="1:34">
      <c r="A429" s="99" t="s">
        <v>817</v>
      </c>
      <c r="B429" s="87">
        <v>0</v>
      </c>
      <c r="C429" s="21" t="s">
        <v>338</v>
      </c>
      <c r="D429" s="12">
        <v>98</v>
      </c>
      <c r="E429" s="12">
        <v>0</v>
      </c>
      <c r="F429" s="12">
        <v>0</v>
      </c>
      <c r="G429" s="12">
        <v>0</v>
      </c>
      <c r="H429" s="12">
        <v>0</v>
      </c>
      <c r="I429" s="13">
        <v>20</v>
      </c>
      <c r="J429" s="13">
        <v>70</v>
      </c>
      <c r="K429" s="13">
        <v>0</v>
      </c>
      <c r="L429" s="13">
        <v>0</v>
      </c>
      <c r="M429" s="13">
        <v>0</v>
      </c>
      <c r="N429" s="14">
        <f>D429*$D$6</f>
        <v>137.19999999999999</v>
      </c>
      <c r="O429" s="14">
        <f>E429*$E$6</f>
        <v>0</v>
      </c>
      <c r="P429" s="14">
        <f>F429*$F$6</f>
        <v>0</v>
      </c>
      <c r="Q429" s="14">
        <f>G429*$G$6</f>
        <v>0</v>
      </c>
      <c r="R429" s="14">
        <f>H429*$H$6</f>
        <v>0</v>
      </c>
      <c r="S429" s="14">
        <f>(N429/100)*(I429*$I$6)+(N429/100)*(J429*$J$6)</f>
        <v>185.22</v>
      </c>
      <c r="T429" s="14">
        <f>(O429/100)*(K429*$K$6)</f>
        <v>0</v>
      </c>
      <c r="U429" s="14">
        <f>(P429/100)*(K429*$K$6)+(P429/100)*(L429*$L$6)</f>
        <v>0</v>
      </c>
      <c r="V429" s="14">
        <f>(Q429/100)*(L429*$L$6)</f>
        <v>0</v>
      </c>
      <c r="W429" s="14">
        <f>(R429/100)*(K429*$K$6)+(R429/100)*(L429*$L$6)</f>
        <v>0</v>
      </c>
      <c r="X429" s="14">
        <f t="shared" si="153"/>
        <v>322.41999999999996</v>
      </c>
      <c r="Y429" s="14">
        <f t="shared" si="154"/>
        <v>0</v>
      </c>
      <c r="Z429" s="14">
        <f t="shared" si="155"/>
        <v>0</v>
      </c>
      <c r="AA429" s="14">
        <f t="shared" si="156"/>
        <v>0</v>
      </c>
      <c r="AB429" s="14">
        <f t="shared" si="157"/>
        <v>0</v>
      </c>
      <c r="AC429" s="15">
        <f t="shared" si="158"/>
        <v>322.39999999999998</v>
      </c>
      <c r="AD429" s="48">
        <f>(ROUND(AC429-AC426,1)/AC426)</f>
        <v>-6.6859623733719245E-2</v>
      </c>
      <c r="AE429" s="113"/>
      <c r="AF429" s="60"/>
      <c r="AH429" s="59"/>
    </row>
    <row r="430" spans="1:34">
      <c r="A430" s="99" t="s">
        <v>818</v>
      </c>
      <c r="B430" s="87">
        <v>0</v>
      </c>
      <c r="C430" s="21" t="s">
        <v>339</v>
      </c>
      <c r="D430" s="12">
        <v>98</v>
      </c>
      <c r="E430" s="12">
        <v>0</v>
      </c>
      <c r="F430" s="12">
        <v>0</v>
      </c>
      <c r="G430" s="12">
        <v>0</v>
      </c>
      <c r="H430" s="12">
        <v>0</v>
      </c>
      <c r="I430" s="13">
        <v>20</v>
      </c>
      <c r="J430" s="13">
        <v>70</v>
      </c>
      <c r="K430" s="13">
        <v>0</v>
      </c>
      <c r="L430" s="13">
        <v>0</v>
      </c>
      <c r="M430" s="13">
        <v>0</v>
      </c>
      <c r="N430" s="14">
        <f>D430*$D$7</f>
        <v>137.19999999999999</v>
      </c>
      <c r="O430" s="14">
        <f>E430*$E$7</f>
        <v>0</v>
      </c>
      <c r="P430" s="14">
        <f>F430*$F$7</f>
        <v>0</v>
      </c>
      <c r="Q430" s="14">
        <f>G430*$G$7</f>
        <v>0</v>
      </c>
      <c r="R430" s="14">
        <f>H430*$H$7</f>
        <v>0</v>
      </c>
      <c r="S430" s="14">
        <f>(N430/100)*(I430*$I$7)+(N430/100)*(J430*$J$7)</f>
        <v>185.22</v>
      </c>
      <c r="T430" s="14">
        <f>(O430/100)*(K430*$K$7)</f>
        <v>0</v>
      </c>
      <c r="U430" s="14">
        <f>(P430/100)*(K430*$K$7)+(P430/100)*(L430*$L$7)</f>
        <v>0</v>
      </c>
      <c r="V430" s="14">
        <f>(Q430/100)*(L430*$L$7)</f>
        <v>0</v>
      </c>
      <c r="W430" s="14">
        <f>(R430/100)*(K430*$K$7)+(R430/100)*(L430*$L$7)</f>
        <v>0</v>
      </c>
      <c r="X430" s="14">
        <f t="shared" si="153"/>
        <v>322.41999999999996</v>
      </c>
      <c r="Y430" s="14">
        <f t="shared" si="154"/>
        <v>0</v>
      </c>
      <c r="Z430" s="14">
        <f t="shared" si="155"/>
        <v>0</v>
      </c>
      <c r="AA430" s="14">
        <f t="shared" si="156"/>
        <v>0</v>
      </c>
      <c r="AB430" s="14">
        <f t="shared" si="157"/>
        <v>0</v>
      </c>
      <c r="AC430" s="15">
        <f t="shared" si="158"/>
        <v>322.39999999999998</v>
      </c>
      <c r="AD430" s="48">
        <f>(ROUND(AC430-AC426,1)/AC426)</f>
        <v>-6.6859623733719245E-2</v>
      </c>
      <c r="AE430" s="113"/>
      <c r="AF430" s="60"/>
      <c r="AH430" s="59"/>
    </row>
    <row r="431" spans="1:34">
      <c r="A431" s="99" t="s">
        <v>667</v>
      </c>
      <c r="B431" s="87"/>
      <c r="C431" s="21" t="s">
        <v>340</v>
      </c>
      <c r="D431" s="12">
        <v>98</v>
      </c>
      <c r="E431" s="12">
        <v>0</v>
      </c>
      <c r="F431" s="12">
        <v>0</v>
      </c>
      <c r="G431" s="12">
        <v>0</v>
      </c>
      <c r="H431" s="12">
        <v>0</v>
      </c>
      <c r="I431" s="13">
        <v>20</v>
      </c>
      <c r="J431" s="13">
        <v>70</v>
      </c>
      <c r="K431" s="13">
        <v>0</v>
      </c>
      <c r="L431" s="13">
        <v>0</v>
      </c>
      <c r="M431" s="13">
        <v>0</v>
      </c>
      <c r="N431" s="14">
        <f>D431*$D$8</f>
        <v>137.19999999999999</v>
      </c>
      <c r="O431" s="14">
        <f>E431*$E$8</f>
        <v>0</v>
      </c>
      <c r="P431" s="14">
        <f>F431*$F$8</f>
        <v>0</v>
      </c>
      <c r="Q431" s="14">
        <f>G431*$G$8</f>
        <v>0</v>
      </c>
      <c r="R431" s="14">
        <f>H431*$H$8</f>
        <v>0</v>
      </c>
      <c r="S431" s="14">
        <f>(N431/100)*(I431*$I$8)+(N431/100)*(J431*$J$8)</f>
        <v>185.22</v>
      </c>
      <c r="T431" s="14">
        <f>(O431/100)*(K431*$K$8)</f>
        <v>0</v>
      </c>
      <c r="U431" s="14">
        <f>(P431/100)*(K431*$K$8)+(P431/100)*(L431*$L$8)</f>
        <v>0</v>
      </c>
      <c r="V431" s="14">
        <f>(Q431/100)*(L431*$L$8)</f>
        <v>0</v>
      </c>
      <c r="W431" s="14">
        <f>(R431/100)*(K431*$K$8)+(R431/100)*(L431*$L$8)</f>
        <v>0</v>
      </c>
      <c r="X431" s="14">
        <f t="shared" si="153"/>
        <v>322.41999999999996</v>
      </c>
      <c r="Y431" s="14">
        <f t="shared" si="154"/>
        <v>0</v>
      </c>
      <c r="Z431" s="14">
        <f t="shared" si="155"/>
        <v>0</v>
      </c>
      <c r="AA431" s="14">
        <f t="shared" si="156"/>
        <v>0</v>
      </c>
      <c r="AB431" s="14">
        <f t="shared" si="157"/>
        <v>0</v>
      </c>
      <c r="AC431" s="15">
        <f t="shared" si="158"/>
        <v>322.39999999999998</v>
      </c>
      <c r="AD431" s="48">
        <f>(ROUND(AC431-AC426,1)/AC426)</f>
        <v>-6.6859623733719245E-2</v>
      </c>
      <c r="AE431" s="113"/>
      <c r="AF431" s="60"/>
      <c r="AH431" s="59"/>
    </row>
    <row r="432" spans="1:34">
      <c r="A432" s="99" t="s">
        <v>606</v>
      </c>
      <c r="B432" s="87"/>
      <c r="C432" s="21" t="s">
        <v>1</v>
      </c>
      <c r="D432" s="12">
        <v>49</v>
      </c>
      <c r="E432" s="12">
        <v>98</v>
      </c>
      <c r="F432" s="12">
        <v>0</v>
      </c>
      <c r="G432" s="12">
        <v>0</v>
      </c>
      <c r="H432" s="12">
        <v>0</v>
      </c>
      <c r="I432" s="13">
        <v>20</v>
      </c>
      <c r="J432" s="13">
        <v>70</v>
      </c>
      <c r="K432" s="13">
        <v>95</v>
      </c>
      <c r="L432" s="13">
        <v>0</v>
      </c>
      <c r="M432" s="13">
        <v>0</v>
      </c>
      <c r="N432" s="14">
        <f>D432*$D$9</f>
        <v>58.8</v>
      </c>
      <c r="O432" s="14">
        <f>E432*$E$9</f>
        <v>127.4</v>
      </c>
      <c r="P432" s="14">
        <f>F432*$F$9</f>
        <v>0</v>
      </c>
      <c r="Q432" s="14">
        <f>G432*$G$9</f>
        <v>0</v>
      </c>
      <c r="R432" s="14">
        <f>H432*$H$9</f>
        <v>0</v>
      </c>
      <c r="S432" s="14">
        <f>(N432/100)*(I432*$I$9)+(N432/100)*(J432*$J$9)</f>
        <v>79.38</v>
      </c>
      <c r="T432" s="14">
        <f>(O432/100)*(K432*$K$9)</f>
        <v>181.54500000000002</v>
      </c>
      <c r="U432" s="14">
        <f>(P432/100)*(K432*$K$9)+(P432/100)*(L432*$L$9)</f>
        <v>0</v>
      </c>
      <c r="V432" s="14">
        <f>(Q432/100)*(L432*$L$9)</f>
        <v>0</v>
      </c>
      <c r="W432" s="14">
        <f>(R432/100)*(K432*$K$9)+(R432/100)*(L432*$L$9)</f>
        <v>0</v>
      </c>
      <c r="X432" s="14">
        <f t="shared" si="153"/>
        <v>138.18</v>
      </c>
      <c r="Y432" s="14">
        <f t="shared" si="154"/>
        <v>308.94500000000005</v>
      </c>
      <c r="Z432" s="14">
        <f t="shared" si="155"/>
        <v>0</v>
      </c>
      <c r="AA432" s="14">
        <f t="shared" si="156"/>
        <v>0</v>
      </c>
      <c r="AB432" s="14">
        <f t="shared" si="157"/>
        <v>0</v>
      </c>
      <c r="AC432" s="15">
        <f t="shared" si="158"/>
        <v>447.1</v>
      </c>
      <c r="AD432" s="48">
        <f>(ROUND(AC432-AC426,1)/AC426)</f>
        <v>0.29406657018813315</v>
      </c>
      <c r="AE432" s="113"/>
      <c r="AF432" s="60"/>
      <c r="AH432" s="59"/>
    </row>
    <row r="433" spans="1:34">
      <c r="A433" s="99" t="s">
        <v>845</v>
      </c>
      <c r="B433" s="87"/>
      <c r="C433" s="21" t="s">
        <v>2</v>
      </c>
      <c r="D433" s="12">
        <v>49</v>
      </c>
      <c r="E433" s="12">
        <v>0</v>
      </c>
      <c r="F433" s="12">
        <v>98</v>
      </c>
      <c r="G433" s="12">
        <v>0</v>
      </c>
      <c r="H433" s="12">
        <v>0</v>
      </c>
      <c r="I433" s="13">
        <v>20</v>
      </c>
      <c r="J433" s="13">
        <v>70</v>
      </c>
      <c r="K433" s="13">
        <v>47.5</v>
      </c>
      <c r="L433" s="13">
        <v>37.5</v>
      </c>
      <c r="M433" s="13">
        <v>0</v>
      </c>
      <c r="N433" s="14">
        <f>D433*$D$10</f>
        <v>58.8</v>
      </c>
      <c r="O433" s="14">
        <f>E433*$E$10</f>
        <v>0</v>
      </c>
      <c r="P433" s="14">
        <f>F433*$F$10</f>
        <v>127.4</v>
      </c>
      <c r="Q433" s="14">
        <f>G433*$G$10</f>
        <v>0</v>
      </c>
      <c r="R433" s="14">
        <f>H433*$H$10</f>
        <v>0</v>
      </c>
      <c r="S433" s="14">
        <f>(N433/100)*(I433*$I$10)+(N433/100)*(J433*$J$10)</f>
        <v>79.38</v>
      </c>
      <c r="T433" s="14">
        <f>(O433/100)*(K433*$J$10)</f>
        <v>0</v>
      </c>
      <c r="U433" s="14">
        <f>(P433/100)*(K433*$K$10)+(P433/100)*(L433*$L$10)</f>
        <v>162.435</v>
      </c>
      <c r="V433" s="14">
        <f>(Q433/100)*(L433*$L$10)</f>
        <v>0</v>
      </c>
      <c r="W433" s="14">
        <f>(R433/100)*(K433*$K$10)+(R433/100)*(L433*$L$10)</f>
        <v>0</v>
      </c>
      <c r="X433" s="14">
        <f t="shared" si="153"/>
        <v>138.18</v>
      </c>
      <c r="Y433" s="14">
        <f t="shared" si="154"/>
        <v>0</v>
      </c>
      <c r="Z433" s="14">
        <f t="shared" si="155"/>
        <v>289.83500000000004</v>
      </c>
      <c r="AA433" s="14">
        <f t="shared" si="156"/>
        <v>0</v>
      </c>
      <c r="AB433" s="14">
        <f t="shared" si="157"/>
        <v>0</v>
      </c>
      <c r="AC433" s="15">
        <f t="shared" si="158"/>
        <v>428</v>
      </c>
      <c r="AD433" s="48">
        <f>(ROUND(AC433-AC426,1)/AC426)</f>
        <v>0.23878437047756873</v>
      </c>
      <c r="AE433" s="113"/>
      <c r="AF433" s="60"/>
      <c r="AH433" s="59"/>
    </row>
    <row r="434" spans="1:34">
      <c r="A434" s="99" t="s">
        <v>846</v>
      </c>
      <c r="B434" s="87"/>
      <c r="C434" s="21" t="s">
        <v>3</v>
      </c>
      <c r="D434" s="12">
        <v>49</v>
      </c>
      <c r="E434" s="12">
        <v>0</v>
      </c>
      <c r="F434" s="12">
        <v>0</v>
      </c>
      <c r="G434" s="12">
        <v>98</v>
      </c>
      <c r="H434" s="12">
        <v>0</v>
      </c>
      <c r="I434" s="13">
        <v>20</v>
      </c>
      <c r="J434" s="13">
        <v>70</v>
      </c>
      <c r="K434" s="13">
        <v>0</v>
      </c>
      <c r="L434" s="13">
        <v>95</v>
      </c>
      <c r="M434" s="13">
        <v>0</v>
      </c>
      <c r="N434" s="14">
        <f>D434*$D$11</f>
        <v>58.8</v>
      </c>
      <c r="O434" s="14">
        <f>E434*$E$11</f>
        <v>0</v>
      </c>
      <c r="P434" s="14">
        <f>F434*$F$11</f>
        <v>0</v>
      </c>
      <c r="Q434" s="14">
        <f>G434*$G$11</f>
        <v>127.4</v>
      </c>
      <c r="R434" s="14">
        <f>H434*$H$11</f>
        <v>0</v>
      </c>
      <c r="S434" s="14">
        <f>(N434/100)*(I434*$I$11)+(N434/100)*(J434*$J$11)</f>
        <v>79.38</v>
      </c>
      <c r="T434" s="14">
        <f>(O434/100)*(K434*$K$11)</f>
        <v>0</v>
      </c>
      <c r="U434" s="14">
        <f>(P434/100)*(K434*$K$11)+(P434/100)*(L434*$L$11)</f>
        <v>0</v>
      </c>
      <c r="V434" s="14">
        <f>(Q434/100)*(L434*$L$11)</f>
        <v>181.54500000000002</v>
      </c>
      <c r="W434" s="14">
        <f>(R434/100)*(K434*$K$11)+(R434/100)*(L434*$L$11)</f>
        <v>0</v>
      </c>
      <c r="X434" s="14">
        <f t="shared" si="153"/>
        <v>138.18</v>
      </c>
      <c r="Y434" s="14">
        <f t="shared" si="154"/>
        <v>0</v>
      </c>
      <c r="Z434" s="14">
        <f t="shared" si="155"/>
        <v>0</v>
      </c>
      <c r="AA434" s="14">
        <f t="shared" si="156"/>
        <v>308.94500000000005</v>
      </c>
      <c r="AB434" s="14">
        <f t="shared" si="157"/>
        <v>0</v>
      </c>
      <c r="AC434" s="15">
        <f t="shared" si="158"/>
        <v>447.1</v>
      </c>
      <c r="AD434" s="48">
        <f>(ROUND(AC434-AC426,1)/AC426)</f>
        <v>0.29406657018813315</v>
      </c>
      <c r="AE434" s="113"/>
      <c r="AF434" s="60"/>
      <c r="AH434" s="59"/>
    </row>
    <row r="435" spans="1:34">
      <c r="A435" s="99" t="s">
        <v>847</v>
      </c>
      <c r="B435" s="87"/>
      <c r="C435" s="21" t="s">
        <v>4</v>
      </c>
      <c r="D435" s="12">
        <v>49</v>
      </c>
      <c r="E435" s="12">
        <v>0</v>
      </c>
      <c r="F435" s="12">
        <v>0</v>
      </c>
      <c r="G435" s="12">
        <v>0</v>
      </c>
      <c r="H435" s="12">
        <v>98</v>
      </c>
      <c r="I435" s="13">
        <v>20</v>
      </c>
      <c r="J435" s="13">
        <v>70</v>
      </c>
      <c r="K435" s="13">
        <v>47.5</v>
      </c>
      <c r="L435" s="13">
        <v>47.5</v>
      </c>
      <c r="M435" s="13">
        <v>0</v>
      </c>
      <c r="N435" s="14">
        <f>D435*$D$12</f>
        <v>58.8</v>
      </c>
      <c r="O435" s="14">
        <f>E435*$E$12</f>
        <v>0</v>
      </c>
      <c r="P435" s="14">
        <f>F435*$F$12</f>
        <v>0</v>
      </c>
      <c r="Q435" s="14">
        <f>G435*$G$12</f>
        <v>0</v>
      </c>
      <c r="R435" s="14">
        <f>H435*$H$12</f>
        <v>127.4</v>
      </c>
      <c r="S435" s="14">
        <f>(N435/100)*(I435*$I$12)+(N435/100)*(J435*$J$12)</f>
        <v>79.38</v>
      </c>
      <c r="T435" s="14">
        <f>(O435/100)*(K435*$K$12)</f>
        <v>0</v>
      </c>
      <c r="U435" s="14">
        <f>(P435/100)*(K435*$K$12)+(P435/100)*(L435*$L$12)</f>
        <v>0</v>
      </c>
      <c r="V435" s="14">
        <f>(Q435/100)*(L435*$L$12)</f>
        <v>0</v>
      </c>
      <c r="W435" s="14">
        <f>(R435/100)*(K435*$K$12)+(R435/100)*(L435*$L$12)</f>
        <v>181.54500000000002</v>
      </c>
      <c r="X435" s="14">
        <f t="shared" si="153"/>
        <v>138.18</v>
      </c>
      <c r="Y435" s="14">
        <f t="shared" si="154"/>
        <v>0</v>
      </c>
      <c r="Z435" s="14">
        <f t="shared" si="155"/>
        <v>0</v>
      </c>
      <c r="AA435" s="14">
        <f t="shared" si="156"/>
        <v>0</v>
      </c>
      <c r="AB435" s="14">
        <f t="shared" si="157"/>
        <v>308.94500000000005</v>
      </c>
      <c r="AC435" s="15">
        <f t="shared" si="158"/>
        <v>447.1</v>
      </c>
      <c r="AD435" s="48">
        <f>(ROUND(AC435-AC426,1)/AC426)</f>
        <v>0.29406657018813315</v>
      </c>
      <c r="AE435" s="113"/>
      <c r="AF435" s="60"/>
      <c r="AH435" s="59"/>
    </row>
    <row r="436" spans="1:34">
      <c r="A436" s="99" t="s">
        <v>848</v>
      </c>
      <c r="B436" s="87"/>
      <c r="C436" s="21" t="s">
        <v>328</v>
      </c>
      <c r="D436" s="12">
        <v>98</v>
      </c>
      <c r="E436" s="12">
        <v>0</v>
      </c>
      <c r="F436" s="12">
        <v>0</v>
      </c>
      <c r="G436" s="12">
        <v>0</v>
      </c>
      <c r="H436" s="12">
        <v>0</v>
      </c>
      <c r="I436" s="13">
        <v>20</v>
      </c>
      <c r="J436" s="13">
        <v>70</v>
      </c>
      <c r="K436" s="13">
        <v>0</v>
      </c>
      <c r="L436" s="13">
        <v>0</v>
      </c>
      <c r="M436" s="13">
        <v>75</v>
      </c>
      <c r="N436" s="14">
        <f>D436*$D$13</f>
        <v>127.4</v>
      </c>
      <c r="O436" s="14">
        <f>E436*$E$13</f>
        <v>0</v>
      </c>
      <c r="P436" s="14">
        <f>F436*$F$13</f>
        <v>0</v>
      </c>
      <c r="Q436" s="14">
        <f>G436*$G$13</f>
        <v>0</v>
      </c>
      <c r="R436" s="14">
        <f>H436*$H$13</f>
        <v>0</v>
      </c>
      <c r="S436" s="14">
        <f>(N436/100)*(I436*$I$14)+(N436/100)*(J436*$J$14)+(N436/100)*(M436*$M$14)</f>
        <v>315.315</v>
      </c>
      <c r="T436" s="14">
        <f>(O436/100)*(K436*$K$13)+(O436/100)*(M436*$M$13)</f>
        <v>0</v>
      </c>
      <c r="U436" s="14">
        <f>(P436/100)*(K436*$K$13)+(P436/100)*(L436*$L$13)+(P436/100)*(M436*$M$13)</f>
        <v>0</v>
      </c>
      <c r="V436" s="14">
        <f>(Q436/100)*(L436*$L$13)+(Q436/100)*(M436*$M$13)</f>
        <v>0</v>
      </c>
      <c r="W436" s="14">
        <f>(R436/100)*(K436*$K$13)+(R436/100)*(L436*$L$13)+(R436/100)*(M436*$M$13)</f>
        <v>0</v>
      </c>
      <c r="X436" s="14">
        <f t="shared" si="153"/>
        <v>442.71500000000003</v>
      </c>
      <c r="Y436" s="14">
        <f t="shared" si="154"/>
        <v>0</v>
      </c>
      <c r="Z436" s="14">
        <f t="shared" si="155"/>
        <v>0</v>
      </c>
      <c r="AA436" s="14">
        <f t="shared" si="156"/>
        <v>0</v>
      </c>
      <c r="AB436" s="14">
        <f t="shared" si="157"/>
        <v>0</v>
      </c>
      <c r="AC436" s="15">
        <f t="shared" si="158"/>
        <v>442.7</v>
      </c>
      <c r="AD436" s="48">
        <f>(ROUND(AC436-AC426,1)/AC426)</f>
        <v>0.2813314037626628</v>
      </c>
      <c r="AE436" s="113"/>
      <c r="AF436" s="60"/>
      <c r="AH436" s="59"/>
    </row>
    <row r="437" spans="1:34">
      <c r="A437" s="99" t="s">
        <v>849</v>
      </c>
      <c r="B437" s="87"/>
      <c r="C437" s="21" t="s">
        <v>329</v>
      </c>
      <c r="D437" s="12">
        <v>98</v>
      </c>
      <c r="E437" s="12">
        <v>0</v>
      </c>
      <c r="F437" s="12">
        <v>0</v>
      </c>
      <c r="G437" s="12">
        <v>0</v>
      </c>
      <c r="H437" s="12">
        <v>0</v>
      </c>
      <c r="I437" s="13">
        <v>20</v>
      </c>
      <c r="J437" s="13">
        <v>70</v>
      </c>
      <c r="K437" s="13">
        <v>75</v>
      </c>
      <c r="L437" s="13">
        <v>0</v>
      </c>
      <c r="M437" s="13">
        <v>0</v>
      </c>
      <c r="N437" s="14">
        <f>D437*$D$14</f>
        <v>127.4</v>
      </c>
      <c r="O437" s="14">
        <f>E437*$E$14</f>
        <v>0</v>
      </c>
      <c r="P437" s="14">
        <f>F437*$F$14</f>
        <v>0</v>
      </c>
      <c r="Q437" s="14">
        <f>G437*$G$14</f>
        <v>0</v>
      </c>
      <c r="R437" s="14">
        <f>H437*$H$14</f>
        <v>0</v>
      </c>
      <c r="S437" s="14">
        <f>(N437/100)*(I437*$I$14)+(N437/100)*(J437*$J$14)+(N437/100)*(K437*$K$14)</f>
        <v>315.315</v>
      </c>
      <c r="T437" s="14">
        <f>(O437/100)*(K437*$K$14)</f>
        <v>0</v>
      </c>
      <c r="U437" s="14">
        <f>(P437/100)*(K437*$K$14)+(P437/100)*(L437*$L$14)</f>
        <v>0</v>
      </c>
      <c r="V437" s="14">
        <f>(Q437/100)*(L437*$L$14)</f>
        <v>0</v>
      </c>
      <c r="W437" s="14">
        <f>(R437/100)*(K437*$L$14)+(R437/100)*(L437*$M$14)</f>
        <v>0</v>
      </c>
      <c r="X437" s="14">
        <f t="shared" si="153"/>
        <v>442.71500000000003</v>
      </c>
      <c r="Y437" s="14">
        <f t="shared" si="154"/>
        <v>0</v>
      </c>
      <c r="Z437" s="14">
        <f t="shared" si="155"/>
        <v>0</v>
      </c>
      <c r="AA437" s="14">
        <f t="shared" si="156"/>
        <v>0</v>
      </c>
      <c r="AB437" s="14">
        <f t="shared" si="157"/>
        <v>0</v>
      </c>
      <c r="AC437" s="15">
        <f t="shared" si="158"/>
        <v>442.7</v>
      </c>
      <c r="AD437" s="48">
        <f>(ROUND(AC437-AC426,1)/AC426)</f>
        <v>0.2813314037626628</v>
      </c>
      <c r="AE437" s="113"/>
      <c r="AF437" s="60"/>
      <c r="AH437" s="59"/>
    </row>
    <row r="438" spans="1:34">
      <c r="A438" s="99"/>
      <c r="B438" s="87"/>
      <c r="C438" s="21" t="s">
        <v>330</v>
      </c>
      <c r="D438" s="12">
        <v>98</v>
      </c>
      <c r="E438" s="12">
        <v>0</v>
      </c>
      <c r="F438" s="12">
        <v>0</v>
      </c>
      <c r="G438" s="12">
        <v>0</v>
      </c>
      <c r="H438" s="12">
        <v>0</v>
      </c>
      <c r="I438" s="13">
        <v>20</v>
      </c>
      <c r="J438" s="13">
        <v>70</v>
      </c>
      <c r="K438" s="13">
        <v>0</v>
      </c>
      <c r="L438" s="13">
        <v>75</v>
      </c>
      <c r="M438" s="13">
        <v>0</v>
      </c>
      <c r="N438" s="14">
        <f>D438*$D$15</f>
        <v>127.4</v>
      </c>
      <c r="O438" s="14">
        <f>E438*$E$15</f>
        <v>0</v>
      </c>
      <c r="P438" s="14">
        <f>F438*$F$15</f>
        <v>0</v>
      </c>
      <c r="Q438" s="14">
        <f>G438*$G$15</f>
        <v>0</v>
      </c>
      <c r="R438" s="14">
        <f>H438*$H$15</f>
        <v>0</v>
      </c>
      <c r="S438" s="14">
        <f>(N438/100)*(I438*$I$15)+(N438/100)*(J438*$J$15)+(N438/100)*(L438*$L$15)</f>
        <v>315.315</v>
      </c>
      <c r="T438" s="14">
        <f>(O438/100)*(K438*$K$15)</f>
        <v>0</v>
      </c>
      <c r="U438" s="14">
        <f>(P438/100)*(K438*$K$15)+(P438/100)*(L438*$L$15)</f>
        <v>0</v>
      </c>
      <c r="V438" s="14">
        <f>(Q438/100)*(L438*$L$15)</f>
        <v>0</v>
      </c>
      <c r="W438" s="14">
        <f>(R438/100)*(K438*$K$15)+(R438/100)*(L438*$L$15)</f>
        <v>0</v>
      </c>
      <c r="X438" s="14">
        <f t="shared" si="153"/>
        <v>442.71500000000003</v>
      </c>
      <c r="Y438" s="14">
        <f t="shared" si="154"/>
        <v>0</v>
      </c>
      <c r="Z438" s="14">
        <f t="shared" si="155"/>
        <v>0</v>
      </c>
      <c r="AA438" s="14">
        <f t="shared" si="156"/>
        <v>0</v>
      </c>
      <c r="AB438" s="14">
        <f t="shared" si="157"/>
        <v>0</v>
      </c>
      <c r="AC438" s="15">
        <f t="shared" si="158"/>
        <v>442.7</v>
      </c>
      <c r="AD438" s="48">
        <f>(ROUND(AC438-AC426,1)/AC426)</f>
        <v>0.2813314037626628</v>
      </c>
      <c r="AE438" s="113"/>
      <c r="AF438" s="60"/>
      <c r="AH438" s="59"/>
    </row>
    <row r="439" spans="1:34">
      <c r="A439" s="99"/>
      <c r="B439" s="87"/>
      <c r="C439" s="21" t="s">
        <v>326</v>
      </c>
      <c r="D439" s="12">
        <v>98</v>
      </c>
      <c r="E439" s="12">
        <v>0</v>
      </c>
      <c r="F439" s="12">
        <v>0</v>
      </c>
      <c r="G439" s="12">
        <v>0</v>
      </c>
      <c r="H439" s="12">
        <v>0</v>
      </c>
      <c r="I439" s="13">
        <v>20</v>
      </c>
      <c r="J439" s="13">
        <v>93</v>
      </c>
      <c r="K439" s="13">
        <v>0</v>
      </c>
      <c r="L439" s="13">
        <v>0</v>
      </c>
      <c r="M439" s="13">
        <v>0</v>
      </c>
      <c r="N439" s="14">
        <f>D439*$D$16</f>
        <v>127.4</v>
      </c>
      <c r="O439" s="14">
        <f>E439*$E$16</f>
        <v>0</v>
      </c>
      <c r="P439" s="14">
        <f>F439*$F$16</f>
        <v>0</v>
      </c>
      <c r="Q439" s="14">
        <f>G439*$G$16</f>
        <v>0</v>
      </c>
      <c r="R439" s="14">
        <f>H439*$H$16</f>
        <v>0</v>
      </c>
      <c r="S439" s="14">
        <f>(N439/100)*(I439*$I$16)+(N439/100)*(J439*$J$16)</f>
        <v>297.98860000000002</v>
      </c>
      <c r="T439" s="14">
        <f>(O439/100)*(K439*$K$16)</f>
        <v>0</v>
      </c>
      <c r="U439" s="14">
        <f>(P439/100)*(K439*$K$16)+(P439/100)*(L439*$L$16)</f>
        <v>0</v>
      </c>
      <c r="V439" s="14">
        <f>(Q439/100)*(L439*$L$16)</f>
        <v>0</v>
      </c>
      <c r="W439" s="14">
        <f>(R439/100)*(K439*$K$16)+(R439/100)*(L439*$L$16)</f>
        <v>0</v>
      </c>
      <c r="X439" s="14">
        <f t="shared" si="153"/>
        <v>425.3886</v>
      </c>
      <c r="Y439" s="14">
        <f t="shared" si="154"/>
        <v>0</v>
      </c>
      <c r="Z439" s="14">
        <f t="shared" si="155"/>
        <v>0</v>
      </c>
      <c r="AA439" s="14">
        <f t="shared" si="156"/>
        <v>0</v>
      </c>
      <c r="AB439" s="14">
        <f t="shared" si="157"/>
        <v>0</v>
      </c>
      <c r="AC439" s="15">
        <f t="shared" si="158"/>
        <v>425.4</v>
      </c>
      <c r="AD439" s="48">
        <f>(ROUND(AC439-AC426,1)/AC426)</f>
        <v>0.23125904486251811</v>
      </c>
      <c r="AE439" s="113"/>
      <c r="AF439" s="60"/>
      <c r="AH439" s="59"/>
    </row>
    <row r="440" spans="1:34">
      <c r="A440" s="99"/>
      <c r="B440" s="87"/>
      <c r="C440" s="21" t="s">
        <v>327</v>
      </c>
      <c r="D440" s="12">
        <v>98</v>
      </c>
      <c r="E440" s="12">
        <v>0</v>
      </c>
      <c r="F440" s="12">
        <v>0</v>
      </c>
      <c r="G440" s="12">
        <v>0</v>
      </c>
      <c r="H440" s="12">
        <v>0</v>
      </c>
      <c r="I440" s="13">
        <v>59</v>
      </c>
      <c r="J440" s="13">
        <v>70</v>
      </c>
      <c r="K440" s="13">
        <v>0</v>
      </c>
      <c r="L440" s="13">
        <v>0</v>
      </c>
      <c r="M440" s="13">
        <v>0</v>
      </c>
      <c r="N440" s="14">
        <f>D440*$D$17</f>
        <v>127.4</v>
      </c>
      <c r="O440" s="14">
        <f>E440*$E$17</f>
        <v>0</v>
      </c>
      <c r="P440" s="14">
        <f>F440*$F$17</f>
        <v>0</v>
      </c>
      <c r="Q440" s="14">
        <f>G440*$G$17</f>
        <v>0</v>
      </c>
      <c r="R440" s="14">
        <f>H440*$H$17</f>
        <v>0</v>
      </c>
      <c r="S440" s="14">
        <f>(N440/100)*(I440*$I$17)+(N440/100)*(J440*$J$17)</f>
        <v>262.06180000000001</v>
      </c>
      <c r="T440" s="14">
        <f>(O440/100)*(K440*$K$17)</f>
        <v>0</v>
      </c>
      <c r="U440" s="14">
        <f>(P440/100)*(K440*$K$17)+(P440/100)*(L440*$L$17)</f>
        <v>0</v>
      </c>
      <c r="V440" s="14">
        <f>(Q440/100)*(L440*$L$17)</f>
        <v>0</v>
      </c>
      <c r="W440" s="14">
        <f>(R440/100)*(K440*$K$17)+(R440/100)*(L440*$L$17)</f>
        <v>0</v>
      </c>
      <c r="X440" s="14">
        <f t="shared" si="153"/>
        <v>389.46180000000004</v>
      </c>
      <c r="Y440" s="14">
        <f t="shared" si="154"/>
        <v>0</v>
      </c>
      <c r="Z440" s="14">
        <f t="shared" si="155"/>
        <v>0</v>
      </c>
      <c r="AA440" s="14">
        <f t="shared" si="156"/>
        <v>0</v>
      </c>
      <c r="AB440" s="14">
        <f t="shared" si="157"/>
        <v>0</v>
      </c>
      <c r="AC440" s="15">
        <f t="shared" si="158"/>
        <v>389.5</v>
      </c>
      <c r="AD440" s="48">
        <f>(ROUND(AC440-AC426,1)/AC426)</f>
        <v>0.12735166425470332</v>
      </c>
      <c r="AE440" s="113"/>
      <c r="AF440" s="60"/>
      <c r="AH440" s="59"/>
    </row>
    <row r="441" spans="1:34">
      <c r="A441" s="106" t="s">
        <v>0</v>
      </c>
      <c r="B441" s="90" t="s">
        <v>29</v>
      </c>
      <c r="C441" s="50" t="s">
        <v>243</v>
      </c>
      <c r="D441" s="11">
        <v>98</v>
      </c>
      <c r="E441" s="11">
        <v>0</v>
      </c>
      <c r="F441" s="11">
        <v>50</v>
      </c>
      <c r="G441" s="11">
        <v>0</v>
      </c>
      <c r="H441" s="11">
        <v>0</v>
      </c>
      <c r="I441" s="51">
        <v>25</v>
      </c>
      <c r="J441" s="51">
        <v>25</v>
      </c>
      <c r="K441" s="51">
        <v>20</v>
      </c>
      <c r="L441" s="51">
        <v>20</v>
      </c>
      <c r="M441" s="51">
        <v>0</v>
      </c>
      <c r="N441" s="52">
        <f>D441*$D$3</f>
        <v>147</v>
      </c>
      <c r="O441" s="52">
        <f>E441*$E$3</f>
        <v>0</v>
      </c>
      <c r="P441" s="52">
        <f>F441*$F$3</f>
        <v>75</v>
      </c>
      <c r="Q441" s="52">
        <f>G441*$G$3</f>
        <v>0</v>
      </c>
      <c r="R441" s="52">
        <f>H441*$H$3</f>
        <v>0</v>
      </c>
      <c r="S441" s="52">
        <f>(N441/100)*(I441*$I$3)+(N441/100)*(J441*$J$3)</f>
        <v>110.25</v>
      </c>
      <c r="T441" s="52">
        <f>(O441/100)*(K441*$K$3)</f>
        <v>0</v>
      </c>
      <c r="U441" s="52">
        <f>(P441/100)*(K441*$K$3)+(P441/100)*(L441*$L$3)</f>
        <v>45</v>
      </c>
      <c r="V441" s="52">
        <f>(Q441/100)*(L441*$L$3)</f>
        <v>0</v>
      </c>
      <c r="W441" s="52">
        <f>(R441/100)*(K441*$K$3)+(R441/100)*(L441*$L$3)</f>
        <v>0</v>
      </c>
      <c r="X441" s="52">
        <f t="shared" si="153"/>
        <v>257.25</v>
      </c>
      <c r="Y441" s="52">
        <f t="shared" si="154"/>
        <v>0</v>
      </c>
      <c r="Z441" s="52">
        <f t="shared" si="155"/>
        <v>120</v>
      </c>
      <c r="AA441" s="52">
        <f t="shared" si="156"/>
        <v>0</v>
      </c>
      <c r="AB441" s="52">
        <f t="shared" si="157"/>
        <v>0</v>
      </c>
      <c r="AC441" s="53">
        <f>ROUND(X441+Y441+Z441+AA441+AB441,1)</f>
        <v>377.3</v>
      </c>
      <c r="AD441" s="58"/>
      <c r="AE441" s="113" t="s">
        <v>814</v>
      </c>
      <c r="AF441" s="60"/>
      <c r="AH441" s="59"/>
    </row>
    <row r="442" spans="1:34">
      <c r="A442" s="99" t="s">
        <v>815</v>
      </c>
      <c r="B442" s="91">
        <v>16</v>
      </c>
      <c r="C442" s="21" t="s">
        <v>325</v>
      </c>
      <c r="D442" s="12">
        <v>98</v>
      </c>
      <c r="E442" s="12">
        <v>0</v>
      </c>
      <c r="F442" s="12">
        <v>50</v>
      </c>
      <c r="G442" s="12">
        <v>0</v>
      </c>
      <c r="H442" s="12">
        <v>0</v>
      </c>
      <c r="I442" s="13">
        <v>51</v>
      </c>
      <c r="J442" s="13">
        <v>51</v>
      </c>
      <c r="K442" s="13">
        <v>20</v>
      </c>
      <c r="L442" s="13">
        <v>20</v>
      </c>
      <c r="M442" s="13">
        <v>0</v>
      </c>
      <c r="N442" s="14">
        <f>D442*$D$4</f>
        <v>127.4</v>
      </c>
      <c r="O442" s="14">
        <f>E442*$E$4</f>
        <v>0</v>
      </c>
      <c r="P442" s="14">
        <f>F442*$F$4</f>
        <v>65</v>
      </c>
      <c r="Q442" s="14">
        <f>G442*$G$4</f>
        <v>0</v>
      </c>
      <c r="R442" s="14">
        <f>H442*$H$4</f>
        <v>0</v>
      </c>
      <c r="S442" s="14">
        <f>(N442/100)*(I442*$I$4)+(N442/100)*(J442*$J$4)</f>
        <v>233.90639999999999</v>
      </c>
      <c r="T442" s="14">
        <f>(O442/100)*(K442*$K$4)</f>
        <v>0</v>
      </c>
      <c r="U442" s="14">
        <f>(P442/100)*(K442*$K$4)+(P442/100)*(L442*$L$4)</f>
        <v>39</v>
      </c>
      <c r="V442" s="14">
        <f>(Q442/100)*(L442*$L$4)</f>
        <v>0</v>
      </c>
      <c r="W442" s="14">
        <f>(R442/100)*(K442*$K$4)+(R442/100)*(L442*$L$4)</f>
        <v>0</v>
      </c>
      <c r="X442" s="14">
        <f t="shared" ref="X442:X455" si="159">N442+S442</f>
        <v>361.3064</v>
      </c>
      <c r="Y442" s="14">
        <f t="shared" ref="Y442:Y455" si="160">O442+T442</f>
        <v>0</v>
      </c>
      <c r="Z442" s="14">
        <f t="shared" ref="Z442:Z455" si="161">P442+U442</f>
        <v>104</v>
      </c>
      <c r="AA442" s="14">
        <f t="shared" ref="AA442:AA455" si="162">Q442+V442</f>
        <v>0</v>
      </c>
      <c r="AB442" s="14">
        <f t="shared" si="157"/>
        <v>0</v>
      </c>
      <c r="AC442" s="15">
        <f>ROUND(X442+Y442+Z442+AA442+AB442,1)</f>
        <v>465.3</v>
      </c>
      <c r="AD442" s="48">
        <f>(ROUND(AC442-AC441,1)/AC441)</f>
        <v>0.23323615160349853</v>
      </c>
      <c r="AE442" s="113"/>
      <c r="AF442" s="60"/>
      <c r="AH442" s="59"/>
    </row>
    <row r="443" spans="1:34">
      <c r="A443" s="99" t="s">
        <v>816</v>
      </c>
      <c r="B443" s="91">
        <v>16</v>
      </c>
      <c r="C443" s="21" t="s">
        <v>850</v>
      </c>
      <c r="D443" s="12">
        <v>98</v>
      </c>
      <c r="E443" s="12">
        <v>0</v>
      </c>
      <c r="F443" s="12">
        <v>50</v>
      </c>
      <c r="G443" s="12">
        <v>0</v>
      </c>
      <c r="H443" s="12">
        <v>0</v>
      </c>
      <c r="I443" s="13">
        <v>25</v>
      </c>
      <c r="J443" s="13">
        <v>25</v>
      </c>
      <c r="K443" s="13">
        <v>20</v>
      </c>
      <c r="L443" s="13">
        <v>20</v>
      </c>
      <c r="M443" s="13">
        <v>0</v>
      </c>
      <c r="N443" s="14">
        <f>D443*$D$5</f>
        <v>137.19999999999999</v>
      </c>
      <c r="O443" s="14">
        <f>E443*$E$5</f>
        <v>0</v>
      </c>
      <c r="P443" s="14">
        <f>F443*$F$5</f>
        <v>70</v>
      </c>
      <c r="Q443" s="14">
        <f>G443*$G$5</f>
        <v>0</v>
      </c>
      <c r="R443" s="14">
        <f>H443*$H$5</f>
        <v>0</v>
      </c>
      <c r="S443" s="14">
        <f>(N443/100)*(I443*$I$5)+(N443/100)*(J443*$J$5)</f>
        <v>102.89999999999999</v>
      </c>
      <c r="T443" s="14">
        <f>(O443/100)*(K443*$K$5)</f>
        <v>0</v>
      </c>
      <c r="U443" s="14">
        <f>(P443/100)*(K443*$K$5)+(P443/100)*(L443*$L$5)</f>
        <v>42</v>
      </c>
      <c r="V443" s="14">
        <f>(Q443/100)*(L443*$L$5)</f>
        <v>0</v>
      </c>
      <c r="W443" s="14">
        <f>(R443/100)*(K443*$K$5)+(R443/100)*(L443*$L$5)</f>
        <v>0</v>
      </c>
      <c r="X443" s="14">
        <f t="shared" si="159"/>
        <v>240.09999999999997</v>
      </c>
      <c r="Y443" s="14">
        <f t="shared" si="160"/>
        <v>0</v>
      </c>
      <c r="Z443" s="14">
        <f t="shared" si="161"/>
        <v>112</v>
      </c>
      <c r="AA443" s="14">
        <f t="shared" si="162"/>
        <v>0</v>
      </c>
      <c r="AB443" s="14">
        <f t="shared" si="157"/>
        <v>0</v>
      </c>
      <c r="AC443" s="15">
        <f t="shared" ref="AC443:AC455" si="163">ROUND(X443+Y443+Z443+AA443+AB443,1)</f>
        <v>352.1</v>
      </c>
      <c r="AD443" s="48">
        <f>(ROUND(AC443-AC441,1)/AC441)</f>
        <v>-6.6790352504638217E-2</v>
      </c>
      <c r="AE443" s="113"/>
      <c r="AF443" s="60"/>
      <c r="AH443" s="59"/>
    </row>
    <row r="444" spans="1:34">
      <c r="A444" s="99" t="s">
        <v>817</v>
      </c>
      <c r="B444" s="91">
        <v>0</v>
      </c>
      <c r="C444" s="21" t="s">
        <v>338</v>
      </c>
      <c r="D444" s="12">
        <v>98</v>
      </c>
      <c r="E444" s="12">
        <v>0</v>
      </c>
      <c r="F444" s="12">
        <v>50</v>
      </c>
      <c r="G444" s="12">
        <v>0</v>
      </c>
      <c r="H444" s="12">
        <v>0</v>
      </c>
      <c r="I444" s="13">
        <v>25</v>
      </c>
      <c r="J444" s="13">
        <v>25</v>
      </c>
      <c r="K444" s="13">
        <v>20</v>
      </c>
      <c r="L444" s="13">
        <v>20</v>
      </c>
      <c r="M444" s="13">
        <v>0</v>
      </c>
      <c r="N444" s="14">
        <f>D444*$D$6</f>
        <v>137.19999999999999</v>
      </c>
      <c r="O444" s="14">
        <f>E444*$E$6</f>
        <v>0</v>
      </c>
      <c r="P444" s="14">
        <f>F444*$F$6</f>
        <v>70</v>
      </c>
      <c r="Q444" s="14">
        <f>G444*$G$6</f>
        <v>0</v>
      </c>
      <c r="R444" s="14">
        <f>H444*$H$6</f>
        <v>0</v>
      </c>
      <c r="S444" s="14">
        <f>(N444/100)*(I444*$I$6)+(N444/100)*(J444*$J$6)</f>
        <v>102.89999999999999</v>
      </c>
      <c r="T444" s="14">
        <f>(O444/100)*(K444*$K$6)</f>
        <v>0</v>
      </c>
      <c r="U444" s="14">
        <f>(P444/100)*(K444*$K$6)+(P444/100)*(L444*$L$6)</f>
        <v>42</v>
      </c>
      <c r="V444" s="14">
        <f>(Q444/100)*(L444*$L$6)</f>
        <v>0</v>
      </c>
      <c r="W444" s="14">
        <f>(R444/100)*(K444*$K$6)+(R444/100)*(L444*$L$6)</f>
        <v>0</v>
      </c>
      <c r="X444" s="14">
        <f t="shared" si="159"/>
        <v>240.09999999999997</v>
      </c>
      <c r="Y444" s="14">
        <f t="shared" si="160"/>
        <v>0</v>
      </c>
      <c r="Z444" s="14">
        <f t="shared" si="161"/>
        <v>112</v>
      </c>
      <c r="AA444" s="14">
        <f t="shared" si="162"/>
        <v>0</v>
      </c>
      <c r="AB444" s="14">
        <f t="shared" ref="AB444:AB455" si="164">R444+W444</f>
        <v>0</v>
      </c>
      <c r="AC444" s="15">
        <f t="shared" si="163"/>
        <v>352.1</v>
      </c>
      <c r="AD444" s="48">
        <f>(ROUND(AC444-AC441,1)/AC441)</f>
        <v>-6.6790352504638217E-2</v>
      </c>
      <c r="AE444" s="113"/>
      <c r="AF444" s="60"/>
      <c r="AH444" s="59"/>
    </row>
    <row r="445" spans="1:34">
      <c r="A445" s="99" t="s">
        <v>818</v>
      </c>
      <c r="B445" s="91">
        <v>0</v>
      </c>
      <c r="C445" s="21" t="s">
        <v>339</v>
      </c>
      <c r="D445" s="12">
        <v>98</v>
      </c>
      <c r="E445" s="12">
        <v>0</v>
      </c>
      <c r="F445" s="12">
        <v>50</v>
      </c>
      <c r="G445" s="12">
        <v>0</v>
      </c>
      <c r="H445" s="12">
        <v>0</v>
      </c>
      <c r="I445" s="13">
        <v>25</v>
      </c>
      <c r="J445" s="13">
        <v>25</v>
      </c>
      <c r="K445" s="13">
        <v>20</v>
      </c>
      <c r="L445" s="13">
        <v>20</v>
      </c>
      <c r="M445" s="13">
        <v>0</v>
      </c>
      <c r="N445" s="14">
        <f>D445*$D$7</f>
        <v>137.19999999999999</v>
      </c>
      <c r="O445" s="14">
        <f>E445*$E$7</f>
        <v>0</v>
      </c>
      <c r="P445" s="14">
        <f>F445*$F$7</f>
        <v>70</v>
      </c>
      <c r="Q445" s="14">
        <f>G445*$G$7</f>
        <v>0</v>
      </c>
      <c r="R445" s="14">
        <f>H445*$H$7</f>
        <v>0</v>
      </c>
      <c r="S445" s="14">
        <f>(N445/100)*(I445*$I$7)+(N445/100)*(J445*$J$7)</f>
        <v>102.89999999999999</v>
      </c>
      <c r="T445" s="14">
        <f>(O445/100)*(K445*$K$7)</f>
        <v>0</v>
      </c>
      <c r="U445" s="14">
        <f>(P445/100)*(K445*$K$7)+(P445/100)*(L445*$L$7)</f>
        <v>42</v>
      </c>
      <c r="V445" s="14">
        <f>(Q445/100)*(L445*$L$7)</f>
        <v>0</v>
      </c>
      <c r="W445" s="14">
        <f>(R445/100)*(K445*$K$7)+(R445/100)*(L445*$L$7)</f>
        <v>0</v>
      </c>
      <c r="X445" s="14">
        <f t="shared" si="159"/>
        <v>240.09999999999997</v>
      </c>
      <c r="Y445" s="14">
        <f t="shared" si="160"/>
        <v>0</v>
      </c>
      <c r="Z445" s="14">
        <f t="shared" si="161"/>
        <v>112</v>
      </c>
      <c r="AA445" s="14">
        <f t="shared" si="162"/>
        <v>0</v>
      </c>
      <c r="AB445" s="14">
        <f t="shared" si="164"/>
        <v>0</v>
      </c>
      <c r="AC445" s="15">
        <f t="shared" si="163"/>
        <v>352.1</v>
      </c>
      <c r="AD445" s="48">
        <f>(ROUND(AC445-AC441,1)/AC441)</f>
        <v>-6.6790352504638217E-2</v>
      </c>
      <c r="AE445" s="113"/>
      <c r="AF445" s="60"/>
      <c r="AH445" s="59"/>
    </row>
    <row r="446" spans="1:34">
      <c r="A446" s="99" t="s">
        <v>667</v>
      </c>
      <c r="B446" s="91"/>
      <c r="C446" s="21" t="s">
        <v>340</v>
      </c>
      <c r="D446" s="12">
        <v>98</v>
      </c>
      <c r="E446" s="12">
        <v>0</v>
      </c>
      <c r="F446" s="12">
        <v>50</v>
      </c>
      <c r="G446" s="12">
        <v>0</v>
      </c>
      <c r="H446" s="12">
        <v>0</v>
      </c>
      <c r="I446" s="13">
        <v>25</v>
      </c>
      <c r="J446" s="13">
        <v>25</v>
      </c>
      <c r="K446" s="13">
        <v>20</v>
      </c>
      <c r="L446" s="13">
        <v>20</v>
      </c>
      <c r="M446" s="13">
        <v>0</v>
      </c>
      <c r="N446" s="14">
        <f>D446*$D$8</f>
        <v>137.19999999999999</v>
      </c>
      <c r="O446" s="14">
        <f>E446*$E$8</f>
        <v>0</v>
      </c>
      <c r="P446" s="14">
        <f>F446*$F$8</f>
        <v>70</v>
      </c>
      <c r="Q446" s="14">
        <f>G446*$G$8</f>
        <v>0</v>
      </c>
      <c r="R446" s="14">
        <f>H446*$H$8</f>
        <v>0</v>
      </c>
      <c r="S446" s="14">
        <f>(N446/100)*(I446*$I$8)+(N446/100)*(J446*$J$8)</f>
        <v>102.89999999999999</v>
      </c>
      <c r="T446" s="14">
        <f>(O446/100)*(K446*$K$8)</f>
        <v>0</v>
      </c>
      <c r="U446" s="14">
        <f>(P446/100)*(K446*$K$8)+(P446/100)*(L446*$L$8)</f>
        <v>42</v>
      </c>
      <c r="V446" s="14">
        <f>(Q446/100)*(L446*$L$8)</f>
        <v>0</v>
      </c>
      <c r="W446" s="14">
        <f>(R446/100)*(K446*$K$8)+(R446/100)*(L446*$L$8)</f>
        <v>0</v>
      </c>
      <c r="X446" s="14">
        <f t="shared" si="159"/>
        <v>240.09999999999997</v>
      </c>
      <c r="Y446" s="14">
        <f t="shared" si="160"/>
        <v>0</v>
      </c>
      <c r="Z446" s="14">
        <f t="shared" si="161"/>
        <v>112</v>
      </c>
      <c r="AA446" s="14">
        <f t="shared" si="162"/>
        <v>0</v>
      </c>
      <c r="AB446" s="14">
        <f t="shared" si="164"/>
        <v>0</v>
      </c>
      <c r="AC446" s="15">
        <f t="shared" si="163"/>
        <v>352.1</v>
      </c>
      <c r="AD446" s="48">
        <f>(ROUND(AC446-AC441,1)/AC441)</f>
        <v>-6.6790352504638217E-2</v>
      </c>
      <c r="AE446" s="113"/>
      <c r="AF446" s="60"/>
      <c r="AH446" s="59"/>
    </row>
    <row r="447" spans="1:34">
      <c r="A447" s="99" t="s">
        <v>606</v>
      </c>
      <c r="B447" s="91"/>
      <c r="C447" s="21" t="s">
        <v>1</v>
      </c>
      <c r="D447" s="12">
        <v>49</v>
      </c>
      <c r="E447" s="12">
        <v>148</v>
      </c>
      <c r="F447" s="12">
        <v>0</v>
      </c>
      <c r="G447" s="12">
        <v>0</v>
      </c>
      <c r="H447" s="12">
        <v>0</v>
      </c>
      <c r="I447" s="13">
        <v>25</v>
      </c>
      <c r="J447" s="13">
        <v>25</v>
      </c>
      <c r="K447" s="13">
        <v>66</v>
      </c>
      <c r="L447" s="13">
        <v>0</v>
      </c>
      <c r="M447" s="13">
        <v>0</v>
      </c>
      <c r="N447" s="14">
        <f>D447*$D$9</f>
        <v>58.8</v>
      </c>
      <c r="O447" s="14">
        <f>E447*$E$9</f>
        <v>192.4</v>
      </c>
      <c r="P447" s="14">
        <f>F447*$F$9</f>
        <v>0</v>
      </c>
      <c r="Q447" s="14">
        <f>G447*$G$9</f>
        <v>0</v>
      </c>
      <c r="R447" s="14">
        <f>H447*$H$9</f>
        <v>0</v>
      </c>
      <c r="S447" s="14">
        <f>(N447/100)*(I447*$I$9)+(N447/100)*(J447*$J$9)</f>
        <v>44.099999999999994</v>
      </c>
      <c r="T447" s="14">
        <f>(O447/100)*(K447*$K$9)</f>
        <v>190.47600000000003</v>
      </c>
      <c r="U447" s="14">
        <f>(P447/100)*(K447*$K$9)+(P447/100)*(L447*$L$9)</f>
        <v>0</v>
      </c>
      <c r="V447" s="14">
        <f>(Q447/100)*(L447*$L$9)</f>
        <v>0</v>
      </c>
      <c r="W447" s="14">
        <f>(R447/100)*(K447*$K$9)+(R447/100)*(L447*$L$9)</f>
        <v>0</v>
      </c>
      <c r="X447" s="14">
        <f t="shared" si="159"/>
        <v>102.89999999999999</v>
      </c>
      <c r="Y447" s="14">
        <f t="shared" si="160"/>
        <v>382.87600000000003</v>
      </c>
      <c r="Z447" s="14">
        <f t="shared" si="161"/>
        <v>0</v>
      </c>
      <c r="AA447" s="14">
        <f t="shared" si="162"/>
        <v>0</v>
      </c>
      <c r="AB447" s="14">
        <f t="shared" si="164"/>
        <v>0</v>
      </c>
      <c r="AC447" s="15">
        <f t="shared" si="163"/>
        <v>485.8</v>
      </c>
      <c r="AD447" s="48">
        <f>(ROUND(AC447-AC441,1)/AC441)</f>
        <v>0.28756957328385901</v>
      </c>
      <c r="AE447" s="113"/>
      <c r="AF447" s="60"/>
      <c r="AH447" s="59"/>
    </row>
    <row r="448" spans="1:34">
      <c r="A448" s="99" t="s">
        <v>845</v>
      </c>
      <c r="B448" s="91"/>
      <c r="C448" s="21" t="s">
        <v>2</v>
      </c>
      <c r="D448" s="12">
        <v>49</v>
      </c>
      <c r="E448" s="12">
        <v>0</v>
      </c>
      <c r="F448" s="12">
        <v>148</v>
      </c>
      <c r="G448" s="12">
        <v>0</v>
      </c>
      <c r="H448" s="12">
        <v>0</v>
      </c>
      <c r="I448" s="13">
        <v>25</v>
      </c>
      <c r="J448" s="13">
        <v>25</v>
      </c>
      <c r="K448" s="13">
        <v>33</v>
      </c>
      <c r="L448" s="13">
        <v>33</v>
      </c>
      <c r="M448" s="13">
        <v>0</v>
      </c>
      <c r="N448" s="14">
        <f>D448*$D$10</f>
        <v>58.8</v>
      </c>
      <c r="O448" s="14">
        <f>E448*$E$10</f>
        <v>0</v>
      </c>
      <c r="P448" s="14">
        <f>F448*$F$10</f>
        <v>192.4</v>
      </c>
      <c r="Q448" s="14">
        <f>G448*$G$10</f>
        <v>0</v>
      </c>
      <c r="R448" s="14">
        <f>H448*$H$10</f>
        <v>0</v>
      </c>
      <c r="S448" s="14">
        <f>(N448/100)*(I448*$I$10)+(N448/100)*(J448*$J$10)</f>
        <v>44.099999999999994</v>
      </c>
      <c r="T448" s="14">
        <f>(O448/100)*(K448*$J$10)</f>
        <v>0</v>
      </c>
      <c r="U448" s="14">
        <f>(P448/100)*(K448*$K$10)+(P448/100)*(L448*$L$10)</f>
        <v>190.47600000000003</v>
      </c>
      <c r="V448" s="14">
        <f>(Q448/100)*(L448*$L$10)</f>
        <v>0</v>
      </c>
      <c r="W448" s="14">
        <f>(R448/100)*(K448*$K$10)+(R448/100)*(L448*$L$10)</f>
        <v>0</v>
      </c>
      <c r="X448" s="14">
        <f t="shared" si="159"/>
        <v>102.89999999999999</v>
      </c>
      <c r="Y448" s="14">
        <f t="shared" si="160"/>
        <v>0</v>
      </c>
      <c r="Z448" s="14">
        <f t="shared" si="161"/>
        <v>382.87600000000003</v>
      </c>
      <c r="AA448" s="14">
        <f t="shared" si="162"/>
        <v>0</v>
      </c>
      <c r="AB448" s="14">
        <f t="shared" si="164"/>
        <v>0</v>
      </c>
      <c r="AC448" s="15">
        <f t="shared" si="163"/>
        <v>485.8</v>
      </c>
      <c r="AD448" s="48">
        <f>(ROUND(AC448-AC441,1)/AC441)</f>
        <v>0.28756957328385901</v>
      </c>
      <c r="AE448" s="113"/>
      <c r="AF448" s="60"/>
      <c r="AH448" s="59"/>
    </row>
    <row r="449" spans="1:34">
      <c r="A449" s="99" t="s">
        <v>846</v>
      </c>
      <c r="B449" s="91"/>
      <c r="C449" s="21" t="s">
        <v>3</v>
      </c>
      <c r="D449" s="12">
        <v>49</v>
      </c>
      <c r="E449" s="12">
        <v>0</v>
      </c>
      <c r="F449" s="12">
        <v>0</v>
      </c>
      <c r="G449" s="12">
        <v>148</v>
      </c>
      <c r="H449" s="12">
        <v>0</v>
      </c>
      <c r="I449" s="13">
        <v>25</v>
      </c>
      <c r="J449" s="13">
        <v>25</v>
      </c>
      <c r="K449" s="13">
        <v>0</v>
      </c>
      <c r="L449" s="13">
        <v>66</v>
      </c>
      <c r="M449" s="13">
        <v>0</v>
      </c>
      <c r="N449" s="14">
        <f>D449*$D$11</f>
        <v>58.8</v>
      </c>
      <c r="O449" s="14">
        <f>E449*$E$11</f>
        <v>0</v>
      </c>
      <c r="P449" s="14">
        <f>F449*$F$11</f>
        <v>0</v>
      </c>
      <c r="Q449" s="14">
        <f>G449*$G$11</f>
        <v>192.4</v>
      </c>
      <c r="R449" s="14">
        <f>H449*$H$11</f>
        <v>0</v>
      </c>
      <c r="S449" s="14">
        <f>(N449/100)*(I449*$I$11)+(N449/100)*(J449*$J$11)</f>
        <v>44.099999999999994</v>
      </c>
      <c r="T449" s="14">
        <f>(O449/100)*(K449*$K$11)</f>
        <v>0</v>
      </c>
      <c r="U449" s="14">
        <f>(P449/100)*(K449*$K$11)+(P449/100)*(L449*$L$11)</f>
        <v>0</v>
      </c>
      <c r="V449" s="14">
        <f>(Q449/100)*(L449*$L$11)</f>
        <v>190.47600000000003</v>
      </c>
      <c r="W449" s="14">
        <f>(R449/100)*(K449*$K$11)+(R449/100)*(L449*$L$11)</f>
        <v>0</v>
      </c>
      <c r="X449" s="14">
        <f t="shared" si="159"/>
        <v>102.89999999999999</v>
      </c>
      <c r="Y449" s="14">
        <f t="shared" si="160"/>
        <v>0</v>
      </c>
      <c r="Z449" s="14">
        <f t="shared" si="161"/>
        <v>0</v>
      </c>
      <c r="AA449" s="14">
        <f t="shared" si="162"/>
        <v>382.87600000000003</v>
      </c>
      <c r="AB449" s="14">
        <f t="shared" si="164"/>
        <v>0</v>
      </c>
      <c r="AC449" s="15">
        <f t="shared" si="163"/>
        <v>485.8</v>
      </c>
      <c r="AD449" s="48">
        <f>(ROUND(AC449-AC441,1)/AC441)</f>
        <v>0.28756957328385901</v>
      </c>
      <c r="AE449" s="113"/>
      <c r="AF449" s="60"/>
      <c r="AH449" s="59"/>
    </row>
    <row r="450" spans="1:34">
      <c r="A450" s="99" t="s">
        <v>847</v>
      </c>
      <c r="B450" s="91"/>
      <c r="C450" s="21" t="s">
        <v>4</v>
      </c>
      <c r="D450" s="12">
        <v>49</v>
      </c>
      <c r="E450" s="12">
        <v>0</v>
      </c>
      <c r="F450" s="12">
        <v>0</v>
      </c>
      <c r="G450" s="12">
        <v>0</v>
      </c>
      <c r="H450" s="12">
        <v>148</v>
      </c>
      <c r="I450" s="13">
        <v>25</v>
      </c>
      <c r="J450" s="13">
        <v>25</v>
      </c>
      <c r="K450" s="13">
        <v>33</v>
      </c>
      <c r="L450" s="13">
        <v>33</v>
      </c>
      <c r="M450" s="13">
        <v>0</v>
      </c>
      <c r="N450" s="14">
        <f>D450*$D$12</f>
        <v>58.8</v>
      </c>
      <c r="O450" s="14">
        <f>E450*$E$12</f>
        <v>0</v>
      </c>
      <c r="P450" s="14">
        <f>F450*$F$12</f>
        <v>0</v>
      </c>
      <c r="Q450" s="14">
        <f>G450*$G$12</f>
        <v>0</v>
      </c>
      <c r="R450" s="14">
        <f>H450*$H$12</f>
        <v>192.4</v>
      </c>
      <c r="S450" s="14">
        <f>(N450/100)*(I450*$I$12)+(N450/100)*(J450*$J$12)</f>
        <v>44.099999999999994</v>
      </c>
      <c r="T450" s="14">
        <f>(O450/100)*(K450*$K$12)</f>
        <v>0</v>
      </c>
      <c r="U450" s="14">
        <f>(P450/100)*(K450*$K$12)+(P450/100)*(L450*$L$12)</f>
        <v>0</v>
      </c>
      <c r="V450" s="14">
        <f>(Q450/100)*(L450*$L$12)</f>
        <v>0</v>
      </c>
      <c r="W450" s="14">
        <f>(R450/100)*(K450*$K$12)+(R450/100)*(L450*$L$12)</f>
        <v>190.47600000000003</v>
      </c>
      <c r="X450" s="14">
        <f t="shared" si="159"/>
        <v>102.89999999999999</v>
      </c>
      <c r="Y450" s="14">
        <f t="shared" si="160"/>
        <v>0</v>
      </c>
      <c r="Z450" s="14">
        <f t="shared" si="161"/>
        <v>0</v>
      </c>
      <c r="AA450" s="14">
        <f t="shared" si="162"/>
        <v>0</v>
      </c>
      <c r="AB450" s="14">
        <f t="shared" si="164"/>
        <v>382.87600000000003</v>
      </c>
      <c r="AC450" s="15">
        <f t="shared" si="163"/>
        <v>485.8</v>
      </c>
      <c r="AD450" s="48">
        <f>(ROUND(AC450-AC441,1)/AC441)</f>
        <v>0.28756957328385901</v>
      </c>
      <c r="AE450" s="113"/>
      <c r="AF450" s="60"/>
      <c r="AH450" s="59"/>
    </row>
    <row r="451" spans="1:34">
      <c r="A451" s="99" t="s">
        <v>848</v>
      </c>
      <c r="B451" s="91"/>
      <c r="C451" s="21" t="s">
        <v>328</v>
      </c>
      <c r="D451" s="12">
        <v>98</v>
      </c>
      <c r="E451" s="12">
        <v>0</v>
      </c>
      <c r="F451" s="12">
        <v>50</v>
      </c>
      <c r="G451" s="12">
        <v>0</v>
      </c>
      <c r="H451" s="12">
        <v>0</v>
      </c>
      <c r="I451" s="13">
        <v>25</v>
      </c>
      <c r="J451" s="13">
        <v>25</v>
      </c>
      <c r="K451" s="13">
        <v>20</v>
      </c>
      <c r="L451" s="13">
        <v>20</v>
      </c>
      <c r="M451" s="13">
        <v>54</v>
      </c>
      <c r="N451" s="14">
        <f>D451*$D$13</f>
        <v>127.4</v>
      </c>
      <c r="O451" s="14">
        <f>E451*$E$13</f>
        <v>0</v>
      </c>
      <c r="P451" s="14">
        <f>F451*$F$13</f>
        <v>65</v>
      </c>
      <c r="Q451" s="14">
        <f>G451*$G$13</f>
        <v>0</v>
      </c>
      <c r="R451" s="14">
        <f>H451*$H$13</f>
        <v>0</v>
      </c>
      <c r="S451" s="14">
        <f>(N451/100)*(I451*$I$14)+(N451/100)*(J451*$J$14)+(N451/100)*(M451*$M$14)</f>
        <v>198.744</v>
      </c>
      <c r="T451" s="14">
        <f>(O451/100)*(K451*$K$13)+(O451/100)*(M451*$M$13)</f>
        <v>0</v>
      </c>
      <c r="U451" s="14">
        <f>(P451/100)*(K451*$K$13)+(P451/100)*(L451*$L$13)+(P451/100)*(M451*$M$13)</f>
        <v>91.65</v>
      </c>
      <c r="V451" s="14">
        <f>(Q451/100)*(L451*$L$13)+(Q451/100)*(M451*$M$13)</f>
        <v>0</v>
      </c>
      <c r="W451" s="14">
        <f>(R451/100)*(K451*$K$13)+(R451/100)*(L451*$L$13)+(R451/100)*(M451*$M$13)</f>
        <v>0</v>
      </c>
      <c r="X451" s="14">
        <f t="shared" si="159"/>
        <v>326.14400000000001</v>
      </c>
      <c r="Y451" s="14">
        <f t="shared" si="160"/>
        <v>0</v>
      </c>
      <c r="Z451" s="14">
        <f t="shared" si="161"/>
        <v>156.65</v>
      </c>
      <c r="AA451" s="14">
        <f t="shared" si="162"/>
        <v>0</v>
      </c>
      <c r="AB451" s="14">
        <f t="shared" si="164"/>
        <v>0</v>
      </c>
      <c r="AC451" s="15">
        <f t="shared" si="163"/>
        <v>482.8</v>
      </c>
      <c r="AD451" s="48">
        <f>(ROUND(AC451-AC441,1)/AC441)</f>
        <v>0.2796183408428306</v>
      </c>
      <c r="AE451" s="113"/>
      <c r="AF451" s="60"/>
      <c r="AH451" s="59"/>
    </row>
    <row r="452" spans="1:34">
      <c r="A452" s="99" t="s">
        <v>849</v>
      </c>
      <c r="B452" s="91"/>
      <c r="C452" s="21" t="s">
        <v>329</v>
      </c>
      <c r="D452" s="12">
        <v>140</v>
      </c>
      <c r="E452" s="12">
        <v>0</v>
      </c>
      <c r="F452" s="12">
        <v>0</v>
      </c>
      <c r="G452" s="12">
        <v>0</v>
      </c>
      <c r="H452" s="12">
        <v>0</v>
      </c>
      <c r="I452" s="13">
        <v>25</v>
      </c>
      <c r="J452" s="13">
        <v>25</v>
      </c>
      <c r="K452" s="13">
        <v>60</v>
      </c>
      <c r="L452" s="13">
        <v>0</v>
      </c>
      <c r="M452" s="13">
        <v>0</v>
      </c>
      <c r="N452" s="14">
        <f>D452*$D$14</f>
        <v>182</v>
      </c>
      <c r="O452" s="14">
        <f>E452*$E$14</f>
        <v>0</v>
      </c>
      <c r="P452" s="14">
        <f>F452*$F$14</f>
        <v>0</v>
      </c>
      <c r="Q452" s="14">
        <f>G452*$G$14</f>
        <v>0</v>
      </c>
      <c r="R452" s="14">
        <f>H452*$H$14</f>
        <v>0</v>
      </c>
      <c r="S452" s="14">
        <f>(N452/100)*(I452*$I$14)+(N452/100)*(J452*$J$14)+(N452/100)*(K452*$K$14)</f>
        <v>300.3</v>
      </c>
      <c r="T452" s="14">
        <f>(O452/100)*(K452*$K$14)</f>
        <v>0</v>
      </c>
      <c r="U452" s="14">
        <f>(P452/100)*(K452*$K$14)+(P452/100)*(L452*$L$14)</f>
        <v>0</v>
      </c>
      <c r="V452" s="14">
        <f>(Q452/100)*(L452*$L$14)</f>
        <v>0</v>
      </c>
      <c r="W452" s="14">
        <f>(R452/100)*(K452*$L$14)+(R452/100)*(L452*$M$14)</f>
        <v>0</v>
      </c>
      <c r="X452" s="14">
        <f t="shared" si="159"/>
        <v>482.3</v>
      </c>
      <c r="Y452" s="14">
        <f t="shared" si="160"/>
        <v>0</v>
      </c>
      <c r="Z452" s="14">
        <f t="shared" si="161"/>
        <v>0</v>
      </c>
      <c r="AA452" s="14">
        <f t="shared" si="162"/>
        <v>0</v>
      </c>
      <c r="AB452" s="14">
        <f t="shared" si="164"/>
        <v>0</v>
      </c>
      <c r="AC452" s="15">
        <f t="shared" si="163"/>
        <v>482.3</v>
      </c>
      <c r="AD452" s="48">
        <f>(ROUND(AC452-AC441,1)/AC441)</f>
        <v>0.27829313543599254</v>
      </c>
      <c r="AE452" s="113"/>
      <c r="AF452" s="60"/>
      <c r="AH452" s="59"/>
    </row>
    <row r="453" spans="1:34">
      <c r="A453" s="99"/>
      <c r="B453" s="91"/>
      <c r="C453" s="21" t="s">
        <v>330</v>
      </c>
      <c r="D453" s="12">
        <v>140</v>
      </c>
      <c r="E453" s="12">
        <v>0</v>
      </c>
      <c r="F453" s="12">
        <v>0</v>
      </c>
      <c r="G453" s="12">
        <v>0</v>
      </c>
      <c r="H453" s="12">
        <v>0</v>
      </c>
      <c r="I453" s="13">
        <v>25</v>
      </c>
      <c r="J453" s="13">
        <v>25</v>
      </c>
      <c r="K453" s="13">
        <v>0</v>
      </c>
      <c r="L453" s="13">
        <v>60</v>
      </c>
      <c r="M453" s="13">
        <v>0</v>
      </c>
      <c r="N453" s="14">
        <f>D453*$D$15</f>
        <v>182</v>
      </c>
      <c r="O453" s="14">
        <f>E453*$E$15</f>
        <v>0</v>
      </c>
      <c r="P453" s="14">
        <f>F453*$F$15</f>
        <v>0</v>
      </c>
      <c r="Q453" s="14">
        <f>G453*$G$15</f>
        <v>0</v>
      </c>
      <c r="R453" s="14">
        <f>H453*$H$15</f>
        <v>0</v>
      </c>
      <c r="S453" s="14">
        <f>(N453/100)*(I453*$I$15)+(N453/100)*(J453*$J$15)+(N453/100)*(L453*$L$15)</f>
        <v>300.3</v>
      </c>
      <c r="T453" s="14">
        <f>(O453/100)*(K453*$K$15)</f>
        <v>0</v>
      </c>
      <c r="U453" s="14">
        <f>(P453/100)*(K453*$K$15)+(P453/100)*(L453*$L$15)</f>
        <v>0</v>
      </c>
      <c r="V453" s="14">
        <f>(Q453/100)*(L453*$L$15)</f>
        <v>0</v>
      </c>
      <c r="W453" s="14">
        <f>(R453/100)*(K453*$K$15)+(R453/100)*(L453*$L$15)</f>
        <v>0</v>
      </c>
      <c r="X453" s="14">
        <f t="shared" si="159"/>
        <v>482.3</v>
      </c>
      <c r="Y453" s="14">
        <f t="shared" si="160"/>
        <v>0</v>
      </c>
      <c r="Z453" s="14">
        <f t="shared" si="161"/>
        <v>0</v>
      </c>
      <c r="AA453" s="14">
        <f t="shared" si="162"/>
        <v>0</v>
      </c>
      <c r="AB453" s="14">
        <f t="shared" si="164"/>
        <v>0</v>
      </c>
      <c r="AC453" s="15">
        <f t="shared" si="163"/>
        <v>482.3</v>
      </c>
      <c r="AD453" s="48">
        <f>(ROUND(AC453-AC441,1)/AC441)</f>
        <v>0.27829313543599254</v>
      </c>
      <c r="AE453" s="113"/>
      <c r="AF453" s="60"/>
      <c r="AH453" s="59"/>
    </row>
    <row r="454" spans="1:34">
      <c r="A454" s="99"/>
      <c r="B454" s="91"/>
      <c r="C454" s="21" t="s">
        <v>326</v>
      </c>
      <c r="D454" s="12">
        <v>98</v>
      </c>
      <c r="E454" s="12">
        <v>0</v>
      </c>
      <c r="F454" s="12">
        <v>50</v>
      </c>
      <c r="G454" s="12">
        <v>0</v>
      </c>
      <c r="H454" s="12">
        <v>0</v>
      </c>
      <c r="I454" s="13">
        <v>25</v>
      </c>
      <c r="J454" s="13">
        <v>62</v>
      </c>
      <c r="K454" s="13">
        <v>20</v>
      </c>
      <c r="L454" s="13">
        <v>20</v>
      </c>
      <c r="M454" s="13">
        <v>0</v>
      </c>
      <c r="N454" s="14">
        <f>D454*$D$16</f>
        <v>127.4</v>
      </c>
      <c r="O454" s="14">
        <f>E454*$E$16</f>
        <v>0</v>
      </c>
      <c r="P454" s="14">
        <f>F454*$F$16</f>
        <v>65</v>
      </c>
      <c r="Q454" s="14">
        <f>G454*$G$16</f>
        <v>0</v>
      </c>
      <c r="R454" s="14">
        <f>H454*$H$16</f>
        <v>0</v>
      </c>
      <c r="S454" s="14">
        <f>(N454/100)*(I454*$I$16)+(N454/100)*(J454*$J$16)</f>
        <v>213.52239999999998</v>
      </c>
      <c r="T454" s="14">
        <f>(O454/100)*(K454*$K$16)</f>
        <v>0</v>
      </c>
      <c r="U454" s="14">
        <f>(P454/100)*(K454*$K$16)+(P454/100)*(L454*$L$16)</f>
        <v>39</v>
      </c>
      <c r="V454" s="14">
        <f>(Q454/100)*(L454*$L$16)</f>
        <v>0</v>
      </c>
      <c r="W454" s="14">
        <f>(R454/100)*(K454*$K$16)+(R454/100)*(L454*$L$16)</f>
        <v>0</v>
      </c>
      <c r="X454" s="14">
        <f t="shared" si="159"/>
        <v>340.92239999999998</v>
      </c>
      <c r="Y454" s="14">
        <f t="shared" si="160"/>
        <v>0</v>
      </c>
      <c r="Z454" s="14">
        <f t="shared" si="161"/>
        <v>104</v>
      </c>
      <c r="AA454" s="14">
        <f t="shared" si="162"/>
        <v>0</v>
      </c>
      <c r="AB454" s="14">
        <f t="shared" si="164"/>
        <v>0</v>
      </c>
      <c r="AC454" s="15">
        <f t="shared" si="163"/>
        <v>444.9</v>
      </c>
      <c r="AD454" s="48">
        <f>(ROUND(AC454-AC441,1)/AC441)</f>
        <v>0.17916777100450568</v>
      </c>
      <c r="AE454" s="113"/>
      <c r="AF454" s="60"/>
      <c r="AH454" s="59"/>
    </row>
    <row r="455" spans="1:34">
      <c r="A455" s="99"/>
      <c r="B455" s="91"/>
      <c r="C455" s="21" t="s">
        <v>327</v>
      </c>
      <c r="D455" s="12">
        <v>98</v>
      </c>
      <c r="E455" s="12">
        <v>0</v>
      </c>
      <c r="F455" s="12">
        <v>50</v>
      </c>
      <c r="G455" s="12">
        <v>0</v>
      </c>
      <c r="H455" s="12">
        <v>0</v>
      </c>
      <c r="I455" s="13">
        <v>62</v>
      </c>
      <c r="J455" s="13">
        <v>25</v>
      </c>
      <c r="K455" s="13">
        <v>20</v>
      </c>
      <c r="L455" s="13">
        <v>20</v>
      </c>
      <c r="M455" s="13">
        <v>0</v>
      </c>
      <c r="N455" s="14">
        <f>D455*$D$17</f>
        <v>127.4</v>
      </c>
      <c r="O455" s="14">
        <f>E455*$E$17</f>
        <v>0</v>
      </c>
      <c r="P455" s="14">
        <f>F455*$F$17</f>
        <v>65</v>
      </c>
      <c r="Q455" s="14">
        <f>G455*$G$17</f>
        <v>0</v>
      </c>
      <c r="R455" s="14">
        <f>H455*$H$17</f>
        <v>0</v>
      </c>
      <c r="S455" s="14">
        <f>(N455/100)*(I455*$I$17)+(N455/100)*(J455*$J$17)</f>
        <v>213.52239999999998</v>
      </c>
      <c r="T455" s="14">
        <f>(O455/100)*(K455*$K$17)</f>
        <v>0</v>
      </c>
      <c r="U455" s="14">
        <f>(P455/100)*(K455*$K$17)+(P455/100)*(L455*$L$17)</f>
        <v>39</v>
      </c>
      <c r="V455" s="14">
        <f>(Q455/100)*(L455*$L$17)</f>
        <v>0</v>
      </c>
      <c r="W455" s="14">
        <f>(R455/100)*(K455*$K$17)+(R455/100)*(L455*$L$17)</f>
        <v>0</v>
      </c>
      <c r="X455" s="14">
        <f t="shared" si="159"/>
        <v>340.92239999999998</v>
      </c>
      <c r="Y455" s="14">
        <f t="shared" si="160"/>
        <v>0</v>
      </c>
      <c r="Z455" s="14">
        <f t="shared" si="161"/>
        <v>104</v>
      </c>
      <c r="AA455" s="14">
        <f t="shared" si="162"/>
        <v>0</v>
      </c>
      <c r="AB455" s="14">
        <f t="shared" si="164"/>
        <v>0</v>
      </c>
      <c r="AC455" s="15">
        <f t="shared" si="163"/>
        <v>444.9</v>
      </c>
      <c r="AD455" s="48">
        <f>(ROUND(AC455-AC441,1)/AC441)</f>
        <v>0.17916777100450568</v>
      </c>
      <c r="AE455" s="113"/>
      <c r="AF455" s="60"/>
      <c r="AH455" s="59"/>
    </row>
    <row r="456" spans="1:34">
      <c r="A456" s="106" t="s">
        <v>0</v>
      </c>
      <c r="B456" s="92" t="s">
        <v>30</v>
      </c>
      <c r="C456" s="50" t="s">
        <v>242</v>
      </c>
      <c r="D456" s="11">
        <v>106</v>
      </c>
      <c r="E456" s="11">
        <v>0</v>
      </c>
      <c r="F456" s="11">
        <v>0</v>
      </c>
      <c r="G456" s="11">
        <v>0</v>
      </c>
      <c r="H456" s="11">
        <v>52</v>
      </c>
      <c r="I456" s="51">
        <v>40</v>
      </c>
      <c r="J456" s="51">
        <v>20</v>
      </c>
      <c r="K456" s="51">
        <v>0</v>
      </c>
      <c r="L456" s="51">
        <v>0</v>
      </c>
      <c r="M456" s="51">
        <v>0</v>
      </c>
      <c r="N456" s="52">
        <f>D456*$D$3</f>
        <v>159</v>
      </c>
      <c r="O456" s="52">
        <f>E456*$E$3</f>
        <v>0</v>
      </c>
      <c r="P456" s="52">
        <f>F456*$F$3</f>
        <v>0</v>
      </c>
      <c r="Q456" s="52">
        <f>G456*$G$3</f>
        <v>0</v>
      </c>
      <c r="R456" s="52">
        <f>H456*$H$3</f>
        <v>78</v>
      </c>
      <c r="S456" s="52">
        <f>(N456/100)*(I456*$I$3)+(N456/100)*(J456*$J$3)</f>
        <v>143.10000000000002</v>
      </c>
      <c r="T456" s="52">
        <f>(O456/100)*(K456*$K$3)</f>
        <v>0</v>
      </c>
      <c r="U456" s="52">
        <f>(P456/100)*(K456*$K$3)+(P456/100)*(L456*$L$3)</f>
        <v>0</v>
      </c>
      <c r="V456" s="52">
        <f>(Q456/100)*(L456*$L$3)</f>
        <v>0</v>
      </c>
      <c r="W456" s="52">
        <f>(R456/100)*(K456*$K$3)+(R456/100)*(L456*$L$3)</f>
        <v>0</v>
      </c>
      <c r="X456" s="52">
        <f t="shared" si="153"/>
        <v>302.10000000000002</v>
      </c>
      <c r="Y456" s="52">
        <f t="shared" si="154"/>
        <v>0</v>
      </c>
      <c r="Z456" s="52">
        <f t="shared" si="155"/>
        <v>0</v>
      </c>
      <c r="AA456" s="52">
        <f t="shared" si="156"/>
        <v>0</v>
      </c>
      <c r="AB456" s="52">
        <f>R456+W456</f>
        <v>78</v>
      </c>
      <c r="AC456" s="53">
        <f>ROUND(X456+Y456+Z456+AA456+AB456,1)</f>
        <v>380.1</v>
      </c>
      <c r="AD456" s="58"/>
      <c r="AE456" s="113" t="s">
        <v>814</v>
      </c>
      <c r="AF456" s="60"/>
      <c r="AH456" s="59"/>
    </row>
    <row r="457" spans="1:34">
      <c r="A457" s="99" t="s">
        <v>815</v>
      </c>
      <c r="B457" s="93">
        <v>16</v>
      </c>
      <c r="C457" s="21" t="s">
        <v>325</v>
      </c>
      <c r="D457" s="12">
        <v>106</v>
      </c>
      <c r="E457" s="12">
        <v>0</v>
      </c>
      <c r="F457" s="12">
        <v>0</v>
      </c>
      <c r="G457" s="12">
        <v>0</v>
      </c>
      <c r="H457" s="12">
        <v>52</v>
      </c>
      <c r="I457" s="13">
        <v>59</v>
      </c>
      <c r="J457" s="13">
        <v>39</v>
      </c>
      <c r="K457" s="13">
        <v>0</v>
      </c>
      <c r="L457" s="13">
        <v>0</v>
      </c>
      <c r="M457" s="13">
        <v>0</v>
      </c>
      <c r="N457" s="14">
        <f>D457*$D$4</f>
        <v>137.80000000000001</v>
      </c>
      <c r="O457" s="14">
        <f>E457*$E$4</f>
        <v>0</v>
      </c>
      <c r="P457" s="14">
        <f>F457*$F$4</f>
        <v>0</v>
      </c>
      <c r="Q457" s="14">
        <f>G457*$G$4</f>
        <v>0</v>
      </c>
      <c r="R457" s="14">
        <f>H457*$H$4</f>
        <v>67.600000000000009</v>
      </c>
      <c r="S457" s="14">
        <f>(N457/100)*(I457*$I$4)+(N457/100)*(J457*$J$4)</f>
        <v>243.07920000000001</v>
      </c>
      <c r="T457" s="14">
        <f>(O457/100)*(K457*$K$4)</f>
        <v>0</v>
      </c>
      <c r="U457" s="14">
        <f>(P457/100)*(K457*$K$4)+(P457/100)*(L457*$L$4)</f>
        <v>0</v>
      </c>
      <c r="V457" s="14">
        <f>(Q457/100)*(L457*$L$4)</f>
        <v>0</v>
      </c>
      <c r="W457" s="14">
        <f>(R457/100)*(K457*$K$4)+(R457/100)*(L457*$L$4)</f>
        <v>0</v>
      </c>
      <c r="X457" s="14">
        <f t="shared" si="153"/>
        <v>380.87920000000003</v>
      </c>
      <c r="Y457" s="14">
        <f t="shared" si="154"/>
        <v>0</v>
      </c>
      <c r="Z457" s="14">
        <f t="shared" si="155"/>
        <v>0</v>
      </c>
      <c r="AA457" s="14">
        <f t="shared" si="156"/>
        <v>0</v>
      </c>
      <c r="AB457" s="14">
        <f>R457+W457</f>
        <v>67.600000000000009</v>
      </c>
      <c r="AC457" s="15">
        <f>ROUND(X457+Y457+Z457+AA457+AB457,1)</f>
        <v>448.5</v>
      </c>
      <c r="AD457" s="48">
        <f>(ROUND(AC457-AC456,1)/AC456)</f>
        <v>0.17995264404104183</v>
      </c>
      <c r="AE457" s="113"/>
      <c r="AF457" s="60"/>
      <c r="AH457" s="59"/>
    </row>
    <row r="458" spans="1:34">
      <c r="A458" s="99" t="s">
        <v>816</v>
      </c>
      <c r="B458" s="93">
        <v>10</v>
      </c>
      <c r="C458" s="21" t="s">
        <v>850</v>
      </c>
      <c r="D458" s="12">
        <v>106</v>
      </c>
      <c r="E458" s="12">
        <v>0</v>
      </c>
      <c r="F458" s="12">
        <v>0</v>
      </c>
      <c r="G458" s="12">
        <v>0</v>
      </c>
      <c r="H458" s="12">
        <v>52</v>
      </c>
      <c r="I458" s="13">
        <v>40</v>
      </c>
      <c r="J458" s="13">
        <v>20</v>
      </c>
      <c r="K458" s="13">
        <v>0</v>
      </c>
      <c r="L458" s="13">
        <v>0</v>
      </c>
      <c r="M458" s="13">
        <v>0</v>
      </c>
      <c r="N458" s="14">
        <f>D458*$D$5</f>
        <v>148.39999999999998</v>
      </c>
      <c r="O458" s="14">
        <f>E458*$E$5</f>
        <v>0</v>
      </c>
      <c r="P458" s="14">
        <f>F458*$F$5</f>
        <v>0</v>
      </c>
      <c r="Q458" s="14">
        <f>G458*$G$5</f>
        <v>0</v>
      </c>
      <c r="R458" s="14">
        <f>H458*$H$5</f>
        <v>72.8</v>
      </c>
      <c r="S458" s="14">
        <f>(N458/100)*(I458*$I$5)+(N458/100)*(J458*$J$5)</f>
        <v>133.56</v>
      </c>
      <c r="T458" s="14">
        <f>(O458/100)*(K458*$K$5)</f>
        <v>0</v>
      </c>
      <c r="U458" s="14">
        <f>(P458/100)*(K458*$K$5)+(P458/100)*(L458*$L$5)</f>
        <v>0</v>
      </c>
      <c r="V458" s="14">
        <f>(Q458/100)*(L458*$L$5)</f>
        <v>0</v>
      </c>
      <c r="W458" s="14">
        <f>(R458/100)*(K458*$K$5)+(R458/100)*(L458*$L$5)</f>
        <v>0</v>
      </c>
      <c r="X458" s="14">
        <f t="shared" si="153"/>
        <v>281.95999999999998</v>
      </c>
      <c r="Y458" s="14">
        <f t="shared" si="154"/>
        <v>0</v>
      </c>
      <c r="Z458" s="14">
        <f t="shared" si="155"/>
        <v>0</v>
      </c>
      <c r="AA458" s="14">
        <f t="shared" si="156"/>
        <v>0</v>
      </c>
      <c r="AB458" s="14">
        <f>R458+W458</f>
        <v>72.8</v>
      </c>
      <c r="AC458" s="15">
        <f t="shared" ref="AC458:AC470" si="165">ROUND(X458+Y458+Z458+AA458+AB458,1)</f>
        <v>354.8</v>
      </c>
      <c r="AD458" s="48">
        <f>(ROUND(AC458-AC456,1)/AC456)</f>
        <v>-6.6561431202315183E-2</v>
      </c>
      <c r="AE458" s="113"/>
      <c r="AF458" s="60"/>
      <c r="AH458" s="60"/>
    </row>
    <row r="459" spans="1:34">
      <c r="A459" s="99" t="s">
        <v>817</v>
      </c>
      <c r="B459" s="93">
        <v>0</v>
      </c>
      <c r="C459" s="21" t="s">
        <v>338</v>
      </c>
      <c r="D459" s="12">
        <v>106</v>
      </c>
      <c r="E459" s="12">
        <v>0</v>
      </c>
      <c r="F459" s="12">
        <v>0</v>
      </c>
      <c r="G459" s="12">
        <v>0</v>
      </c>
      <c r="H459" s="12">
        <v>52</v>
      </c>
      <c r="I459" s="13">
        <v>40</v>
      </c>
      <c r="J459" s="13">
        <v>20</v>
      </c>
      <c r="K459" s="13">
        <v>0</v>
      </c>
      <c r="L459" s="13">
        <v>0</v>
      </c>
      <c r="M459" s="13">
        <v>0</v>
      </c>
      <c r="N459" s="14">
        <f>D459*$D$6</f>
        <v>148.39999999999998</v>
      </c>
      <c r="O459" s="14">
        <f>E459*$E$6</f>
        <v>0</v>
      </c>
      <c r="P459" s="14">
        <f>F459*$F$6</f>
        <v>0</v>
      </c>
      <c r="Q459" s="14">
        <f>G459*$G$6</f>
        <v>0</v>
      </c>
      <c r="R459" s="14">
        <f>H459*$H$6</f>
        <v>72.8</v>
      </c>
      <c r="S459" s="14">
        <f>(N459/100)*(I459*$I$6)+(N459/100)*(J459*$J$6)</f>
        <v>133.56</v>
      </c>
      <c r="T459" s="14">
        <f>(O459/100)*(K459*$K$6)</f>
        <v>0</v>
      </c>
      <c r="U459" s="14">
        <f>(P459/100)*(K459*$K$6)+(P459/100)*(L459*$L$6)</f>
        <v>0</v>
      </c>
      <c r="V459" s="14">
        <f>(Q459/100)*(L459*$L$6)</f>
        <v>0</v>
      </c>
      <c r="W459" s="14">
        <f>(R459/100)*(K459*$K$6)+(R459/100)*(L459*$L$6)</f>
        <v>0</v>
      </c>
      <c r="X459" s="14">
        <f t="shared" si="153"/>
        <v>281.95999999999998</v>
      </c>
      <c r="Y459" s="14">
        <f t="shared" si="154"/>
        <v>0</v>
      </c>
      <c r="Z459" s="14">
        <f t="shared" si="155"/>
        <v>0</v>
      </c>
      <c r="AA459" s="14">
        <f t="shared" si="156"/>
        <v>0</v>
      </c>
      <c r="AB459" s="14">
        <f t="shared" ref="AB459:AB470" si="166">R459+W459</f>
        <v>72.8</v>
      </c>
      <c r="AC459" s="15">
        <f t="shared" si="165"/>
        <v>354.8</v>
      </c>
      <c r="AD459" s="48">
        <f>(ROUND(AC459-AC456,1)/AC456)</f>
        <v>-6.6561431202315183E-2</v>
      </c>
      <c r="AE459" s="113"/>
      <c r="AF459" s="60"/>
      <c r="AH459" s="60"/>
    </row>
    <row r="460" spans="1:34">
      <c r="A460" s="99" t="s">
        <v>818</v>
      </c>
      <c r="B460" s="93">
        <v>0</v>
      </c>
      <c r="C460" s="21" t="s">
        <v>339</v>
      </c>
      <c r="D460" s="12">
        <v>106</v>
      </c>
      <c r="E460" s="12">
        <v>0</v>
      </c>
      <c r="F460" s="12">
        <v>0</v>
      </c>
      <c r="G460" s="12">
        <v>0</v>
      </c>
      <c r="H460" s="12">
        <v>52</v>
      </c>
      <c r="I460" s="13">
        <v>40</v>
      </c>
      <c r="J460" s="13">
        <v>20</v>
      </c>
      <c r="K460" s="13">
        <v>0</v>
      </c>
      <c r="L460" s="13">
        <v>0</v>
      </c>
      <c r="M460" s="13">
        <v>0</v>
      </c>
      <c r="N460" s="14">
        <f>D460*$D$7</f>
        <v>148.39999999999998</v>
      </c>
      <c r="O460" s="14">
        <f>E460*$E$7</f>
        <v>0</v>
      </c>
      <c r="P460" s="14">
        <f>F460*$F$7</f>
        <v>0</v>
      </c>
      <c r="Q460" s="14">
        <f>G460*$G$7</f>
        <v>0</v>
      </c>
      <c r="R460" s="14">
        <f>H460*$H$7</f>
        <v>72.8</v>
      </c>
      <c r="S460" s="14">
        <f>(N460/100)*(I460*$I$7)+(N460/100)*(J460*$J$7)</f>
        <v>133.56</v>
      </c>
      <c r="T460" s="14">
        <f>(O460/100)*(K460*$K$7)</f>
        <v>0</v>
      </c>
      <c r="U460" s="14">
        <f>(P460/100)*(K460*$K$7)+(P460/100)*(L460*$L$7)</f>
        <v>0</v>
      </c>
      <c r="V460" s="14">
        <f>(Q460/100)*(L460*$L$7)</f>
        <v>0</v>
      </c>
      <c r="W460" s="14">
        <f>(R460/100)*(K460*$K$7)+(R460/100)*(L460*$L$7)</f>
        <v>0</v>
      </c>
      <c r="X460" s="14">
        <f t="shared" si="153"/>
        <v>281.95999999999998</v>
      </c>
      <c r="Y460" s="14">
        <f t="shared" si="154"/>
        <v>0</v>
      </c>
      <c r="Z460" s="14">
        <f t="shared" si="155"/>
        <v>0</v>
      </c>
      <c r="AA460" s="14">
        <f t="shared" si="156"/>
        <v>0</v>
      </c>
      <c r="AB460" s="14">
        <f t="shared" si="166"/>
        <v>72.8</v>
      </c>
      <c r="AC460" s="15">
        <f t="shared" si="165"/>
        <v>354.8</v>
      </c>
      <c r="AD460" s="48">
        <f>(ROUND(AC460-AC456,1)/AC456)</f>
        <v>-6.6561431202315183E-2</v>
      </c>
      <c r="AE460" s="113"/>
      <c r="AF460" s="60"/>
      <c r="AH460" s="59"/>
    </row>
    <row r="461" spans="1:34">
      <c r="A461" s="99" t="s">
        <v>667</v>
      </c>
      <c r="B461" s="93"/>
      <c r="C461" s="21" t="s">
        <v>340</v>
      </c>
      <c r="D461" s="12">
        <v>106</v>
      </c>
      <c r="E461" s="12">
        <v>0</v>
      </c>
      <c r="F461" s="12">
        <v>0</v>
      </c>
      <c r="G461" s="12">
        <v>0</v>
      </c>
      <c r="H461" s="12">
        <v>52</v>
      </c>
      <c r="I461" s="13">
        <v>40</v>
      </c>
      <c r="J461" s="13">
        <v>20</v>
      </c>
      <c r="K461" s="13">
        <v>0</v>
      </c>
      <c r="L461" s="13">
        <v>0</v>
      </c>
      <c r="M461" s="13">
        <v>0</v>
      </c>
      <c r="N461" s="14">
        <f>D461*$D$8</f>
        <v>148.39999999999998</v>
      </c>
      <c r="O461" s="14">
        <f>E461*$E$8</f>
        <v>0</v>
      </c>
      <c r="P461" s="14">
        <f>F461*$F$8</f>
        <v>0</v>
      </c>
      <c r="Q461" s="14">
        <f>G461*$G$8</f>
        <v>0</v>
      </c>
      <c r="R461" s="14">
        <f>H461*$H$8</f>
        <v>72.8</v>
      </c>
      <c r="S461" s="14">
        <f>(N461/100)*(I461*$I$8)+(N461/100)*(J461*$J$8)</f>
        <v>133.56</v>
      </c>
      <c r="T461" s="14">
        <f>(O461/100)*(K461*$K$8)</f>
        <v>0</v>
      </c>
      <c r="U461" s="14">
        <f>(P461/100)*(K461*$K$8)+(P461/100)*(L461*$L$8)</f>
        <v>0</v>
      </c>
      <c r="V461" s="14">
        <f>(Q461/100)*(L461*$L$8)</f>
        <v>0</v>
      </c>
      <c r="W461" s="14">
        <f>(R461/100)*(K461*$K$8)+(R461/100)*(L461*$L$8)</f>
        <v>0</v>
      </c>
      <c r="X461" s="14">
        <f t="shared" si="153"/>
        <v>281.95999999999998</v>
      </c>
      <c r="Y461" s="14">
        <f t="shared" si="154"/>
        <v>0</v>
      </c>
      <c r="Z461" s="14">
        <f t="shared" si="155"/>
        <v>0</v>
      </c>
      <c r="AA461" s="14">
        <f t="shared" si="156"/>
        <v>0</v>
      </c>
      <c r="AB461" s="14">
        <f t="shared" si="166"/>
        <v>72.8</v>
      </c>
      <c r="AC461" s="15">
        <f t="shared" si="165"/>
        <v>354.8</v>
      </c>
      <c r="AD461" s="48">
        <f>(ROUND(AC461-AC456,1)/AC456)</f>
        <v>-6.6561431202315183E-2</v>
      </c>
      <c r="AE461" s="113"/>
      <c r="AF461" s="60"/>
      <c r="AH461" s="59"/>
    </row>
    <row r="462" spans="1:34">
      <c r="A462" s="99" t="s">
        <v>606</v>
      </c>
      <c r="B462" s="93"/>
      <c r="C462" s="21" t="s">
        <v>1</v>
      </c>
      <c r="D462" s="12">
        <v>53</v>
      </c>
      <c r="E462" s="12">
        <v>158</v>
      </c>
      <c r="F462" s="12">
        <v>0</v>
      </c>
      <c r="G462" s="12">
        <v>0</v>
      </c>
      <c r="H462" s="12">
        <v>0</v>
      </c>
      <c r="I462" s="13">
        <v>40</v>
      </c>
      <c r="J462" s="13">
        <v>20</v>
      </c>
      <c r="K462" s="13">
        <v>54</v>
      </c>
      <c r="L462" s="13">
        <v>0</v>
      </c>
      <c r="M462" s="13">
        <v>0</v>
      </c>
      <c r="N462" s="14">
        <f>D462*$D$9</f>
        <v>63.599999999999994</v>
      </c>
      <c r="O462" s="14">
        <f>E462*$E$9</f>
        <v>205.4</v>
      </c>
      <c r="P462" s="14">
        <f>F462*$F$9</f>
        <v>0</v>
      </c>
      <c r="Q462" s="14">
        <f>G462*$G$9</f>
        <v>0</v>
      </c>
      <c r="R462" s="14">
        <f>H462*$H$9</f>
        <v>0</v>
      </c>
      <c r="S462" s="14">
        <f>(N462/100)*(I462*$I$9)+(N462/100)*(J462*$J$9)</f>
        <v>57.239999999999995</v>
      </c>
      <c r="T462" s="14">
        <f>(O462/100)*(K462*$K$9)</f>
        <v>166.37400000000002</v>
      </c>
      <c r="U462" s="14">
        <f>(P462/100)*(K462*$K$9)+(P462/100)*(L462*$L$9)</f>
        <v>0</v>
      </c>
      <c r="V462" s="14">
        <f>(Q462/100)*(L462*$L$9)</f>
        <v>0</v>
      </c>
      <c r="W462" s="14">
        <f>(R462/100)*(K462*$K$9)+(R462/100)*(L462*$L$9)</f>
        <v>0</v>
      </c>
      <c r="X462" s="14">
        <f t="shared" si="153"/>
        <v>120.83999999999999</v>
      </c>
      <c r="Y462" s="14">
        <f t="shared" si="154"/>
        <v>371.774</v>
      </c>
      <c r="Z462" s="14">
        <f t="shared" si="155"/>
        <v>0</v>
      </c>
      <c r="AA462" s="14">
        <f t="shared" si="156"/>
        <v>0</v>
      </c>
      <c r="AB462" s="14">
        <f t="shared" si="166"/>
        <v>0</v>
      </c>
      <c r="AC462" s="15">
        <f t="shared" si="165"/>
        <v>492.6</v>
      </c>
      <c r="AD462" s="48">
        <f>(ROUND(AC462-AC456,1)/AC456)</f>
        <v>0.29597474348855562</v>
      </c>
      <c r="AE462" s="113"/>
      <c r="AF462" s="60"/>
      <c r="AH462" s="59"/>
    </row>
    <row r="463" spans="1:34">
      <c r="A463" s="99" t="s">
        <v>845</v>
      </c>
      <c r="B463" s="93"/>
      <c r="C463" s="21" t="s">
        <v>2</v>
      </c>
      <c r="D463" s="12">
        <v>53</v>
      </c>
      <c r="E463" s="12">
        <v>0</v>
      </c>
      <c r="F463" s="12">
        <v>158</v>
      </c>
      <c r="G463" s="12">
        <v>0</v>
      </c>
      <c r="H463" s="12">
        <v>0</v>
      </c>
      <c r="I463" s="13">
        <v>40</v>
      </c>
      <c r="J463" s="13">
        <v>20</v>
      </c>
      <c r="K463" s="13">
        <v>27</v>
      </c>
      <c r="L463" s="13">
        <v>27</v>
      </c>
      <c r="M463" s="13">
        <v>0</v>
      </c>
      <c r="N463" s="14">
        <f>D463*$D$10</f>
        <v>63.599999999999994</v>
      </c>
      <c r="O463" s="14">
        <f>E463*$E$10</f>
        <v>0</v>
      </c>
      <c r="P463" s="14">
        <f>F463*$F$10</f>
        <v>205.4</v>
      </c>
      <c r="Q463" s="14">
        <f>G463*$G$10</f>
        <v>0</v>
      </c>
      <c r="R463" s="14">
        <f>H463*$H$10</f>
        <v>0</v>
      </c>
      <c r="S463" s="14">
        <f>(N463/100)*(I463*$I$10)+(N463/100)*(J463*$J$10)</f>
        <v>57.239999999999995</v>
      </c>
      <c r="T463" s="14">
        <f>(O463/100)*(K463*$J$10)</f>
        <v>0</v>
      </c>
      <c r="U463" s="14">
        <f>(P463/100)*(K463*$K$10)+(P463/100)*(L463*$L$10)</f>
        <v>166.37400000000002</v>
      </c>
      <c r="V463" s="14">
        <f>(Q463/100)*(L463*$L$10)</f>
        <v>0</v>
      </c>
      <c r="W463" s="14">
        <f>(R463/100)*(K463*$K$10)+(R463/100)*(L463*$L$10)</f>
        <v>0</v>
      </c>
      <c r="X463" s="14">
        <f t="shared" si="153"/>
        <v>120.83999999999999</v>
      </c>
      <c r="Y463" s="14">
        <f t="shared" si="154"/>
        <v>0</v>
      </c>
      <c r="Z463" s="14">
        <f t="shared" si="155"/>
        <v>371.774</v>
      </c>
      <c r="AA463" s="14">
        <f t="shared" si="156"/>
        <v>0</v>
      </c>
      <c r="AB463" s="14">
        <f t="shared" si="166"/>
        <v>0</v>
      </c>
      <c r="AC463" s="15">
        <f t="shared" si="165"/>
        <v>492.6</v>
      </c>
      <c r="AD463" s="48">
        <f>(ROUND(AC463-AC456,1)/AC456)</f>
        <v>0.29597474348855562</v>
      </c>
      <c r="AE463" s="113"/>
      <c r="AF463" s="60"/>
      <c r="AH463" s="59"/>
    </row>
    <row r="464" spans="1:34">
      <c r="A464" s="99" t="s">
        <v>846</v>
      </c>
      <c r="B464" s="93"/>
      <c r="C464" s="21" t="s">
        <v>3</v>
      </c>
      <c r="D464" s="12">
        <v>53</v>
      </c>
      <c r="E464" s="12">
        <v>0</v>
      </c>
      <c r="F464" s="12">
        <v>0</v>
      </c>
      <c r="G464" s="12">
        <v>158</v>
      </c>
      <c r="H464" s="12">
        <v>0</v>
      </c>
      <c r="I464" s="13">
        <v>40</v>
      </c>
      <c r="J464" s="13">
        <v>20</v>
      </c>
      <c r="K464" s="13">
        <v>0</v>
      </c>
      <c r="L464" s="13">
        <v>54</v>
      </c>
      <c r="M464" s="13">
        <v>0</v>
      </c>
      <c r="N464" s="14">
        <f>D464*$D$11</f>
        <v>63.599999999999994</v>
      </c>
      <c r="O464" s="14">
        <f>E464*$E$11</f>
        <v>0</v>
      </c>
      <c r="P464" s="14">
        <f>F464*$F$11</f>
        <v>0</v>
      </c>
      <c r="Q464" s="14">
        <f>G464*$G$11</f>
        <v>205.4</v>
      </c>
      <c r="R464" s="14">
        <f>H464*$H$11</f>
        <v>0</v>
      </c>
      <c r="S464" s="14">
        <f>(N464/100)*(I464*$I$11)+(N464/100)*(J464*$J$11)</f>
        <v>57.239999999999995</v>
      </c>
      <c r="T464" s="14">
        <f>(O464/100)*(K464*$K$11)</f>
        <v>0</v>
      </c>
      <c r="U464" s="14">
        <f>(P464/100)*(K464*$K$11)+(P464/100)*(L464*$L$11)</f>
        <v>0</v>
      </c>
      <c r="V464" s="14">
        <f>(Q464/100)*(L464*$L$11)</f>
        <v>166.37400000000002</v>
      </c>
      <c r="W464" s="14">
        <f>(R464/100)*(K464*$K$11)+(R464/100)*(L464*$L$11)</f>
        <v>0</v>
      </c>
      <c r="X464" s="14">
        <f t="shared" si="153"/>
        <v>120.83999999999999</v>
      </c>
      <c r="Y464" s="14">
        <f t="shared" si="154"/>
        <v>0</v>
      </c>
      <c r="Z464" s="14">
        <f t="shared" si="155"/>
        <v>0</v>
      </c>
      <c r="AA464" s="14">
        <f t="shared" si="156"/>
        <v>371.774</v>
      </c>
      <c r="AB464" s="14">
        <f t="shared" si="166"/>
        <v>0</v>
      </c>
      <c r="AC464" s="15">
        <f t="shared" si="165"/>
        <v>492.6</v>
      </c>
      <c r="AD464" s="48">
        <f>(ROUND(AC464-AC456,1)/AC456)</f>
        <v>0.29597474348855562</v>
      </c>
      <c r="AE464" s="113"/>
      <c r="AF464" s="60"/>
      <c r="AH464" s="59"/>
    </row>
    <row r="465" spans="1:34">
      <c r="A465" s="99" t="s">
        <v>847</v>
      </c>
      <c r="B465" s="93"/>
      <c r="C465" s="21" t="s">
        <v>4</v>
      </c>
      <c r="D465" s="12">
        <v>53</v>
      </c>
      <c r="E465" s="12">
        <v>0</v>
      </c>
      <c r="F465" s="12">
        <v>0</v>
      </c>
      <c r="G465" s="12">
        <v>0</v>
      </c>
      <c r="H465" s="12">
        <v>158</v>
      </c>
      <c r="I465" s="13">
        <v>40</v>
      </c>
      <c r="J465" s="13">
        <v>20</v>
      </c>
      <c r="K465" s="13">
        <v>27</v>
      </c>
      <c r="L465" s="13">
        <v>27</v>
      </c>
      <c r="M465" s="13">
        <v>0</v>
      </c>
      <c r="N465" s="14">
        <f>D465*$D$12</f>
        <v>63.599999999999994</v>
      </c>
      <c r="O465" s="14">
        <f>E465*$E$12</f>
        <v>0</v>
      </c>
      <c r="P465" s="14">
        <f>F465*$F$12</f>
        <v>0</v>
      </c>
      <c r="Q465" s="14">
        <f>G465*$G$12</f>
        <v>0</v>
      </c>
      <c r="R465" s="14">
        <f>H465*$H$12</f>
        <v>205.4</v>
      </c>
      <c r="S465" s="14">
        <f>(N465/100)*(I465*$I$12)+(N465/100)*(J465*$J$12)</f>
        <v>57.239999999999995</v>
      </c>
      <c r="T465" s="14">
        <f>(O465/100)*(K465*$K$12)</f>
        <v>0</v>
      </c>
      <c r="U465" s="14">
        <f>(P465/100)*(K465*$K$12)+(P465/100)*(L465*$L$12)</f>
        <v>0</v>
      </c>
      <c r="V465" s="14">
        <f>(Q465/100)*(L465*$L$12)</f>
        <v>0</v>
      </c>
      <c r="W465" s="14">
        <f>(R465/100)*(K465*$K$12)+(R465/100)*(L465*$L$12)</f>
        <v>166.37400000000002</v>
      </c>
      <c r="X465" s="14">
        <f t="shared" si="153"/>
        <v>120.83999999999999</v>
      </c>
      <c r="Y465" s="14">
        <f t="shared" si="154"/>
        <v>0</v>
      </c>
      <c r="Z465" s="14">
        <f t="shared" si="155"/>
        <v>0</v>
      </c>
      <c r="AA465" s="14">
        <f t="shared" si="156"/>
        <v>0</v>
      </c>
      <c r="AB465" s="14">
        <f t="shared" si="166"/>
        <v>371.774</v>
      </c>
      <c r="AC465" s="15">
        <f t="shared" si="165"/>
        <v>492.6</v>
      </c>
      <c r="AD465" s="48">
        <f>(ROUND(AC465-AC456,1)/AC456)</f>
        <v>0.29597474348855562</v>
      </c>
      <c r="AE465" s="113"/>
      <c r="AF465" s="60"/>
      <c r="AH465" s="59"/>
    </row>
    <row r="466" spans="1:34">
      <c r="A466" s="99" t="s">
        <v>848</v>
      </c>
      <c r="B466" s="93"/>
      <c r="C466" s="21" t="s">
        <v>328</v>
      </c>
      <c r="D466" s="12">
        <v>106</v>
      </c>
      <c r="E466" s="12">
        <v>0</v>
      </c>
      <c r="F466" s="12">
        <v>0</v>
      </c>
      <c r="G466" s="12">
        <v>0</v>
      </c>
      <c r="H466" s="12">
        <v>52</v>
      </c>
      <c r="I466" s="13">
        <v>40</v>
      </c>
      <c r="J466" s="13">
        <v>20</v>
      </c>
      <c r="K466" s="13">
        <v>0</v>
      </c>
      <c r="L466" s="13">
        <v>0</v>
      </c>
      <c r="M466" s="13">
        <v>51</v>
      </c>
      <c r="N466" s="14">
        <f>D466*$D$13</f>
        <v>137.80000000000001</v>
      </c>
      <c r="O466" s="14">
        <f>E466*$E$13</f>
        <v>0</v>
      </c>
      <c r="P466" s="14">
        <f>F466*$F$13</f>
        <v>0</v>
      </c>
      <c r="Q466" s="14">
        <f>G466*$G$13</f>
        <v>0</v>
      </c>
      <c r="R466" s="14">
        <f>H466*$H$13</f>
        <v>67.600000000000009</v>
      </c>
      <c r="S466" s="14">
        <f>(N466/100)*(I466*$I$14)+(N466/100)*(J466*$J$14)+(N466/100)*(M466*$M$14)</f>
        <v>229.43700000000001</v>
      </c>
      <c r="T466" s="14">
        <f>(O466/100)*(K466*$K$13)+(O466/100)*(M466*$M$13)</f>
        <v>0</v>
      </c>
      <c r="U466" s="14">
        <f>(P466/100)*(K466*$K$13)+(P466/100)*(L466*$L$13)+(P466/100)*(M466*$M$13)</f>
        <v>0</v>
      </c>
      <c r="V466" s="14">
        <f>(Q466/100)*(L466*$L$13)+(Q466/100)*(M466*$M$13)</f>
        <v>0</v>
      </c>
      <c r="W466" s="14">
        <f>(R466/100)*(K466*$K$13)+(R466/100)*(L466*$L$13)+(R466/100)*(M466*$M$13)</f>
        <v>51.714000000000006</v>
      </c>
      <c r="X466" s="14">
        <f t="shared" si="153"/>
        <v>367.23700000000002</v>
      </c>
      <c r="Y466" s="14">
        <f t="shared" si="154"/>
        <v>0</v>
      </c>
      <c r="Z466" s="14">
        <f t="shared" si="155"/>
        <v>0</v>
      </c>
      <c r="AA466" s="14">
        <f t="shared" si="156"/>
        <v>0</v>
      </c>
      <c r="AB466" s="14">
        <f t="shared" si="166"/>
        <v>119.31400000000002</v>
      </c>
      <c r="AC466" s="15">
        <f t="shared" si="165"/>
        <v>486.6</v>
      </c>
      <c r="AD466" s="48">
        <f>(ROUND(AC466-AC456,1)/AC456)</f>
        <v>0.28018942383583267</v>
      </c>
      <c r="AE466" s="113"/>
      <c r="AF466" s="60"/>
      <c r="AH466" s="59"/>
    </row>
    <row r="467" spans="1:34">
      <c r="A467" s="99" t="s">
        <v>849</v>
      </c>
      <c r="B467" s="93"/>
      <c r="C467" s="21" t="s">
        <v>329</v>
      </c>
      <c r="D467" s="12">
        <v>140</v>
      </c>
      <c r="E467" s="12">
        <v>0</v>
      </c>
      <c r="F467" s="12">
        <v>0</v>
      </c>
      <c r="G467" s="12">
        <v>0</v>
      </c>
      <c r="H467" s="12">
        <v>0</v>
      </c>
      <c r="I467" s="13">
        <v>40</v>
      </c>
      <c r="J467" s="13">
        <v>20</v>
      </c>
      <c r="K467" s="13">
        <v>51</v>
      </c>
      <c r="L467" s="13">
        <v>0</v>
      </c>
      <c r="M467" s="13">
        <v>0</v>
      </c>
      <c r="N467" s="14">
        <f>D467*$D$14</f>
        <v>182</v>
      </c>
      <c r="O467" s="14">
        <f>E467*$E$14</f>
        <v>0</v>
      </c>
      <c r="P467" s="14">
        <f>F467*$F$14</f>
        <v>0</v>
      </c>
      <c r="Q467" s="14">
        <f>G467*$G$14</f>
        <v>0</v>
      </c>
      <c r="R467" s="14">
        <f>H467*$H$14</f>
        <v>0</v>
      </c>
      <c r="S467" s="14">
        <f>(N467/100)*(I467*$I$14)+(N467/100)*(J467*$J$14)+(N467/100)*(K467*$K$14)</f>
        <v>303.03000000000003</v>
      </c>
      <c r="T467" s="14">
        <f>(O467/100)*(K467*$K$14)</f>
        <v>0</v>
      </c>
      <c r="U467" s="14">
        <f>(P467/100)*(K467*$K$14)+(P467/100)*(L467*$L$14)</f>
        <v>0</v>
      </c>
      <c r="V467" s="14">
        <f>(Q467/100)*(L467*$L$14)</f>
        <v>0</v>
      </c>
      <c r="W467" s="14">
        <f>(R467/100)*(K467*$L$14)+(R467/100)*(L467*$M$14)</f>
        <v>0</v>
      </c>
      <c r="X467" s="14">
        <f t="shared" si="153"/>
        <v>485.03000000000003</v>
      </c>
      <c r="Y467" s="14">
        <f t="shared" si="154"/>
        <v>0</v>
      </c>
      <c r="Z467" s="14">
        <f t="shared" si="155"/>
        <v>0</v>
      </c>
      <c r="AA467" s="14">
        <f t="shared" si="156"/>
        <v>0</v>
      </c>
      <c r="AB467" s="14">
        <f t="shared" si="166"/>
        <v>0</v>
      </c>
      <c r="AC467" s="15">
        <f t="shared" si="165"/>
        <v>485</v>
      </c>
      <c r="AD467" s="48">
        <f>(ROUND(AC467-AC456,1)/AC456)</f>
        <v>0.27598000526177324</v>
      </c>
      <c r="AE467" s="113"/>
      <c r="AF467" s="60"/>
      <c r="AH467" s="59"/>
    </row>
    <row r="468" spans="1:34">
      <c r="A468" s="99"/>
      <c r="B468" s="93"/>
      <c r="C468" s="21" t="s">
        <v>330</v>
      </c>
      <c r="D468" s="12">
        <v>140</v>
      </c>
      <c r="E468" s="12">
        <v>0</v>
      </c>
      <c r="F468" s="12">
        <v>0</v>
      </c>
      <c r="G468" s="12">
        <v>0</v>
      </c>
      <c r="H468" s="12">
        <v>0</v>
      </c>
      <c r="I468" s="13">
        <v>40</v>
      </c>
      <c r="J468" s="13">
        <v>20</v>
      </c>
      <c r="K468" s="13">
        <v>0</v>
      </c>
      <c r="L468" s="13">
        <v>51</v>
      </c>
      <c r="M468" s="13">
        <v>0</v>
      </c>
      <c r="N468" s="14">
        <f>D468*$D$15</f>
        <v>182</v>
      </c>
      <c r="O468" s="14">
        <f>E468*$E$15</f>
        <v>0</v>
      </c>
      <c r="P468" s="14">
        <f>F468*$F$15</f>
        <v>0</v>
      </c>
      <c r="Q468" s="14">
        <f>G468*$G$15</f>
        <v>0</v>
      </c>
      <c r="R468" s="14">
        <f>H468*$H$15</f>
        <v>0</v>
      </c>
      <c r="S468" s="14">
        <f>(N468/100)*(I468*$I$15)+(N468/100)*(J468*$J$15)+(N468/100)*(L468*$L$15)</f>
        <v>303.03000000000003</v>
      </c>
      <c r="T468" s="14">
        <f>(O468/100)*(K468*$K$15)</f>
        <v>0</v>
      </c>
      <c r="U468" s="14">
        <f>(P468/100)*(K468*$K$15)+(P468/100)*(L468*$L$15)</f>
        <v>0</v>
      </c>
      <c r="V468" s="14">
        <f>(Q468/100)*(L468*$L$15)</f>
        <v>0</v>
      </c>
      <c r="W468" s="14">
        <f>(R468/100)*(K468*$K$15)+(R468/100)*(L468*$L$15)</f>
        <v>0</v>
      </c>
      <c r="X468" s="14">
        <f t="shared" si="153"/>
        <v>485.03000000000003</v>
      </c>
      <c r="Y468" s="14">
        <f t="shared" si="154"/>
        <v>0</v>
      </c>
      <c r="Z468" s="14">
        <f t="shared" si="155"/>
        <v>0</v>
      </c>
      <c r="AA468" s="14">
        <f t="shared" si="156"/>
        <v>0</v>
      </c>
      <c r="AB468" s="14">
        <f t="shared" si="166"/>
        <v>0</v>
      </c>
      <c r="AC468" s="15">
        <f t="shared" si="165"/>
        <v>485</v>
      </c>
      <c r="AD468" s="48">
        <f>(ROUND(AC468-AC456,1)/AC456)</f>
        <v>0.27598000526177324</v>
      </c>
      <c r="AE468" s="113"/>
      <c r="AF468" s="60"/>
      <c r="AH468" s="59"/>
    </row>
    <row r="469" spans="1:34">
      <c r="A469" s="99"/>
      <c r="B469" s="93"/>
      <c r="C469" s="21" t="s">
        <v>326</v>
      </c>
      <c r="D469" s="12">
        <v>106</v>
      </c>
      <c r="E469" s="12">
        <v>0</v>
      </c>
      <c r="F469" s="12">
        <v>0</v>
      </c>
      <c r="G469" s="12">
        <v>0</v>
      </c>
      <c r="H469" s="12">
        <v>52</v>
      </c>
      <c r="I469" s="13">
        <v>40</v>
      </c>
      <c r="J469" s="13">
        <v>53</v>
      </c>
      <c r="K469" s="13">
        <v>0</v>
      </c>
      <c r="L469" s="13">
        <v>0</v>
      </c>
      <c r="M469" s="13">
        <v>0</v>
      </c>
      <c r="N469" s="14">
        <f>D469*$D$16</f>
        <v>137.80000000000001</v>
      </c>
      <c r="O469" s="14">
        <f>E469*$E$16</f>
        <v>0</v>
      </c>
      <c r="P469" s="14">
        <f>F469*$F$16</f>
        <v>0</v>
      </c>
      <c r="Q469" s="14">
        <f>G469*$G$16</f>
        <v>0</v>
      </c>
      <c r="R469" s="14">
        <f>H469*$H$16</f>
        <v>67.600000000000009</v>
      </c>
      <c r="S469" s="14">
        <f>(N469/100)*(I469*$I$16)+(N469/100)*(J469*$J$16)</f>
        <v>223.09820000000002</v>
      </c>
      <c r="T469" s="14">
        <f>(O469/100)*(K469*$K$16)</f>
        <v>0</v>
      </c>
      <c r="U469" s="14">
        <f>(P469/100)*(K469*$K$16)+(P469/100)*(L469*$L$16)</f>
        <v>0</v>
      </c>
      <c r="V469" s="14">
        <f>(Q469/100)*(L469*$L$16)</f>
        <v>0</v>
      </c>
      <c r="W469" s="14">
        <f>(R469/100)*(K469*$K$16)+(R469/100)*(L469*$L$16)</f>
        <v>0</v>
      </c>
      <c r="X469" s="14">
        <f t="shared" si="153"/>
        <v>360.89820000000003</v>
      </c>
      <c r="Y469" s="14">
        <f t="shared" si="154"/>
        <v>0</v>
      </c>
      <c r="Z469" s="14">
        <f t="shared" si="155"/>
        <v>0</v>
      </c>
      <c r="AA469" s="14">
        <f t="shared" si="156"/>
        <v>0</v>
      </c>
      <c r="AB469" s="14">
        <f t="shared" si="166"/>
        <v>67.600000000000009</v>
      </c>
      <c r="AC469" s="15">
        <f t="shared" si="165"/>
        <v>428.5</v>
      </c>
      <c r="AD469" s="48">
        <f>(ROUND(AC469-AC456,1)/AC456)</f>
        <v>0.12733491186529861</v>
      </c>
      <c r="AE469" s="113"/>
      <c r="AF469" s="60"/>
      <c r="AH469" s="59"/>
    </row>
    <row r="470" spans="1:34">
      <c r="A470" s="99"/>
      <c r="B470" s="93"/>
      <c r="C470" s="21" t="s">
        <v>327</v>
      </c>
      <c r="D470" s="12">
        <v>106</v>
      </c>
      <c r="E470" s="12">
        <v>0</v>
      </c>
      <c r="F470" s="12">
        <v>0</v>
      </c>
      <c r="G470" s="12">
        <v>0</v>
      </c>
      <c r="H470" s="12">
        <v>52</v>
      </c>
      <c r="I470" s="13">
        <v>74</v>
      </c>
      <c r="J470" s="13">
        <v>20</v>
      </c>
      <c r="K470" s="13">
        <v>0</v>
      </c>
      <c r="L470" s="13">
        <v>0</v>
      </c>
      <c r="M470" s="13">
        <v>0</v>
      </c>
      <c r="N470" s="14">
        <f>D470*$D$17</f>
        <v>137.80000000000001</v>
      </c>
      <c r="O470" s="14">
        <f>E470*$E$17</f>
        <v>0</v>
      </c>
      <c r="P470" s="14">
        <f>F470*$F$17</f>
        <v>0</v>
      </c>
      <c r="Q470" s="14">
        <f>G470*$G$17</f>
        <v>0</v>
      </c>
      <c r="R470" s="14">
        <f>H470*$H$17</f>
        <v>67.600000000000009</v>
      </c>
      <c r="S470" s="14">
        <f>(N470/100)*(I470*$I$17)+(N470/100)*(J470*$J$17)</f>
        <v>262.09559999999999</v>
      </c>
      <c r="T470" s="14">
        <f>(O470/100)*(K470*$K$17)</f>
        <v>0</v>
      </c>
      <c r="U470" s="14">
        <f>(P470/100)*(K470*$K$17)+(P470/100)*(L470*$L$17)</f>
        <v>0</v>
      </c>
      <c r="V470" s="14">
        <f>(Q470/100)*(L470*$L$17)</f>
        <v>0</v>
      </c>
      <c r="W470" s="14">
        <f>(R470/100)*(K470*$K$17)+(R470/100)*(L470*$L$17)</f>
        <v>0</v>
      </c>
      <c r="X470" s="14">
        <f t="shared" si="153"/>
        <v>399.8956</v>
      </c>
      <c r="Y470" s="14">
        <f t="shared" si="154"/>
        <v>0</v>
      </c>
      <c r="Z470" s="14">
        <f t="shared" si="155"/>
        <v>0</v>
      </c>
      <c r="AA470" s="14">
        <f t="shared" si="156"/>
        <v>0</v>
      </c>
      <c r="AB470" s="14">
        <f t="shared" si="166"/>
        <v>67.600000000000009</v>
      </c>
      <c r="AC470" s="15">
        <f t="shared" si="165"/>
        <v>467.5</v>
      </c>
      <c r="AD470" s="48">
        <f>(ROUND(AC470-AC456,1)/AC456)</f>
        <v>0.2299394896079979</v>
      </c>
      <c r="AE470" s="113"/>
      <c r="AF470" s="60"/>
      <c r="AH470" s="59"/>
    </row>
    <row r="471" spans="1:34" ht="14.25" customHeight="1">
      <c r="A471" s="106" t="s">
        <v>0</v>
      </c>
      <c r="B471" s="90" t="s">
        <v>33</v>
      </c>
      <c r="C471" s="50" t="s">
        <v>242</v>
      </c>
      <c r="D471" s="11">
        <v>90</v>
      </c>
      <c r="E471" s="11">
        <v>0</v>
      </c>
      <c r="F471" s="11">
        <v>0</v>
      </c>
      <c r="G471" s="11">
        <v>0</v>
      </c>
      <c r="H471" s="11">
        <v>0</v>
      </c>
      <c r="I471" s="51">
        <v>30</v>
      </c>
      <c r="J471" s="51">
        <v>80</v>
      </c>
      <c r="K471" s="51">
        <v>0</v>
      </c>
      <c r="L471" s="51">
        <v>0</v>
      </c>
      <c r="M471" s="51">
        <v>0</v>
      </c>
      <c r="N471" s="52">
        <f>D471*$D$3</f>
        <v>135</v>
      </c>
      <c r="O471" s="52">
        <f>E471*$E$3</f>
        <v>0</v>
      </c>
      <c r="P471" s="52">
        <f>F471*$F$3</f>
        <v>0</v>
      </c>
      <c r="Q471" s="52">
        <f>G471*$G$3</f>
        <v>0</v>
      </c>
      <c r="R471" s="52">
        <f>H471*$H$3</f>
        <v>0</v>
      </c>
      <c r="S471" s="52">
        <f>(N471/100)*(I471*$I$3)+(N471/100)*(J471*$J$3)</f>
        <v>222.75</v>
      </c>
      <c r="T471" s="52">
        <f>(O471/100)*(K471*$K$3)</f>
        <v>0</v>
      </c>
      <c r="U471" s="52">
        <f>(P471/100)*(K471*$K$3)+(P471/100)*(L471*$L$3)</f>
        <v>0</v>
      </c>
      <c r="V471" s="52">
        <f>(Q471/100)*(L471*$L$3)</f>
        <v>0</v>
      </c>
      <c r="W471" s="52">
        <f>(R471/100)*(K471*$K$3)+(R471/100)*(L471*$L$3)</f>
        <v>0</v>
      </c>
      <c r="X471" s="52">
        <f t="shared" si="153"/>
        <v>357.75</v>
      </c>
      <c r="Y471" s="52">
        <f t="shared" si="154"/>
        <v>0</v>
      </c>
      <c r="Z471" s="52">
        <f t="shared" si="155"/>
        <v>0</v>
      </c>
      <c r="AA471" s="52">
        <f t="shared" si="156"/>
        <v>0</v>
      </c>
      <c r="AB471" s="52">
        <f>R471+W471</f>
        <v>0</v>
      </c>
      <c r="AC471" s="53">
        <f>ROUND(X471+Y471+Z471+AA471+AB471,1)</f>
        <v>357.8</v>
      </c>
      <c r="AD471" s="58"/>
      <c r="AE471" s="113" t="s">
        <v>814</v>
      </c>
      <c r="AF471" s="60"/>
      <c r="AH471" s="59"/>
    </row>
    <row r="472" spans="1:34">
      <c r="A472" s="99" t="s">
        <v>815</v>
      </c>
      <c r="B472" s="91">
        <v>10</v>
      </c>
      <c r="C472" s="21" t="s">
        <v>325</v>
      </c>
      <c r="D472" s="12">
        <v>90</v>
      </c>
      <c r="E472" s="12">
        <v>0</v>
      </c>
      <c r="F472" s="12">
        <v>0</v>
      </c>
      <c r="G472" s="12">
        <v>0</v>
      </c>
      <c r="H472" s="12">
        <v>0</v>
      </c>
      <c r="I472" s="13">
        <v>47</v>
      </c>
      <c r="J472" s="13">
        <v>97</v>
      </c>
      <c r="K472" s="13">
        <v>0</v>
      </c>
      <c r="L472" s="13">
        <v>0</v>
      </c>
      <c r="M472" s="13">
        <v>0</v>
      </c>
      <c r="N472" s="14">
        <f>D472*$D$4</f>
        <v>117</v>
      </c>
      <c r="O472" s="14">
        <f>E472*$E$4</f>
        <v>0</v>
      </c>
      <c r="P472" s="14">
        <f>F472*$F$4</f>
        <v>0</v>
      </c>
      <c r="Q472" s="14">
        <f>G472*$G$4</f>
        <v>0</v>
      </c>
      <c r="R472" s="14">
        <f>H472*$H$4</f>
        <v>0</v>
      </c>
      <c r="S472" s="14">
        <f>(N472/100)*(I472*$I$4)+(N472/100)*(J472*$J$4)</f>
        <v>303.26400000000001</v>
      </c>
      <c r="T472" s="14">
        <f>(O472/100)*(K472*$K$4)</f>
        <v>0</v>
      </c>
      <c r="U472" s="14">
        <f>(P472/100)*(K472*$K$4)+(P472/100)*(L472*$L$4)</f>
        <v>0</v>
      </c>
      <c r="V472" s="14">
        <f>(Q472/100)*(L472*$L$4)</f>
        <v>0</v>
      </c>
      <c r="W472" s="14">
        <f>(R472/100)*(K472*$K$4)+(R472/100)*(L472*$L$4)</f>
        <v>0</v>
      </c>
      <c r="X472" s="14">
        <f t="shared" ref="X472:X485" si="167">N472+S472</f>
        <v>420.26400000000001</v>
      </c>
      <c r="Y472" s="14">
        <f t="shared" ref="Y472:Y485" si="168">O472+T472</f>
        <v>0</v>
      </c>
      <c r="Z472" s="14">
        <f t="shared" ref="Z472:Z485" si="169">P472+U472</f>
        <v>0</v>
      </c>
      <c r="AA472" s="14">
        <f t="shared" ref="AA472:AA485" si="170">Q472+V472</f>
        <v>0</v>
      </c>
      <c r="AB472" s="14">
        <f>R472+W472</f>
        <v>0</v>
      </c>
      <c r="AC472" s="15">
        <f>ROUND(X472+Y472+Z472+AA472+AB472,1)</f>
        <v>420.3</v>
      </c>
      <c r="AD472" s="48">
        <f>(ROUND(AC472-AC471,1)/AC471)</f>
        <v>0.174678591391839</v>
      </c>
      <c r="AE472" s="113"/>
      <c r="AF472" s="60"/>
      <c r="AH472" s="59"/>
    </row>
    <row r="473" spans="1:34">
      <c r="A473" s="99" t="s">
        <v>816</v>
      </c>
      <c r="B473" s="91">
        <v>16</v>
      </c>
      <c r="C473" s="21" t="s">
        <v>850</v>
      </c>
      <c r="D473" s="12">
        <v>90</v>
      </c>
      <c r="E473" s="12">
        <v>0</v>
      </c>
      <c r="F473" s="12">
        <v>0</v>
      </c>
      <c r="G473" s="12">
        <v>0</v>
      </c>
      <c r="H473" s="12">
        <v>0</v>
      </c>
      <c r="I473" s="13">
        <v>0</v>
      </c>
      <c r="J473" s="13">
        <v>0</v>
      </c>
      <c r="K473" s="13">
        <v>0</v>
      </c>
      <c r="L473" s="13">
        <v>0</v>
      </c>
      <c r="M473" s="13">
        <v>0</v>
      </c>
      <c r="N473" s="14">
        <f>D473*$D$5</f>
        <v>125.99999999999999</v>
      </c>
      <c r="O473" s="14">
        <f>E473*$E$5</f>
        <v>0</v>
      </c>
      <c r="P473" s="14">
        <f>F473*$F$5</f>
        <v>0</v>
      </c>
      <c r="Q473" s="14">
        <f>G473*$G$5</f>
        <v>0</v>
      </c>
      <c r="R473" s="14">
        <f>H473*$H$5</f>
        <v>0</v>
      </c>
      <c r="S473" s="14">
        <f>(N473/100)*(I473*$I$5)+(N473/100)*(J473*$J$5)</f>
        <v>0</v>
      </c>
      <c r="T473" s="14">
        <f>(O473/100)*(K473*$K$5)</f>
        <v>0</v>
      </c>
      <c r="U473" s="14">
        <f>(P473/100)*(K473*$K$5)+(P473/100)*(L473*$L$5)</f>
        <v>0</v>
      </c>
      <c r="V473" s="14">
        <f>(Q473/100)*(L473*$L$5)</f>
        <v>0</v>
      </c>
      <c r="W473" s="14">
        <f>(R473/100)*(K473*$K$5)+(R473/100)*(L473*$L$5)</f>
        <v>0</v>
      </c>
      <c r="X473" s="14">
        <f t="shared" si="167"/>
        <v>125.99999999999999</v>
      </c>
      <c r="Y473" s="14">
        <f t="shared" si="168"/>
        <v>0</v>
      </c>
      <c r="Z473" s="14">
        <f t="shared" si="169"/>
        <v>0</v>
      </c>
      <c r="AA473" s="14">
        <f t="shared" si="170"/>
        <v>0</v>
      </c>
      <c r="AB473" s="14">
        <f>R473+W473</f>
        <v>0</v>
      </c>
      <c r="AC473" s="15">
        <f t="shared" ref="AC473:AC485" si="171">ROUND(X473+Y473+Z473+AA473+AB473,1)</f>
        <v>126</v>
      </c>
      <c r="AD473" s="48">
        <f>(ROUND(AC473-AC471,1)/AC471)</f>
        <v>-0.64784795975405252</v>
      </c>
      <c r="AE473" s="113"/>
      <c r="AF473" s="60"/>
      <c r="AH473" s="59"/>
    </row>
    <row r="474" spans="1:34">
      <c r="A474" s="99" t="s">
        <v>817</v>
      </c>
      <c r="B474" s="91">
        <v>0</v>
      </c>
      <c r="C474" s="21" t="s">
        <v>338</v>
      </c>
      <c r="D474" s="12">
        <v>90</v>
      </c>
      <c r="E474" s="12">
        <v>0</v>
      </c>
      <c r="F474" s="12">
        <v>0</v>
      </c>
      <c r="G474" s="12">
        <v>0</v>
      </c>
      <c r="H474" s="12">
        <v>0</v>
      </c>
      <c r="I474" s="13">
        <v>30</v>
      </c>
      <c r="J474" s="13">
        <v>80</v>
      </c>
      <c r="K474" s="13">
        <v>0</v>
      </c>
      <c r="L474" s="13">
        <v>0</v>
      </c>
      <c r="M474" s="13">
        <v>0</v>
      </c>
      <c r="N474" s="14">
        <f>D474*$D$6</f>
        <v>125.99999999999999</v>
      </c>
      <c r="O474" s="14">
        <f>E474*$E$6</f>
        <v>0</v>
      </c>
      <c r="P474" s="14">
        <f>F474*$F$6</f>
        <v>0</v>
      </c>
      <c r="Q474" s="14">
        <f>G474*$G$6</f>
        <v>0</v>
      </c>
      <c r="R474" s="14">
        <f>H474*$H$6</f>
        <v>0</v>
      </c>
      <c r="S474" s="14">
        <f>(N474/100)*(I474*$I$6)+(N474/100)*(J474*$J$6)</f>
        <v>207.89999999999998</v>
      </c>
      <c r="T474" s="14">
        <f>(O474/100)*(K474*$K$6)</f>
        <v>0</v>
      </c>
      <c r="U474" s="14">
        <f>(P474/100)*(K474*$K$6)+(P474/100)*(L474*$L$6)</f>
        <v>0</v>
      </c>
      <c r="V474" s="14">
        <f>(Q474/100)*(L474*$L$6)</f>
        <v>0</v>
      </c>
      <c r="W474" s="14">
        <f>(R474/100)*(K474*$K$6)+(R474/100)*(L474*$L$6)</f>
        <v>0</v>
      </c>
      <c r="X474" s="14">
        <f t="shared" si="167"/>
        <v>333.9</v>
      </c>
      <c r="Y474" s="14">
        <f t="shared" si="168"/>
        <v>0</v>
      </c>
      <c r="Z474" s="14">
        <f t="shared" si="169"/>
        <v>0</v>
      </c>
      <c r="AA474" s="14">
        <f t="shared" si="170"/>
        <v>0</v>
      </c>
      <c r="AB474" s="14">
        <f t="shared" ref="AB474:AB485" si="172">R474+W474</f>
        <v>0</v>
      </c>
      <c r="AC474" s="15">
        <f t="shared" si="171"/>
        <v>333.9</v>
      </c>
      <c r="AD474" s="48">
        <f>(ROUND(AC474-AC471,1)/AC471)</f>
        <v>-6.6797093348239231E-2</v>
      </c>
      <c r="AE474" s="113"/>
      <c r="AF474" s="60"/>
      <c r="AH474" s="59"/>
    </row>
    <row r="475" spans="1:34">
      <c r="A475" s="99" t="s">
        <v>818</v>
      </c>
      <c r="B475" s="91">
        <v>0</v>
      </c>
      <c r="C475" s="21" t="s">
        <v>339</v>
      </c>
      <c r="D475" s="12">
        <v>90</v>
      </c>
      <c r="E475" s="12">
        <v>0</v>
      </c>
      <c r="F475" s="12">
        <v>0</v>
      </c>
      <c r="G475" s="12">
        <v>0</v>
      </c>
      <c r="H475" s="12">
        <v>0</v>
      </c>
      <c r="I475" s="13">
        <v>30</v>
      </c>
      <c r="J475" s="13">
        <v>80</v>
      </c>
      <c r="K475" s="13">
        <v>0</v>
      </c>
      <c r="L475" s="13">
        <v>0</v>
      </c>
      <c r="M475" s="13">
        <v>0</v>
      </c>
      <c r="N475" s="14">
        <f>D475*$D$7</f>
        <v>125.99999999999999</v>
      </c>
      <c r="O475" s="14">
        <f>E475*$E$7</f>
        <v>0</v>
      </c>
      <c r="P475" s="14">
        <f>F475*$F$7</f>
        <v>0</v>
      </c>
      <c r="Q475" s="14">
        <f>G475*$G$7</f>
        <v>0</v>
      </c>
      <c r="R475" s="14">
        <f>H475*$H$7</f>
        <v>0</v>
      </c>
      <c r="S475" s="14">
        <f>(N475/100)*(I475*$I$7)+(N475/100)*(J475*$J$7)</f>
        <v>207.89999999999998</v>
      </c>
      <c r="T475" s="14">
        <f>(O475/100)*(K475*$K$7)</f>
        <v>0</v>
      </c>
      <c r="U475" s="14">
        <f>(P475/100)*(K475*$K$7)+(P475/100)*(L475*$L$7)</f>
        <v>0</v>
      </c>
      <c r="V475" s="14">
        <f>(Q475/100)*(L475*$L$7)</f>
        <v>0</v>
      </c>
      <c r="W475" s="14">
        <f>(R475/100)*(K475*$K$7)+(R475/100)*(L475*$L$7)</f>
        <v>0</v>
      </c>
      <c r="X475" s="14">
        <f t="shared" si="167"/>
        <v>333.9</v>
      </c>
      <c r="Y475" s="14">
        <f t="shared" si="168"/>
        <v>0</v>
      </c>
      <c r="Z475" s="14">
        <f t="shared" si="169"/>
        <v>0</v>
      </c>
      <c r="AA475" s="14">
        <f t="shared" si="170"/>
        <v>0</v>
      </c>
      <c r="AB475" s="14">
        <f t="shared" si="172"/>
        <v>0</v>
      </c>
      <c r="AC475" s="15">
        <f t="shared" si="171"/>
        <v>333.9</v>
      </c>
      <c r="AD475" s="48">
        <f>(ROUND(AC475-AC471,1)/AC471)</f>
        <v>-6.6797093348239231E-2</v>
      </c>
      <c r="AE475" s="113"/>
      <c r="AF475" s="60"/>
      <c r="AH475" s="59"/>
    </row>
    <row r="476" spans="1:34">
      <c r="A476" s="99" t="s">
        <v>667</v>
      </c>
      <c r="B476" s="91"/>
      <c r="C476" s="21" t="s">
        <v>340</v>
      </c>
      <c r="D476" s="12">
        <v>90</v>
      </c>
      <c r="E476" s="12">
        <v>0</v>
      </c>
      <c r="F476" s="12">
        <v>0</v>
      </c>
      <c r="G476" s="12">
        <v>0</v>
      </c>
      <c r="H476" s="12">
        <v>0</v>
      </c>
      <c r="I476" s="13">
        <v>30</v>
      </c>
      <c r="J476" s="13">
        <v>80</v>
      </c>
      <c r="K476" s="13">
        <v>0</v>
      </c>
      <c r="L476" s="13">
        <v>0</v>
      </c>
      <c r="M476" s="13">
        <v>0</v>
      </c>
      <c r="N476" s="14">
        <f>D476*$D$8</f>
        <v>125.99999999999999</v>
      </c>
      <c r="O476" s="14">
        <f>E476*$E$8</f>
        <v>0</v>
      </c>
      <c r="P476" s="14">
        <f>F476*$F$8</f>
        <v>0</v>
      </c>
      <c r="Q476" s="14">
        <f>G476*$G$8</f>
        <v>0</v>
      </c>
      <c r="R476" s="14">
        <f>H476*$H$8</f>
        <v>0</v>
      </c>
      <c r="S476" s="14">
        <f>(N476/100)*(I476*$I$8)+(N476/100)*(J476*$J$8)</f>
        <v>207.89999999999998</v>
      </c>
      <c r="T476" s="14">
        <f>(O476/100)*(K476*$K$8)</f>
        <v>0</v>
      </c>
      <c r="U476" s="14">
        <f>(P476/100)*(K476*$K$8)+(P476/100)*(L476*$L$8)</f>
        <v>0</v>
      </c>
      <c r="V476" s="14">
        <f>(Q476/100)*(L476*$L$8)</f>
        <v>0</v>
      </c>
      <c r="W476" s="14">
        <f>(R476/100)*(K476*$K$8)+(R476/100)*(L476*$L$8)</f>
        <v>0</v>
      </c>
      <c r="X476" s="14">
        <f t="shared" si="167"/>
        <v>333.9</v>
      </c>
      <c r="Y476" s="14">
        <f t="shared" si="168"/>
        <v>0</v>
      </c>
      <c r="Z476" s="14">
        <f t="shared" si="169"/>
        <v>0</v>
      </c>
      <c r="AA476" s="14">
        <f t="shared" si="170"/>
        <v>0</v>
      </c>
      <c r="AB476" s="14">
        <f t="shared" si="172"/>
        <v>0</v>
      </c>
      <c r="AC476" s="15">
        <f t="shared" si="171"/>
        <v>333.9</v>
      </c>
      <c r="AD476" s="48">
        <f>(ROUND(AC476-AC471,1)/AC471)</f>
        <v>-6.6797093348239231E-2</v>
      </c>
      <c r="AE476" s="113"/>
      <c r="AF476" s="60"/>
      <c r="AH476" s="59"/>
    </row>
    <row r="477" spans="1:34">
      <c r="A477" s="99" t="s">
        <v>606</v>
      </c>
      <c r="B477" s="91"/>
      <c r="C477" s="21" t="s">
        <v>1</v>
      </c>
      <c r="D477" s="12">
        <v>45</v>
      </c>
      <c r="E477" s="12">
        <v>90</v>
      </c>
      <c r="F477" s="12">
        <v>0</v>
      </c>
      <c r="G477" s="12">
        <v>0</v>
      </c>
      <c r="H477" s="12">
        <v>0</v>
      </c>
      <c r="I477" s="13">
        <v>30</v>
      </c>
      <c r="J477" s="13">
        <v>80</v>
      </c>
      <c r="K477" s="13">
        <v>116</v>
      </c>
      <c r="L477" s="13">
        <v>0</v>
      </c>
      <c r="M477" s="13">
        <v>0</v>
      </c>
      <c r="N477" s="14">
        <f>D477*$D$9</f>
        <v>54</v>
      </c>
      <c r="O477" s="14">
        <f>E477*$E$9</f>
        <v>117</v>
      </c>
      <c r="P477" s="14">
        <f>F477*$F$9</f>
        <v>0</v>
      </c>
      <c r="Q477" s="14">
        <f>G477*$G$9</f>
        <v>0</v>
      </c>
      <c r="R477" s="14">
        <f>H477*$H$9</f>
        <v>0</v>
      </c>
      <c r="S477" s="14">
        <f>(N477/100)*(I477*$I$9)+(N477/100)*(J477*$J$9)</f>
        <v>89.100000000000009</v>
      </c>
      <c r="T477" s="14">
        <f>(O477/100)*(K477*$K$9)</f>
        <v>203.57999999999998</v>
      </c>
      <c r="U477" s="14">
        <f>(P477/100)*(K477*$K$9)+(P477/100)*(L477*$L$9)</f>
        <v>0</v>
      </c>
      <c r="V477" s="14">
        <f>(Q477/100)*(L477*$L$9)</f>
        <v>0</v>
      </c>
      <c r="W477" s="14">
        <f>(R477/100)*(K477*$K$9)+(R477/100)*(L477*$L$9)</f>
        <v>0</v>
      </c>
      <c r="X477" s="14">
        <f t="shared" si="167"/>
        <v>143.10000000000002</v>
      </c>
      <c r="Y477" s="14">
        <f t="shared" si="168"/>
        <v>320.58</v>
      </c>
      <c r="Z477" s="14">
        <f t="shared" si="169"/>
        <v>0</v>
      </c>
      <c r="AA477" s="14">
        <f t="shared" si="170"/>
        <v>0</v>
      </c>
      <c r="AB477" s="14">
        <f t="shared" si="172"/>
        <v>0</v>
      </c>
      <c r="AC477" s="15">
        <f t="shared" si="171"/>
        <v>463.7</v>
      </c>
      <c r="AD477" s="48">
        <f>(ROUND(AC477-AC471,1)/AC471)</f>
        <v>0.29597540525433202</v>
      </c>
      <c r="AE477" s="113"/>
      <c r="AF477" s="60"/>
      <c r="AH477" s="59"/>
    </row>
    <row r="478" spans="1:34">
      <c r="A478" s="99" t="s">
        <v>845</v>
      </c>
      <c r="B478" s="91"/>
      <c r="C478" s="21" t="s">
        <v>2</v>
      </c>
      <c r="D478" s="12">
        <v>45</v>
      </c>
      <c r="E478" s="12">
        <v>0</v>
      </c>
      <c r="F478" s="12">
        <v>90</v>
      </c>
      <c r="G478" s="12">
        <v>0</v>
      </c>
      <c r="H478" s="12">
        <v>0</v>
      </c>
      <c r="I478" s="13">
        <v>30</v>
      </c>
      <c r="J478" s="13">
        <v>80</v>
      </c>
      <c r="K478" s="13">
        <v>58</v>
      </c>
      <c r="L478" s="13">
        <v>58</v>
      </c>
      <c r="M478" s="13">
        <v>0</v>
      </c>
      <c r="N478" s="14">
        <f>D478*$D$10</f>
        <v>54</v>
      </c>
      <c r="O478" s="14">
        <f>E478*$E$10</f>
        <v>0</v>
      </c>
      <c r="P478" s="14">
        <f>F478*$F$10</f>
        <v>117</v>
      </c>
      <c r="Q478" s="14">
        <f>G478*$G$10</f>
        <v>0</v>
      </c>
      <c r="R478" s="14">
        <f>H478*$H$10</f>
        <v>0</v>
      </c>
      <c r="S478" s="14">
        <f>(N478/100)*(I478*$I$10)+(N478/100)*(J478*$J$10)</f>
        <v>89.100000000000009</v>
      </c>
      <c r="T478" s="14">
        <f>(O478/100)*(K478*$J$10)</f>
        <v>0</v>
      </c>
      <c r="U478" s="14">
        <f>(P478/100)*(K478*$K$10)+(P478/100)*(L478*$L$10)</f>
        <v>203.57999999999998</v>
      </c>
      <c r="V478" s="14">
        <f>(Q478/100)*(L478*$L$10)</f>
        <v>0</v>
      </c>
      <c r="W478" s="14">
        <f>(R478/100)*(K478*$K$10)+(R478/100)*(L478*$L$10)</f>
        <v>0</v>
      </c>
      <c r="X478" s="14">
        <f t="shared" si="167"/>
        <v>143.10000000000002</v>
      </c>
      <c r="Y478" s="14">
        <f t="shared" si="168"/>
        <v>0</v>
      </c>
      <c r="Z478" s="14">
        <f t="shared" si="169"/>
        <v>320.58</v>
      </c>
      <c r="AA478" s="14">
        <f t="shared" si="170"/>
        <v>0</v>
      </c>
      <c r="AB478" s="14">
        <f t="shared" si="172"/>
        <v>0</v>
      </c>
      <c r="AC478" s="15">
        <f t="shared" si="171"/>
        <v>463.7</v>
      </c>
      <c r="AD478" s="48">
        <f>(ROUND(AC478-AC471,1)/AC471)</f>
        <v>0.29597540525433202</v>
      </c>
      <c r="AE478" s="113"/>
      <c r="AF478" s="60"/>
      <c r="AH478" s="59"/>
    </row>
    <row r="479" spans="1:34">
      <c r="A479" s="99" t="s">
        <v>846</v>
      </c>
      <c r="B479" s="91"/>
      <c r="C479" s="21" t="s">
        <v>3</v>
      </c>
      <c r="D479" s="12">
        <v>45</v>
      </c>
      <c r="E479" s="12">
        <v>0</v>
      </c>
      <c r="F479" s="12">
        <v>0</v>
      </c>
      <c r="G479" s="12">
        <v>90</v>
      </c>
      <c r="H479" s="12">
        <v>0</v>
      </c>
      <c r="I479" s="13">
        <v>30</v>
      </c>
      <c r="J479" s="13">
        <v>80</v>
      </c>
      <c r="K479" s="13">
        <v>0</v>
      </c>
      <c r="L479" s="13">
        <v>116</v>
      </c>
      <c r="M479" s="13">
        <v>0</v>
      </c>
      <c r="N479" s="14">
        <f>D479*$D$11</f>
        <v>54</v>
      </c>
      <c r="O479" s="14">
        <f>E479*$E$11</f>
        <v>0</v>
      </c>
      <c r="P479" s="14">
        <f>F479*$F$11</f>
        <v>0</v>
      </c>
      <c r="Q479" s="14">
        <f>G479*$G$11</f>
        <v>117</v>
      </c>
      <c r="R479" s="14">
        <f>H479*$H$11</f>
        <v>0</v>
      </c>
      <c r="S479" s="14">
        <f>(N479/100)*(I479*$I$11)+(N479/100)*(J479*$J$11)</f>
        <v>89.100000000000009</v>
      </c>
      <c r="T479" s="14">
        <f>(O479/100)*(K479*$K$11)</f>
        <v>0</v>
      </c>
      <c r="U479" s="14">
        <f>(P479/100)*(K479*$K$11)+(P479/100)*(L479*$L$11)</f>
        <v>0</v>
      </c>
      <c r="V479" s="14">
        <f>(Q479/100)*(L479*$L$11)</f>
        <v>203.57999999999998</v>
      </c>
      <c r="W479" s="14">
        <f>(R479/100)*(K479*$K$11)+(R479/100)*(L479*$L$11)</f>
        <v>0</v>
      </c>
      <c r="X479" s="14">
        <f t="shared" si="167"/>
        <v>143.10000000000002</v>
      </c>
      <c r="Y479" s="14">
        <f t="shared" si="168"/>
        <v>0</v>
      </c>
      <c r="Z479" s="14">
        <f t="shared" si="169"/>
        <v>0</v>
      </c>
      <c r="AA479" s="14">
        <f t="shared" si="170"/>
        <v>320.58</v>
      </c>
      <c r="AB479" s="14">
        <f t="shared" si="172"/>
        <v>0</v>
      </c>
      <c r="AC479" s="15">
        <f t="shared" si="171"/>
        <v>463.7</v>
      </c>
      <c r="AD479" s="48">
        <f>(ROUND(AC479-AC471,1)/AC471)</f>
        <v>0.29597540525433202</v>
      </c>
      <c r="AE479" s="113"/>
      <c r="AF479" s="60"/>
      <c r="AH479" s="59"/>
    </row>
    <row r="480" spans="1:34">
      <c r="A480" s="99" t="s">
        <v>847</v>
      </c>
      <c r="B480" s="91"/>
      <c r="C480" s="21" t="s">
        <v>4</v>
      </c>
      <c r="D480" s="12">
        <v>45</v>
      </c>
      <c r="E480" s="12">
        <v>0</v>
      </c>
      <c r="F480" s="12">
        <v>0</v>
      </c>
      <c r="G480" s="12">
        <v>0</v>
      </c>
      <c r="H480" s="12">
        <v>90</v>
      </c>
      <c r="I480" s="13">
        <v>30</v>
      </c>
      <c r="J480" s="13">
        <v>80</v>
      </c>
      <c r="K480" s="13">
        <v>58</v>
      </c>
      <c r="L480" s="13">
        <v>58</v>
      </c>
      <c r="M480" s="13">
        <v>0</v>
      </c>
      <c r="N480" s="14">
        <f>D480*$D$12</f>
        <v>54</v>
      </c>
      <c r="O480" s="14">
        <f>E480*$E$12</f>
        <v>0</v>
      </c>
      <c r="P480" s="14">
        <f>F480*$F$12</f>
        <v>0</v>
      </c>
      <c r="Q480" s="14">
        <f>G480*$G$12</f>
        <v>0</v>
      </c>
      <c r="R480" s="14">
        <f>H480*$H$12</f>
        <v>117</v>
      </c>
      <c r="S480" s="14">
        <f>(N480/100)*(I480*$I$12)+(N480/100)*(J480*$J$12)</f>
        <v>89.100000000000009</v>
      </c>
      <c r="T480" s="14">
        <f>(O480/100)*(K480*$K$12)</f>
        <v>0</v>
      </c>
      <c r="U480" s="14">
        <f>(P480/100)*(K480*$K$12)+(P480/100)*(L480*$L$12)</f>
        <v>0</v>
      </c>
      <c r="V480" s="14">
        <f>(Q480/100)*(L480*$L$12)</f>
        <v>0</v>
      </c>
      <c r="W480" s="14">
        <f>(R480/100)*(K480*$K$12)+(R480/100)*(L480*$L$12)</f>
        <v>203.57999999999998</v>
      </c>
      <c r="X480" s="14">
        <f t="shared" si="167"/>
        <v>143.10000000000002</v>
      </c>
      <c r="Y480" s="14">
        <f t="shared" si="168"/>
        <v>0</v>
      </c>
      <c r="Z480" s="14">
        <f t="shared" si="169"/>
        <v>0</v>
      </c>
      <c r="AA480" s="14">
        <f t="shared" si="170"/>
        <v>0</v>
      </c>
      <c r="AB480" s="14">
        <f t="shared" si="172"/>
        <v>320.58</v>
      </c>
      <c r="AC480" s="15">
        <f t="shared" si="171"/>
        <v>463.7</v>
      </c>
      <c r="AD480" s="48">
        <f>(ROUND(AC480-AC471,1)/AC471)</f>
        <v>0.29597540525433202</v>
      </c>
      <c r="AE480" s="113"/>
      <c r="AF480" s="60"/>
      <c r="AH480" s="59"/>
    </row>
    <row r="481" spans="1:34">
      <c r="A481" s="99" t="s">
        <v>848</v>
      </c>
      <c r="B481" s="91"/>
      <c r="C481" s="21" t="s">
        <v>328</v>
      </c>
      <c r="D481" s="12">
        <v>90</v>
      </c>
      <c r="E481" s="12">
        <v>0</v>
      </c>
      <c r="F481" s="12">
        <v>0</v>
      </c>
      <c r="G481" s="12">
        <v>0</v>
      </c>
      <c r="H481" s="12">
        <v>0</v>
      </c>
      <c r="I481" s="13">
        <v>30</v>
      </c>
      <c r="J481" s="13">
        <v>80</v>
      </c>
      <c r="K481" s="13">
        <v>0</v>
      </c>
      <c r="L481" s="13">
        <v>0</v>
      </c>
      <c r="M481" s="13">
        <v>85</v>
      </c>
      <c r="N481" s="14">
        <f>D481*$D$13</f>
        <v>117</v>
      </c>
      <c r="O481" s="14">
        <f>E481*$E$13</f>
        <v>0</v>
      </c>
      <c r="P481" s="14">
        <f>F481*$F$13</f>
        <v>0</v>
      </c>
      <c r="Q481" s="14">
        <f>G481*$G$13</f>
        <v>0</v>
      </c>
      <c r="R481" s="14">
        <f>H481*$H$13</f>
        <v>0</v>
      </c>
      <c r="S481" s="14">
        <f>(N481/100)*(I481*$I$14)+(N481/100)*(J481*$J$14)+(N481/100)*(M481*$M$14)</f>
        <v>342.22499999999997</v>
      </c>
      <c r="T481" s="14">
        <f>(O481/100)*(K481*$K$13)+(O481/100)*(M481*$M$13)</f>
        <v>0</v>
      </c>
      <c r="U481" s="14">
        <f>(P481/100)*(K481*$K$13)+(P481/100)*(L481*$L$13)+(P481/100)*(M481*$M$13)</f>
        <v>0</v>
      </c>
      <c r="V481" s="14">
        <f>(Q481/100)*(L481*$L$13)+(Q481/100)*(M481*$M$13)</f>
        <v>0</v>
      </c>
      <c r="W481" s="14">
        <f>(R481/100)*(K481*$K$13)+(R481/100)*(L481*$L$13)+(R481/100)*(M481*$M$13)</f>
        <v>0</v>
      </c>
      <c r="X481" s="14">
        <f t="shared" si="167"/>
        <v>459.22499999999997</v>
      </c>
      <c r="Y481" s="14">
        <f t="shared" si="168"/>
        <v>0</v>
      </c>
      <c r="Z481" s="14">
        <f t="shared" si="169"/>
        <v>0</v>
      </c>
      <c r="AA481" s="14">
        <f t="shared" si="170"/>
        <v>0</v>
      </c>
      <c r="AB481" s="14">
        <f t="shared" si="172"/>
        <v>0</v>
      </c>
      <c r="AC481" s="15">
        <f t="shared" si="171"/>
        <v>459.2</v>
      </c>
      <c r="AD481" s="48">
        <f>(ROUND(AC481-AC471,1)/AC471)</f>
        <v>0.28339854667411962</v>
      </c>
      <c r="AE481" s="113"/>
      <c r="AF481" s="60"/>
      <c r="AH481" s="59"/>
    </row>
    <row r="482" spans="1:34">
      <c r="A482" s="99" t="s">
        <v>849</v>
      </c>
      <c r="B482" s="91"/>
      <c r="C482" s="21" t="s">
        <v>329</v>
      </c>
      <c r="D482" s="12">
        <v>90</v>
      </c>
      <c r="E482" s="12">
        <v>0</v>
      </c>
      <c r="F482" s="12">
        <v>0</v>
      </c>
      <c r="G482" s="12">
        <v>0</v>
      </c>
      <c r="H482" s="12">
        <v>0</v>
      </c>
      <c r="I482" s="13">
        <v>30</v>
      </c>
      <c r="J482" s="13">
        <v>80</v>
      </c>
      <c r="K482" s="13">
        <v>85</v>
      </c>
      <c r="L482" s="13">
        <v>0</v>
      </c>
      <c r="M482" s="13">
        <v>0</v>
      </c>
      <c r="N482" s="14">
        <f>D482*$D$14</f>
        <v>117</v>
      </c>
      <c r="O482" s="14">
        <f>E482*$E$14</f>
        <v>0</v>
      </c>
      <c r="P482" s="14">
        <f>F482*$F$14</f>
        <v>0</v>
      </c>
      <c r="Q482" s="14">
        <f>G482*$G$14</f>
        <v>0</v>
      </c>
      <c r="R482" s="14">
        <f>H482*$H$14</f>
        <v>0</v>
      </c>
      <c r="S482" s="14">
        <f>(N482/100)*(I482*$I$14)+(N482/100)*(J482*$J$14)+(N482/100)*(K482*$K$14)</f>
        <v>342.22499999999997</v>
      </c>
      <c r="T482" s="14">
        <f>(O482/100)*(K482*$K$14)</f>
        <v>0</v>
      </c>
      <c r="U482" s="14">
        <f>(P482/100)*(K482*$K$14)+(P482/100)*(L482*$L$14)</f>
        <v>0</v>
      </c>
      <c r="V482" s="14">
        <f>(Q482/100)*(L482*$L$14)</f>
        <v>0</v>
      </c>
      <c r="W482" s="14">
        <f>(R482/100)*(K482*$L$14)+(R482/100)*(L482*$M$14)</f>
        <v>0</v>
      </c>
      <c r="X482" s="14">
        <f t="shared" si="167"/>
        <v>459.22499999999997</v>
      </c>
      <c r="Y482" s="14">
        <f t="shared" si="168"/>
        <v>0</v>
      </c>
      <c r="Z482" s="14">
        <f t="shared" si="169"/>
        <v>0</v>
      </c>
      <c r="AA482" s="14">
        <f t="shared" si="170"/>
        <v>0</v>
      </c>
      <c r="AB482" s="14">
        <f t="shared" si="172"/>
        <v>0</v>
      </c>
      <c r="AC482" s="15">
        <f t="shared" si="171"/>
        <v>459.2</v>
      </c>
      <c r="AD482" s="48">
        <f>(ROUND(AC482-AC471,1)/AC471)</f>
        <v>0.28339854667411962</v>
      </c>
      <c r="AE482" s="113"/>
      <c r="AF482" s="60"/>
      <c r="AH482" s="59"/>
    </row>
    <row r="483" spans="1:34">
      <c r="A483" s="99"/>
      <c r="B483" s="91"/>
      <c r="C483" s="21" t="s">
        <v>330</v>
      </c>
      <c r="D483" s="12">
        <v>90</v>
      </c>
      <c r="E483" s="12">
        <v>0</v>
      </c>
      <c r="F483" s="12">
        <v>0</v>
      </c>
      <c r="G483" s="12">
        <v>0</v>
      </c>
      <c r="H483" s="12">
        <v>0</v>
      </c>
      <c r="I483" s="13">
        <v>30</v>
      </c>
      <c r="J483" s="13">
        <v>80</v>
      </c>
      <c r="K483" s="13">
        <v>0</v>
      </c>
      <c r="L483" s="13">
        <v>85</v>
      </c>
      <c r="M483" s="13">
        <v>0</v>
      </c>
      <c r="N483" s="14">
        <f>D483*$D$15</f>
        <v>117</v>
      </c>
      <c r="O483" s="14">
        <f>E483*$E$15</f>
        <v>0</v>
      </c>
      <c r="P483" s="14">
        <f>F483*$F$15</f>
        <v>0</v>
      </c>
      <c r="Q483" s="14">
        <f>G483*$G$15</f>
        <v>0</v>
      </c>
      <c r="R483" s="14">
        <f>H483*$H$15</f>
        <v>0</v>
      </c>
      <c r="S483" s="14">
        <f>(N483/100)*(I483*$I$15)+(N483/100)*(J483*$J$15)+(N483/100)*(L483*$L$15)</f>
        <v>342.22499999999997</v>
      </c>
      <c r="T483" s="14">
        <f>(O483/100)*(K483*$K$15)</f>
        <v>0</v>
      </c>
      <c r="U483" s="14">
        <f>(P483/100)*(K483*$K$15)+(P483/100)*(L483*$L$15)</f>
        <v>0</v>
      </c>
      <c r="V483" s="14">
        <f>(Q483/100)*(L483*$L$15)</f>
        <v>0</v>
      </c>
      <c r="W483" s="14">
        <f>(R483/100)*(K483*$K$15)+(R483/100)*(L483*$L$15)</f>
        <v>0</v>
      </c>
      <c r="X483" s="14">
        <f t="shared" si="167"/>
        <v>459.22499999999997</v>
      </c>
      <c r="Y483" s="14">
        <f t="shared" si="168"/>
        <v>0</v>
      </c>
      <c r="Z483" s="14">
        <f t="shared" si="169"/>
        <v>0</v>
      </c>
      <c r="AA483" s="14">
        <f t="shared" si="170"/>
        <v>0</v>
      </c>
      <c r="AB483" s="14">
        <f t="shared" si="172"/>
        <v>0</v>
      </c>
      <c r="AC483" s="15">
        <f t="shared" si="171"/>
        <v>459.2</v>
      </c>
      <c r="AD483" s="48">
        <f>(ROUND(AC483-AC471,1)/AC471)</f>
        <v>0.28339854667411962</v>
      </c>
      <c r="AE483" s="113"/>
      <c r="AF483" s="60"/>
      <c r="AH483" s="59"/>
    </row>
    <row r="484" spans="1:34">
      <c r="A484" s="99"/>
      <c r="B484" s="91"/>
      <c r="C484" s="21" t="s">
        <v>326</v>
      </c>
      <c r="D484" s="12">
        <v>90</v>
      </c>
      <c r="E484" s="12">
        <v>0</v>
      </c>
      <c r="F484" s="12">
        <v>0</v>
      </c>
      <c r="G484" s="12">
        <v>0</v>
      </c>
      <c r="H484" s="12">
        <v>0</v>
      </c>
      <c r="I484" s="13">
        <v>30</v>
      </c>
      <c r="J484" s="13">
        <v>107</v>
      </c>
      <c r="K484" s="13">
        <v>0</v>
      </c>
      <c r="L484" s="13">
        <v>0</v>
      </c>
      <c r="M484" s="13">
        <v>0</v>
      </c>
      <c r="N484" s="14">
        <f>D484*$D$16</f>
        <v>117</v>
      </c>
      <c r="O484" s="14">
        <f>E484*$E$16</f>
        <v>0</v>
      </c>
      <c r="P484" s="14">
        <f>F484*$F$16</f>
        <v>0</v>
      </c>
      <c r="Q484" s="14">
        <f>G484*$G$16</f>
        <v>0</v>
      </c>
      <c r="R484" s="14">
        <f>H484*$H$16</f>
        <v>0</v>
      </c>
      <c r="S484" s="14">
        <f>(N484/100)*(I484*$I$16)+(N484/100)*(J484*$J$16)</f>
        <v>323.03699999999992</v>
      </c>
      <c r="T484" s="14">
        <f>(O484/100)*(K484*$K$16)</f>
        <v>0</v>
      </c>
      <c r="U484" s="14">
        <f>(P484/100)*(K484*$K$16)+(P484/100)*(L484*$L$16)</f>
        <v>0</v>
      </c>
      <c r="V484" s="14">
        <f>(Q484/100)*(L484*$L$16)</f>
        <v>0</v>
      </c>
      <c r="W484" s="14">
        <f>(R484/100)*(K484*$K$16)+(R484/100)*(L484*$L$16)</f>
        <v>0</v>
      </c>
      <c r="X484" s="14">
        <f t="shared" si="167"/>
        <v>440.03699999999992</v>
      </c>
      <c r="Y484" s="14">
        <f t="shared" si="168"/>
        <v>0</v>
      </c>
      <c r="Z484" s="14">
        <f t="shared" si="169"/>
        <v>0</v>
      </c>
      <c r="AA484" s="14">
        <f t="shared" si="170"/>
        <v>0</v>
      </c>
      <c r="AB484" s="14">
        <f t="shared" si="172"/>
        <v>0</v>
      </c>
      <c r="AC484" s="15">
        <f t="shared" si="171"/>
        <v>440</v>
      </c>
      <c r="AD484" s="48">
        <f>(ROUND(AC484-AC471,1)/AC471)</f>
        <v>0.22973728339854668</v>
      </c>
      <c r="AE484" s="113"/>
      <c r="AF484" s="60"/>
      <c r="AH484" s="59"/>
    </row>
    <row r="485" spans="1:34">
      <c r="A485" s="99"/>
      <c r="B485" s="91"/>
      <c r="C485" s="21" t="s">
        <v>327</v>
      </c>
      <c r="D485" s="12">
        <v>90</v>
      </c>
      <c r="E485" s="12">
        <v>0</v>
      </c>
      <c r="F485" s="12">
        <v>0</v>
      </c>
      <c r="G485" s="12">
        <v>0</v>
      </c>
      <c r="H485" s="12">
        <v>0</v>
      </c>
      <c r="I485" s="13">
        <v>72</v>
      </c>
      <c r="J485" s="13">
        <v>80</v>
      </c>
      <c r="K485" s="13">
        <v>0</v>
      </c>
      <c r="L485" s="13">
        <v>0</v>
      </c>
      <c r="M485" s="13">
        <v>0</v>
      </c>
      <c r="N485" s="14">
        <f>D485*$D$17</f>
        <v>117</v>
      </c>
      <c r="O485" s="14">
        <f>E485*$E$17</f>
        <v>0</v>
      </c>
      <c r="P485" s="14">
        <f>F485*$F$17</f>
        <v>0</v>
      </c>
      <c r="Q485" s="14">
        <f>G485*$G$17</f>
        <v>0</v>
      </c>
      <c r="R485" s="14">
        <f>H485*$H$17</f>
        <v>0</v>
      </c>
      <c r="S485" s="14">
        <f>(N485/100)*(I485*$I$17)+(N485/100)*(J485*$J$17)</f>
        <v>287.35199999999998</v>
      </c>
      <c r="T485" s="14">
        <f>(O485/100)*(K485*$K$17)</f>
        <v>0</v>
      </c>
      <c r="U485" s="14">
        <f>(P485/100)*(K485*$K$17)+(P485/100)*(L485*$L$17)</f>
        <v>0</v>
      </c>
      <c r="V485" s="14">
        <f>(Q485/100)*(L485*$L$17)</f>
        <v>0</v>
      </c>
      <c r="W485" s="14">
        <f>(R485/100)*(K485*$K$17)+(R485/100)*(L485*$L$17)</f>
        <v>0</v>
      </c>
      <c r="X485" s="14">
        <f t="shared" si="167"/>
        <v>404.35199999999998</v>
      </c>
      <c r="Y485" s="14">
        <f t="shared" si="168"/>
        <v>0</v>
      </c>
      <c r="Z485" s="14">
        <f t="shared" si="169"/>
        <v>0</v>
      </c>
      <c r="AA485" s="14">
        <f t="shared" si="170"/>
        <v>0</v>
      </c>
      <c r="AB485" s="14">
        <f t="shared" si="172"/>
        <v>0</v>
      </c>
      <c r="AC485" s="15">
        <f t="shared" si="171"/>
        <v>404.4</v>
      </c>
      <c r="AD485" s="48">
        <f>(ROUND(AC485-AC471,1)/AC471)</f>
        <v>0.13024035774175516</v>
      </c>
      <c r="AE485" s="113"/>
      <c r="AF485" s="60"/>
      <c r="AH485" s="59"/>
    </row>
    <row r="486" spans="1:34">
      <c r="A486" s="106" t="s">
        <v>0</v>
      </c>
      <c r="B486" s="92" t="s">
        <v>34</v>
      </c>
      <c r="C486" s="50" t="s">
        <v>242</v>
      </c>
      <c r="D486" s="11">
        <v>100</v>
      </c>
      <c r="E486" s="11">
        <v>0</v>
      </c>
      <c r="F486" s="11">
        <v>0</v>
      </c>
      <c r="G486" s="11">
        <v>0</v>
      </c>
      <c r="H486" s="11">
        <v>0</v>
      </c>
      <c r="I486" s="51">
        <v>20</v>
      </c>
      <c r="J486" s="51">
        <v>20</v>
      </c>
      <c r="K486" s="51">
        <v>0</v>
      </c>
      <c r="L486" s="51">
        <v>60</v>
      </c>
      <c r="M486" s="51">
        <v>0</v>
      </c>
      <c r="N486" s="52">
        <f>D486*$D$3</f>
        <v>150</v>
      </c>
      <c r="O486" s="52">
        <f>E486*$E$3</f>
        <v>0</v>
      </c>
      <c r="P486" s="52">
        <f>F486*$F$3</f>
        <v>0</v>
      </c>
      <c r="Q486" s="52">
        <f>G486*$G$3</f>
        <v>0</v>
      </c>
      <c r="R486" s="52">
        <f>H486*$H$3</f>
        <v>0</v>
      </c>
      <c r="S486" s="52">
        <f>(N486/100)*(I486*$I$3)+(N486/100)*(J486*$J$3)+(N486/100)*(L486*$L$3)</f>
        <v>225</v>
      </c>
      <c r="T486" s="52">
        <f>(O486/100)*(K486*$K$3)</f>
        <v>0</v>
      </c>
      <c r="U486" s="52">
        <f>(P486/100)*(K486*$K$3)+(P486/100)*(L486*$L$3)</f>
        <v>0</v>
      </c>
      <c r="V486" s="52">
        <f>(Q486/100)*(L486*$L$3)</f>
        <v>0</v>
      </c>
      <c r="W486" s="52">
        <f>(R486/100)*(K486*$K$3)+(R486/100)*(L486*$L$3)</f>
        <v>0</v>
      </c>
      <c r="X486" s="52">
        <f t="shared" si="153"/>
        <v>375</v>
      </c>
      <c r="Y486" s="52">
        <f t="shared" si="154"/>
        <v>0</v>
      </c>
      <c r="Z486" s="52">
        <f t="shared" si="155"/>
        <v>0</v>
      </c>
      <c r="AA486" s="52">
        <f t="shared" si="156"/>
        <v>0</v>
      </c>
      <c r="AB486" s="52">
        <f>R486+W486</f>
        <v>0</v>
      </c>
      <c r="AC486" s="53">
        <f>ROUND(X486+Y486+Z486+AA486+AB486,1)</f>
        <v>375</v>
      </c>
      <c r="AD486" s="58" t="s">
        <v>330</v>
      </c>
      <c r="AE486" s="113" t="s">
        <v>814</v>
      </c>
      <c r="AF486" s="60"/>
      <c r="AH486" s="59"/>
    </row>
    <row r="487" spans="1:34">
      <c r="A487" s="99" t="s">
        <v>815</v>
      </c>
      <c r="B487" s="93">
        <v>10</v>
      </c>
      <c r="C487" s="21" t="s">
        <v>325</v>
      </c>
      <c r="D487" s="12">
        <v>100</v>
      </c>
      <c r="E487" s="12">
        <v>0</v>
      </c>
      <c r="F487" s="12">
        <v>0</v>
      </c>
      <c r="G487" s="12">
        <v>0</v>
      </c>
      <c r="H487" s="12">
        <v>0</v>
      </c>
      <c r="I487" s="13">
        <v>46</v>
      </c>
      <c r="J487" s="13">
        <v>46</v>
      </c>
      <c r="K487" s="13">
        <v>0</v>
      </c>
      <c r="L487" s="13">
        <v>60</v>
      </c>
      <c r="M487" s="13">
        <v>0</v>
      </c>
      <c r="N487" s="14">
        <f>D487*$D$4</f>
        <v>130</v>
      </c>
      <c r="O487" s="14">
        <f>E487*$E$4</f>
        <v>0</v>
      </c>
      <c r="P487" s="14">
        <f>F487*$F$4</f>
        <v>0</v>
      </c>
      <c r="Q487" s="14">
        <f>G487*$G$4</f>
        <v>0</v>
      </c>
      <c r="R487" s="14">
        <f>H487*$H$4</f>
        <v>0</v>
      </c>
      <c r="S487" s="14">
        <f>(N487/100)*(I487*$I$4)+(N487/100)*(J487*$J$4)+(N487/100)*(L487*$L$4)</f>
        <v>332.28</v>
      </c>
      <c r="T487" s="14">
        <f>(O487/100)*(K487*$K$4)</f>
        <v>0</v>
      </c>
      <c r="U487" s="14">
        <f>(P487/100)*(K487*$K$4)+(P487/100)*(L487*$L$4)</f>
        <v>0</v>
      </c>
      <c r="V487" s="14">
        <f>(Q487/100)*(L487*$L$4)</f>
        <v>0</v>
      </c>
      <c r="W487" s="14">
        <f>(R487/100)*(K487*$K$4)+(R487/100)*(L487*$L$4)</f>
        <v>0</v>
      </c>
      <c r="X487" s="14">
        <f t="shared" si="153"/>
        <v>462.28</v>
      </c>
      <c r="Y487" s="14">
        <f t="shared" si="154"/>
        <v>0</v>
      </c>
      <c r="Z487" s="14">
        <f t="shared" si="155"/>
        <v>0</v>
      </c>
      <c r="AA487" s="14">
        <f t="shared" si="156"/>
        <v>0</v>
      </c>
      <c r="AB487" s="14">
        <f>R487+W487</f>
        <v>0</v>
      </c>
      <c r="AC487" s="15">
        <f>ROUND(X487+Y487+Z487+AA487+AB487,1)</f>
        <v>462.3</v>
      </c>
      <c r="AD487" s="48">
        <f>(ROUND(AC487-AC486,1)/AC486)</f>
        <v>0.23279999999999998</v>
      </c>
      <c r="AE487" s="113"/>
      <c r="AF487" s="60"/>
      <c r="AH487" s="59"/>
    </row>
    <row r="488" spans="1:34">
      <c r="A488" s="99" t="s">
        <v>816</v>
      </c>
      <c r="B488" s="93">
        <v>10</v>
      </c>
      <c r="C488" s="21" t="s">
        <v>850</v>
      </c>
      <c r="D488" s="12">
        <v>100</v>
      </c>
      <c r="E488" s="12">
        <v>0</v>
      </c>
      <c r="F488" s="12">
        <v>0</v>
      </c>
      <c r="G488" s="12">
        <v>0</v>
      </c>
      <c r="H488" s="12">
        <v>0</v>
      </c>
      <c r="I488" s="13">
        <v>20</v>
      </c>
      <c r="J488" s="13">
        <v>20</v>
      </c>
      <c r="K488" s="13">
        <v>0</v>
      </c>
      <c r="L488" s="13">
        <v>60</v>
      </c>
      <c r="M488" s="13">
        <v>0</v>
      </c>
      <c r="N488" s="14">
        <f>D488*$D$5</f>
        <v>140</v>
      </c>
      <c r="O488" s="14">
        <f>E488*$E$5</f>
        <v>0</v>
      </c>
      <c r="P488" s="14">
        <f>F488*$F$5</f>
        <v>0</v>
      </c>
      <c r="Q488" s="14">
        <f>G488*$G$5</f>
        <v>0</v>
      </c>
      <c r="R488" s="14">
        <f>H488*$H$5</f>
        <v>0</v>
      </c>
      <c r="S488" s="14">
        <f>(N488/100)*(I488*$I$5)+(N488/100)*(J488*$J$5)+(N488/100)*(L488*$L$5)</f>
        <v>210</v>
      </c>
      <c r="T488" s="14">
        <f>(O488/100)*(K488*$K$5)</f>
        <v>0</v>
      </c>
      <c r="U488" s="14">
        <f>(P488/100)*(K488*$K$5)+(P488/100)*(L488*$L$5)</f>
        <v>0</v>
      </c>
      <c r="V488" s="14">
        <f>(Q488/100)*(L488*$L$5)</f>
        <v>0</v>
      </c>
      <c r="W488" s="14">
        <f>(R488/100)*(K488*$K$5)+(R488/100)*(L488*$L$5)</f>
        <v>0</v>
      </c>
      <c r="X488" s="14">
        <f t="shared" si="153"/>
        <v>350</v>
      </c>
      <c r="Y488" s="14">
        <f t="shared" si="154"/>
        <v>0</v>
      </c>
      <c r="Z488" s="14">
        <f t="shared" si="155"/>
        <v>0</v>
      </c>
      <c r="AA488" s="14">
        <f t="shared" si="156"/>
        <v>0</v>
      </c>
      <c r="AB488" s="14">
        <f>R488+W488</f>
        <v>0</v>
      </c>
      <c r="AC488" s="15">
        <f t="shared" ref="AC488:AC500" si="173">ROUND(X488+Y488+Z488+AA488+AB488,1)</f>
        <v>350</v>
      </c>
      <c r="AD488" s="48">
        <f>(ROUND(AC488-AC486,1)/AC486)</f>
        <v>-6.6666666666666666E-2</v>
      </c>
      <c r="AE488" s="113"/>
      <c r="AF488" s="60"/>
      <c r="AH488" s="59"/>
    </row>
    <row r="489" spans="1:34">
      <c r="A489" s="99" t="s">
        <v>817</v>
      </c>
      <c r="B489" s="93">
        <v>0</v>
      </c>
      <c r="C489" s="21" t="s">
        <v>338</v>
      </c>
      <c r="D489" s="12">
        <v>100</v>
      </c>
      <c r="E489" s="12">
        <v>0</v>
      </c>
      <c r="F489" s="12">
        <v>0</v>
      </c>
      <c r="G489" s="12">
        <v>0</v>
      </c>
      <c r="H489" s="12">
        <v>0</v>
      </c>
      <c r="I489" s="13">
        <v>20</v>
      </c>
      <c r="J489" s="13">
        <v>20</v>
      </c>
      <c r="K489" s="13">
        <v>0</v>
      </c>
      <c r="L489" s="13">
        <v>60</v>
      </c>
      <c r="M489" s="13">
        <v>0</v>
      </c>
      <c r="N489" s="14">
        <f>D489*$D$6</f>
        <v>140</v>
      </c>
      <c r="O489" s="14">
        <f>E489*$E$6</f>
        <v>0</v>
      </c>
      <c r="P489" s="14">
        <f>F489*$F$6</f>
        <v>0</v>
      </c>
      <c r="Q489" s="14">
        <f>G489*$G$6</f>
        <v>0</v>
      </c>
      <c r="R489" s="14">
        <f>H489*$H$6</f>
        <v>0</v>
      </c>
      <c r="S489" s="14">
        <f>(N489/100)*(I489*$I$6)+(N489/100)*(J489*$J$6)+(N489/100)*(L489*$L$6)</f>
        <v>210</v>
      </c>
      <c r="T489" s="14">
        <f>(O489/100)*(K489*$K$6)</f>
        <v>0</v>
      </c>
      <c r="U489" s="14">
        <f>(P489/100)*(K489*$K$6)+(P489/100)*(L489*$L$6)</f>
        <v>0</v>
      </c>
      <c r="V489" s="14">
        <f>(Q489/100)*(L489*$L$6)</f>
        <v>0</v>
      </c>
      <c r="W489" s="14">
        <f>(R489/100)*(K489*$K$6)+(R489/100)*(L489*$L$6)</f>
        <v>0</v>
      </c>
      <c r="X489" s="14">
        <f t="shared" si="153"/>
        <v>350</v>
      </c>
      <c r="Y489" s="14">
        <f t="shared" si="154"/>
        <v>0</v>
      </c>
      <c r="Z489" s="14">
        <f t="shared" si="155"/>
        <v>0</v>
      </c>
      <c r="AA489" s="14">
        <f t="shared" si="156"/>
        <v>0</v>
      </c>
      <c r="AB489" s="14">
        <f t="shared" ref="AB489:AB500" si="174">R489+W489</f>
        <v>0</v>
      </c>
      <c r="AC489" s="15">
        <f t="shared" si="173"/>
        <v>350</v>
      </c>
      <c r="AD489" s="48">
        <f>(ROUND(AC489-AC486,1)/AC486)</f>
        <v>-6.6666666666666666E-2</v>
      </c>
      <c r="AE489" s="113"/>
      <c r="AF489" s="60"/>
      <c r="AH489" s="59"/>
    </row>
    <row r="490" spans="1:34">
      <c r="A490" s="99" t="s">
        <v>818</v>
      </c>
      <c r="B490" s="93">
        <v>25</v>
      </c>
      <c r="C490" s="21" t="s">
        <v>339</v>
      </c>
      <c r="D490" s="12">
        <v>100</v>
      </c>
      <c r="E490" s="12">
        <v>0</v>
      </c>
      <c r="F490" s="12">
        <v>0</v>
      </c>
      <c r="G490" s="12">
        <v>0</v>
      </c>
      <c r="H490" s="12">
        <v>0</v>
      </c>
      <c r="I490" s="13">
        <v>20</v>
      </c>
      <c r="J490" s="13">
        <v>20</v>
      </c>
      <c r="K490" s="13">
        <v>0</v>
      </c>
      <c r="L490" s="13">
        <v>60</v>
      </c>
      <c r="M490" s="13">
        <v>0</v>
      </c>
      <c r="N490" s="14">
        <f>D490*$D$7</f>
        <v>140</v>
      </c>
      <c r="O490" s="14">
        <f>E490*$E$7</f>
        <v>0</v>
      </c>
      <c r="P490" s="14">
        <f>F490*$F$7</f>
        <v>0</v>
      </c>
      <c r="Q490" s="14">
        <f>G490*$G$7</f>
        <v>0</v>
      </c>
      <c r="R490" s="14">
        <f>H490*$H$7</f>
        <v>0</v>
      </c>
      <c r="S490" s="14">
        <f>(N490/100)*(I490*$I$7)+(N490/100)*(J490*$J$7)+(N490/100)*(L490*$L$7)</f>
        <v>210</v>
      </c>
      <c r="T490" s="14">
        <f>(O490/100)*(K490*$K$7)</f>
        <v>0</v>
      </c>
      <c r="U490" s="14">
        <f>(P490/100)*(K490*$K$7)+(P490/100)*(L490*$L$7)</f>
        <v>0</v>
      </c>
      <c r="V490" s="14">
        <f>(Q490/100)*(L490*$L$7)</f>
        <v>0</v>
      </c>
      <c r="W490" s="14">
        <f>(R490/100)*(K490*$K$7)+(R490/100)*(L490*$L$7)</f>
        <v>0</v>
      </c>
      <c r="X490" s="14">
        <f t="shared" si="153"/>
        <v>350</v>
      </c>
      <c r="Y490" s="14">
        <f t="shared" si="154"/>
        <v>0</v>
      </c>
      <c r="Z490" s="14">
        <f t="shared" si="155"/>
        <v>0</v>
      </c>
      <c r="AA490" s="14">
        <f t="shared" si="156"/>
        <v>0</v>
      </c>
      <c r="AB490" s="14">
        <f t="shared" si="174"/>
        <v>0</v>
      </c>
      <c r="AC490" s="15">
        <f t="shared" si="173"/>
        <v>350</v>
      </c>
      <c r="AD490" s="48">
        <f>(ROUND(AC490-AC486,1)/AC486)</f>
        <v>-6.6666666666666666E-2</v>
      </c>
      <c r="AE490" s="113"/>
      <c r="AF490" s="60"/>
      <c r="AH490" s="59"/>
    </row>
    <row r="491" spans="1:34">
      <c r="A491" s="99" t="s">
        <v>667</v>
      </c>
      <c r="B491" s="93"/>
      <c r="C491" s="21" t="s">
        <v>340</v>
      </c>
      <c r="D491" s="12">
        <v>100</v>
      </c>
      <c r="E491" s="12">
        <v>0</v>
      </c>
      <c r="F491" s="12">
        <v>0</v>
      </c>
      <c r="G491" s="12">
        <v>0</v>
      </c>
      <c r="H491" s="12">
        <v>0</v>
      </c>
      <c r="I491" s="13">
        <v>20</v>
      </c>
      <c r="J491" s="13">
        <v>20</v>
      </c>
      <c r="K491" s="13">
        <v>0</v>
      </c>
      <c r="L491" s="13">
        <v>60</v>
      </c>
      <c r="M491" s="13">
        <v>0</v>
      </c>
      <c r="N491" s="14">
        <f>D491*$D$8</f>
        <v>140</v>
      </c>
      <c r="O491" s="14">
        <f>E491*$E$8</f>
        <v>0</v>
      </c>
      <c r="P491" s="14">
        <f>F491*$F$8</f>
        <v>0</v>
      </c>
      <c r="Q491" s="14">
        <f>G491*$G$8</f>
        <v>0</v>
      </c>
      <c r="R491" s="14">
        <f>H491*$H$8</f>
        <v>0</v>
      </c>
      <c r="S491" s="14">
        <f>(N491/100)*(I491*$I$8)+(N491/100)*(J491*$J$8)+(N491/100)*(L491*$L$8)</f>
        <v>210</v>
      </c>
      <c r="T491" s="14">
        <f>(O491/100)*(K491*$K$8)</f>
        <v>0</v>
      </c>
      <c r="U491" s="14">
        <f>(P491/100)*(K491*$K$8)+(P491/100)*(L491*$L$8)</f>
        <v>0</v>
      </c>
      <c r="V491" s="14">
        <f>(Q491/100)*(L491*$L$8)</f>
        <v>0</v>
      </c>
      <c r="W491" s="14">
        <f>(R491/100)*(K491*$K$8)+(R491/100)*(L491*$L$8)</f>
        <v>0</v>
      </c>
      <c r="X491" s="14">
        <f t="shared" si="153"/>
        <v>350</v>
      </c>
      <c r="Y491" s="14">
        <f t="shared" si="154"/>
        <v>0</v>
      </c>
      <c r="Z491" s="14">
        <f t="shared" si="155"/>
        <v>0</v>
      </c>
      <c r="AA491" s="14">
        <f t="shared" si="156"/>
        <v>0</v>
      </c>
      <c r="AB491" s="14">
        <f t="shared" si="174"/>
        <v>0</v>
      </c>
      <c r="AC491" s="15">
        <f t="shared" si="173"/>
        <v>350</v>
      </c>
      <c r="AD491" s="48">
        <f>(ROUND(AC491-AC486,1)/AC486)</f>
        <v>-6.6666666666666666E-2</v>
      </c>
      <c r="AE491" s="113"/>
      <c r="AF491" s="60"/>
      <c r="AH491" s="59"/>
    </row>
    <row r="492" spans="1:34">
      <c r="A492" s="99" t="s">
        <v>606</v>
      </c>
      <c r="B492" s="93"/>
      <c r="C492" s="21" t="s">
        <v>1</v>
      </c>
      <c r="D492" s="12">
        <v>50</v>
      </c>
      <c r="E492" s="12">
        <v>100</v>
      </c>
      <c r="F492" s="12">
        <v>0</v>
      </c>
      <c r="G492" s="12">
        <v>0</v>
      </c>
      <c r="H492" s="12">
        <v>0</v>
      </c>
      <c r="I492" s="13">
        <v>20</v>
      </c>
      <c r="J492" s="13">
        <v>20</v>
      </c>
      <c r="K492" s="13">
        <v>132</v>
      </c>
      <c r="L492" s="13">
        <v>0</v>
      </c>
      <c r="M492" s="13">
        <v>0</v>
      </c>
      <c r="N492" s="14">
        <f>D492*$D$9</f>
        <v>60</v>
      </c>
      <c r="O492" s="14">
        <f>E492*$E$9</f>
        <v>130</v>
      </c>
      <c r="P492" s="14">
        <f>F492*$F$9</f>
        <v>0</v>
      </c>
      <c r="Q492" s="14">
        <f>G492*$G$9</f>
        <v>0</v>
      </c>
      <c r="R492" s="14">
        <f>H492*$H$9</f>
        <v>0</v>
      </c>
      <c r="S492" s="14">
        <f>(N492/100)*(I492*$I$9)+(N492/100)*(J492*$J$9)+(N492/100)*(L492*$L$9)</f>
        <v>36</v>
      </c>
      <c r="T492" s="14">
        <f>(O492/100)*(K492*$K$9)</f>
        <v>257.40000000000003</v>
      </c>
      <c r="U492" s="14">
        <f>(P492/100)*(K492*$K$9)+(P492/100)*(L492*$L$9)</f>
        <v>0</v>
      </c>
      <c r="V492" s="14">
        <f>(Q492/100)*(L492*$L$9)</f>
        <v>0</v>
      </c>
      <c r="W492" s="14">
        <f>(R492/100)*(K492*$K$9)+(R492/100)*(L492*$L$9)</f>
        <v>0</v>
      </c>
      <c r="X492" s="14">
        <f t="shared" si="153"/>
        <v>96</v>
      </c>
      <c r="Y492" s="14">
        <f t="shared" si="154"/>
        <v>387.40000000000003</v>
      </c>
      <c r="Z492" s="14">
        <f t="shared" si="155"/>
        <v>0</v>
      </c>
      <c r="AA492" s="14">
        <f t="shared" si="156"/>
        <v>0</v>
      </c>
      <c r="AB492" s="14">
        <f t="shared" si="174"/>
        <v>0</v>
      </c>
      <c r="AC492" s="15">
        <f t="shared" si="173"/>
        <v>483.4</v>
      </c>
      <c r="AD492" s="48">
        <f>(ROUND(AC492-AC486,1)/AC486)</f>
        <v>0.28906666666666669</v>
      </c>
      <c r="AE492" s="113"/>
      <c r="AF492" s="60"/>
      <c r="AH492" s="59"/>
    </row>
    <row r="493" spans="1:34">
      <c r="A493" s="99" t="s">
        <v>845</v>
      </c>
      <c r="B493" s="93"/>
      <c r="C493" s="21" t="s">
        <v>2</v>
      </c>
      <c r="D493" s="12">
        <v>50</v>
      </c>
      <c r="E493" s="12">
        <v>0</v>
      </c>
      <c r="F493" s="12">
        <v>100</v>
      </c>
      <c r="G493" s="12">
        <v>0</v>
      </c>
      <c r="H493" s="12">
        <v>0</v>
      </c>
      <c r="I493" s="13">
        <v>20</v>
      </c>
      <c r="J493" s="13">
        <v>20</v>
      </c>
      <c r="K493" s="13">
        <v>54</v>
      </c>
      <c r="L493" s="13">
        <v>54</v>
      </c>
      <c r="M493" s="13">
        <v>0</v>
      </c>
      <c r="N493" s="14">
        <f>D493*$D$10</f>
        <v>60</v>
      </c>
      <c r="O493" s="14">
        <f>E493*$E$10</f>
        <v>0</v>
      </c>
      <c r="P493" s="14">
        <f>F493*$F$10</f>
        <v>130</v>
      </c>
      <c r="Q493" s="14">
        <f>G493*$G$10</f>
        <v>0</v>
      </c>
      <c r="R493" s="14">
        <f>H493*$H$10</f>
        <v>0</v>
      </c>
      <c r="S493" s="14">
        <f>(N493/100)*(I493*$I$10)+(N493/100)*(J493*$J$10)+(N493/100)*(L493*$L$10)</f>
        <v>84.6</v>
      </c>
      <c r="T493" s="14">
        <f>(O493/100)*(K493*$J$10)</f>
        <v>0</v>
      </c>
      <c r="U493" s="14">
        <f>(P493/100)*(K493*$K$10)+(P493/100)*(L493*$L$10)</f>
        <v>210.6</v>
      </c>
      <c r="V493" s="14">
        <f>(Q493/100)*(L493*$L$10)</f>
        <v>0</v>
      </c>
      <c r="W493" s="14">
        <f>(R493/100)*(K493*$K$10)+(R493/100)*(L493*$L$10)</f>
        <v>0</v>
      </c>
      <c r="X493" s="14">
        <f t="shared" si="153"/>
        <v>144.6</v>
      </c>
      <c r="Y493" s="14">
        <f t="shared" si="154"/>
        <v>0</v>
      </c>
      <c r="Z493" s="14">
        <f t="shared" si="155"/>
        <v>340.6</v>
      </c>
      <c r="AA493" s="14">
        <f t="shared" si="156"/>
        <v>0</v>
      </c>
      <c r="AB493" s="14">
        <f t="shared" si="174"/>
        <v>0</v>
      </c>
      <c r="AC493" s="15">
        <f t="shared" si="173"/>
        <v>485.2</v>
      </c>
      <c r="AD493" s="48">
        <f>(ROUND(AC493-AC486,1)/AC486)</f>
        <v>0.29386666666666666</v>
      </c>
      <c r="AE493" s="113"/>
      <c r="AF493" s="60"/>
      <c r="AH493" s="59"/>
    </row>
    <row r="494" spans="1:34">
      <c r="A494" s="99" t="s">
        <v>846</v>
      </c>
      <c r="B494" s="93"/>
      <c r="C494" s="21" t="s">
        <v>3</v>
      </c>
      <c r="D494" s="12">
        <v>50</v>
      </c>
      <c r="E494" s="12">
        <v>0</v>
      </c>
      <c r="F494" s="12">
        <v>0</v>
      </c>
      <c r="G494" s="12">
        <v>100</v>
      </c>
      <c r="H494" s="12">
        <v>0</v>
      </c>
      <c r="I494" s="13">
        <v>20</v>
      </c>
      <c r="J494" s="13">
        <v>20</v>
      </c>
      <c r="K494" s="13">
        <v>0</v>
      </c>
      <c r="L494" s="13">
        <v>92</v>
      </c>
      <c r="M494" s="13">
        <v>0</v>
      </c>
      <c r="N494" s="14">
        <f>D494*$D$11</f>
        <v>60</v>
      </c>
      <c r="O494" s="14">
        <f>E494*$E$11</f>
        <v>0</v>
      </c>
      <c r="P494" s="14">
        <f>F494*$F$11</f>
        <v>0</v>
      </c>
      <c r="Q494" s="14">
        <f>G494*$G$11</f>
        <v>130</v>
      </c>
      <c r="R494" s="14">
        <f>H494*$H$11</f>
        <v>0</v>
      </c>
      <c r="S494" s="14">
        <f>(N494/100)*(I494*$I$11)+(N494/100)*(J494*$J$11)+(N494/100)*(L494*$L$11)</f>
        <v>118.8</v>
      </c>
      <c r="T494" s="14">
        <f>(O494/100)*(K494*$K$11)</f>
        <v>0</v>
      </c>
      <c r="U494" s="14">
        <f>(P494/100)*(K494*$K$11)+(P494/100)*(L494*$L$11)</f>
        <v>0</v>
      </c>
      <c r="V494" s="14">
        <f>(Q494/100)*(L494*$L$11)</f>
        <v>179.4</v>
      </c>
      <c r="W494" s="14">
        <f>(R494/100)*(K494*$K$11)+(R494/100)*(L494*$L$11)</f>
        <v>0</v>
      </c>
      <c r="X494" s="14">
        <f t="shared" si="153"/>
        <v>178.8</v>
      </c>
      <c r="Y494" s="14">
        <f t="shared" si="154"/>
        <v>0</v>
      </c>
      <c r="Z494" s="14">
        <f t="shared" si="155"/>
        <v>0</v>
      </c>
      <c r="AA494" s="14">
        <f t="shared" si="156"/>
        <v>309.39999999999998</v>
      </c>
      <c r="AB494" s="14">
        <f t="shared" si="174"/>
        <v>0</v>
      </c>
      <c r="AC494" s="15">
        <f t="shared" si="173"/>
        <v>488.2</v>
      </c>
      <c r="AD494" s="48">
        <f>(ROUND(AC494-AC486,1)/AC486)</f>
        <v>0.30186666666666667</v>
      </c>
      <c r="AE494" s="113"/>
      <c r="AF494" s="60"/>
      <c r="AH494" s="59"/>
    </row>
    <row r="495" spans="1:34">
      <c r="A495" s="99" t="s">
        <v>847</v>
      </c>
      <c r="B495" s="93"/>
      <c r="C495" s="21" t="s">
        <v>4</v>
      </c>
      <c r="D495" s="12">
        <v>50</v>
      </c>
      <c r="E495" s="12">
        <v>0</v>
      </c>
      <c r="F495" s="12">
        <v>0</v>
      </c>
      <c r="G495" s="12">
        <v>0</v>
      </c>
      <c r="H495" s="12">
        <v>100</v>
      </c>
      <c r="I495" s="13">
        <v>20</v>
      </c>
      <c r="J495" s="13">
        <v>20</v>
      </c>
      <c r="K495" s="13">
        <v>54</v>
      </c>
      <c r="L495" s="13">
        <v>54</v>
      </c>
      <c r="M495" s="13">
        <v>0</v>
      </c>
      <c r="N495" s="14">
        <f>D495*$D$12</f>
        <v>60</v>
      </c>
      <c r="O495" s="14">
        <f>E495*$E$12</f>
        <v>0</v>
      </c>
      <c r="P495" s="14">
        <f>F495*$F$12</f>
        <v>0</v>
      </c>
      <c r="Q495" s="14">
        <f>G495*$G$12</f>
        <v>0</v>
      </c>
      <c r="R495" s="14">
        <f>H495*$H$12</f>
        <v>130</v>
      </c>
      <c r="S495" s="14">
        <f>(N495/100)*(I495*$I$12)+(N495/100)*(J495*$J$12)+(N495/100)*(L495*$L$12)</f>
        <v>84.6</v>
      </c>
      <c r="T495" s="14">
        <f>(O495/100)*(K495*$K$12)</f>
        <v>0</v>
      </c>
      <c r="U495" s="14">
        <f>(P495/100)*(K495*$K$12)+(P495/100)*(L495*$L$12)</f>
        <v>0</v>
      </c>
      <c r="V495" s="14">
        <f>(Q495/100)*(L495*$L$12)</f>
        <v>0</v>
      </c>
      <c r="W495" s="14">
        <f>(R495/100)*(K495*$K$12)+(R495/100)*(L495*$L$12)</f>
        <v>210.6</v>
      </c>
      <c r="X495" s="14">
        <f t="shared" si="153"/>
        <v>144.6</v>
      </c>
      <c r="Y495" s="14">
        <f t="shared" si="154"/>
        <v>0</v>
      </c>
      <c r="Z495" s="14">
        <f t="shared" si="155"/>
        <v>0</v>
      </c>
      <c r="AA495" s="14">
        <f t="shared" si="156"/>
        <v>0</v>
      </c>
      <c r="AB495" s="14">
        <f t="shared" si="174"/>
        <v>340.6</v>
      </c>
      <c r="AC495" s="15">
        <f t="shared" si="173"/>
        <v>485.2</v>
      </c>
      <c r="AD495" s="48">
        <f>(ROUND(AC495-AC486,1)/AC486)</f>
        <v>0.29386666666666666</v>
      </c>
      <c r="AE495" s="113"/>
      <c r="AF495" s="60"/>
      <c r="AH495" s="60"/>
    </row>
    <row r="496" spans="1:34">
      <c r="A496" s="99" t="s">
        <v>848</v>
      </c>
      <c r="B496" s="93"/>
      <c r="C496" s="21" t="s">
        <v>328</v>
      </c>
      <c r="D496" s="12">
        <v>100</v>
      </c>
      <c r="E496" s="12">
        <v>0</v>
      </c>
      <c r="F496" s="12">
        <v>0</v>
      </c>
      <c r="G496" s="12">
        <v>0</v>
      </c>
      <c r="H496" s="12">
        <v>0</v>
      </c>
      <c r="I496" s="13">
        <v>20</v>
      </c>
      <c r="J496" s="13">
        <v>20</v>
      </c>
      <c r="K496" s="13">
        <v>0</v>
      </c>
      <c r="L496" s="13">
        <v>60</v>
      </c>
      <c r="M496" s="13">
        <v>80</v>
      </c>
      <c r="N496" s="14">
        <f>D496*$D$13</f>
        <v>130</v>
      </c>
      <c r="O496" s="14">
        <f>E496*$E$13</f>
        <v>0</v>
      </c>
      <c r="P496" s="14">
        <f>F496*$F$13</f>
        <v>0</v>
      </c>
      <c r="Q496" s="14">
        <f>G496*$G$13</f>
        <v>0</v>
      </c>
      <c r="R496" s="14">
        <f>H496*$H$13</f>
        <v>0</v>
      </c>
      <c r="S496" s="14">
        <f>(N496/100)*(I496*$I$13)+(N496/100)*(J496*$J$13)+(N496/100)*(M496*$M$13)+(N496/100)*(L496*$L$13)</f>
        <v>351</v>
      </c>
      <c r="T496" s="14">
        <f>(O496/100)*(K496*$K$13)+(O496/100)*(M496*$M$13)</f>
        <v>0</v>
      </c>
      <c r="U496" s="14">
        <f>(P496/100)*(K496*$K$13)+(P496/100)*(L496*$L$13)+(P496/100)*(M496*$M$13)</f>
        <v>0</v>
      </c>
      <c r="V496" s="14">
        <f>(Q496/100)*(L496*$L$13)+(Q496/100)*(M496*$M$13)</f>
        <v>0</v>
      </c>
      <c r="W496" s="14">
        <f>(R496/100)*(K496*$K$13)+(R496/100)*(L496*$L$13)+(R496/100)*(M496*$M$13)</f>
        <v>0</v>
      </c>
      <c r="X496" s="14">
        <f t="shared" si="153"/>
        <v>481</v>
      </c>
      <c r="Y496" s="14">
        <f t="shared" si="154"/>
        <v>0</v>
      </c>
      <c r="Z496" s="14">
        <f t="shared" si="155"/>
        <v>0</v>
      </c>
      <c r="AA496" s="14">
        <f t="shared" si="156"/>
        <v>0</v>
      </c>
      <c r="AB496" s="14">
        <f t="shared" si="174"/>
        <v>0</v>
      </c>
      <c r="AC496" s="15">
        <f t="shared" si="173"/>
        <v>481</v>
      </c>
      <c r="AD496" s="48">
        <f>(ROUND(AC496-AC486,1)/AC486)</f>
        <v>0.28266666666666668</v>
      </c>
      <c r="AE496" s="113"/>
      <c r="AF496" s="60"/>
      <c r="AH496" s="59"/>
    </row>
    <row r="497" spans="1:34">
      <c r="A497" s="99" t="s">
        <v>849</v>
      </c>
      <c r="B497" s="93"/>
      <c r="C497" s="21" t="s">
        <v>329</v>
      </c>
      <c r="D497" s="12">
        <v>140</v>
      </c>
      <c r="E497" s="12">
        <v>0</v>
      </c>
      <c r="F497" s="12">
        <v>0</v>
      </c>
      <c r="G497" s="12">
        <v>0</v>
      </c>
      <c r="H497" s="12">
        <v>0</v>
      </c>
      <c r="I497" s="13">
        <v>20</v>
      </c>
      <c r="J497" s="13">
        <v>20</v>
      </c>
      <c r="K497" s="13">
        <v>69</v>
      </c>
      <c r="L497" s="13">
        <v>0</v>
      </c>
      <c r="M497" s="13">
        <v>0</v>
      </c>
      <c r="N497" s="14">
        <f>D497*$D$14</f>
        <v>182</v>
      </c>
      <c r="O497" s="14">
        <f>E497*$E$14</f>
        <v>0</v>
      </c>
      <c r="P497" s="14">
        <f>F497*$F$14</f>
        <v>0</v>
      </c>
      <c r="Q497" s="14">
        <f>G497*$G$14</f>
        <v>0</v>
      </c>
      <c r="R497" s="14">
        <f>H497*$H$14</f>
        <v>0</v>
      </c>
      <c r="S497" s="14">
        <f>(N497/100)*(I497*$I$14)+(N497/100)*(J497*$J$14)+(N497/100)*(K497*$K$14)</f>
        <v>297.57</v>
      </c>
      <c r="T497" s="14">
        <f>(O497/100)*(K497*$K$14)</f>
        <v>0</v>
      </c>
      <c r="U497" s="14">
        <f>(P497/100)*(K497*$K$14)+(P497/100)*(L497*$L$14)</f>
        <v>0</v>
      </c>
      <c r="V497" s="14">
        <f>(Q497/100)*(L497*$L$14)</f>
        <v>0</v>
      </c>
      <c r="W497" s="14">
        <f>(R497/100)*(K497*$L$14)+(R497/100)*(L497*$M$14)</f>
        <v>0</v>
      </c>
      <c r="X497" s="14">
        <f t="shared" si="153"/>
        <v>479.57</v>
      </c>
      <c r="Y497" s="14">
        <f t="shared" si="154"/>
        <v>0</v>
      </c>
      <c r="Z497" s="14">
        <f t="shared" si="155"/>
        <v>0</v>
      </c>
      <c r="AA497" s="14">
        <f t="shared" si="156"/>
        <v>0</v>
      </c>
      <c r="AB497" s="14">
        <f t="shared" si="174"/>
        <v>0</v>
      </c>
      <c r="AC497" s="15">
        <f t="shared" si="173"/>
        <v>479.6</v>
      </c>
      <c r="AD497" s="48">
        <f>(ROUND(AC497-AC486,1)/AC486)</f>
        <v>0.27893333333333331</v>
      </c>
      <c r="AE497" s="113"/>
      <c r="AF497" s="60"/>
      <c r="AH497" s="59"/>
    </row>
    <row r="498" spans="1:34">
      <c r="A498" s="99"/>
      <c r="B498" s="93"/>
      <c r="C498" s="21" t="s">
        <v>330</v>
      </c>
      <c r="D498" s="12">
        <v>140</v>
      </c>
      <c r="E498" s="12">
        <v>0</v>
      </c>
      <c r="F498" s="12">
        <v>0</v>
      </c>
      <c r="G498" s="12">
        <v>0</v>
      </c>
      <c r="H498" s="12">
        <v>0</v>
      </c>
      <c r="I498" s="13">
        <v>20</v>
      </c>
      <c r="J498" s="13">
        <v>20</v>
      </c>
      <c r="K498" s="13">
        <v>0</v>
      </c>
      <c r="L498" s="13">
        <v>69</v>
      </c>
      <c r="M498" s="13">
        <v>0</v>
      </c>
      <c r="N498" s="14">
        <f>D498*$D$15</f>
        <v>182</v>
      </c>
      <c r="O498" s="14">
        <f>E498*$E$15</f>
        <v>0</v>
      </c>
      <c r="P498" s="14">
        <f>F498*$F$15</f>
        <v>0</v>
      </c>
      <c r="Q498" s="14">
        <f>G498*$G$15</f>
        <v>0</v>
      </c>
      <c r="R498" s="14">
        <f>H498*$H$15</f>
        <v>0</v>
      </c>
      <c r="S498" s="14">
        <f>(N498/100)*(I498*$I$15)+(N498/100)*(J498*$J$15)+(N498/100)*(L498*$L$15)</f>
        <v>297.57</v>
      </c>
      <c r="T498" s="14">
        <f>(O498/100)*(K498*$K$15)</f>
        <v>0</v>
      </c>
      <c r="U498" s="14">
        <f>(P498/100)*(K498*$K$15)+(P498/100)*(L498*$L$15)</f>
        <v>0</v>
      </c>
      <c r="V498" s="14">
        <f>(Q498/100)*(L498*$L$15)</f>
        <v>0</v>
      </c>
      <c r="W498" s="14">
        <f>(R498/100)*(K498*$K$15)+(R498/100)*(L498*$L$15)</f>
        <v>0</v>
      </c>
      <c r="X498" s="14">
        <f t="shared" si="153"/>
        <v>479.57</v>
      </c>
      <c r="Y498" s="14">
        <f t="shared" si="154"/>
        <v>0</v>
      </c>
      <c r="Z498" s="14">
        <f t="shared" si="155"/>
        <v>0</v>
      </c>
      <c r="AA498" s="14">
        <f t="shared" si="156"/>
        <v>0</v>
      </c>
      <c r="AB498" s="14">
        <f t="shared" si="174"/>
        <v>0</v>
      </c>
      <c r="AC498" s="15">
        <f t="shared" si="173"/>
        <v>479.6</v>
      </c>
      <c r="AD498" s="48">
        <f>(ROUND(AC498-AC486,1)/AC486)</f>
        <v>0.27893333333333331</v>
      </c>
      <c r="AE498" s="113"/>
      <c r="AF498" s="60"/>
      <c r="AH498" s="59"/>
    </row>
    <row r="499" spans="1:34">
      <c r="A499" s="99"/>
      <c r="B499" s="93"/>
      <c r="C499" s="21" t="s">
        <v>326</v>
      </c>
      <c r="D499" s="12">
        <v>100</v>
      </c>
      <c r="E499" s="12">
        <v>0</v>
      </c>
      <c r="F499" s="12">
        <v>0</v>
      </c>
      <c r="G499" s="12">
        <v>0</v>
      </c>
      <c r="H499" s="12">
        <v>0</v>
      </c>
      <c r="I499" s="13">
        <v>20</v>
      </c>
      <c r="J499" s="13">
        <v>56</v>
      </c>
      <c r="K499" s="13">
        <v>0</v>
      </c>
      <c r="L499" s="13">
        <v>60</v>
      </c>
      <c r="M499" s="13">
        <v>0</v>
      </c>
      <c r="N499" s="14">
        <f>D499*$D$16</f>
        <v>130</v>
      </c>
      <c r="O499" s="14">
        <f>E499*$E$16</f>
        <v>0</v>
      </c>
      <c r="P499" s="14">
        <f>F499*$F$16</f>
        <v>0</v>
      </c>
      <c r="Q499" s="14">
        <f>G499*$G$16</f>
        <v>0</v>
      </c>
      <c r="R499" s="14">
        <f>H499*$H$16</f>
        <v>0</v>
      </c>
      <c r="S499" s="14">
        <f>(N499/100)*(I499*$I$16)+(N499/100)*(J499*$J$16)+(N499/100)*(L499*$L$16)</f>
        <v>310.44</v>
      </c>
      <c r="T499" s="14">
        <f>(O499/100)*(K499*$K$16)</f>
        <v>0</v>
      </c>
      <c r="U499" s="14">
        <f>(P499/100)*(K499*$K$16)+(P499/100)*(L499*$L$16)</f>
        <v>0</v>
      </c>
      <c r="V499" s="14">
        <f>(Q499/100)*(L499*$L$16)</f>
        <v>0</v>
      </c>
      <c r="W499" s="14">
        <f>(R499/100)*(K499*$K$16)+(R499/100)*(L499*$L$16)</f>
        <v>0</v>
      </c>
      <c r="X499" s="14">
        <f t="shared" si="153"/>
        <v>440.44</v>
      </c>
      <c r="Y499" s="14">
        <f t="shared" si="154"/>
        <v>0</v>
      </c>
      <c r="Z499" s="14">
        <f t="shared" si="155"/>
        <v>0</v>
      </c>
      <c r="AA499" s="14">
        <f t="shared" si="156"/>
        <v>0</v>
      </c>
      <c r="AB499" s="14">
        <f t="shared" si="174"/>
        <v>0</v>
      </c>
      <c r="AC499" s="15">
        <f t="shared" si="173"/>
        <v>440.4</v>
      </c>
      <c r="AD499" s="48">
        <f>(ROUND(AC499-AC486,1)/AC486)</f>
        <v>0.17440000000000003</v>
      </c>
      <c r="AE499" s="113"/>
      <c r="AF499" s="60"/>
      <c r="AH499" s="59"/>
    </row>
    <row r="500" spans="1:34">
      <c r="A500" s="99"/>
      <c r="B500" s="93"/>
      <c r="C500" s="21" t="s">
        <v>327</v>
      </c>
      <c r="D500" s="12">
        <v>100</v>
      </c>
      <c r="E500" s="12">
        <v>0</v>
      </c>
      <c r="F500" s="12">
        <v>0</v>
      </c>
      <c r="G500" s="12">
        <v>0</v>
      </c>
      <c r="H500" s="12">
        <v>0</v>
      </c>
      <c r="I500" s="13">
        <v>56</v>
      </c>
      <c r="J500" s="13">
        <v>20</v>
      </c>
      <c r="K500" s="13">
        <v>0</v>
      </c>
      <c r="L500" s="13">
        <v>60</v>
      </c>
      <c r="M500" s="13">
        <v>0</v>
      </c>
      <c r="N500" s="14">
        <f>D500*$D$17</f>
        <v>130</v>
      </c>
      <c r="O500" s="14">
        <f>E500*$E$17</f>
        <v>0</v>
      </c>
      <c r="P500" s="14">
        <f>F500*$F$17</f>
        <v>0</v>
      </c>
      <c r="Q500" s="14">
        <f>G500*$G$17</f>
        <v>0</v>
      </c>
      <c r="R500" s="14">
        <f>H500*$H$17</f>
        <v>0</v>
      </c>
      <c r="S500" s="14">
        <f>(N500/100)*(I500*$I$17)+(N500/100)*(J500*$J$17)+(N500/100)*(L500*$L$17)</f>
        <v>310.44</v>
      </c>
      <c r="T500" s="14">
        <f>(O500/100)*(K500*$K$17)</f>
        <v>0</v>
      </c>
      <c r="U500" s="14">
        <f>(P500/100)*(K500*$K$17)+(P500/100)*(L500*$L$17)</f>
        <v>0</v>
      </c>
      <c r="V500" s="14">
        <f>(Q500/100)*(L500*$L$17)</f>
        <v>0</v>
      </c>
      <c r="W500" s="14">
        <f>(R500/100)*(K500*$K$17)+(R500/100)*(L500*$L$17)</f>
        <v>0</v>
      </c>
      <c r="X500" s="14">
        <f t="shared" si="153"/>
        <v>440.44</v>
      </c>
      <c r="Y500" s="14">
        <f t="shared" si="154"/>
        <v>0</v>
      </c>
      <c r="Z500" s="14">
        <f t="shared" si="155"/>
        <v>0</v>
      </c>
      <c r="AA500" s="14">
        <f t="shared" si="156"/>
        <v>0</v>
      </c>
      <c r="AB500" s="14">
        <f t="shared" si="174"/>
        <v>0</v>
      </c>
      <c r="AC500" s="15">
        <f t="shared" si="173"/>
        <v>440.4</v>
      </c>
      <c r="AD500" s="48">
        <f>(ROUND(AC500-AC486,1)/AC486)</f>
        <v>0.17440000000000003</v>
      </c>
      <c r="AE500" s="113"/>
      <c r="AF500" s="60"/>
      <c r="AH500" s="59"/>
    </row>
    <row r="501" spans="1:34">
      <c r="A501" s="106" t="s">
        <v>0</v>
      </c>
      <c r="B501" s="90" t="s">
        <v>35</v>
      </c>
      <c r="C501" s="50" t="s">
        <v>242</v>
      </c>
      <c r="D501" s="11">
        <v>100</v>
      </c>
      <c r="E501" s="11">
        <v>0</v>
      </c>
      <c r="F501" s="11">
        <v>0</v>
      </c>
      <c r="G501" s="11">
        <v>0</v>
      </c>
      <c r="H501" s="11">
        <v>0</v>
      </c>
      <c r="I501" s="51">
        <v>25</v>
      </c>
      <c r="J501" s="51">
        <v>25</v>
      </c>
      <c r="K501" s="51">
        <v>0</v>
      </c>
      <c r="L501" s="51">
        <v>0</v>
      </c>
      <c r="M501" s="51">
        <v>50</v>
      </c>
      <c r="N501" s="52">
        <f>D501*$D$3</f>
        <v>150</v>
      </c>
      <c r="O501" s="52">
        <f>E501*$E$3</f>
        <v>0</v>
      </c>
      <c r="P501" s="52">
        <f>F501*$F$3</f>
        <v>0</v>
      </c>
      <c r="Q501" s="52">
        <f>G501*$G$3</f>
        <v>0</v>
      </c>
      <c r="R501" s="52">
        <f>H501*$H$3</f>
        <v>0</v>
      </c>
      <c r="S501" s="52">
        <f>(N501/100)*(I501*$I$3)+(N501/100)*(J501*$J$3)+(N501/100)*(M501*$M$3)</f>
        <v>225</v>
      </c>
      <c r="T501" s="52">
        <f>(O501/100)*(K501*$K$3)</f>
        <v>0</v>
      </c>
      <c r="U501" s="52">
        <f>(P501/100)*(K501*$K$3)+(P501/100)*(L501*$L$3)</f>
        <v>0</v>
      </c>
      <c r="V501" s="52">
        <f>(Q501/100)*(L501*$L$3)</f>
        <v>0</v>
      </c>
      <c r="W501" s="52">
        <f>(R501/100)*(K501*$K$3)</f>
        <v>0</v>
      </c>
      <c r="X501" s="52">
        <f t="shared" si="153"/>
        <v>375</v>
      </c>
      <c r="Y501" s="52">
        <f t="shared" si="154"/>
        <v>0</v>
      </c>
      <c r="Z501" s="52">
        <f t="shared" si="155"/>
        <v>0</v>
      </c>
      <c r="AA501" s="52">
        <f t="shared" si="156"/>
        <v>0</v>
      </c>
      <c r="AB501" s="52">
        <f>R501+W501</f>
        <v>0</v>
      </c>
      <c r="AC501" s="53">
        <f>ROUND(X501+Y501+Z501+AA501+AB501,1)</f>
        <v>375</v>
      </c>
      <c r="AD501" s="58" t="s">
        <v>328</v>
      </c>
      <c r="AE501" s="113" t="s">
        <v>814</v>
      </c>
      <c r="AF501" s="60"/>
      <c r="AH501" s="59"/>
    </row>
    <row r="502" spans="1:34">
      <c r="A502" s="99" t="s">
        <v>815</v>
      </c>
      <c r="B502" s="91">
        <v>20</v>
      </c>
      <c r="C502" s="21" t="s">
        <v>325</v>
      </c>
      <c r="D502" s="12">
        <v>100</v>
      </c>
      <c r="E502" s="12">
        <v>0</v>
      </c>
      <c r="F502" s="12">
        <v>0</v>
      </c>
      <c r="G502" s="12">
        <v>0</v>
      </c>
      <c r="H502" s="12">
        <v>0</v>
      </c>
      <c r="I502" s="13">
        <v>50</v>
      </c>
      <c r="J502" s="13">
        <v>50</v>
      </c>
      <c r="K502" s="13">
        <v>0</v>
      </c>
      <c r="L502" s="13">
        <v>0</v>
      </c>
      <c r="M502" s="13">
        <v>50</v>
      </c>
      <c r="N502" s="14">
        <f>D502*$D$4</f>
        <v>130</v>
      </c>
      <c r="O502" s="14">
        <f>E502*$E$4</f>
        <v>0</v>
      </c>
      <c r="P502" s="14">
        <f>F502*$F$4</f>
        <v>0</v>
      </c>
      <c r="Q502" s="14">
        <f>G502*$G$4</f>
        <v>0</v>
      </c>
      <c r="R502" s="14">
        <f>H502*$H$4</f>
        <v>0</v>
      </c>
      <c r="S502" s="14">
        <f>(N502/100)*(I502*$I$4)+(N502/100)*(J502*$J$4)+(N502/100)*(M502*$M$4)</f>
        <v>331.5</v>
      </c>
      <c r="T502" s="14">
        <f>(O502/100)*(K502*$K$4)</f>
        <v>0</v>
      </c>
      <c r="U502" s="14">
        <f>(P502/100)*(K502*$K$4)+(P502/100)*(L502*$L$4)</f>
        <v>0</v>
      </c>
      <c r="V502" s="14">
        <f>(Q502/100)*(L502*$L$4)</f>
        <v>0</v>
      </c>
      <c r="W502" s="14">
        <f>(R502/100)*(K502*$K$4)+(R502/100)*(L502*$L$4)</f>
        <v>0</v>
      </c>
      <c r="X502" s="14">
        <f t="shared" ref="X502:X515" si="175">N502+S502</f>
        <v>461.5</v>
      </c>
      <c r="Y502" s="14">
        <f t="shared" ref="Y502:Y515" si="176">O502+T502</f>
        <v>0</v>
      </c>
      <c r="Z502" s="14">
        <f t="shared" ref="Z502:Z515" si="177">P502+U502</f>
        <v>0</v>
      </c>
      <c r="AA502" s="14">
        <f t="shared" ref="AA502:AA515" si="178">Q502+V502</f>
        <v>0</v>
      </c>
      <c r="AB502" s="14">
        <f>R502+W502</f>
        <v>0</v>
      </c>
      <c r="AC502" s="15">
        <f>ROUND(X502+Y502+Z502+AA502+AB502,1)</f>
        <v>461.5</v>
      </c>
      <c r="AD502" s="48">
        <f>(ROUND(AC502-AC501,1)/AC501)</f>
        <v>0.23066666666666666</v>
      </c>
      <c r="AE502" s="113"/>
      <c r="AF502" s="60"/>
      <c r="AH502" s="59"/>
    </row>
    <row r="503" spans="1:34">
      <c r="A503" s="99" t="s">
        <v>816</v>
      </c>
      <c r="B503" s="91">
        <v>20</v>
      </c>
      <c r="C503" s="21" t="s">
        <v>850</v>
      </c>
      <c r="D503" s="12">
        <v>100</v>
      </c>
      <c r="E503" s="12">
        <v>0</v>
      </c>
      <c r="F503" s="12">
        <v>0</v>
      </c>
      <c r="G503" s="12">
        <v>0</v>
      </c>
      <c r="H503" s="12">
        <v>0</v>
      </c>
      <c r="I503" s="13">
        <v>25</v>
      </c>
      <c r="J503" s="13">
        <v>25</v>
      </c>
      <c r="K503" s="13">
        <v>0</v>
      </c>
      <c r="L503" s="13">
        <v>0</v>
      </c>
      <c r="M503" s="13">
        <v>50</v>
      </c>
      <c r="N503" s="14">
        <f>D503*$D$5</f>
        <v>140</v>
      </c>
      <c r="O503" s="14">
        <f>E503*$E$5</f>
        <v>0</v>
      </c>
      <c r="P503" s="14">
        <f>F503*$F$5</f>
        <v>0</v>
      </c>
      <c r="Q503" s="14">
        <f>G503*$G$5</f>
        <v>0</v>
      </c>
      <c r="R503" s="14">
        <f>H503*$H$5</f>
        <v>0</v>
      </c>
      <c r="S503" s="14">
        <f>(N503/100)*(I503*$I$5)+(N503/100)*(J503*$J$5)+(N503/100)*(M503*$M$5)</f>
        <v>210</v>
      </c>
      <c r="T503" s="14">
        <f>(O503/100)*(K503*$K$5)</f>
        <v>0</v>
      </c>
      <c r="U503" s="14">
        <f>(P503/100)*(K503*$K$5)+(P503/100)*(L503*$L$5)</f>
        <v>0</v>
      </c>
      <c r="V503" s="14">
        <f>(Q503/100)*(L503*$L$5)</f>
        <v>0</v>
      </c>
      <c r="W503" s="14">
        <f>(R503/100)*(K503*$K$5)+(R503/100)*(L503*$L$5)</f>
        <v>0</v>
      </c>
      <c r="X503" s="14">
        <f t="shared" si="175"/>
        <v>350</v>
      </c>
      <c r="Y503" s="14">
        <f t="shared" si="176"/>
        <v>0</v>
      </c>
      <c r="Z503" s="14">
        <f t="shared" si="177"/>
        <v>0</v>
      </c>
      <c r="AA503" s="14">
        <f t="shared" si="178"/>
        <v>0</v>
      </c>
      <c r="AB503" s="14">
        <f>R503+W503</f>
        <v>0</v>
      </c>
      <c r="AC503" s="15">
        <f t="shared" ref="AC503:AC515" si="179">ROUND(X503+Y503+Z503+AA503+AB503,1)</f>
        <v>350</v>
      </c>
      <c r="AD503" s="48">
        <f>(ROUND(AC503-AC501,1)/AC501)</f>
        <v>-6.6666666666666666E-2</v>
      </c>
      <c r="AE503" s="113"/>
      <c r="AF503" s="60"/>
      <c r="AH503" s="59"/>
    </row>
    <row r="504" spans="1:34">
      <c r="A504" s="99" t="s">
        <v>817</v>
      </c>
      <c r="B504" s="91">
        <v>0</v>
      </c>
      <c r="C504" s="21" t="s">
        <v>338</v>
      </c>
      <c r="D504" s="12">
        <v>100</v>
      </c>
      <c r="E504" s="12">
        <v>0</v>
      </c>
      <c r="F504" s="12">
        <v>0</v>
      </c>
      <c r="G504" s="12">
        <v>0</v>
      </c>
      <c r="H504" s="12">
        <v>0</v>
      </c>
      <c r="I504" s="13">
        <v>25</v>
      </c>
      <c r="J504" s="13">
        <v>25</v>
      </c>
      <c r="K504" s="13">
        <v>0</v>
      </c>
      <c r="L504" s="13">
        <v>0</v>
      </c>
      <c r="M504" s="13">
        <v>50</v>
      </c>
      <c r="N504" s="14">
        <f>D504*$D$6</f>
        <v>140</v>
      </c>
      <c r="O504" s="14">
        <f>E504*$E$6</f>
        <v>0</v>
      </c>
      <c r="P504" s="14">
        <f>F504*$F$6</f>
        <v>0</v>
      </c>
      <c r="Q504" s="14">
        <f>G504*$G$6</f>
        <v>0</v>
      </c>
      <c r="R504" s="14">
        <f>H504*$H$6</f>
        <v>0</v>
      </c>
      <c r="S504" s="14">
        <f>(N504/100)*(I504*$I$6)+(N504/100)*(J504*$J$6)+(N504/100)*(M504*$M$6)</f>
        <v>210</v>
      </c>
      <c r="T504" s="14">
        <f>(O504/100)*(K504*$K$6)</f>
        <v>0</v>
      </c>
      <c r="U504" s="14">
        <f>(P504/100)*(K504*$K$6)+(P504/100)*(L504*$L$6)</f>
        <v>0</v>
      </c>
      <c r="V504" s="14">
        <f>(Q504/100)*(L504*$L$6)</f>
        <v>0</v>
      </c>
      <c r="W504" s="14">
        <f>(R504/100)*(K504*$K$6)+(R504/100)*(L504*$L$6)</f>
        <v>0</v>
      </c>
      <c r="X504" s="14">
        <f t="shared" si="175"/>
        <v>350</v>
      </c>
      <c r="Y504" s="14">
        <f t="shared" si="176"/>
        <v>0</v>
      </c>
      <c r="Z504" s="14">
        <f t="shared" si="177"/>
        <v>0</v>
      </c>
      <c r="AA504" s="14">
        <f t="shared" si="178"/>
        <v>0</v>
      </c>
      <c r="AB504" s="14">
        <f t="shared" ref="AB504:AB515" si="180">R504+W504</f>
        <v>0</v>
      </c>
      <c r="AC504" s="15">
        <f t="shared" si="179"/>
        <v>350</v>
      </c>
      <c r="AD504" s="48">
        <f>(ROUND(AC504-AC501,1)/AC501)</f>
        <v>-6.6666666666666666E-2</v>
      </c>
      <c r="AE504" s="113"/>
      <c r="AF504" s="60"/>
      <c r="AH504" s="59"/>
    </row>
    <row r="505" spans="1:34">
      <c r="A505" s="99" t="s">
        <v>818</v>
      </c>
      <c r="B505" s="91">
        <v>0</v>
      </c>
      <c r="C505" s="21" t="s">
        <v>339</v>
      </c>
      <c r="D505" s="12">
        <v>100</v>
      </c>
      <c r="E505" s="12">
        <v>0</v>
      </c>
      <c r="F505" s="12">
        <v>0</v>
      </c>
      <c r="G505" s="12">
        <v>0</v>
      </c>
      <c r="H505" s="12">
        <v>0</v>
      </c>
      <c r="I505" s="13">
        <v>25</v>
      </c>
      <c r="J505" s="13">
        <v>25</v>
      </c>
      <c r="K505" s="13">
        <v>0</v>
      </c>
      <c r="L505" s="13">
        <v>0</v>
      </c>
      <c r="M505" s="13">
        <v>50</v>
      </c>
      <c r="N505" s="14">
        <f>D505*$D$7</f>
        <v>140</v>
      </c>
      <c r="O505" s="14">
        <f>E505*$E$7</f>
        <v>0</v>
      </c>
      <c r="P505" s="14">
        <f>F505*$F$7</f>
        <v>0</v>
      </c>
      <c r="Q505" s="14">
        <f>G505*$G$7</f>
        <v>0</v>
      </c>
      <c r="R505" s="14">
        <f>H505*$H$7</f>
        <v>0</v>
      </c>
      <c r="S505" s="14">
        <f>(N505/100)*(I505*$I$7)+(N505/100)*(J505*$J$7)+(N505/100)*(M505*$M$7)</f>
        <v>210</v>
      </c>
      <c r="T505" s="14">
        <f>(O505/100)*(K505*$K$7)</f>
        <v>0</v>
      </c>
      <c r="U505" s="14">
        <f>(P505/100)*(K505*$K$7)+(P505/100)*(L505*$L$7)</f>
        <v>0</v>
      </c>
      <c r="V505" s="14">
        <f>(Q505/100)*(L505*$L$7)</f>
        <v>0</v>
      </c>
      <c r="W505" s="14">
        <f>(R505/100)*(K505*$K$7)+(R505/100)*(L505*$L$7)</f>
        <v>0</v>
      </c>
      <c r="X505" s="14">
        <f t="shared" si="175"/>
        <v>350</v>
      </c>
      <c r="Y505" s="14">
        <f t="shared" si="176"/>
        <v>0</v>
      </c>
      <c r="Z505" s="14">
        <f t="shared" si="177"/>
        <v>0</v>
      </c>
      <c r="AA505" s="14">
        <f t="shared" si="178"/>
        <v>0</v>
      </c>
      <c r="AB505" s="14">
        <f t="shared" si="180"/>
        <v>0</v>
      </c>
      <c r="AC505" s="15">
        <f t="shared" si="179"/>
        <v>350</v>
      </c>
      <c r="AD505" s="48">
        <f>(ROUND(AC505-AC501,1)/AC501)</f>
        <v>-6.6666666666666666E-2</v>
      </c>
      <c r="AE505" s="113"/>
      <c r="AF505" s="60"/>
      <c r="AH505" s="59"/>
    </row>
    <row r="506" spans="1:34">
      <c r="A506" s="99" t="s">
        <v>667</v>
      </c>
      <c r="B506" s="91"/>
      <c r="C506" s="21" t="s">
        <v>340</v>
      </c>
      <c r="D506" s="12">
        <v>100</v>
      </c>
      <c r="E506" s="12">
        <v>0</v>
      </c>
      <c r="F506" s="12">
        <v>0</v>
      </c>
      <c r="G506" s="12">
        <v>0</v>
      </c>
      <c r="H506" s="12">
        <v>0</v>
      </c>
      <c r="I506" s="13">
        <v>25</v>
      </c>
      <c r="J506" s="13">
        <v>25</v>
      </c>
      <c r="K506" s="13">
        <v>0</v>
      </c>
      <c r="L506" s="13">
        <v>0</v>
      </c>
      <c r="M506" s="13">
        <v>50</v>
      </c>
      <c r="N506" s="14">
        <f>D506*$D$8</f>
        <v>140</v>
      </c>
      <c r="O506" s="14">
        <f>E506*$E$8</f>
        <v>0</v>
      </c>
      <c r="P506" s="14">
        <f>F506*$F$8</f>
        <v>0</v>
      </c>
      <c r="Q506" s="14">
        <f>G506*$G$8</f>
        <v>0</v>
      </c>
      <c r="R506" s="14">
        <f>H506*$H$8</f>
        <v>0</v>
      </c>
      <c r="S506" s="14">
        <f>(N506/100)*(I506*$I$8)+(N506/100)*(J506*$J$8)+(N506/100)*(M506*$M$8)</f>
        <v>210</v>
      </c>
      <c r="T506" s="14">
        <f>(O506/100)*(K506*$K$8)</f>
        <v>0</v>
      </c>
      <c r="U506" s="14">
        <f>(P506/100)*(K506*$K$8)+(P506/100)*(L506*$L$8)</f>
        <v>0</v>
      </c>
      <c r="V506" s="14">
        <f>(Q506/100)*(L506*$L$8)</f>
        <v>0</v>
      </c>
      <c r="W506" s="14">
        <f>(R506/100)*(K506*$K$8)+(R506/100)*(L506*$L$8)</f>
        <v>0</v>
      </c>
      <c r="X506" s="14">
        <f t="shared" si="175"/>
        <v>350</v>
      </c>
      <c r="Y506" s="14">
        <f t="shared" si="176"/>
        <v>0</v>
      </c>
      <c r="Z506" s="14">
        <f t="shared" si="177"/>
        <v>0</v>
      </c>
      <c r="AA506" s="14">
        <f t="shared" si="178"/>
        <v>0</v>
      </c>
      <c r="AB506" s="14">
        <f t="shared" si="180"/>
        <v>0</v>
      </c>
      <c r="AC506" s="15">
        <f t="shared" si="179"/>
        <v>350</v>
      </c>
      <c r="AD506" s="48">
        <f>(ROUND(AC506-AC501,1)/AC501)</f>
        <v>-6.6666666666666666E-2</v>
      </c>
      <c r="AE506" s="113"/>
      <c r="AF506" s="60"/>
      <c r="AH506" s="59"/>
    </row>
    <row r="507" spans="1:34">
      <c r="A507" s="99" t="s">
        <v>606</v>
      </c>
      <c r="B507" s="91"/>
      <c r="C507" s="21" t="s">
        <v>1</v>
      </c>
      <c r="D507" s="12">
        <v>50</v>
      </c>
      <c r="E507" s="12">
        <v>100</v>
      </c>
      <c r="F507" s="12">
        <v>0</v>
      </c>
      <c r="G507" s="12">
        <v>0</v>
      </c>
      <c r="H507" s="12">
        <v>0</v>
      </c>
      <c r="I507" s="13">
        <v>25</v>
      </c>
      <c r="J507" s="13">
        <v>25</v>
      </c>
      <c r="K507" s="13">
        <v>84</v>
      </c>
      <c r="L507" s="13">
        <v>0</v>
      </c>
      <c r="M507" s="13">
        <v>50</v>
      </c>
      <c r="N507" s="14">
        <f>D507*$D$9</f>
        <v>60</v>
      </c>
      <c r="O507" s="14">
        <f>E507*$E$9</f>
        <v>130</v>
      </c>
      <c r="P507" s="14">
        <f>F507*$F$9</f>
        <v>0</v>
      </c>
      <c r="Q507" s="14">
        <f>G507*$G$9</f>
        <v>0</v>
      </c>
      <c r="R507" s="14">
        <f>H507*$H$9</f>
        <v>0</v>
      </c>
      <c r="S507" s="14">
        <f>(N507/100)*(I507*$I$9)+(N507/100)*(J507*$J$9)+(N507/100)*(M507*$M$9)</f>
        <v>90</v>
      </c>
      <c r="T507" s="14">
        <f>(O507/100)*(K507*$K$9)+(N507/100)*(M507*$M$9)</f>
        <v>208.8</v>
      </c>
      <c r="U507" s="14">
        <f>(P507/100)*(K507*$K$9)+(P507/100)*(L507*$L$9)</f>
        <v>0</v>
      </c>
      <c r="V507" s="14">
        <f>(Q507/100)*(L507*$L$9)</f>
        <v>0</v>
      </c>
      <c r="W507" s="14">
        <f>(R507/100)*(K507*$K$9)+(R507/100)*(L507*$L$9)</f>
        <v>0</v>
      </c>
      <c r="X507" s="14">
        <f t="shared" si="175"/>
        <v>150</v>
      </c>
      <c r="Y507" s="14">
        <f t="shared" si="176"/>
        <v>338.8</v>
      </c>
      <c r="Z507" s="14">
        <f t="shared" si="177"/>
        <v>0</v>
      </c>
      <c r="AA507" s="14">
        <f t="shared" si="178"/>
        <v>0</v>
      </c>
      <c r="AB507" s="14">
        <f t="shared" si="180"/>
        <v>0</v>
      </c>
      <c r="AC507" s="15">
        <f t="shared" si="179"/>
        <v>488.8</v>
      </c>
      <c r="AD507" s="48">
        <f>(ROUND(AC507-AC501,1)/AC501)</f>
        <v>0.30346666666666666</v>
      </c>
      <c r="AE507" s="113"/>
      <c r="AF507" s="60"/>
      <c r="AH507" s="59"/>
    </row>
    <row r="508" spans="1:34">
      <c r="A508" s="99" t="s">
        <v>845</v>
      </c>
      <c r="B508" s="91"/>
      <c r="C508" s="21" t="s">
        <v>2</v>
      </c>
      <c r="D508" s="12">
        <v>50</v>
      </c>
      <c r="E508" s="12">
        <v>0</v>
      </c>
      <c r="F508" s="12">
        <v>100</v>
      </c>
      <c r="G508" s="12">
        <v>0</v>
      </c>
      <c r="H508" s="12">
        <v>0</v>
      </c>
      <c r="I508" s="13">
        <v>25</v>
      </c>
      <c r="J508" s="13">
        <v>25</v>
      </c>
      <c r="K508" s="13">
        <v>42</v>
      </c>
      <c r="L508" s="13">
        <v>42</v>
      </c>
      <c r="M508" s="13">
        <v>50</v>
      </c>
      <c r="N508" s="14">
        <f>D508*$D$10</f>
        <v>60</v>
      </c>
      <c r="O508" s="14">
        <f>E508*$E$10</f>
        <v>0</v>
      </c>
      <c r="P508" s="14">
        <f>F508*$F$10</f>
        <v>130</v>
      </c>
      <c r="Q508" s="14">
        <f>G508*$G$10</f>
        <v>0</v>
      </c>
      <c r="R508" s="14">
        <f>H508*$H$10</f>
        <v>0</v>
      </c>
      <c r="S508" s="14">
        <f>(N508/100)*(I508*$I$10)+(N508/100)*(J508*$J$10)+(N508/100)*(M508*$M$10)</f>
        <v>90</v>
      </c>
      <c r="T508" s="14">
        <f>(O508/100)*(K508*$J$10)</f>
        <v>0</v>
      </c>
      <c r="U508" s="14">
        <f>(P508/100)*(K508*$K$10)+(P508/100)*(L508*$L$10)+(N508/100)*(M508*$M$10)</f>
        <v>208.8</v>
      </c>
      <c r="V508" s="14">
        <f>(Q508/100)*(L508*$L$10)</f>
        <v>0</v>
      </c>
      <c r="W508" s="14">
        <f>(R508/100)*(K508*$K$10)+(R508/100)*(L508*$L$10)</f>
        <v>0</v>
      </c>
      <c r="X508" s="14">
        <f t="shared" si="175"/>
        <v>150</v>
      </c>
      <c r="Y508" s="14">
        <f t="shared" si="176"/>
        <v>0</v>
      </c>
      <c r="Z508" s="14">
        <f t="shared" si="177"/>
        <v>338.8</v>
      </c>
      <c r="AA508" s="14">
        <f t="shared" si="178"/>
        <v>0</v>
      </c>
      <c r="AB508" s="14">
        <f t="shared" si="180"/>
        <v>0</v>
      </c>
      <c r="AC508" s="15">
        <f t="shared" si="179"/>
        <v>488.8</v>
      </c>
      <c r="AD508" s="48">
        <f>(ROUND(AC508-AC501,1)/AC501)</f>
        <v>0.30346666666666666</v>
      </c>
      <c r="AE508" s="113"/>
      <c r="AF508" s="60"/>
      <c r="AH508" s="59"/>
    </row>
    <row r="509" spans="1:34">
      <c r="A509" s="99" t="s">
        <v>846</v>
      </c>
      <c r="B509" s="91"/>
      <c r="C509" s="21" t="s">
        <v>3</v>
      </c>
      <c r="D509" s="12">
        <v>50</v>
      </c>
      <c r="E509" s="12">
        <v>0</v>
      </c>
      <c r="F509" s="12">
        <v>0</v>
      </c>
      <c r="G509" s="12">
        <v>100</v>
      </c>
      <c r="H509" s="12">
        <v>0</v>
      </c>
      <c r="I509" s="13">
        <v>25</v>
      </c>
      <c r="J509" s="13">
        <v>25</v>
      </c>
      <c r="K509" s="13">
        <v>0</v>
      </c>
      <c r="L509" s="13">
        <v>84</v>
      </c>
      <c r="M509" s="13">
        <v>50</v>
      </c>
      <c r="N509" s="14">
        <f>D509*$D$11</f>
        <v>60</v>
      </c>
      <c r="O509" s="14">
        <f>E509*$E$11</f>
        <v>0</v>
      </c>
      <c r="P509" s="14">
        <f>F509*$F$11</f>
        <v>0</v>
      </c>
      <c r="Q509" s="14">
        <f>G509*$G$11</f>
        <v>130</v>
      </c>
      <c r="R509" s="14">
        <f>H509*$H$11</f>
        <v>0</v>
      </c>
      <c r="S509" s="14">
        <f>(N509/100)*(I509*$I$11)+(N509/100)*(J509*$J$11)+(N509/100)*(M509*$M$11)</f>
        <v>90</v>
      </c>
      <c r="T509" s="14">
        <f>(O509/100)*(K509*$K$11)</f>
        <v>0</v>
      </c>
      <c r="U509" s="14">
        <f>(P509/100)*(K509*$K$11)+(P509/100)*(L509*$L$11)</f>
        <v>0</v>
      </c>
      <c r="V509" s="14">
        <f>(Q509/100)*(L509*$L$11)+(N509/100)*(M509*$M$11)</f>
        <v>208.8</v>
      </c>
      <c r="W509" s="14">
        <f>(R509/100)*(K509*$K$11)+(R509/100)*(L509*$L$11)</f>
        <v>0</v>
      </c>
      <c r="X509" s="14">
        <f t="shared" si="175"/>
        <v>150</v>
      </c>
      <c r="Y509" s="14">
        <f t="shared" si="176"/>
        <v>0</v>
      </c>
      <c r="Z509" s="14">
        <f t="shared" si="177"/>
        <v>0</v>
      </c>
      <c r="AA509" s="14">
        <f t="shared" si="178"/>
        <v>338.8</v>
      </c>
      <c r="AB509" s="14">
        <f t="shared" si="180"/>
        <v>0</v>
      </c>
      <c r="AC509" s="15">
        <f t="shared" si="179"/>
        <v>488.8</v>
      </c>
      <c r="AD509" s="48">
        <f>(ROUND(AC509-AC501,1)/AC501)</f>
        <v>0.30346666666666666</v>
      </c>
      <c r="AE509" s="113"/>
      <c r="AF509" s="60"/>
      <c r="AH509" s="59"/>
    </row>
    <row r="510" spans="1:34">
      <c r="A510" s="99" t="s">
        <v>847</v>
      </c>
      <c r="B510" s="91"/>
      <c r="C510" s="21" t="s">
        <v>4</v>
      </c>
      <c r="D510" s="12">
        <v>50</v>
      </c>
      <c r="E510" s="12">
        <v>0</v>
      </c>
      <c r="F510" s="12">
        <v>0</v>
      </c>
      <c r="G510" s="12">
        <v>0</v>
      </c>
      <c r="H510" s="12">
        <v>100</v>
      </c>
      <c r="I510" s="13">
        <v>25</v>
      </c>
      <c r="J510" s="13">
        <v>25</v>
      </c>
      <c r="K510" s="13">
        <v>42</v>
      </c>
      <c r="L510" s="13">
        <v>42</v>
      </c>
      <c r="M510" s="13">
        <v>50</v>
      </c>
      <c r="N510" s="14">
        <f>D510*$D$12</f>
        <v>60</v>
      </c>
      <c r="O510" s="14">
        <f>E510*$E$12</f>
        <v>0</v>
      </c>
      <c r="P510" s="14">
        <f>F510*$F$12</f>
        <v>0</v>
      </c>
      <c r="Q510" s="14">
        <f>G510*$G$12</f>
        <v>0</v>
      </c>
      <c r="R510" s="14">
        <f>H510*$H$12</f>
        <v>130</v>
      </c>
      <c r="S510" s="14">
        <f>(N510/100)*(I510*$I$12)+(N510/100)*(J510*$J$12)+(N510/100)*(M510*$M$12)</f>
        <v>90</v>
      </c>
      <c r="T510" s="14">
        <f>(O510/100)*(K510*$K$12)</f>
        <v>0</v>
      </c>
      <c r="U510" s="14">
        <f>(P510/100)*(K510*$K$12)+(P510/100)*(L510*$L$12)</f>
        <v>0</v>
      </c>
      <c r="V510" s="14">
        <f>(Q510/100)*(L510*$L$12)</f>
        <v>0</v>
      </c>
      <c r="W510" s="14">
        <f>(R510/100)*(K510*$K$12)+(R510/100)*(L510*$L$12)+(N510/100)*(M510*$M$12)</f>
        <v>208.8</v>
      </c>
      <c r="X510" s="14">
        <f t="shared" si="175"/>
        <v>150</v>
      </c>
      <c r="Y510" s="14">
        <f t="shared" si="176"/>
        <v>0</v>
      </c>
      <c r="Z510" s="14">
        <f t="shared" si="177"/>
        <v>0</v>
      </c>
      <c r="AA510" s="14">
        <f t="shared" si="178"/>
        <v>0</v>
      </c>
      <c r="AB510" s="14">
        <f t="shared" si="180"/>
        <v>338.8</v>
      </c>
      <c r="AC510" s="15">
        <f t="shared" si="179"/>
        <v>488.8</v>
      </c>
      <c r="AD510" s="48">
        <f>(ROUND(AC510-AC501,1)/AC501)</f>
        <v>0.30346666666666666</v>
      </c>
      <c r="AE510" s="113"/>
      <c r="AF510" s="60"/>
      <c r="AH510" s="59"/>
    </row>
    <row r="511" spans="1:34">
      <c r="A511" s="99" t="s">
        <v>848</v>
      </c>
      <c r="B511" s="91"/>
      <c r="C511" s="21" t="s">
        <v>328</v>
      </c>
      <c r="D511" s="12">
        <v>100</v>
      </c>
      <c r="E511" s="12">
        <v>0</v>
      </c>
      <c r="F511" s="12">
        <v>0</v>
      </c>
      <c r="G511" s="12">
        <v>0</v>
      </c>
      <c r="H511" s="12">
        <v>0</v>
      </c>
      <c r="I511" s="13">
        <v>25</v>
      </c>
      <c r="J511" s="13">
        <v>25</v>
      </c>
      <c r="K511" s="13">
        <v>0</v>
      </c>
      <c r="L511" s="13">
        <v>0</v>
      </c>
      <c r="M511" s="13">
        <v>65</v>
      </c>
      <c r="N511" s="14">
        <f>D511*$D$13</f>
        <v>130</v>
      </c>
      <c r="O511" s="14">
        <f>E511*$E$13</f>
        <v>0</v>
      </c>
      <c r="P511" s="14">
        <f>F511*$F$13</f>
        <v>0</v>
      </c>
      <c r="Q511" s="14">
        <f>G511*$G$13</f>
        <v>0</v>
      </c>
      <c r="R511" s="14">
        <f>H511*$H$13</f>
        <v>0</v>
      </c>
      <c r="S511" s="14">
        <f>(N511/100)*(I511*$I$13)+(N511/100)*(J511*$J$13)+(N511/100)*(M511*$M$13)+(N511/100)*(M511*$M$13)</f>
        <v>351</v>
      </c>
      <c r="T511" s="14">
        <f>(O511/100)*(K511*$K$13)+(O511/100)*(M511*$M$13)</f>
        <v>0</v>
      </c>
      <c r="U511" s="14">
        <f>(P511/100)*(K511*$K$13)+(P511/100)*(L511*$L$13)+(P511/100)*(M511*$M$13)</f>
        <v>0</v>
      </c>
      <c r="V511" s="14">
        <f>(Q511/100)*(L511*$L$13)+(Q511/100)*(M511*$M$13)</f>
        <v>0</v>
      </c>
      <c r="W511" s="14">
        <f>(R511/100)*(K511*$K$13)+(R511/100)*(L511*$L$13)+(R511/100)*(M511*$M$13)</f>
        <v>0</v>
      </c>
      <c r="X511" s="14">
        <f t="shared" si="175"/>
        <v>481</v>
      </c>
      <c r="Y511" s="14">
        <f t="shared" si="176"/>
        <v>0</v>
      </c>
      <c r="Z511" s="14">
        <f t="shared" si="177"/>
        <v>0</v>
      </c>
      <c r="AA511" s="14">
        <f t="shared" si="178"/>
        <v>0</v>
      </c>
      <c r="AB511" s="14">
        <f t="shared" si="180"/>
        <v>0</v>
      </c>
      <c r="AC511" s="15">
        <f t="shared" si="179"/>
        <v>481</v>
      </c>
      <c r="AD511" s="48">
        <f>(ROUND(AC511-AC501,1)/AC501)</f>
        <v>0.28266666666666668</v>
      </c>
      <c r="AE511" s="113"/>
      <c r="AF511" s="60"/>
      <c r="AH511" s="60"/>
    </row>
    <row r="512" spans="1:34">
      <c r="A512" s="99" t="s">
        <v>849</v>
      </c>
      <c r="B512" s="91"/>
      <c r="C512" s="21" t="s">
        <v>329</v>
      </c>
      <c r="D512" s="12">
        <v>140</v>
      </c>
      <c r="E512" s="12">
        <v>0</v>
      </c>
      <c r="F512" s="12">
        <v>0</v>
      </c>
      <c r="G512" s="12">
        <v>0</v>
      </c>
      <c r="H512" s="12">
        <v>0</v>
      </c>
      <c r="I512" s="13">
        <v>25</v>
      </c>
      <c r="J512" s="13">
        <v>25</v>
      </c>
      <c r="K512" s="13">
        <v>59</v>
      </c>
      <c r="L512" s="13">
        <v>0</v>
      </c>
      <c r="M512" s="13">
        <v>0</v>
      </c>
      <c r="N512" s="14">
        <f>D512*$D$14</f>
        <v>182</v>
      </c>
      <c r="O512" s="14">
        <f>E512*$E$14</f>
        <v>0</v>
      </c>
      <c r="P512" s="14">
        <f>F512*$F$14</f>
        <v>0</v>
      </c>
      <c r="Q512" s="14">
        <f>G512*$G$14</f>
        <v>0</v>
      </c>
      <c r="R512" s="14">
        <f>H512*$H$14</f>
        <v>0</v>
      </c>
      <c r="S512" s="14">
        <f>(N512/100)*(I512*$I$14)+(N512/100)*(J512*$J$14)+(N512/100)*(K512*$K$14)+(K512/100)*(M512*$M$14)</f>
        <v>297.57</v>
      </c>
      <c r="T512" s="14">
        <f>(O512/100)*(K512*$K$14)</f>
        <v>0</v>
      </c>
      <c r="U512" s="14">
        <f>(P512/100)*(K512*$K$14)+(P512/100)*(L512*$L$14)</f>
        <v>0</v>
      </c>
      <c r="V512" s="14">
        <f>(Q512/100)*(L512*$L$14)</f>
        <v>0</v>
      </c>
      <c r="W512" s="14">
        <f>(R512/100)*(K512*$L$14)+(R512/100)*(L512*$M$14)</f>
        <v>0</v>
      </c>
      <c r="X512" s="14">
        <f t="shared" si="175"/>
        <v>479.57</v>
      </c>
      <c r="Y512" s="14">
        <f t="shared" si="176"/>
        <v>0</v>
      </c>
      <c r="Z512" s="14">
        <f t="shared" si="177"/>
        <v>0</v>
      </c>
      <c r="AA512" s="14">
        <f t="shared" si="178"/>
        <v>0</v>
      </c>
      <c r="AB512" s="14">
        <f t="shared" si="180"/>
        <v>0</v>
      </c>
      <c r="AC512" s="15">
        <f t="shared" si="179"/>
        <v>479.6</v>
      </c>
      <c r="AD512" s="48">
        <f>(ROUND(AC512-AC501,1)/AC501)</f>
        <v>0.27893333333333331</v>
      </c>
      <c r="AE512" s="113"/>
      <c r="AF512" s="60"/>
      <c r="AH512" s="59"/>
    </row>
    <row r="513" spans="1:34">
      <c r="A513" s="99"/>
      <c r="B513" s="91"/>
      <c r="C513" s="21" t="s">
        <v>330</v>
      </c>
      <c r="D513" s="12">
        <v>140</v>
      </c>
      <c r="E513" s="12">
        <v>0</v>
      </c>
      <c r="F513" s="12">
        <v>0</v>
      </c>
      <c r="G513" s="12">
        <v>0</v>
      </c>
      <c r="H513" s="12">
        <v>0</v>
      </c>
      <c r="I513" s="13">
        <v>25</v>
      </c>
      <c r="J513" s="13">
        <v>25</v>
      </c>
      <c r="K513" s="13">
        <v>0</v>
      </c>
      <c r="L513" s="13">
        <v>59</v>
      </c>
      <c r="M513" s="13">
        <v>0</v>
      </c>
      <c r="N513" s="14">
        <f>D513*$D$15</f>
        <v>182</v>
      </c>
      <c r="O513" s="14">
        <f>E513*$E$15</f>
        <v>0</v>
      </c>
      <c r="P513" s="14">
        <f>F513*$F$15</f>
        <v>0</v>
      </c>
      <c r="Q513" s="14">
        <f>G513*$G$15</f>
        <v>0</v>
      </c>
      <c r="R513" s="14">
        <f>H513*$H$15</f>
        <v>0</v>
      </c>
      <c r="S513" s="14">
        <f>(N513/100)*(I513*$I$15)+(N513/100)*(J513*$J$15)+(N513/100)*(L513*$L$15)+(L513/100)*(M513*$M$15)</f>
        <v>297.57</v>
      </c>
      <c r="T513" s="14">
        <f>(O513/100)*(K513*$K$15)</f>
        <v>0</v>
      </c>
      <c r="U513" s="14">
        <f>(P513/100)*(K513*$K$15)+(P513/100)*(L513*$L$15)</f>
        <v>0</v>
      </c>
      <c r="V513" s="14">
        <f>(Q513/100)*(L513*$L$15)</f>
        <v>0</v>
      </c>
      <c r="W513" s="14">
        <f>(R513/100)*(K513*$K$15)+(R513/100)*(L513*$L$15)</f>
        <v>0</v>
      </c>
      <c r="X513" s="14">
        <f t="shared" si="175"/>
        <v>479.57</v>
      </c>
      <c r="Y513" s="14">
        <f t="shared" si="176"/>
        <v>0</v>
      </c>
      <c r="Z513" s="14">
        <f t="shared" si="177"/>
        <v>0</v>
      </c>
      <c r="AA513" s="14">
        <f t="shared" si="178"/>
        <v>0</v>
      </c>
      <c r="AB513" s="14">
        <f t="shared" si="180"/>
        <v>0</v>
      </c>
      <c r="AC513" s="15">
        <f t="shared" si="179"/>
        <v>479.6</v>
      </c>
      <c r="AD513" s="48">
        <f>(ROUND(AC513-AC501,1)/AC501)</f>
        <v>0.27893333333333331</v>
      </c>
      <c r="AE513" s="113"/>
      <c r="AF513" s="60"/>
      <c r="AH513" s="59"/>
    </row>
    <row r="514" spans="1:34">
      <c r="A514" s="99"/>
      <c r="B514" s="91"/>
      <c r="C514" s="21" t="s">
        <v>326</v>
      </c>
      <c r="D514" s="12">
        <v>100</v>
      </c>
      <c r="E514" s="12">
        <v>0</v>
      </c>
      <c r="F514" s="12">
        <v>0</v>
      </c>
      <c r="G514" s="12">
        <v>0</v>
      </c>
      <c r="H514" s="12">
        <v>0</v>
      </c>
      <c r="I514" s="13">
        <v>25</v>
      </c>
      <c r="J514" s="13">
        <v>61</v>
      </c>
      <c r="K514" s="13">
        <v>0</v>
      </c>
      <c r="L514" s="13">
        <v>0</v>
      </c>
      <c r="M514" s="13">
        <v>50</v>
      </c>
      <c r="N514" s="14">
        <f>D514*$D$16</f>
        <v>130</v>
      </c>
      <c r="O514" s="14">
        <f>E514*$E$16</f>
        <v>0</v>
      </c>
      <c r="P514" s="14">
        <f>F514*$F$16</f>
        <v>0</v>
      </c>
      <c r="Q514" s="14">
        <f>G514*$G$16</f>
        <v>0</v>
      </c>
      <c r="R514" s="14">
        <f>H514*$H$16</f>
        <v>0</v>
      </c>
      <c r="S514" s="14">
        <f>(N514/100)*(I514*$I$16)+(N514/100)*(J514*$J$16)+(N514/100)*(M514*$M$16)</f>
        <v>312.39</v>
      </c>
      <c r="T514" s="14">
        <f>(O514/100)*(K514*$K$16)</f>
        <v>0</v>
      </c>
      <c r="U514" s="14">
        <f>(P514/100)*(K514*$K$16)+(P514/100)*(L514*$L$16)</f>
        <v>0</v>
      </c>
      <c r="V514" s="14">
        <f>(Q514/100)*(L514*$L$16)</f>
        <v>0</v>
      </c>
      <c r="W514" s="14">
        <f>(R514/100)*(K514*$K$16)+(R514/100)*(L514*$L$16)</f>
        <v>0</v>
      </c>
      <c r="X514" s="14">
        <f t="shared" si="175"/>
        <v>442.39</v>
      </c>
      <c r="Y514" s="14">
        <f t="shared" si="176"/>
        <v>0</v>
      </c>
      <c r="Z514" s="14">
        <f t="shared" si="177"/>
        <v>0</v>
      </c>
      <c r="AA514" s="14">
        <f t="shared" si="178"/>
        <v>0</v>
      </c>
      <c r="AB514" s="14">
        <f t="shared" si="180"/>
        <v>0</v>
      </c>
      <c r="AC514" s="15">
        <f t="shared" si="179"/>
        <v>442.4</v>
      </c>
      <c r="AD514" s="48">
        <f>(ROUND(AC514-AC501,1)/AC501)</f>
        <v>0.17973333333333336</v>
      </c>
      <c r="AE514" s="113"/>
      <c r="AF514" s="60"/>
      <c r="AH514" s="59"/>
    </row>
    <row r="515" spans="1:34">
      <c r="A515" s="99"/>
      <c r="B515" s="91"/>
      <c r="C515" s="21" t="s">
        <v>327</v>
      </c>
      <c r="D515" s="12">
        <v>100</v>
      </c>
      <c r="E515" s="12">
        <v>0</v>
      </c>
      <c r="F515" s="12">
        <v>0</v>
      </c>
      <c r="G515" s="12">
        <v>0</v>
      </c>
      <c r="H515" s="12">
        <v>0</v>
      </c>
      <c r="I515" s="13">
        <v>61</v>
      </c>
      <c r="J515" s="13">
        <v>25</v>
      </c>
      <c r="K515" s="13">
        <v>0</v>
      </c>
      <c r="L515" s="13">
        <v>0</v>
      </c>
      <c r="M515" s="13">
        <v>50</v>
      </c>
      <c r="N515" s="14">
        <f>D515*$D$17</f>
        <v>130</v>
      </c>
      <c r="O515" s="14">
        <f>E515*$E$17</f>
        <v>0</v>
      </c>
      <c r="P515" s="14">
        <f>F515*$F$17</f>
        <v>0</v>
      </c>
      <c r="Q515" s="14">
        <f>G515*$G$17</f>
        <v>0</v>
      </c>
      <c r="R515" s="14">
        <f>H515*$H$17</f>
        <v>0</v>
      </c>
      <c r="S515" s="14">
        <f>(N515/100)*(I515*$I$17)+(N515/100)*(J515*$J$17)+(N515/100)*(M515*$M$17)</f>
        <v>312.39</v>
      </c>
      <c r="T515" s="14">
        <f>(O515/100)*(K515*$K$17)</f>
        <v>0</v>
      </c>
      <c r="U515" s="14">
        <f>(P515/100)*(K515*$K$17)+(P515/100)*(L515*$L$17)</f>
        <v>0</v>
      </c>
      <c r="V515" s="14">
        <f>(Q515/100)*(L515*$L$17)</f>
        <v>0</v>
      </c>
      <c r="W515" s="14">
        <f>(R515/100)*(K515*$K$17)+(R515/100)*(L515*$L$17)</f>
        <v>0</v>
      </c>
      <c r="X515" s="14">
        <f t="shared" si="175"/>
        <v>442.39</v>
      </c>
      <c r="Y515" s="14">
        <f t="shared" si="176"/>
        <v>0</v>
      </c>
      <c r="Z515" s="14">
        <f t="shared" si="177"/>
        <v>0</v>
      </c>
      <c r="AA515" s="14">
        <f t="shared" si="178"/>
        <v>0</v>
      </c>
      <c r="AB515" s="14">
        <f t="shared" si="180"/>
        <v>0</v>
      </c>
      <c r="AC515" s="15">
        <f t="shared" si="179"/>
        <v>442.4</v>
      </c>
      <c r="AD515" s="48">
        <f>(ROUND(AC515-AC501,1)/AC501)</f>
        <v>0.17973333333333336</v>
      </c>
      <c r="AE515" s="113"/>
      <c r="AF515" s="60"/>
      <c r="AH515" s="59"/>
    </row>
    <row r="516" spans="1:34">
      <c r="A516" s="106" t="s">
        <v>0</v>
      </c>
      <c r="B516" s="92" t="s">
        <v>36</v>
      </c>
      <c r="C516" s="50" t="s">
        <v>242</v>
      </c>
      <c r="D516" s="11">
        <v>95</v>
      </c>
      <c r="E516" s="11">
        <v>0</v>
      </c>
      <c r="F516" s="11">
        <v>0</v>
      </c>
      <c r="G516" s="11">
        <v>0</v>
      </c>
      <c r="H516" s="11">
        <v>0</v>
      </c>
      <c r="I516" s="51">
        <v>40</v>
      </c>
      <c r="J516" s="51">
        <v>20</v>
      </c>
      <c r="K516" s="51">
        <v>0</v>
      </c>
      <c r="L516" s="51">
        <v>50</v>
      </c>
      <c r="M516" s="51">
        <v>0</v>
      </c>
      <c r="N516" s="52">
        <f>D516*$D$3</f>
        <v>142.5</v>
      </c>
      <c r="O516" s="52">
        <f>E516*$E$3</f>
        <v>0</v>
      </c>
      <c r="P516" s="52">
        <f>F516*$F$3</f>
        <v>0</v>
      </c>
      <c r="Q516" s="52">
        <f>G516*$G$3</f>
        <v>0</v>
      </c>
      <c r="R516" s="52">
        <f>H516*$H$3</f>
        <v>0</v>
      </c>
      <c r="S516" s="52">
        <f>(N516/100)*(I516*$I$3)+(N516/100)*(J516*$J$3)+(N516/100)*(L516*$L$3)</f>
        <v>235.125</v>
      </c>
      <c r="T516" s="52">
        <f>(O516/100)*(K516*$K$3)</f>
        <v>0</v>
      </c>
      <c r="U516" s="52">
        <f>(P516/100)*(K516*$K$3)+(P516/100)*(L516*$L$3)</f>
        <v>0</v>
      </c>
      <c r="V516" s="52">
        <f>(Q516/100)*(L516*$L$3)</f>
        <v>0</v>
      </c>
      <c r="W516" s="52">
        <f>(R516/100)*(K516*$K$3)+(R516/100)*(L516*$L$3)</f>
        <v>0</v>
      </c>
      <c r="X516" s="52">
        <f t="shared" si="153"/>
        <v>377.625</v>
      </c>
      <c r="Y516" s="52">
        <f t="shared" si="154"/>
        <v>0</v>
      </c>
      <c r="Z516" s="52">
        <f t="shared" si="155"/>
        <v>0</v>
      </c>
      <c r="AA516" s="52">
        <f t="shared" si="156"/>
        <v>0</v>
      </c>
      <c r="AB516" s="52">
        <f>R516+W516</f>
        <v>0</v>
      </c>
      <c r="AC516" s="53">
        <f>ROUND(X516+Y516+Z516+AA516+AB516,1)</f>
        <v>377.6</v>
      </c>
      <c r="AD516" s="58" t="s">
        <v>330</v>
      </c>
      <c r="AE516" s="113" t="s">
        <v>814</v>
      </c>
      <c r="AF516" s="60"/>
      <c r="AH516" s="59"/>
    </row>
    <row r="517" spans="1:34">
      <c r="A517" s="99" t="s">
        <v>815</v>
      </c>
      <c r="B517" s="93">
        <v>14</v>
      </c>
      <c r="C517" s="21" t="s">
        <v>325</v>
      </c>
      <c r="D517" s="12">
        <v>95</v>
      </c>
      <c r="E517" s="12">
        <v>0</v>
      </c>
      <c r="F517" s="12">
        <v>0</v>
      </c>
      <c r="G517" s="12">
        <v>0</v>
      </c>
      <c r="H517" s="12">
        <v>0</v>
      </c>
      <c r="I517" s="13">
        <v>61</v>
      </c>
      <c r="J517" s="13">
        <v>41</v>
      </c>
      <c r="K517" s="13">
        <v>0</v>
      </c>
      <c r="L517" s="13">
        <v>50</v>
      </c>
      <c r="M517" s="13">
        <v>0</v>
      </c>
      <c r="N517" s="14">
        <f>D517*$D$4</f>
        <v>123.5</v>
      </c>
      <c r="O517" s="14">
        <f>E517*$E$4</f>
        <v>0</v>
      </c>
      <c r="P517" s="14">
        <f>F517*$F$4</f>
        <v>0</v>
      </c>
      <c r="Q517" s="14">
        <f>G517*$G$4</f>
        <v>0</v>
      </c>
      <c r="R517" s="14">
        <f>H517*$H$4</f>
        <v>0</v>
      </c>
      <c r="S517" s="14">
        <f>(N517/100)*(I517*$I$4)+(N517/100)*(J517*$J$4)+(N517/100)*(L517*$L$4)</f>
        <v>319.37100000000004</v>
      </c>
      <c r="T517" s="14">
        <f>(O517/100)*(K517*$K$4)</f>
        <v>0</v>
      </c>
      <c r="U517" s="14">
        <f>(P517/100)*(K517*$K$4)+(P517/100)*(L517*$L$4)</f>
        <v>0</v>
      </c>
      <c r="V517" s="14">
        <f>(Q517/100)*(L517*$L$4)</f>
        <v>0</v>
      </c>
      <c r="W517" s="14">
        <f>(R517/100)*(K517*$K$4)+(R517/100)*(L517*$L$4)</f>
        <v>0</v>
      </c>
      <c r="X517" s="14">
        <f t="shared" ref="X517:X530" si="181">N517+S517</f>
        <v>442.87100000000004</v>
      </c>
      <c r="Y517" s="14">
        <f t="shared" ref="Y517:Y530" si="182">O517+T517</f>
        <v>0</v>
      </c>
      <c r="Z517" s="14">
        <f t="shared" ref="Z517:Z530" si="183">P517+U517</f>
        <v>0</v>
      </c>
      <c r="AA517" s="14">
        <f t="shared" ref="AA517:AA530" si="184">Q517+V517</f>
        <v>0</v>
      </c>
      <c r="AB517" s="14">
        <f>R517+W517</f>
        <v>0</v>
      </c>
      <c r="AC517" s="15">
        <f>ROUND(X517+Y517+Z517+AA517+AB517,1)</f>
        <v>442.9</v>
      </c>
      <c r="AD517" s="48">
        <f>(ROUND(AC517-AC516,1)/AC516)</f>
        <v>0.17293432203389827</v>
      </c>
      <c r="AE517" s="113"/>
      <c r="AF517" s="60"/>
      <c r="AH517" s="59"/>
    </row>
    <row r="518" spans="1:34">
      <c r="A518" s="99" t="s">
        <v>816</v>
      </c>
      <c r="B518" s="93">
        <v>10</v>
      </c>
      <c r="C518" s="21" t="s">
        <v>850</v>
      </c>
      <c r="D518" s="12">
        <v>95</v>
      </c>
      <c r="E518" s="12">
        <v>0</v>
      </c>
      <c r="F518" s="12">
        <v>0</v>
      </c>
      <c r="G518" s="12">
        <v>0</v>
      </c>
      <c r="H518" s="12">
        <v>0</v>
      </c>
      <c r="I518" s="13">
        <v>40</v>
      </c>
      <c r="J518" s="13">
        <v>20</v>
      </c>
      <c r="K518" s="13">
        <v>0</v>
      </c>
      <c r="L518" s="13">
        <v>50</v>
      </c>
      <c r="M518" s="13">
        <v>0</v>
      </c>
      <c r="N518" s="14">
        <f>D518*$D$5</f>
        <v>133</v>
      </c>
      <c r="O518" s="14">
        <f>E518*$E$5</f>
        <v>0</v>
      </c>
      <c r="P518" s="14">
        <f>F518*$F$5</f>
        <v>0</v>
      </c>
      <c r="Q518" s="14">
        <f>G518*$G$5</f>
        <v>0</v>
      </c>
      <c r="R518" s="14">
        <f>H518*$H$5</f>
        <v>0</v>
      </c>
      <c r="S518" s="14">
        <f>(N518/100)*(I518*$I$5)+(N518/100)*(J518*$J$5)+(N518/100)*(L518*$L$5)</f>
        <v>219.45000000000002</v>
      </c>
      <c r="T518" s="14">
        <f>(O518/100)*(K518*$K$5)</f>
        <v>0</v>
      </c>
      <c r="U518" s="14">
        <f>(P518/100)*(K518*$K$5)+(P518/100)*(L518*$L$5)</f>
        <v>0</v>
      </c>
      <c r="V518" s="14">
        <f>(Q518/100)*(L518*$L$5)</f>
        <v>0</v>
      </c>
      <c r="W518" s="14">
        <f>(R518/100)*(K518*$K$5)+(R518/100)*(L518*$L$5)</f>
        <v>0</v>
      </c>
      <c r="X518" s="14">
        <f t="shared" si="181"/>
        <v>352.45000000000005</v>
      </c>
      <c r="Y518" s="14">
        <f t="shared" si="182"/>
        <v>0</v>
      </c>
      <c r="Z518" s="14">
        <f t="shared" si="183"/>
        <v>0</v>
      </c>
      <c r="AA518" s="14">
        <f t="shared" si="184"/>
        <v>0</v>
      </c>
      <c r="AB518" s="14">
        <f>R518+W518</f>
        <v>0</v>
      </c>
      <c r="AC518" s="15">
        <f t="shared" ref="AC518:AC530" si="185">ROUND(X518+Y518+Z518+AA518+AB518,1)</f>
        <v>352.5</v>
      </c>
      <c r="AD518" s="48">
        <f>(ROUND(AC518-AC516,1)/AC516)</f>
        <v>-6.6472457627118647E-2</v>
      </c>
      <c r="AE518" s="113"/>
      <c r="AF518" s="60"/>
      <c r="AH518" s="59"/>
    </row>
    <row r="519" spans="1:34">
      <c r="A519" s="99" t="s">
        <v>817</v>
      </c>
      <c r="B519" s="93">
        <v>0</v>
      </c>
      <c r="C519" s="21" t="s">
        <v>338</v>
      </c>
      <c r="D519" s="12">
        <v>95</v>
      </c>
      <c r="E519" s="12">
        <v>0</v>
      </c>
      <c r="F519" s="12">
        <v>0</v>
      </c>
      <c r="G519" s="12">
        <v>0</v>
      </c>
      <c r="H519" s="12">
        <v>0</v>
      </c>
      <c r="I519" s="13">
        <v>40</v>
      </c>
      <c r="J519" s="13">
        <v>20</v>
      </c>
      <c r="K519" s="13">
        <v>0</v>
      </c>
      <c r="L519" s="13">
        <v>50</v>
      </c>
      <c r="M519" s="13">
        <v>0</v>
      </c>
      <c r="N519" s="14">
        <f>D519*$D$6</f>
        <v>133</v>
      </c>
      <c r="O519" s="14">
        <f>E519*$E$6</f>
        <v>0</v>
      </c>
      <c r="P519" s="14">
        <f>F519*$F$6</f>
        <v>0</v>
      </c>
      <c r="Q519" s="14">
        <f>G519*$G$6</f>
        <v>0</v>
      </c>
      <c r="R519" s="14">
        <f>H519*$H$6</f>
        <v>0</v>
      </c>
      <c r="S519" s="14">
        <f>(N519/100)*(I519*$I$6)+(N519/100)*(J519*$J$6)+(N519/100)*(L519*$L$6)</f>
        <v>219.45000000000002</v>
      </c>
      <c r="T519" s="14">
        <f>(O519/100)*(K519*$K$6)</f>
        <v>0</v>
      </c>
      <c r="U519" s="14">
        <f>(P519/100)*(K519*$K$6)+(P519/100)*(L519*$L$6)</f>
        <v>0</v>
      </c>
      <c r="V519" s="14">
        <f>(Q519/100)*(L519*$L$6)</f>
        <v>0</v>
      </c>
      <c r="W519" s="14">
        <f>(R519/100)*(K519*$K$6)+(R519/100)*(L519*$L$6)</f>
        <v>0</v>
      </c>
      <c r="X519" s="14">
        <f t="shared" si="181"/>
        <v>352.45000000000005</v>
      </c>
      <c r="Y519" s="14">
        <f t="shared" si="182"/>
        <v>0</v>
      </c>
      <c r="Z519" s="14">
        <f t="shared" si="183"/>
        <v>0</v>
      </c>
      <c r="AA519" s="14">
        <f t="shared" si="184"/>
        <v>0</v>
      </c>
      <c r="AB519" s="14">
        <f t="shared" ref="AB519:AB530" si="186">R519+W519</f>
        <v>0</v>
      </c>
      <c r="AC519" s="15">
        <f t="shared" si="185"/>
        <v>352.5</v>
      </c>
      <c r="AD519" s="48">
        <f>(ROUND(AC519-AC516,1)/AC516)</f>
        <v>-6.6472457627118647E-2</v>
      </c>
      <c r="AE519" s="113"/>
      <c r="AF519" s="60"/>
      <c r="AH519" s="59"/>
    </row>
    <row r="520" spans="1:34">
      <c r="A520" s="99" t="s">
        <v>818</v>
      </c>
      <c r="B520" s="93">
        <v>20</v>
      </c>
      <c r="C520" s="21" t="s">
        <v>339</v>
      </c>
      <c r="D520" s="12">
        <v>95</v>
      </c>
      <c r="E520" s="12">
        <v>0</v>
      </c>
      <c r="F520" s="12">
        <v>0</v>
      </c>
      <c r="G520" s="12">
        <v>0</v>
      </c>
      <c r="H520" s="12">
        <v>0</v>
      </c>
      <c r="I520" s="13">
        <v>40</v>
      </c>
      <c r="J520" s="13">
        <v>20</v>
      </c>
      <c r="K520" s="13">
        <v>0</v>
      </c>
      <c r="L520" s="13">
        <v>50</v>
      </c>
      <c r="M520" s="13">
        <v>0</v>
      </c>
      <c r="N520" s="14">
        <f>D520*$D$7</f>
        <v>133</v>
      </c>
      <c r="O520" s="14">
        <f>E520*$E$7</f>
        <v>0</v>
      </c>
      <c r="P520" s="14">
        <f>F520*$F$7</f>
        <v>0</v>
      </c>
      <c r="Q520" s="14">
        <f>G520*$G$7</f>
        <v>0</v>
      </c>
      <c r="R520" s="14">
        <f>H520*$H$7</f>
        <v>0</v>
      </c>
      <c r="S520" s="14">
        <f>(N520/100)*(I520*$I$7)+(N520/100)*(J520*$J$7)+(N520/100)*(L520*$L$7)</f>
        <v>219.45000000000002</v>
      </c>
      <c r="T520" s="14">
        <f>(O520/100)*(K520*$K$7)</f>
        <v>0</v>
      </c>
      <c r="U520" s="14">
        <f>(P520/100)*(K520*$K$7)+(P520/100)*(L520*$L$7)</f>
        <v>0</v>
      </c>
      <c r="V520" s="14">
        <f>(Q520/100)*(L520*$L$7)</f>
        <v>0</v>
      </c>
      <c r="W520" s="14">
        <f>(R520/100)*(K520*$K$7)+(R520/100)*(L520*$L$7)</f>
        <v>0</v>
      </c>
      <c r="X520" s="14">
        <f t="shared" si="181"/>
        <v>352.45000000000005</v>
      </c>
      <c r="Y520" s="14">
        <f t="shared" si="182"/>
        <v>0</v>
      </c>
      <c r="Z520" s="14">
        <f t="shared" si="183"/>
        <v>0</v>
      </c>
      <c r="AA520" s="14">
        <f t="shared" si="184"/>
        <v>0</v>
      </c>
      <c r="AB520" s="14">
        <f t="shared" si="186"/>
        <v>0</v>
      </c>
      <c r="AC520" s="15">
        <f t="shared" si="185"/>
        <v>352.5</v>
      </c>
      <c r="AD520" s="48">
        <f>(ROUND(AC520-AC516,1)/AC516)</f>
        <v>-6.6472457627118647E-2</v>
      </c>
      <c r="AE520" s="113"/>
      <c r="AF520" s="60"/>
      <c r="AH520" s="59"/>
    </row>
    <row r="521" spans="1:34">
      <c r="A521" s="99" t="s">
        <v>667</v>
      </c>
      <c r="B521" s="93"/>
      <c r="C521" s="21" t="s">
        <v>340</v>
      </c>
      <c r="D521" s="12">
        <v>95</v>
      </c>
      <c r="E521" s="12">
        <v>0</v>
      </c>
      <c r="F521" s="12">
        <v>0</v>
      </c>
      <c r="G521" s="12">
        <v>0</v>
      </c>
      <c r="H521" s="12">
        <v>0</v>
      </c>
      <c r="I521" s="13">
        <v>40</v>
      </c>
      <c r="J521" s="13">
        <v>20</v>
      </c>
      <c r="K521" s="13">
        <v>0</v>
      </c>
      <c r="L521" s="13">
        <v>50</v>
      </c>
      <c r="M521" s="13">
        <v>0</v>
      </c>
      <c r="N521" s="14">
        <f>D521*$D$8</f>
        <v>133</v>
      </c>
      <c r="O521" s="14">
        <f>E521*$E$8</f>
        <v>0</v>
      </c>
      <c r="P521" s="14">
        <f>F521*$F$8</f>
        <v>0</v>
      </c>
      <c r="Q521" s="14">
        <f>G521*$G$8</f>
        <v>0</v>
      </c>
      <c r="R521" s="14">
        <f>H521*$H$8</f>
        <v>0</v>
      </c>
      <c r="S521" s="14">
        <f>(N521/100)*(I521*$I$8)+(N521/100)*(J521*$J$8)+(N521/100)*(L521*$L$8)</f>
        <v>219.45000000000002</v>
      </c>
      <c r="T521" s="14">
        <f>(O521/100)*(K521*$K$8)</f>
        <v>0</v>
      </c>
      <c r="U521" s="14">
        <f>(P521/100)*(K521*$K$8)+(P521/100)*(L521*$L$8)</f>
        <v>0</v>
      </c>
      <c r="V521" s="14">
        <f>(Q521/100)*(L521*$L$8)</f>
        <v>0</v>
      </c>
      <c r="W521" s="14">
        <f>(R521/100)*(K521*$K$8)+(R521/100)*(L521*$L$8)</f>
        <v>0</v>
      </c>
      <c r="X521" s="14">
        <f t="shared" si="181"/>
        <v>352.45000000000005</v>
      </c>
      <c r="Y521" s="14">
        <f t="shared" si="182"/>
        <v>0</v>
      </c>
      <c r="Z521" s="14">
        <f t="shared" si="183"/>
        <v>0</v>
      </c>
      <c r="AA521" s="14">
        <f t="shared" si="184"/>
        <v>0</v>
      </c>
      <c r="AB521" s="14">
        <f t="shared" si="186"/>
        <v>0</v>
      </c>
      <c r="AC521" s="15">
        <f t="shared" si="185"/>
        <v>352.5</v>
      </c>
      <c r="AD521" s="48">
        <f>(ROUND(AC521-AC516,1)/AC516)</f>
        <v>-6.6472457627118647E-2</v>
      </c>
      <c r="AE521" s="113"/>
      <c r="AF521" s="60"/>
      <c r="AH521" s="59"/>
    </row>
    <row r="522" spans="1:34">
      <c r="A522" s="99" t="s">
        <v>606</v>
      </c>
      <c r="B522" s="93"/>
      <c r="C522" s="21" t="s">
        <v>1</v>
      </c>
      <c r="D522" s="12">
        <v>48</v>
      </c>
      <c r="E522" s="12">
        <v>95</v>
      </c>
      <c r="F522" s="12">
        <v>0</v>
      </c>
      <c r="G522" s="12">
        <v>0</v>
      </c>
      <c r="H522" s="12">
        <v>0</v>
      </c>
      <c r="I522" s="13">
        <v>40</v>
      </c>
      <c r="J522" s="13">
        <v>20</v>
      </c>
      <c r="K522" s="13">
        <v>138</v>
      </c>
      <c r="L522" s="13">
        <v>0</v>
      </c>
      <c r="M522" s="13">
        <v>0</v>
      </c>
      <c r="N522" s="14">
        <f>D522*$D$9</f>
        <v>57.599999999999994</v>
      </c>
      <c r="O522" s="14">
        <f>E522*$E$9</f>
        <v>123.5</v>
      </c>
      <c r="P522" s="14">
        <f>F522*$F$9</f>
        <v>0</v>
      </c>
      <c r="Q522" s="14">
        <f>G522*$G$9</f>
        <v>0</v>
      </c>
      <c r="R522" s="14">
        <f>H522*$H$9</f>
        <v>0</v>
      </c>
      <c r="S522" s="14">
        <f>(N522/100)*(I522*$I$9)+(N522/100)*(J522*$J$9)+(N522/100)*(L522*$L$9)</f>
        <v>51.839999999999989</v>
      </c>
      <c r="T522" s="14">
        <f>(O522/100)*(K522*$K$9)</f>
        <v>255.64500000000001</v>
      </c>
      <c r="U522" s="14">
        <f>(P522/100)*(K522*$K$9)+(P522/100)*(L522*$L$9)</f>
        <v>0</v>
      </c>
      <c r="V522" s="14">
        <f>(Q522/100)*(L522*$L$9)</f>
        <v>0</v>
      </c>
      <c r="W522" s="14">
        <f>(R522/100)*(K522*$K$9)+(R522/100)*(L522*$L$9)</f>
        <v>0</v>
      </c>
      <c r="X522" s="14">
        <f t="shared" si="181"/>
        <v>109.43999999999998</v>
      </c>
      <c r="Y522" s="14">
        <f t="shared" si="182"/>
        <v>379.14499999999998</v>
      </c>
      <c r="Z522" s="14">
        <f t="shared" si="183"/>
        <v>0</v>
      </c>
      <c r="AA522" s="14">
        <f t="shared" si="184"/>
        <v>0</v>
      </c>
      <c r="AB522" s="14">
        <f t="shared" si="186"/>
        <v>0</v>
      </c>
      <c r="AC522" s="15">
        <f t="shared" si="185"/>
        <v>488.6</v>
      </c>
      <c r="AD522" s="48">
        <f>(ROUND(AC522-AC516,1)/AC516)</f>
        <v>0.29396186440677963</v>
      </c>
      <c r="AE522" s="113"/>
      <c r="AF522" s="60"/>
      <c r="AH522" s="59"/>
    </row>
    <row r="523" spans="1:34">
      <c r="A523" s="99" t="s">
        <v>845</v>
      </c>
      <c r="B523" s="93"/>
      <c r="C523" s="21" t="s">
        <v>2</v>
      </c>
      <c r="D523" s="12">
        <v>48</v>
      </c>
      <c r="E523" s="12">
        <v>0</v>
      </c>
      <c r="F523" s="12">
        <v>95</v>
      </c>
      <c r="G523" s="12">
        <v>0</v>
      </c>
      <c r="H523" s="12">
        <v>0</v>
      </c>
      <c r="I523" s="13">
        <v>40</v>
      </c>
      <c r="J523" s="13">
        <v>20</v>
      </c>
      <c r="K523" s="13">
        <v>56</v>
      </c>
      <c r="L523" s="13">
        <v>56</v>
      </c>
      <c r="M523" s="13">
        <v>0</v>
      </c>
      <c r="N523" s="14">
        <f>D523*$D$10</f>
        <v>57.599999999999994</v>
      </c>
      <c r="O523" s="14">
        <f>E523*$E$10</f>
        <v>0</v>
      </c>
      <c r="P523" s="14">
        <f>F523*$F$10</f>
        <v>123.5</v>
      </c>
      <c r="Q523" s="14">
        <f>G523*$G$10</f>
        <v>0</v>
      </c>
      <c r="R523" s="14">
        <f>H523*$H$10</f>
        <v>0</v>
      </c>
      <c r="S523" s="14">
        <f>(N523/100)*(I523*$I$10)+(N523/100)*(J523*$J$10)+(N523/100)*(L523*$L$10)</f>
        <v>100.22399999999999</v>
      </c>
      <c r="T523" s="14">
        <f>(O523/100)*(K523*$J$10)</f>
        <v>0</v>
      </c>
      <c r="U523" s="14">
        <f>(P523/100)*(K523*$K$10)+(P523/100)*(L523*$L$10)</f>
        <v>207.48000000000002</v>
      </c>
      <c r="V523" s="14">
        <f>(Q523/100)*(L523*$L$10)</f>
        <v>0</v>
      </c>
      <c r="W523" s="14">
        <f>(R523/100)*(K523*$K$10)+(R523/100)*(L523*$L$10)</f>
        <v>0</v>
      </c>
      <c r="X523" s="14">
        <f t="shared" si="181"/>
        <v>157.82399999999998</v>
      </c>
      <c r="Y523" s="14">
        <f t="shared" si="182"/>
        <v>0</v>
      </c>
      <c r="Z523" s="14">
        <f t="shared" si="183"/>
        <v>330.98</v>
      </c>
      <c r="AA523" s="14">
        <f t="shared" si="184"/>
        <v>0</v>
      </c>
      <c r="AB523" s="14">
        <f t="shared" si="186"/>
        <v>0</v>
      </c>
      <c r="AC523" s="15">
        <f t="shared" si="185"/>
        <v>488.8</v>
      </c>
      <c r="AD523" s="48">
        <f>(ROUND(AC523-AC516,1)/AC516)</f>
        <v>0.29449152542372881</v>
      </c>
      <c r="AE523" s="113"/>
      <c r="AF523" s="60"/>
      <c r="AH523" s="59"/>
    </row>
    <row r="524" spans="1:34">
      <c r="A524" s="99" t="s">
        <v>846</v>
      </c>
      <c r="B524" s="93"/>
      <c r="C524" s="21" t="s">
        <v>3</v>
      </c>
      <c r="D524" s="12">
        <v>48</v>
      </c>
      <c r="E524" s="12">
        <v>0</v>
      </c>
      <c r="F524" s="12">
        <v>0</v>
      </c>
      <c r="G524" s="12">
        <v>95</v>
      </c>
      <c r="H524" s="12">
        <v>0</v>
      </c>
      <c r="I524" s="13">
        <v>40</v>
      </c>
      <c r="J524" s="13">
        <v>20</v>
      </c>
      <c r="K524" s="13">
        <v>0</v>
      </c>
      <c r="L524" s="13">
        <v>95</v>
      </c>
      <c r="M524" s="13">
        <v>0</v>
      </c>
      <c r="N524" s="14">
        <f>D524*$D$11</f>
        <v>57.599999999999994</v>
      </c>
      <c r="O524" s="14">
        <f>E524*$E$11</f>
        <v>0</v>
      </c>
      <c r="P524" s="14">
        <f>F524*$F$11</f>
        <v>0</v>
      </c>
      <c r="Q524" s="14">
        <f>G524*$G$11</f>
        <v>123.5</v>
      </c>
      <c r="R524" s="14">
        <f>H524*$H$11</f>
        <v>0</v>
      </c>
      <c r="S524" s="14">
        <f>(N524/100)*(I524*$I$11)+(N524/100)*(J524*$J$11)+(N524/100)*(L524*$L$11)</f>
        <v>133.91999999999999</v>
      </c>
      <c r="T524" s="14">
        <f>(O524/100)*(K524*$K$11)</f>
        <v>0</v>
      </c>
      <c r="U524" s="14">
        <f>(P524/100)*(K524*$K$11)+(P524/100)*(L524*$L$11)</f>
        <v>0</v>
      </c>
      <c r="V524" s="14">
        <f>(Q524/100)*(L524*$L$11)</f>
        <v>175.98750000000001</v>
      </c>
      <c r="W524" s="14">
        <f>(R524/100)*(K524*$K$11)+(R524/100)*(L524*$L$11)</f>
        <v>0</v>
      </c>
      <c r="X524" s="14">
        <f t="shared" si="181"/>
        <v>191.51999999999998</v>
      </c>
      <c r="Y524" s="14">
        <f t="shared" si="182"/>
        <v>0</v>
      </c>
      <c r="Z524" s="14">
        <f t="shared" si="183"/>
        <v>0</v>
      </c>
      <c r="AA524" s="14">
        <f t="shared" si="184"/>
        <v>299.48750000000001</v>
      </c>
      <c r="AB524" s="14">
        <f t="shared" si="186"/>
        <v>0</v>
      </c>
      <c r="AC524" s="15">
        <f t="shared" si="185"/>
        <v>491</v>
      </c>
      <c r="AD524" s="48">
        <f>(ROUND(AC524-AC516,1)/AC516)</f>
        <v>0.3003177966101695</v>
      </c>
      <c r="AE524" s="113"/>
      <c r="AF524" s="60"/>
      <c r="AH524" s="59"/>
    </row>
    <row r="525" spans="1:34">
      <c r="A525" s="99" t="s">
        <v>847</v>
      </c>
      <c r="B525" s="93"/>
      <c r="C525" s="21" t="s">
        <v>4</v>
      </c>
      <c r="D525" s="12">
        <v>48</v>
      </c>
      <c r="E525" s="12">
        <v>0</v>
      </c>
      <c r="F525" s="12">
        <v>0</v>
      </c>
      <c r="G525" s="12">
        <v>0</v>
      </c>
      <c r="H525" s="12">
        <v>95</v>
      </c>
      <c r="I525" s="13">
        <v>40</v>
      </c>
      <c r="J525" s="13">
        <v>20</v>
      </c>
      <c r="K525" s="13">
        <v>56</v>
      </c>
      <c r="L525" s="13">
        <v>56</v>
      </c>
      <c r="M525" s="13">
        <v>0</v>
      </c>
      <c r="N525" s="14">
        <f>D525*$D$12</f>
        <v>57.599999999999994</v>
      </c>
      <c r="O525" s="14">
        <f>E525*$E$12</f>
        <v>0</v>
      </c>
      <c r="P525" s="14">
        <f>F525*$F$12</f>
        <v>0</v>
      </c>
      <c r="Q525" s="14">
        <f>G525*$G$12</f>
        <v>0</v>
      </c>
      <c r="R525" s="14">
        <f>H525*$H$12</f>
        <v>123.5</v>
      </c>
      <c r="S525" s="14">
        <f>(N525/100)*(I525*$I$12)+(N525/100)*(J525*$J$12)+(N525/100)*(L525*$L$12)</f>
        <v>100.22399999999999</v>
      </c>
      <c r="T525" s="14">
        <f>(O525/100)*(K525*$K$12)</f>
        <v>0</v>
      </c>
      <c r="U525" s="14">
        <f>(P525/100)*(K525*$K$12)+(P525/100)*(L525*$L$12)</f>
        <v>0</v>
      </c>
      <c r="V525" s="14">
        <f>(Q525/100)*(L525*$L$12)</f>
        <v>0</v>
      </c>
      <c r="W525" s="14">
        <f>(R525/100)*(K525*$K$12)+(R525/100)*(L525*$L$12)</f>
        <v>207.48000000000002</v>
      </c>
      <c r="X525" s="14">
        <f t="shared" si="181"/>
        <v>157.82399999999998</v>
      </c>
      <c r="Y525" s="14">
        <f t="shared" si="182"/>
        <v>0</v>
      </c>
      <c r="Z525" s="14">
        <f t="shared" si="183"/>
        <v>0</v>
      </c>
      <c r="AA525" s="14">
        <f t="shared" si="184"/>
        <v>0</v>
      </c>
      <c r="AB525" s="14">
        <f t="shared" si="186"/>
        <v>330.98</v>
      </c>
      <c r="AC525" s="15">
        <f t="shared" si="185"/>
        <v>488.8</v>
      </c>
      <c r="AD525" s="48">
        <f>(ROUND(AC525-AC516,1)/AC516)</f>
        <v>0.29449152542372881</v>
      </c>
      <c r="AE525" s="113"/>
      <c r="AF525" s="60"/>
      <c r="AH525" s="59"/>
    </row>
    <row r="526" spans="1:34">
      <c r="A526" s="99" t="s">
        <v>848</v>
      </c>
      <c r="B526" s="93"/>
      <c r="C526" s="21" t="s">
        <v>328</v>
      </c>
      <c r="D526" s="12">
        <v>95</v>
      </c>
      <c r="E526" s="12">
        <v>0</v>
      </c>
      <c r="F526" s="12">
        <v>0</v>
      </c>
      <c r="G526" s="12">
        <v>0</v>
      </c>
      <c r="H526" s="12">
        <v>0</v>
      </c>
      <c r="I526" s="13">
        <v>40</v>
      </c>
      <c r="J526" s="13">
        <v>20</v>
      </c>
      <c r="K526" s="13">
        <v>0</v>
      </c>
      <c r="L526" s="13">
        <v>50</v>
      </c>
      <c r="M526" s="13">
        <v>85</v>
      </c>
      <c r="N526" s="14">
        <f>D526*$D$13</f>
        <v>123.5</v>
      </c>
      <c r="O526" s="14">
        <f>E526*$E$13</f>
        <v>0</v>
      </c>
      <c r="P526" s="14">
        <f>F526*$F$13</f>
        <v>0</v>
      </c>
      <c r="Q526" s="14">
        <f>G526*$G$13</f>
        <v>0</v>
      </c>
      <c r="R526" s="14">
        <f>H526*$H$13</f>
        <v>0</v>
      </c>
      <c r="S526" s="14">
        <f>(N526/100)*(I526*$I$13)+(N526/100)*(J526*$J$13)+(N526/100)*(M526*$M$13)+(N526/100)*(L526*$L$13)</f>
        <v>361.23750000000001</v>
      </c>
      <c r="T526" s="14">
        <f>(O526/100)*(K526*$K$13)+(O526/100)*(M526*$M$13)</f>
        <v>0</v>
      </c>
      <c r="U526" s="14">
        <f>(P526/100)*(K526*$K$13)+(P526/100)*(L526*$L$13)+(P526/100)*(M526*$M$13)</f>
        <v>0</v>
      </c>
      <c r="V526" s="14">
        <f>(Q526/100)*(L526*$L$13)+(Q526/100)*(M526*$M$13)</f>
        <v>0</v>
      </c>
      <c r="W526" s="14">
        <f>(R526/100)*(K526*$K$13)+(R526/100)*(L526*$L$13)+(R526/100)*(M526*$M$13)</f>
        <v>0</v>
      </c>
      <c r="X526" s="14">
        <f t="shared" si="181"/>
        <v>484.73750000000001</v>
      </c>
      <c r="Y526" s="14">
        <f t="shared" si="182"/>
        <v>0</v>
      </c>
      <c r="Z526" s="14">
        <f t="shared" si="183"/>
        <v>0</v>
      </c>
      <c r="AA526" s="14">
        <f t="shared" si="184"/>
        <v>0</v>
      </c>
      <c r="AB526" s="14">
        <f t="shared" si="186"/>
        <v>0</v>
      </c>
      <c r="AC526" s="15">
        <f t="shared" si="185"/>
        <v>484.7</v>
      </c>
      <c r="AD526" s="48">
        <f>(ROUND(AC526-AC516,1)/AC516)</f>
        <v>0.28363347457627114</v>
      </c>
      <c r="AE526" s="113"/>
      <c r="AF526" s="60"/>
      <c r="AH526" s="59"/>
    </row>
    <row r="527" spans="1:34">
      <c r="A527" s="99" t="s">
        <v>849</v>
      </c>
      <c r="B527" s="93"/>
      <c r="C527" s="21" t="s">
        <v>329</v>
      </c>
      <c r="D527" s="12">
        <v>95</v>
      </c>
      <c r="E527" s="12">
        <v>0</v>
      </c>
      <c r="F527" s="12">
        <v>0</v>
      </c>
      <c r="G527" s="12">
        <v>0</v>
      </c>
      <c r="H527" s="12">
        <v>0</v>
      </c>
      <c r="I527" s="13">
        <v>40</v>
      </c>
      <c r="J527" s="13">
        <v>20</v>
      </c>
      <c r="K527" s="13">
        <v>135</v>
      </c>
      <c r="L527" s="13">
        <v>0</v>
      </c>
      <c r="M527" s="13">
        <v>0</v>
      </c>
      <c r="N527" s="14">
        <f>D527*$D$14</f>
        <v>123.5</v>
      </c>
      <c r="O527" s="14">
        <f>E527*$E$14</f>
        <v>0</v>
      </c>
      <c r="P527" s="14">
        <f>F527*$F$14</f>
        <v>0</v>
      </c>
      <c r="Q527" s="14">
        <f>G527*$G$14</f>
        <v>0</v>
      </c>
      <c r="R527" s="14">
        <f>H527*$H$14</f>
        <v>0</v>
      </c>
      <c r="S527" s="14">
        <f>(N527/100)*(I527*$I$14)+(N527/100)*(J527*$J$14)+(N527/100)*(K527*$K$14)</f>
        <v>361.23750000000001</v>
      </c>
      <c r="T527" s="14">
        <f>(O527/100)*(K527*$K$14)</f>
        <v>0</v>
      </c>
      <c r="U527" s="14">
        <f>(P527/100)*(K527*$K$14)+(P527/100)*(L527*$L$14)</f>
        <v>0</v>
      </c>
      <c r="V527" s="14">
        <f>(Q527/100)*(L527*$L$14)</f>
        <v>0</v>
      </c>
      <c r="W527" s="14">
        <f>(R527/100)*(K527*$L$14)+(R527/100)*(L527*$M$14)</f>
        <v>0</v>
      </c>
      <c r="X527" s="14">
        <f t="shared" si="181"/>
        <v>484.73750000000001</v>
      </c>
      <c r="Y527" s="14">
        <f t="shared" si="182"/>
        <v>0</v>
      </c>
      <c r="Z527" s="14">
        <f t="shared" si="183"/>
        <v>0</v>
      </c>
      <c r="AA527" s="14">
        <f t="shared" si="184"/>
        <v>0</v>
      </c>
      <c r="AB527" s="14">
        <f t="shared" si="186"/>
        <v>0</v>
      </c>
      <c r="AC527" s="15">
        <f t="shared" si="185"/>
        <v>484.7</v>
      </c>
      <c r="AD527" s="48">
        <f>(ROUND(AC527-AC516,1)/AC516)</f>
        <v>0.28363347457627114</v>
      </c>
      <c r="AE527" s="113"/>
      <c r="AF527" s="60"/>
      <c r="AH527" s="59"/>
    </row>
    <row r="528" spans="1:34">
      <c r="A528" s="99"/>
      <c r="B528" s="93"/>
      <c r="C528" s="21" t="s">
        <v>330</v>
      </c>
      <c r="D528" s="12">
        <v>95</v>
      </c>
      <c r="E528" s="12">
        <v>0</v>
      </c>
      <c r="F528" s="12">
        <v>0</v>
      </c>
      <c r="G528" s="12">
        <v>0</v>
      </c>
      <c r="H528" s="12">
        <v>0</v>
      </c>
      <c r="I528" s="13">
        <v>40</v>
      </c>
      <c r="J528" s="13">
        <v>20</v>
      </c>
      <c r="K528" s="13">
        <v>0</v>
      </c>
      <c r="L528" s="13">
        <v>135</v>
      </c>
      <c r="M528" s="13">
        <v>0</v>
      </c>
      <c r="N528" s="14">
        <f>D528*$D$15</f>
        <v>123.5</v>
      </c>
      <c r="O528" s="14">
        <f>E528*$E$15</f>
        <v>0</v>
      </c>
      <c r="P528" s="14">
        <f>F528*$F$15</f>
        <v>0</v>
      </c>
      <c r="Q528" s="14">
        <f>G528*$G$15</f>
        <v>0</v>
      </c>
      <c r="R528" s="14">
        <f>H528*$H$15</f>
        <v>0</v>
      </c>
      <c r="S528" s="14">
        <f>(N528/100)*(I528*$I$15)+(N528/100)*(J528*$J$15)+(N528/100)*(L528*$L$15)</f>
        <v>361.23750000000001</v>
      </c>
      <c r="T528" s="14">
        <f>(O528/100)*(K528*$K$15)</f>
        <v>0</v>
      </c>
      <c r="U528" s="14">
        <f>(P528/100)*(K528*$K$15)+(P528/100)*(L528*$L$15)</f>
        <v>0</v>
      </c>
      <c r="V528" s="14">
        <f>(Q528/100)*(L528*$L$15)</f>
        <v>0</v>
      </c>
      <c r="W528" s="14">
        <f>(R528/100)*(K528*$K$15)+(R528/100)*(L528*$L$15)</f>
        <v>0</v>
      </c>
      <c r="X528" s="14">
        <f t="shared" si="181"/>
        <v>484.73750000000001</v>
      </c>
      <c r="Y528" s="14">
        <f t="shared" si="182"/>
        <v>0</v>
      </c>
      <c r="Z528" s="14">
        <f t="shared" si="183"/>
        <v>0</v>
      </c>
      <c r="AA528" s="14">
        <f t="shared" si="184"/>
        <v>0</v>
      </c>
      <c r="AB528" s="14">
        <f t="shared" si="186"/>
        <v>0</v>
      </c>
      <c r="AC528" s="15">
        <f t="shared" si="185"/>
        <v>484.7</v>
      </c>
      <c r="AD528" s="48">
        <f>(ROUND(AC528-AC516,1)/AC516)</f>
        <v>0.28363347457627114</v>
      </c>
      <c r="AE528" s="113"/>
      <c r="AF528" s="60"/>
      <c r="AH528" s="59"/>
    </row>
    <row r="529" spans="1:34">
      <c r="A529" s="99"/>
      <c r="B529" s="93"/>
      <c r="C529" s="21" t="s">
        <v>326</v>
      </c>
      <c r="D529" s="12">
        <v>95</v>
      </c>
      <c r="E529" s="12">
        <v>0</v>
      </c>
      <c r="F529" s="12">
        <v>0</v>
      </c>
      <c r="G529" s="12">
        <v>0</v>
      </c>
      <c r="H529" s="12">
        <v>0</v>
      </c>
      <c r="I529" s="13">
        <v>40</v>
      </c>
      <c r="J529" s="13">
        <v>56</v>
      </c>
      <c r="K529" s="13">
        <v>0</v>
      </c>
      <c r="L529" s="13">
        <v>50</v>
      </c>
      <c r="M529" s="13">
        <v>0</v>
      </c>
      <c r="N529" s="14">
        <f>D529*$D$16</f>
        <v>123.5</v>
      </c>
      <c r="O529" s="14">
        <f>E529*$E$16</f>
        <v>0</v>
      </c>
      <c r="P529" s="14">
        <f>F529*$F$16</f>
        <v>0</v>
      </c>
      <c r="Q529" s="14">
        <f>G529*$G$16</f>
        <v>0</v>
      </c>
      <c r="R529" s="14">
        <f>H529*$H$16</f>
        <v>0</v>
      </c>
      <c r="S529" s="14">
        <f>(N529/100)*(I529*$I$16)+(N529/100)*(J529*$J$16)+(N529/100)*(L529*$L$16)</f>
        <v>301.09300000000002</v>
      </c>
      <c r="T529" s="14">
        <f>(O529/100)*(K529*$K$16)</f>
        <v>0</v>
      </c>
      <c r="U529" s="14">
        <f>(P529/100)*(K529*$K$16)+(P529/100)*(L529*$L$16)</f>
        <v>0</v>
      </c>
      <c r="V529" s="14">
        <f>(Q529/100)*(L529*$L$16)</f>
        <v>0</v>
      </c>
      <c r="W529" s="14">
        <f>(R529/100)*(K529*$K$16)+(R529/100)*(L529*$L$16)</f>
        <v>0</v>
      </c>
      <c r="X529" s="14">
        <f t="shared" si="181"/>
        <v>424.59300000000002</v>
      </c>
      <c r="Y529" s="14">
        <f t="shared" si="182"/>
        <v>0</v>
      </c>
      <c r="Z529" s="14">
        <f t="shared" si="183"/>
        <v>0</v>
      </c>
      <c r="AA529" s="14">
        <f t="shared" si="184"/>
        <v>0</v>
      </c>
      <c r="AB529" s="14">
        <f t="shared" si="186"/>
        <v>0</v>
      </c>
      <c r="AC529" s="15">
        <f t="shared" si="185"/>
        <v>424.6</v>
      </c>
      <c r="AD529" s="48">
        <f>(ROUND(AC529-AC516,1)/AC516)</f>
        <v>0.12447033898305083</v>
      </c>
      <c r="AE529" s="113"/>
      <c r="AF529" s="60"/>
      <c r="AH529" s="59"/>
    </row>
    <row r="530" spans="1:34">
      <c r="A530" s="99"/>
      <c r="B530" s="93"/>
      <c r="C530" s="21" t="s">
        <v>327</v>
      </c>
      <c r="D530" s="12">
        <v>95</v>
      </c>
      <c r="E530" s="12">
        <v>0</v>
      </c>
      <c r="F530" s="12">
        <v>0</v>
      </c>
      <c r="G530" s="12">
        <v>0</v>
      </c>
      <c r="H530" s="12">
        <v>0</v>
      </c>
      <c r="I530" s="13">
        <v>78</v>
      </c>
      <c r="J530" s="13">
        <v>20</v>
      </c>
      <c r="K530" s="13">
        <v>0</v>
      </c>
      <c r="L530" s="13">
        <v>50</v>
      </c>
      <c r="M530" s="13">
        <v>0</v>
      </c>
      <c r="N530" s="14">
        <f>D530*$D$17</f>
        <v>123.5</v>
      </c>
      <c r="O530" s="14">
        <f>E530*$E$17</f>
        <v>0</v>
      </c>
      <c r="P530" s="14">
        <f>F530*$F$17</f>
        <v>0</v>
      </c>
      <c r="Q530" s="14">
        <f>G530*$G$17</f>
        <v>0</v>
      </c>
      <c r="R530" s="14">
        <f>H530*$H$17</f>
        <v>0</v>
      </c>
      <c r="S530" s="14">
        <f>(N530/100)*(I530*$I$17)+(N530/100)*(J530*$J$17)+(N530/100)*(L530*$L$17)</f>
        <v>338.88400000000001</v>
      </c>
      <c r="T530" s="14">
        <f>(O530/100)*(K530*$K$17)</f>
        <v>0</v>
      </c>
      <c r="U530" s="14">
        <f>(P530/100)*(K530*$K$17)+(P530/100)*(L530*$L$17)</f>
        <v>0</v>
      </c>
      <c r="V530" s="14">
        <f>(Q530/100)*(L530*$L$17)</f>
        <v>0</v>
      </c>
      <c r="W530" s="14">
        <f>(R530/100)*(K530*$K$17)+(R530/100)*(L530*$L$17)</f>
        <v>0</v>
      </c>
      <c r="X530" s="14">
        <f t="shared" si="181"/>
        <v>462.38400000000001</v>
      </c>
      <c r="Y530" s="14">
        <f t="shared" si="182"/>
        <v>0</v>
      </c>
      <c r="Z530" s="14">
        <f t="shared" si="183"/>
        <v>0</v>
      </c>
      <c r="AA530" s="14">
        <f t="shared" si="184"/>
        <v>0</v>
      </c>
      <c r="AB530" s="14">
        <f t="shared" si="186"/>
        <v>0</v>
      </c>
      <c r="AC530" s="15">
        <f t="shared" si="185"/>
        <v>462.4</v>
      </c>
      <c r="AD530" s="48">
        <f>(ROUND(AC530-AC516,1)/AC516)</f>
        <v>0.22457627118644066</v>
      </c>
      <c r="AE530" s="113"/>
      <c r="AF530" s="60"/>
      <c r="AH530" s="59"/>
    </row>
    <row r="531" spans="1:34">
      <c r="A531" s="106" t="s">
        <v>0</v>
      </c>
      <c r="B531" s="90" t="s">
        <v>37</v>
      </c>
      <c r="C531" s="50" t="s">
        <v>242</v>
      </c>
      <c r="D531" s="11">
        <v>85</v>
      </c>
      <c r="E531" s="11">
        <v>0</v>
      </c>
      <c r="F531" s="11">
        <v>0</v>
      </c>
      <c r="G531" s="11">
        <v>0</v>
      </c>
      <c r="H531" s="11">
        <v>50</v>
      </c>
      <c r="I531" s="51">
        <v>20</v>
      </c>
      <c r="J531" s="51">
        <v>60</v>
      </c>
      <c r="K531" s="51">
        <v>10</v>
      </c>
      <c r="L531" s="51">
        <v>10</v>
      </c>
      <c r="M531" s="51">
        <v>0</v>
      </c>
      <c r="N531" s="52">
        <f>D531*$D$3</f>
        <v>127.5</v>
      </c>
      <c r="O531" s="52">
        <f>E531*$E$3</f>
        <v>0</v>
      </c>
      <c r="P531" s="52">
        <f>F531*$F$3</f>
        <v>0</v>
      </c>
      <c r="Q531" s="52">
        <f>G531*$G$3</f>
        <v>0</v>
      </c>
      <c r="R531" s="52">
        <f>H531*$H$3</f>
        <v>75</v>
      </c>
      <c r="S531" s="52">
        <f>(N531/100)*(I531*$I$3)+(N531/100)*(J531*$J$3)</f>
        <v>153</v>
      </c>
      <c r="T531" s="52">
        <f>(O531/100)*(K531*$K$3)</f>
        <v>0</v>
      </c>
      <c r="U531" s="52">
        <f>(P531/100)*(K531*$K$3)+(P531/100)*(L531*$L$3)</f>
        <v>0</v>
      </c>
      <c r="V531" s="52">
        <f>(Q531/100)*(L531*$L$3)</f>
        <v>0</v>
      </c>
      <c r="W531" s="52">
        <f>(R531/100)*(K531*$K$3)+(R531/100)*(L531*$L$3)</f>
        <v>22.5</v>
      </c>
      <c r="X531" s="52">
        <f t="shared" si="153"/>
        <v>280.5</v>
      </c>
      <c r="Y531" s="52">
        <f t="shared" si="154"/>
        <v>0</v>
      </c>
      <c r="Z531" s="52">
        <f t="shared" si="155"/>
        <v>0</v>
      </c>
      <c r="AA531" s="52">
        <f t="shared" si="156"/>
        <v>0</v>
      </c>
      <c r="AB531" s="52">
        <f>R531+W531</f>
        <v>97.5</v>
      </c>
      <c r="AC531" s="53">
        <f>ROUND(X531+Y531+Z531+AA531+AB531,1)</f>
        <v>378</v>
      </c>
      <c r="AD531" s="58"/>
      <c r="AE531" s="113" t="s">
        <v>814</v>
      </c>
      <c r="AF531" s="60"/>
      <c r="AH531" s="59"/>
    </row>
    <row r="532" spans="1:34">
      <c r="A532" s="99" t="s">
        <v>815</v>
      </c>
      <c r="B532" s="91">
        <v>12</v>
      </c>
      <c r="C532" s="21" t="s">
        <v>325</v>
      </c>
      <c r="D532" s="12">
        <v>85</v>
      </c>
      <c r="E532" s="12">
        <v>0</v>
      </c>
      <c r="F532" s="12">
        <v>0</v>
      </c>
      <c r="G532" s="12">
        <v>0</v>
      </c>
      <c r="H532" s="12">
        <v>50</v>
      </c>
      <c r="I532" s="13">
        <v>42</v>
      </c>
      <c r="J532" s="13">
        <v>83</v>
      </c>
      <c r="K532" s="13">
        <v>10</v>
      </c>
      <c r="L532" s="13">
        <v>10</v>
      </c>
      <c r="M532" s="13">
        <v>0</v>
      </c>
      <c r="N532" s="14">
        <f>D532*$D$4</f>
        <v>110.5</v>
      </c>
      <c r="O532" s="14">
        <f>E532*$E$4</f>
        <v>0</v>
      </c>
      <c r="P532" s="14">
        <f>F532*$F$4</f>
        <v>0</v>
      </c>
      <c r="Q532" s="14">
        <f>G532*$G$4</f>
        <v>0</v>
      </c>
      <c r="R532" s="14">
        <f>H532*$H$4</f>
        <v>65</v>
      </c>
      <c r="S532" s="14">
        <f>(N532/100)*(I532*$I$4)+(N532/100)*(J532*$J$4)</f>
        <v>248.62500000000003</v>
      </c>
      <c r="T532" s="14">
        <f>(O532/100)*(K532*$K$4)</f>
        <v>0</v>
      </c>
      <c r="U532" s="14">
        <f>(P532/100)*(K532*$K$4)+(P532/100)*(L532*$L$4)</f>
        <v>0</v>
      </c>
      <c r="V532" s="14">
        <f>(Q532/100)*(L532*$L$4)</f>
        <v>0</v>
      </c>
      <c r="W532" s="14">
        <f>(R532/100)*(K532*$K$4)+(R532/100)*(L532*$L$4)</f>
        <v>19.5</v>
      </c>
      <c r="X532" s="14">
        <f t="shared" ref="X532:X545" si="187">N532+S532</f>
        <v>359.125</v>
      </c>
      <c r="Y532" s="14">
        <f t="shared" ref="Y532:Y545" si="188">O532+T532</f>
        <v>0</v>
      </c>
      <c r="Z532" s="14">
        <f t="shared" ref="Z532:Z545" si="189">P532+U532</f>
        <v>0</v>
      </c>
      <c r="AA532" s="14">
        <f t="shared" ref="AA532:AA545" si="190">Q532+V532</f>
        <v>0</v>
      </c>
      <c r="AB532" s="14">
        <f>R532+W532</f>
        <v>84.5</v>
      </c>
      <c r="AC532" s="15">
        <f>ROUND(X532+Y532+Z532+AA532+AB532,1)</f>
        <v>443.6</v>
      </c>
      <c r="AD532" s="48">
        <f>(ROUND(AC532-AC531,1)/AC531)</f>
        <v>0.17354497354497353</v>
      </c>
      <c r="AE532" s="113"/>
      <c r="AF532" s="60"/>
      <c r="AH532" s="59"/>
    </row>
    <row r="533" spans="1:34">
      <c r="A533" s="99" t="s">
        <v>816</v>
      </c>
      <c r="B533" s="91">
        <v>20</v>
      </c>
      <c r="C533" s="21" t="s">
        <v>850</v>
      </c>
      <c r="D533" s="12">
        <v>85</v>
      </c>
      <c r="E533" s="12">
        <v>0</v>
      </c>
      <c r="F533" s="12">
        <v>0</v>
      </c>
      <c r="G533" s="12">
        <v>0</v>
      </c>
      <c r="H533" s="12">
        <v>50</v>
      </c>
      <c r="I533" s="13">
        <v>20</v>
      </c>
      <c r="J533" s="13">
        <v>60</v>
      </c>
      <c r="K533" s="13">
        <v>10</v>
      </c>
      <c r="L533" s="13">
        <v>10</v>
      </c>
      <c r="M533" s="13">
        <v>0</v>
      </c>
      <c r="N533" s="14">
        <f>D533*$D$5</f>
        <v>118.99999999999999</v>
      </c>
      <c r="O533" s="14">
        <f>E533*$E$5</f>
        <v>0</v>
      </c>
      <c r="P533" s="14">
        <f>F533*$F$5</f>
        <v>0</v>
      </c>
      <c r="Q533" s="14">
        <f>G533*$G$5</f>
        <v>0</v>
      </c>
      <c r="R533" s="14">
        <f>H533*$H$5</f>
        <v>70</v>
      </c>
      <c r="S533" s="14">
        <f>(N533/100)*(I533*$I$5)+(N533/100)*(J533*$J$5)</f>
        <v>142.79999999999998</v>
      </c>
      <c r="T533" s="14">
        <f>(O533/100)*(K533*$K$5)</f>
        <v>0</v>
      </c>
      <c r="U533" s="14">
        <f>(P533/100)*(K533*$K$5)+(P533/100)*(L533*$L$5)</f>
        <v>0</v>
      </c>
      <c r="V533" s="14">
        <f>(Q533/100)*(L533*$L$5)</f>
        <v>0</v>
      </c>
      <c r="W533" s="14">
        <f>(R533/100)*(K533*$K$5)+(R533/100)*(L533*$L$5)</f>
        <v>21</v>
      </c>
      <c r="X533" s="14">
        <f t="shared" si="187"/>
        <v>261.79999999999995</v>
      </c>
      <c r="Y533" s="14">
        <f t="shared" si="188"/>
        <v>0</v>
      </c>
      <c r="Z533" s="14">
        <f t="shared" si="189"/>
        <v>0</v>
      </c>
      <c r="AA533" s="14">
        <f t="shared" si="190"/>
        <v>0</v>
      </c>
      <c r="AB533" s="14">
        <f>R533+W533</f>
        <v>91</v>
      </c>
      <c r="AC533" s="15">
        <f t="shared" ref="AC533:AC545" si="191">ROUND(X533+Y533+Z533+AA533+AB533,1)</f>
        <v>352.8</v>
      </c>
      <c r="AD533" s="48">
        <f>(ROUND(AC533-AC531,1)/AC531)</f>
        <v>-6.6666666666666666E-2</v>
      </c>
      <c r="AE533" s="113"/>
      <c r="AF533" s="60"/>
      <c r="AH533" s="59"/>
    </row>
    <row r="534" spans="1:34">
      <c r="A534" s="99" t="s">
        <v>817</v>
      </c>
      <c r="B534" s="91">
        <v>0</v>
      </c>
      <c r="C534" s="21" t="s">
        <v>338</v>
      </c>
      <c r="D534" s="12">
        <v>85</v>
      </c>
      <c r="E534" s="12">
        <v>0</v>
      </c>
      <c r="F534" s="12">
        <v>0</v>
      </c>
      <c r="G534" s="12">
        <v>0</v>
      </c>
      <c r="H534" s="12">
        <v>50</v>
      </c>
      <c r="I534" s="13">
        <v>20</v>
      </c>
      <c r="J534" s="13">
        <v>60</v>
      </c>
      <c r="K534" s="13">
        <v>10</v>
      </c>
      <c r="L534" s="13">
        <v>10</v>
      </c>
      <c r="M534" s="13">
        <v>0</v>
      </c>
      <c r="N534" s="14">
        <f>D534*$D$6</f>
        <v>118.99999999999999</v>
      </c>
      <c r="O534" s="14">
        <f>E534*$E$6</f>
        <v>0</v>
      </c>
      <c r="P534" s="14">
        <f>F534*$F$6</f>
        <v>0</v>
      </c>
      <c r="Q534" s="14">
        <f>G534*$G$6</f>
        <v>0</v>
      </c>
      <c r="R534" s="14">
        <f>H534*$H$6</f>
        <v>70</v>
      </c>
      <c r="S534" s="14">
        <f>(N534/100)*(I534*$I$6)+(N534/100)*(J534*$J$6)</f>
        <v>142.79999999999998</v>
      </c>
      <c r="T534" s="14">
        <f>(O534/100)*(K534*$K$6)</f>
        <v>0</v>
      </c>
      <c r="U534" s="14">
        <f>(P534/100)*(K534*$K$6)+(P534/100)*(L534*$L$6)</f>
        <v>0</v>
      </c>
      <c r="V534" s="14">
        <f>(Q534/100)*(L534*$L$6)</f>
        <v>0</v>
      </c>
      <c r="W534" s="14">
        <f>(R534/100)*(K534*$K$6)+(R534/100)*(L534*$L$6)</f>
        <v>21</v>
      </c>
      <c r="X534" s="14">
        <f t="shared" si="187"/>
        <v>261.79999999999995</v>
      </c>
      <c r="Y534" s="14">
        <f t="shared" si="188"/>
        <v>0</v>
      </c>
      <c r="Z534" s="14">
        <f t="shared" si="189"/>
        <v>0</v>
      </c>
      <c r="AA534" s="14">
        <f t="shared" si="190"/>
        <v>0</v>
      </c>
      <c r="AB534" s="14">
        <f t="shared" ref="AB534:AB545" si="192">R534+W534</f>
        <v>91</v>
      </c>
      <c r="AC534" s="15">
        <f t="shared" si="191"/>
        <v>352.8</v>
      </c>
      <c r="AD534" s="48">
        <f>(ROUND(AC534-AC531,1)/AC531)</f>
        <v>-6.6666666666666666E-2</v>
      </c>
      <c r="AE534" s="113"/>
      <c r="AF534" s="60"/>
      <c r="AH534" s="59"/>
    </row>
    <row r="535" spans="1:34">
      <c r="A535" s="99" t="s">
        <v>818</v>
      </c>
      <c r="B535" s="91">
        <v>0</v>
      </c>
      <c r="C535" s="21" t="s">
        <v>339</v>
      </c>
      <c r="D535" s="12">
        <v>85</v>
      </c>
      <c r="E535" s="12">
        <v>0</v>
      </c>
      <c r="F535" s="12">
        <v>0</v>
      </c>
      <c r="G535" s="12">
        <v>0</v>
      </c>
      <c r="H535" s="12">
        <v>50</v>
      </c>
      <c r="I535" s="13">
        <v>20</v>
      </c>
      <c r="J535" s="13">
        <v>60</v>
      </c>
      <c r="K535" s="13">
        <v>10</v>
      </c>
      <c r="L535" s="13">
        <v>10</v>
      </c>
      <c r="M535" s="13">
        <v>0</v>
      </c>
      <c r="N535" s="14">
        <f>D535*$D$7</f>
        <v>118.99999999999999</v>
      </c>
      <c r="O535" s="14">
        <f>E535*$E$7</f>
        <v>0</v>
      </c>
      <c r="P535" s="14">
        <f>F535*$F$7</f>
        <v>0</v>
      </c>
      <c r="Q535" s="14">
        <f>G535*$G$7</f>
        <v>0</v>
      </c>
      <c r="R535" s="14">
        <f>H535*$H$7</f>
        <v>70</v>
      </c>
      <c r="S535" s="14">
        <f>(N535/100)*(I535*$I$7)+(N535/100)*(J535*$J$7)</f>
        <v>142.79999999999998</v>
      </c>
      <c r="T535" s="14">
        <f>(O535/100)*(K535*$K$7)</f>
        <v>0</v>
      </c>
      <c r="U535" s="14">
        <f>(P535/100)*(K535*$K$7)+(P535/100)*(L535*$L$7)</f>
        <v>0</v>
      </c>
      <c r="V535" s="14">
        <f>(Q535/100)*(L535*$L$7)</f>
        <v>0</v>
      </c>
      <c r="W535" s="14">
        <f>(R535/100)*(K535*$K$7)+(R535/100)*(L535*$L$7)</f>
        <v>21</v>
      </c>
      <c r="X535" s="14">
        <f t="shared" si="187"/>
        <v>261.79999999999995</v>
      </c>
      <c r="Y535" s="14">
        <f t="shared" si="188"/>
        <v>0</v>
      </c>
      <c r="Z535" s="14">
        <f t="shared" si="189"/>
        <v>0</v>
      </c>
      <c r="AA535" s="14">
        <f t="shared" si="190"/>
        <v>0</v>
      </c>
      <c r="AB535" s="14">
        <f t="shared" si="192"/>
        <v>91</v>
      </c>
      <c r="AC535" s="15">
        <f t="shared" si="191"/>
        <v>352.8</v>
      </c>
      <c r="AD535" s="48">
        <f>(ROUND(AC535-AC531,1)/AC531)</f>
        <v>-6.6666666666666666E-2</v>
      </c>
      <c r="AE535" s="113"/>
      <c r="AF535" s="60"/>
      <c r="AH535" s="59"/>
    </row>
    <row r="536" spans="1:34">
      <c r="A536" s="99" t="s">
        <v>667</v>
      </c>
      <c r="B536" s="91"/>
      <c r="C536" s="21" t="s">
        <v>340</v>
      </c>
      <c r="D536" s="12">
        <v>85</v>
      </c>
      <c r="E536" s="12">
        <v>0</v>
      </c>
      <c r="F536" s="12">
        <v>0</v>
      </c>
      <c r="G536" s="12">
        <v>0</v>
      </c>
      <c r="H536" s="12">
        <v>50</v>
      </c>
      <c r="I536" s="13">
        <v>20</v>
      </c>
      <c r="J536" s="13">
        <v>60</v>
      </c>
      <c r="K536" s="13">
        <v>10</v>
      </c>
      <c r="L536" s="13">
        <v>10</v>
      </c>
      <c r="M536" s="13">
        <v>0</v>
      </c>
      <c r="N536" s="14">
        <f>D536*$D$8</f>
        <v>118.99999999999999</v>
      </c>
      <c r="O536" s="14">
        <f>E536*$E$8</f>
        <v>0</v>
      </c>
      <c r="P536" s="14">
        <f>F536*$F$8</f>
        <v>0</v>
      </c>
      <c r="Q536" s="14">
        <f>G536*$G$8</f>
        <v>0</v>
      </c>
      <c r="R536" s="14">
        <f>H536*$H$8</f>
        <v>70</v>
      </c>
      <c r="S536" s="14">
        <f>(N536/100)*(I536*$I$8)+(N536/100)*(J536*$J$8)</f>
        <v>142.79999999999998</v>
      </c>
      <c r="T536" s="14">
        <f>(O536/100)*(K536*$K$8)</f>
        <v>0</v>
      </c>
      <c r="U536" s="14">
        <f>(P536/100)*(K536*$K$8)+(P536/100)*(L536*$L$8)</f>
        <v>0</v>
      </c>
      <c r="V536" s="14">
        <f>(Q536/100)*(L536*$L$8)</f>
        <v>0</v>
      </c>
      <c r="W536" s="14">
        <f>(R536/100)*(K536*$K$8)+(R536/100)*(L536*$L$8)</f>
        <v>21</v>
      </c>
      <c r="X536" s="14">
        <f t="shared" si="187"/>
        <v>261.79999999999995</v>
      </c>
      <c r="Y536" s="14">
        <f t="shared" si="188"/>
        <v>0</v>
      </c>
      <c r="Z536" s="14">
        <f t="shared" si="189"/>
        <v>0</v>
      </c>
      <c r="AA536" s="14">
        <f t="shared" si="190"/>
        <v>0</v>
      </c>
      <c r="AB536" s="14">
        <f t="shared" si="192"/>
        <v>91</v>
      </c>
      <c r="AC536" s="15">
        <f t="shared" si="191"/>
        <v>352.8</v>
      </c>
      <c r="AD536" s="48">
        <f>(ROUND(AC536-AC531,1)/AC531)</f>
        <v>-6.6666666666666666E-2</v>
      </c>
      <c r="AE536" s="113"/>
      <c r="AF536" s="60"/>
      <c r="AH536" s="59"/>
    </row>
    <row r="537" spans="1:34">
      <c r="A537" s="99" t="s">
        <v>606</v>
      </c>
      <c r="B537" s="91"/>
      <c r="C537" s="21" t="s">
        <v>1</v>
      </c>
      <c r="D537" s="12">
        <v>43</v>
      </c>
      <c r="E537" s="12">
        <v>135</v>
      </c>
      <c r="F537" s="12">
        <v>0</v>
      </c>
      <c r="G537" s="12">
        <v>0</v>
      </c>
      <c r="H537" s="12">
        <v>0</v>
      </c>
      <c r="I537" s="13">
        <v>20</v>
      </c>
      <c r="J537" s="13">
        <v>60</v>
      </c>
      <c r="K537" s="13">
        <v>76</v>
      </c>
      <c r="L537" s="13">
        <v>0</v>
      </c>
      <c r="M537" s="13">
        <v>0</v>
      </c>
      <c r="N537" s="14">
        <f>D537*$D$9</f>
        <v>51.6</v>
      </c>
      <c r="O537" s="14">
        <f>E537*$E$9</f>
        <v>175.5</v>
      </c>
      <c r="P537" s="14">
        <f>F537*$F$9</f>
        <v>0</v>
      </c>
      <c r="Q537" s="14">
        <f>G537*$G$9</f>
        <v>0</v>
      </c>
      <c r="R537" s="14">
        <f>H537*$H$9</f>
        <v>0</v>
      </c>
      <c r="S537" s="14">
        <f>(N537/100)*(I537*$I$9)+(N537/100)*(J537*$J$9)</f>
        <v>61.92</v>
      </c>
      <c r="T537" s="14">
        <f>(O537/100)*(K537*$K$9)</f>
        <v>200.07</v>
      </c>
      <c r="U537" s="14">
        <f>(P537/100)*(K537*$K$9)+(P537/100)*(L537*$L$9)</f>
        <v>0</v>
      </c>
      <c r="V537" s="14">
        <f>(Q537/100)*(L537*$L$9)</f>
        <v>0</v>
      </c>
      <c r="W537" s="14">
        <f>(R537/100)*(K537*$K$9)+(R537/100)*(L537*$L$9)</f>
        <v>0</v>
      </c>
      <c r="X537" s="14">
        <f t="shared" si="187"/>
        <v>113.52000000000001</v>
      </c>
      <c r="Y537" s="14">
        <f t="shared" si="188"/>
        <v>375.57</v>
      </c>
      <c r="Z537" s="14">
        <f t="shared" si="189"/>
        <v>0</v>
      </c>
      <c r="AA537" s="14">
        <f t="shared" si="190"/>
        <v>0</v>
      </c>
      <c r="AB537" s="14">
        <f t="shared" si="192"/>
        <v>0</v>
      </c>
      <c r="AC537" s="15">
        <f t="shared" si="191"/>
        <v>489.1</v>
      </c>
      <c r="AD537" s="48">
        <f>(ROUND(AC537-AC531,1)/AC531)</f>
        <v>0.29391534391534391</v>
      </c>
      <c r="AE537" s="113"/>
      <c r="AF537" s="60"/>
      <c r="AH537" s="59"/>
    </row>
    <row r="538" spans="1:34">
      <c r="A538" s="99" t="s">
        <v>845</v>
      </c>
      <c r="B538" s="91"/>
      <c r="C538" s="21" t="s">
        <v>2</v>
      </c>
      <c r="D538" s="12">
        <v>43</v>
      </c>
      <c r="E538" s="12">
        <v>0</v>
      </c>
      <c r="F538" s="12">
        <v>135</v>
      </c>
      <c r="G538" s="12">
        <v>0</v>
      </c>
      <c r="H538" s="12">
        <v>0</v>
      </c>
      <c r="I538" s="13">
        <v>20</v>
      </c>
      <c r="J538" s="13">
        <v>60</v>
      </c>
      <c r="K538" s="13">
        <v>38</v>
      </c>
      <c r="L538" s="13">
        <v>38</v>
      </c>
      <c r="M538" s="13">
        <v>0</v>
      </c>
      <c r="N538" s="14">
        <f>D538*$D$10</f>
        <v>51.6</v>
      </c>
      <c r="O538" s="14">
        <f>E538*$E$10</f>
        <v>0</v>
      </c>
      <c r="P538" s="14">
        <f>F538*$F$10</f>
        <v>175.5</v>
      </c>
      <c r="Q538" s="14">
        <f>G538*$G$10</f>
        <v>0</v>
      </c>
      <c r="R538" s="14">
        <f>H538*$H$10</f>
        <v>0</v>
      </c>
      <c r="S538" s="14">
        <f>(N538/100)*(I538*$I$10)+(N538/100)*(J538*$J$10)</f>
        <v>61.92</v>
      </c>
      <c r="T538" s="14">
        <f>(O538/100)*(K538*$J$10)</f>
        <v>0</v>
      </c>
      <c r="U538" s="14">
        <f>(P538/100)*(K538*$K$10)+(P538/100)*(L538*$L$10)</f>
        <v>200.07</v>
      </c>
      <c r="V538" s="14">
        <f>(Q538/100)*(L538*$L$10)</f>
        <v>0</v>
      </c>
      <c r="W538" s="14">
        <f>(R538/100)*(K538*$K$10)+(R538/100)*(L538*$L$10)</f>
        <v>0</v>
      </c>
      <c r="X538" s="14">
        <f t="shared" si="187"/>
        <v>113.52000000000001</v>
      </c>
      <c r="Y538" s="14">
        <f t="shared" si="188"/>
        <v>0</v>
      </c>
      <c r="Z538" s="14">
        <f t="shared" si="189"/>
        <v>375.57</v>
      </c>
      <c r="AA538" s="14">
        <f t="shared" si="190"/>
        <v>0</v>
      </c>
      <c r="AB538" s="14">
        <f t="shared" si="192"/>
        <v>0</v>
      </c>
      <c r="AC538" s="15">
        <f t="shared" si="191"/>
        <v>489.1</v>
      </c>
      <c r="AD538" s="48">
        <f>(ROUND(AC538-AC531,1)/AC531)</f>
        <v>0.29391534391534391</v>
      </c>
      <c r="AE538" s="113"/>
      <c r="AF538" s="60"/>
      <c r="AH538" s="59"/>
    </row>
    <row r="539" spans="1:34">
      <c r="A539" s="99" t="s">
        <v>846</v>
      </c>
      <c r="B539" s="91"/>
      <c r="C539" s="21" t="s">
        <v>3</v>
      </c>
      <c r="D539" s="12">
        <v>43</v>
      </c>
      <c r="E539" s="12">
        <v>0</v>
      </c>
      <c r="F539" s="12">
        <v>0</v>
      </c>
      <c r="G539" s="12">
        <v>135</v>
      </c>
      <c r="H539" s="12">
        <v>0</v>
      </c>
      <c r="I539" s="13">
        <v>20</v>
      </c>
      <c r="J539" s="13">
        <v>60</v>
      </c>
      <c r="K539" s="13">
        <v>0</v>
      </c>
      <c r="L539" s="13">
        <v>76</v>
      </c>
      <c r="M539" s="13">
        <v>0</v>
      </c>
      <c r="N539" s="14">
        <f>D539*$D$11</f>
        <v>51.6</v>
      </c>
      <c r="O539" s="14">
        <f>E539*$E$11</f>
        <v>0</v>
      </c>
      <c r="P539" s="14">
        <f>F539*$F$11</f>
        <v>0</v>
      </c>
      <c r="Q539" s="14">
        <f>G539*$G$11</f>
        <v>175.5</v>
      </c>
      <c r="R539" s="14">
        <f>H539*$H$11</f>
        <v>0</v>
      </c>
      <c r="S539" s="14">
        <f>(N539/100)*(I539*$I$11)+(N539/100)*(J539*$J$11)</f>
        <v>61.92</v>
      </c>
      <c r="T539" s="14">
        <f>(O539/100)*(K539*$K$11)</f>
        <v>0</v>
      </c>
      <c r="U539" s="14">
        <f>(P539/100)*(K539*$K$11)+(P539/100)*(L539*$L$11)</f>
        <v>0</v>
      </c>
      <c r="V539" s="14">
        <f>(Q539/100)*(L539*$L$11)</f>
        <v>200.07</v>
      </c>
      <c r="W539" s="14">
        <f>(R539/100)*(K539*$K$11)+(R539/100)*(L539*$L$11)</f>
        <v>0</v>
      </c>
      <c r="X539" s="14">
        <f t="shared" si="187"/>
        <v>113.52000000000001</v>
      </c>
      <c r="Y539" s="14">
        <f t="shared" si="188"/>
        <v>0</v>
      </c>
      <c r="Z539" s="14">
        <f t="shared" si="189"/>
        <v>0</v>
      </c>
      <c r="AA539" s="14">
        <f t="shared" si="190"/>
        <v>375.57</v>
      </c>
      <c r="AB539" s="14">
        <f t="shared" si="192"/>
        <v>0</v>
      </c>
      <c r="AC539" s="15">
        <f t="shared" si="191"/>
        <v>489.1</v>
      </c>
      <c r="AD539" s="48">
        <f>(ROUND(AC539-AC531,1)/AC531)</f>
        <v>0.29391534391534391</v>
      </c>
      <c r="AE539" s="113"/>
      <c r="AF539" s="60"/>
      <c r="AH539" s="59"/>
    </row>
    <row r="540" spans="1:34">
      <c r="A540" s="99" t="s">
        <v>847</v>
      </c>
      <c r="B540" s="91"/>
      <c r="C540" s="21" t="s">
        <v>4</v>
      </c>
      <c r="D540" s="12">
        <v>43</v>
      </c>
      <c r="E540" s="12">
        <v>0</v>
      </c>
      <c r="F540" s="12">
        <v>0</v>
      </c>
      <c r="G540" s="12">
        <v>0</v>
      </c>
      <c r="H540" s="12">
        <v>135</v>
      </c>
      <c r="I540" s="13">
        <v>20</v>
      </c>
      <c r="J540" s="13">
        <v>60</v>
      </c>
      <c r="K540" s="13">
        <v>38</v>
      </c>
      <c r="L540" s="13">
        <v>38</v>
      </c>
      <c r="M540" s="13">
        <v>0</v>
      </c>
      <c r="N540" s="14">
        <f>D540*$D$12</f>
        <v>51.6</v>
      </c>
      <c r="O540" s="14">
        <f>E540*$E$12</f>
        <v>0</v>
      </c>
      <c r="P540" s="14">
        <f>F540*$F$12</f>
        <v>0</v>
      </c>
      <c r="Q540" s="14">
        <f>G540*$G$12</f>
        <v>0</v>
      </c>
      <c r="R540" s="14">
        <f>H540*$H$12</f>
        <v>175.5</v>
      </c>
      <c r="S540" s="14">
        <f>(N540/100)*(I540*$I$12)+(N540/100)*(J540*$J$12)</f>
        <v>61.92</v>
      </c>
      <c r="T540" s="14">
        <f>(O540/100)*(K540*$K$12)</f>
        <v>0</v>
      </c>
      <c r="U540" s="14">
        <f>(P540/100)*(K540*$K$12)+(P540/100)*(L540*$L$12)</f>
        <v>0</v>
      </c>
      <c r="V540" s="14">
        <f>(Q540/100)*(L540*$L$12)</f>
        <v>0</v>
      </c>
      <c r="W540" s="14">
        <f>(R540/100)*(K540*$K$12)+(R540/100)*(L540*$L$12)</f>
        <v>200.07</v>
      </c>
      <c r="X540" s="14">
        <f t="shared" si="187"/>
        <v>113.52000000000001</v>
      </c>
      <c r="Y540" s="14">
        <f t="shared" si="188"/>
        <v>0</v>
      </c>
      <c r="Z540" s="14">
        <f t="shared" si="189"/>
        <v>0</v>
      </c>
      <c r="AA540" s="14">
        <f t="shared" si="190"/>
        <v>0</v>
      </c>
      <c r="AB540" s="14">
        <f t="shared" si="192"/>
        <v>375.57</v>
      </c>
      <c r="AC540" s="15">
        <f t="shared" si="191"/>
        <v>489.1</v>
      </c>
      <c r="AD540" s="48">
        <f>(ROUND(AC540-AC531,1)/AC531)</f>
        <v>0.29391534391534391</v>
      </c>
      <c r="AE540" s="113"/>
      <c r="AF540" s="60"/>
      <c r="AH540" s="59"/>
    </row>
    <row r="541" spans="1:34">
      <c r="A541" s="99" t="s">
        <v>848</v>
      </c>
      <c r="B541" s="91"/>
      <c r="C541" s="21" t="s">
        <v>328</v>
      </c>
      <c r="D541" s="12">
        <v>85</v>
      </c>
      <c r="E541" s="12">
        <v>0</v>
      </c>
      <c r="F541" s="12">
        <v>0</v>
      </c>
      <c r="G541" s="12">
        <v>0</v>
      </c>
      <c r="H541" s="12">
        <v>50</v>
      </c>
      <c r="I541" s="13">
        <v>20</v>
      </c>
      <c r="J541" s="13">
        <v>60</v>
      </c>
      <c r="K541" s="13">
        <v>10</v>
      </c>
      <c r="L541" s="13">
        <v>10</v>
      </c>
      <c r="M541" s="13">
        <v>59</v>
      </c>
      <c r="N541" s="14">
        <f>D541*$D$13</f>
        <v>110.5</v>
      </c>
      <c r="O541" s="14">
        <f>E541*$E$13</f>
        <v>0</v>
      </c>
      <c r="P541" s="14">
        <f>F541*$F$13</f>
        <v>0</v>
      </c>
      <c r="Q541" s="14">
        <f>G541*$G$13</f>
        <v>0</v>
      </c>
      <c r="R541" s="14">
        <f>H541*$H$13</f>
        <v>65</v>
      </c>
      <c r="S541" s="14">
        <f>(N541/100)*(I541*$I$14)+(N541/100)*(J541*$J$14)+(N541/100)*(M541*$M$14)</f>
        <v>230.39249999999998</v>
      </c>
      <c r="T541" s="14">
        <f>(O541/100)*(K541*$K$13)+(O541/100)*(M541*$M$13)</f>
        <v>0</v>
      </c>
      <c r="U541" s="14">
        <f>(P541/100)*(K541*$K$13)+(P541/100)*(L541*$L$13)+(P541/100)*(M541*$M$13)</f>
        <v>0</v>
      </c>
      <c r="V541" s="14">
        <f>(Q541/100)*(L541*$L$13)+(Q541/100)*(M541*$M$13)</f>
        <v>0</v>
      </c>
      <c r="W541" s="14">
        <f>(R541/100)*(K541*$K$13)+(R541/100)*(L541*$L$13)+(R541/100)*(M541*$M$13)</f>
        <v>77.025000000000006</v>
      </c>
      <c r="X541" s="14">
        <f t="shared" si="187"/>
        <v>340.89249999999998</v>
      </c>
      <c r="Y541" s="14">
        <f t="shared" si="188"/>
        <v>0</v>
      </c>
      <c r="Z541" s="14">
        <f t="shared" si="189"/>
        <v>0</v>
      </c>
      <c r="AA541" s="14">
        <f t="shared" si="190"/>
        <v>0</v>
      </c>
      <c r="AB541" s="14">
        <f t="shared" si="192"/>
        <v>142.02500000000001</v>
      </c>
      <c r="AC541" s="15">
        <f t="shared" si="191"/>
        <v>482.9</v>
      </c>
      <c r="AD541" s="48">
        <f>(ROUND(AC541-AC531,1)/AC531)</f>
        <v>0.27751322751322755</v>
      </c>
      <c r="AE541" s="113"/>
      <c r="AF541" s="60"/>
      <c r="AH541" s="59"/>
    </row>
    <row r="542" spans="1:34">
      <c r="A542" s="99" t="s">
        <v>849</v>
      </c>
      <c r="B542" s="91"/>
      <c r="C542" s="21" t="s">
        <v>329</v>
      </c>
      <c r="D542" s="12">
        <v>115</v>
      </c>
      <c r="E542" s="12">
        <v>0</v>
      </c>
      <c r="F542" s="12">
        <v>0</v>
      </c>
      <c r="G542" s="12">
        <v>0</v>
      </c>
      <c r="H542" s="12">
        <v>0</v>
      </c>
      <c r="I542" s="13">
        <v>20</v>
      </c>
      <c r="J542" s="13">
        <v>60</v>
      </c>
      <c r="K542" s="13">
        <v>69</v>
      </c>
      <c r="L542" s="13">
        <v>0</v>
      </c>
      <c r="M542" s="13">
        <v>0</v>
      </c>
      <c r="N542" s="14">
        <f>D542*$D$14</f>
        <v>149.5</v>
      </c>
      <c r="O542" s="14">
        <f>E542*$E$14</f>
        <v>0</v>
      </c>
      <c r="P542" s="14">
        <f>F542*$F$14</f>
        <v>0</v>
      </c>
      <c r="Q542" s="14">
        <f>G542*$G$14</f>
        <v>0</v>
      </c>
      <c r="R542" s="14">
        <f>H542*$H$14</f>
        <v>0</v>
      </c>
      <c r="S542" s="14">
        <f>(N542/100)*(I542*$I$14)+(N542/100)*(J542*$J$14)+(N542/100)*(K542*$K$14)</f>
        <v>334.13250000000005</v>
      </c>
      <c r="T542" s="14">
        <f>(O542/100)*(K542*$K$14)</f>
        <v>0</v>
      </c>
      <c r="U542" s="14">
        <f>(P542/100)*(K542*$K$14)+(P542/100)*(L542*$L$14)</f>
        <v>0</v>
      </c>
      <c r="V542" s="14">
        <f>(Q542/100)*(L542*$L$14)</f>
        <v>0</v>
      </c>
      <c r="W542" s="14">
        <f>(R542/100)*(K542*$L$14)+(R542/100)*(L542*$M$14)</f>
        <v>0</v>
      </c>
      <c r="X542" s="14">
        <f t="shared" si="187"/>
        <v>483.63250000000005</v>
      </c>
      <c r="Y542" s="14">
        <f t="shared" si="188"/>
        <v>0</v>
      </c>
      <c r="Z542" s="14">
        <f t="shared" si="189"/>
        <v>0</v>
      </c>
      <c r="AA542" s="14">
        <f t="shared" si="190"/>
        <v>0</v>
      </c>
      <c r="AB542" s="14">
        <f t="shared" si="192"/>
        <v>0</v>
      </c>
      <c r="AC542" s="15">
        <f t="shared" si="191"/>
        <v>483.6</v>
      </c>
      <c r="AD542" s="48">
        <f>(ROUND(AC542-AC531,1)/AC531)</f>
        <v>0.27936507936507937</v>
      </c>
      <c r="AE542" s="113"/>
      <c r="AF542" s="60"/>
      <c r="AH542" s="59"/>
    </row>
    <row r="543" spans="1:34">
      <c r="A543" s="99"/>
      <c r="B543" s="91"/>
      <c r="C543" s="21" t="s">
        <v>330</v>
      </c>
      <c r="D543" s="12">
        <v>115</v>
      </c>
      <c r="E543" s="12">
        <v>0</v>
      </c>
      <c r="F543" s="12">
        <v>0</v>
      </c>
      <c r="G543" s="12">
        <v>0</v>
      </c>
      <c r="H543" s="12">
        <v>0</v>
      </c>
      <c r="I543" s="13">
        <v>20</v>
      </c>
      <c r="J543" s="13">
        <v>60</v>
      </c>
      <c r="K543" s="13">
        <v>0</v>
      </c>
      <c r="L543" s="13">
        <v>69</v>
      </c>
      <c r="M543" s="13">
        <v>0</v>
      </c>
      <c r="N543" s="14">
        <f>D543*$D$15</f>
        <v>149.5</v>
      </c>
      <c r="O543" s="14">
        <f>E543*$E$15</f>
        <v>0</v>
      </c>
      <c r="P543" s="14">
        <f>F543*$F$15</f>
        <v>0</v>
      </c>
      <c r="Q543" s="14">
        <f>G543*$G$15</f>
        <v>0</v>
      </c>
      <c r="R543" s="14">
        <f>H543*$H$15</f>
        <v>0</v>
      </c>
      <c r="S543" s="14">
        <f>(N543/100)*(I543*$I$15)+(N543/100)*(J543*$J$15)+(N543/100)*(L543*$L$15)</f>
        <v>334.13250000000005</v>
      </c>
      <c r="T543" s="14">
        <f>(O543/100)*(K543*$K$15)</f>
        <v>0</v>
      </c>
      <c r="U543" s="14">
        <f>(P543/100)*(K543*$K$15)+(P543/100)*(L543*$L$15)</f>
        <v>0</v>
      </c>
      <c r="V543" s="14">
        <f>(Q543/100)*(L543*$L$15)</f>
        <v>0</v>
      </c>
      <c r="W543" s="14">
        <f>(R543/100)*(K543*$K$15)+(R543/100)*(L543*$L$15)</f>
        <v>0</v>
      </c>
      <c r="X543" s="14">
        <f t="shared" si="187"/>
        <v>483.63250000000005</v>
      </c>
      <c r="Y543" s="14">
        <f t="shared" si="188"/>
        <v>0</v>
      </c>
      <c r="Z543" s="14">
        <f t="shared" si="189"/>
        <v>0</v>
      </c>
      <c r="AA543" s="14">
        <f t="shared" si="190"/>
        <v>0</v>
      </c>
      <c r="AB543" s="14">
        <f t="shared" si="192"/>
        <v>0</v>
      </c>
      <c r="AC543" s="15">
        <f t="shared" si="191"/>
        <v>483.6</v>
      </c>
      <c r="AD543" s="48">
        <f>(ROUND(AC543-AC531,1)/AC531)</f>
        <v>0.27936507936507937</v>
      </c>
      <c r="AE543" s="113"/>
      <c r="AF543" s="60"/>
      <c r="AH543" s="59"/>
    </row>
    <row r="544" spans="1:34">
      <c r="A544" s="99"/>
      <c r="B544" s="91"/>
      <c r="C544" s="21" t="s">
        <v>326</v>
      </c>
      <c r="D544" s="12">
        <v>85</v>
      </c>
      <c r="E544" s="12">
        <v>0</v>
      </c>
      <c r="F544" s="12">
        <v>0</v>
      </c>
      <c r="G544" s="12">
        <v>0</v>
      </c>
      <c r="H544" s="12">
        <v>50</v>
      </c>
      <c r="I544" s="13">
        <v>20</v>
      </c>
      <c r="J544" s="13">
        <v>97</v>
      </c>
      <c r="K544" s="13">
        <v>10</v>
      </c>
      <c r="L544" s="13">
        <v>10</v>
      </c>
      <c r="M544" s="13">
        <v>0</v>
      </c>
      <c r="N544" s="14">
        <f>D544*$D$16</f>
        <v>110.5</v>
      </c>
      <c r="O544" s="14">
        <f>E544*$E$16</f>
        <v>0</v>
      </c>
      <c r="P544" s="14">
        <f>F544*$F$16</f>
        <v>0</v>
      </c>
      <c r="Q544" s="14">
        <f>G544*$G$16</f>
        <v>0</v>
      </c>
      <c r="R544" s="14">
        <f>H544*$H$16</f>
        <v>65</v>
      </c>
      <c r="S544" s="14">
        <f>(N544/100)*(I544*$I$16)+(N544/100)*(J544*$J$16)</f>
        <v>268.62549999999999</v>
      </c>
      <c r="T544" s="14">
        <f>(O544/100)*(K544*$K$16)</f>
        <v>0</v>
      </c>
      <c r="U544" s="14">
        <f>(P544/100)*(K544*$K$16)+(P544/100)*(L544*$L$16)</f>
        <v>0</v>
      </c>
      <c r="V544" s="14">
        <f>(Q544/100)*(L544*$L$16)</f>
        <v>0</v>
      </c>
      <c r="W544" s="14">
        <f>(R544/100)*(K544*$K$16)+(R544/100)*(L544*$L$16)</f>
        <v>19.5</v>
      </c>
      <c r="X544" s="14">
        <f t="shared" si="187"/>
        <v>379.12549999999999</v>
      </c>
      <c r="Y544" s="14">
        <f t="shared" si="188"/>
        <v>0</v>
      </c>
      <c r="Z544" s="14">
        <f t="shared" si="189"/>
        <v>0</v>
      </c>
      <c r="AA544" s="14">
        <f t="shared" si="190"/>
        <v>0</v>
      </c>
      <c r="AB544" s="14">
        <f t="shared" si="192"/>
        <v>84.5</v>
      </c>
      <c r="AC544" s="15">
        <f t="shared" si="191"/>
        <v>463.6</v>
      </c>
      <c r="AD544" s="48">
        <f>(ROUND(AC544-AC531,1)/AC531)</f>
        <v>0.22645502645502644</v>
      </c>
      <c r="AE544" s="113"/>
      <c r="AF544" s="60"/>
      <c r="AH544" s="59"/>
    </row>
    <row r="545" spans="1:34">
      <c r="A545" s="99"/>
      <c r="B545" s="91"/>
      <c r="C545" s="21" t="s">
        <v>327</v>
      </c>
      <c r="D545" s="12">
        <v>85</v>
      </c>
      <c r="E545" s="12">
        <v>0</v>
      </c>
      <c r="F545" s="12">
        <v>0</v>
      </c>
      <c r="G545" s="12">
        <v>0</v>
      </c>
      <c r="H545" s="12">
        <v>50</v>
      </c>
      <c r="I545" s="13">
        <v>64</v>
      </c>
      <c r="J545" s="13">
        <v>60</v>
      </c>
      <c r="K545" s="13">
        <v>10</v>
      </c>
      <c r="L545" s="13">
        <v>10</v>
      </c>
      <c r="M545" s="13">
        <v>0</v>
      </c>
      <c r="N545" s="14">
        <f>D545*$D$17</f>
        <v>110.5</v>
      </c>
      <c r="O545" s="14">
        <f>E545*$E$17</f>
        <v>0</v>
      </c>
      <c r="P545" s="14">
        <f>F545*$F$17</f>
        <v>0</v>
      </c>
      <c r="Q545" s="14">
        <f>G545*$G$17</f>
        <v>0</v>
      </c>
      <c r="R545" s="14">
        <f>H545*$H$17</f>
        <v>65</v>
      </c>
      <c r="S545" s="14">
        <f>(N545/100)*(I545*$I$17)+(N545/100)*(J545*$J$17)</f>
        <v>228.95599999999996</v>
      </c>
      <c r="T545" s="14">
        <f>(O545/100)*(K545*$K$17)</f>
        <v>0</v>
      </c>
      <c r="U545" s="14">
        <f>(P545/100)*(K545*$K$17)+(P545/100)*(L545*$L$17)</f>
        <v>0</v>
      </c>
      <c r="V545" s="14">
        <f>(Q545/100)*(L545*$L$17)</f>
        <v>0</v>
      </c>
      <c r="W545" s="14">
        <f>(R545/100)*(K545*$K$17)+(R545/100)*(L545*$L$17)</f>
        <v>19.5</v>
      </c>
      <c r="X545" s="14">
        <f t="shared" si="187"/>
        <v>339.45599999999996</v>
      </c>
      <c r="Y545" s="14">
        <f t="shared" si="188"/>
        <v>0</v>
      </c>
      <c r="Z545" s="14">
        <f t="shared" si="189"/>
        <v>0</v>
      </c>
      <c r="AA545" s="14">
        <f t="shared" si="190"/>
        <v>0</v>
      </c>
      <c r="AB545" s="14">
        <f t="shared" si="192"/>
        <v>84.5</v>
      </c>
      <c r="AC545" s="15">
        <f t="shared" si="191"/>
        <v>424</v>
      </c>
      <c r="AD545" s="48">
        <f>(ROUND(AC545-AC531,1)/AC531)</f>
        <v>0.12169312169312169</v>
      </c>
      <c r="AE545" s="113"/>
      <c r="AF545" s="60"/>
      <c r="AH545" s="59"/>
    </row>
    <row r="546" spans="1:34">
      <c r="A546" s="106" t="s">
        <v>0</v>
      </c>
      <c r="B546" s="92" t="s">
        <v>38</v>
      </c>
      <c r="C546" s="50" t="s">
        <v>242</v>
      </c>
      <c r="D546" s="11">
        <v>90</v>
      </c>
      <c r="E546" s="11">
        <v>0</v>
      </c>
      <c r="F546" s="11">
        <v>25</v>
      </c>
      <c r="G546" s="11">
        <v>0</v>
      </c>
      <c r="H546" s="11">
        <v>0</v>
      </c>
      <c r="I546" s="51">
        <v>50</v>
      </c>
      <c r="J546" s="51">
        <v>40</v>
      </c>
      <c r="K546" s="51">
        <v>20</v>
      </c>
      <c r="L546" s="51">
        <v>20</v>
      </c>
      <c r="M546" s="51">
        <v>0</v>
      </c>
      <c r="N546" s="52">
        <f>D546*$D$3</f>
        <v>135</v>
      </c>
      <c r="O546" s="52">
        <f>E546*$E$3</f>
        <v>0</v>
      </c>
      <c r="P546" s="52">
        <f>F546*$F$3</f>
        <v>37.5</v>
      </c>
      <c r="Q546" s="52">
        <f>G546*$G$3</f>
        <v>0</v>
      </c>
      <c r="R546" s="52">
        <f>H546*$H$3</f>
        <v>0</v>
      </c>
      <c r="S546" s="52">
        <f>(N546/100)*(I546*$I$3)+(N546/100)*(J546*$J$3)</f>
        <v>182.25</v>
      </c>
      <c r="T546" s="52">
        <f>(O546/100)*(K546*$K$3)</f>
        <v>0</v>
      </c>
      <c r="U546" s="52">
        <f>(P546/100)*(K546*$K$3)+(P546/100)*(L546*$L$3)</f>
        <v>22.5</v>
      </c>
      <c r="V546" s="52">
        <f>(Q546/100)*(L546*$L$3)</f>
        <v>0</v>
      </c>
      <c r="W546" s="52">
        <f>(R546/100)*(K546*$K$3)+(R546/100)*(L546*$L$3)</f>
        <v>0</v>
      </c>
      <c r="X546" s="52">
        <f t="shared" si="153"/>
        <v>317.25</v>
      </c>
      <c r="Y546" s="52">
        <f t="shared" si="154"/>
        <v>0</v>
      </c>
      <c r="Z546" s="52">
        <f t="shared" si="155"/>
        <v>60</v>
      </c>
      <c r="AA546" s="52">
        <f t="shared" si="156"/>
        <v>0</v>
      </c>
      <c r="AB546" s="52">
        <f>R546+W546</f>
        <v>0</v>
      </c>
      <c r="AC546" s="53">
        <f>ROUND(X546+Y546+Z546+AA546+AB546,1)</f>
        <v>377.3</v>
      </c>
      <c r="AD546" s="58"/>
      <c r="AE546" s="113" t="s">
        <v>814</v>
      </c>
      <c r="AF546" s="60"/>
      <c r="AH546" s="60"/>
    </row>
    <row r="547" spans="1:34">
      <c r="A547" s="99" t="s">
        <v>815</v>
      </c>
      <c r="B547" s="93">
        <v>18</v>
      </c>
      <c r="C547" s="21" t="s">
        <v>325</v>
      </c>
      <c r="D547" s="12">
        <v>90</v>
      </c>
      <c r="E547" s="12">
        <v>0</v>
      </c>
      <c r="F547" s="12">
        <v>25</v>
      </c>
      <c r="G547" s="12">
        <v>0</v>
      </c>
      <c r="H547" s="12">
        <v>0</v>
      </c>
      <c r="I547" s="13">
        <v>70</v>
      </c>
      <c r="J547" s="13">
        <v>60</v>
      </c>
      <c r="K547" s="13">
        <v>20</v>
      </c>
      <c r="L547" s="13">
        <v>20</v>
      </c>
      <c r="M547" s="13">
        <v>0</v>
      </c>
      <c r="N547" s="14">
        <f>D547*$D$4</f>
        <v>117</v>
      </c>
      <c r="O547" s="14">
        <f>E547*$E$4</f>
        <v>0</v>
      </c>
      <c r="P547" s="14">
        <f>F547*$F$4</f>
        <v>32.5</v>
      </c>
      <c r="Q547" s="14">
        <f>G547*$G$4</f>
        <v>0</v>
      </c>
      <c r="R547" s="14">
        <f>H547*$H$4</f>
        <v>0</v>
      </c>
      <c r="S547" s="14">
        <f>(N547/100)*(I547*$I$4)+(N547/100)*(J547*$J$4)</f>
        <v>273.77999999999997</v>
      </c>
      <c r="T547" s="14">
        <f>(O547/100)*(K547*$K$4)</f>
        <v>0</v>
      </c>
      <c r="U547" s="14">
        <f>(P547/100)*(K547*$K$4)+(P547/100)*(L547*$L$4)</f>
        <v>19.5</v>
      </c>
      <c r="V547" s="14">
        <f>(Q547/100)*(L547*$L$4)</f>
        <v>0</v>
      </c>
      <c r="W547" s="14">
        <f>(R547/100)*(K547*$K$4)+(R547/100)*(L547*$L$4)</f>
        <v>0</v>
      </c>
      <c r="X547" s="14">
        <f t="shared" si="153"/>
        <v>390.78</v>
      </c>
      <c r="Y547" s="14">
        <f t="shared" si="154"/>
        <v>0</v>
      </c>
      <c r="Z547" s="14">
        <f t="shared" si="155"/>
        <v>52</v>
      </c>
      <c r="AA547" s="14">
        <f t="shared" si="156"/>
        <v>0</v>
      </c>
      <c r="AB547" s="14">
        <f>R547+W547</f>
        <v>0</v>
      </c>
      <c r="AC547" s="15">
        <f>ROUND(X547+Y547+Z547+AA547+AB547,1)</f>
        <v>442.8</v>
      </c>
      <c r="AD547" s="48">
        <f>(ROUND(AC547-AC546,1)/AC546)</f>
        <v>0.17360190829578584</v>
      </c>
      <c r="AE547" s="113"/>
      <c r="AF547" s="60"/>
      <c r="AH547" s="60"/>
    </row>
    <row r="548" spans="1:34">
      <c r="A548" s="99" t="s">
        <v>816</v>
      </c>
      <c r="B548" s="93">
        <v>16</v>
      </c>
      <c r="C548" s="21" t="s">
        <v>850</v>
      </c>
      <c r="D548" s="12">
        <v>90</v>
      </c>
      <c r="E548" s="12">
        <v>0</v>
      </c>
      <c r="F548" s="12">
        <v>25</v>
      </c>
      <c r="G548" s="12">
        <v>0</v>
      </c>
      <c r="H548" s="12">
        <v>0</v>
      </c>
      <c r="I548" s="13">
        <v>50</v>
      </c>
      <c r="J548" s="13">
        <v>40</v>
      </c>
      <c r="K548" s="13">
        <v>20</v>
      </c>
      <c r="L548" s="13">
        <v>20</v>
      </c>
      <c r="M548" s="13">
        <v>0</v>
      </c>
      <c r="N548" s="14">
        <f>D548*$D$5</f>
        <v>125.99999999999999</v>
      </c>
      <c r="O548" s="14">
        <f>E548*$E$5</f>
        <v>0</v>
      </c>
      <c r="P548" s="14">
        <f>F548*$F$5</f>
        <v>35</v>
      </c>
      <c r="Q548" s="14">
        <f>G548*$G$5</f>
        <v>0</v>
      </c>
      <c r="R548" s="14">
        <f>H548*$H$5</f>
        <v>0</v>
      </c>
      <c r="S548" s="14">
        <f>(N548/100)*(I548*$I$5)+(N548/100)*(J548*$J$5)</f>
        <v>170.09999999999997</v>
      </c>
      <c r="T548" s="14">
        <f>(O548/100)*(K548*$K$5)</f>
        <v>0</v>
      </c>
      <c r="U548" s="14">
        <f>(P548/100)*(K548*$K$5)+(P548/100)*(L548*$L$5)</f>
        <v>21</v>
      </c>
      <c r="V548" s="14">
        <f>(Q548/100)*(L548*$L$5)</f>
        <v>0</v>
      </c>
      <c r="W548" s="14">
        <f>(R548/100)*(K548*$K$5)+(R548/100)*(L548*$L$5)</f>
        <v>0</v>
      </c>
      <c r="X548" s="14">
        <f t="shared" si="153"/>
        <v>296.09999999999997</v>
      </c>
      <c r="Y548" s="14">
        <f t="shared" si="154"/>
        <v>0</v>
      </c>
      <c r="Z548" s="14">
        <f t="shared" si="155"/>
        <v>56</v>
      </c>
      <c r="AA548" s="14">
        <f t="shared" si="156"/>
        <v>0</v>
      </c>
      <c r="AB548" s="14">
        <f>R548+W548</f>
        <v>0</v>
      </c>
      <c r="AC548" s="15">
        <f t="shared" ref="AC548:AC560" si="193">ROUND(X548+Y548+Z548+AA548+AB548,1)</f>
        <v>352.1</v>
      </c>
      <c r="AD548" s="48">
        <f>(ROUND(AC548-AC546,1)/AC546)</f>
        <v>-6.6790352504638217E-2</v>
      </c>
      <c r="AE548" s="113"/>
      <c r="AF548" s="60"/>
      <c r="AH548" s="59"/>
    </row>
    <row r="549" spans="1:34">
      <c r="A549" s="99" t="s">
        <v>817</v>
      </c>
      <c r="B549" s="93">
        <v>0</v>
      </c>
      <c r="C549" s="21" t="s">
        <v>338</v>
      </c>
      <c r="D549" s="12">
        <v>90</v>
      </c>
      <c r="E549" s="12">
        <v>0</v>
      </c>
      <c r="F549" s="12">
        <v>25</v>
      </c>
      <c r="G549" s="12">
        <v>0</v>
      </c>
      <c r="H549" s="12">
        <v>0</v>
      </c>
      <c r="I549" s="13">
        <v>50</v>
      </c>
      <c r="J549" s="13">
        <v>40</v>
      </c>
      <c r="K549" s="13">
        <v>20</v>
      </c>
      <c r="L549" s="13">
        <v>20</v>
      </c>
      <c r="M549" s="13">
        <v>0</v>
      </c>
      <c r="N549" s="14">
        <f>D549*$D$6</f>
        <v>125.99999999999999</v>
      </c>
      <c r="O549" s="14">
        <f>E549*$E$6</f>
        <v>0</v>
      </c>
      <c r="P549" s="14">
        <f>F549*$F$6</f>
        <v>35</v>
      </c>
      <c r="Q549" s="14">
        <f>G549*$G$6</f>
        <v>0</v>
      </c>
      <c r="R549" s="14">
        <f>H549*$H$6</f>
        <v>0</v>
      </c>
      <c r="S549" s="14">
        <f>(N549/100)*(I549*$I$6)+(N549/100)*(J549*$J$6)</f>
        <v>170.09999999999997</v>
      </c>
      <c r="T549" s="14">
        <f>(O549/100)*(K549*$K$6)</f>
        <v>0</v>
      </c>
      <c r="U549" s="14">
        <f>(P549/100)*(K549*$K$6)+(P549/100)*(L549*$L$6)</f>
        <v>21</v>
      </c>
      <c r="V549" s="14">
        <f>(Q549/100)*(L549*$L$6)</f>
        <v>0</v>
      </c>
      <c r="W549" s="14">
        <f>(R549/100)*(K549*$K$6)+(R549/100)*(L549*$L$6)</f>
        <v>0</v>
      </c>
      <c r="X549" s="14">
        <f t="shared" si="153"/>
        <v>296.09999999999997</v>
      </c>
      <c r="Y549" s="14">
        <f t="shared" si="154"/>
        <v>0</v>
      </c>
      <c r="Z549" s="14">
        <f t="shared" si="155"/>
        <v>56</v>
      </c>
      <c r="AA549" s="14">
        <f t="shared" si="156"/>
        <v>0</v>
      </c>
      <c r="AB549" s="14">
        <f t="shared" ref="AB549:AB560" si="194">R549+W549</f>
        <v>0</v>
      </c>
      <c r="AC549" s="15">
        <f t="shared" si="193"/>
        <v>352.1</v>
      </c>
      <c r="AD549" s="48">
        <f>(ROUND(AC549-AC546,1)/AC546)</f>
        <v>-6.6790352504638217E-2</v>
      </c>
      <c r="AE549" s="113"/>
      <c r="AF549" s="60"/>
      <c r="AH549" s="59"/>
    </row>
    <row r="550" spans="1:34">
      <c r="A550" s="99" t="s">
        <v>818</v>
      </c>
      <c r="B550" s="93">
        <v>0</v>
      </c>
      <c r="C550" s="21" t="s">
        <v>339</v>
      </c>
      <c r="D550" s="12">
        <v>90</v>
      </c>
      <c r="E550" s="12">
        <v>0</v>
      </c>
      <c r="F550" s="12">
        <v>25</v>
      </c>
      <c r="G550" s="12">
        <v>0</v>
      </c>
      <c r="H550" s="12">
        <v>0</v>
      </c>
      <c r="I550" s="13">
        <v>50</v>
      </c>
      <c r="J550" s="13">
        <v>40</v>
      </c>
      <c r="K550" s="13">
        <v>20</v>
      </c>
      <c r="L550" s="13">
        <v>20</v>
      </c>
      <c r="M550" s="13">
        <v>0</v>
      </c>
      <c r="N550" s="14">
        <f>D550*$D$7</f>
        <v>125.99999999999999</v>
      </c>
      <c r="O550" s="14">
        <f>E550*$E$7</f>
        <v>0</v>
      </c>
      <c r="P550" s="14">
        <f>F550*$F$7</f>
        <v>35</v>
      </c>
      <c r="Q550" s="14">
        <f>G550*$G$7</f>
        <v>0</v>
      </c>
      <c r="R550" s="14">
        <f>H550*$H$7</f>
        <v>0</v>
      </c>
      <c r="S550" s="14">
        <f>(N550/100)*(I550*$I$7)+(N550/100)*(J550*$J$7)</f>
        <v>170.09999999999997</v>
      </c>
      <c r="T550" s="14">
        <f>(O550/100)*(K550*$K$7)</f>
        <v>0</v>
      </c>
      <c r="U550" s="14">
        <f>(P550/100)*(K550*$K$7)+(P550/100)*(L550*$L$7)</f>
        <v>21</v>
      </c>
      <c r="V550" s="14">
        <f>(Q550/100)*(L550*$L$7)</f>
        <v>0</v>
      </c>
      <c r="W550" s="14">
        <f>(R550/100)*(K550*$K$7)+(R550/100)*(L550*$L$7)</f>
        <v>0</v>
      </c>
      <c r="X550" s="14">
        <f t="shared" si="153"/>
        <v>296.09999999999997</v>
      </c>
      <c r="Y550" s="14">
        <f t="shared" si="154"/>
        <v>0</v>
      </c>
      <c r="Z550" s="14">
        <f t="shared" si="155"/>
        <v>56</v>
      </c>
      <c r="AA550" s="14">
        <f t="shared" si="156"/>
        <v>0</v>
      </c>
      <c r="AB550" s="14">
        <f t="shared" si="194"/>
        <v>0</v>
      </c>
      <c r="AC550" s="15">
        <f t="shared" si="193"/>
        <v>352.1</v>
      </c>
      <c r="AD550" s="48">
        <f>(ROUND(AC550-AC546,1)/AC546)</f>
        <v>-6.6790352504638217E-2</v>
      </c>
      <c r="AE550" s="113"/>
      <c r="AF550" s="60"/>
      <c r="AH550" s="59"/>
    </row>
    <row r="551" spans="1:34">
      <c r="A551" s="99" t="s">
        <v>667</v>
      </c>
      <c r="B551" s="93"/>
      <c r="C551" s="21" t="s">
        <v>340</v>
      </c>
      <c r="D551" s="12">
        <v>90</v>
      </c>
      <c r="E551" s="12">
        <v>0</v>
      </c>
      <c r="F551" s="12">
        <v>25</v>
      </c>
      <c r="G551" s="12">
        <v>0</v>
      </c>
      <c r="H551" s="12">
        <v>0</v>
      </c>
      <c r="I551" s="13">
        <v>50</v>
      </c>
      <c r="J551" s="13">
        <v>40</v>
      </c>
      <c r="K551" s="13">
        <v>20</v>
      </c>
      <c r="L551" s="13">
        <v>20</v>
      </c>
      <c r="M551" s="13">
        <v>0</v>
      </c>
      <c r="N551" s="14">
        <f>D551*$D$8</f>
        <v>125.99999999999999</v>
      </c>
      <c r="O551" s="14">
        <f>E551*$E$8</f>
        <v>0</v>
      </c>
      <c r="P551" s="14">
        <f>F551*$F$8</f>
        <v>35</v>
      </c>
      <c r="Q551" s="14">
        <f>G551*$G$8</f>
        <v>0</v>
      </c>
      <c r="R551" s="14">
        <f>H551*$H$8</f>
        <v>0</v>
      </c>
      <c r="S551" s="14">
        <f>(N551/100)*(I551*$I$8)+(N551/100)*(J551*$J$8)</f>
        <v>170.09999999999997</v>
      </c>
      <c r="T551" s="14">
        <f>(O551/100)*(K551*$K$8)</f>
        <v>0</v>
      </c>
      <c r="U551" s="14">
        <f>(P551/100)*(K551*$K$8)+(P551/100)*(L551*$L$8)</f>
        <v>21</v>
      </c>
      <c r="V551" s="14">
        <f>(Q551/100)*(L551*$L$8)</f>
        <v>0</v>
      </c>
      <c r="W551" s="14">
        <f>(R551/100)*(K551*$K$8)+(R551/100)*(L551*$L$8)</f>
        <v>0</v>
      </c>
      <c r="X551" s="14">
        <f t="shared" si="153"/>
        <v>296.09999999999997</v>
      </c>
      <c r="Y551" s="14">
        <f t="shared" si="154"/>
        <v>0</v>
      </c>
      <c r="Z551" s="14">
        <f t="shared" si="155"/>
        <v>56</v>
      </c>
      <c r="AA551" s="14">
        <f t="shared" si="156"/>
        <v>0</v>
      </c>
      <c r="AB551" s="14">
        <f t="shared" si="194"/>
        <v>0</v>
      </c>
      <c r="AC551" s="15">
        <f t="shared" si="193"/>
        <v>352.1</v>
      </c>
      <c r="AD551" s="48">
        <f>(ROUND(AC551-AC546,1)/AC546)</f>
        <v>-6.6790352504638217E-2</v>
      </c>
      <c r="AE551" s="113"/>
      <c r="AF551" s="60"/>
      <c r="AH551" s="59"/>
    </row>
    <row r="552" spans="1:34">
      <c r="A552" s="99" t="s">
        <v>606</v>
      </c>
      <c r="B552" s="93"/>
      <c r="C552" s="21" t="s">
        <v>1</v>
      </c>
      <c r="D552" s="12">
        <v>45</v>
      </c>
      <c r="E552" s="12">
        <v>115</v>
      </c>
      <c r="F552" s="12">
        <v>0</v>
      </c>
      <c r="G552" s="12">
        <v>0</v>
      </c>
      <c r="H552" s="12">
        <v>0</v>
      </c>
      <c r="I552" s="13">
        <v>50</v>
      </c>
      <c r="J552" s="13">
        <v>40</v>
      </c>
      <c r="K552" s="13">
        <v>95</v>
      </c>
      <c r="L552" s="13">
        <v>0</v>
      </c>
      <c r="M552" s="13">
        <v>0</v>
      </c>
      <c r="N552" s="14">
        <f>D552*$D$9</f>
        <v>54</v>
      </c>
      <c r="O552" s="14">
        <f>E552*$E$9</f>
        <v>149.5</v>
      </c>
      <c r="P552" s="14">
        <f>F552*$F$9</f>
        <v>0</v>
      </c>
      <c r="Q552" s="14">
        <f>G552*$G$9</f>
        <v>0</v>
      </c>
      <c r="R552" s="14">
        <f>H552*$H$9</f>
        <v>0</v>
      </c>
      <c r="S552" s="14">
        <f>(N552/100)*(I552*$I$9)+(N552/100)*(J552*$J$9)</f>
        <v>72.900000000000006</v>
      </c>
      <c r="T552" s="14">
        <f>(O552/100)*(K552*$K$9)</f>
        <v>213.03750000000002</v>
      </c>
      <c r="U552" s="14">
        <f>(P552/100)*(K552*$K$9)+(P552/100)*(L552*$L$9)</f>
        <v>0</v>
      </c>
      <c r="V552" s="14">
        <f>(Q552/100)*(L552*$L$9)</f>
        <v>0</v>
      </c>
      <c r="W552" s="14">
        <f>(R552/100)*(K552*$K$9)+(R552/100)*(L552*$L$9)</f>
        <v>0</v>
      </c>
      <c r="X552" s="14">
        <f t="shared" si="153"/>
        <v>126.9</v>
      </c>
      <c r="Y552" s="14">
        <f t="shared" si="154"/>
        <v>362.53750000000002</v>
      </c>
      <c r="Z552" s="14">
        <f t="shared" si="155"/>
        <v>0</v>
      </c>
      <c r="AA552" s="14">
        <f t="shared" si="156"/>
        <v>0</v>
      </c>
      <c r="AB552" s="14">
        <f t="shared" si="194"/>
        <v>0</v>
      </c>
      <c r="AC552" s="15">
        <f t="shared" si="193"/>
        <v>489.4</v>
      </c>
      <c r="AD552" s="48">
        <f>(ROUND(AC552-AC546,1)/AC546)</f>
        <v>0.29711105221309303</v>
      </c>
      <c r="AE552" s="113"/>
      <c r="AF552" s="60"/>
      <c r="AH552" s="59"/>
    </row>
    <row r="553" spans="1:34">
      <c r="A553" s="99" t="s">
        <v>845</v>
      </c>
      <c r="B553" s="93"/>
      <c r="C553" s="21" t="s">
        <v>2</v>
      </c>
      <c r="D553" s="12">
        <v>45</v>
      </c>
      <c r="E553" s="12">
        <v>0</v>
      </c>
      <c r="F553" s="12">
        <v>115</v>
      </c>
      <c r="G553" s="12">
        <v>0</v>
      </c>
      <c r="H553" s="12">
        <v>0</v>
      </c>
      <c r="I553" s="13">
        <v>50</v>
      </c>
      <c r="J553" s="13">
        <v>40</v>
      </c>
      <c r="K553" s="13">
        <v>47.5</v>
      </c>
      <c r="L553" s="13">
        <v>47.5</v>
      </c>
      <c r="M553" s="13">
        <v>0</v>
      </c>
      <c r="N553" s="14">
        <f>D553*$D$10</f>
        <v>54</v>
      </c>
      <c r="O553" s="14">
        <f>E553*$E$10</f>
        <v>0</v>
      </c>
      <c r="P553" s="14">
        <f>F553*$F$10</f>
        <v>149.5</v>
      </c>
      <c r="Q553" s="14">
        <f>G553*$G$10</f>
        <v>0</v>
      </c>
      <c r="R553" s="14">
        <f>H553*$H$10</f>
        <v>0</v>
      </c>
      <c r="S553" s="14">
        <f>(N553/100)*(I553*$I$10)+(N553/100)*(J553*$J$10)</f>
        <v>72.900000000000006</v>
      </c>
      <c r="T553" s="14">
        <f>(O553/100)*(K553*$J$10)</f>
        <v>0</v>
      </c>
      <c r="U553" s="14">
        <f>(P553/100)*(K553*$K$10)+(P553/100)*(L553*$L$10)</f>
        <v>213.03750000000002</v>
      </c>
      <c r="V553" s="14">
        <f>(Q553/100)*(L553*$L$10)</f>
        <v>0</v>
      </c>
      <c r="W553" s="14">
        <f>(R553/100)*(K553*$K$10)+(R553/100)*(L553*$L$10)</f>
        <v>0</v>
      </c>
      <c r="X553" s="14">
        <f t="shared" si="153"/>
        <v>126.9</v>
      </c>
      <c r="Y553" s="14">
        <f t="shared" si="154"/>
        <v>0</v>
      </c>
      <c r="Z553" s="14">
        <f t="shared" si="155"/>
        <v>362.53750000000002</v>
      </c>
      <c r="AA553" s="14">
        <f t="shared" si="156"/>
        <v>0</v>
      </c>
      <c r="AB553" s="14">
        <f t="shared" si="194"/>
        <v>0</v>
      </c>
      <c r="AC553" s="15">
        <f t="shared" si="193"/>
        <v>489.4</v>
      </c>
      <c r="AD553" s="48">
        <f>(ROUND(AC553-AC546,1)/AC546)</f>
        <v>0.29711105221309303</v>
      </c>
      <c r="AE553" s="113"/>
      <c r="AF553" s="60"/>
      <c r="AH553" s="59"/>
    </row>
    <row r="554" spans="1:34">
      <c r="A554" s="99" t="s">
        <v>846</v>
      </c>
      <c r="B554" s="93"/>
      <c r="C554" s="21" t="s">
        <v>3</v>
      </c>
      <c r="D554" s="12">
        <v>45</v>
      </c>
      <c r="E554" s="12">
        <v>0</v>
      </c>
      <c r="F554" s="12">
        <v>0</v>
      </c>
      <c r="G554" s="12">
        <v>115</v>
      </c>
      <c r="H554" s="12">
        <v>0</v>
      </c>
      <c r="I554" s="13">
        <v>50</v>
      </c>
      <c r="J554" s="13">
        <v>40</v>
      </c>
      <c r="K554" s="13">
        <v>0</v>
      </c>
      <c r="L554" s="13">
        <v>95</v>
      </c>
      <c r="M554" s="13">
        <v>0</v>
      </c>
      <c r="N554" s="14">
        <f>D554*$D$11</f>
        <v>54</v>
      </c>
      <c r="O554" s="14">
        <f>E554*$E$11</f>
        <v>0</v>
      </c>
      <c r="P554" s="14">
        <f>F554*$F$11</f>
        <v>0</v>
      </c>
      <c r="Q554" s="14">
        <f>G554*$G$11</f>
        <v>149.5</v>
      </c>
      <c r="R554" s="14">
        <f>H554*$H$11</f>
        <v>0</v>
      </c>
      <c r="S554" s="14">
        <f>(N554/100)*(I554*$I$11)+(N554/100)*(J554*$J$11)</f>
        <v>72.900000000000006</v>
      </c>
      <c r="T554" s="14">
        <f>(O554/100)*(K554*$K$11)</f>
        <v>0</v>
      </c>
      <c r="U554" s="14">
        <f>(P554/100)*(K554*$K$11)+(P554/100)*(L554*$L$11)</f>
        <v>0</v>
      </c>
      <c r="V554" s="14">
        <f>(Q554/100)*(L554*$L$11)</f>
        <v>213.03750000000002</v>
      </c>
      <c r="W554" s="14">
        <f>(R554/100)*(K554*$K$11)+(R554/100)*(L554*$L$11)</f>
        <v>0</v>
      </c>
      <c r="X554" s="14">
        <f t="shared" si="153"/>
        <v>126.9</v>
      </c>
      <c r="Y554" s="14">
        <f t="shared" si="154"/>
        <v>0</v>
      </c>
      <c r="Z554" s="14">
        <f t="shared" si="155"/>
        <v>0</v>
      </c>
      <c r="AA554" s="14">
        <f t="shared" si="156"/>
        <v>362.53750000000002</v>
      </c>
      <c r="AB554" s="14">
        <f t="shared" si="194"/>
        <v>0</v>
      </c>
      <c r="AC554" s="15">
        <f t="shared" si="193"/>
        <v>489.4</v>
      </c>
      <c r="AD554" s="48">
        <f>(ROUND(AC554-AC546,1)/AC546)</f>
        <v>0.29711105221309303</v>
      </c>
      <c r="AE554" s="113"/>
      <c r="AF554" s="60"/>
      <c r="AH554" s="59"/>
    </row>
    <row r="555" spans="1:34">
      <c r="A555" s="99" t="s">
        <v>847</v>
      </c>
      <c r="B555" s="93"/>
      <c r="C555" s="21" t="s">
        <v>4</v>
      </c>
      <c r="D555" s="12">
        <v>45</v>
      </c>
      <c r="E555" s="12">
        <v>0</v>
      </c>
      <c r="F555" s="12">
        <v>0</v>
      </c>
      <c r="G555" s="12">
        <v>0</v>
      </c>
      <c r="H555" s="12">
        <v>115</v>
      </c>
      <c r="I555" s="13">
        <v>50</v>
      </c>
      <c r="J555" s="13">
        <v>40</v>
      </c>
      <c r="K555" s="13">
        <v>47.5</v>
      </c>
      <c r="L555" s="13">
        <v>47.5</v>
      </c>
      <c r="M555" s="13">
        <v>0</v>
      </c>
      <c r="N555" s="14">
        <f>D555*$D$12</f>
        <v>54</v>
      </c>
      <c r="O555" s="14">
        <f>E555*$E$12</f>
        <v>0</v>
      </c>
      <c r="P555" s="14">
        <f>F555*$F$12</f>
        <v>0</v>
      </c>
      <c r="Q555" s="14">
        <f>G555*$G$12</f>
        <v>0</v>
      </c>
      <c r="R555" s="14">
        <f>H555*$H$12</f>
        <v>149.5</v>
      </c>
      <c r="S555" s="14">
        <f>(N555/100)*(I555*$I$12)+(N555/100)*(J555*$J$12)</f>
        <v>72.900000000000006</v>
      </c>
      <c r="T555" s="14">
        <f>(O555/100)*(K555*$K$12)</f>
        <v>0</v>
      </c>
      <c r="U555" s="14">
        <f>(P555/100)*(K555*$K$12)+(P555/100)*(L555*$L$12)</f>
        <v>0</v>
      </c>
      <c r="V555" s="14">
        <f>(Q555/100)*(L555*$L$12)</f>
        <v>0</v>
      </c>
      <c r="W555" s="14">
        <f>(R555/100)*(K555*$K$12)+(R555/100)*(L555*$L$12)</f>
        <v>213.03750000000002</v>
      </c>
      <c r="X555" s="14">
        <f t="shared" si="153"/>
        <v>126.9</v>
      </c>
      <c r="Y555" s="14">
        <f t="shared" si="154"/>
        <v>0</v>
      </c>
      <c r="Z555" s="14">
        <f t="shared" si="155"/>
        <v>0</v>
      </c>
      <c r="AA555" s="14">
        <f t="shared" si="156"/>
        <v>0</v>
      </c>
      <c r="AB555" s="14">
        <f t="shared" si="194"/>
        <v>362.53750000000002</v>
      </c>
      <c r="AC555" s="15">
        <f t="shared" si="193"/>
        <v>489.4</v>
      </c>
      <c r="AD555" s="48">
        <f>(ROUND(AC555-AC546,1)/AC546)</f>
        <v>0.29711105221309303</v>
      </c>
      <c r="AE555" s="113"/>
      <c r="AF555" s="60"/>
      <c r="AH555" s="59"/>
    </row>
    <row r="556" spans="1:34">
      <c r="A556" s="99" t="s">
        <v>848</v>
      </c>
      <c r="B556" s="93"/>
      <c r="C556" s="21" t="s">
        <v>328</v>
      </c>
      <c r="D556" s="12">
        <v>90</v>
      </c>
      <c r="E556" s="12">
        <v>0</v>
      </c>
      <c r="F556" s="12">
        <v>25</v>
      </c>
      <c r="G556" s="12">
        <v>0</v>
      </c>
      <c r="H556" s="12">
        <v>0</v>
      </c>
      <c r="I556" s="13">
        <v>50</v>
      </c>
      <c r="J556" s="13">
        <v>40</v>
      </c>
      <c r="K556" s="13">
        <v>20</v>
      </c>
      <c r="L556" s="13">
        <v>20</v>
      </c>
      <c r="M556" s="13">
        <v>70</v>
      </c>
      <c r="N556" s="14">
        <f>D556*$D$13</f>
        <v>117</v>
      </c>
      <c r="O556" s="14">
        <f>E556*$E$13</f>
        <v>0</v>
      </c>
      <c r="P556" s="14">
        <f>F556*$F$13</f>
        <v>32.5</v>
      </c>
      <c r="Q556" s="14">
        <f>G556*$G$13</f>
        <v>0</v>
      </c>
      <c r="R556" s="14">
        <f>H556*$H$13</f>
        <v>0</v>
      </c>
      <c r="S556" s="14">
        <f>(N556/100)*(I556*$I$14)+(N556/100)*(J556*$J$14)+(N556/100)*(M556*$M$14)</f>
        <v>280.79999999999995</v>
      </c>
      <c r="T556" s="14">
        <f>(O556/100)*(K556*$K$13)+(O556/100)*(M556*$M$13)</f>
        <v>0</v>
      </c>
      <c r="U556" s="14">
        <f>(P556/100)*(K556*$K$13)+(P556/100)*(L556*$L$13)+(P556/100)*(M556*$M$13)</f>
        <v>53.625</v>
      </c>
      <c r="V556" s="14">
        <f>(Q556/100)*(L556*$L$13)+(Q556/100)*(M556*$M$13)</f>
        <v>0</v>
      </c>
      <c r="W556" s="14">
        <f>(R556/100)*(K556*$K$13)+(R556/100)*(L556*$L$13)+(R556/100)*(M556*$M$13)</f>
        <v>0</v>
      </c>
      <c r="X556" s="14">
        <f t="shared" si="153"/>
        <v>397.79999999999995</v>
      </c>
      <c r="Y556" s="14">
        <f t="shared" si="154"/>
        <v>0</v>
      </c>
      <c r="Z556" s="14">
        <f t="shared" si="155"/>
        <v>86.125</v>
      </c>
      <c r="AA556" s="14">
        <f t="shared" si="156"/>
        <v>0</v>
      </c>
      <c r="AB556" s="14">
        <f t="shared" si="194"/>
        <v>0</v>
      </c>
      <c r="AC556" s="15">
        <f t="shared" si="193"/>
        <v>483.9</v>
      </c>
      <c r="AD556" s="48">
        <f>(ROUND(AC556-AC546,1)/AC546)</f>
        <v>0.28253379273787432</v>
      </c>
      <c r="AE556" s="113"/>
      <c r="AF556" s="60"/>
      <c r="AH556" s="59"/>
    </row>
    <row r="557" spans="1:34">
      <c r="A557" s="99" t="s">
        <v>849</v>
      </c>
      <c r="B557" s="93"/>
      <c r="C557" s="21" t="s">
        <v>329</v>
      </c>
      <c r="D557" s="12">
        <v>109</v>
      </c>
      <c r="E557" s="12">
        <v>0</v>
      </c>
      <c r="F557" s="12">
        <v>0</v>
      </c>
      <c r="G557" s="12">
        <v>0</v>
      </c>
      <c r="H557" s="12">
        <v>0</v>
      </c>
      <c r="I557" s="13">
        <v>50</v>
      </c>
      <c r="J557" s="13">
        <v>40</v>
      </c>
      <c r="K557" s="13">
        <v>70</v>
      </c>
      <c r="L557" s="13">
        <v>0</v>
      </c>
      <c r="M557" s="13">
        <v>0</v>
      </c>
      <c r="N557" s="14">
        <f>D557*$D$14</f>
        <v>141.70000000000002</v>
      </c>
      <c r="O557" s="14">
        <f>E557*$E$14</f>
        <v>0</v>
      </c>
      <c r="P557" s="14">
        <f>F557*$F$14</f>
        <v>0</v>
      </c>
      <c r="Q557" s="14">
        <f>G557*$G$14</f>
        <v>0</v>
      </c>
      <c r="R557" s="14">
        <f>H557*$H$14</f>
        <v>0</v>
      </c>
      <c r="S557" s="14">
        <f>(N557/100)*(I557*$I$14)+(N557/100)*(J557*$J$14)+(N557/100)*(K557*$K$14)</f>
        <v>340.08000000000004</v>
      </c>
      <c r="T557" s="14">
        <f>(O557/100)*(K557*$K$14)</f>
        <v>0</v>
      </c>
      <c r="U557" s="14">
        <f>(P557/100)*(K557*$K$14)+(P557/100)*(L557*$L$14)</f>
        <v>0</v>
      </c>
      <c r="V557" s="14">
        <f>(Q557/100)*(L557*$L$14)</f>
        <v>0</v>
      </c>
      <c r="W557" s="14">
        <f>(R557/100)*(K557*$L$14)+(R557/100)*(L557*$M$14)</f>
        <v>0</v>
      </c>
      <c r="X557" s="14">
        <f t="shared" si="153"/>
        <v>481.78000000000009</v>
      </c>
      <c r="Y557" s="14">
        <f t="shared" si="154"/>
        <v>0</v>
      </c>
      <c r="Z557" s="14">
        <f t="shared" si="155"/>
        <v>0</v>
      </c>
      <c r="AA557" s="14">
        <f t="shared" si="156"/>
        <v>0</v>
      </c>
      <c r="AB557" s="14">
        <f t="shared" si="194"/>
        <v>0</v>
      </c>
      <c r="AC557" s="15">
        <f t="shared" si="193"/>
        <v>481.8</v>
      </c>
      <c r="AD557" s="48">
        <f>(ROUND(AC557-AC546,1)/AC546)</f>
        <v>0.27696793002915449</v>
      </c>
      <c r="AE557" s="113"/>
      <c r="AF557" s="60"/>
      <c r="AH557" s="59"/>
    </row>
    <row r="558" spans="1:34">
      <c r="A558" s="99"/>
      <c r="B558" s="93"/>
      <c r="C558" s="21" t="s">
        <v>330</v>
      </c>
      <c r="D558" s="12">
        <v>109</v>
      </c>
      <c r="E558" s="12">
        <v>0</v>
      </c>
      <c r="F558" s="12">
        <v>0</v>
      </c>
      <c r="G558" s="12">
        <v>0</v>
      </c>
      <c r="H558" s="12">
        <v>0</v>
      </c>
      <c r="I558" s="13">
        <v>50</v>
      </c>
      <c r="J558" s="13">
        <v>40</v>
      </c>
      <c r="K558" s="13">
        <v>0</v>
      </c>
      <c r="L558" s="13">
        <v>70</v>
      </c>
      <c r="M558" s="13">
        <v>0</v>
      </c>
      <c r="N558" s="14">
        <f>D558*$D$15</f>
        <v>141.70000000000002</v>
      </c>
      <c r="O558" s="14">
        <f>E558*$E$15</f>
        <v>0</v>
      </c>
      <c r="P558" s="14">
        <f>F558*$F$15</f>
        <v>0</v>
      </c>
      <c r="Q558" s="14">
        <f>G558*$G$15</f>
        <v>0</v>
      </c>
      <c r="R558" s="14">
        <f>H558*$H$15</f>
        <v>0</v>
      </c>
      <c r="S558" s="14">
        <f>(N558/100)*(I558*$I$15)+(N558/100)*(J558*$J$15)+(N558/100)*(L558*$L$15)</f>
        <v>340.08000000000004</v>
      </c>
      <c r="T558" s="14">
        <f>(O558/100)*(K558*$K$15)</f>
        <v>0</v>
      </c>
      <c r="U558" s="14">
        <f>(P558/100)*(K558*$K$15)+(P558/100)*(L558*$L$15)</f>
        <v>0</v>
      </c>
      <c r="V558" s="14">
        <f>(Q558/100)*(L558*$L$15)</f>
        <v>0</v>
      </c>
      <c r="W558" s="14">
        <f>(R558/100)*(K558*$K$15)+(R558/100)*(L558*$L$15)</f>
        <v>0</v>
      </c>
      <c r="X558" s="14">
        <f t="shared" si="153"/>
        <v>481.78000000000009</v>
      </c>
      <c r="Y558" s="14">
        <f t="shared" si="154"/>
        <v>0</v>
      </c>
      <c r="Z558" s="14">
        <f t="shared" si="155"/>
        <v>0</v>
      </c>
      <c r="AA558" s="14">
        <f t="shared" si="156"/>
        <v>0</v>
      </c>
      <c r="AB558" s="14">
        <f t="shared" si="194"/>
        <v>0</v>
      </c>
      <c r="AC558" s="15">
        <f t="shared" si="193"/>
        <v>481.8</v>
      </c>
      <c r="AD558" s="48">
        <f>(ROUND(AC558-AC546,1)/AC546)</f>
        <v>0.27696793002915449</v>
      </c>
      <c r="AE558" s="113"/>
      <c r="AF558" s="60"/>
      <c r="AH558" s="59"/>
    </row>
    <row r="559" spans="1:34">
      <c r="A559" s="99"/>
      <c r="B559" s="93"/>
      <c r="C559" s="21" t="s">
        <v>326</v>
      </c>
      <c r="D559" s="12">
        <v>90</v>
      </c>
      <c r="E559" s="12">
        <v>0</v>
      </c>
      <c r="F559" s="12">
        <v>25</v>
      </c>
      <c r="G559" s="12">
        <v>0</v>
      </c>
      <c r="H559" s="12">
        <v>0</v>
      </c>
      <c r="I559" s="13">
        <v>50</v>
      </c>
      <c r="J559" s="13">
        <v>73</v>
      </c>
      <c r="K559" s="13">
        <v>20</v>
      </c>
      <c r="L559" s="13">
        <v>20</v>
      </c>
      <c r="M559" s="13">
        <v>0</v>
      </c>
      <c r="N559" s="14">
        <f>D559*$D$16</f>
        <v>117</v>
      </c>
      <c r="O559" s="14">
        <f>E559*$E$16</f>
        <v>0</v>
      </c>
      <c r="P559" s="14">
        <f>F559*$F$16</f>
        <v>32.5</v>
      </c>
      <c r="Q559" s="14">
        <f>G559*$G$16</f>
        <v>0</v>
      </c>
      <c r="R559" s="14">
        <f>H559*$H$16</f>
        <v>0</v>
      </c>
      <c r="S559" s="14">
        <f>(N559/100)*(I559*$I$16)+(N559/100)*(J559*$J$16)</f>
        <v>254.94299999999996</v>
      </c>
      <c r="T559" s="14">
        <f>(O559/100)*(K559*$K$16)</f>
        <v>0</v>
      </c>
      <c r="U559" s="14">
        <f>(P559/100)*(K559*$K$16)+(P559/100)*(L559*$L$16)</f>
        <v>19.5</v>
      </c>
      <c r="V559" s="14">
        <f>(Q559/100)*(L559*$L$16)</f>
        <v>0</v>
      </c>
      <c r="W559" s="14">
        <f>(R559/100)*(K559*$K$16)+(R559/100)*(L559*$L$16)</f>
        <v>0</v>
      </c>
      <c r="X559" s="14">
        <f t="shared" si="153"/>
        <v>371.94299999999998</v>
      </c>
      <c r="Y559" s="14">
        <f t="shared" si="154"/>
        <v>0</v>
      </c>
      <c r="Z559" s="14">
        <f t="shared" si="155"/>
        <v>52</v>
      </c>
      <c r="AA559" s="14">
        <f t="shared" si="156"/>
        <v>0</v>
      </c>
      <c r="AB559" s="14">
        <f t="shared" si="194"/>
        <v>0</v>
      </c>
      <c r="AC559" s="15">
        <f t="shared" si="193"/>
        <v>423.9</v>
      </c>
      <c r="AD559" s="48">
        <f>(ROUND(AC559-AC546,1)/AC546)</f>
        <v>0.12350914391730718</v>
      </c>
      <c r="AE559" s="113"/>
      <c r="AF559" s="60"/>
      <c r="AH559" s="59"/>
    </row>
    <row r="560" spans="1:34">
      <c r="A560" s="99"/>
      <c r="B560" s="93"/>
      <c r="C560" s="21" t="s">
        <v>327</v>
      </c>
      <c r="D560" s="12">
        <v>90</v>
      </c>
      <c r="E560" s="12">
        <v>0</v>
      </c>
      <c r="F560" s="12">
        <v>25</v>
      </c>
      <c r="G560" s="12">
        <v>0</v>
      </c>
      <c r="H560" s="12">
        <v>0</v>
      </c>
      <c r="I560" s="13">
        <v>92</v>
      </c>
      <c r="J560" s="13">
        <v>40</v>
      </c>
      <c r="K560" s="13">
        <v>20</v>
      </c>
      <c r="L560" s="13">
        <v>20</v>
      </c>
      <c r="M560" s="13">
        <v>0</v>
      </c>
      <c r="N560" s="14">
        <f>D560*$D$17</f>
        <v>117</v>
      </c>
      <c r="O560" s="14">
        <f>E560*$E$17</f>
        <v>0</v>
      </c>
      <c r="P560" s="14">
        <f>F560*$F$17</f>
        <v>32.5</v>
      </c>
      <c r="Q560" s="14">
        <f>G560*$G$17</f>
        <v>0</v>
      </c>
      <c r="R560" s="14">
        <f>H560*$H$17</f>
        <v>0</v>
      </c>
      <c r="S560" s="14">
        <f>(N560/100)*(I560*$I$17)+(N560/100)*(J560*$J$17)</f>
        <v>294.37199999999996</v>
      </c>
      <c r="T560" s="14">
        <f>(O560/100)*(K560*$K$17)</f>
        <v>0</v>
      </c>
      <c r="U560" s="14">
        <f>(P560/100)*(K560*$K$17)+(P560/100)*(L560*$L$17)</f>
        <v>19.5</v>
      </c>
      <c r="V560" s="14">
        <f>(Q560/100)*(L560*$L$17)</f>
        <v>0</v>
      </c>
      <c r="W560" s="14">
        <f>(R560/100)*(K560*$K$17)+(R560/100)*(L560*$L$17)</f>
        <v>0</v>
      </c>
      <c r="X560" s="14">
        <f t="shared" si="153"/>
        <v>411.37199999999996</v>
      </c>
      <c r="Y560" s="14">
        <f t="shared" si="154"/>
        <v>0</v>
      </c>
      <c r="Z560" s="14">
        <f t="shared" si="155"/>
        <v>52</v>
      </c>
      <c r="AA560" s="14">
        <f t="shared" si="156"/>
        <v>0</v>
      </c>
      <c r="AB560" s="14">
        <f t="shared" si="194"/>
        <v>0</v>
      </c>
      <c r="AC560" s="15">
        <f t="shared" si="193"/>
        <v>463.4</v>
      </c>
      <c r="AD560" s="48">
        <f>(ROUND(AC560-AC546,1)/AC546)</f>
        <v>0.2282003710575139</v>
      </c>
      <c r="AE560" s="113"/>
      <c r="AF560" s="60"/>
      <c r="AH560" s="59"/>
    </row>
    <row r="561" spans="1:34">
      <c r="A561" s="106" t="s">
        <v>0</v>
      </c>
      <c r="B561" s="90" t="s">
        <v>39</v>
      </c>
      <c r="C561" s="50" t="s">
        <v>243</v>
      </c>
      <c r="D561" s="11">
        <v>108</v>
      </c>
      <c r="E561" s="11">
        <v>0</v>
      </c>
      <c r="F561" s="11">
        <v>0</v>
      </c>
      <c r="G561" s="11">
        <v>0</v>
      </c>
      <c r="H561" s="11">
        <v>0</v>
      </c>
      <c r="I561" s="51">
        <v>10</v>
      </c>
      <c r="J561" s="51">
        <v>30</v>
      </c>
      <c r="K561" s="51">
        <v>0</v>
      </c>
      <c r="L561" s="51">
        <v>50</v>
      </c>
      <c r="M561" s="51">
        <v>0</v>
      </c>
      <c r="N561" s="52">
        <f>D561*$D$3</f>
        <v>162</v>
      </c>
      <c r="O561" s="52">
        <f>E561*$E$3</f>
        <v>0</v>
      </c>
      <c r="P561" s="52">
        <f>F561*$F$3</f>
        <v>0</v>
      </c>
      <c r="Q561" s="52">
        <f>G561*$G$3</f>
        <v>0</v>
      </c>
      <c r="R561" s="52">
        <f>H561*$H$3</f>
        <v>0</v>
      </c>
      <c r="S561" s="52">
        <f>(N561/100)*(I561*$I$3)+(N561/100)*(J561*$J$3)+(N561/100)*(L561*$L$3)</f>
        <v>218.70000000000002</v>
      </c>
      <c r="T561" s="52">
        <f>(O561/100)*(K561*$K$3)</f>
        <v>0</v>
      </c>
      <c r="U561" s="52">
        <f>(P561/100)*(K561*$K$3)+(P561/100)*(L561*$L$3)</f>
        <v>0</v>
      </c>
      <c r="V561" s="52">
        <f>(Q561/100)*(L561*$L$3)</f>
        <v>0</v>
      </c>
      <c r="W561" s="52">
        <f>(R561/100)*(K561*$K$3)+(R561/100)*(L561*$L$3)</f>
        <v>0</v>
      </c>
      <c r="X561" s="52">
        <f t="shared" si="153"/>
        <v>380.70000000000005</v>
      </c>
      <c r="Y561" s="52">
        <f t="shared" si="154"/>
        <v>0</v>
      </c>
      <c r="Z561" s="52">
        <f t="shared" si="155"/>
        <v>0</v>
      </c>
      <c r="AA561" s="52">
        <f t="shared" si="156"/>
        <v>0</v>
      </c>
      <c r="AB561" s="52">
        <f>R561+W561</f>
        <v>0</v>
      </c>
      <c r="AC561" s="53">
        <f>ROUND(X561+Y561+Z561+AA561+AB561,1)</f>
        <v>380.7</v>
      </c>
      <c r="AD561" s="58" t="s">
        <v>330</v>
      </c>
      <c r="AE561" s="113" t="s">
        <v>814</v>
      </c>
      <c r="AF561" s="60"/>
      <c r="AH561" s="59"/>
    </row>
    <row r="562" spans="1:34">
      <c r="A562" s="99" t="s">
        <v>815</v>
      </c>
      <c r="B562" s="91">
        <v>10</v>
      </c>
      <c r="C562" s="21" t="s">
        <v>325</v>
      </c>
      <c r="D562" s="12">
        <v>108</v>
      </c>
      <c r="E562" s="12">
        <v>0</v>
      </c>
      <c r="F562" s="12">
        <v>0</v>
      </c>
      <c r="G562" s="12">
        <v>0</v>
      </c>
      <c r="H562" s="12">
        <v>0</v>
      </c>
      <c r="I562" s="13">
        <v>30</v>
      </c>
      <c r="J562" s="13">
        <v>50</v>
      </c>
      <c r="K562" s="13">
        <v>0</v>
      </c>
      <c r="L562" s="13">
        <v>50</v>
      </c>
      <c r="M562" s="13">
        <v>0</v>
      </c>
      <c r="N562" s="14">
        <f>D562*$D$4</f>
        <v>140.4</v>
      </c>
      <c r="O562" s="14">
        <f>E562*$E$4</f>
        <v>0</v>
      </c>
      <c r="P562" s="14">
        <f>F562*$F$4</f>
        <v>0</v>
      </c>
      <c r="Q562" s="14">
        <f>G562*$G$4</f>
        <v>0</v>
      </c>
      <c r="R562" s="14">
        <f>H562*$H$4</f>
        <v>0</v>
      </c>
      <c r="S562" s="14">
        <f>(N562/100)*(I562*$I$4)+(N562/100)*(J562*$J$4)+(N562/100)*(L562*$L$4)</f>
        <v>307.476</v>
      </c>
      <c r="T562" s="14">
        <f>(O562/100)*(K562*$K$4)</f>
        <v>0</v>
      </c>
      <c r="U562" s="14">
        <f>(P562/100)*(K562*$K$4)+(P562/100)*(L562*$L$4)</f>
        <v>0</v>
      </c>
      <c r="V562" s="14">
        <f>(Q562/100)*(L562*$L$4)</f>
        <v>0</v>
      </c>
      <c r="W562" s="14">
        <f>(R562/100)*(K562*$K$4)+(R562/100)*(L562*$L$4)</f>
        <v>0</v>
      </c>
      <c r="X562" s="14">
        <f t="shared" si="153"/>
        <v>447.87599999999998</v>
      </c>
      <c r="Y562" s="14">
        <f t="shared" si="154"/>
        <v>0</v>
      </c>
      <c r="Z562" s="14">
        <f t="shared" si="155"/>
        <v>0</v>
      </c>
      <c r="AA562" s="14">
        <f t="shared" si="156"/>
        <v>0</v>
      </c>
      <c r="AB562" s="14">
        <f>R562+W562</f>
        <v>0</v>
      </c>
      <c r="AC562" s="15">
        <f>ROUND(X562+Y562+Z562+AA562+AB562,1)</f>
        <v>447.9</v>
      </c>
      <c r="AD562" s="48">
        <f>(ROUND(AC562-AC561,1)/AC561)</f>
        <v>0.17651694247438929</v>
      </c>
      <c r="AE562" s="113"/>
      <c r="AF562" s="60"/>
      <c r="AH562" s="59"/>
    </row>
    <row r="563" spans="1:34">
      <c r="A563" s="99" t="s">
        <v>816</v>
      </c>
      <c r="B563" s="91">
        <v>16</v>
      </c>
      <c r="C563" s="21" t="s">
        <v>850</v>
      </c>
      <c r="D563" s="12">
        <v>108</v>
      </c>
      <c r="E563" s="12">
        <v>0</v>
      </c>
      <c r="F563" s="12">
        <v>0</v>
      </c>
      <c r="G563" s="12">
        <v>0</v>
      </c>
      <c r="H563" s="12">
        <v>0</v>
      </c>
      <c r="I563" s="13">
        <v>0</v>
      </c>
      <c r="J563" s="13">
        <v>0</v>
      </c>
      <c r="K563" s="13">
        <v>0</v>
      </c>
      <c r="L563" s="13">
        <v>0</v>
      </c>
      <c r="M563" s="13">
        <v>0</v>
      </c>
      <c r="N563" s="14">
        <f>D563*$D$5</f>
        <v>151.19999999999999</v>
      </c>
      <c r="O563" s="14">
        <f>E563*$E$5</f>
        <v>0</v>
      </c>
      <c r="P563" s="14">
        <f>F563*$F$5</f>
        <v>0</v>
      </c>
      <c r="Q563" s="14">
        <f>G563*$G$5</f>
        <v>0</v>
      </c>
      <c r="R563" s="14">
        <f>H563*$H$5</f>
        <v>0</v>
      </c>
      <c r="S563" s="14">
        <f>(N563/100)*(I563*$I$5)+(N563/100)*(J563*$J$5)+(N563/100)*(L563*$L$5)</f>
        <v>0</v>
      </c>
      <c r="T563" s="14">
        <f>(O563/100)*(K563*$K$5)</f>
        <v>0</v>
      </c>
      <c r="U563" s="14">
        <f>(P563/100)*(K563*$K$5)+(P563/100)*(L563*$L$5)</f>
        <v>0</v>
      </c>
      <c r="V563" s="14">
        <f>(Q563/100)*(L563*$L$5)</f>
        <v>0</v>
      </c>
      <c r="W563" s="14">
        <f>(R563/100)*(K563*$K$5)+(R563/100)*(L563*$L$5)</f>
        <v>0</v>
      </c>
      <c r="X563" s="14">
        <f t="shared" si="153"/>
        <v>151.19999999999999</v>
      </c>
      <c r="Y563" s="14">
        <f t="shared" si="154"/>
        <v>0</v>
      </c>
      <c r="Z563" s="14">
        <f t="shared" si="155"/>
        <v>0</v>
      </c>
      <c r="AA563" s="14">
        <f t="shared" si="156"/>
        <v>0</v>
      </c>
      <c r="AB563" s="14">
        <f>R563+W563</f>
        <v>0</v>
      </c>
      <c r="AC563" s="15">
        <f t="shared" ref="AC563:AC575" si="195">ROUND(X563+Y563+Z563+AA563+AB563,1)</f>
        <v>151.19999999999999</v>
      </c>
      <c r="AD563" s="48">
        <f>(ROUND(AC563-AC561,1)/AC561)</f>
        <v>-0.6028368794326241</v>
      </c>
      <c r="AE563" s="113"/>
      <c r="AF563" s="60"/>
      <c r="AH563" s="59"/>
    </row>
    <row r="564" spans="1:34">
      <c r="A564" s="99" t="s">
        <v>817</v>
      </c>
      <c r="B564" s="91">
        <v>0</v>
      </c>
      <c r="C564" s="21" t="s">
        <v>338</v>
      </c>
      <c r="D564" s="12">
        <v>108</v>
      </c>
      <c r="E564" s="12">
        <v>0</v>
      </c>
      <c r="F564" s="12">
        <v>0</v>
      </c>
      <c r="G564" s="12">
        <v>0</v>
      </c>
      <c r="H564" s="12">
        <v>0</v>
      </c>
      <c r="I564" s="13">
        <v>10</v>
      </c>
      <c r="J564" s="13">
        <v>30</v>
      </c>
      <c r="K564" s="13">
        <v>0</v>
      </c>
      <c r="L564" s="13">
        <v>50</v>
      </c>
      <c r="M564" s="13">
        <v>0</v>
      </c>
      <c r="N564" s="14">
        <f>D564*$D$6</f>
        <v>151.19999999999999</v>
      </c>
      <c r="O564" s="14">
        <f>E564*$E$6</f>
        <v>0</v>
      </c>
      <c r="P564" s="14">
        <f>F564*$F$6</f>
        <v>0</v>
      </c>
      <c r="Q564" s="14">
        <f>G564*$G$6</f>
        <v>0</v>
      </c>
      <c r="R564" s="14">
        <f>H564*$H$6</f>
        <v>0</v>
      </c>
      <c r="S564" s="14">
        <f>(N564/100)*(I564*$I$6)+(N564/100)*(J564*$J$6)+(N564/100)*(L564*$L$6)</f>
        <v>204.11999999999995</v>
      </c>
      <c r="T564" s="14">
        <f>(O564/100)*(K564*$K$6)</f>
        <v>0</v>
      </c>
      <c r="U564" s="14">
        <f>(P564/100)*(K564*$K$6)+(P564/100)*(L564*$L$6)</f>
        <v>0</v>
      </c>
      <c r="V564" s="14">
        <f>(Q564/100)*(L564*$L$6)</f>
        <v>0</v>
      </c>
      <c r="W564" s="14">
        <f>(R564/100)*(K564*$K$6)+(R564/100)*(L564*$L$6)</f>
        <v>0</v>
      </c>
      <c r="X564" s="14">
        <f t="shared" si="153"/>
        <v>355.31999999999994</v>
      </c>
      <c r="Y564" s="14">
        <f t="shared" si="154"/>
        <v>0</v>
      </c>
      <c r="Z564" s="14">
        <f t="shared" si="155"/>
        <v>0</v>
      </c>
      <c r="AA564" s="14">
        <f t="shared" si="156"/>
        <v>0</v>
      </c>
      <c r="AB564" s="14">
        <f t="shared" ref="AB564:AB575" si="196">R564+W564</f>
        <v>0</v>
      </c>
      <c r="AC564" s="15">
        <f t="shared" si="195"/>
        <v>355.3</v>
      </c>
      <c r="AD564" s="48">
        <f>(ROUND(AC564-AC561,1)/AC561)</f>
        <v>-6.6719201470974515E-2</v>
      </c>
      <c r="AE564" s="113"/>
      <c r="AF564" s="60"/>
      <c r="AH564" s="59"/>
    </row>
    <row r="565" spans="1:34">
      <c r="A565" s="99" t="s">
        <v>818</v>
      </c>
      <c r="B565" s="91">
        <v>30</v>
      </c>
      <c r="C565" s="21" t="s">
        <v>339</v>
      </c>
      <c r="D565" s="12">
        <v>108</v>
      </c>
      <c r="E565" s="12">
        <v>0</v>
      </c>
      <c r="F565" s="12">
        <v>0</v>
      </c>
      <c r="G565" s="12">
        <v>0</v>
      </c>
      <c r="H565" s="12">
        <v>0</v>
      </c>
      <c r="I565" s="13">
        <v>10</v>
      </c>
      <c r="J565" s="13">
        <v>30</v>
      </c>
      <c r="K565" s="13">
        <v>0</v>
      </c>
      <c r="L565" s="13">
        <v>50</v>
      </c>
      <c r="M565" s="13">
        <v>0</v>
      </c>
      <c r="N565" s="14">
        <f>D565*$D$7</f>
        <v>151.19999999999999</v>
      </c>
      <c r="O565" s="14">
        <f>E565*$E$7</f>
        <v>0</v>
      </c>
      <c r="P565" s="14">
        <f>F565*$F$7</f>
        <v>0</v>
      </c>
      <c r="Q565" s="14">
        <f>G565*$G$7</f>
        <v>0</v>
      </c>
      <c r="R565" s="14">
        <f>H565*$H$7</f>
        <v>0</v>
      </c>
      <c r="S565" s="14">
        <f>(N565/100)*(I565*$I$7)+(N565/100)*(J565*$J$7)+(N565/100)*(L565*$L$7)</f>
        <v>204.11999999999995</v>
      </c>
      <c r="T565" s="14">
        <f>(O565/100)*(K565*$K$7)</f>
        <v>0</v>
      </c>
      <c r="U565" s="14">
        <f>(P565/100)*(K565*$K$7)+(P565/100)*(L565*$L$7)</f>
        <v>0</v>
      </c>
      <c r="V565" s="14">
        <f>(Q565/100)*(L565*$L$7)</f>
        <v>0</v>
      </c>
      <c r="W565" s="14">
        <f>(R565/100)*(K565*$K$7)+(R565/100)*(L565*$L$7)</f>
        <v>0</v>
      </c>
      <c r="X565" s="14">
        <f t="shared" si="153"/>
        <v>355.31999999999994</v>
      </c>
      <c r="Y565" s="14">
        <f t="shared" si="154"/>
        <v>0</v>
      </c>
      <c r="Z565" s="14">
        <f t="shared" si="155"/>
        <v>0</v>
      </c>
      <c r="AA565" s="14">
        <f t="shared" si="156"/>
        <v>0</v>
      </c>
      <c r="AB565" s="14">
        <f t="shared" si="196"/>
        <v>0</v>
      </c>
      <c r="AC565" s="15">
        <f t="shared" si="195"/>
        <v>355.3</v>
      </c>
      <c r="AD565" s="48">
        <f>(ROUND(AC565-AC561,1)/AC561)</f>
        <v>-6.6719201470974515E-2</v>
      </c>
      <c r="AE565" s="113"/>
      <c r="AF565" s="60"/>
      <c r="AH565" s="59"/>
    </row>
    <row r="566" spans="1:34">
      <c r="A566" s="99" t="s">
        <v>667</v>
      </c>
      <c r="B566" s="91"/>
      <c r="C566" s="21" t="s">
        <v>340</v>
      </c>
      <c r="D566" s="12">
        <v>108</v>
      </c>
      <c r="E566" s="12">
        <v>0</v>
      </c>
      <c r="F566" s="12">
        <v>0</v>
      </c>
      <c r="G566" s="12">
        <v>0</v>
      </c>
      <c r="H566" s="12">
        <v>0</v>
      </c>
      <c r="I566" s="13">
        <v>10</v>
      </c>
      <c r="J566" s="13">
        <v>30</v>
      </c>
      <c r="K566" s="13">
        <v>0</v>
      </c>
      <c r="L566" s="13">
        <v>50</v>
      </c>
      <c r="M566" s="13">
        <v>0</v>
      </c>
      <c r="N566" s="14">
        <f>D566*$D$8</f>
        <v>151.19999999999999</v>
      </c>
      <c r="O566" s="14">
        <f>E566*$E$8</f>
        <v>0</v>
      </c>
      <c r="P566" s="14">
        <f>F566*$F$8</f>
        <v>0</v>
      </c>
      <c r="Q566" s="14">
        <f>G566*$G$8</f>
        <v>0</v>
      </c>
      <c r="R566" s="14">
        <f>H566*$H$8</f>
        <v>0</v>
      </c>
      <c r="S566" s="14">
        <f>(N566/100)*(I566*$I$8)+(N566/100)*(J566*$J$8)+(N566/100)*(L566*$L$8)</f>
        <v>204.11999999999995</v>
      </c>
      <c r="T566" s="14">
        <f>(O566/100)*(K566*$K$8)</f>
        <v>0</v>
      </c>
      <c r="U566" s="14">
        <f>(P566/100)*(K566*$K$8)+(P566/100)*(L566*$L$8)</f>
        <v>0</v>
      </c>
      <c r="V566" s="14">
        <f>(Q566/100)*(L566*$L$8)</f>
        <v>0</v>
      </c>
      <c r="W566" s="14">
        <f>(R566/100)*(K566*$K$8)+(R566/100)*(L566*$L$8)</f>
        <v>0</v>
      </c>
      <c r="X566" s="14">
        <f t="shared" si="153"/>
        <v>355.31999999999994</v>
      </c>
      <c r="Y566" s="14">
        <f t="shared" si="154"/>
        <v>0</v>
      </c>
      <c r="Z566" s="14">
        <f t="shared" si="155"/>
        <v>0</v>
      </c>
      <c r="AA566" s="14">
        <f t="shared" si="156"/>
        <v>0</v>
      </c>
      <c r="AB566" s="14">
        <f t="shared" si="196"/>
        <v>0</v>
      </c>
      <c r="AC566" s="15">
        <f t="shared" si="195"/>
        <v>355.3</v>
      </c>
      <c r="AD566" s="48">
        <f>(ROUND(AC566-AC561,1)/AC561)</f>
        <v>-6.6719201470974515E-2</v>
      </c>
      <c r="AE566" s="113"/>
      <c r="AF566" s="60"/>
      <c r="AH566" s="59"/>
    </row>
    <row r="567" spans="1:34">
      <c r="A567" s="99" t="s">
        <v>606</v>
      </c>
      <c r="B567" s="91"/>
      <c r="C567" s="21" t="s">
        <v>1</v>
      </c>
      <c r="D567" s="12">
        <v>54</v>
      </c>
      <c r="E567" s="12">
        <v>108</v>
      </c>
      <c r="F567" s="12">
        <v>0</v>
      </c>
      <c r="G567" s="12">
        <v>0</v>
      </c>
      <c r="H567" s="12">
        <v>0</v>
      </c>
      <c r="I567" s="13">
        <v>10</v>
      </c>
      <c r="J567" s="13">
        <v>30</v>
      </c>
      <c r="K567" s="13">
        <v>118</v>
      </c>
      <c r="L567" s="13">
        <v>0</v>
      </c>
      <c r="M567" s="13">
        <v>0</v>
      </c>
      <c r="N567" s="14">
        <f>D567*$D$9</f>
        <v>64.8</v>
      </c>
      <c r="O567" s="14">
        <f>E567*$E$9</f>
        <v>140.4</v>
      </c>
      <c r="P567" s="14">
        <f>F567*$F$9</f>
        <v>0</v>
      </c>
      <c r="Q567" s="14">
        <f>G567*$G$9</f>
        <v>0</v>
      </c>
      <c r="R567" s="14">
        <f>H567*$H$9</f>
        <v>0</v>
      </c>
      <c r="S567" s="14">
        <f>(N567/100)*(I567*$I$9)+(N567/100)*(J567*$J$9)+(N567/100)*(L567*$L$9)</f>
        <v>38.880000000000003</v>
      </c>
      <c r="T567" s="14">
        <f>(O567/100)*(K567*$K$9)</f>
        <v>248.50800000000004</v>
      </c>
      <c r="U567" s="14">
        <f>(P567/100)*(K567*$K$9)+(P567/100)*(L567*$L$9)</f>
        <v>0</v>
      </c>
      <c r="V567" s="14">
        <f>(Q567/100)*(L567*$L$9)</f>
        <v>0</v>
      </c>
      <c r="W567" s="14">
        <f>(R567/100)*(K567*$K$9)+(R567/100)*(L567*$L$9)</f>
        <v>0</v>
      </c>
      <c r="X567" s="14">
        <f t="shared" si="153"/>
        <v>103.68</v>
      </c>
      <c r="Y567" s="14">
        <f t="shared" si="154"/>
        <v>388.90800000000002</v>
      </c>
      <c r="Z567" s="14">
        <f t="shared" si="155"/>
        <v>0</v>
      </c>
      <c r="AA567" s="14">
        <f t="shared" si="156"/>
        <v>0</v>
      </c>
      <c r="AB567" s="14">
        <f t="shared" si="196"/>
        <v>0</v>
      </c>
      <c r="AC567" s="15">
        <f t="shared" si="195"/>
        <v>492.6</v>
      </c>
      <c r="AD567" s="48">
        <f>(ROUND(AC567-AC561,1)/AC561)</f>
        <v>0.2939322301024429</v>
      </c>
      <c r="AE567" s="113"/>
      <c r="AF567" s="60"/>
      <c r="AH567" s="59"/>
    </row>
    <row r="568" spans="1:34">
      <c r="A568" s="99" t="s">
        <v>845</v>
      </c>
      <c r="B568" s="91"/>
      <c r="C568" s="21" t="s">
        <v>2</v>
      </c>
      <c r="D568" s="12">
        <v>54</v>
      </c>
      <c r="E568" s="12">
        <v>0</v>
      </c>
      <c r="F568" s="12">
        <v>108</v>
      </c>
      <c r="G568" s="12">
        <v>0</v>
      </c>
      <c r="H568" s="12">
        <v>0</v>
      </c>
      <c r="I568" s="13">
        <v>10</v>
      </c>
      <c r="J568" s="13">
        <v>30</v>
      </c>
      <c r="K568" s="13">
        <v>48</v>
      </c>
      <c r="L568" s="13">
        <v>48</v>
      </c>
      <c r="M568" s="13">
        <v>0</v>
      </c>
      <c r="N568" s="14">
        <f>D568*$D$10</f>
        <v>64.8</v>
      </c>
      <c r="O568" s="14">
        <f>E568*$E$10</f>
        <v>0</v>
      </c>
      <c r="P568" s="14">
        <f>F568*$F$10</f>
        <v>140.4</v>
      </c>
      <c r="Q568" s="14">
        <f>G568*$G$10</f>
        <v>0</v>
      </c>
      <c r="R568" s="14">
        <f>H568*$H$10</f>
        <v>0</v>
      </c>
      <c r="S568" s="14">
        <f>(N568/100)*(I568*$I$10)+(N568/100)*(J568*$J$10)+(N568/100)*(L568*$L$10)</f>
        <v>85.536000000000001</v>
      </c>
      <c r="T568" s="14">
        <f>(O568/100)*(K568*$J$10)</f>
        <v>0</v>
      </c>
      <c r="U568" s="14">
        <f>(P568/100)*(K568*$K$10)+(P568/100)*(L568*$L$10)</f>
        <v>202.17600000000002</v>
      </c>
      <c r="V568" s="14">
        <f>(Q568/100)*(L568*$L$10)</f>
        <v>0</v>
      </c>
      <c r="W568" s="14">
        <f>(R568/100)*(K568*$K$10)+(R568/100)*(L568*$L$10)</f>
        <v>0</v>
      </c>
      <c r="X568" s="14">
        <f t="shared" si="153"/>
        <v>150.33600000000001</v>
      </c>
      <c r="Y568" s="14">
        <f t="shared" si="154"/>
        <v>0</v>
      </c>
      <c r="Z568" s="14">
        <f t="shared" si="155"/>
        <v>342.57600000000002</v>
      </c>
      <c r="AA568" s="14">
        <f t="shared" si="156"/>
        <v>0</v>
      </c>
      <c r="AB568" s="14">
        <f t="shared" si="196"/>
        <v>0</v>
      </c>
      <c r="AC568" s="15">
        <f t="shared" si="195"/>
        <v>492.9</v>
      </c>
      <c r="AD568" s="48">
        <f>(ROUND(AC568-AC561,1)/AC561)</f>
        <v>0.29472025216706071</v>
      </c>
      <c r="AE568" s="113"/>
      <c r="AF568" s="60"/>
      <c r="AH568" s="59"/>
    </row>
    <row r="569" spans="1:34">
      <c r="A569" s="99" t="s">
        <v>846</v>
      </c>
      <c r="B569" s="91"/>
      <c r="C569" s="21" t="s">
        <v>3</v>
      </c>
      <c r="D569" s="12">
        <v>54</v>
      </c>
      <c r="E569" s="12">
        <v>0</v>
      </c>
      <c r="F569" s="12">
        <v>0</v>
      </c>
      <c r="G569" s="12">
        <v>108</v>
      </c>
      <c r="H569" s="12">
        <v>0</v>
      </c>
      <c r="I569" s="13">
        <v>10</v>
      </c>
      <c r="J569" s="13">
        <v>30</v>
      </c>
      <c r="K569" s="13">
        <v>0</v>
      </c>
      <c r="L569" s="13">
        <v>81</v>
      </c>
      <c r="M569" s="13">
        <v>0</v>
      </c>
      <c r="N569" s="14">
        <f>D569*$D$11</f>
        <v>64.8</v>
      </c>
      <c r="O569" s="14">
        <f>E569*$E$11</f>
        <v>0</v>
      </c>
      <c r="P569" s="14">
        <f>F569*$F$11</f>
        <v>0</v>
      </c>
      <c r="Q569" s="14">
        <f>G569*$G$11</f>
        <v>140.4</v>
      </c>
      <c r="R569" s="14">
        <f>H569*$H$11</f>
        <v>0</v>
      </c>
      <c r="S569" s="14">
        <f>(N569/100)*(I569*$I$11)+(N569/100)*(J569*$J$11)+(N569/100)*(L569*$L$11)</f>
        <v>117.61199999999999</v>
      </c>
      <c r="T569" s="14">
        <f>(O569/100)*(K569*$K$11)</f>
        <v>0</v>
      </c>
      <c r="U569" s="14">
        <f>(P569/100)*(K569*$K$11)+(P569/100)*(L569*$L$11)</f>
        <v>0</v>
      </c>
      <c r="V569" s="14">
        <f>(Q569/100)*(L569*$L$11)</f>
        <v>170.58600000000001</v>
      </c>
      <c r="W569" s="14">
        <f>(R569/100)*(K569*$K$11)+(R569/100)*(L569*$L$11)</f>
        <v>0</v>
      </c>
      <c r="X569" s="14">
        <f t="shared" si="153"/>
        <v>182.41199999999998</v>
      </c>
      <c r="Y569" s="14">
        <f t="shared" si="154"/>
        <v>0</v>
      </c>
      <c r="Z569" s="14">
        <f t="shared" si="155"/>
        <v>0</v>
      </c>
      <c r="AA569" s="14">
        <f t="shared" si="156"/>
        <v>310.98599999999999</v>
      </c>
      <c r="AB569" s="14">
        <f t="shared" si="196"/>
        <v>0</v>
      </c>
      <c r="AC569" s="15">
        <f t="shared" si="195"/>
        <v>493.4</v>
      </c>
      <c r="AD569" s="48">
        <f>(ROUND(AC569-AC561,1)/AC561)</f>
        <v>0.29603362227475705</v>
      </c>
      <c r="AE569" s="113"/>
      <c r="AF569" s="60"/>
      <c r="AH569" s="59"/>
    </row>
    <row r="570" spans="1:34">
      <c r="A570" s="99" t="s">
        <v>847</v>
      </c>
      <c r="B570" s="91"/>
      <c r="C570" s="21" t="s">
        <v>4</v>
      </c>
      <c r="D570" s="12">
        <v>54</v>
      </c>
      <c r="E570" s="12">
        <v>0</v>
      </c>
      <c r="F570" s="12">
        <v>0</v>
      </c>
      <c r="G570" s="12">
        <v>0</v>
      </c>
      <c r="H570" s="12">
        <v>108</v>
      </c>
      <c r="I570" s="13">
        <v>10</v>
      </c>
      <c r="J570" s="13">
        <v>30</v>
      </c>
      <c r="K570" s="13">
        <v>48</v>
      </c>
      <c r="L570" s="13">
        <v>48</v>
      </c>
      <c r="M570" s="13">
        <v>0</v>
      </c>
      <c r="N570" s="14">
        <f>D570*$D$12</f>
        <v>64.8</v>
      </c>
      <c r="O570" s="14">
        <f>E570*$E$12</f>
        <v>0</v>
      </c>
      <c r="P570" s="14">
        <f>F570*$F$12</f>
        <v>0</v>
      </c>
      <c r="Q570" s="14">
        <f>G570*$G$12</f>
        <v>0</v>
      </c>
      <c r="R570" s="14">
        <f>H570*$H$12</f>
        <v>140.4</v>
      </c>
      <c r="S570" s="14">
        <f>(N570/100)*(I570*$I$12)+(N570/100)*(J570*$J$12)+(N570/100)*(L570*$L$12)</f>
        <v>85.536000000000001</v>
      </c>
      <c r="T570" s="14">
        <f>(O570/100)*(K570*$K$12)</f>
        <v>0</v>
      </c>
      <c r="U570" s="14">
        <f>(P570/100)*(K570*$K$12)+(P570/100)*(L570*$L$12)</f>
        <v>0</v>
      </c>
      <c r="V570" s="14">
        <f>(Q570/100)*(L570*$L$12)</f>
        <v>0</v>
      </c>
      <c r="W570" s="14">
        <f>(R570/100)*(K570*$K$12)+(R570/100)*(L570*$L$12)</f>
        <v>202.17600000000002</v>
      </c>
      <c r="X570" s="14">
        <f t="shared" si="153"/>
        <v>150.33600000000001</v>
      </c>
      <c r="Y570" s="14">
        <f t="shared" si="154"/>
        <v>0</v>
      </c>
      <c r="Z570" s="14">
        <f t="shared" si="155"/>
        <v>0</v>
      </c>
      <c r="AA570" s="14">
        <f t="shared" si="156"/>
        <v>0</v>
      </c>
      <c r="AB570" s="14">
        <f t="shared" si="196"/>
        <v>342.57600000000002</v>
      </c>
      <c r="AC570" s="15">
        <f t="shared" si="195"/>
        <v>492.9</v>
      </c>
      <c r="AD570" s="48">
        <f>(ROUND(AC570-AC561,1)/AC561)</f>
        <v>0.29472025216706071</v>
      </c>
      <c r="AE570" s="113"/>
      <c r="AF570" s="60"/>
      <c r="AH570" s="59"/>
    </row>
    <row r="571" spans="1:34">
      <c r="A571" s="99" t="s">
        <v>848</v>
      </c>
      <c r="B571" s="91"/>
      <c r="C571" s="21" t="s">
        <v>328</v>
      </c>
      <c r="D571" s="12">
        <v>108</v>
      </c>
      <c r="E571" s="12">
        <v>0</v>
      </c>
      <c r="F571" s="12">
        <v>0</v>
      </c>
      <c r="G571" s="12">
        <v>0</v>
      </c>
      <c r="H571" s="12">
        <v>0</v>
      </c>
      <c r="I571" s="13">
        <v>10</v>
      </c>
      <c r="J571" s="13">
        <v>30</v>
      </c>
      <c r="K571" s="13">
        <v>0</v>
      </c>
      <c r="L571" s="13">
        <v>50</v>
      </c>
      <c r="M571" s="13">
        <v>75</v>
      </c>
      <c r="N571" s="14">
        <f>D571*$D$13</f>
        <v>140.4</v>
      </c>
      <c r="O571" s="14">
        <f>E571*$E$13</f>
        <v>0</v>
      </c>
      <c r="P571" s="14">
        <f>F571*$F$13</f>
        <v>0</v>
      </c>
      <c r="Q571" s="14">
        <f>G571*$G$13</f>
        <v>0</v>
      </c>
      <c r="R571" s="14">
        <f>H571*$H$13</f>
        <v>0</v>
      </c>
      <c r="S571" s="14">
        <f>(N571/100)*(I571*$I$13)+(N571/100)*(J571*$J$13)+(N571/100)*(M571*$M$13)+(N571/100)*(L571*$L$13)</f>
        <v>347.49</v>
      </c>
      <c r="T571" s="14">
        <f>(O571/100)*(K571*$K$13)+(O571/100)*(M571*$M$13)</f>
        <v>0</v>
      </c>
      <c r="U571" s="14">
        <f>(P571/100)*(K571*$K$13)+(P571/100)*(L571*$L$13)+(P571/100)*(M571*$M$13)</f>
        <v>0</v>
      </c>
      <c r="V571" s="14">
        <f>(Q571/100)*(L571*$L$13)+(Q571/100)*(M571*$M$13)</f>
        <v>0</v>
      </c>
      <c r="W571" s="14">
        <f>(R571/100)*(K571*$K$13)+(R571/100)*(L571*$L$13)+(R571/100)*(M571*$M$13)</f>
        <v>0</v>
      </c>
      <c r="X571" s="14">
        <f t="shared" si="153"/>
        <v>487.89</v>
      </c>
      <c r="Y571" s="14">
        <f t="shared" si="154"/>
        <v>0</v>
      </c>
      <c r="Z571" s="14">
        <f t="shared" si="155"/>
        <v>0</v>
      </c>
      <c r="AA571" s="14">
        <f t="shared" si="156"/>
        <v>0</v>
      </c>
      <c r="AB571" s="14">
        <f t="shared" si="196"/>
        <v>0</v>
      </c>
      <c r="AC571" s="15">
        <f t="shared" si="195"/>
        <v>487.9</v>
      </c>
      <c r="AD571" s="48">
        <f>(ROUND(AC571-AC561,1)/AC561)</f>
        <v>0.28158655109009723</v>
      </c>
      <c r="AE571" s="113"/>
      <c r="AF571" s="60"/>
      <c r="AH571" s="59"/>
    </row>
    <row r="572" spans="1:34">
      <c r="A572" s="99" t="s">
        <v>849</v>
      </c>
      <c r="B572" s="91"/>
      <c r="C572" s="21" t="s">
        <v>329</v>
      </c>
      <c r="D572" s="12">
        <v>134</v>
      </c>
      <c r="E572" s="12">
        <v>0</v>
      </c>
      <c r="F572" s="12">
        <v>0</v>
      </c>
      <c r="G572" s="12">
        <v>0</v>
      </c>
      <c r="H572" s="12">
        <v>0</v>
      </c>
      <c r="I572" s="13">
        <v>10</v>
      </c>
      <c r="J572" s="13">
        <v>30</v>
      </c>
      <c r="K572" s="13">
        <v>80</v>
      </c>
      <c r="L572" s="13">
        <v>0</v>
      </c>
      <c r="M572" s="13">
        <v>0</v>
      </c>
      <c r="N572" s="14">
        <f>D572*$D$14</f>
        <v>174.20000000000002</v>
      </c>
      <c r="O572" s="14">
        <f>E572*$E$14</f>
        <v>0</v>
      </c>
      <c r="P572" s="14">
        <f>F572*$F$14</f>
        <v>0</v>
      </c>
      <c r="Q572" s="14">
        <f>G572*$G$14</f>
        <v>0</v>
      </c>
      <c r="R572" s="14">
        <f>H572*$H$14</f>
        <v>0</v>
      </c>
      <c r="S572" s="14">
        <f>(N572/100)*(I572*$I$14)+(N572/100)*(J572*$J$14)+(N572/100)*(K572*$K$14)</f>
        <v>313.56000000000006</v>
      </c>
      <c r="T572" s="14">
        <f>(O572/100)*(K572*$K$14)</f>
        <v>0</v>
      </c>
      <c r="U572" s="14">
        <f>(P572/100)*(K572*$K$14)+(P572/100)*(L572*$L$14)</f>
        <v>0</v>
      </c>
      <c r="V572" s="14">
        <f>(Q572/100)*(L572*$L$14)</f>
        <v>0</v>
      </c>
      <c r="W572" s="14">
        <f>(R572/100)*(K572*$L$14)+(R572/100)*(L572*$M$14)</f>
        <v>0</v>
      </c>
      <c r="X572" s="14">
        <f t="shared" si="153"/>
        <v>487.7600000000001</v>
      </c>
      <c r="Y572" s="14">
        <f t="shared" si="154"/>
        <v>0</v>
      </c>
      <c r="Z572" s="14">
        <f t="shared" si="155"/>
        <v>0</v>
      </c>
      <c r="AA572" s="14">
        <f t="shared" si="156"/>
        <v>0</v>
      </c>
      <c r="AB572" s="14">
        <f t="shared" si="196"/>
        <v>0</v>
      </c>
      <c r="AC572" s="15">
        <f t="shared" si="195"/>
        <v>487.8</v>
      </c>
      <c r="AD572" s="48">
        <f>(ROUND(AC572-AC561,1)/AC561)</f>
        <v>0.28132387706855794</v>
      </c>
      <c r="AE572" s="113"/>
      <c r="AF572" s="60"/>
      <c r="AH572" s="59"/>
    </row>
    <row r="573" spans="1:34">
      <c r="A573" s="99"/>
      <c r="B573" s="91"/>
      <c r="C573" s="21" t="s">
        <v>330</v>
      </c>
      <c r="D573" s="12">
        <v>134</v>
      </c>
      <c r="E573" s="12">
        <v>0</v>
      </c>
      <c r="F573" s="12">
        <v>0</v>
      </c>
      <c r="G573" s="12">
        <v>0</v>
      </c>
      <c r="H573" s="12">
        <v>0</v>
      </c>
      <c r="I573" s="13">
        <v>10</v>
      </c>
      <c r="J573" s="13">
        <v>30</v>
      </c>
      <c r="K573" s="13">
        <v>0</v>
      </c>
      <c r="L573" s="13">
        <v>80</v>
      </c>
      <c r="M573" s="13">
        <v>0</v>
      </c>
      <c r="N573" s="14">
        <f>D573*$D$15</f>
        <v>174.20000000000002</v>
      </c>
      <c r="O573" s="14">
        <f>E573*$E$15</f>
        <v>0</v>
      </c>
      <c r="P573" s="14">
        <f>F573*$F$15</f>
        <v>0</v>
      </c>
      <c r="Q573" s="14">
        <f>G573*$G$15</f>
        <v>0</v>
      </c>
      <c r="R573" s="14">
        <f>H573*$H$15</f>
        <v>0</v>
      </c>
      <c r="S573" s="14">
        <f>(N573/100)*(I573*$I$15)+(N573/100)*(J573*$J$15)+(N573/100)*(L573*$L$15)</f>
        <v>313.56000000000006</v>
      </c>
      <c r="T573" s="14">
        <f>(O573/100)*(K573*$K$15)</f>
        <v>0</v>
      </c>
      <c r="U573" s="14">
        <f>(P573/100)*(K573*$K$15)+(P573/100)*(L573*$L$15)</f>
        <v>0</v>
      </c>
      <c r="V573" s="14">
        <f>(Q573/100)*(L573*$L$15)</f>
        <v>0</v>
      </c>
      <c r="W573" s="14">
        <f>(R573/100)*(K573*$K$15)+(R573/100)*(L573*$L$15)</f>
        <v>0</v>
      </c>
      <c r="X573" s="14">
        <f t="shared" si="153"/>
        <v>487.7600000000001</v>
      </c>
      <c r="Y573" s="14">
        <f t="shared" si="154"/>
        <v>0</v>
      </c>
      <c r="Z573" s="14">
        <f t="shared" si="155"/>
        <v>0</v>
      </c>
      <c r="AA573" s="14">
        <f t="shared" si="156"/>
        <v>0</v>
      </c>
      <c r="AB573" s="14">
        <f t="shared" si="196"/>
        <v>0</v>
      </c>
      <c r="AC573" s="15">
        <f t="shared" si="195"/>
        <v>487.8</v>
      </c>
      <c r="AD573" s="48">
        <f>(ROUND(AC573-AC561,1)/AC561)</f>
        <v>0.28132387706855794</v>
      </c>
      <c r="AE573" s="113"/>
      <c r="AF573" s="60"/>
      <c r="AH573" s="59"/>
    </row>
    <row r="574" spans="1:34">
      <c r="A574" s="99"/>
      <c r="B574" s="91"/>
      <c r="C574" s="21" t="s">
        <v>326</v>
      </c>
      <c r="D574" s="12">
        <v>108</v>
      </c>
      <c r="E574" s="12">
        <v>0</v>
      </c>
      <c r="F574" s="12">
        <v>0</v>
      </c>
      <c r="G574" s="12">
        <v>0</v>
      </c>
      <c r="H574" s="12">
        <v>0</v>
      </c>
      <c r="I574" s="13">
        <v>10</v>
      </c>
      <c r="J574" s="13">
        <v>65</v>
      </c>
      <c r="K574" s="13">
        <v>0</v>
      </c>
      <c r="L574" s="13">
        <v>50</v>
      </c>
      <c r="M574" s="13">
        <v>0</v>
      </c>
      <c r="N574" s="14">
        <f>D574*$D$16</f>
        <v>140.4</v>
      </c>
      <c r="O574" s="14">
        <f>E574*$E$16</f>
        <v>0</v>
      </c>
      <c r="P574" s="14">
        <f>F574*$F$16</f>
        <v>0</v>
      </c>
      <c r="Q574" s="14">
        <f>G574*$G$16</f>
        <v>0</v>
      </c>
      <c r="R574" s="14">
        <f>H574*$H$16</f>
        <v>0</v>
      </c>
      <c r="S574" s="14">
        <f>(N574/100)*(I574*$I$16)+(N574/100)*(J574*$J$16)+(N574/100)*(L574*$L$16)</f>
        <v>329.23800000000006</v>
      </c>
      <c r="T574" s="14">
        <f>(O574/100)*(K574*$K$16)</f>
        <v>0</v>
      </c>
      <c r="U574" s="14">
        <f>(P574/100)*(K574*$K$16)+(P574/100)*(L574*$L$16)</f>
        <v>0</v>
      </c>
      <c r="V574" s="14">
        <f>(Q574/100)*(L574*$L$16)</f>
        <v>0</v>
      </c>
      <c r="W574" s="14">
        <f>(R574/100)*(K574*$K$16)+(R574/100)*(L574*$L$16)</f>
        <v>0</v>
      </c>
      <c r="X574" s="14">
        <f t="shared" si="153"/>
        <v>469.63800000000003</v>
      </c>
      <c r="Y574" s="14">
        <f t="shared" si="154"/>
        <v>0</v>
      </c>
      <c r="Z574" s="14">
        <f t="shared" si="155"/>
        <v>0</v>
      </c>
      <c r="AA574" s="14">
        <f t="shared" si="156"/>
        <v>0</v>
      </c>
      <c r="AB574" s="14">
        <f t="shared" si="196"/>
        <v>0</v>
      </c>
      <c r="AC574" s="15">
        <f t="shared" si="195"/>
        <v>469.6</v>
      </c>
      <c r="AD574" s="48">
        <f>(ROUND(AC574-AC561,1)/AC561)</f>
        <v>0.23351720514841084</v>
      </c>
      <c r="AE574" s="113"/>
      <c r="AF574" s="60"/>
      <c r="AH574" s="59"/>
    </row>
    <row r="575" spans="1:34">
      <c r="A575" s="99"/>
      <c r="B575" s="91"/>
      <c r="C575" s="21" t="s">
        <v>327</v>
      </c>
      <c r="D575" s="12">
        <v>108</v>
      </c>
      <c r="E575" s="12">
        <v>0</v>
      </c>
      <c r="F575" s="12">
        <v>0</v>
      </c>
      <c r="G575" s="12">
        <v>0</v>
      </c>
      <c r="H575" s="12">
        <v>0</v>
      </c>
      <c r="I575" s="13">
        <v>44</v>
      </c>
      <c r="J575" s="13">
        <v>30</v>
      </c>
      <c r="K575" s="13">
        <v>0</v>
      </c>
      <c r="L575" s="13">
        <v>50</v>
      </c>
      <c r="M575" s="13">
        <v>0</v>
      </c>
      <c r="N575" s="14">
        <f>D575*$D$17</f>
        <v>140.4</v>
      </c>
      <c r="O575" s="14">
        <f>E575*$E$17</f>
        <v>0</v>
      </c>
      <c r="P575" s="14">
        <f>F575*$F$17</f>
        <v>0</v>
      </c>
      <c r="Q575" s="14">
        <f>G575*$G$17</f>
        <v>0</v>
      </c>
      <c r="R575" s="14">
        <f>H575*$H$17</f>
        <v>0</v>
      </c>
      <c r="S575" s="14">
        <f>(N575/100)*(I575*$I$17)+(N575/100)*(J575*$J$17)+(N575/100)*(L575*$L$17)</f>
        <v>289.50480000000005</v>
      </c>
      <c r="T575" s="14">
        <f>(O575/100)*(K575*$K$17)</f>
        <v>0</v>
      </c>
      <c r="U575" s="14">
        <f>(P575/100)*(K575*$K$17)+(P575/100)*(L575*$L$17)</f>
        <v>0</v>
      </c>
      <c r="V575" s="14">
        <f>(Q575/100)*(L575*$L$17)</f>
        <v>0</v>
      </c>
      <c r="W575" s="14">
        <f>(R575/100)*(K575*$K$17)+(R575/100)*(L575*$L$17)</f>
        <v>0</v>
      </c>
      <c r="X575" s="14">
        <f t="shared" si="153"/>
        <v>429.90480000000002</v>
      </c>
      <c r="Y575" s="14">
        <f t="shared" si="154"/>
        <v>0</v>
      </c>
      <c r="Z575" s="14">
        <f t="shared" si="155"/>
        <v>0</v>
      </c>
      <c r="AA575" s="14">
        <f t="shared" si="156"/>
        <v>0</v>
      </c>
      <c r="AB575" s="14">
        <f t="shared" si="196"/>
        <v>0</v>
      </c>
      <c r="AC575" s="15">
        <f t="shared" si="195"/>
        <v>429.9</v>
      </c>
      <c r="AD575" s="48">
        <f>(ROUND(AC575-AC561,1)/AC561)</f>
        <v>0.12923561859732074</v>
      </c>
      <c r="AE575" s="113"/>
      <c r="AF575" s="60"/>
      <c r="AH575" s="59"/>
    </row>
    <row r="576" spans="1:34">
      <c r="A576" s="106" t="s">
        <v>0</v>
      </c>
      <c r="B576" s="92" t="s">
        <v>40</v>
      </c>
      <c r="C576" s="50" t="s">
        <v>242</v>
      </c>
      <c r="D576" s="11">
        <v>132</v>
      </c>
      <c r="E576" s="11">
        <v>0</v>
      </c>
      <c r="F576" s="11">
        <v>0</v>
      </c>
      <c r="G576" s="11">
        <v>0</v>
      </c>
      <c r="H576" s="11">
        <v>0</v>
      </c>
      <c r="I576" s="51">
        <v>60</v>
      </c>
      <c r="J576" s="51">
        <v>0</v>
      </c>
      <c r="K576" s="51">
        <v>0</v>
      </c>
      <c r="L576" s="51">
        <v>0</v>
      </c>
      <c r="M576" s="51">
        <v>0</v>
      </c>
      <c r="N576" s="52">
        <f>D576*$D$3</f>
        <v>198</v>
      </c>
      <c r="O576" s="52">
        <f>E576*$E$3</f>
        <v>0</v>
      </c>
      <c r="P576" s="52">
        <f>F576*$F$3</f>
        <v>0</v>
      </c>
      <c r="Q576" s="52">
        <f>G576*$G$3</f>
        <v>0</v>
      </c>
      <c r="R576" s="52">
        <f>H576*$H$3</f>
        <v>0</v>
      </c>
      <c r="S576" s="52">
        <f>(N576/100)*(I576*$I$3)+(N576/100)*(J576*$J$3)</f>
        <v>178.2</v>
      </c>
      <c r="T576" s="52">
        <f>(O576/100)*(K576*$K$3)</f>
        <v>0</v>
      </c>
      <c r="U576" s="52">
        <f>(P576/100)*(K576*$K$3)+(P576/100)*(L576*$L$3)</f>
        <v>0</v>
      </c>
      <c r="V576" s="52">
        <f>(Q576/100)*(L576*$L$3)</f>
        <v>0</v>
      </c>
      <c r="W576" s="52">
        <f>(R576/100)*(K576*$K$3)+(R576/100)*(L576*$L$3)</f>
        <v>0</v>
      </c>
      <c r="X576" s="52">
        <f t="shared" si="153"/>
        <v>376.2</v>
      </c>
      <c r="Y576" s="52">
        <f t="shared" si="154"/>
        <v>0</v>
      </c>
      <c r="Z576" s="52">
        <f t="shared" si="155"/>
        <v>0</v>
      </c>
      <c r="AA576" s="52">
        <f t="shared" si="156"/>
        <v>0</v>
      </c>
      <c r="AB576" s="52">
        <f>R576+W576</f>
        <v>0</v>
      </c>
      <c r="AC576" s="53">
        <f>ROUND(X576+Y576+Z576+AA576+AB576,1)</f>
        <v>376.2</v>
      </c>
      <c r="AD576" s="58"/>
      <c r="AE576" s="113" t="s">
        <v>814</v>
      </c>
      <c r="AF576" s="60"/>
      <c r="AH576" s="59"/>
    </row>
    <row r="577" spans="1:34">
      <c r="A577" s="99" t="s">
        <v>815</v>
      </c>
      <c r="B577" s="93">
        <v>28</v>
      </c>
      <c r="C577" s="21" t="s">
        <v>325</v>
      </c>
      <c r="D577" s="12">
        <v>132</v>
      </c>
      <c r="E577" s="12">
        <v>0</v>
      </c>
      <c r="F577" s="12">
        <v>0</v>
      </c>
      <c r="G577" s="12">
        <v>0</v>
      </c>
      <c r="H577" s="12">
        <v>0</v>
      </c>
      <c r="I577" s="13">
        <v>74</v>
      </c>
      <c r="J577" s="13">
        <v>14</v>
      </c>
      <c r="K577" s="13">
        <v>0</v>
      </c>
      <c r="L577" s="13">
        <v>0</v>
      </c>
      <c r="M577" s="13">
        <v>0</v>
      </c>
      <c r="N577" s="14">
        <f>D577*$D$4</f>
        <v>171.6</v>
      </c>
      <c r="O577" s="14">
        <f>E577*$E$4</f>
        <v>0</v>
      </c>
      <c r="P577" s="14">
        <f>F577*$F$4</f>
        <v>0</v>
      </c>
      <c r="Q577" s="14">
        <f>G577*$G$4</f>
        <v>0</v>
      </c>
      <c r="R577" s="14">
        <f>H577*$H$4</f>
        <v>0</v>
      </c>
      <c r="S577" s="14">
        <f>(N577/100)*(I577*$I$4)+(N577/100)*(J577*$J$4)</f>
        <v>271.81440000000003</v>
      </c>
      <c r="T577" s="14">
        <f>(O577/100)*(K577*$K$4)</f>
        <v>0</v>
      </c>
      <c r="U577" s="14">
        <f>(P577/100)*(K577*$K$4)+(P577/100)*(L577*$L$4)</f>
        <v>0</v>
      </c>
      <c r="V577" s="14">
        <f>(Q577/100)*(L577*$L$4)</f>
        <v>0</v>
      </c>
      <c r="W577" s="14">
        <f>(R577/100)*(K577*$K$4)+(R577/100)*(L577*$L$4)</f>
        <v>0</v>
      </c>
      <c r="X577" s="14">
        <f t="shared" ref="X577:X590" si="197">N577+S577</f>
        <v>443.4144</v>
      </c>
      <c r="Y577" s="14">
        <f t="shared" ref="Y577:Y590" si="198">O577+T577</f>
        <v>0</v>
      </c>
      <c r="Z577" s="14">
        <f t="shared" ref="Z577:Z590" si="199">P577+U577</f>
        <v>0</v>
      </c>
      <c r="AA577" s="14">
        <f t="shared" ref="AA577:AA590" si="200">Q577+V577</f>
        <v>0</v>
      </c>
      <c r="AB577" s="14">
        <f>R577+W577</f>
        <v>0</v>
      </c>
      <c r="AC577" s="15">
        <f>ROUND(X577+Y577+Z577+AA577+AB577,1)</f>
        <v>443.4</v>
      </c>
      <c r="AD577" s="48">
        <f>(ROUND(AC577-AC576,1)/AC576)</f>
        <v>0.17862838915470497</v>
      </c>
      <c r="AE577" s="113"/>
      <c r="AF577" s="60"/>
      <c r="AH577" s="59"/>
    </row>
    <row r="578" spans="1:34">
      <c r="A578" s="99" t="s">
        <v>816</v>
      </c>
      <c r="B578" s="93">
        <v>0</v>
      </c>
      <c r="C578" s="21" t="s">
        <v>850</v>
      </c>
      <c r="D578" s="12">
        <v>132</v>
      </c>
      <c r="E578" s="12">
        <v>0</v>
      </c>
      <c r="F578" s="12">
        <v>0</v>
      </c>
      <c r="G578" s="12">
        <v>0</v>
      </c>
      <c r="H578" s="12">
        <v>0</v>
      </c>
      <c r="I578" s="13">
        <v>60</v>
      </c>
      <c r="J578" s="13">
        <v>0</v>
      </c>
      <c r="K578" s="13">
        <v>0</v>
      </c>
      <c r="L578" s="13">
        <v>0</v>
      </c>
      <c r="M578" s="13">
        <v>0</v>
      </c>
      <c r="N578" s="14">
        <f>D578*$D$5</f>
        <v>184.79999999999998</v>
      </c>
      <c r="O578" s="14">
        <f>E578*$E$5</f>
        <v>0</v>
      </c>
      <c r="P578" s="14">
        <f>F578*$F$5</f>
        <v>0</v>
      </c>
      <c r="Q578" s="14">
        <f>G578*$G$5</f>
        <v>0</v>
      </c>
      <c r="R578" s="14">
        <f>H578*$H$5</f>
        <v>0</v>
      </c>
      <c r="S578" s="14">
        <f>(N578/100)*(I578*$I$5)+(N578/100)*(J578*$J$5)</f>
        <v>166.32</v>
      </c>
      <c r="T578" s="14">
        <f>(O578/100)*(K578*$K$5)</f>
        <v>0</v>
      </c>
      <c r="U578" s="14">
        <f>(P578/100)*(K578*$K$5)+(P578/100)*(L578*$L$5)</f>
        <v>0</v>
      </c>
      <c r="V578" s="14">
        <f>(Q578/100)*(L578*$L$5)</f>
        <v>0</v>
      </c>
      <c r="W578" s="14">
        <f>(R578/100)*(K578*$K$5)+(R578/100)*(L578*$L$5)</f>
        <v>0</v>
      </c>
      <c r="X578" s="14">
        <f t="shared" si="197"/>
        <v>351.12</v>
      </c>
      <c r="Y578" s="14">
        <f t="shared" si="198"/>
        <v>0</v>
      </c>
      <c r="Z578" s="14">
        <f t="shared" si="199"/>
        <v>0</v>
      </c>
      <c r="AA578" s="14">
        <f t="shared" si="200"/>
        <v>0</v>
      </c>
      <c r="AB578" s="14">
        <f>R578+W578</f>
        <v>0</v>
      </c>
      <c r="AC578" s="15">
        <f t="shared" ref="AC578:AC590" si="201">ROUND(X578+Y578+Z578+AA578+AB578,1)</f>
        <v>351.1</v>
      </c>
      <c r="AD578" s="48">
        <f>(ROUND(AC578-AC576,1)/AC576)</f>
        <v>-6.6719829877724623E-2</v>
      </c>
      <c r="AE578" s="113"/>
      <c r="AF578" s="60"/>
      <c r="AH578" s="59"/>
    </row>
    <row r="579" spans="1:34">
      <c r="A579" s="99" t="s">
        <v>817</v>
      </c>
      <c r="B579" s="93">
        <v>0</v>
      </c>
      <c r="C579" s="21" t="s">
        <v>338</v>
      </c>
      <c r="D579" s="12">
        <v>132</v>
      </c>
      <c r="E579" s="12">
        <v>0</v>
      </c>
      <c r="F579" s="12">
        <v>0</v>
      </c>
      <c r="G579" s="12">
        <v>0</v>
      </c>
      <c r="H579" s="12">
        <v>0</v>
      </c>
      <c r="I579" s="13">
        <v>60</v>
      </c>
      <c r="J579" s="13">
        <v>0</v>
      </c>
      <c r="K579" s="13">
        <v>0</v>
      </c>
      <c r="L579" s="13">
        <v>0</v>
      </c>
      <c r="M579" s="13">
        <v>0</v>
      </c>
      <c r="N579" s="14">
        <f>D579*$D$6</f>
        <v>184.79999999999998</v>
      </c>
      <c r="O579" s="14">
        <f>E579*$E$6</f>
        <v>0</v>
      </c>
      <c r="P579" s="14">
        <f>F579*$F$6</f>
        <v>0</v>
      </c>
      <c r="Q579" s="14">
        <f>G579*$G$6</f>
        <v>0</v>
      </c>
      <c r="R579" s="14">
        <f>H579*$H$6</f>
        <v>0</v>
      </c>
      <c r="S579" s="14">
        <f>(N579/100)*(I579*$I$6)+(N579/100)*(J579*$J$6)</f>
        <v>166.32</v>
      </c>
      <c r="T579" s="14">
        <f>(O579/100)*(K579*$K$6)</f>
        <v>0</v>
      </c>
      <c r="U579" s="14">
        <f>(P579/100)*(K579*$K$6)+(P579/100)*(L579*$L$6)</f>
        <v>0</v>
      </c>
      <c r="V579" s="14">
        <f>(Q579/100)*(L579*$L$6)</f>
        <v>0</v>
      </c>
      <c r="W579" s="14">
        <f>(R579/100)*(K579*$K$6)+(R579/100)*(L579*$L$6)</f>
        <v>0</v>
      </c>
      <c r="X579" s="14">
        <f t="shared" si="197"/>
        <v>351.12</v>
      </c>
      <c r="Y579" s="14">
        <f t="shared" si="198"/>
        <v>0</v>
      </c>
      <c r="Z579" s="14">
        <f t="shared" si="199"/>
        <v>0</v>
      </c>
      <c r="AA579" s="14">
        <f t="shared" si="200"/>
        <v>0</v>
      </c>
      <c r="AB579" s="14">
        <f t="shared" ref="AB579:AB590" si="202">R579+W579</f>
        <v>0</v>
      </c>
      <c r="AC579" s="15">
        <f t="shared" si="201"/>
        <v>351.1</v>
      </c>
      <c r="AD579" s="48">
        <f>(ROUND(AC579-AC576,1)/AC576)</f>
        <v>-6.6719829877724623E-2</v>
      </c>
      <c r="AE579" s="113"/>
      <c r="AF579" s="60"/>
      <c r="AH579" s="59"/>
    </row>
    <row r="580" spans="1:34">
      <c r="A580" s="99" t="s">
        <v>818</v>
      </c>
      <c r="B580" s="93">
        <v>0</v>
      </c>
      <c r="C580" s="21" t="s">
        <v>339</v>
      </c>
      <c r="D580" s="12">
        <v>132</v>
      </c>
      <c r="E580" s="12">
        <v>0</v>
      </c>
      <c r="F580" s="12">
        <v>0</v>
      </c>
      <c r="G580" s="12">
        <v>0</v>
      </c>
      <c r="H580" s="12">
        <v>0</v>
      </c>
      <c r="I580" s="13">
        <v>60</v>
      </c>
      <c r="J580" s="13">
        <v>0</v>
      </c>
      <c r="K580" s="13">
        <v>0</v>
      </c>
      <c r="L580" s="13">
        <v>0</v>
      </c>
      <c r="M580" s="13">
        <v>0</v>
      </c>
      <c r="N580" s="14">
        <f>D580*$D$7</f>
        <v>184.79999999999998</v>
      </c>
      <c r="O580" s="14">
        <f>E580*$E$7</f>
        <v>0</v>
      </c>
      <c r="P580" s="14">
        <f>F580*$F$7</f>
        <v>0</v>
      </c>
      <c r="Q580" s="14">
        <f>G580*$G$7</f>
        <v>0</v>
      </c>
      <c r="R580" s="14">
        <f>H580*$H$7</f>
        <v>0</v>
      </c>
      <c r="S580" s="14">
        <f>(N580/100)*(I580*$I$7)+(N580/100)*(J580*$J$7)</f>
        <v>166.32</v>
      </c>
      <c r="T580" s="14">
        <f>(O580/100)*(K580*$K$7)</f>
        <v>0</v>
      </c>
      <c r="U580" s="14">
        <f>(P580/100)*(K580*$K$7)+(P580/100)*(L580*$L$7)</f>
        <v>0</v>
      </c>
      <c r="V580" s="14">
        <f>(Q580/100)*(L580*$L$7)</f>
        <v>0</v>
      </c>
      <c r="W580" s="14">
        <f>(R580/100)*(K580*$K$7)+(R580/100)*(L580*$L$7)</f>
        <v>0</v>
      </c>
      <c r="X580" s="14">
        <f t="shared" si="197"/>
        <v>351.12</v>
      </c>
      <c r="Y580" s="14">
        <f t="shared" si="198"/>
        <v>0</v>
      </c>
      <c r="Z580" s="14">
        <f t="shared" si="199"/>
        <v>0</v>
      </c>
      <c r="AA580" s="14">
        <f t="shared" si="200"/>
        <v>0</v>
      </c>
      <c r="AB580" s="14">
        <f t="shared" si="202"/>
        <v>0</v>
      </c>
      <c r="AC580" s="15">
        <f t="shared" si="201"/>
        <v>351.1</v>
      </c>
      <c r="AD580" s="48">
        <f>(ROUND(AC580-AC576,1)/AC576)</f>
        <v>-6.6719829877724623E-2</v>
      </c>
      <c r="AE580" s="113"/>
      <c r="AF580" s="60"/>
      <c r="AH580" s="59"/>
    </row>
    <row r="581" spans="1:34">
      <c r="A581" s="99" t="s">
        <v>667</v>
      </c>
      <c r="B581" s="93"/>
      <c r="C581" s="21" t="s">
        <v>340</v>
      </c>
      <c r="D581" s="12">
        <v>132</v>
      </c>
      <c r="E581" s="12">
        <v>0</v>
      </c>
      <c r="F581" s="12">
        <v>0</v>
      </c>
      <c r="G581" s="12">
        <v>0</v>
      </c>
      <c r="H581" s="12">
        <v>0</v>
      </c>
      <c r="I581" s="13">
        <v>60</v>
      </c>
      <c r="J581" s="13">
        <v>0</v>
      </c>
      <c r="K581" s="13">
        <v>0</v>
      </c>
      <c r="L581" s="13">
        <v>0</v>
      </c>
      <c r="M581" s="13">
        <v>0</v>
      </c>
      <c r="N581" s="14">
        <f>D581*$D$8</f>
        <v>184.79999999999998</v>
      </c>
      <c r="O581" s="14">
        <f>E581*$E$8</f>
        <v>0</v>
      </c>
      <c r="P581" s="14">
        <f>F581*$F$8</f>
        <v>0</v>
      </c>
      <c r="Q581" s="14">
        <f>G581*$G$8</f>
        <v>0</v>
      </c>
      <c r="R581" s="14">
        <f>H581*$H$8</f>
        <v>0</v>
      </c>
      <c r="S581" s="14">
        <f>(N581/100)*(I581*$I$8)+(N581/100)*(J581*$J$8)</f>
        <v>166.32</v>
      </c>
      <c r="T581" s="14">
        <f>(O581/100)*(K581*$K$8)</f>
        <v>0</v>
      </c>
      <c r="U581" s="14">
        <f>(P581/100)*(K581*$K$8)+(P581/100)*(L581*$L$8)</f>
        <v>0</v>
      </c>
      <c r="V581" s="14">
        <f>(Q581/100)*(L581*$L$8)</f>
        <v>0</v>
      </c>
      <c r="W581" s="14">
        <f>(R581/100)*(K581*$K$8)+(R581/100)*(L581*$L$8)</f>
        <v>0</v>
      </c>
      <c r="X581" s="14">
        <f t="shared" si="197"/>
        <v>351.12</v>
      </c>
      <c r="Y581" s="14">
        <f t="shared" si="198"/>
        <v>0</v>
      </c>
      <c r="Z581" s="14">
        <f t="shared" si="199"/>
        <v>0</v>
      </c>
      <c r="AA581" s="14">
        <f t="shared" si="200"/>
        <v>0</v>
      </c>
      <c r="AB581" s="14">
        <f t="shared" si="202"/>
        <v>0</v>
      </c>
      <c r="AC581" s="15">
        <f t="shared" si="201"/>
        <v>351.1</v>
      </c>
      <c r="AD581" s="48">
        <f>(ROUND(AC581-AC576,1)/AC576)</f>
        <v>-6.6719829877724623E-2</v>
      </c>
      <c r="AE581" s="113"/>
      <c r="AF581" s="60"/>
      <c r="AH581" s="59"/>
    </row>
    <row r="582" spans="1:34">
      <c r="A582" s="99" t="s">
        <v>606</v>
      </c>
      <c r="B582" s="93"/>
      <c r="C582" s="21" t="s">
        <v>1</v>
      </c>
      <c r="D582" s="12">
        <v>66</v>
      </c>
      <c r="E582" s="12">
        <v>132</v>
      </c>
      <c r="F582" s="12">
        <v>0</v>
      </c>
      <c r="G582" s="12">
        <v>0</v>
      </c>
      <c r="H582" s="12">
        <v>0</v>
      </c>
      <c r="I582" s="13">
        <v>60</v>
      </c>
      <c r="J582" s="13">
        <v>0</v>
      </c>
      <c r="K582" s="13">
        <v>65</v>
      </c>
      <c r="L582" s="13">
        <v>0</v>
      </c>
      <c r="M582" s="13">
        <v>0</v>
      </c>
      <c r="N582" s="14">
        <f>D582*$D$9</f>
        <v>79.2</v>
      </c>
      <c r="O582" s="14">
        <f>E582*$E$9</f>
        <v>171.6</v>
      </c>
      <c r="P582" s="14">
        <f>F582*$F$9</f>
        <v>0</v>
      </c>
      <c r="Q582" s="14">
        <f>G582*$G$9</f>
        <v>0</v>
      </c>
      <c r="R582" s="14">
        <f>H582*$H$9</f>
        <v>0</v>
      </c>
      <c r="S582" s="14">
        <f>(N582/100)*(I582*$I$9)+(N582/100)*(J582*$J$9)</f>
        <v>71.28</v>
      </c>
      <c r="T582" s="14">
        <f>(O582/100)*(K582*$K$9)</f>
        <v>167.31</v>
      </c>
      <c r="U582" s="14">
        <f>(P582/100)*(K582*$K$9)+(P582/100)*(L582*$L$9)</f>
        <v>0</v>
      </c>
      <c r="V582" s="14">
        <f>(Q582/100)*(L582*$L$9)</f>
        <v>0</v>
      </c>
      <c r="W582" s="14">
        <f>(R582/100)*(K582*$K$9)+(R582/100)*(L582*$L$9)</f>
        <v>0</v>
      </c>
      <c r="X582" s="14">
        <f t="shared" si="197"/>
        <v>150.48000000000002</v>
      </c>
      <c r="Y582" s="14">
        <f t="shared" si="198"/>
        <v>338.90999999999997</v>
      </c>
      <c r="Z582" s="14">
        <f t="shared" si="199"/>
        <v>0</v>
      </c>
      <c r="AA582" s="14">
        <f t="shared" si="200"/>
        <v>0</v>
      </c>
      <c r="AB582" s="14">
        <f t="shared" si="202"/>
        <v>0</v>
      </c>
      <c r="AC582" s="15">
        <f t="shared" si="201"/>
        <v>489.4</v>
      </c>
      <c r="AD582" s="48">
        <f>(ROUND(AC582-AC576,1)/AC576)</f>
        <v>0.30090377458798512</v>
      </c>
      <c r="AE582" s="113"/>
      <c r="AF582" s="60"/>
      <c r="AH582" s="59"/>
    </row>
    <row r="583" spans="1:34">
      <c r="A583" s="99" t="s">
        <v>845</v>
      </c>
      <c r="B583" s="93"/>
      <c r="C583" s="21" t="s">
        <v>2</v>
      </c>
      <c r="D583" s="12">
        <v>66</v>
      </c>
      <c r="E583" s="12">
        <v>0</v>
      </c>
      <c r="F583" s="12">
        <v>132</v>
      </c>
      <c r="G583" s="12">
        <v>0</v>
      </c>
      <c r="H583" s="12">
        <v>0</v>
      </c>
      <c r="I583" s="13">
        <v>60</v>
      </c>
      <c r="J583" s="13">
        <v>0</v>
      </c>
      <c r="K583" s="13">
        <v>32.5</v>
      </c>
      <c r="L583" s="13">
        <v>32.5</v>
      </c>
      <c r="M583" s="13">
        <v>0</v>
      </c>
      <c r="N583" s="14">
        <f>D583*$D$10</f>
        <v>79.2</v>
      </c>
      <c r="O583" s="14">
        <f>E583*$E$10</f>
        <v>0</v>
      </c>
      <c r="P583" s="14">
        <f>F583*$F$10</f>
        <v>171.6</v>
      </c>
      <c r="Q583" s="14">
        <f>G583*$G$10</f>
        <v>0</v>
      </c>
      <c r="R583" s="14">
        <f>H583*$H$10</f>
        <v>0</v>
      </c>
      <c r="S583" s="14">
        <f>(N583/100)*(I583*$I$10)+(N583/100)*(J583*$J$10)</f>
        <v>71.28</v>
      </c>
      <c r="T583" s="14">
        <f>(O583/100)*(K583*$J$10)</f>
        <v>0</v>
      </c>
      <c r="U583" s="14">
        <f>(P583/100)*(K583*$K$10)+(P583/100)*(L583*$L$10)</f>
        <v>167.31</v>
      </c>
      <c r="V583" s="14">
        <f>(Q583/100)*(L583*$L$10)</f>
        <v>0</v>
      </c>
      <c r="W583" s="14">
        <f>(R583/100)*(K583*$K$10)+(R583/100)*(L583*$L$10)</f>
        <v>0</v>
      </c>
      <c r="X583" s="14">
        <f t="shared" si="197"/>
        <v>150.48000000000002</v>
      </c>
      <c r="Y583" s="14">
        <f t="shared" si="198"/>
        <v>0</v>
      </c>
      <c r="Z583" s="14">
        <f t="shared" si="199"/>
        <v>338.90999999999997</v>
      </c>
      <c r="AA583" s="14">
        <f t="shared" si="200"/>
        <v>0</v>
      </c>
      <c r="AB583" s="14">
        <f t="shared" si="202"/>
        <v>0</v>
      </c>
      <c r="AC583" s="15">
        <f t="shared" si="201"/>
        <v>489.4</v>
      </c>
      <c r="AD583" s="48">
        <f>(ROUND(AC583-AC576,1)/AC576)</f>
        <v>0.30090377458798512</v>
      </c>
      <c r="AE583" s="113"/>
      <c r="AF583" s="60"/>
      <c r="AH583" s="59"/>
    </row>
    <row r="584" spans="1:34">
      <c r="A584" s="99" t="s">
        <v>846</v>
      </c>
      <c r="B584" s="93"/>
      <c r="C584" s="21" t="s">
        <v>3</v>
      </c>
      <c r="D584" s="12">
        <v>66</v>
      </c>
      <c r="E584" s="12">
        <v>0</v>
      </c>
      <c r="F584" s="12">
        <v>0</v>
      </c>
      <c r="G584" s="12">
        <v>132</v>
      </c>
      <c r="H584" s="12">
        <v>0</v>
      </c>
      <c r="I584" s="13">
        <v>60</v>
      </c>
      <c r="J584" s="13">
        <v>0</v>
      </c>
      <c r="K584" s="13">
        <v>0</v>
      </c>
      <c r="L584" s="13">
        <v>65</v>
      </c>
      <c r="M584" s="13">
        <v>0</v>
      </c>
      <c r="N584" s="14">
        <f>D584*$D$11</f>
        <v>79.2</v>
      </c>
      <c r="O584" s="14">
        <f>E584*$E$11</f>
        <v>0</v>
      </c>
      <c r="P584" s="14">
        <f>F584*$F$11</f>
        <v>0</v>
      </c>
      <c r="Q584" s="14">
        <f>G584*$G$11</f>
        <v>171.6</v>
      </c>
      <c r="R584" s="14">
        <f>H584*$H$11</f>
        <v>0</v>
      </c>
      <c r="S584" s="14">
        <f>(N584/100)*(I584*$I$11)+(N584/100)*(J584*$J$11)</f>
        <v>71.28</v>
      </c>
      <c r="T584" s="14">
        <f>(O584/100)*(K584*$K$11)</f>
        <v>0</v>
      </c>
      <c r="U584" s="14">
        <f>(P584/100)*(K584*$K$11)+(P584/100)*(L584*$L$11)</f>
        <v>0</v>
      </c>
      <c r="V584" s="14">
        <f>(Q584/100)*(L584*$L$11)</f>
        <v>167.31</v>
      </c>
      <c r="W584" s="14">
        <f>(R584/100)*(K584*$K$11)+(R584/100)*(L584*$L$11)</f>
        <v>0</v>
      </c>
      <c r="X584" s="14">
        <f t="shared" si="197"/>
        <v>150.48000000000002</v>
      </c>
      <c r="Y584" s="14">
        <f t="shared" si="198"/>
        <v>0</v>
      </c>
      <c r="Z584" s="14">
        <f t="shared" si="199"/>
        <v>0</v>
      </c>
      <c r="AA584" s="14">
        <f t="shared" si="200"/>
        <v>338.90999999999997</v>
      </c>
      <c r="AB584" s="14">
        <f t="shared" si="202"/>
        <v>0</v>
      </c>
      <c r="AC584" s="15">
        <f t="shared" si="201"/>
        <v>489.4</v>
      </c>
      <c r="AD584" s="48">
        <f>(ROUND(AC584-AC576,1)/AC576)</f>
        <v>0.30090377458798512</v>
      </c>
      <c r="AE584" s="113"/>
      <c r="AF584" s="60"/>
      <c r="AH584" s="59"/>
    </row>
    <row r="585" spans="1:34">
      <c r="A585" s="99" t="s">
        <v>847</v>
      </c>
      <c r="B585" s="93"/>
      <c r="C585" s="21" t="s">
        <v>4</v>
      </c>
      <c r="D585" s="12">
        <v>66</v>
      </c>
      <c r="E585" s="12">
        <v>0</v>
      </c>
      <c r="F585" s="12">
        <v>0</v>
      </c>
      <c r="G585" s="12">
        <v>0</v>
      </c>
      <c r="H585" s="12">
        <v>132</v>
      </c>
      <c r="I585" s="13">
        <v>60</v>
      </c>
      <c r="J585" s="13">
        <v>0</v>
      </c>
      <c r="K585" s="13">
        <v>32.5</v>
      </c>
      <c r="L585" s="13">
        <v>32.5</v>
      </c>
      <c r="M585" s="13">
        <v>0</v>
      </c>
      <c r="N585" s="14">
        <f>D585*$D$12</f>
        <v>79.2</v>
      </c>
      <c r="O585" s="14">
        <f>E585*$E$12</f>
        <v>0</v>
      </c>
      <c r="P585" s="14">
        <f>F585*$F$12</f>
        <v>0</v>
      </c>
      <c r="Q585" s="14">
        <f>G585*$G$12</f>
        <v>0</v>
      </c>
      <c r="R585" s="14">
        <f>H585*$H$12</f>
        <v>171.6</v>
      </c>
      <c r="S585" s="14">
        <f>(N585/100)*(I585*$I$12)+(N585/100)*(J585*$J$12)</f>
        <v>71.28</v>
      </c>
      <c r="T585" s="14">
        <f>(O585/100)*(K585*$K$12)</f>
        <v>0</v>
      </c>
      <c r="U585" s="14">
        <f>(P585/100)*(K585*$K$12)+(P585/100)*(L585*$L$12)</f>
        <v>0</v>
      </c>
      <c r="V585" s="14">
        <f>(Q585/100)*(L585*$L$12)</f>
        <v>0</v>
      </c>
      <c r="W585" s="14">
        <f>(R585/100)*(K585*$K$12)+(R585/100)*(L585*$L$12)</f>
        <v>167.31</v>
      </c>
      <c r="X585" s="14">
        <f t="shared" si="197"/>
        <v>150.48000000000002</v>
      </c>
      <c r="Y585" s="14">
        <f t="shared" si="198"/>
        <v>0</v>
      </c>
      <c r="Z585" s="14">
        <f t="shared" si="199"/>
        <v>0</v>
      </c>
      <c r="AA585" s="14">
        <f t="shared" si="200"/>
        <v>0</v>
      </c>
      <c r="AB585" s="14">
        <f t="shared" si="202"/>
        <v>338.90999999999997</v>
      </c>
      <c r="AC585" s="15">
        <f t="shared" si="201"/>
        <v>489.4</v>
      </c>
      <c r="AD585" s="48">
        <f>(ROUND(AC585-AC576,1)/AC576)</f>
        <v>0.30090377458798512</v>
      </c>
      <c r="AE585" s="113"/>
      <c r="AF585" s="60"/>
      <c r="AH585" s="59"/>
    </row>
    <row r="586" spans="1:34">
      <c r="A586" s="99" t="s">
        <v>848</v>
      </c>
      <c r="B586" s="93"/>
      <c r="C586" s="21" t="s">
        <v>328</v>
      </c>
      <c r="D586" s="12">
        <v>132</v>
      </c>
      <c r="E586" s="12">
        <v>0</v>
      </c>
      <c r="F586" s="12">
        <v>0</v>
      </c>
      <c r="G586" s="12">
        <v>0</v>
      </c>
      <c r="H586" s="12">
        <v>0</v>
      </c>
      <c r="I586" s="13">
        <v>60</v>
      </c>
      <c r="J586" s="13">
        <v>0</v>
      </c>
      <c r="K586" s="13">
        <v>0</v>
      </c>
      <c r="L586" s="13">
        <v>0</v>
      </c>
      <c r="M586" s="13">
        <v>60</v>
      </c>
      <c r="N586" s="14">
        <f>D586*$D$13</f>
        <v>171.6</v>
      </c>
      <c r="O586" s="14">
        <f>E586*$E$13</f>
        <v>0</v>
      </c>
      <c r="P586" s="14">
        <f>F586*$F$13</f>
        <v>0</v>
      </c>
      <c r="Q586" s="14">
        <f>G586*$G$13</f>
        <v>0</v>
      </c>
      <c r="R586" s="14">
        <f>H586*$H$13</f>
        <v>0</v>
      </c>
      <c r="S586" s="14">
        <f>(N586/100)*(I586*$I$14)+(N586/100)*(J586*$J$14)+(N586/100)*(M586*$M$14)</f>
        <v>308.88</v>
      </c>
      <c r="T586" s="14">
        <f>(O586/100)*(K586*$K$13)+(O586/100)*(M586*$M$13)</f>
        <v>0</v>
      </c>
      <c r="U586" s="14">
        <f>(P586/100)*(K586*$K$13)+(P586/100)*(L586*$L$13)+(P586/100)*(M586*$M$13)</f>
        <v>0</v>
      </c>
      <c r="V586" s="14">
        <f>(Q586/100)*(L586*$L$13)+(Q586/100)*(M586*$M$13)</f>
        <v>0</v>
      </c>
      <c r="W586" s="14">
        <f>(R586/100)*(K586*$K$13)+(R586/100)*(L586*$L$13)+(R586/100)*(M586*$M$13)</f>
        <v>0</v>
      </c>
      <c r="X586" s="14">
        <f t="shared" si="197"/>
        <v>480.48</v>
      </c>
      <c r="Y586" s="14">
        <f t="shared" si="198"/>
        <v>0</v>
      </c>
      <c r="Z586" s="14">
        <f t="shared" si="199"/>
        <v>0</v>
      </c>
      <c r="AA586" s="14">
        <f t="shared" si="200"/>
        <v>0</v>
      </c>
      <c r="AB586" s="14">
        <f t="shared" si="202"/>
        <v>0</v>
      </c>
      <c r="AC586" s="15">
        <f t="shared" si="201"/>
        <v>480.5</v>
      </c>
      <c r="AD586" s="48">
        <f>(ROUND(AC586-AC576,1)/AC576)</f>
        <v>0.2772461456671983</v>
      </c>
      <c r="AE586" s="113"/>
      <c r="AF586" s="60"/>
      <c r="AH586" s="59"/>
    </row>
    <row r="587" spans="1:34">
      <c r="A587" s="99" t="s">
        <v>849</v>
      </c>
      <c r="B587" s="93"/>
      <c r="C587" s="21" t="s">
        <v>329</v>
      </c>
      <c r="D587" s="12">
        <v>132</v>
      </c>
      <c r="E587" s="12">
        <v>0</v>
      </c>
      <c r="F587" s="12">
        <v>0</v>
      </c>
      <c r="G587" s="12">
        <v>0</v>
      </c>
      <c r="H587" s="12">
        <v>0</v>
      </c>
      <c r="I587" s="13">
        <v>60</v>
      </c>
      <c r="J587" s="13">
        <v>0</v>
      </c>
      <c r="K587" s="13">
        <v>60</v>
      </c>
      <c r="L587" s="13">
        <v>0</v>
      </c>
      <c r="M587" s="13">
        <v>0</v>
      </c>
      <c r="N587" s="14">
        <f>D587*$D$14</f>
        <v>171.6</v>
      </c>
      <c r="O587" s="14">
        <f>E587*$E$14</f>
        <v>0</v>
      </c>
      <c r="P587" s="14">
        <f>F587*$F$14</f>
        <v>0</v>
      </c>
      <c r="Q587" s="14">
        <f>G587*$G$14</f>
        <v>0</v>
      </c>
      <c r="R587" s="14">
        <f>H587*$H$14</f>
        <v>0</v>
      </c>
      <c r="S587" s="14">
        <f>(N587/100)*(I587*$I$14)+(N587/100)*(J587*$J$14)+(N587/100)*(K587*$K$14)</f>
        <v>308.88</v>
      </c>
      <c r="T587" s="14">
        <f>(O587/100)*(K587*$K$14)</f>
        <v>0</v>
      </c>
      <c r="U587" s="14">
        <f>(P587/100)*(K587*$K$14)+(P587/100)*(L587*$L$14)</f>
        <v>0</v>
      </c>
      <c r="V587" s="14">
        <f>(Q587/100)*(L587*$L$14)</f>
        <v>0</v>
      </c>
      <c r="W587" s="14">
        <f>(R587/100)*(K587*$L$14)+(R587/100)*(L587*$M$14)</f>
        <v>0</v>
      </c>
      <c r="X587" s="14">
        <f t="shared" si="197"/>
        <v>480.48</v>
      </c>
      <c r="Y587" s="14">
        <f t="shared" si="198"/>
        <v>0</v>
      </c>
      <c r="Z587" s="14">
        <f t="shared" si="199"/>
        <v>0</v>
      </c>
      <c r="AA587" s="14">
        <f t="shared" si="200"/>
        <v>0</v>
      </c>
      <c r="AB587" s="14">
        <f t="shared" si="202"/>
        <v>0</v>
      </c>
      <c r="AC587" s="15">
        <f t="shared" si="201"/>
        <v>480.5</v>
      </c>
      <c r="AD587" s="48">
        <f>(ROUND(AC587-AC576,1)/AC576)</f>
        <v>0.2772461456671983</v>
      </c>
      <c r="AE587" s="113"/>
      <c r="AF587" s="60"/>
      <c r="AH587" s="59"/>
    </row>
    <row r="588" spans="1:34">
      <c r="A588" s="99"/>
      <c r="B588" s="93"/>
      <c r="C588" s="21" t="s">
        <v>330</v>
      </c>
      <c r="D588" s="12">
        <v>132</v>
      </c>
      <c r="E588" s="12">
        <v>0</v>
      </c>
      <c r="F588" s="12">
        <v>0</v>
      </c>
      <c r="G588" s="12">
        <v>0</v>
      </c>
      <c r="H588" s="12">
        <v>0</v>
      </c>
      <c r="I588" s="13">
        <v>60</v>
      </c>
      <c r="J588" s="13">
        <v>0</v>
      </c>
      <c r="K588" s="13">
        <v>0</v>
      </c>
      <c r="L588" s="13">
        <v>60</v>
      </c>
      <c r="M588" s="13">
        <v>0</v>
      </c>
      <c r="N588" s="14">
        <f>D588*$D$15</f>
        <v>171.6</v>
      </c>
      <c r="O588" s="14">
        <f>E588*$E$15</f>
        <v>0</v>
      </c>
      <c r="P588" s="14">
        <f>F588*$F$15</f>
        <v>0</v>
      </c>
      <c r="Q588" s="14">
        <f>G588*$G$15</f>
        <v>0</v>
      </c>
      <c r="R588" s="14">
        <f>H588*$H$15</f>
        <v>0</v>
      </c>
      <c r="S588" s="14">
        <f>(N588/100)*(I588*$I$15)+(N588/100)*(J588*$J$15)+(N588/100)*(L588*$L$15)</f>
        <v>308.88</v>
      </c>
      <c r="T588" s="14">
        <f>(O588/100)*(K588*$K$15)</f>
        <v>0</v>
      </c>
      <c r="U588" s="14">
        <f>(P588/100)*(K588*$K$15)+(P588/100)*(L588*$L$15)</f>
        <v>0</v>
      </c>
      <c r="V588" s="14">
        <f>(Q588/100)*(L588*$L$15)</f>
        <v>0</v>
      </c>
      <c r="W588" s="14">
        <f>(R588/100)*(K588*$K$15)+(R588/100)*(L588*$L$15)</f>
        <v>0</v>
      </c>
      <c r="X588" s="14">
        <f t="shared" si="197"/>
        <v>480.48</v>
      </c>
      <c r="Y588" s="14">
        <f t="shared" si="198"/>
        <v>0</v>
      </c>
      <c r="Z588" s="14">
        <f t="shared" si="199"/>
        <v>0</v>
      </c>
      <c r="AA588" s="14">
        <f t="shared" si="200"/>
        <v>0</v>
      </c>
      <c r="AB588" s="14">
        <f t="shared" si="202"/>
        <v>0</v>
      </c>
      <c r="AC588" s="15">
        <f t="shared" si="201"/>
        <v>480.5</v>
      </c>
      <c r="AD588" s="48">
        <f>(ROUND(AC588-AC576,1)/AC576)</f>
        <v>0.2772461456671983</v>
      </c>
      <c r="AE588" s="113"/>
      <c r="AF588" s="60"/>
      <c r="AH588" s="59"/>
    </row>
    <row r="589" spans="1:34">
      <c r="A589" s="99"/>
      <c r="B589" s="93"/>
      <c r="C589" s="21" t="s">
        <v>326</v>
      </c>
      <c r="D589" s="12">
        <v>132</v>
      </c>
      <c r="E589" s="12">
        <v>0</v>
      </c>
      <c r="F589" s="12">
        <v>0</v>
      </c>
      <c r="G589" s="12">
        <v>0</v>
      </c>
      <c r="H589" s="12">
        <v>0</v>
      </c>
      <c r="I589" s="13">
        <v>60</v>
      </c>
      <c r="J589" s="13">
        <v>38</v>
      </c>
      <c r="K589" s="13">
        <v>0</v>
      </c>
      <c r="L589" s="13">
        <v>0</v>
      </c>
      <c r="M589" s="13">
        <v>0</v>
      </c>
      <c r="N589" s="14">
        <f>D589*$D$16</f>
        <v>171.6</v>
      </c>
      <c r="O589" s="14">
        <f>E589*$E$16</f>
        <v>0</v>
      </c>
      <c r="P589" s="14">
        <f>F589*$F$16</f>
        <v>0</v>
      </c>
      <c r="Q589" s="14">
        <f>G589*$G$16</f>
        <v>0</v>
      </c>
      <c r="R589" s="14">
        <f>H589*$H$16</f>
        <v>0</v>
      </c>
      <c r="S589" s="14">
        <f>(N589/100)*(I589*$I$16)+(N589/100)*(J589*$J$16)</f>
        <v>252.9384</v>
      </c>
      <c r="T589" s="14">
        <f>(O589/100)*(K589*$K$16)</f>
        <v>0</v>
      </c>
      <c r="U589" s="14">
        <f>(P589/100)*(K589*$K$16)+(P589/100)*(L589*$L$16)</f>
        <v>0</v>
      </c>
      <c r="V589" s="14">
        <f>(Q589/100)*(L589*$L$16)</f>
        <v>0</v>
      </c>
      <c r="W589" s="14">
        <f>(R589/100)*(K589*$K$16)+(R589/100)*(L589*$L$16)</f>
        <v>0</v>
      </c>
      <c r="X589" s="14">
        <f t="shared" si="197"/>
        <v>424.53840000000002</v>
      </c>
      <c r="Y589" s="14">
        <f t="shared" si="198"/>
        <v>0</v>
      </c>
      <c r="Z589" s="14">
        <f t="shared" si="199"/>
        <v>0</v>
      </c>
      <c r="AA589" s="14">
        <f t="shared" si="200"/>
        <v>0</v>
      </c>
      <c r="AB589" s="14">
        <f t="shared" si="202"/>
        <v>0</v>
      </c>
      <c r="AC589" s="15">
        <f t="shared" si="201"/>
        <v>424.5</v>
      </c>
      <c r="AD589" s="48">
        <f>(ROUND(AC589-AC576,1)/AC576)</f>
        <v>0.12838915470494416</v>
      </c>
      <c r="AE589" s="113"/>
      <c r="AF589" s="60"/>
      <c r="AH589" s="59"/>
    </row>
    <row r="590" spans="1:34">
      <c r="A590" s="99"/>
      <c r="B590" s="93"/>
      <c r="C590" s="21" t="s">
        <v>327</v>
      </c>
      <c r="D590" s="12">
        <v>132</v>
      </c>
      <c r="E590" s="12">
        <v>0</v>
      </c>
      <c r="F590" s="12">
        <v>0</v>
      </c>
      <c r="G590" s="12">
        <v>0</v>
      </c>
      <c r="H590" s="12">
        <v>0</v>
      </c>
      <c r="I590" s="13">
        <v>74</v>
      </c>
      <c r="J590" s="13">
        <v>0</v>
      </c>
      <c r="K590" s="13">
        <v>0</v>
      </c>
      <c r="L590" s="13">
        <v>0</v>
      </c>
      <c r="M590" s="13">
        <v>0</v>
      </c>
      <c r="N590" s="14">
        <f>D590*$D$17</f>
        <v>171.6</v>
      </c>
      <c r="O590" s="14">
        <f>E590*$E$17</f>
        <v>0</v>
      </c>
      <c r="P590" s="14">
        <f>F590*$F$17</f>
        <v>0</v>
      </c>
      <c r="Q590" s="14">
        <f>G590*$G$17</f>
        <v>0</v>
      </c>
      <c r="R590" s="14">
        <f>H590*$H$17</f>
        <v>0</v>
      </c>
      <c r="S590" s="14">
        <f>(N590/100)*(I590*$I$17)+(N590/100)*(J590*$J$17)</f>
        <v>292.06319999999999</v>
      </c>
      <c r="T590" s="14">
        <f>(O590/100)*(K590*$K$17)</f>
        <v>0</v>
      </c>
      <c r="U590" s="14">
        <f>(P590/100)*(K590*$K$17)+(P590/100)*(L590*$L$17)</f>
        <v>0</v>
      </c>
      <c r="V590" s="14">
        <f>(Q590/100)*(L590*$L$17)</f>
        <v>0</v>
      </c>
      <c r="W590" s="14">
        <f>(R590/100)*(K590*$K$17)+(R590/100)*(L590*$L$17)</f>
        <v>0</v>
      </c>
      <c r="X590" s="14">
        <f t="shared" si="197"/>
        <v>463.66319999999996</v>
      </c>
      <c r="Y590" s="14">
        <f t="shared" si="198"/>
        <v>0</v>
      </c>
      <c r="Z590" s="14">
        <f t="shared" si="199"/>
        <v>0</v>
      </c>
      <c r="AA590" s="14">
        <f t="shared" si="200"/>
        <v>0</v>
      </c>
      <c r="AB590" s="14">
        <f t="shared" si="202"/>
        <v>0</v>
      </c>
      <c r="AC590" s="15">
        <f t="shared" si="201"/>
        <v>463.7</v>
      </c>
      <c r="AD590" s="48">
        <f>(ROUND(AC590-AC576,1)/AC576)</f>
        <v>0.23258904837852207</v>
      </c>
      <c r="AE590" s="113"/>
      <c r="AF590" s="60"/>
      <c r="AH590" s="59"/>
    </row>
    <row r="591" spans="1:34">
      <c r="A591" s="106" t="s">
        <v>0</v>
      </c>
      <c r="B591" s="90" t="s">
        <v>42</v>
      </c>
      <c r="C591" s="50" t="s">
        <v>242</v>
      </c>
      <c r="D591" s="11">
        <v>100</v>
      </c>
      <c r="E591" s="11">
        <v>0</v>
      </c>
      <c r="F591" s="11">
        <v>0</v>
      </c>
      <c r="G591" s="11">
        <v>0</v>
      </c>
      <c r="H591" s="11">
        <v>0</v>
      </c>
      <c r="I591" s="51">
        <v>50</v>
      </c>
      <c r="J591" s="51">
        <v>50</v>
      </c>
      <c r="K591" s="51">
        <v>0</v>
      </c>
      <c r="L591" s="51">
        <v>0</v>
      </c>
      <c r="M591" s="51">
        <v>0</v>
      </c>
      <c r="N591" s="52">
        <f>D591*$D$3</f>
        <v>150</v>
      </c>
      <c r="O591" s="52">
        <f>E591*$E$3</f>
        <v>0</v>
      </c>
      <c r="P591" s="52">
        <f>F591*$F$3</f>
        <v>0</v>
      </c>
      <c r="Q591" s="52">
        <f>G591*$G$3</f>
        <v>0</v>
      </c>
      <c r="R591" s="52">
        <f>H591*$H$3</f>
        <v>0</v>
      </c>
      <c r="S591" s="52">
        <f>(N591/100)*(I591*$I$3)+(N591/100)*(J591*$J$3)</f>
        <v>225</v>
      </c>
      <c r="T591" s="52">
        <f>(O591/100)*(K591*$K$3)</f>
        <v>0</v>
      </c>
      <c r="U591" s="52">
        <f>(P591/100)*(K591*$K$3)+(P591/100)*(L591*$L$3)</f>
        <v>0</v>
      </c>
      <c r="V591" s="52">
        <f>(Q591/100)*(L591*$L$3)</f>
        <v>0</v>
      </c>
      <c r="W591" s="52">
        <f>(R591/100)*(K591*$K$3)+(R591/100)*(L591*$L$3)</f>
        <v>0</v>
      </c>
      <c r="X591" s="52">
        <f t="shared" ref="X591:X605" si="203">N591+S591</f>
        <v>375</v>
      </c>
      <c r="Y591" s="52">
        <f t="shared" ref="Y591:Y605" si="204">O591+T591</f>
        <v>0</v>
      </c>
      <c r="Z591" s="52">
        <f t="shared" ref="Z591:Z605" si="205">P591+U591</f>
        <v>0</v>
      </c>
      <c r="AA591" s="52">
        <f t="shared" ref="AA591:AA605" si="206">Q591+V591</f>
        <v>0</v>
      </c>
      <c r="AB591" s="52">
        <f>R591+W591</f>
        <v>0</v>
      </c>
      <c r="AC591" s="53">
        <f>ROUND(X591+Y591+Z591+AA591+AB591,1)</f>
        <v>375</v>
      </c>
      <c r="AD591" s="58"/>
      <c r="AE591" s="113" t="s">
        <v>814</v>
      </c>
      <c r="AF591" s="60"/>
      <c r="AH591" s="59"/>
    </row>
    <row r="592" spans="1:34">
      <c r="A592" s="99" t="s">
        <v>815</v>
      </c>
      <c r="B592" s="91">
        <v>18</v>
      </c>
      <c r="C592" s="21" t="s">
        <v>325</v>
      </c>
      <c r="D592" s="12">
        <v>100</v>
      </c>
      <c r="E592" s="12">
        <v>0</v>
      </c>
      <c r="F592" s="12">
        <v>0</v>
      </c>
      <c r="G592" s="12">
        <v>0</v>
      </c>
      <c r="H592" s="12">
        <v>0</v>
      </c>
      <c r="I592" s="13">
        <v>71</v>
      </c>
      <c r="J592" s="13">
        <v>71</v>
      </c>
      <c r="K592" s="13">
        <v>0</v>
      </c>
      <c r="L592" s="13">
        <v>0</v>
      </c>
      <c r="M592" s="13">
        <v>0</v>
      </c>
      <c r="N592" s="14">
        <f>D592*$D$4</f>
        <v>130</v>
      </c>
      <c r="O592" s="14">
        <f>E592*$E$4</f>
        <v>0</v>
      </c>
      <c r="P592" s="14">
        <f>F592*$F$4</f>
        <v>0</v>
      </c>
      <c r="Q592" s="14">
        <f>G592*$G$4</f>
        <v>0</v>
      </c>
      <c r="R592" s="14">
        <f>H592*$H$4</f>
        <v>0</v>
      </c>
      <c r="S592" s="14">
        <f>(N592/100)*(I592*$I$4)+(N592/100)*(J592*$J$4)</f>
        <v>332.28000000000003</v>
      </c>
      <c r="T592" s="14">
        <f>(O592/100)*(K592*$K$4)</f>
        <v>0</v>
      </c>
      <c r="U592" s="14">
        <f>(P592/100)*(K592*$K$4)+(P592/100)*(L592*$L$4)</f>
        <v>0</v>
      </c>
      <c r="V592" s="14">
        <f>(Q592/100)*(L592*$L$4)</f>
        <v>0</v>
      </c>
      <c r="W592" s="14">
        <f>(R592/100)*(K592*$K$4)+(R592/100)*(L592*$L$4)</f>
        <v>0</v>
      </c>
      <c r="X592" s="14">
        <f t="shared" si="203"/>
        <v>462.28000000000003</v>
      </c>
      <c r="Y592" s="14">
        <f t="shared" si="204"/>
        <v>0</v>
      </c>
      <c r="Z592" s="14">
        <f t="shared" si="205"/>
        <v>0</v>
      </c>
      <c r="AA592" s="14">
        <f t="shared" si="206"/>
        <v>0</v>
      </c>
      <c r="AB592" s="14">
        <f>R592+W592</f>
        <v>0</v>
      </c>
      <c r="AC592" s="15">
        <f>ROUND(X592+Y592+Z592+AA592+AB592,1)</f>
        <v>462.3</v>
      </c>
      <c r="AD592" s="48">
        <f>(ROUND(AC592-AC591,1)/AC591)</f>
        <v>0.23279999999999998</v>
      </c>
      <c r="AE592" s="113"/>
      <c r="AF592" s="60"/>
      <c r="AH592" s="59"/>
    </row>
    <row r="593" spans="1:34">
      <c r="A593" s="99" t="s">
        <v>816</v>
      </c>
      <c r="B593" s="91">
        <v>18</v>
      </c>
      <c r="C593" s="21" t="s">
        <v>850</v>
      </c>
      <c r="D593" s="12">
        <v>100</v>
      </c>
      <c r="E593" s="12">
        <v>0</v>
      </c>
      <c r="F593" s="12">
        <v>0</v>
      </c>
      <c r="G593" s="12">
        <v>0</v>
      </c>
      <c r="H593" s="12">
        <v>0</v>
      </c>
      <c r="I593" s="13">
        <v>50</v>
      </c>
      <c r="J593" s="13">
        <v>50</v>
      </c>
      <c r="K593" s="13">
        <v>0</v>
      </c>
      <c r="L593" s="13">
        <v>0</v>
      </c>
      <c r="M593" s="13">
        <v>0</v>
      </c>
      <c r="N593" s="14">
        <f>D593*$D$5</f>
        <v>140</v>
      </c>
      <c r="O593" s="14">
        <f>E593*$E$5</f>
        <v>0</v>
      </c>
      <c r="P593" s="14">
        <f>F593*$F$5</f>
        <v>0</v>
      </c>
      <c r="Q593" s="14">
        <f>G593*$G$5</f>
        <v>0</v>
      </c>
      <c r="R593" s="14">
        <f>H593*$H$5</f>
        <v>0</v>
      </c>
      <c r="S593" s="14">
        <f>(N593/100)*(I593*$I$5)+(N593/100)*(J593*$J$5)</f>
        <v>210</v>
      </c>
      <c r="T593" s="14">
        <f>(O593/100)*(K593*$K$5)</f>
        <v>0</v>
      </c>
      <c r="U593" s="14">
        <f>(P593/100)*(K593*$K$5)+(P593/100)*(L593*$L$5)</f>
        <v>0</v>
      </c>
      <c r="V593" s="14">
        <f>(Q593/100)*(L593*$L$5)</f>
        <v>0</v>
      </c>
      <c r="W593" s="14">
        <f>(R593/100)*(K593*$K$5)+(R593/100)*(L593*$L$5)</f>
        <v>0</v>
      </c>
      <c r="X593" s="14">
        <f t="shared" si="203"/>
        <v>350</v>
      </c>
      <c r="Y593" s="14">
        <f t="shared" si="204"/>
        <v>0</v>
      </c>
      <c r="Z593" s="14">
        <f t="shared" si="205"/>
        <v>0</v>
      </c>
      <c r="AA593" s="14">
        <f t="shared" si="206"/>
        <v>0</v>
      </c>
      <c r="AB593" s="14">
        <f>R593+W593</f>
        <v>0</v>
      </c>
      <c r="AC593" s="15">
        <f t="shared" ref="AC593:AC605" si="207">ROUND(X593+Y593+Z593+AA593+AB593,1)</f>
        <v>350</v>
      </c>
      <c r="AD593" s="48">
        <f>(ROUND(AC593-AC591,1)/AC591)</f>
        <v>-6.6666666666666666E-2</v>
      </c>
      <c r="AE593" s="113"/>
      <c r="AF593" s="60"/>
      <c r="AH593" s="59"/>
    </row>
    <row r="594" spans="1:34">
      <c r="A594" s="99" t="s">
        <v>817</v>
      </c>
      <c r="B594" s="91">
        <v>0</v>
      </c>
      <c r="C594" s="21" t="s">
        <v>338</v>
      </c>
      <c r="D594" s="12">
        <v>100</v>
      </c>
      <c r="E594" s="12">
        <v>0</v>
      </c>
      <c r="F594" s="12">
        <v>0</v>
      </c>
      <c r="G594" s="12">
        <v>0</v>
      </c>
      <c r="H594" s="12">
        <v>0</v>
      </c>
      <c r="I594" s="13">
        <v>50</v>
      </c>
      <c r="J594" s="13">
        <v>50</v>
      </c>
      <c r="K594" s="13">
        <v>0</v>
      </c>
      <c r="L594" s="13">
        <v>0</v>
      </c>
      <c r="M594" s="13">
        <v>0</v>
      </c>
      <c r="N594" s="14">
        <f>D594*$D$6</f>
        <v>140</v>
      </c>
      <c r="O594" s="14">
        <f>E594*$E$6</f>
        <v>0</v>
      </c>
      <c r="P594" s="14">
        <f>F594*$F$6</f>
        <v>0</v>
      </c>
      <c r="Q594" s="14">
        <f>G594*$G$6</f>
        <v>0</v>
      </c>
      <c r="R594" s="14">
        <f>H594*$H$6</f>
        <v>0</v>
      </c>
      <c r="S594" s="14">
        <f>(N594/100)*(I594*$I$6)+(N594/100)*(J594*$J$6)</f>
        <v>210</v>
      </c>
      <c r="T594" s="14">
        <f>(O594/100)*(K594*$K$6)</f>
        <v>0</v>
      </c>
      <c r="U594" s="14">
        <f>(P594/100)*(K594*$K$6)+(P594/100)*(L594*$L$6)</f>
        <v>0</v>
      </c>
      <c r="V594" s="14">
        <f>(Q594/100)*(L594*$L$6)</f>
        <v>0</v>
      </c>
      <c r="W594" s="14">
        <f>(R594/100)*(K594*$K$6)+(R594/100)*(L594*$L$6)</f>
        <v>0</v>
      </c>
      <c r="X594" s="14">
        <f t="shared" si="203"/>
        <v>350</v>
      </c>
      <c r="Y594" s="14">
        <f t="shared" si="204"/>
        <v>0</v>
      </c>
      <c r="Z594" s="14">
        <f t="shared" si="205"/>
        <v>0</v>
      </c>
      <c r="AA594" s="14">
        <f t="shared" si="206"/>
        <v>0</v>
      </c>
      <c r="AB594" s="14">
        <f t="shared" ref="AB594:AB605" si="208">R594+W594</f>
        <v>0</v>
      </c>
      <c r="AC594" s="15">
        <f t="shared" si="207"/>
        <v>350</v>
      </c>
      <c r="AD594" s="48">
        <f>(ROUND(AC594-AC591,1)/AC591)</f>
        <v>-6.6666666666666666E-2</v>
      </c>
      <c r="AE594" s="113"/>
      <c r="AF594" s="60"/>
      <c r="AH594" s="59"/>
    </row>
    <row r="595" spans="1:34">
      <c r="A595" s="99" t="s">
        <v>818</v>
      </c>
      <c r="B595" s="91">
        <v>0</v>
      </c>
      <c r="C595" s="21" t="s">
        <v>339</v>
      </c>
      <c r="D595" s="12">
        <v>100</v>
      </c>
      <c r="E595" s="12">
        <v>0</v>
      </c>
      <c r="F595" s="12">
        <v>0</v>
      </c>
      <c r="G595" s="12">
        <v>0</v>
      </c>
      <c r="H595" s="12">
        <v>0</v>
      </c>
      <c r="I595" s="13">
        <v>50</v>
      </c>
      <c r="J595" s="13">
        <v>50</v>
      </c>
      <c r="K595" s="13">
        <v>0</v>
      </c>
      <c r="L595" s="13">
        <v>0</v>
      </c>
      <c r="M595" s="13">
        <v>0</v>
      </c>
      <c r="N595" s="14">
        <f>D595*$D$7</f>
        <v>140</v>
      </c>
      <c r="O595" s="14">
        <f>E595*$E$7</f>
        <v>0</v>
      </c>
      <c r="P595" s="14">
        <f>F595*$F$7</f>
        <v>0</v>
      </c>
      <c r="Q595" s="14">
        <f>G595*$G$7</f>
        <v>0</v>
      </c>
      <c r="R595" s="14">
        <f>H595*$H$7</f>
        <v>0</v>
      </c>
      <c r="S595" s="14">
        <f>(N595/100)*(I595*$I$7)+(N595/100)*(J595*$J$7)</f>
        <v>210</v>
      </c>
      <c r="T595" s="14">
        <f>(O595/100)*(K595*$K$7)</f>
        <v>0</v>
      </c>
      <c r="U595" s="14">
        <f>(P595/100)*(K595*$K$7)+(P595/100)*(L595*$L$7)</f>
        <v>0</v>
      </c>
      <c r="V595" s="14">
        <f>(Q595/100)*(L595*$L$7)</f>
        <v>0</v>
      </c>
      <c r="W595" s="14">
        <f>(R595/100)*(K595*$K$7)+(R595/100)*(L595*$L$7)</f>
        <v>0</v>
      </c>
      <c r="X595" s="14">
        <f t="shared" si="203"/>
        <v>350</v>
      </c>
      <c r="Y595" s="14">
        <f t="shared" si="204"/>
        <v>0</v>
      </c>
      <c r="Z595" s="14">
        <f t="shared" si="205"/>
        <v>0</v>
      </c>
      <c r="AA595" s="14">
        <f t="shared" si="206"/>
        <v>0</v>
      </c>
      <c r="AB595" s="14">
        <f t="shared" si="208"/>
        <v>0</v>
      </c>
      <c r="AC595" s="15">
        <f t="shared" si="207"/>
        <v>350</v>
      </c>
      <c r="AD595" s="48">
        <f>(ROUND(AC595-AC591,1)/AC591)</f>
        <v>-6.6666666666666666E-2</v>
      </c>
      <c r="AE595" s="113"/>
      <c r="AF595" s="60"/>
      <c r="AH595" s="59"/>
    </row>
    <row r="596" spans="1:34">
      <c r="A596" s="99" t="s">
        <v>667</v>
      </c>
      <c r="B596" s="91"/>
      <c r="C596" s="21" t="s">
        <v>340</v>
      </c>
      <c r="D596" s="12">
        <v>100</v>
      </c>
      <c r="E596" s="12">
        <v>0</v>
      </c>
      <c r="F596" s="12">
        <v>0</v>
      </c>
      <c r="G596" s="12">
        <v>0</v>
      </c>
      <c r="H596" s="12">
        <v>0</v>
      </c>
      <c r="I596" s="13">
        <v>50</v>
      </c>
      <c r="J596" s="13">
        <v>50</v>
      </c>
      <c r="K596" s="13">
        <v>0</v>
      </c>
      <c r="L596" s="13">
        <v>0</v>
      </c>
      <c r="M596" s="13">
        <v>0</v>
      </c>
      <c r="N596" s="14">
        <f>D596*$D$8</f>
        <v>140</v>
      </c>
      <c r="O596" s="14">
        <f>E596*$E$8</f>
        <v>0</v>
      </c>
      <c r="P596" s="14">
        <f>F596*$F$8</f>
        <v>0</v>
      </c>
      <c r="Q596" s="14">
        <f>G596*$G$8</f>
        <v>0</v>
      </c>
      <c r="R596" s="14">
        <f>H596*$H$8</f>
        <v>0</v>
      </c>
      <c r="S596" s="14">
        <f>(N596/100)*(I596*$I$8)+(N596/100)*(J596*$J$8)</f>
        <v>210</v>
      </c>
      <c r="T596" s="14">
        <f>(O596/100)*(K596*$K$8)</f>
        <v>0</v>
      </c>
      <c r="U596" s="14">
        <f>(P596/100)*(K596*$K$8)+(P596/100)*(L596*$L$8)</f>
        <v>0</v>
      </c>
      <c r="V596" s="14">
        <f>(Q596/100)*(L596*$L$8)</f>
        <v>0</v>
      </c>
      <c r="W596" s="14">
        <f>(R596/100)*(K596*$K$8)+(R596/100)*(L596*$L$8)</f>
        <v>0</v>
      </c>
      <c r="X596" s="14">
        <f t="shared" si="203"/>
        <v>350</v>
      </c>
      <c r="Y596" s="14">
        <f t="shared" si="204"/>
        <v>0</v>
      </c>
      <c r="Z596" s="14">
        <f t="shared" si="205"/>
        <v>0</v>
      </c>
      <c r="AA596" s="14">
        <f t="shared" si="206"/>
        <v>0</v>
      </c>
      <c r="AB596" s="14">
        <f t="shared" si="208"/>
        <v>0</v>
      </c>
      <c r="AC596" s="15">
        <f t="shared" si="207"/>
        <v>350</v>
      </c>
      <c r="AD596" s="48">
        <f>(ROUND(AC596-AC591,1)/AC591)</f>
        <v>-6.6666666666666666E-2</v>
      </c>
      <c r="AE596" s="113"/>
      <c r="AF596" s="60"/>
      <c r="AH596" s="59"/>
    </row>
    <row r="597" spans="1:34">
      <c r="A597" s="99" t="s">
        <v>606</v>
      </c>
      <c r="B597" s="91"/>
      <c r="C597" s="21" t="s">
        <v>1</v>
      </c>
      <c r="D597" s="12">
        <v>50</v>
      </c>
      <c r="E597" s="12">
        <v>100</v>
      </c>
      <c r="F597" s="12">
        <v>0</v>
      </c>
      <c r="G597" s="12">
        <v>0</v>
      </c>
      <c r="H597" s="12">
        <v>0</v>
      </c>
      <c r="I597" s="13">
        <v>50</v>
      </c>
      <c r="J597" s="13">
        <v>50</v>
      </c>
      <c r="K597" s="13">
        <v>105</v>
      </c>
      <c r="L597" s="13">
        <v>0</v>
      </c>
      <c r="M597" s="13">
        <v>0</v>
      </c>
      <c r="N597" s="14">
        <f>D597*$D$9</f>
        <v>60</v>
      </c>
      <c r="O597" s="14">
        <f>E597*$E$9</f>
        <v>130</v>
      </c>
      <c r="P597" s="14">
        <f>F597*$F$9</f>
        <v>0</v>
      </c>
      <c r="Q597" s="14">
        <f>G597*$G$9</f>
        <v>0</v>
      </c>
      <c r="R597" s="14">
        <f>H597*$H$9</f>
        <v>0</v>
      </c>
      <c r="S597" s="14">
        <f>(N597/100)*(I597*$I$9)+(N597/100)*(J597*$J$9)</f>
        <v>90</v>
      </c>
      <c r="T597" s="14">
        <f>(O597/100)*(K597*$K$9)</f>
        <v>204.75</v>
      </c>
      <c r="U597" s="14">
        <f>(P597/100)*(K597*$K$9)+(P597/100)*(L597*$L$9)</f>
        <v>0</v>
      </c>
      <c r="V597" s="14">
        <f>(Q597/100)*(L597*$L$9)</f>
        <v>0</v>
      </c>
      <c r="W597" s="14">
        <f>(R597/100)*(K597*$K$9)+(R597/100)*(L597*$L$9)</f>
        <v>0</v>
      </c>
      <c r="X597" s="14">
        <f t="shared" si="203"/>
        <v>150</v>
      </c>
      <c r="Y597" s="14">
        <f t="shared" si="204"/>
        <v>334.75</v>
      </c>
      <c r="Z597" s="14">
        <f t="shared" si="205"/>
        <v>0</v>
      </c>
      <c r="AA597" s="14">
        <f t="shared" si="206"/>
        <v>0</v>
      </c>
      <c r="AB597" s="14">
        <f t="shared" si="208"/>
        <v>0</v>
      </c>
      <c r="AC597" s="15">
        <f t="shared" si="207"/>
        <v>484.8</v>
      </c>
      <c r="AD597" s="48">
        <f>(ROUND(AC597-AC591,1)/AC591)</f>
        <v>0.2928</v>
      </c>
      <c r="AE597" s="113"/>
      <c r="AF597" s="60"/>
      <c r="AH597" s="59"/>
    </row>
    <row r="598" spans="1:34">
      <c r="A598" s="99" t="s">
        <v>845</v>
      </c>
      <c r="B598" s="91"/>
      <c r="C598" s="21" t="s">
        <v>2</v>
      </c>
      <c r="D598" s="12">
        <v>50</v>
      </c>
      <c r="E598" s="12">
        <v>0</v>
      </c>
      <c r="F598" s="12">
        <v>100</v>
      </c>
      <c r="G598" s="12">
        <v>0</v>
      </c>
      <c r="H598" s="12">
        <v>0</v>
      </c>
      <c r="I598" s="13">
        <v>50</v>
      </c>
      <c r="J598" s="13">
        <v>50</v>
      </c>
      <c r="K598" s="13">
        <v>52.5</v>
      </c>
      <c r="L598" s="13">
        <v>52.5</v>
      </c>
      <c r="M598" s="13">
        <v>0</v>
      </c>
      <c r="N598" s="14">
        <f>D598*$D$10</f>
        <v>60</v>
      </c>
      <c r="O598" s="14">
        <f>E598*$E$10</f>
        <v>0</v>
      </c>
      <c r="P598" s="14">
        <f>F598*$F$10</f>
        <v>130</v>
      </c>
      <c r="Q598" s="14">
        <f>G598*$G$10</f>
        <v>0</v>
      </c>
      <c r="R598" s="14">
        <f>H598*$H$10</f>
        <v>0</v>
      </c>
      <c r="S598" s="14">
        <f>(N598/100)*(I598*$I$10)+(N598/100)*(J598*$J$10)</f>
        <v>90</v>
      </c>
      <c r="T598" s="14">
        <f>(O598/100)*(K598*$J$10)</f>
        <v>0</v>
      </c>
      <c r="U598" s="14">
        <f>(P598/100)*(K598*$K$10)+(P598/100)*(L598*$L$10)</f>
        <v>204.75</v>
      </c>
      <c r="V598" s="14">
        <f>(Q598/100)*(L598*$L$10)</f>
        <v>0</v>
      </c>
      <c r="W598" s="14">
        <f>(R598/100)*(K598*$K$10)+(R598/100)*(L598*$L$10)</f>
        <v>0</v>
      </c>
      <c r="X598" s="14">
        <f t="shared" si="203"/>
        <v>150</v>
      </c>
      <c r="Y598" s="14">
        <f t="shared" si="204"/>
        <v>0</v>
      </c>
      <c r="Z598" s="14">
        <f t="shared" si="205"/>
        <v>334.75</v>
      </c>
      <c r="AA598" s="14">
        <f t="shared" si="206"/>
        <v>0</v>
      </c>
      <c r="AB598" s="14">
        <f t="shared" si="208"/>
        <v>0</v>
      </c>
      <c r="AC598" s="15">
        <f t="shared" si="207"/>
        <v>484.8</v>
      </c>
      <c r="AD598" s="48">
        <f>(ROUND(AC598-AC591,1)/AC591)</f>
        <v>0.2928</v>
      </c>
      <c r="AE598" s="113"/>
      <c r="AF598" s="60"/>
      <c r="AH598" s="59"/>
    </row>
    <row r="599" spans="1:34">
      <c r="A599" s="99" t="s">
        <v>846</v>
      </c>
      <c r="B599" s="91"/>
      <c r="C599" s="21" t="s">
        <v>3</v>
      </c>
      <c r="D599" s="12">
        <v>50</v>
      </c>
      <c r="E599" s="12">
        <v>0</v>
      </c>
      <c r="F599" s="12">
        <v>0</v>
      </c>
      <c r="G599" s="12">
        <v>100</v>
      </c>
      <c r="H599" s="12">
        <v>0</v>
      </c>
      <c r="I599" s="13">
        <v>50</v>
      </c>
      <c r="J599" s="13">
        <v>50</v>
      </c>
      <c r="K599" s="13">
        <v>0</v>
      </c>
      <c r="L599" s="13">
        <v>105</v>
      </c>
      <c r="M599" s="13">
        <v>0</v>
      </c>
      <c r="N599" s="14">
        <f>D599*$D$11</f>
        <v>60</v>
      </c>
      <c r="O599" s="14">
        <f>E599*$E$11</f>
        <v>0</v>
      </c>
      <c r="P599" s="14">
        <f>F599*$F$11</f>
        <v>0</v>
      </c>
      <c r="Q599" s="14">
        <f>G599*$G$11</f>
        <v>130</v>
      </c>
      <c r="R599" s="14">
        <f>H599*$H$11</f>
        <v>0</v>
      </c>
      <c r="S599" s="14">
        <f>(N599/100)*(I599*$I$11)+(N599/100)*(J599*$J$11)</f>
        <v>90</v>
      </c>
      <c r="T599" s="14">
        <f>(O599/100)*(K599*$K$11)</f>
        <v>0</v>
      </c>
      <c r="U599" s="14">
        <f>(P599/100)*(K599*$K$11)+(P599/100)*(L599*$L$11)</f>
        <v>0</v>
      </c>
      <c r="V599" s="14">
        <f>(Q599/100)*(L599*$L$11)</f>
        <v>204.75</v>
      </c>
      <c r="W599" s="14">
        <f>(R599/100)*(K599*$K$11)+(R599/100)*(L599*$L$11)</f>
        <v>0</v>
      </c>
      <c r="X599" s="14">
        <f t="shared" si="203"/>
        <v>150</v>
      </c>
      <c r="Y599" s="14">
        <f t="shared" si="204"/>
        <v>0</v>
      </c>
      <c r="Z599" s="14">
        <f t="shared" si="205"/>
        <v>0</v>
      </c>
      <c r="AA599" s="14">
        <f t="shared" si="206"/>
        <v>334.75</v>
      </c>
      <c r="AB599" s="14">
        <f t="shared" si="208"/>
        <v>0</v>
      </c>
      <c r="AC599" s="15">
        <f t="shared" si="207"/>
        <v>484.8</v>
      </c>
      <c r="AD599" s="48">
        <f>(ROUND(AC599-AC591,1)/AC591)</f>
        <v>0.2928</v>
      </c>
      <c r="AE599" s="113"/>
      <c r="AF599" s="60"/>
      <c r="AH599" s="60"/>
    </row>
    <row r="600" spans="1:34">
      <c r="A600" s="99" t="s">
        <v>847</v>
      </c>
      <c r="B600" s="91"/>
      <c r="C600" s="21" t="s">
        <v>4</v>
      </c>
      <c r="D600" s="12">
        <v>50</v>
      </c>
      <c r="E600" s="12">
        <v>0</v>
      </c>
      <c r="F600" s="12">
        <v>0</v>
      </c>
      <c r="G600" s="12">
        <v>0</v>
      </c>
      <c r="H600" s="12">
        <v>100</v>
      </c>
      <c r="I600" s="13">
        <v>50</v>
      </c>
      <c r="J600" s="13">
        <v>50</v>
      </c>
      <c r="K600" s="13">
        <v>52.5</v>
      </c>
      <c r="L600" s="13">
        <v>52.5</v>
      </c>
      <c r="M600" s="13">
        <v>0</v>
      </c>
      <c r="N600" s="14">
        <f>D600*$D$12</f>
        <v>60</v>
      </c>
      <c r="O600" s="14">
        <f>E600*$E$12</f>
        <v>0</v>
      </c>
      <c r="P600" s="14">
        <f>F600*$F$12</f>
        <v>0</v>
      </c>
      <c r="Q600" s="14">
        <f>G600*$G$12</f>
        <v>0</v>
      </c>
      <c r="R600" s="14">
        <f>H600*$H$12</f>
        <v>130</v>
      </c>
      <c r="S600" s="14">
        <f>(N600/100)*(I600*$I$12)+(N600/100)*(J600*$J$12)</f>
        <v>90</v>
      </c>
      <c r="T600" s="14">
        <f>(O600/100)*(K600*$K$12)</f>
        <v>0</v>
      </c>
      <c r="U600" s="14">
        <f>(P600/100)*(K600*$K$12)+(P600/100)*(L600*$L$12)</f>
        <v>0</v>
      </c>
      <c r="V600" s="14">
        <f>(Q600/100)*(L600*$L$12)</f>
        <v>0</v>
      </c>
      <c r="W600" s="14">
        <f>(R600/100)*(K600*$K$12)+(R600/100)*(L600*$L$12)</f>
        <v>204.75</v>
      </c>
      <c r="X600" s="14">
        <f t="shared" si="203"/>
        <v>150</v>
      </c>
      <c r="Y600" s="14">
        <f t="shared" si="204"/>
        <v>0</v>
      </c>
      <c r="Z600" s="14">
        <f t="shared" si="205"/>
        <v>0</v>
      </c>
      <c r="AA600" s="14">
        <f t="shared" si="206"/>
        <v>0</v>
      </c>
      <c r="AB600" s="14">
        <f t="shared" si="208"/>
        <v>334.75</v>
      </c>
      <c r="AC600" s="15">
        <f t="shared" si="207"/>
        <v>484.8</v>
      </c>
      <c r="AD600" s="48">
        <f>(ROUND(AC600-AC591,1)/AC591)</f>
        <v>0.2928</v>
      </c>
      <c r="AE600" s="113"/>
      <c r="AF600" s="60"/>
      <c r="AH600" s="59"/>
    </row>
    <row r="601" spans="1:34">
      <c r="A601" s="99" t="s">
        <v>848</v>
      </c>
      <c r="B601" s="91"/>
      <c r="C601" s="21" t="s">
        <v>328</v>
      </c>
      <c r="D601" s="12">
        <v>100</v>
      </c>
      <c r="E601" s="12">
        <v>0</v>
      </c>
      <c r="F601" s="12">
        <v>0</v>
      </c>
      <c r="G601" s="12">
        <v>0</v>
      </c>
      <c r="H601" s="12">
        <v>0</v>
      </c>
      <c r="I601" s="13">
        <v>50</v>
      </c>
      <c r="J601" s="13">
        <v>50</v>
      </c>
      <c r="K601" s="13">
        <v>0</v>
      </c>
      <c r="L601" s="13">
        <v>0</v>
      </c>
      <c r="M601" s="13">
        <v>80</v>
      </c>
      <c r="N601" s="14">
        <f>D601*$D$13</f>
        <v>130</v>
      </c>
      <c r="O601" s="14">
        <f>E601*$E$13</f>
        <v>0</v>
      </c>
      <c r="P601" s="14">
        <f>F601*$F$13</f>
        <v>0</v>
      </c>
      <c r="Q601" s="14">
        <f>G601*$G$13</f>
        <v>0</v>
      </c>
      <c r="R601" s="14">
        <f>H601*$H$13</f>
        <v>0</v>
      </c>
      <c r="S601" s="14">
        <f>(N601/100)*(I601*$I$14)+(N601/100)*(J601*$J$14)+(N601/100)*(M601*$M$14)</f>
        <v>351</v>
      </c>
      <c r="T601" s="14">
        <f>(O601/100)*(K601*$K$13)+(O601/100)*(M601*$M$13)</f>
        <v>0</v>
      </c>
      <c r="U601" s="14">
        <f>(P601/100)*(K601*$K$13)+(P601/100)*(L601*$L$13)+(P601/100)*(M601*$M$13)</f>
        <v>0</v>
      </c>
      <c r="V601" s="14">
        <f>(Q601/100)*(L601*$L$13)+(Q601/100)*(M601*$M$13)</f>
        <v>0</v>
      </c>
      <c r="W601" s="14">
        <f>(R601/100)*(K601*$K$13)+(R601/100)*(L601*$L$13)+(R601/100)*(M601*$M$13)</f>
        <v>0</v>
      </c>
      <c r="X601" s="14">
        <f t="shared" si="203"/>
        <v>481</v>
      </c>
      <c r="Y601" s="14">
        <f t="shared" si="204"/>
        <v>0</v>
      </c>
      <c r="Z601" s="14">
        <f t="shared" si="205"/>
        <v>0</v>
      </c>
      <c r="AA601" s="14">
        <f t="shared" si="206"/>
        <v>0</v>
      </c>
      <c r="AB601" s="14">
        <f t="shared" si="208"/>
        <v>0</v>
      </c>
      <c r="AC601" s="15">
        <f t="shared" si="207"/>
        <v>481</v>
      </c>
      <c r="AD601" s="48">
        <f>(ROUND(AC601-AC591,1)/AC591)</f>
        <v>0.28266666666666668</v>
      </c>
      <c r="AE601" s="113"/>
      <c r="AF601" s="60"/>
      <c r="AH601" s="59"/>
    </row>
    <row r="602" spans="1:34">
      <c r="A602" s="99" t="s">
        <v>849</v>
      </c>
      <c r="B602" s="91"/>
      <c r="C602" s="21" t="s">
        <v>329</v>
      </c>
      <c r="D602" s="12">
        <v>100</v>
      </c>
      <c r="E602" s="12">
        <v>0</v>
      </c>
      <c r="F602" s="12">
        <v>0</v>
      </c>
      <c r="G602" s="12">
        <v>0</v>
      </c>
      <c r="H602" s="12">
        <v>0</v>
      </c>
      <c r="I602" s="13">
        <v>50</v>
      </c>
      <c r="J602" s="13">
        <v>50</v>
      </c>
      <c r="K602" s="13">
        <v>80</v>
      </c>
      <c r="L602" s="13">
        <v>0</v>
      </c>
      <c r="M602" s="13">
        <v>0</v>
      </c>
      <c r="N602" s="14">
        <f>D602*$D$14</f>
        <v>130</v>
      </c>
      <c r="O602" s="14">
        <f>E602*$E$14</f>
        <v>0</v>
      </c>
      <c r="P602" s="14">
        <f>F602*$F$14</f>
        <v>0</v>
      </c>
      <c r="Q602" s="14">
        <f>G602*$G$14</f>
        <v>0</v>
      </c>
      <c r="R602" s="14">
        <f>H602*$H$14</f>
        <v>0</v>
      </c>
      <c r="S602" s="14">
        <f>(N602/100)*(I602*$I$14)+(N602/100)*(J602*$J$14)+(N602/100)*(K602*$K$14)</f>
        <v>351</v>
      </c>
      <c r="T602" s="14">
        <f>(O602/100)*(K602*$K$14)</f>
        <v>0</v>
      </c>
      <c r="U602" s="14">
        <f>(P602/100)*(K602*$K$14)+(P602/100)*(L602*$L$14)</f>
        <v>0</v>
      </c>
      <c r="V602" s="14">
        <f>(Q602/100)*(L602*$L$14)</f>
        <v>0</v>
      </c>
      <c r="W602" s="14">
        <f>(R602/100)*(K602*$L$14)+(R602/100)*(L602*$M$14)</f>
        <v>0</v>
      </c>
      <c r="X602" s="14">
        <f t="shared" si="203"/>
        <v>481</v>
      </c>
      <c r="Y602" s="14">
        <f t="shared" si="204"/>
        <v>0</v>
      </c>
      <c r="Z602" s="14">
        <f t="shared" si="205"/>
        <v>0</v>
      </c>
      <c r="AA602" s="14">
        <f t="shared" si="206"/>
        <v>0</v>
      </c>
      <c r="AB602" s="14">
        <f t="shared" si="208"/>
        <v>0</v>
      </c>
      <c r="AC602" s="15">
        <f t="shared" si="207"/>
        <v>481</v>
      </c>
      <c r="AD602" s="48">
        <f>(ROUND(AC602-AC591,1)/AC591)</f>
        <v>0.28266666666666668</v>
      </c>
      <c r="AE602" s="113"/>
      <c r="AF602" s="60"/>
      <c r="AH602" s="59"/>
    </row>
    <row r="603" spans="1:34">
      <c r="A603" s="99"/>
      <c r="B603" s="91"/>
      <c r="C603" s="21" t="s">
        <v>330</v>
      </c>
      <c r="D603" s="12">
        <v>100</v>
      </c>
      <c r="E603" s="12">
        <v>0</v>
      </c>
      <c r="F603" s="12">
        <v>0</v>
      </c>
      <c r="G603" s="12">
        <v>0</v>
      </c>
      <c r="H603" s="12">
        <v>0</v>
      </c>
      <c r="I603" s="13">
        <v>50</v>
      </c>
      <c r="J603" s="13">
        <v>50</v>
      </c>
      <c r="K603" s="13">
        <v>0</v>
      </c>
      <c r="L603" s="13">
        <v>80</v>
      </c>
      <c r="M603" s="13">
        <v>0</v>
      </c>
      <c r="N603" s="14">
        <f>D603*$D$15</f>
        <v>130</v>
      </c>
      <c r="O603" s="14">
        <f>E603*$E$15</f>
        <v>0</v>
      </c>
      <c r="P603" s="14">
        <f>F603*$F$15</f>
        <v>0</v>
      </c>
      <c r="Q603" s="14">
        <f>G603*$G$15</f>
        <v>0</v>
      </c>
      <c r="R603" s="14">
        <f>H603*$H$15</f>
        <v>0</v>
      </c>
      <c r="S603" s="14">
        <f>(N603/100)*(I603*$I$15)+(N603/100)*(J603*$J$15)+(N603/100)*(L603*$L$15)</f>
        <v>351</v>
      </c>
      <c r="T603" s="14">
        <f>(O603/100)*(K603*$K$15)</f>
        <v>0</v>
      </c>
      <c r="U603" s="14">
        <f>(P603/100)*(K603*$K$15)+(P603/100)*(L603*$L$15)</f>
        <v>0</v>
      </c>
      <c r="V603" s="14">
        <f>(Q603/100)*(L603*$L$15)</f>
        <v>0</v>
      </c>
      <c r="W603" s="14">
        <f>(R603/100)*(K603*$K$15)+(R603/100)*(L603*$L$15)</f>
        <v>0</v>
      </c>
      <c r="X603" s="14">
        <f t="shared" si="203"/>
        <v>481</v>
      </c>
      <c r="Y603" s="14">
        <f t="shared" si="204"/>
        <v>0</v>
      </c>
      <c r="Z603" s="14">
        <f t="shared" si="205"/>
        <v>0</v>
      </c>
      <c r="AA603" s="14">
        <f t="shared" si="206"/>
        <v>0</v>
      </c>
      <c r="AB603" s="14">
        <f t="shared" si="208"/>
        <v>0</v>
      </c>
      <c r="AC603" s="15">
        <f t="shared" si="207"/>
        <v>481</v>
      </c>
      <c r="AD603" s="48">
        <f>(ROUND(AC603-AC591,1)/AC591)</f>
        <v>0.28266666666666668</v>
      </c>
      <c r="AE603" s="113"/>
      <c r="AF603" s="60"/>
      <c r="AH603" s="59"/>
    </row>
    <row r="604" spans="1:34">
      <c r="A604" s="99"/>
      <c r="B604" s="91"/>
      <c r="C604" s="21" t="s">
        <v>326</v>
      </c>
      <c r="D604" s="12">
        <v>100</v>
      </c>
      <c r="E604" s="12">
        <v>0</v>
      </c>
      <c r="F604" s="12">
        <v>0</v>
      </c>
      <c r="G604" s="12">
        <v>0</v>
      </c>
      <c r="H604" s="12">
        <v>0</v>
      </c>
      <c r="I604" s="13">
        <v>50</v>
      </c>
      <c r="J604" s="13">
        <v>82</v>
      </c>
      <c r="K604" s="13">
        <v>0</v>
      </c>
      <c r="L604" s="13">
        <v>0</v>
      </c>
      <c r="M604" s="13">
        <v>0</v>
      </c>
      <c r="N604" s="14">
        <f>D604*$D$16</f>
        <v>130</v>
      </c>
      <c r="O604" s="14">
        <f>E604*$E$16</f>
        <v>0</v>
      </c>
      <c r="P604" s="14">
        <f>F604*$F$16</f>
        <v>0</v>
      </c>
      <c r="Q604" s="14">
        <f>G604*$G$16</f>
        <v>0</v>
      </c>
      <c r="R604" s="14">
        <f>H604*$H$16</f>
        <v>0</v>
      </c>
      <c r="S604" s="14">
        <f>(N604/100)*(I604*$I$16)+(N604/100)*(J604*$J$16)</f>
        <v>310.18</v>
      </c>
      <c r="T604" s="14">
        <f>(O604/100)*(K604*$K$16)</f>
        <v>0</v>
      </c>
      <c r="U604" s="14">
        <f>(P604/100)*(K604*$K$16)+(P604/100)*(L604*$L$16)</f>
        <v>0</v>
      </c>
      <c r="V604" s="14">
        <f>(Q604/100)*(L604*$L$16)</f>
        <v>0</v>
      </c>
      <c r="W604" s="14">
        <f>(R604/100)*(K604*$K$16)+(R604/100)*(L604*$L$16)</f>
        <v>0</v>
      </c>
      <c r="X604" s="14">
        <f t="shared" si="203"/>
        <v>440.18</v>
      </c>
      <c r="Y604" s="14">
        <f t="shared" si="204"/>
        <v>0</v>
      </c>
      <c r="Z604" s="14">
        <f t="shared" si="205"/>
        <v>0</v>
      </c>
      <c r="AA604" s="14">
        <f t="shared" si="206"/>
        <v>0</v>
      </c>
      <c r="AB604" s="14">
        <f t="shared" si="208"/>
        <v>0</v>
      </c>
      <c r="AC604" s="15">
        <f t="shared" si="207"/>
        <v>440.2</v>
      </c>
      <c r="AD604" s="48">
        <f>(ROUND(AC604-AC591,1)/AC591)</f>
        <v>0.17386666666666667</v>
      </c>
      <c r="AE604" s="113"/>
      <c r="AF604" s="60"/>
      <c r="AH604" s="59"/>
    </row>
    <row r="605" spans="1:34">
      <c r="A605" s="99"/>
      <c r="B605" s="91"/>
      <c r="C605" s="21" t="s">
        <v>327</v>
      </c>
      <c r="D605" s="12">
        <v>100</v>
      </c>
      <c r="E605" s="12">
        <v>0</v>
      </c>
      <c r="F605" s="12">
        <v>0</v>
      </c>
      <c r="G605" s="12">
        <v>0</v>
      </c>
      <c r="H605" s="12">
        <v>0</v>
      </c>
      <c r="I605" s="13">
        <v>82</v>
      </c>
      <c r="J605" s="13">
        <v>50</v>
      </c>
      <c r="K605" s="13">
        <v>0</v>
      </c>
      <c r="L605" s="13">
        <v>0</v>
      </c>
      <c r="M605" s="13">
        <v>0</v>
      </c>
      <c r="N605" s="14">
        <f>D605*$D$17</f>
        <v>130</v>
      </c>
      <c r="O605" s="14">
        <f>E605*$E$17</f>
        <v>0</v>
      </c>
      <c r="P605" s="14">
        <f>F605*$F$17</f>
        <v>0</v>
      </c>
      <c r="Q605" s="14">
        <f>G605*$G$17</f>
        <v>0</v>
      </c>
      <c r="R605" s="14">
        <f>H605*$H$17</f>
        <v>0</v>
      </c>
      <c r="S605" s="14">
        <f>(N605/100)*(I605*$I$17)+(N605/100)*(J605*$J$17)</f>
        <v>310.18</v>
      </c>
      <c r="T605" s="14">
        <f>(O605/100)*(K605*$K$17)</f>
        <v>0</v>
      </c>
      <c r="U605" s="14">
        <f>(P605/100)*(K605*$K$17)+(P605/100)*(L605*$L$17)</f>
        <v>0</v>
      </c>
      <c r="V605" s="14">
        <f>(Q605/100)*(L605*$L$17)</f>
        <v>0</v>
      </c>
      <c r="W605" s="14">
        <f>(R605/100)*(K605*$K$17)+(R605/100)*(L605*$L$17)</f>
        <v>0</v>
      </c>
      <c r="X605" s="14">
        <f t="shared" si="203"/>
        <v>440.18</v>
      </c>
      <c r="Y605" s="14">
        <f t="shared" si="204"/>
        <v>0</v>
      </c>
      <c r="Z605" s="14">
        <f t="shared" si="205"/>
        <v>0</v>
      </c>
      <c r="AA605" s="14">
        <f t="shared" si="206"/>
        <v>0</v>
      </c>
      <c r="AB605" s="14">
        <f t="shared" si="208"/>
        <v>0</v>
      </c>
      <c r="AC605" s="15">
        <f t="shared" si="207"/>
        <v>440.2</v>
      </c>
      <c r="AD605" s="48">
        <f>(ROUND(AC605-AC591,1)/AC591)</f>
        <v>0.17386666666666667</v>
      </c>
      <c r="AE605" s="113"/>
      <c r="AF605" s="60"/>
      <c r="AH605" s="59"/>
    </row>
    <row r="606" spans="1:34">
      <c r="A606" s="106" t="s">
        <v>0</v>
      </c>
      <c r="B606" s="92" t="s">
        <v>331</v>
      </c>
      <c r="C606" s="50" t="s">
        <v>242</v>
      </c>
      <c r="D606" s="11">
        <v>102</v>
      </c>
      <c r="E606" s="11">
        <v>0</v>
      </c>
      <c r="F606" s="11">
        <v>50</v>
      </c>
      <c r="G606" s="11">
        <v>0</v>
      </c>
      <c r="H606" s="11">
        <v>0</v>
      </c>
      <c r="I606" s="51">
        <v>30</v>
      </c>
      <c r="J606" s="51">
        <v>20</v>
      </c>
      <c r="K606" s="51">
        <v>15</v>
      </c>
      <c r="L606" s="51">
        <v>15</v>
      </c>
      <c r="M606" s="51">
        <v>0</v>
      </c>
      <c r="N606" s="52">
        <f>D606*$D$3</f>
        <v>153</v>
      </c>
      <c r="O606" s="52">
        <f>E606*$E$3</f>
        <v>0</v>
      </c>
      <c r="P606" s="52">
        <f>F606*$F$3</f>
        <v>75</v>
      </c>
      <c r="Q606" s="52">
        <f>G606*$G$3</f>
        <v>0</v>
      </c>
      <c r="R606" s="52">
        <f>H606*$H$3</f>
        <v>0</v>
      </c>
      <c r="S606" s="52">
        <f>(N606/100)*(I606*$I$3)+(N606/100)*(J606*$J$3)</f>
        <v>114.75</v>
      </c>
      <c r="T606" s="52">
        <f>(O606/100)*(K606*$K$3)</f>
        <v>0</v>
      </c>
      <c r="U606" s="52">
        <f>(P606/100)*(K606*$K$3)+(P606/100)*(L606*$L$3)</f>
        <v>33.75</v>
      </c>
      <c r="V606" s="52">
        <f>(Q606/100)*(L606*$L$3)</f>
        <v>0</v>
      </c>
      <c r="W606" s="52">
        <f>(R606/100)*(K606*$K$3)+(R606/100)*(L606*$L$3)</f>
        <v>0</v>
      </c>
      <c r="X606" s="52">
        <f t="shared" ref="X606:X620" si="209">N606+S606</f>
        <v>267.75</v>
      </c>
      <c r="Y606" s="52">
        <f t="shared" ref="Y606:Y620" si="210">O606+T606</f>
        <v>0</v>
      </c>
      <c r="Z606" s="52">
        <f t="shared" ref="Z606:Z620" si="211">P606+U606</f>
        <v>108.75</v>
      </c>
      <c r="AA606" s="52">
        <f t="shared" ref="AA606:AA620" si="212">Q606+V606</f>
        <v>0</v>
      </c>
      <c r="AB606" s="52">
        <f>R606+W606</f>
        <v>0</v>
      </c>
      <c r="AC606" s="53">
        <f>ROUND(X606+Y606+Z606+AA606+AB606,1)</f>
        <v>376.5</v>
      </c>
      <c r="AD606" s="58"/>
      <c r="AE606" s="113" t="s">
        <v>814</v>
      </c>
      <c r="AF606" s="60"/>
      <c r="AH606" s="59"/>
    </row>
    <row r="607" spans="1:34">
      <c r="A607" s="99" t="s">
        <v>815</v>
      </c>
      <c r="B607" s="93">
        <v>16</v>
      </c>
      <c r="C607" s="21" t="s">
        <v>325</v>
      </c>
      <c r="D607" s="12">
        <v>102</v>
      </c>
      <c r="E607" s="12">
        <v>0</v>
      </c>
      <c r="F607" s="12">
        <v>50</v>
      </c>
      <c r="G607" s="12">
        <v>0</v>
      </c>
      <c r="H607" s="12">
        <v>0</v>
      </c>
      <c r="I607" s="13">
        <v>50</v>
      </c>
      <c r="J607" s="13">
        <v>40</v>
      </c>
      <c r="K607" s="13">
        <v>15</v>
      </c>
      <c r="L607" s="13">
        <v>15</v>
      </c>
      <c r="M607" s="13">
        <v>0</v>
      </c>
      <c r="N607" s="14">
        <f>D607*$D$4</f>
        <v>132.6</v>
      </c>
      <c r="O607" s="14">
        <f>E607*$E$4</f>
        <v>0</v>
      </c>
      <c r="P607" s="14">
        <f>F607*$F$4</f>
        <v>65</v>
      </c>
      <c r="Q607" s="14">
        <f>G607*$G$4</f>
        <v>0</v>
      </c>
      <c r="R607" s="14">
        <f>H607*$H$4</f>
        <v>0</v>
      </c>
      <c r="S607" s="14">
        <f>(N607/100)*(I607*$I$4)+(N607/100)*(J607*$J$4)</f>
        <v>214.81199999999998</v>
      </c>
      <c r="T607" s="14">
        <f>(O607/100)*(K607*$K$4)</f>
        <v>0</v>
      </c>
      <c r="U607" s="14">
        <f>(P607/100)*(K607*$K$4)+(P607/100)*(L607*$L$4)</f>
        <v>29.25</v>
      </c>
      <c r="V607" s="14">
        <f>(Q607/100)*(L607*$L$4)</f>
        <v>0</v>
      </c>
      <c r="W607" s="14">
        <f>(R607/100)*(K607*$K$4)+(R607/100)*(L607*$L$4)</f>
        <v>0</v>
      </c>
      <c r="X607" s="14">
        <f t="shared" si="209"/>
        <v>347.41199999999998</v>
      </c>
      <c r="Y607" s="14">
        <f t="shared" si="210"/>
        <v>0</v>
      </c>
      <c r="Z607" s="14">
        <f t="shared" si="211"/>
        <v>94.25</v>
      </c>
      <c r="AA607" s="14">
        <f t="shared" si="212"/>
        <v>0</v>
      </c>
      <c r="AB607" s="14">
        <f>R607+W607</f>
        <v>0</v>
      </c>
      <c r="AC607" s="15">
        <f>ROUND(X607+Y607+Z607+AA607+AB607,1)</f>
        <v>441.7</v>
      </c>
      <c r="AD607" s="48">
        <f>(ROUND(AC607-AC606,1)/AC606)</f>
        <v>0.17317397078353255</v>
      </c>
      <c r="AE607" s="113"/>
      <c r="AF607" s="60"/>
      <c r="AH607" s="59"/>
    </row>
    <row r="608" spans="1:34">
      <c r="A608" s="99" t="s">
        <v>816</v>
      </c>
      <c r="B608" s="93">
        <v>14</v>
      </c>
      <c r="C608" s="21" t="s">
        <v>850</v>
      </c>
      <c r="D608" s="12">
        <v>102</v>
      </c>
      <c r="E608" s="12">
        <v>0</v>
      </c>
      <c r="F608" s="12">
        <v>50</v>
      </c>
      <c r="G608" s="12">
        <v>0</v>
      </c>
      <c r="H608" s="12">
        <v>0</v>
      </c>
      <c r="I608" s="13">
        <v>30</v>
      </c>
      <c r="J608" s="13">
        <v>20</v>
      </c>
      <c r="K608" s="13">
        <v>15</v>
      </c>
      <c r="L608" s="13">
        <v>15</v>
      </c>
      <c r="M608" s="13">
        <v>0</v>
      </c>
      <c r="N608" s="14">
        <f>D608*$D$5</f>
        <v>142.79999999999998</v>
      </c>
      <c r="O608" s="14">
        <f>E608*$E$5</f>
        <v>0</v>
      </c>
      <c r="P608" s="14">
        <f>F608*$F$5</f>
        <v>70</v>
      </c>
      <c r="Q608" s="14">
        <f>G608*$G$5</f>
        <v>0</v>
      </c>
      <c r="R608" s="14">
        <f>H608*$H$5</f>
        <v>0</v>
      </c>
      <c r="S608" s="14">
        <f>(N608/100)*(I608*$I$5)+(N608/100)*(J608*$J$5)</f>
        <v>107.1</v>
      </c>
      <c r="T608" s="14">
        <f>(O608/100)*(K608*$K$5)</f>
        <v>0</v>
      </c>
      <c r="U608" s="14">
        <f>(P608/100)*(K608*$K$5)+(P608/100)*(L608*$L$5)</f>
        <v>31.499999999999996</v>
      </c>
      <c r="V608" s="14">
        <f>(Q608/100)*(L608*$L$5)</f>
        <v>0</v>
      </c>
      <c r="W608" s="14">
        <f>(R608/100)*(K608*$K$5)+(R608/100)*(L608*$L$5)</f>
        <v>0</v>
      </c>
      <c r="X608" s="14">
        <f t="shared" si="209"/>
        <v>249.89999999999998</v>
      </c>
      <c r="Y608" s="14">
        <f t="shared" si="210"/>
        <v>0</v>
      </c>
      <c r="Z608" s="14">
        <f t="shared" si="211"/>
        <v>101.5</v>
      </c>
      <c r="AA608" s="14">
        <f t="shared" si="212"/>
        <v>0</v>
      </c>
      <c r="AB608" s="14">
        <f>R608+W608</f>
        <v>0</v>
      </c>
      <c r="AC608" s="15">
        <f t="shared" ref="AC608:AC620" si="213">ROUND(X608+Y608+Z608+AA608+AB608,1)</f>
        <v>351.4</v>
      </c>
      <c r="AD608" s="48">
        <f>(ROUND(AC608-AC606,1)/AC606)</f>
        <v>-6.6666666666666666E-2</v>
      </c>
      <c r="AE608" s="113"/>
      <c r="AF608" s="60"/>
      <c r="AH608" s="59"/>
    </row>
    <row r="609" spans="1:34">
      <c r="A609" s="99" t="s">
        <v>817</v>
      </c>
      <c r="B609" s="93">
        <v>0</v>
      </c>
      <c r="C609" s="21" t="s">
        <v>338</v>
      </c>
      <c r="D609" s="12">
        <v>102</v>
      </c>
      <c r="E609" s="12">
        <v>0</v>
      </c>
      <c r="F609" s="12">
        <v>50</v>
      </c>
      <c r="G609" s="12">
        <v>0</v>
      </c>
      <c r="H609" s="12">
        <v>0</v>
      </c>
      <c r="I609" s="13">
        <v>30</v>
      </c>
      <c r="J609" s="13">
        <v>20</v>
      </c>
      <c r="K609" s="13">
        <v>15</v>
      </c>
      <c r="L609" s="13">
        <v>15</v>
      </c>
      <c r="M609" s="13">
        <v>0</v>
      </c>
      <c r="N609" s="14">
        <f>D609*$D$6</f>
        <v>142.79999999999998</v>
      </c>
      <c r="O609" s="14">
        <f>E609*$E$6</f>
        <v>0</v>
      </c>
      <c r="P609" s="14">
        <f>F609*$F$6</f>
        <v>70</v>
      </c>
      <c r="Q609" s="14">
        <f>G609*$G$6</f>
        <v>0</v>
      </c>
      <c r="R609" s="14">
        <f>H609*$H$6</f>
        <v>0</v>
      </c>
      <c r="S609" s="14">
        <f>(N609/100)*(I609*$I$6)+(N609/100)*(J609*$J$6)</f>
        <v>107.1</v>
      </c>
      <c r="T609" s="14">
        <f>(O609/100)*(K609*$K$6)</f>
        <v>0</v>
      </c>
      <c r="U609" s="14">
        <f>(P609/100)*(K609*$K$6)+(P609/100)*(L609*$L$6)</f>
        <v>31.499999999999996</v>
      </c>
      <c r="V609" s="14">
        <f>(Q609/100)*(L609*$L$6)</f>
        <v>0</v>
      </c>
      <c r="W609" s="14">
        <f>(R609/100)*(K609*$K$6)+(R609/100)*(L609*$L$6)</f>
        <v>0</v>
      </c>
      <c r="X609" s="14">
        <f t="shared" si="209"/>
        <v>249.89999999999998</v>
      </c>
      <c r="Y609" s="14">
        <f t="shared" si="210"/>
        <v>0</v>
      </c>
      <c r="Z609" s="14">
        <f t="shared" si="211"/>
        <v>101.5</v>
      </c>
      <c r="AA609" s="14">
        <f t="shared" si="212"/>
        <v>0</v>
      </c>
      <c r="AB609" s="14">
        <f t="shared" ref="AB609:AB620" si="214">R609+W609</f>
        <v>0</v>
      </c>
      <c r="AC609" s="15">
        <f t="shared" si="213"/>
        <v>351.4</v>
      </c>
      <c r="AD609" s="48">
        <f>(ROUND(AC609-AC606,1)/AC606)</f>
        <v>-6.6666666666666666E-2</v>
      </c>
      <c r="AE609" s="113"/>
      <c r="AF609" s="60"/>
      <c r="AH609" s="59"/>
    </row>
    <row r="610" spans="1:34">
      <c r="A610" s="99" t="s">
        <v>818</v>
      </c>
      <c r="B610" s="93">
        <v>0</v>
      </c>
      <c r="C610" s="21" t="s">
        <v>339</v>
      </c>
      <c r="D610" s="12">
        <v>102</v>
      </c>
      <c r="E610" s="12">
        <v>0</v>
      </c>
      <c r="F610" s="12">
        <v>50</v>
      </c>
      <c r="G610" s="12">
        <v>0</v>
      </c>
      <c r="H610" s="12">
        <v>0</v>
      </c>
      <c r="I610" s="13">
        <v>30</v>
      </c>
      <c r="J610" s="13">
        <v>20</v>
      </c>
      <c r="K610" s="13">
        <v>15</v>
      </c>
      <c r="L610" s="13">
        <v>15</v>
      </c>
      <c r="M610" s="13">
        <v>0</v>
      </c>
      <c r="N610" s="14">
        <f>D610*$D$7</f>
        <v>142.79999999999998</v>
      </c>
      <c r="O610" s="14">
        <f>E610*$E$7</f>
        <v>0</v>
      </c>
      <c r="P610" s="14">
        <f>F610*$F$7</f>
        <v>70</v>
      </c>
      <c r="Q610" s="14">
        <f>G610*$G$7</f>
        <v>0</v>
      </c>
      <c r="R610" s="14">
        <f>H610*$H$7</f>
        <v>0</v>
      </c>
      <c r="S610" s="14">
        <f>(N610/100)*(I610*$I$7)+(N610/100)*(J610*$J$7)</f>
        <v>107.1</v>
      </c>
      <c r="T610" s="14">
        <f>(O610/100)*(K610*$K$7)</f>
        <v>0</v>
      </c>
      <c r="U610" s="14">
        <f>(P610/100)*(K610*$K$7)+(P610/100)*(L610*$L$7)</f>
        <v>31.499999999999996</v>
      </c>
      <c r="V610" s="14">
        <f>(Q610/100)*(L610*$L$7)</f>
        <v>0</v>
      </c>
      <c r="W610" s="14">
        <f>(R610/100)*(K610*$K$7)+(R610/100)*(L610*$L$7)</f>
        <v>0</v>
      </c>
      <c r="X610" s="14">
        <f t="shared" si="209"/>
        <v>249.89999999999998</v>
      </c>
      <c r="Y610" s="14">
        <f t="shared" si="210"/>
        <v>0</v>
      </c>
      <c r="Z610" s="14">
        <f t="shared" si="211"/>
        <v>101.5</v>
      </c>
      <c r="AA610" s="14">
        <f t="shared" si="212"/>
        <v>0</v>
      </c>
      <c r="AB610" s="14">
        <f t="shared" si="214"/>
        <v>0</v>
      </c>
      <c r="AC610" s="15">
        <f t="shared" si="213"/>
        <v>351.4</v>
      </c>
      <c r="AD610" s="48">
        <f>(ROUND(AC610-AC606,1)/AC606)</f>
        <v>-6.6666666666666666E-2</v>
      </c>
      <c r="AE610" s="113"/>
      <c r="AF610" s="60"/>
      <c r="AH610" s="59"/>
    </row>
    <row r="611" spans="1:34">
      <c r="A611" s="99" t="s">
        <v>667</v>
      </c>
      <c r="B611" s="93"/>
      <c r="C611" s="21" t="s">
        <v>340</v>
      </c>
      <c r="D611" s="12">
        <v>102</v>
      </c>
      <c r="E611" s="12">
        <v>0</v>
      </c>
      <c r="F611" s="12">
        <v>50</v>
      </c>
      <c r="G611" s="12">
        <v>0</v>
      </c>
      <c r="H611" s="12">
        <v>0</v>
      </c>
      <c r="I611" s="13">
        <v>30</v>
      </c>
      <c r="J611" s="13">
        <v>20</v>
      </c>
      <c r="K611" s="13">
        <v>15</v>
      </c>
      <c r="L611" s="13">
        <v>15</v>
      </c>
      <c r="M611" s="13">
        <v>0</v>
      </c>
      <c r="N611" s="14">
        <f>D611*$D$8</f>
        <v>142.79999999999998</v>
      </c>
      <c r="O611" s="14">
        <f>E611*$E$8</f>
        <v>0</v>
      </c>
      <c r="P611" s="14">
        <f>F611*$F$8</f>
        <v>70</v>
      </c>
      <c r="Q611" s="14">
        <f>G611*$G$8</f>
        <v>0</v>
      </c>
      <c r="R611" s="14">
        <f>H611*$H$8</f>
        <v>0</v>
      </c>
      <c r="S611" s="14">
        <f>(N611/100)*(I611*$I$8)+(N611/100)*(J611*$J$8)</f>
        <v>107.1</v>
      </c>
      <c r="T611" s="14">
        <f>(O611/100)*(K611*$K$8)</f>
        <v>0</v>
      </c>
      <c r="U611" s="14">
        <f>(P611/100)*(K611*$K$8)+(P611/100)*(L611*$L$8)</f>
        <v>31.499999999999996</v>
      </c>
      <c r="V611" s="14">
        <f>(Q611/100)*(L611*$L$8)</f>
        <v>0</v>
      </c>
      <c r="W611" s="14">
        <f>(R611/100)*(K611*$K$8)+(R611/100)*(L611*$L$8)</f>
        <v>0</v>
      </c>
      <c r="X611" s="14">
        <f t="shared" si="209"/>
        <v>249.89999999999998</v>
      </c>
      <c r="Y611" s="14">
        <f t="shared" si="210"/>
        <v>0</v>
      </c>
      <c r="Z611" s="14">
        <f t="shared" si="211"/>
        <v>101.5</v>
      </c>
      <c r="AA611" s="14">
        <f t="shared" si="212"/>
        <v>0</v>
      </c>
      <c r="AB611" s="14">
        <f t="shared" si="214"/>
        <v>0</v>
      </c>
      <c r="AC611" s="15">
        <f t="shared" si="213"/>
        <v>351.4</v>
      </c>
      <c r="AD611" s="48">
        <f>(ROUND(AC611-AC606,1)/AC606)</f>
        <v>-6.6666666666666666E-2</v>
      </c>
      <c r="AE611" s="113"/>
      <c r="AF611" s="60"/>
      <c r="AH611" s="59"/>
    </row>
    <row r="612" spans="1:34">
      <c r="A612" s="99" t="s">
        <v>606</v>
      </c>
      <c r="B612" s="93"/>
      <c r="C612" s="21" t="s">
        <v>1</v>
      </c>
      <c r="D612" s="12">
        <v>50</v>
      </c>
      <c r="E612" s="12">
        <v>152</v>
      </c>
      <c r="F612" s="12">
        <v>0</v>
      </c>
      <c r="G612" s="12">
        <v>0</v>
      </c>
      <c r="H612" s="12">
        <v>0</v>
      </c>
      <c r="I612" s="13">
        <v>30</v>
      </c>
      <c r="J612" s="13">
        <v>20</v>
      </c>
      <c r="K612" s="13">
        <v>62</v>
      </c>
      <c r="L612" s="13">
        <v>0</v>
      </c>
      <c r="M612" s="13">
        <v>0</v>
      </c>
      <c r="N612" s="14">
        <f>D612*$D$9</f>
        <v>60</v>
      </c>
      <c r="O612" s="14">
        <f>E612*$E$9</f>
        <v>197.6</v>
      </c>
      <c r="P612" s="14">
        <f>F612*$F$9</f>
        <v>0</v>
      </c>
      <c r="Q612" s="14">
        <f>G612*$G$9</f>
        <v>0</v>
      </c>
      <c r="R612" s="14">
        <f>H612*$H$9</f>
        <v>0</v>
      </c>
      <c r="S612" s="14">
        <f>(N612/100)*(I612*$I$9)+(N612/100)*(J612*$J$9)</f>
        <v>45</v>
      </c>
      <c r="T612" s="14">
        <f>(O612/100)*(K612*$K$9)</f>
        <v>183.768</v>
      </c>
      <c r="U612" s="14">
        <f>(P612/100)*(K612*$K$9)+(P612/100)*(L612*$L$9)</f>
        <v>0</v>
      </c>
      <c r="V612" s="14">
        <f>(Q612/100)*(L612*$L$9)</f>
        <v>0</v>
      </c>
      <c r="W612" s="14">
        <f>(R612/100)*(K612*$K$9)+(R612/100)*(L612*$L$9)</f>
        <v>0</v>
      </c>
      <c r="X612" s="14">
        <f t="shared" si="209"/>
        <v>105</v>
      </c>
      <c r="Y612" s="14">
        <f t="shared" si="210"/>
        <v>381.36799999999999</v>
      </c>
      <c r="Z612" s="14">
        <f t="shared" si="211"/>
        <v>0</v>
      </c>
      <c r="AA612" s="14">
        <f t="shared" si="212"/>
        <v>0</v>
      </c>
      <c r="AB612" s="14">
        <f t="shared" si="214"/>
        <v>0</v>
      </c>
      <c r="AC612" s="15">
        <f t="shared" si="213"/>
        <v>486.4</v>
      </c>
      <c r="AD612" s="48">
        <f>(ROUND(AC612-AC606,1)/AC606)</f>
        <v>0.29189907038512619</v>
      </c>
      <c r="AE612" s="113"/>
      <c r="AF612" s="60"/>
      <c r="AH612" s="59"/>
    </row>
    <row r="613" spans="1:34">
      <c r="A613" s="99" t="s">
        <v>845</v>
      </c>
      <c r="B613" s="93"/>
      <c r="C613" s="21" t="s">
        <v>2</v>
      </c>
      <c r="D613" s="12">
        <v>50</v>
      </c>
      <c r="E613" s="12">
        <v>0</v>
      </c>
      <c r="F613" s="12">
        <v>152</v>
      </c>
      <c r="G613" s="12">
        <v>0</v>
      </c>
      <c r="H613" s="12">
        <v>0</v>
      </c>
      <c r="I613" s="13">
        <v>30</v>
      </c>
      <c r="J613" s="13">
        <v>20</v>
      </c>
      <c r="K613" s="13">
        <v>31</v>
      </c>
      <c r="L613" s="13">
        <v>31</v>
      </c>
      <c r="M613" s="13">
        <v>0</v>
      </c>
      <c r="N613" s="14">
        <f>D613*$D$10</f>
        <v>60</v>
      </c>
      <c r="O613" s="14">
        <f>E613*$E$10</f>
        <v>0</v>
      </c>
      <c r="P613" s="14">
        <f>F613*$F$10</f>
        <v>197.6</v>
      </c>
      <c r="Q613" s="14">
        <f>G613*$G$10</f>
        <v>0</v>
      </c>
      <c r="R613" s="14">
        <f>H613*$H$10</f>
        <v>0</v>
      </c>
      <c r="S613" s="14">
        <f>(N613/100)*(I613*$I$10)+(N613/100)*(J613*$J$10)</f>
        <v>45</v>
      </c>
      <c r="T613" s="14">
        <f>(O613/100)*(K613*$J$10)</f>
        <v>0</v>
      </c>
      <c r="U613" s="14">
        <f>(P613/100)*(K613*$K$10)+(P613/100)*(L613*$L$10)</f>
        <v>183.768</v>
      </c>
      <c r="V613" s="14">
        <f>(Q613/100)*(L613*$L$10)</f>
        <v>0</v>
      </c>
      <c r="W613" s="14">
        <f>(R613/100)*(K613*$K$10)+(R613/100)*(L613*$L$10)</f>
        <v>0</v>
      </c>
      <c r="X613" s="14">
        <f t="shared" si="209"/>
        <v>105</v>
      </c>
      <c r="Y613" s="14">
        <f t="shared" si="210"/>
        <v>0</v>
      </c>
      <c r="Z613" s="14">
        <f t="shared" si="211"/>
        <v>381.36799999999999</v>
      </c>
      <c r="AA613" s="14">
        <f t="shared" si="212"/>
        <v>0</v>
      </c>
      <c r="AB613" s="14">
        <f t="shared" si="214"/>
        <v>0</v>
      </c>
      <c r="AC613" s="15">
        <f t="shared" si="213"/>
        <v>486.4</v>
      </c>
      <c r="AD613" s="48">
        <f>(ROUND(AC613-AC606,1)/AC606)</f>
        <v>0.29189907038512619</v>
      </c>
      <c r="AE613" s="113"/>
      <c r="AF613" s="60"/>
      <c r="AH613" s="59"/>
    </row>
    <row r="614" spans="1:34">
      <c r="A614" s="99" t="s">
        <v>846</v>
      </c>
      <c r="B614" s="93"/>
      <c r="C614" s="21" t="s">
        <v>3</v>
      </c>
      <c r="D614" s="12">
        <v>50</v>
      </c>
      <c r="E614" s="12">
        <v>0</v>
      </c>
      <c r="F614" s="12">
        <v>0</v>
      </c>
      <c r="G614" s="12">
        <v>152</v>
      </c>
      <c r="H614" s="12">
        <v>0</v>
      </c>
      <c r="I614" s="13">
        <v>30</v>
      </c>
      <c r="J614" s="13">
        <v>20</v>
      </c>
      <c r="K614" s="13">
        <v>0</v>
      </c>
      <c r="L614" s="13">
        <v>62</v>
      </c>
      <c r="M614" s="13">
        <v>0</v>
      </c>
      <c r="N614" s="14">
        <f>D614*$D$11</f>
        <v>60</v>
      </c>
      <c r="O614" s="14">
        <f>E614*$E$11</f>
        <v>0</v>
      </c>
      <c r="P614" s="14">
        <f>F614*$F$11</f>
        <v>0</v>
      </c>
      <c r="Q614" s="14">
        <f>G614*$G$11</f>
        <v>197.6</v>
      </c>
      <c r="R614" s="14">
        <f>H614*$H$11</f>
        <v>0</v>
      </c>
      <c r="S614" s="14">
        <f>(N614/100)*(I614*$I$11)+(N614/100)*(J614*$J$11)</f>
        <v>45</v>
      </c>
      <c r="T614" s="14">
        <f>(O614/100)*(K614*$K$11)</f>
        <v>0</v>
      </c>
      <c r="U614" s="14">
        <f>(P614/100)*(K614*$K$11)+(P614/100)*(L614*$L$11)</f>
        <v>0</v>
      </c>
      <c r="V614" s="14">
        <f>(Q614/100)*(L614*$L$11)</f>
        <v>183.768</v>
      </c>
      <c r="W614" s="14">
        <f>(R614/100)*(K614*$K$11)+(R614/100)*(L614*$L$11)</f>
        <v>0</v>
      </c>
      <c r="X614" s="14">
        <f t="shared" si="209"/>
        <v>105</v>
      </c>
      <c r="Y614" s="14">
        <f t="shared" si="210"/>
        <v>0</v>
      </c>
      <c r="Z614" s="14">
        <f t="shared" si="211"/>
        <v>0</v>
      </c>
      <c r="AA614" s="14">
        <f t="shared" si="212"/>
        <v>381.36799999999999</v>
      </c>
      <c r="AB614" s="14">
        <f t="shared" si="214"/>
        <v>0</v>
      </c>
      <c r="AC614" s="15">
        <f t="shared" si="213"/>
        <v>486.4</v>
      </c>
      <c r="AD614" s="48">
        <f>(ROUND(AC614-AC606,1)/AC606)</f>
        <v>0.29189907038512619</v>
      </c>
      <c r="AE614" s="113"/>
      <c r="AF614" s="60"/>
      <c r="AH614" s="59"/>
    </row>
    <row r="615" spans="1:34">
      <c r="A615" s="99" t="s">
        <v>847</v>
      </c>
      <c r="B615" s="93"/>
      <c r="C615" s="21" t="s">
        <v>4</v>
      </c>
      <c r="D615" s="12">
        <v>50</v>
      </c>
      <c r="E615" s="12">
        <v>0</v>
      </c>
      <c r="F615" s="12">
        <v>0</v>
      </c>
      <c r="G615" s="12">
        <v>0</v>
      </c>
      <c r="H615" s="12">
        <v>152</v>
      </c>
      <c r="I615" s="13">
        <v>30</v>
      </c>
      <c r="J615" s="13">
        <v>20</v>
      </c>
      <c r="K615" s="13">
        <v>31</v>
      </c>
      <c r="L615" s="13">
        <v>31</v>
      </c>
      <c r="M615" s="13">
        <v>0</v>
      </c>
      <c r="N615" s="14">
        <f>D615*$D$12</f>
        <v>60</v>
      </c>
      <c r="O615" s="14">
        <f>E615*$E$12</f>
        <v>0</v>
      </c>
      <c r="P615" s="14">
        <f>F615*$F$12</f>
        <v>0</v>
      </c>
      <c r="Q615" s="14">
        <f>G615*$G$12</f>
        <v>0</v>
      </c>
      <c r="R615" s="14">
        <f>H615*$H$12</f>
        <v>197.6</v>
      </c>
      <c r="S615" s="14">
        <f>(N615/100)*(I615*$I$12)+(N615/100)*(J615*$J$12)</f>
        <v>45</v>
      </c>
      <c r="T615" s="14">
        <f>(O615/100)*(K615*$K$12)</f>
        <v>0</v>
      </c>
      <c r="U615" s="14">
        <f>(P615/100)*(K615*$K$12)+(P615/100)*(L615*$L$12)</f>
        <v>0</v>
      </c>
      <c r="V615" s="14">
        <f>(Q615/100)*(L615*$L$12)</f>
        <v>0</v>
      </c>
      <c r="W615" s="14">
        <f>(R615/100)*(K615*$K$12)+(R615/100)*(L615*$L$12)</f>
        <v>183.768</v>
      </c>
      <c r="X615" s="14">
        <f t="shared" si="209"/>
        <v>105</v>
      </c>
      <c r="Y615" s="14">
        <f t="shared" si="210"/>
        <v>0</v>
      </c>
      <c r="Z615" s="14">
        <f t="shared" si="211"/>
        <v>0</v>
      </c>
      <c r="AA615" s="14">
        <f t="shared" si="212"/>
        <v>0</v>
      </c>
      <c r="AB615" s="14">
        <f t="shared" si="214"/>
        <v>381.36799999999999</v>
      </c>
      <c r="AC615" s="15">
        <f t="shared" si="213"/>
        <v>486.4</v>
      </c>
      <c r="AD615" s="48">
        <f>(ROUND(AC615-AC606,1)/AC606)</f>
        <v>0.29189907038512619</v>
      </c>
      <c r="AE615" s="113"/>
      <c r="AF615" s="60"/>
      <c r="AH615" s="59"/>
    </row>
    <row r="616" spans="1:34">
      <c r="A616" s="99" t="s">
        <v>848</v>
      </c>
      <c r="B616" s="93"/>
      <c r="C616" s="21" t="s">
        <v>328</v>
      </c>
      <c r="D616" s="12">
        <v>102</v>
      </c>
      <c r="E616" s="12">
        <v>0</v>
      </c>
      <c r="F616" s="12">
        <v>50</v>
      </c>
      <c r="G616" s="12">
        <v>0</v>
      </c>
      <c r="H616" s="12">
        <v>0</v>
      </c>
      <c r="I616" s="13">
        <v>30</v>
      </c>
      <c r="J616" s="13">
        <v>20</v>
      </c>
      <c r="K616" s="13">
        <v>15</v>
      </c>
      <c r="L616" s="13">
        <v>15</v>
      </c>
      <c r="M616" s="13">
        <v>52</v>
      </c>
      <c r="N616" s="14">
        <f>D616*$D$13</f>
        <v>132.6</v>
      </c>
      <c r="O616" s="14">
        <f>E616*$E$13</f>
        <v>0</v>
      </c>
      <c r="P616" s="14">
        <f>F616*$F$13</f>
        <v>65</v>
      </c>
      <c r="Q616" s="14">
        <f>G616*$G$13</f>
        <v>0</v>
      </c>
      <c r="R616" s="14">
        <f>H616*$H$13</f>
        <v>0</v>
      </c>
      <c r="S616" s="14">
        <f>(N616/100)*(I616*$I$14)+(N616/100)*(J616*$J$14)+(N616/100)*(M616*$M$14)</f>
        <v>202.87799999999999</v>
      </c>
      <c r="T616" s="14">
        <f>(O616/100)*(K616*$K$13)+(O616/100)*(M616*$M$13)</f>
        <v>0</v>
      </c>
      <c r="U616" s="14">
        <f>(P616/100)*(K616*$K$13)+(P616/100)*(L616*$L$13)+(P616/100)*(M616*$M$13)</f>
        <v>79.95</v>
      </c>
      <c r="V616" s="14">
        <f>(Q616/100)*(L616*$L$13)+(Q616/100)*(M616*$M$13)</f>
        <v>0</v>
      </c>
      <c r="W616" s="14">
        <f>(R616/100)*(K616*$K$13)+(R616/100)*(L616*$L$13)+(R616/100)*(M616*$M$13)</f>
        <v>0</v>
      </c>
      <c r="X616" s="14">
        <f t="shared" si="209"/>
        <v>335.47799999999995</v>
      </c>
      <c r="Y616" s="14">
        <f t="shared" si="210"/>
        <v>0</v>
      </c>
      <c r="Z616" s="14">
        <f t="shared" si="211"/>
        <v>144.94999999999999</v>
      </c>
      <c r="AA616" s="14">
        <f t="shared" si="212"/>
        <v>0</v>
      </c>
      <c r="AB616" s="14">
        <f t="shared" si="214"/>
        <v>0</v>
      </c>
      <c r="AC616" s="15">
        <f t="shared" si="213"/>
        <v>480.4</v>
      </c>
      <c r="AD616" s="48">
        <f>(ROUND(AC616-AC606,1)/AC606)</f>
        <v>0.27596281540504647</v>
      </c>
      <c r="AE616" s="113"/>
      <c r="AF616" s="60"/>
      <c r="AH616" s="59"/>
    </row>
    <row r="617" spans="1:34">
      <c r="A617" s="99" t="s">
        <v>849</v>
      </c>
      <c r="B617" s="93"/>
      <c r="C617" s="21" t="s">
        <v>329</v>
      </c>
      <c r="D617" s="12">
        <v>138</v>
      </c>
      <c r="E617" s="12">
        <v>0</v>
      </c>
      <c r="F617" s="12">
        <v>0</v>
      </c>
      <c r="G617" s="12">
        <v>0</v>
      </c>
      <c r="H617" s="12">
        <v>0</v>
      </c>
      <c r="I617" s="13">
        <v>30</v>
      </c>
      <c r="J617" s="13">
        <v>20</v>
      </c>
      <c r="K617" s="13">
        <v>62</v>
      </c>
      <c r="L617" s="13">
        <v>0</v>
      </c>
      <c r="M617" s="13">
        <v>0</v>
      </c>
      <c r="N617" s="14">
        <f>D617*$D$14</f>
        <v>179.4</v>
      </c>
      <c r="O617" s="14">
        <f>E617*$E$14</f>
        <v>0</v>
      </c>
      <c r="P617" s="14">
        <f>F617*$F$14</f>
        <v>0</v>
      </c>
      <c r="Q617" s="14">
        <f>G617*$G$14</f>
        <v>0</v>
      </c>
      <c r="R617" s="14">
        <f>H617*$H$14</f>
        <v>0</v>
      </c>
      <c r="S617" s="14">
        <f>(N617/100)*(I617*$I$14)+(N617/100)*(J617*$J$14)+(N617/100)*(K617*$K$14)</f>
        <v>301.39200000000005</v>
      </c>
      <c r="T617" s="14">
        <f>(O617/100)*(K617*$K$14)</f>
        <v>0</v>
      </c>
      <c r="U617" s="14">
        <f>(P617/100)*(K617*$K$14)+(P617/100)*(L617*$L$14)</f>
        <v>0</v>
      </c>
      <c r="V617" s="14">
        <f>(Q617/100)*(L617*$L$14)</f>
        <v>0</v>
      </c>
      <c r="W617" s="14">
        <f>(R617/100)*(K617*$L$14)+(R617/100)*(L617*$M$14)</f>
        <v>0</v>
      </c>
      <c r="X617" s="14">
        <f t="shared" si="209"/>
        <v>480.79200000000003</v>
      </c>
      <c r="Y617" s="14">
        <f t="shared" si="210"/>
        <v>0</v>
      </c>
      <c r="Z617" s="14">
        <f t="shared" si="211"/>
        <v>0</v>
      </c>
      <c r="AA617" s="14">
        <f t="shared" si="212"/>
        <v>0</v>
      </c>
      <c r="AB617" s="14">
        <f t="shared" si="214"/>
        <v>0</v>
      </c>
      <c r="AC617" s="15">
        <f t="shared" si="213"/>
        <v>480.8</v>
      </c>
      <c r="AD617" s="48">
        <f>(ROUND(AC617-AC606,1)/AC606)</f>
        <v>0.27702523240371846</v>
      </c>
      <c r="AE617" s="113"/>
      <c r="AF617" s="60"/>
      <c r="AH617" s="59"/>
    </row>
    <row r="618" spans="1:34">
      <c r="A618" s="99"/>
      <c r="B618" s="93"/>
      <c r="C618" s="21" t="s">
        <v>330</v>
      </c>
      <c r="D618" s="12">
        <v>138</v>
      </c>
      <c r="E618" s="12">
        <v>0</v>
      </c>
      <c r="F618" s="12">
        <v>0</v>
      </c>
      <c r="G618" s="12">
        <v>0</v>
      </c>
      <c r="H618" s="12">
        <v>0</v>
      </c>
      <c r="I618" s="13">
        <v>30</v>
      </c>
      <c r="J618" s="13">
        <v>20</v>
      </c>
      <c r="K618" s="13">
        <v>0</v>
      </c>
      <c r="L618" s="13">
        <v>62</v>
      </c>
      <c r="M618" s="13">
        <v>0</v>
      </c>
      <c r="N618" s="14">
        <f>D618*$D$15</f>
        <v>179.4</v>
      </c>
      <c r="O618" s="14">
        <f>E618*$E$15</f>
        <v>0</v>
      </c>
      <c r="P618" s="14">
        <f>F618*$F$15</f>
        <v>0</v>
      </c>
      <c r="Q618" s="14">
        <f>G618*$G$15</f>
        <v>0</v>
      </c>
      <c r="R618" s="14">
        <f>H618*$H$15</f>
        <v>0</v>
      </c>
      <c r="S618" s="14">
        <f>(N618/100)*(I618*$I$15)+(N618/100)*(J618*$J$15)+(N618/100)*(L618*$L$15)</f>
        <v>301.39200000000005</v>
      </c>
      <c r="T618" s="14">
        <f>(O618/100)*(K618*$K$15)</f>
        <v>0</v>
      </c>
      <c r="U618" s="14">
        <f>(P618/100)*(K618*$K$15)+(P618/100)*(L618*$L$15)</f>
        <v>0</v>
      </c>
      <c r="V618" s="14">
        <f>(Q618/100)*(L618*$L$15)</f>
        <v>0</v>
      </c>
      <c r="W618" s="14">
        <f>(R618/100)*(K618*$K$15)+(R618/100)*(L618*$L$15)</f>
        <v>0</v>
      </c>
      <c r="X618" s="14">
        <f t="shared" si="209"/>
        <v>480.79200000000003</v>
      </c>
      <c r="Y618" s="14">
        <f t="shared" si="210"/>
        <v>0</v>
      </c>
      <c r="Z618" s="14">
        <f t="shared" si="211"/>
        <v>0</v>
      </c>
      <c r="AA618" s="14">
        <f t="shared" si="212"/>
        <v>0</v>
      </c>
      <c r="AB618" s="14">
        <f t="shared" si="214"/>
        <v>0</v>
      </c>
      <c r="AC618" s="15">
        <f t="shared" si="213"/>
        <v>480.8</v>
      </c>
      <c r="AD618" s="48">
        <f>(ROUND(AC618-AC606,1)/AC606)</f>
        <v>0.27702523240371846</v>
      </c>
      <c r="AE618" s="113"/>
      <c r="AF618" s="60"/>
      <c r="AH618" s="59"/>
    </row>
    <row r="619" spans="1:34">
      <c r="A619" s="99"/>
      <c r="B619" s="93"/>
      <c r="C619" s="21" t="s">
        <v>326</v>
      </c>
      <c r="D619" s="12">
        <v>102</v>
      </c>
      <c r="E619" s="12">
        <v>0</v>
      </c>
      <c r="F619" s="12">
        <v>50</v>
      </c>
      <c r="G619" s="12">
        <v>0</v>
      </c>
      <c r="H619" s="12">
        <v>0</v>
      </c>
      <c r="I619" s="13">
        <v>30</v>
      </c>
      <c r="J619" s="13">
        <v>52</v>
      </c>
      <c r="K619" s="13">
        <v>15</v>
      </c>
      <c r="L619" s="13">
        <v>15</v>
      </c>
      <c r="M619" s="13">
        <v>0</v>
      </c>
      <c r="N619" s="14">
        <f>D619*$D$16</f>
        <v>132.6</v>
      </c>
      <c r="O619" s="14">
        <f>E619*$E$16</f>
        <v>0</v>
      </c>
      <c r="P619" s="14">
        <f>F619*$F$16</f>
        <v>65</v>
      </c>
      <c r="Q619" s="14">
        <f>G619*$G$16</f>
        <v>0</v>
      </c>
      <c r="R619" s="14">
        <f>H619*$H$16</f>
        <v>0</v>
      </c>
      <c r="S619" s="14">
        <f>(N619/100)*(I619*$I$16)+(N619/100)*(J619*$J$16)</f>
        <v>198.36959999999996</v>
      </c>
      <c r="T619" s="14">
        <f>(O619/100)*(K619*$K$16)</f>
        <v>0</v>
      </c>
      <c r="U619" s="14">
        <f>(P619/100)*(K619*$K$16)+(P619/100)*(L619*$L$16)</f>
        <v>29.25</v>
      </c>
      <c r="V619" s="14">
        <f>(Q619/100)*(L619*$L$16)</f>
        <v>0</v>
      </c>
      <c r="W619" s="14">
        <f>(R619/100)*(K619*$K$16)+(R619/100)*(L619*$L$16)</f>
        <v>0</v>
      </c>
      <c r="X619" s="14">
        <f t="shared" si="209"/>
        <v>330.96959999999996</v>
      </c>
      <c r="Y619" s="14">
        <f t="shared" si="210"/>
        <v>0</v>
      </c>
      <c r="Z619" s="14">
        <f t="shared" si="211"/>
        <v>94.25</v>
      </c>
      <c r="AA619" s="14">
        <f t="shared" si="212"/>
        <v>0</v>
      </c>
      <c r="AB619" s="14">
        <f t="shared" si="214"/>
        <v>0</v>
      </c>
      <c r="AC619" s="15">
        <f t="shared" si="213"/>
        <v>425.2</v>
      </c>
      <c r="AD619" s="48">
        <f>(ROUND(AC619-AC606,1)/AC606)</f>
        <v>0.12934926958831341</v>
      </c>
      <c r="AE619" s="113"/>
      <c r="AF619" s="60"/>
      <c r="AH619" s="59"/>
    </row>
    <row r="620" spans="1:34">
      <c r="A620" s="99"/>
      <c r="B620" s="93"/>
      <c r="C620" s="21" t="s">
        <v>327</v>
      </c>
      <c r="D620" s="12">
        <v>102</v>
      </c>
      <c r="E620" s="12">
        <v>0</v>
      </c>
      <c r="F620" s="12">
        <v>50</v>
      </c>
      <c r="G620" s="12">
        <v>0</v>
      </c>
      <c r="H620" s="12">
        <v>0</v>
      </c>
      <c r="I620" s="13">
        <v>68</v>
      </c>
      <c r="J620" s="13">
        <v>20</v>
      </c>
      <c r="K620" s="13">
        <v>15</v>
      </c>
      <c r="L620" s="13">
        <v>15</v>
      </c>
      <c r="M620" s="13">
        <v>0</v>
      </c>
      <c r="N620" s="14">
        <f>D620*$D$17</f>
        <v>132.6</v>
      </c>
      <c r="O620" s="14">
        <f>E620*$E$17</f>
        <v>0</v>
      </c>
      <c r="P620" s="14">
        <f>F620*$F$17</f>
        <v>65</v>
      </c>
      <c r="Q620" s="14">
        <f>G620*$G$17</f>
        <v>0</v>
      </c>
      <c r="R620" s="14">
        <f>H620*$H$17</f>
        <v>0</v>
      </c>
      <c r="S620" s="14">
        <f>(N620/100)*(I620*$I$17)+(N620/100)*(J620*$J$17)</f>
        <v>233.90639999999996</v>
      </c>
      <c r="T620" s="14">
        <f>(O620/100)*(K620*$K$17)</f>
        <v>0</v>
      </c>
      <c r="U620" s="14">
        <f>(P620/100)*(K620*$K$17)+(P620/100)*(L620*$L$17)</f>
        <v>29.25</v>
      </c>
      <c r="V620" s="14">
        <f>(Q620/100)*(L620*$L$17)</f>
        <v>0</v>
      </c>
      <c r="W620" s="14">
        <f>(R620/100)*(K620*$K$17)+(R620/100)*(L620*$L$17)</f>
        <v>0</v>
      </c>
      <c r="X620" s="14">
        <f t="shared" si="209"/>
        <v>366.50639999999999</v>
      </c>
      <c r="Y620" s="14">
        <f t="shared" si="210"/>
        <v>0</v>
      </c>
      <c r="Z620" s="14">
        <f t="shared" si="211"/>
        <v>94.25</v>
      </c>
      <c r="AA620" s="14">
        <f t="shared" si="212"/>
        <v>0</v>
      </c>
      <c r="AB620" s="14">
        <f t="shared" si="214"/>
        <v>0</v>
      </c>
      <c r="AC620" s="15">
        <f t="shared" si="213"/>
        <v>460.8</v>
      </c>
      <c r="AD620" s="48">
        <f>(ROUND(AC620-AC606,1)/AC606)</f>
        <v>0.22390438247011951</v>
      </c>
      <c r="AE620" s="113"/>
      <c r="AF620" s="60"/>
      <c r="AH620" s="59"/>
    </row>
    <row r="621" spans="1:34">
      <c r="A621" s="106" t="s">
        <v>0</v>
      </c>
      <c r="B621" s="90" t="s">
        <v>544</v>
      </c>
      <c r="C621" s="50" t="s">
        <v>242</v>
      </c>
      <c r="D621" s="11">
        <v>107</v>
      </c>
      <c r="E621" s="11">
        <v>0</v>
      </c>
      <c r="F621" s="11">
        <v>0</v>
      </c>
      <c r="G621" s="11">
        <v>0</v>
      </c>
      <c r="H621" s="11">
        <v>0</v>
      </c>
      <c r="I621" s="51">
        <v>15</v>
      </c>
      <c r="J621" s="51">
        <v>15</v>
      </c>
      <c r="K621" s="51">
        <v>60</v>
      </c>
      <c r="L621" s="51">
        <v>0</v>
      </c>
      <c r="M621" s="51">
        <v>0</v>
      </c>
      <c r="N621" s="52">
        <f>D621*$D$3</f>
        <v>160.5</v>
      </c>
      <c r="O621" s="52">
        <f>E621*$E$3</f>
        <v>0</v>
      </c>
      <c r="P621" s="52">
        <f>F621*$F$3</f>
        <v>0</v>
      </c>
      <c r="Q621" s="52">
        <f>G621*$G$3</f>
        <v>0</v>
      </c>
      <c r="R621" s="52">
        <f>H621*$H$3</f>
        <v>0</v>
      </c>
      <c r="S621" s="52">
        <f>(N621/100)*(I621*$I$3)+(N621/100)*(J621*$J$3)+(N621/100)*(K621*$L$3)</f>
        <v>216.67499999999998</v>
      </c>
      <c r="T621" s="52">
        <f>(O621/100)*(K621*$K$3)</f>
        <v>0</v>
      </c>
      <c r="U621" s="52">
        <f>(P621/100)*(K621*$K$3)+(P621/100)*(L621*$L$3)</f>
        <v>0</v>
      </c>
      <c r="V621" s="52">
        <f>(Q621/100)*(L621*$L$3)</f>
        <v>0</v>
      </c>
      <c r="W621" s="52">
        <f>(R621/100)*(K621*$K$3)+(R621/100)*(L621*$L$3)</f>
        <v>0</v>
      </c>
      <c r="X621" s="52">
        <f t="shared" ref="X621:X635" si="215">N621+S621</f>
        <v>377.17499999999995</v>
      </c>
      <c r="Y621" s="52">
        <f t="shared" ref="Y621:Y635" si="216">O621+T621</f>
        <v>0</v>
      </c>
      <c r="Z621" s="52">
        <f t="shared" ref="Z621:Z635" si="217">P621+U621</f>
        <v>0</v>
      </c>
      <c r="AA621" s="52">
        <f t="shared" ref="AA621:AA635" si="218">Q621+V621</f>
        <v>0</v>
      </c>
      <c r="AB621" s="52">
        <f>R621+W621</f>
        <v>0</v>
      </c>
      <c r="AC621" s="53">
        <f>ROUND(X621+Y621+Z621+AA621+AB621,1)</f>
        <v>377.2</v>
      </c>
      <c r="AD621" s="58" t="s">
        <v>329</v>
      </c>
      <c r="AE621" s="113" t="s">
        <v>814</v>
      </c>
      <c r="AF621" s="60"/>
      <c r="AH621" s="59"/>
    </row>
    <row r="622" spans="1:34">
      <c r="A622" s="99" t="s">
        <v>815</v>
      </c>
      <c r="B622" s="91">
        <v>10</v>
      </c>
      <c r="C622" s="21" t="s">
        <v>325</v>
      </c>
      <c r="D622" s="12">
        <v>107</v>
      </c>
      <c r="E622" s="12">
        <v>0</v>
      </c>
      <c r="F622" s="12">
        <v>0</v>
      </c>
      <c r="G622" s="12">
        <v>0</v>
      </c>
      <c r="H622" s="12">
        <v>0</v>
      </c>
      <c r="I622" s="13">
        <v>40</v>
      </c>
      <c r="J622" s="13">
        <v>40</v>
      </c>
      <c r="K622" s="13">
        <v>60</v>
      </c>
      <c r="L622" s="13">
        <v>0</v>
      </c>
      <c r="M622" s="13">
        <v>0</v>
      </c>
      <c r="N622" s="14">
        <f>D622*$D$4</f>
        <v>139.1</v>
      </c>
      <c r="O622" s="14">
        <f>E622*$E$4</f>
        <v>0</v>
      </c>
      <c r="P622" s="14">
        <f>F622*$F$4</f>
        <v>0</v>
      </c>
      <c r="Q622" s="14">
        <f>G622*$G$4</f>
        <v>0</v>
      </c>
      <c r="R622" s="14">
        <f>H622*$H$4</f>
        <v>0</v>
      </c>
      <c r="S622" s="14">
        <f>(N622/100)*(I622*$I$4)+(N622/100)*(J622*$J$4)+(N622/100)*(K622*$L$4)</f>
        <v>325.49400000000003</v>
      </c>
      <c r="T622" s="14">
        <f>(O622/100)*(K622*$K$4)</f>
        <v>0</v>
      </c>
      <c r="U622" s="14">
        <f>(P622/100)*(K622*$K$4)+(P622/100)*(L622*$L$4)</f>
        <v>0</v>
      </c>
      <c r="V622" s="14">
        <f>(Q622/100)*(L622*$L$4)</f>
        <v>0</v>
      </c>
      <c r="W622" s="14">
        <f>(R622/100)*(K622*$K$4)+(R622/100)*(L622*$L$4)</f>
        <v>0</v>
      </c>
      <c r="X622" s="14">
        <f t="shared" si="215"/>
        <v>464.59400000000005</v>
      </c>
      <c r="Y622" s="14">
        <f t="shared" si="216"/>
        <v>0</v>
      </c>
      <c r="Z622" s="14">
        <f t="shared" si="217"/>
        <v>0</v>
      </c>
      <c r="AA622" s="14">
        <f t="shared" si="218"/>
        <v>0</v>
      </c>
      <c r="AB622" s="14">
        <f>R622+W622</f>
        <v>0</v>
      </c>
      <c r="AC622" s="15">
        <f>ROUND(X622+Y622+Z622+AA622+AB622,1)</f>
        <v>464.6</v>
      </c>
      <c r="AD622" s="48">
        <f>(ROUND(AC622-AC621,1)/AC621)</f>
        <v>0.23170731707317074</v>
      </c>
      <c r="AE622" s="113"/>
      <c r="AF622" s="60"/>
      <c r="AH622" s="59"/>
    </row>
    <row r="623" spans="1:34">
      <c r="A623" s="99" t="s">
        <v>816</v>
      </c>
      <c r="B623" s="91">
        <v>10</v>
      </c>
      <c r="C623" s="21" t="s">
        <v>850</v>
      </c>
      <c r="D623" s="12">
        <v>107</v>
      </c>
      <c r="E623" s="12">
        <v>0</v>
      </c>
      <c r="F623" s="12">
        <v>0</v>
      </c>
      <c r="G623" s="12">
        <v>0</v>
      </c>
      <c r="H623" s="12">
        <v>0</v>
      </c>
      <c r="I623" s="13">
        <v>15</v>
      </c>
      <c r="J623" s="13">
        <v>15</v>
      </c>
      <c r="K623" s="13">
        <v>60</v>
      </c>
      <c r="L623" s="13">
        <v>0</v>
      </c>
      <c r="M623" s="13">
        <v>0</v>
      </c>
      <c r="N623" s="14">
        <f>D623*$D$5</f>
        <v>149.79999999999998</v>
      </c>
      <c r="O623" s="14">
        <f>E623*$E$5</f>
        <v>0</v>
      </c>
      <c r="P623" s="14">
        <f>F623*$F$5</f>
        <v>0</v>
      </c>
      <c r="Q623" s="14">
        <f>G623*$G$5</f>
        <v>0</v>
      </c>
      <c r="R623" s="14">
        <f>H623*$H$5</f>
        <v>0</v>
      </c>
      <c r="S623" s="14">
        <f>(N623/100)*(I623*$I$5)+(N623/100)*(J623*$J$5)+(N623/100)*(K623*$L$5)</f>
        <v>202.23</v>
      </c>
      <c r="T623" s="14">
        <f>(O623/100)*(K623*$K$5)</f>
        <v>0</v>
      </c>
      <c r="U623" s="14">
        <f>(P623/100)*(K623*$K$5)+(P623/100)*(L623*$L$5)</f>
        <v>0</v>
      </c>
      <c r="V623" s="14">
        <f>(Q623/100)*(L623*$L$5)</f>
        <v>0</v>
      </c>
      <c r="W623" s="14">
        <f>(R623/100)*(K623*$K$5)+(R623/100)*(L623*$L$5)</f>
        <v>0</v>
      </c>
      <c r="X623" s="14">
        <f t="shared" si="215"/>
        <v>352.03</v>
      </c>
      <c r="Y623" s="14">
        <f t="shared" si="216"/>
        <v>0</v>
      </c>
      <c r="Z623" s="14">
        <f t="shared" si="217"/>
        <v>0</v>
      </c>
      <c r="AA623" s="14">
        <f t="shared" si="218"/>
        <v>0</v>
      </c>
      <c r="AB623" s="14">
        <f>R623+W623</f>
        <v>0</v>
      </c>
      <c r="AC623" s="15">
        <f t="shared" ref="AC623:AC635" si="219">ROUND(X623+Y623+Z623+AA623+AB623,1)</f>
        <v>352</v>
      </c>
      <c r="AD623" s="48">
        <f>(ROUND(AC623-AC621,1)/AC621)</f>
        <v>-6.6808059384941679E-2</v>
      </c>
      <c r="AE623" s="113"/>
      <c r="AF623" s="60"/>
      <c r="AH623" s="59"/>
    </row>
    <row r="624" spans="1:34">
      <c r="A624" s="99" t="s">
        <v>817</v>
      </c>
      <c r="B624" s="91">
        <v>16</v>
      </c>
      <c r="C624" s="21" t="s">
        <v>338</v>
      </c>
      <c r="D624" s="12">
        <v>107</v>
      </c>
      <c r="E624" s="12">
        <v>0</v>
      </c>
      <c r="F624" s="12">
        <v>0</v>
      </c>
      <c r="G624" s="12">
        <v>0</v>
      </c>
      <c r="H624" s="12">
        <v>0</v>
      </c>
      <c r="I624" s="13">
        <v>15</v>
      </c>
      <c r="J624" s="13">
        <v>15</v>
      </c>
      <c r="K624" s="13">
        <v>60</v>
      </c>
      <c r="L624" s="13">
        <v>0</v>
      </c>
      <c r="M624" s="13">
        <v>0</v>
      </c>
      <c r="N624" s="14">
        <f>D624*$D$6</f>
        <v>149.79999999999998</v>
      </c>
      <c r="O624" s="14">
        <f>E624*$E$6</f>
        <v>0</v>
      </c>
      <c r="P624" s="14">
        <f>F624*$F$6</f>
        <v>0</v>
      </c>
      <c r="Q624" s="14">
        <f>G624*$G$6</f>
        <v>0</v>
      </c>
      <c r="R624" s="14">
        <f>H624*$H$6</f>
        <v>0</v>
      </c>
      <c r="S624" s="14">
        <f>(N624/100)*(I624*$I$6)+(N624/100)*(J624*$J$6)+(N624/100)*(K624*$L$6)</f>
        <v>202.23</v>
      </c>
      <c r="T624" s="14">
        <f>(O624/100)*(K624*$K$6)</f>
        <v>0</v>
      </c>
      <c r="U624" s="14">
        <f>(P624/100)*(K624*$K$6)+(P624/100)*(L624*$L$6)</f>
        <v>0</v>
      </c>
      <c r="V624" s="14">
        <f>(Q624/100)*(L624*$L$6)</f>
        <v>0</v>
      </c>
      <c r="W624" s="14">
        <f>(R624/100)*(K624*$K$6)+(R624/100)*(L624*$L$6)</f>
        <v>0</v>
      </c>
      <c r="X624" s="14">
        <f t="shared" si="215"/>
        <v>352.03</v>
      </c>
      <c r="Y624" s="14">
        <f t="shared" si="216"/>
        <v>0</v>
      </c>
      <c r="Z624" s="14">
        <f t="shared" si="217"/>
        <v>0</v>
      </c>
      <c r="AA624" s="14">
        <f t="shared" si="218"/>
        <v>0</v>
      </c>
      <c r="AB624" s="14">
        <f t="shared" ref="AB624:AB635" si="220">R624+W624</f>
        <v>0</v>
      </c>
      <c r="AC624" s="15">
        <f t="shared" si="219"/>
        <v>352</v>
      </c>
      <c r="AD624" s="48">
        <f>(ROUND(AC624-AC621,1)/AC621)</f>
        <v>-6.6808059384941679E-2</v>
      </c>
      <c r="AE624" s="113"/>
      <c r="AF624" s="60"/>
      <c r="AH624" s="59"/>
    </row>
    <row r="625" spans="1:34">
      <c r="A625" s="99" t="s">
        <v>818</v>
      </c>
      <c r="B625" s="91">
        <v>0</v>
      </c>
      <c r="C625" s="21" t="s">
        <v>339</v>
      </c>
      <c r="D625" s="12">
        <v>107</v>
      </c>
      <c r="E625" s="12">
        <v>0</v>
      </c>
      <c r="F625" s="12">
        <v>0</v>
      </c>
      <c r="G625" s="12">
        <v>0</v>
      </c>
      <c r="H625" s="12">
        <v>0</v>
      </c>
      <c r="I625" s="13">
        <v>15</v>
      </c>
      <c r="J625" s="13">
        <v>15</v>
      </c>
      <c r="K625" s="13">
        <v>60</v>
      </c>
      <c r="L625" s="13">
        <v>0</v>
      </c>
      <c r="M625" s="13">
        <v>0</v>
      </c>
      <c r="N625" s="14">
        <f>D625*$D$7</f>
        <v>149.79999999999998</v>
      </c>
      <c r="O625" s="14">
        <f>E625*$E$7</f>
        <v>0</v>
      </c>
      <c r="P625" s="14">
        <f>F625*$F$7</f>
        <v>0</v>
      </c>
      <c r="Q625" s="14">
        <f>G625*$G$7</f>
        <v>0</v>
      </c>
      <c r="R625" s="14">
        <f>H625*$H$7</f>
        <v>0</v>
      </c>
      <c r="S625" s="14">
        <f>(N625/100)*(I625*$I$7)+(N625/100)*(J625*$J$7)+(N625/100)*(K625*$L$7)</f>
        <v>202.23</v>
      </c>
      <c r="T625" s="14">
        <f>(O625/100)*(K625*$K$7)</f>
        <v>0</v>
      </c>
      <c r="U625" s="14">
        <f>(P625/100)*(K625*$K$7)+(P625/100)*(L625*$L$7)</f>
        <v>0</v>
      </c>
      <c r="V625" s="14">
        <f>(Q625/100)*(L625*$L$7)</f>
        <v>0</v>
      </c>
      <c r="W625" s="14">
        <f>(R625/100)*(K625*$K$7)+(R625/100)*(L625*$L$7)</f>
        <v>0</v>
      </c>
      <c r="X625" s="14">
        <f t="shared" si="215"/>
        <v>352.03</v>
      </c>
      <c r="Y625" s="14">
        <f t="shared" si="216"/>
        <v>0</v>
      </c>
      <c r="Z625" s="14">
        <f t="shared" si="217"/>
        <v>0</v>
      </c>
      <c r="AA625" s="14">
        <f t="shared" si="218"/>
        <v>0</v>
      </c>
      <c r="AB625" s="14">
        <f t="shared" si="220"/>
        <v>0</v>
      </c>
      <c r="AC625" s="15">
        <f t="shared" si="219"/>
        <v>352</v>
      </c>
      <c r="AD625" s="48">
        <f>(ROUND(AC625-AC621,1)/AC621)</f>
        <v>-6.6808059384941679E-2</v>
      </c>
      <c r="AE625" s="113"/>
      <c r="AF625" s="60"/>
      <c r="AH625" s="59"/>
    </row>
    <row r="626" spans="1:34">
      <c r="A626" s="99" t="s">
        <v>667</v>
      </c>
      <c r="B626" s="91"/>
      <c r="C626" s="21" t="s">
        <v>340</v>
      </c>
      <c r="D626" s="12">
        <v>107</v>
      </c>
      <c r="E626" s="12">
        <v>0</v>
      </c>
      <c r="F626" s="12">
        <v>0</v>
      </c>
      <c r="G626" s="12">
        <v>0</v>
      </c>
      <c r="H626" s="12">
        <v>0</v>
      </c>
      <c r="I626" s="13">
        <v>15</v>
      </c>
      <c r="J626" s="13">
        <v>15</v>
      </c>
      <c r="K626" s="13">
        <v>60</v>
      </c>
      <c r="L626" s="13">
        <v>0</v>
      </c>
      <c r="M626" s="13">
        <v>0</v>
      </c>
      <c r="N626" s="14">
        <f>D626*$D$8</f>
        <v>149.79999999999998</v>
      </c>
      <c r="O626" s="14">
        <f>E626*$E$8</f>
        <v>0</v>
      </c>
      <c r="P626" s="14">
        <f>F626*$F$8</f>
        <v>0</v>
      </c>
      <c r="Q626" s="14">
        <f>G626*$G$8</f>
        <v>0</v>
      </c>
      <c r="R626" s="14">
        <f>H626*$H$8</f>
        <v>0</v>
      </c>
      <c r="S626" s="14">
        <f>(N626/100)*(I626*$I$8)+(N626/100)*(J626*$J$8)+(N626/100)*(K626*$L$8)</f>
        <v>202.23</v>
      </c>
      <c r="T626" s="14">
        <f>(O626/100)*(K626*$K$8)</f>
        <v>0</v>
      </c>
      <c r="U626" s="14">
        <f>(P626/100)*(K626*$K$8)+(P626/100)*(L626*$L$8)</f>
        <v>0</v>
      </c>
      <c r="V626" s="14">
        <f>(Q626/100)*(L626*$L$8)</f>
        <v>0</v>
      </c>
      <c r="W626" s="14">
        <f>(R626/100)*(K626*$K$8)+(R626/100)*(L626*$L$8)</f>
        <v>0</v>
      </c>
      <c r="X626" s="14">
        <f t="shared" si="215"/>
        <v>352.03</v>
      </c>
      <c r="Y626" s="14">
        <f t="shared" si="216"/>
        <v>0</v>
      </c>
      <c r="Z626" s="14">
        <f t="shared" si="217"/>
        <v>0</v>
      </c>
      <c r="AA626" s="14">
        <f t="shared" si="218"/>
        <v>0</v>
      </c>
      <c r="AB626" s="14">
        <f t="shared" si="220"/>
        <v>0</v>
      </c>
      <c r="AC626" s="15">
        <f t="shared" si="219"/>
        <v>352</v>
      </c>
      <c r="AD626" s="48">
        <f>(ROUND(AC626-AC621,1)/AC621)</f>
        <v>-6.6808059384941679E-2</v>
      </c>
      <c r="AE626" s="113"/>
      <c r="AF626" s="60"/>
      <c r="AH626" s="59"/>
    </row>
    <row r="627" spans="1:34">
      <c r="A627" s="99" t="s">
        <v>606</v>
      </c>
      <c r="B627" s="91"/>
      <c r="C627" s="21" t="s">
        <v>1</v>
      </c>
      <c r="D627" s="12">
        <v>54</v>
      </c>
      <c r="E627" s="12">
        <v>107</v>
      </c>
      <c r="F627" s="12">
        <v>0</v>
      </c>
      <c r="G627" s="12">
        <v>0</v>
      </c>
      <c r="H627" s="12">
        <v>0</v>
      </c>
      <c r="I627" s="13">
        <v>15</v>
      </c>
      <c r="J627" s="13">
        <v>15</v>
      </c>
      <c r="K627" s="13">
        <v>84</v>
      </c>
      <c r="L627" s="13">
        <v>0</v>
      </c>
      <c r="M627" s="13">
        <v>0</v>
      </c>
      <c r="N627" s="14">
        <f>D627*$D$9</f>
        <v>64.8</v>
      </c>
      <c r="O627" s="14">
        <f>E627*$E$9</f>
        <v>139.1</v>
      </c>
      <c r="P627" s="14">
        <f>F627*$F$9</f>
        <v>0</v>
      </c>
      <c r="Q627" s="14">
        <f>G627*$G$9</f>
        <v>0</v>
      </c>
      <c r="R627" s="14">
        <f>H627*$H$9</f>
        <v>0</v>
      </c>
      <c r="S627" s="14">
        <f>(N627/100)*(I627*$I$9)+(N627/100)*(J627*$J$9)+(N627/100)*(K627*$L$9)</f>
        <v>110.80799999999999</v>
      </c>
      <c r="T627" s="14">
        <f>(O627/100)*(K627*$K$9)</f>
        <v>175.26599999999999</v>
      </c>
      <c r="U627" s="14">
        <f>(P627/100)*(K627*$K$9)+(P627/100)*(L627*$L$9)</f>
        <v>0</v>
      </c>
      <c r="V627" s="14">
        <f>(Q627/100)*(L627*$L$9)</f>
        <v>0</v>
      </c>
      <c r="W627" s="14">
        <f>(R627/100)*(K627*$K$9)+(R627/100)*(L627*$L$9)</f>
        <v>0</v>
      </c>
      <c r="X627" s="14">
        <f t="shared" si="215"/>
        <v>175.608</v>
      </c>
      <c r="Y627" s="14">
        <f t="shared" si="216"/>
        <v>314.36599999999999</v>
      </c>
      <c r="Z627" s="14">
        <f t="shared" si="217"/>
        <v>0</v>
      </c>
      <c r="AA627" s="14">
        <f t="shared" si="218"/>
        <v>0</v>
      </c>
      <c r="AB627" s="14">
        <f t="shared" si="220"/>
        <v>0</v>
      </c>
      <c r="AC627" s="15">
        <f t="shared" si="219"/>
        <v>490</v>
      </c>
      <c r="AD627" s="48">
        <f>(ROUND(AC627-AC621,1)/AC621)</f>
        <v>0.29904559915164369</v>
      </c>
      <c r="AE627" s="113"/>
      <c r="AF627" s="60"/>
      <c r="AH627" s="59"/>
    </row>
    <row r="628" spans="1:34">
      <c r="A628" s="99" t="s">
        <v>845</v>
      </c>
      <c r="B628" s="91"/>
      <c r="C628" s="21" t="s">
        <v>2</v>
      </c>
      <c r="D628" s="12">
        <v>54</v>
      </c>
      <c r="E628" s="12">
        <v>0</v>
      </c>
      <c r="F628" s="12">
        <v>107</v>
      </c>
      <c r="G628" s="12">
        <v>0</v>
      </c>
      <c r="H628" s="12">
        <v>0</v>
      </c>
      <c r="I628" s="13">
        <v>15</v>
      </c>
      <c r="J628" s="13">
        <v>15</v>
      </c>
      <c r="K628" s="13">
        <v>50</v>
      </c>
      <c r="L628" s="13">
        <v>50</v>
      </c>
      <c r="M628" s="13">
        <v>0</v>
      </c>
      <c r="N628" s="14">
        <f>D628*$D$10</f>
        <v>64.8</v>
      </c>
      <c r="O628" s="14">
        <f>E628*$E$10</f>
        <v>0</v>
      </c>
      <c r="P628" s="14">
        <f>F628*$F$10</f>
        <v>139.1</v>
      </c>
      <c r="Q628" s="14">
        <f>G628*$G$10</f>
        <v>0</v>
      </c>
      <c r="R628" s="14">
        <f>H628*$H$10</f>
        <v>0</v>
      </c>
      <c r="S628" s="14">
        <f>(N628/100)*(I628*$I$10)+(N628/100)*(J628*$J$10)+(N628/100)*(K628*$L$10)</f>
        <v>77.760000000000005</v>
      </c>
      <c r="T628" s="14">
        <f>(O628/100)*(K628*$J$10)</f>
        <v>0</v>
      </c>
      <c r="U628" s="14">
        <f>(P628/100)*(K628*$K$10)+(P628/100)*(L628*$L$10)</f>
        <v>208.65</v>
      </c>
      <c r="V628" s="14">
        <f>(Q628/100)*(L628*$L$10)</f>
        <v>0</v>
      </c>
      <c r="W628" s="14">
        <f>(R628/100)*(K628*$K$10)+(R628/100)*(L628*$L$10)</f>
        <v>0</v>
      </c>
      <c r="X628" s="14">
        <f t="shared" si="215"/>
        <v>142.56</v>
      </c>
      <c r="Y628" s="14">
        <f t="shared" si="216"/>
        <v>0</v>
      </c>
      <c r="Z628" s="14">
        <f t="shared" si="217"/>
        <v>347.75</v>
      </c>
      <c r="AA628" s="14">
        <f t="shared" si="218"/>
        <v>0</v>
      </c>
      <c r="AB628" s="14">
        <f t="shared" si="220"/>
        <v>0</v>
      </c>
      <c r="AC628" s="15">
        <f t="shared" si="219"/>
        <v>490.3</v>
      </c>
      <c r="AD628" s="48">
        <f>(ROUND(AC628-AC621,1)/AC621)</f>
        <v>0.29984093319194061</v>
      </c>
      <c r="AE628" s="113"/>
      <c r="AF628" s="60"/>
      <c r="AH628" s="59"/>
    </row>
    <row r="629" spans="1:34">
      <c r="A629" s="99" t="s">
        <v>846</v>
      </c>
      <c r="B629" s="91"/>
      <c r="C629" s="21" t="s">
        <v>3</v>
      </c>
      <c r="D629" s="12">
        <v>54</v>
      </c>
      <c r="E629" s="12">
        <v>0</v>
      </c>
      <c r="F629" s="12">
        <v>0</v>
      </c>
      <c r="G629" s="12">
        <v>107</v>
      </c>
      <c r="H629" s="12">
        <v>0</v>
      </c>
      <c r="I629" s="13">
        <v>15</v>
      </c>
      <c r="J629" s="13">
        <v>15</v>
      </c>
      <c r="K629" s="13">
        <v>0</v>
      </c>
      <c r="L629" s="13">
        <v>121</v>
      </c>
      <c r="M629" s="13">
        <v>0</v>
      </c>
      <c r="N629" s="14">
        <f>D629*$D$11</f>
        <v>64.8</v>
      </c>
      <c r="O629" s="14">
        <f>E629*$E$11</f>
        <v>0</v>
      </c>
      <c r="P629" s="14">
        <f>F629*$F$11</f>
        <v>0</v>
      </c>
      <c r="Q629" s="14">
        <f>G629*$G$11</f>
        <v>139.1</v>
      </c>
      <c r="R629" s="14">
        <f>H629*$H$11</f>
        <v>0</v>
      </c>
      <c r="S629" s="14">
        <f>(N629/100)*(I629*$I$11)+(N629/100)*(J629*$J$11)+(N629/100)*(K629*$L$11)</f>
        <v>29.16</v>
      </c>
      <c r="T629" s="14">
        <f>(O629/100)*(K629*$K$11)</f>
        <v>0</v>
      </c>
      <c r="U629" s="14">
        <f>(P629/100)*(K629*$K$11)+(P629/100)*(L629*$L$11)</f>
        <v>0</v>
      </c>
      <c r="V629" s="14">
        <f>(Q629/100)*(L629*$L$11)</f>
        <v>252.4665</v>
      </c>
      <c r="W629" s="14">
        <f>(R629/100)*(K629*$K$11)+(R629/100)*(L629*$L$11)</f>
        <v>0</v>
      </c>
      <c r="X629" s="14">
        <f t="shared" si="215"/>
        <v>93.96</v>
      </c>
      <c r="Y629" s="14">
        <f t="shared" si="216"/>
        <v>0</v>
      </c>
      <c r="Z629" s="14">
        <f t="shared" si="217"/>
        <v>0</v>
      </c>
      <c r="AA629" s="14">
        <f t="shared" si="218"/>
        <v>391.56650000000002</v>
      </c>
      <c r="AB629" s="14">
        <f t="shared" si="220"/>
        <v>0</v>
      </c>
      <c r="AC629" s="15">
        <f t="shared" si="219"/>
        <v>485.5</v>
      </c>
      <c r="AD629" s="48">
        <f>(ROUND(AC629-AC621,1)/AC621)</f>
        <v>0.28711558854718983</v>
      </c>
      <c r="AE629" s="113"/>
      <c r="AF629" s="60"/>
      <c r="AH629" s="59"/>
    </row>
    <row r="630" spans="1:34">
      <c r="A630" s="99" t="s">
        <v>847</v>
      </c>
      <c r="B630" s="91"/>
      <c r="C630" s="21" t="s">
        <v>4</v>
      </c>
      <c r="D630" s="12">
        <v>54</v>
      </c>
      <c r="E630" s="12">
        <v>0</v>
      </c>
      <c r="F630" s="12">
        <v>0</v>
      </c>
      <c r="G630" s="12">
        <v>0</v>
      </c>
      <c r="H630" s="12">
        <v>107</v>
      </c>
      <c r="I630" s="13">
        <v>15</v>
      </c>
      <c r="J630" s="13">
        <v>15</v>
      </c>
      <c r="K630" s="13">
        <v>50</v>
      </c>
      <c r="L630" s="13">
        <v>50</v>
      </c>
      <c r="M630" s="13">
        <v>0</v>
      </c>
      <c r="N630" s="14">
        <f>D630*$D$12</f>
        <v>64.8</v>
      </c>
      <c r="O630" s="14">
        <f>E630*$E$12</f>
        <v>0</v>
      </c>
      <c r="P630" s="14">
        <f>F630*$F$12</f>
        <v>0</v>
      </c>
      <c r="Q630" s="14">
        <f>G630*$G$12</f>
        <v>0</v>
      </c>
      <c r="R630" s="14">
        <f>H630*$H$12</f>
        <v>139.1</v>
      </c>
      <c r="S630" s="14">
        <f>(N630/100)*(I630*$I$12)+(N630/100)*(J630*$J$12)+(N630/100)*(K630*$L$12)</f>
        <v>77.760000000000005</v>
      </c>
      <c r="T630" s="14">
        <f>(O630/100)*(K630*$K$12)</f>
        <v>0</v>
      </c>
      <c r="U630" s="14">
        <f>(P630/100)*(K630*$K$12)+(P630/100)*(L630*$L$12)</f>
        <v>0</v>
      </c>
      <c r="V630" s="14">
        <f>(Q630/100)*(L630*$L$12)</f>
        <v>0</v>
      </c>
      <c r="W630" s="14">
        <f>(R630/100)*(K630*$K$12)+(R630/100)*(L630*$L$12)</f>
        <v>208.65</v>
      </c>
      <c r="X630" s="14">
        <f t="shared" si="215"/>
        <v>142.56</v>
      </c>
      <c r="Y630" s="14">
        <f t="shared" si="216"/>
        <v>0</v>
      </c>
      <c r="Z630" s="14">
        <f t="shared" si="217"/>
        <v>0</v>
      </c>
      <c r="AA630" s="14">
        <f t="shared" si="218"/>
        <v>0</v>
      </c>
      <c r="AB630" s="14">
        <f t="shared" si="220"/>
        <v>347.75</v>
      </c>
      <c r="AC630" s="15">
        <f t="shared" si="219"/>
        <v>490.3</v>
      </c>
      <c r="AD630" s="48">
        <f>(ROUND(AC630-AC621,1)/AC621)</f>
        <v>0.29984093319194061</v>
      </c>
      <c r="AE630" s="113"/>
      <c r="AF630" s="60"/>
      <c r="AH630" s="59"/>
    </row>
    <row r="631" spans="1:34">
      <c r="A631" s="99" t="s">
        <v>848</v>
      </c>
      <c r="B631" s="91"/>
      <c r="C631" s="21" t="s">
        <v>328</v>
      </c>
      <c r="D631" s="12">
        <v>107</v>
      </c>
      <c r="E631" s="12">
        <v>0</v>
      </c>
      <c r="F631" s="12">
        <v>0</v>
      </c>
      <c r="G631" s="12">
        <v>0</v>
      </c>
      <c r="H631" s="12">
        <v>0</v>
      </c>
      <c r="I631" s="13">
        <v>15</v>
      </c>
      <c r="J631" s="13">
        <v>15</v>
      </c>
      <c r="K631" s="13">
        <v>60</v>
      </c>
      <c r="L631" s="13">
        <v>0</v>
      </c>
      <c r="M631" s="13">
        <v>75</v>
      </c>
      <c r="N631" s="14">
        <f>D631*$D$13</f>
        <v>139.1</v>
      </c>
      <c r="O631" s="14">
        <f>E631*$E$13</f>
        <v>0</v>
      </c>
      <c r="P631" s="14">
        <f>F631*$F$13</f>
        <v>0</v>
      </c>
      <c r="Q631" s="14">
        <f>G631*$G$13</f>
        <v>0</v>
      </c>
      <c r="R631" s="14">
        <f>H631*$H$13</f>
        <v>0</v>
      </c>
      <c r="S631" s="14">
        <f>(N631/100)*(I631*$I$13)+(N631/100)*(J631*$J$13)+(N631/100)*(M631*$M$13)+(N631/100)*(K631*$K$10)</f>
        <v>344.27250000000004</v>
      </c>
      <c r="T631" s="14">
        <f>(O631/100)*(K631*$K$13)+(O631/100)*(M631*$M$13)</f>
        <v>0</v>
      </c>
      <c r="U631" s="14">
        <f>(P631/100)*(K631*$K$13)+(P631/100)*(L631*$L$13)+(P631/100)*(M631*$M$13)</f>
        <v>0</v>
      </c>
      <c r="V631" s="14">
        <f>(Q631/100)*(L631*$L$13)+(Q631/100)*(M631*$M$13)</f>
        <v>0</v>
      </c>
      <c r="W631" s="14">
        <f>(R631/100)*(K631*$K$13)+(R631/100)*(L631*$L$13)+(R631/100)*(M631*$M$13)</f>
        <v>0</v>
      </c>
      <c r="X631" s="14">
        <f t="shared" si="215"/>
        <v>483.37250000000006</v>
      </c>
      <c r="Y631" s="14">
        <f t="shared" si="216"/>
        <v>0</v>
      </c>
      <c r="Z631" s="14">
        <f t="shared" si="217"/>
        <v>0</v>
      </c>
      <c r="AA631" s="14">
        <f t="shared" si="218"/>
        <v>0</v>
      </c>
      <c r="AB631" s="14">
        <f t="shared" si="220"/>
        <v>0</v>
      </c>
      <c r="AC631" s="15">
        <f t="shared" si="219"/>
        <v>483.4</v>
      </c>
      <c r="AD631" s="48">
        <f>(ROUND(AC631-AC621,1)/AC621)</f>
        <v>0.28154825026511138</v>
      </c>
      <c r="AE631" s="113"/>
      <c r="AF631" s="60"/>
      <c r="AH631" s="59"/>
    </row>
    <row r="632" spans="1:34">
      <c r="A632" s="99" t="s">
        <v>849</v>
      </c>
      <c r="B632" s="91"/>
      <c r="C632" s="21" t="s">
        <v>329</v>
      </c>
      <c r="D632" s="12">
        <v>140</v>
      </c>
      <c r="E632" s="12">
        <v>0</v>
      </c>
      <c r="F632" s="12">
        <v>0</v>
      </c>
      <c r="G632" s="12">
        <v>0</v>
      </c>
      <c r="H632" s="12">
        <v>0</v>
      </c>
      <c r="I632" s="13">
        <v>15</v>
      </c>
      <c r="J632" s="13">
        <v>15</v>
      </c>
      <c r="K632" s="13">
        <v>80</v>
      </c>
      <c r="L632" s="13">
        <v>0</v>
      </c>
      <c r="M632" s="13">
        <v>0</v>
      </c>
      <c r="N632" s="14">
        <f>D632*$D$14</f>
        <v>182</v>
      </c>
      <c r="O632" s="14">
        <f>E632*$E$14</f>
        <v>0</v>
      </c>
      <c r="P632" s="14">
        <f>F632*$F$14</f>
        <v>0</v>
      </c>
      <c r="Q632" s="14">
        <f>G632*$G$14</f>
        <v>0</v>
      </c>
      <c r="R632" s="14">
        <f>H632*$H$14</f>
        <v>0</v>
      </c>
      <c r="S632" s="14">
        <f>(N632/100)*(I632*$I$14)+(N632/100)*(J632*$J$14)+(N632/100)*(K632*$K$14)</f>
        <v>300.3</v>
      </c>
      <c r="T632" s="14">
        <f>(O632/100)*(K632*$K$14)</f>
        <v>0</v>
      </c>
      <c r="U632" s="14">
        <f>(P632/100)*(K632*$K$14)+(P632/100)*(L632*$L$14)</f>
        <v>0</v>
      </c>
      <c r="V632" s="14">
        <f>(Q632/100)*(L632*$L$14)</f>
        <v>0</v>
      </c>
      <c r="W632" s="14">
        <f>(R632/100)*(K632*$L$14)+(R632/100)*(L632*$M$14)</f>
        <v>0</v>
      </c>
      <c r="X632" s="14">
        <f t="shared" si="215"/>
        <v>482.3</v>
      </c>
      <c r="Y632" s="14">
        <f t="shared" si="216"/>
        <v>0</v>
      </c>
      <c r="Z632" s="14">
        <f t="shared" si="217"/>
        <v>0</v>
      </c>
      <c r="AA632" s="14">
        <f t="shared" si="218"/>
        <v>0</v>
      </c>
      <c r="AB632" s="14">
        <f t="shared" si="220"/>
        <v>0</v>
      </c>
      <c r="AC632" s="15">
        <f t="shared" si="219"/>
        <v>482.3</v>
      </c>
      <c r="AD632" s="48">
        <f>(ROUND(AC632-AC621,1)/AC621)</f>
        <v>0.27863202545068927</v>
      </c>
      <c r="AE632" s="113"/>
      <c r="AF632" s="60"/>
      <c r="AH632" s="59"/>
    </row>
    <row r="633" spans="1:34">
      <c r="A633" s="99"/>
      <c r="B633" s="91"/>
      <c r="C633" s="21" t="s">
        <v>330</v>
      </c>
      <c r="D633" s="12">
        <v>140</v>
      </c>
      <c r="E633" s="12">
        <v>0</v>
      </c>
      <c r="F633" s="12">
        <v>0</v>
      </c>
      <c r="G633" s="12">
        <v>0</v>
      </c>
      <c r="H633" s="12">
        <v>0</v>
      </c>
      <c r="I633" s="13">
        <v>15</v>
      </c>
      <c r="J633" s="13">
        <v>15</v>
      </c>
      <c r="K633" s="13">
        <v>0</v>
      </c>
      <c r="L633" s="13">
        <v>80</v>
      </c>
      <c r="M633" s="13">
        <v>0</v>
      </c>
      <c r="N633" s="14">
        <f>D633*$D$15</f>
        <v>182</v>
      </c>
      <c r="O633" s="14">
        <f>E633*$E$15</f>
        <v>0</v>
      </c>
      <c r="P633" s="14">
        <f>F633*$F$15</f>
        <v>0</v>
      </c>
      <c r="Q633" s="14">
        <f>G633*$G$15</f>
        <v>0</v>
      </c>
      <c r="R633" s="14">
        <f>H633*$H$15</f>
        <v>0</v>
      </c>
      <c r="S633" s="14">
        <f>(N633/100)*(I633*$I$15)+(N633/100)*(J633*$J$15)+(N633/100)*(L633*$L$15)</f>
        <v>300.3</v>
      </c>
      <c r="T633" s="14">
        <f>(O633/100)*(K633*$K$15)</f>
        <v>0</v>
      </c>
      <c r="U633" s="14">
        <f>(P633/100)*(K633*$K$15)+(P633/100)*(L633*$L$15)</f>
        <v>0</v>
      </c>
      <c r="V633" s="14">
        <f>(Q633/100)*(L633*$L$15)</f>
        <v>0</v>
      </c>
      <c r="W633" s="14">
        <f>(R633/100)*(K633*$K$15)+(R633/100)*(L633*$L$15)</f>
        <v>0</v>
      </c>
      <c r="X633" s="14">
        <f t="shared" si="215"/>
        <v>482.3</v>
      </c>
      <c r="Y633" s="14">
        <f t="shared" si="216"/>
        <v>0</v>
      </c>
      <c r="Z633" s="14">
        <f t="shared" si="217"/>
        <v>0</v>
      </c>
      <c r="AA633" s="14">
        <f t="shared" si="218"/>
        <v>0</v>
      </c>
      <c r="AB633" s="14">
        <f t="shared" si="220"/>
        <v>0</v>
      </c>
      <c r="AC633" s="15">
        <f t="shared" si="219"/>
        <v>482.3</v>
      </c>
      <c r="AD633" s="48">
        <f>(ROUND(AC633-AC621,1)/AC621)</f>
        <v>0.27863202545068927</v>
      </c>
      <c r="AE633" s="113"/>
      <c r="AF633" s="60"/>
      <c r="AH633" s="59"/>
    </row>
    <row r="634" spans="1:34">
      <c r="A634" s="99"/>
      <c r="B634" s="91"/>
      <c r="C634" s="21" t="s">
        <v>326</v>
      </c>
      <c r="D634" s="12">
        <v>107</v>
      </c>
      <c r="E634" s="12">
        <v>0</v>
      </c>
      <c r="F634" s="12">
        <v>0</v>
      </c>
      <c r="G634" s="12">
        <v>0</v>
      </c>
      <c r="H634" s="12">
        <v>0</v>
      </c>
      <c r="I634" s="13">
        <v>15</v>
      </c>
      <c r="J634" s="13">
        <v>50</v>
      </c>
      <c r="K634" s="13">
        <v>60</v>
      </c>
      <c r="L634" s="13">
        <v>0</v>
      </c>
      <c r="M634" s="13">
        <v>0</v>
      </c>
      <c r="N634" s="14">
        <f>D634*$D$16</f>
        <v>139.1</v>
      </c>
      <c r="O634" s="14">
        <f>E634*$E$16</f>
        <v>0</v>
      </c>
      <c r="P634" s="14">
        <f>F634*$F$16</f>
        <v>0</v>
      </c>
      <c r="Q634" s="14">
        <f>G634*$G$16</f>
        <v>0</v>
      </c>
      <c r="R634" s="14">
        <f>H634*$H$16</f>
        <v>0</v>
      </c>
      <c r="S634" s="14">
        <f>(N634/100)*(I634*$I$16)+(N634/100)*(J634*$J$16)+(N634/100)*(K634*$L$16)</f>
        <v>306.02</v>
      </c>
      <c r="T634" s="14">
        <f>(O634/100)*(K634*$K$16)</f>
        <v>0</v>
      </c>
      <c r="U634" s="14">
        <f>(P634/100)*(K634*$K$16)+(P634/100)*(L634*$L$16)</f>
        <v>0</v>
      </c>
      <c r="V634" s="14">
        <f>(Q634/100)*(L634*$L$16)</f>
        <v>0</v>
      </c>
      <c r="W634" s="14">
        <f>(R634/100)*(K634*$K$16)+(R634/100)*(L634*$L$16)</f>
        <v>0</v>
      </c>
      <c r="X634" s="14">
        <f t="shared" si="215"/>
        <v>445.12</v>
      </c>
      <c r="Y634" s="14">
        <f t="shared" si="216"/>
        <v>0</v>
      </c>
      <c r="Z634" s="14">
        <f t="shared" si="217"/>
        <v>0</v>
      </c>
      <c r="AA634" s="14">
        <f t="shared" si="218"/>
        <v>0</v>
      </c>
      <c r="AB634" s="14">
        <f t="shared" si="220"/>
        <v>0</v>
      </c>
      <c r="AC634" s="15">
        <f t="shared" si="219"/>
        <v>445.1</v>
      </c>
      <c r="AD634" s="48">
        <f>(ROUND(AC634-AC621,1)/AC621)</f>
        <v>0.18001060445387065</v>
      </c>
      <c r="AE634" s="113"/>
      <c r="AF634" s="60"/>
      <c r="AH634" s="59"/>
    </row>
    <row r="635" spans="1:34">
      <c r="A635" s="99"/>
      <c r="B635" s="91"/>
      <c r="C635" s="21" t="s">
        <v>327</v>
      </c>
      <c r="D635" s="12">
        <v>107</v>
      </c>
      <c r="E635" s="12">
        <v>0</v>
      </c>
      <c r="F635" s="12">
        <v>0</v>
      </c>
      <c r="G635" s="12">
        <v>0</v>
      </c>
      <c r="H635" s="12">
        <v>0</v>
      </c>
      <c r="I635" s="13">
        <v>50</v>
      </c>
      <c r="J635" s="13">
        <v>15</v>
      </c>
      <c r="K635" s="13">
        <v>60</v>
      </c>
      <c r="L635" s="13">
        <v>0</v>
      </c>
      <c r="M635" s="13">
        <v>0</v>
      </c>
      <c r="N635" s="14">
        <f>D635*$D$17</f>
        <v>139.1</v>
      </c>
      <c r="O635" s="14">
        <f>E635*$E$17</f>
        <v>0</v>
      </c>
      <c r="P635" s="14">
        <f>F635*$F$17</f>
        <v>0</v>
      </c>
      <c r="Q635" s="14">
        <f>G635*$G$17</f>
        <v>0</v>
      </c>
      <c r="R635" s="14">
        <f>H635*$H$17</f>
        <v>0</v>
      </c>
      <c r="S635" s="14">
        <f>(N635/100)*(I635*$I$17)+(N635/100)*(J635*$J$17)+(N635/100)*(K635*$L$17)</f>
        <v>306.02</v>
      </c>
      <c r="T635" s="14">
        <f>(O635/100)*(K635*$K$17)</f>
        <v>0</v>
      </c>
      <c r="U635" s="14">
        <f>(P635/100)*(K635*$K$17)+(P635/100)*(L635*$L$17)</f>
        <v>0</v>
      </c>
      <c r="V635" s="14">
        <f>(Q635/100)*(L635*$L$17)</f>
        <v>0</v>
      </c>
      <c r="W635" s="14">
        <f>(R635/100)*(K635*$K$17)+(R635/100)*(L635*$L$17)</f>
        <v>0</v>
      </c>
      <c r="X635" s="14">
        <f t="shared" si="215"/>
        <v>445.12</v>
      </c>
      <c r="Y635" s="14">
        <f t="shared" si="216"/>
        <v>0</v>
      </c>
      <c r="Z635" s="14">
        <f t="shared" si="217"/>
        <v>0</v>
      </c>
      <c r="AA635" s="14">
        <f t="shared" si="218"/>
        <v>0</v>
      </c>
      <c r="AB635" s="14">
        <f t="shared" si="220"/>
        <v>0</v>
      </c>
      <c r="AC635" s="15">
        <f t="shared" si="219"/>
        <v>445.1</v>
      </c>
      <c r="AD635" s="48">
        <f>(ROUND(AC635-AC621,1)/AC621)</f>
        <v>0.18001060445387065</v>
      </c>
      <c r="AE635" s="113"/>
      <c r="AF635" s="60"/>
      <c r="AH635" s="59"/>
    </row>
    <row r="636" spans="1:34">
      <c r="A636" s="106" t="s">
        <v>0</v>
      </c>
      <c r="B636" s="92" t="s">
        <v>549</v>
      </c>
      <c r="C636" s="50" t="s">
        <v>242</v>
      </c>
      <c r="D636" s="11">
        <v>140</v>
      </c>
      <c r="E636" s="11">
        <v>0</v>
      </c>
      <c r="F636" s="11">
        <v>0</v>
      </c>
      <c r="G636" s="11">
        <v>0</v>
      </c>
      <c r="H636" s="11">
        <v>0</v>
      </c>
      <c r="I636" s="51">
        <v>10</v>
      </c>
      <c r="J636" s="51">
        <v>10</v>
      </c>
      <c r="K636" s="51">
        <v>40</v>
      </c>
      <c r="L636" s="51">
        <v>0</v>
      </c>
      <c r="M636" s="51">
        <v>0</v>
      </c>
      <c r="N636" s="52">
        <f>D636*$D$3</f>
        <v>210</v>
      </c>
      <c r="O636" s="52">
        <f>E636*$E$3</f>
        <v>0</v>
      </c>
      <c r="P636" s="52">
        <f>F636*$F$3</f>
        <v>0</v>
      </c>
      <c r="Q636" s="52">
        <f>G636*$G$3</f>
        <v>0</v>
      </c>
      <c r="R636" s="52">
        <f>H636*$H$3</f>
        <v>0</v>
      </c>
      <c r="S636" s="52">
        <f>(N636/100)*(I636*$I$3)+(N636/100)*(J636*$J$3)+(N636/100)*(K636*$L$3)</f>
        <v>189</v>
      </c>
      <c r="T636" s="52">
        <f>(O636/100)*(K636*$K$3)</f>
        <v>0</v>
      </c>
      <c r="U636" s="52">
        <f>(P636/100)*(K636*$K$3)+(P636/100)*(L636*$L$3)</f>
        <v>0</v>
      </c>
      <c r="V636" s="52">
        <f>(Q636/100)*(L636*$L$3)</f>
        <v>0</v>
      </c>
      <c r="W636" s="52">
        <f>(R636/100)*(K636*$K$3)+(R636/100)*(L636*$L$3)</f>
        <v>0</v>
      </c>
      <c r="X636" s="52">
        <f t="shared" ref="X636:X650" si="221">N636+S636</f>
        <v>399</v>
      </c>
      <c r="Y636" s="52">
        <f t="shared" ref="Y636:Y650" si="222">O636+T636</f>
        <v>0</v>
      </c>
      <c r="Z636" s="52">
        <f t="shared" ref="Z636:Z650" si="223">P636+U636</f>
        <v>0</v>
      </c>
      <c r="AA636" s="52">
        <f t="shared" ref="AA636:AA650" si="224">Q636+V636</f>
        <v>0</v>
      </c>
      <c r="AB636" s="52">
        <f>R636+W636</f>
        <v>0</v>
      </c>
      <c r="AC636" s="53">
        <f>ROUND(X636+Y636+Z636+AA636+AB636,1)</f>
        <v>399</v>
      </c>
      <c r="AD636" s="58" t="s">
        <v>329</v>
      </c>
      <c r="AE636" s="113" t="s">
        <v>814</v>
      </c>
      <c r="AF636" s="60"/>
      <c r="AH636" s="59"/>
    </row>
    <row r="637" spans="1:34">
      <c r="A637" s="99" t="s">
        <v>815</v>
      </c>
      <c r="B637" s="93">
        <v>10</v>
      </c>
      <c r="C637" s="21" t="s">
        <v>325</v>
      </c>
      <c r="D637" s="12">
        <v>140</v>
      </c>
      <c r="E637" s="12">
        <v>0</v>
      </c>
      <c r="F637" s="12">
        <v>0</v>
      </c>
      <c r="G637" s="12">
        <v>0</v>
      </c>
      <c r="H637" s="12">
        <v>0</v>
      </c>
      <c r="I637" s="13">
        <v>30.5</v>
      </c>
      <c r="J637" s="13">
        <v>30.5</v>
      </c>
      <c r="K637" s="13">
        <v>40</v>
      </c>
      <c r="L637" s="13">
        <v>0</v>
      </c>
      <c r="M637" s="13">
        <v>0</v>
      </c>
      <c r="N637" s="14">
        <f>D637*$D$4</f>
        <v>182</v>
      </c>
      <c r="O637" s="14">
        <f>E637*$E$4</f>
        <v>0</v>
      </c>
      <c r="P637" s="14">
        <f>F637*$F$4</f>
        <v>0</v>
      </c>
      <c r="Q637" s="14">
        <f>G637*$G$4</f>
        <v>0</v>
      </c>
      <c r="R637" s="14">
        <f>H637*$H$4</f>
        <v>0</v>
      </c>
      <c r="S637" s="14">
        <f>(N637/100)*(I637*$I$4)+(N637/100)*(J637*$J$4)+(N637/100)*(K637*$L$4)</f>
        <v>309.036</v>
      </c>
      <c r="T637" s="14">
        <f>(O637/100)*(K637*$K$4)</f>
        <v>0</v>
      </c>
      <c r="U637" s="14">
        <f>(P637/100)*(K637*$K$4)+(P637/100)*(L637*$L$4)</f>
        <v>0</v>
      </c>
      <c r="V637" s="14">
        <f>(Q637/100)*(L637*$L$4)</f>
        <v>0</v>
      </c>
      <c r="W637" s="14">
        <f>(R637/100)*(K637*$K$4)+(R637/100)*(L637*$L$4)</f>
        <v>0</v>
      </c>
      <c r="X637" s="14">
        <f t="shared" si="221"/>
        <v>491.036</v>
      </c>
      <c r="Y637" s="14">
        <f t="shared" si="222"/>
        <v>0</v>
      </c>
      <c r="Z637" s="14">
        <f t="shared" si="223"/>
        <v>0</v>
      </c>
      <c r="AA637" s="14">
        <f t="shared" si="224"/>
        <v>0</v>
      </c>
      <c r="AB637" s="14">
        <f>R637+W637</f>
        <v>0</v>
      </c>
      <c r="AC637" s="15">
        <f>ROUND(X637+Y637+Z637+AA637+AB637,1)</f>
        <v>491</v>
      </c>
      <c r="AD637" s="48">
        <f>(ROUND(AC637-AC636,1)/AC636)</f>
        <v>0.23057644110275688</v>
      </c>
      <c r="AE637" s="113"/>
      <c r="AF637" s="60"/>
      <c r="AH637" s="59"/>
    </row>
    <row r="638" spans="1:34">
      <c r="A638" s="99" t="s">
        <v>816</v>
      </c>
      <c r="B638" s="93">
        <v>10</v>
      </c>
      <c r="C638" s="21" t="s">
        <v>850</v>
      </c>
      <c r="D638" s="12">
        <v>140</v>
      </c>
      <c r="E638" s="12">
        <v>0</v>
      </c>
      <c r="F638" s="12">
        <v>0</v>
      </c>
      <c r="G638" s="12">
        <v>0</v>
      </c>
      <c r="H638" s="12">
        <v>0</v>
      </c>
      <c r="I638" s="13">
        <v>10</v>
      </c>
      <c r="J638" s="13">
        <v>10</v>
      </c>
      <c r="K638" s="13">
        <v>40</v>
      </c>
      <c r="L638" s="13">
        <v>0</v>
      </c>
      <c r="M638" s="13">
        <v>0</v>
      </c>
      <c r="N638" s="14">
        <f>D638*$D$5</f>
        <v>196</v>
      </c>
      <c r="O638" s="14">
        <f>E638*$E$5</f>
        <v>0</v>
      </c>
      <c r="P638" s="14">
        <f>F638*$F$5</f>
        <v>0</v>
      </c>
      <c r="Q638" s="14">
        <f>G638*$G$5</f>
        <v>0</v>
      </c>
      <c r="R638" s="14">
        <f>H638*$H$5</f>
        <v>0</v>
      </c>
      <c r="S638" s="14">
        <f>(N638/100)*(I638*$I$5)+(N638/100)*(J638*$J$5)+(N638/100)*(K638*$L$5)</f>
        <v>176.39999999999998</v>
      </c>
      <c r="T638" s="14">
        <f>(O638/100)*(K638*$K$5)</f>
        <v>0</v>
      </c>
      <c r="U638" s="14">
        <f>(P638/100)*(K638*$K$5)+(P638/100)*(L638*$L$5)</f>
        <v>0</v>
      </c>
      <c r="V638" s="14">
        <f>(Q638/100)*(L638*$L$5)</f>
        <v>0</v>
      </c>
      <c r="W638" s="14">
        <f>(R638/100)*(K638*$K$5)+(R638/100)*(L638*$L$5)</f>
        <v>0</v>
      </c>
      <c r="X638" s="14">
        <f t="shared" si="221"/>
        <v>372.4</v>
      </c>
      <c r="Y638" s="14">
        <f t="shared" si="222"/>
        <v>0</v>
      </c>
      <c r="Z638" s="14">
        <f t="shared" si="223"/>
        <v>0</v>
      </c>
      <c r="AA638" s="14">
        <f t="shared" si="224"/>
        <v>0</v>
      </c>
      <c r="AB638" s="14">
        <f>R638+W638</f>
        <v>0</v>
      </c>
      <c r="AC638" s="15">
        <f t="shared" ref="AC638:AC650" si="225">ROUND(X638+Y638+Z638+AA638+AB638,1)</f>
        <v>372.4</v>
      </c>
      <c r="AD638" s="48">
        <f>(ROUND(AC638-AC636,1)/AC636)</f>
        <v>-6.6666666666666666E-2</v>
      </c>
      <c r="AE638" s="113"/>
      <c r="AF638" s="60"/>
      <c r="AH638" s="59"/>
    </row>
    <row r="639" spans="1:34">
      <c r="A639" s="99" t="s">
        <v>817</v>
      </c>
      <c r="B639" s="93">
        <v>20</v>
      </c>
      <c r="C639" s="21" t="s">
        <v>338</v>
      </c>
      <c r="D639" s="12">
        <v>140</v>
      </c>
      <c r="E639" s="12">
        <v>0</v>
      </c>
      <c r="F639" s="12">
        <v>0</v>
      </c>
      <c r="G639" s="12">
        <v>0</v>
      </c>
      <c r="H639" s="12">
        <v>0</v>
      </c>
      <c r="I639" s="13">
        <v>10</v>
      </c>
      <c r="J639" s="13">
        <v>10</v>
      </c>
      <c r="K639" s="13">
        <v>40</v>
      </c>
      <c r="L639" s="13">
        <v>0</v>
      </c>
      <c r="M639" s="13">
        <v>0</v>
      </c>
      <c r="N639" s="14">
        <f>D639*$D$6</f>
        <v>196</v>
      </c>
      <c r="O639" s="14">
        <f>E639*$E$6</f>
        <v>0</v>
      </c>
      <c r="P639" s="14">
        <f>F639*$F$6</f>
        <v>0</v>
      </c>
      <c r="Q639" s="14">
        <f>G639*$G$6</f>
        <v>0</v>
      </c>
      <c r="R639" s="14">
        <f>H639*$H$6</f>
        <v>0</v>
      </c>
      <c r="S639" s="14">
        <f>(N639/100)*(I639*$I$6)+(N639/100)*(J639*$J$6)+(N639/100)*(K639*$L$6)</f>
        <v>176.39999999999998</v>
      </c>
      <c r="T639" s="14">
        <f>(O639/100)*(K639*$K$6)</f>
        <v>0</v>
      </c>
      <c r="U639" s="14">
        <f>(P639/100)*(K639*$K$6)+(P639/100)*(L639*$L$6)</f>
        <v>0</v>
      </c>
      <c r="V639" s="14">
        <f>(Q639/100)*(L639*$L$6)</f>
        <v>0</v>
      </c>
      <c r="W639" s="14">
        <f>(R639/100)*(K639*$K$6)+(R639/100)*(L639*$L$6)</f>
        <v>0</v>
      </c>
      <c r="X639" s="14">
        <f t="shared" si="221"/>
        <v>372.4</v>
      </c>
      <c r="Y639" s="14">
        <f t="shared" si="222"/>
        <v>0</v>
      </c>
      <c r="Z639" s="14">
        <f t="shared" si="223"/>
        <v>0</v>
      </c>
      <c r="AA639" s="14">
        <f t="shared" si="224"/>
        <v>0</v>
      </c>
      <c r="AB639" s="14">
        <f t="shared" ref="AB639:AB650" si="226">R639+W639</f>
        <v>0</v>
      </c>
      <c r="AC639" s="15">
        <f t="shared" si="225"/>
        <v>372.4</v>
      </c>
      <c r="AD639" s="48">
        <f>(ROUND(AC639-AC636,1)/AC636)</f>
        <v>-6.6666666666666666E-2</v>
      </c>
      <c r="AE639" s="113"/>
      <c r="AF639" s="60"/>
      <c r="AH639" s="59"/>
    </row>
    <row r="640" spans="1:34">
      <c r="A640" s="99" t="s">
        <v>818</v>
      </c>
      <c r="B640" s="93">
        <v>0</v>
      </c>
      <c r="C640" s="21" t="s">
        <v>339</v>
      </c>
      <c r="D640" s="12">
        <v>140</v>
      </c>
      <c r="E640" s="12">
        <v>0</v>
      </c>
      <c r="F640" s="12">
        <v>0</v>
      </c>
      <c r="G640" s="12">
        <v>0</v>
      </c>
      <c r="H640" s="12">
        <v>0</v>
      </c>
      <c r="I640" s="13">
        <v>10</v>
      </c>
      <c r="J640" s="13">
        <v>10</v>
      </c>
      <c r="K640" s="13">
        <v>40</v>
      </c>
      <c r="L640" s="13">
        <v>0</v>
      </c>
      <c r="M640" s="13">
        <v>0</v>
      </c>
      <c r="N640" s="14">
        <f>D640*$D$7</f>
        <v>196</v>
      </c>
      <c r="O640" s="14">
        <f>E640*$E$7</f>
        <v>0</v>
      </c>
      <c r="P640" s="14">
        <f>F640*$F$7</f>
        <v>0</v>
      </c>
      <c r="Q640" s="14">
        <f>G640*$G$7</f>
        <v>0</v>
      </c>
      <c r="R640" s="14">
        <f>H640*$H$7</f>
        <v>0</v>
      </c>
      <c r="S640" s="14">
        <f>(N640/100)*(I640*$I$7)+(N640/100)*(J640*$J$7)+(N640/100)*(K640*$L$7)</f>
        <v>176.39999999999998</v>
      </c>
      <c r="T640" s="14">
        <f>(O640/100)*(K640*$K$7)</f>
        <v>0</v>
      </c>
      <c r="U640" s="14">
        <f>(P640/100)*(K640*$K$7)+(P640/100)*(L640*$L$7)</f>
        <v>0</v>
      </c>
      <c r="V640" s="14">
        <f>(Q640/100)*(L640*$L$7)</f>
        <v>0</v>
      </c>
      <c r="W640" s="14">
        <f>(R640/100)*(K640*$K$7)+(R640/100)*(L640*$L$7)</f>
        <v>0</v>
      </c>
      <c r="X640" s="14">
        <f t="shared" si="221"/>
        <v>372.4</v>
      </c>
      <c r="Y640" s="14">
        <f t="shared" si="222"/>
        <v>0</v>
      </c>
      <c r="Z640" s="14">
        <f t="shared" si="223"/>
        <v>0</v>
      </c>
      <c r="AA640" s="14">
        <f t="shared" si="224"/>
        <v>0</v>
      </c>
      <c r="AB640" s="14">
        <f t="shared" si="226"/>
        <v>0</v>
      </c>
      <c r="AC640" s="15">
        <f t="shared" si="225"/>
        <v>372.4</v>
      </c>
      <c r="AD640" s="48">
        <f>(ROUND(AC640-AC636,1)/AC636)</f>
        <v>-6.6666666666666666E-2</v>
      </c>
      <c r="AE640" s="113"/>
      <c r="AF640" s="60"/>
      <c r="AH640" s="59"/>
    </row>
    <row r="641" spans="1:34">
      <c r="A641" s="99" t="s">
        <v>667</v>
      </c>
      <c r="B641" s="93"/>
      <c r="C641" s="21" t="s">
        <v>340</v>
      </c>
      <c r="D641" s="12">
        <v>140</v>
      </c>
      <c r="E641" s="12">
        <v>0</v>
      </c>
      <c r="F641" s="12">
        <v>0</v>
      </c>
      <c r="G641" s="12">
        <v>0</v>
      </c>
      <c r="H641" s="12">
        <v>0</v>
      </c>
      <c r="I641" s="13">
        <v>10</v>
      </c>
      <c r="J641" s="13">
        <v>10</v>
      </c>
      <c r="K641" s="13">
        <v>40</v>
      </c>
      <c r="L641" s="13">
        <v>0</v>
      </c>
      <c r="M641" s="13">
        <v>0</v>
      </c>
      <c r="N641" s="14">
        <f>D641*$D$8</f>
        <v>196</v>
      </c>
      <c r="O641" s="14">
        <f>E641*$E$8</f>
        <v>0</v>
      </c>
      <c r="P641" s="14">
        <f>F641*$F$8</f>
        <v>0</v>
      </c>
      <c r="Q641" s="14">
        <f>G641*$G$8</f>
        <v>0</v>
      </c>
      <c r="R641" s="14">
        <f>H641*$H$8</f>
        <v>0</v>
      </c>
      <c r="S641" s="14">
        <f>(N641/100)*(I641*$I$8)+(N641/100)*(J641*$J$8)+(N641/100)*(K641*$L$8)</f>
        <v>176.39999999999998</v>
      </c>
      <c r="T641" s="14">
        <f>(O641/100)*(K641*$K$8)</f>
        <v>0</v>
      </c>
      <c r="U641" s="14">
        <f>(P641/100)*(K641*$K$8)+(P641/100)*(L641*$L$8)</f>
        <v>0</v>
      </c>
      <c r="V641" s="14">
        <f>(Q641/100)*(L641*$L$8)</f>
        <v>0</v>
      </c>
      <c r="W641" s="14">
        <f>(R641/100)*(K641*$K$8)+(R641/100)*(L641*$L$8)</f>
        <v>0</v>
      </c>
      <c r="X641" s="14">
        <f t="shared" si="221"/>
        <v>372.4</v>
      </c>
      <c r="Y641" s="14">
        <f t="shared" si="222"/>
        <v>0</v>
      </c>
      <c r="Z641" s="14">
        <f t="shared" si="223"/>
        <v>0</v>
      </c>
      <c r="AA641" s="14">
        <f t="shared" si="224"/>
        <v>0</v>
      </c>
      <c r="AB641" s="14">
        <f t="shared" si="226"/>
        <v>0</v>
      </c>
      <c r="AC641" s="15">
        <f t="shared" si="225"/>
        <v>372.4</v>
      </c>
      <c r="AD641" s="48">
        <f>(ROUND(AC641-AC636,1)/AC636)</f>
        <v>-6.6666666666666666E-2</v>
      </c>
      <c r="AE641" s="113"/>
      <c r="AF641" s="60"/>
      <c r="AH641" s="59"/>
    </row>
    <row r="642" spans="1:34">
      <c r="A642" s="99" t="s">
        <v>606</v>
      </c>
      <c r="B642" s="93"/>
      <c r="C642" s="21" t="s">
        <v>1</v>
      </c>
      <c r="D642" s="12">
        <v>70</v>
      </c>
      <c r="E642" s="12">
        <v>140</v>
      </c>
      <c r="F642" s="12">
        <v>0</v>
      </c>
      <c r="G642" s="12">
        <v>0</v>
      </c>
      <c r="H642" s="12">
        <v>0</v>
      </c>
      <c r="I642" s="13">
        <v>10</v>
      </c>
      <c r="J642" s="13">
        <v>10</v>
      </c>
      <c r="K642" s="13">
        <v>57</v>
      </c>
      <c r="L642" s="13">
        <v>0</v>
      </c>
      <c r="M642" s="13">
        <v>0</v>
      </c>
      <c r="N642" s="14">
        <f>D642*$D$9</f>
        <v>84</v>
      </c>
      <c r="O642" s="14">
        <f>E642*$E$9</f>
        <v>182</v>
      </c>
      <c r="P642" s="14">
        <f>F642*$F$9</f>
        <v>0</v>
      </c>
      <c r="Q642" s="14">
        <f>G642*$G$9</f>
        <v>0</v>
      </c>
      <c r="R642" s="14">
        <f>H642*$H$9</f>
        <v>0</v>
      </c>
      <c r="S642" s="14">
        <f>(N642/100)*(I642*$I$9)+(N642/100)*(J642*$J$9)+(N642/100)*(K642*$L$9)</f>
        <v>97.02</v>
      </c>
      <c r="T642" s="14">
        <f>(O642/100)*(K642*$K$9)</f>
        <v>155.61000000000001</v>
      </c>
      <c r="U642" s="14">
        <f>(P642/100)*(K642*$K$9)+(P642/100)*(L642*$L$9)</f>
        <v>0</v>
      </c>
      <c r="V642" s="14">
        <f>(Q642/100)*(L642*$L$9)</f>
        <v>0</v>
      </c>
      <c r="W642" s="14">
        <f>(R642/100)*(K642*$K$9)+(R642/100)*(L642*$L$9)</f>
        <v>0</v>
      </c>
      <c r="X642" s="14">
        <f t="shared" si="221"/>
        <v>181.01999999999998</v>
      </c>
      <c r="Y642" s="14">
        <f t="shared" si="222"/>
        <v>337.61</v>
      </c>
      <c r="Z642" s="14">
        <f t="shared" si="223"/>
        <v>0</v>
      </c>
      <c r="AA642" s="14">
        <f t="shared" si="224"/>
        <v>0</v>
      </c>
      <c r="AB642" s="14">
        <f t="shared" si="226"/>
        <v>0</v>
      </c>
      <c r="AC642" s="15">
        <f t="shared" si="225"/>
        <v>518.6</v>
      </c>
      <c r="AD642" s="48">
        <f>(ROUND(AC642-AC636,1)/AC636)</f>
        <v>0.29974937343358393</v>
      </c>
      <c r="AE642" s="113"/>
      <c r="AF642" s="60"/>
      <c r="AH642" s="59"/>
    </row>
    <row r="643" spans="1:34">
      <c r="A643" s="99" t="s">
        <v>845</v>
      </c>
      <c r="B643" s="93"/>
      <c r="C643" s="21" t="s">
        <v>2</v>
      </c>
      <c r="D643" s="12">
        <v>70</v>
      </c>
      <c r="E643" s="12">
        <v>0</v>
      </c>
      <c r="F643" s="12">
        <v>140</v>
      </c>
      <c r="G643" s="12">
        <v>0</v>
      </c>
      <c r="H643" s="12">
        <v>0</v>
      </c>
      <c r="I643" s="13">
        <v>10</v>
      </c>
      <c r="J643" s="13">
        <v>10</v>
      </c>
      <c r="K643" s="13">
        <v>33.5</v>
      </c>
      <c r="L643" s="13">
        <v>33.5</v>
      </c>
      <c r="M643" s="13">
        <v>0</v>
      </c>
      <c r="N643" s="14">
        <f>D643*$D$10</f>
        <v>84</v>
      </c>
      <c r="O643" s="14">
        <f>E643*$E$10</f>
        <v>0</v>
      </c>
      <c r="P643" s="14">
        <f>F643*$F$10</f>
        <v>182</v>
      </c>
      <c r="Q643" s="14">
        <f>G643*$G$10</f>
        <v>0</v>
      </c>
      <c r="R643" s="14">
        <f>H643*$H$10</f>
        <v>0</v>
      </c>
      <c r="S643" s="14">
        <f>(N643/100)*(I643*$I$10)+(N643/100)*(J643*$J$10)+(N643/100)*(K643*$L$10)</f>
        <v>67.41</v>
      </c>
      <c r="T643" s="14">
        <f>(O643/100)*(K643*$J$10)</f>
        <v>0</v>
      </c>
      <c r="U643" s="14">
        <f>(P643/100)*(K643*$K$10)+(P643/100)*(L643*$L$10)</f>
        <v>182.91</v>
      </c>
      <c r="V643" s="14">
        <f>(Q643/100)*(L643*$L$10)</f>
        <v>0</v>
      </c>
      <c r="W643" s="14">
        <f>(R643/100)*(K643*$K$10)+(R643/100)*(L643*$L$10)</f>
        <v>0</v>
      </c>
      <c r="X643" s="14">
        <f t="shared" si="221"/>
        <v>151.41</v>
      </c>
      <c r="Y643" s="14">
        <f t="shared" si="222"/>
        <v>0</v>
      </c>
      <c r="Z643" s="14">
        <f t="shared" si="223"/>
        <v>364.90999999999997</v>
      </c>
      <c r="AA643" s="14">
        <f t="shared" si="224"/>
        <v>0</v>
      </c>
      <c r="AB643" s="14">
        <f t="shared" si="226"/>
        <v>0</v>
      </c>
      <c r="AC643" s="15">
        <f t="shared" si="225"/>
        <v>516.29999999999995</v>
      </c>
      <c r="AD643" s="48">
        <f>(ROUND(AC643-AC636,1)/AC636)</f>
        <v>0.29398496240601502</v>
      </c>
      <c r="AE643" s="113"/>
      <c r="AF643" s="60"/>
      <c r="AH643" s="59"/>
    </row>
    <row r="644" spans="1:34">
      <c r="A644" s="99" t="s">
        <v>846</v>
      </c>
      <c r="B644" s="93"/>
      <c r="C644" s="21" t="s">
        <v>3</v>
      </c>
      <c r="D644" s="12">
        <v>70</v>
      </c>
      <c r="E644" s="12">
        <v>0</v>
      </c>
      <c r="F644" s="12">
        <v>0</v>
      </c>
      <c r="G644" s="12">
        <v>140</v>
      </c>
      <c r="H644" s="12">
        <v>0</v>
      </c>
      <c r="I644" s="13">
        <v>10</v>
      </c>
      <c r="J644" s="13">
        <v>10</v>
      </c>
      <c r="K644" s="13">
        <v>0</v>
      </c>
      <c r="L644" s="13">
        <v>82</v>
      </c>
      <c r="M644" s="13">
        <v>0</v>
      </c>
      <c r="N644" s="14">
        <f>D644*$D$11</f>
        <v>84</v>
      </c>
      <c r="O644" s="14">
        <f>E644*$E$11</f>
        <v>0</v>
      </c>
      <c r="P644" s="14">
        <f>F644*$F$11</f>
        <v>0</v>
      </c>
      <c r="Q644" s="14">
        <f>G644*$G$11</f>
        <v>182</v>
      </c>
      <c r="R644" s="14">
        <f>H644*$H$11</f>
        <v>0</v>
      </c>
      <c r="S644" s="14">
        <f>(N644/100)*(I644*$I$11)+(N644/100)*(J644*$J$11)+(N644/100)*(K644*$L$11)</f>
        <v>25.2</v>
      </c>
      <c r="T644" s="14">
        <f>(O644/100)*(K644*$K$11)</f>
        <v>0</v>
      </c>
      <c r="U644" s="14">
        <f>(P644/100)*(K644*$K$11)+(P644/100)*(L644*$L$11)</f>
        <v>0</v>
      </c>
      <c r="V644" s="14">
        <f>(Q644/100)*(L644*$L$11)</f>
        <v>223.86</v>
      </c>
      <c r="W644" s="14">
        <f>(R644/100)*(K644*$K$11)+(R644/100)*(L644*$L$11)</f>
        <v>0</v>
      </c>
      <c r="X644" s="14">
        <f t="shared" si="221"/>
        <v>109.2</v>
      </c>
      <c r="Y644" s="14">
        <f t="shared" si="222"/>
        <v>0</v>
      </c>
      <c r="Z644" s="14">
        <f t="shared" si="223"/>
        <v>0</v>
      </c>
      <c r="AA644" s="14">
        <f t="shared" si="224"/>
        <v>405.86</v>
      </c>
      <c r="AB644" s="14">
        <f t="shared" si="226"/>
        <v>0</v>
      </c>
      <c r="AC644" s="15">
        <f t="shared" si="225"/>
        <v>515.1</v>
      </c>
      <c r="AD644" s="48">
        <f>(ROUND(AC644-AC636,1)/AC636)</f>
        <v>0.29097744360902256</v>
      </c>
      <c r="AE644" s="113"/>
      <c r="AF644" s="60"/>
      <c r="AH644" s="59"/>
    </row>
    <row r="645" spans="1:34">
      <c r="A645" s="99" t="s">
        <v>847</v>
      </c>
      <c r="B645" s="93"/>
      <c r="C645" s="21" t="s">
        <v>4</v>
      </c>
      <c r="D645" s="12">
        <v>70</v>
      </c>
      <c r="E645" s="12">
        <v>0</v>
      </c>
      <c r="F645" s="12">
        <v>0</v>
      </c>
      <c r="G645" s="12">
        <v>0</v>
      </c>
      <c r="H645" s="12">
        <v>140</v>
      </c>
      <c r="I645" s="13">
        <v>10</v>
      </c>
      <c r="J645" s="13">
        <v>10</v>
      </c>
      <c r="K645" s="13">
        <v>33.5</v>
      </c>
      <c r="L645" s="13">
        <v>33.5</v>
      </c>
      <c r="M645" s="13">
        <v>0</v>
      </c>
      <c r="N645" s="14">
        <f>D645*$D$12</f>
        <v>84</v>
      </c>
      <c r="O645" s="14">
        <f>E645*$E$12</f>
        <v>0</v>
      </c>
      <c r="P645" s="14">
        <f>F645*$F$12</f>
        <v>0</v>
      </c>
      <c r="Q645" s="14">
        <f>G645*$G$12</f>
        <v>0</v>
      </c>
      <c r="R645" s="14">
        <f>H645*$H$12</f>
        <v>182</v>
      </c>
      <c r="S645" s="14">
        <f>(N645/100)*(I645*$I$12)+(N645/100)*(J645*$J$12)+(N645/100)*(K645*$L$12)</f>
        <v>67.41</v>
      </c>
      <c r="T645" s="14">
        <f>(O645/100)*(K645*$K$12)</f>
        <v>0</v>
      </c>
      <c r="U645" s="14">
        <f>(P645/100)*(K645*$K$12)+(P645/100)*(L645*$L$12)</f>
        <v>0</v>
      </c>
      <c r="V645" s="14">
        <f>(Q645/100)*(L645*$L$12)</f>
        <v>0</v>
      </c>
      <c r="W645" s="14">
        <f>(R645/100)*(K645*$K$12)+(R645/100)*(L645*$L$12)</f>
        <v>182.91</v>
      </c>
      <c r="X645" s="14">
        <f t="shared" si="221"/>
        <v>151.41</v>
      </c>
      <c r="Y645" s="14">
        <f t="shared" si="222"/>
        <v>0</v>
      </c>
      <c r="Z645" s="14">
        <f t="shared" si="223"/>
        <v>0</v>
      </c>
      <c r="AA645" s="14">
        <f t="shared" si="224"/>
        <v>0</v>
      </c>
      <c r="AB645" s="14">
        <f t="shared" si="226"/>
        <v>364.90999999999997</v>
      </c>
      <c r="AC645" s="15">
        <f t="shared" si="225"/>
        <v>516.29999999999995</v>
      </c>
      <c r="AD645" s="48">
        <f>(ROUND(AC645-AC636,1)/AC636)</f>
        <v>0.29398496240601502</v>
      </c>
      <c r="AE645" s="113"/>
      <c r="AF645" s="60"/>
      <c r="AH645" s="59"/>
    </row>
    <row r="646" spans="1:34">
      <c r="A646" s="99" t="s">
        <v>848</v>
      </c>
      <c r="B646" s="93"/>
      <c r="C646" s="21" t="s">
        <v>328</v>
      </c>
      <c r="D646" s="12">
        <v>140</v>
      </c>
      <c r="E646" s="12">
        <v>0</v>
      </c>
      <c r="F646" s="12">
        <v>0</v>
      </c>
      <c r="G646" s="12">
        <v>0</v>
      </c>
      <c r="H646" s="12">
        <v>0</v>
      </c>
      <c r="I646" s="13">
        <v>10</v>
      </c>
      <c r="J646" s="13">
        <v>10</v>
      </c>
      <c r="K646" s="13">
        <v>50</v>
      </c>
      <c r="L646" s="13">
        <v>0</v>
      </c>
      <c r="M646" s="13">
        <v>50</v>
      </c>
      <c r="N646" s="14">
        <f>D646*$D$13</f>
        <v>182</v>
      </c>
      <c r="O646" s="14">
        <f>E646*$E$13</f>
        <v>0</v>
      </c>
      <c r="P646" s="14">
        <f>F646*$F$13</f>
        <v>0</v>
      </c>
      <c r="Q646" s="14">
        <f>G646*$G$13</f>
        <v>0</v>
      </c>
      <c r="R646" s="14">
        <f>H646*$H$13</f>
        <v>0</v>
      </c>
      <c r="S646" s="14">
        <f>(N646/100)*(I646*$I$13)+(N646/100)*(J646*$J$13)+(N646/100)*(M646*$M$13)+(N646/100)*(K646*$K$10)</f>
        <v>327.60000000000002</v>
      </c>
      <c r="T646" s="14">
        <f>(O646/100)*(K646*$K$13)+(O646/100)*(M646*$M$13)</f>
        <v>0</v>
      </c>
      <c r="U646" s="14">
        <f>(P646/100)*(K646*$K$13)+(P646/100)*(L646*$L$13)+(P646/100)*(M646*$M$13)</f>
        <v>0</v>
      </c>
      <c r="V646" s="14">
        <f>(Q646/100)*(L646*$L$13)+(Q646/100)*(M646*$M$13)</f>
        <v>0</v>
      </c>
      <c r="W646" s="14">
        <f>(R646/100)*(K646*$K$13)+(R646/100)*(L646*$L$13)+(R646/100)*(M646*$M$13)</f>
        <v>0</v>
      </c>
      <c r="X646" s="14">
        <f t="shared" si="221"/>
        <v>509.6</v>
      </c>
      <c r="Y646" s="14">
        <f t="shared" si="222"/>
        <v>0</v>
      </c>
      <c r="Z646" s="14">
        <f t="shared" si="223"/>
        <v>0</v>
      </c>
      <c r="AA646" s="14">
        <f t="shared" si="224"/>
        <v>0</v>
      </c>
      <c r="AB646" s="14">
        <f t="shared" si="226"/>
        <v>0</v>
      </c>
      <c r="AC646" s="15">
        <f t="shared" si="225"/>
        <v>509.6</v>
      </c>
      <c r="AD646" s="48">
        <f>(ROUND(AC646-AC636,1)/AC636)</f>
        <v>0.27719298245614032</v>
      </c>
      <c r="AE646" s="113"/>
      <c r="AF646" s="60"/>
      <c r="AH646" s="59"/>
    </row>
    <row r="647" spans="1:34">
      <c r="A647" s="99" t="s">
        <v>849</v>
      </c>
      <c r="B647" s="93"/>
      <c r="C647" s="21" t="s">
        <v>329</v>
      </c>
      <c r="D647" s="12">
        <v>170</v>
      </c>
      <c r="E647" s="12">
        <v>0</v>
      </c>
      <c r="F647" s="12">
        <v>0</v>
      </c>
      <c r="G647" s="12">
        <v>0</v>
      </c>
      <c r="H647" s="12">
        <v>0</v>
      </c>
      <c r="I647" s="13">
        <v>10</v>
      </c>
      <c r="J647" s="13">
        <v>10</v>
      </c>
      <c r="K647" s="13">
        <v>67</v>
      </c>
      <c r="L647" s="13">
        <v>0</v>
      </c>
      <c r="M647" s="13">
        <v>0</v>
      </c>
      <c r="N647" s="14">
        <f>D647*$D$14</f>
        <v>221</v>
      </c>
      <c r="O647" s="14">
        <f>E647*$E$14</f>
        <v>0</v>
      </c>
      <c r="P647" s="14">
        <f>F647*$F$14</f>
        <v>0</v>
      </c>
      <c r="Q647" s="14">
        <f>G647*$G$14</f>
        <v>0</v>
      </c>
      <c r="R647" s="14">
        <f>H647*$H$14</f>
        <v>0</v>
      </c>
      <c r="S647" s="14">
        <f>(N647/100)*(I647*$I$14)+(N647/100)*(J647*$J$14)+(N647/100)*(K647*$K$14)</f>
        <v>288.40499999999997</v>
      </c>
      <c r="T647" s="14">
        <f>(O647/100)*(K647*$K$14)</f>
        <v>0</v>
      </c>
      <c r="U647" s="14">
        <f>(P647/100)*(K647*$K$14)+(P647/100)*(L647*$L$14)</f>
        <v>0</v>
      </c>
      <c r="V647" s="14">
        <f>(Q647/100)*(L647*$L$14)</f>
        <v>0</v>
      </c>
      <c r="W647" s="14">
        <f>(R647/100)*(K647*$L$14)+(R647/100)*(L647*$M$14)</f>
        <v>0</v>
      </c>
      <c r="X647" s="14">
        <f t="shared" si="221"/>
        <v>509.40499999999997</v>
      </c>
      <c r="Y647" s="14">
        <f t="shared" si="222"/>
        <v>0</v>
      </c>
      <c r="Z647" s="14">
        <f t="shared" si="223"/>
        <v>0</v>
      </c>
      <c r="AA647" s="14">
        <f t="shared" si="224"/>
        <v>0</v>
      </c>
      <c r="AB647" s="14">
        <f t="shared" si="226"/>
        <v>0</v>
      </c>
      <c r="AC647" s="15">
        <f t="shared" si="225"/>
        <v>509.4</v>
      </c>
      <c r="AD647" s="48">
        <f>(ROUND(AC647-AC636,1)/AC636)</f>
        <v>0.27669172932330827</v>
      </c>
      <c r="AE647" s="113"/>
      <c r="AF647" s="60"/>
      <c r="AH647" s="59"/>
    </row>
    <row r="648" spans="1:34">
      <c r="A648" s="99"/>
      <c r="B648" s="93"/>
      <c r="C648" s="21" t="s">
        <v>330</v>
      </c>
      <c r="D648" s="12">
        <v>170</v>
      </c>
      <c r="E648" s="12">
        <v>0</v>
      </c>
      <c r="F648" s="12">
        <v>0</v>
      </c>
      <c r="G648" s="12">
        <v>0</v>
      </c>
      <c r="H648" s="12">
        <v>0</v>
      </c>
      <c r="I648" s="13">
        <v>10</v>
      </c>
      <c r="J648" s="13">
        <v>10</v>
      </c>
      <c r="K648" s="13">
        <v>0</v>
      </c>
      <c r="L648" s="13">
        <v>67</v>
      </c>
      <c r="M648" s="13">
        <v>0</v>
      </c>
      <c r="N648" s="14">
        <f>D648*$D$15</f>
        <v>221</v>
      </c>
      <c r="O648" s="14">
        <f>E648*$E$15</f>
        <v>0</v>
      </c>
      <c r="P648" s="14">
        <f>F648*$F$15</f>
        <v>0</v>
      </c>
      <c r="Q648" s="14">
        <f>G648*$G$15</f>
        <v>0</v>
      </c>
      <c r="R648" s="14">
        <f>H648*$H$15</f>
        <v>0</v>
      </c>
      <c r="S648" s="14">
        <f>(N648/100)*(I648*$I$15)+(N648/100)*(J648*$J$15)+(N648/100)*(L648*$L$15)</f>
        <v>288.40499999999997</v>
      </c>
      <c r="T648" s="14">
        <f>(O648/100)*(K648*$K$15)</f>
        <v>0</v>
      </c>
      <c r="U648" s="14">
        <f>(P648/100)*(K648*$K$15)+(P648/100)*(L648*$L$15)</f>
        <v>0</v>
      </c>
      <c r="V648" s="14">
        <f>(Q648/100)*(L648*$L$15)</f>
        <v>0</v>
      </c>
      <c r="W648" s="14">
        <f>(R648/100)*(K648*$K$15)+(R648/100)*(L648*$L$15)</f>
        <v>0</v>
      </c>
      <c r="X648" s="14">
        <f t="shared" si="221"/>
        <v>509.40499999999997</v>
      </c>
      <c r="Y648" s="14">
        <f t="shared" si="222"/>
        <v>0</v>
      </c>
      <c r="Z648" s="14">
        <f t="shared" si="223"/>
        <v>0</v>
      </c>
      <c r="AA648" s="14">
        <f t="shared" si="224"/>
        <v>0</v>
      </c>
      <c r="AB648" s="14">
        <f t="shared" si="226"/>
        <v>0</v>
      </c>
      <c r="AC648" s="15">
        <f t="shared" si="225"/>
        <v>509.4</v>
      </c>
      <c r="AD648" s="48">
        <f>(ROUND(AC648-AC636,1)/AC636)</f>
        <v>0.27669172932330827</v>
      </c>
      <c r="AE648" s="113"/>
      <c r="AF648" s="60"/>
      <c r="AH648" s="59"/>
    </row>
    <row r="649" spans="1:34">
      <c r="A649" s="99"/>
      <c r="B649" s="93"/>
      <c r="C649" s="21" t="s">
        <v>326</v>
      </c>
      <c r="D649" s="12">
        <v>140</v>
      </c>
      <c r="E649" s="12">
        <v>0</v>
      </c>
      <c r="F649" s="12">
        <v>0</v>
      </c>
      <c r="G649" s="12">
        <v>0</v>
      </c>
      <c r="H649" s="12">
        <v>0</v>
      </c>
      <c r="I649" s="13">
        <v>10</v>
      </c>
      <c r="J649" s="13">
        <v>38</v>
      </c>
      <c r="K649" s="13">
        <v>40</v>
      </c>
      <c r="L649" s="13">
        <v>0</v>
      </c>
      <c r="M649" s="13">
        <v>0</v>
      </c>
      <c r="N649" s="14">
        <f>D649*$D$16</f>
        <v>182</v>
      </c>
      <c r="O649" s="14">
        <f>E649*$E$16</f>
        <v>0</v>
      </c>
      <c r="P649" s="14">
        <f>F649*$F$16</f>
        <v>0</v>
      </c>
      <c r="Q649" s="14">
        <f>G649*$G$16</f>
        <v>0</v>
      </c>
      <c r="R649" s="14">
        <f>H649*$H$16</f>
        <v>0</v>
      </c>
      <c r="S649" s="14">
        <f>(N649/100)*(I649*$I$16)+(N649/100)*(J649*$J$16)+(N649/100)*(K649*$L$16)</f>
        <v>286.46799999999996</v>
      </c>
      <c r="T649" s="14">
        <f>(O649/100)*(K649*$K$16)</f>
        <v>0</v>
      </c>
      <c r="U649" s="14">
        <f>(P649/100)*(K649*$K$16)+(P649/100)*(L649*$L$16)</f>
        <v>0</v>
      </c>
      <c r="V649" s="14">
        <f>(Q649/100)*(L649*$L$16)</f>
        <v>0</v>
      </c>
      <c r="W649" s="14">
        <f>(R649/100)*(K649*$K$16)+(R649/100)*(L649*$L$16)</f>
        <v>0</v>
      </c>
      <c r="X649" s="14">
        <f t="shared" si="221"/>
        <v>468.46799999999996</v>
      </c>
      <c r="Y649" s="14">
        <f t="shared" si="222"/>
        <v>0</v>
      </c>
      <c r="Z649" s="14">
        <f t="shared" si="223"/>
        <v>0</v>
      </c>
      <c r="AA649" s="14">
        <f t="shared" si="224"/>
        <v>0</v>
      </c>
      <c r="AB649" s="14">
        <f t="shared" si="226"/>
        <v>0</v>
      </c>
      <c r="AC649" s="15">
        <f t="shared" si="225"/>
        <v>468.5</v>
      </c>
      <c r="AD649" s="48">
        <f>(ROUND(AC649-AC636,1)/AC636)</f>
        <v>0.17418546365914786</v>
      </c>
      <c r="AE649" s="113"/>
      <c r="AF649" s="60"/>
      <c r="AH649" s="59"/>
    </row>
    <row r="650" spans="1:34">
      <c r="A650" s="99"/>
      <c r="B650" s="93"/>
      <c r="C650" s="21" t="s">
        <v>327</v>
      </c>
      <c r="D650" s="12">
        <v>140</v>
      </c>
      <c r="E650" s="12">
        <v>0</v>
      </c>
      <c r="F650" s="12">
        <v>0</v>
      </c>
      <c r="G650" s="12">
        <v>0</v>
      </c>
      <c r="H650" s="12">
        <v>0</v>
      </c>
      <c r="I650" s="13">
        <v>38</v>
      </c>
      <c r="J650" s="13">
        <v>10</v>
      </c>
      <c r="K650" s="13">
        <v>40</v>
      </c>
      <c r="L650" s="13">
        <v>0</v>
      </c>
      <c r="M650" s="13">
        <v>0</v>
      </c>
      <c r="N650" s="14">
        <f>D650*$D$17</f>
        <v>182</v>
      </c>
      <c r="O650" s="14">
        <f>E650*$E$17</f>
        <v>0</v>
      </c>
      <c r="P650" s="14">
        <f>F650*$F$17</f>
        <v>0</v>
      </c>
      <c r="Q650" s="14">
        <f>G650*$G$17</f>
        <v>0</v>
      </c>
      <c r="R650" s="14">
        <f>H650*$H$17</f>
        <v>0</v>
      </c>
      <c r="S650" s="14">
        <f>(N650/100)*(I650*$I$17)+(N650/100)*(J650*$J$17)+(N650/100)*(K650*$L$17)</f>
        <v>286.46799999999996</v>
      </c>
      <c r="T650" s="14">
        <f>(O650/100)*(K650*$K$17)</f>
        <v>0</v>
      </c>
      <c r="U650" s="14">
        <f>(P650/100)*(K650*$K$17)+(P650/100)*(L650*$L$17)</f>
        <v>0</v>
      </c>
      <c r="V650" s="14">
        <f>(Q650/100)*(L650*$L$17)</f>
        <v>0</v>
      </c>
      <c r="W650" s="14">
        <f>(R650/100)*(K650*$K$17)+(R650/100)*(L650*$L$17)</f>
        <v>0</v>
      </c>
      <c r="X650" s="14">
        <f t="shared" si="221"/>
        <v>468.46799999999996</v>
      </c>
      <c r="Y650" s="14">
        <f t="shared" si="222"/>
        <v>0</v>
      </c>
      <c r="Z650" s="14">
        <f t="shared" si="223"/>
        <v>0</v>
      </c>
      <c r="AA650" s="14">
        <f t="shared" si="224"/>
        <v>0</v>
      </c>
      <c r="AB650" s="14">
        <f t="shared" si="226"/>
        <v>0</v>
      </c>
      <c r="AC650" s="15">
        <f t="shared" si="225"/>
        <v>468.5</v>
      </c>
      <c r="AD650" s="48">
        <f>(ROUND(AC650-AC636,1)/AC636)</f>
        <v>0.17418546365914786</v>
      </c>
      <c r="AE650" s="113"/>
      <c r="AF650" s="60"/>
      <c r="AH650" s="59"/>
    </row>
    <row r="651" spans="1:34">
      <c r="A651" s="106" t="s">
        <v>0</v>
      </c>
      <c r="B651" s="90" t="s">
        <v>568</v>
      </c>
      <c r="C651" s="50" t="s">
        <v>242</v>
      </c>
      <c r="D651" s="11">
        <v>97</v>
      </c>
      <c r="E651" s="11">
        <v>60</v>
      </c>
      <c r="F651" s="11">
        <v>0</v>
      </c>
      <c r="G651" s="11">
        <v>0</v>
      </c>
      <c r="H651" s="11">
        <v>0</v>
      </c>
      <c r="I651" s="51">
        <v>20</v>
      </c>
      <c r="J651" s="51">
        <v>20</v>
      </c>
      <c r="K651" s="51">
        <v>40</v>
      </c>
      <c r="L651" s="51">
        <v>0</v>
      </c>
      <c r="M651" s="51">
        <v>0</v>
      </c>
      <c r="N651" s="52">
        <f>D651*$D$3</f>
        <v>145.5</v>
      </c>
      <c r="O651" s="52">
        <f>E651*$E$3</f>
        <v>90</v>
      </c>
      <c r="P651" s="52">
        <f>F651*$F$3</f>
        <v>0</v>
      </c>
      <c r="Q651" s="52">
        <f>G651*$G$3</f>
        <v>0</v>
      </c>
      <c r="R651" s="52">
        <f>H651*$H$3</f>
        <v>0</v>
      </c>
      <c r="S651" s="52">
        <f>(N651/100)*(I651*$I$3)+(N651/100)*(J651*$J$3)</f>
        <v>87.300000000000011</v>
      </c>
      <c r="T651" s="52">
        <f>(O651/100)*(K651*$K$3)</f>
        <v>54</v>
      </c>
      <c r="U651" s="52">
        <f>(P651/100)*(K651*$K$3)+(P651/100)*(L651*$L$3)</f>
        <v>0</v>
      </c>
      <c r="V651" s="52">
        <f>(Q651/100)*(L651*$L$3)</f>
        <v>0</v>
      </c>
      <c r="W651" s="52">
        <f>(R651/100)*(K651*$K$3)+(R651/100)*(L651*$L$3)</f>
        <v>0</v>
      </c>
      <c r="X651" s="52">
        <f t="shared" ref="X651:X665" si="227">N651+S651</f>
        <v>232.8</v>
      </c>
      <c r="Y651" s="52">
        <f t="shared" ref="Y651:Y665" si="228">O651+T651</f>
        <v>144</v>
      </c>
      <c r="Z651" s="52">
        <f t="shared" ref="Z651:Z665" si="229">P651+U651</f>
        <v>0</v>
      </c>
      <c r="AA651" s="52">
        <f t="shared" ref="AA651:AA665" si="230">Q651+V651</f>
        <v>0</v>
      </c>
      <c r="AB651" s="52">
        <f>R651+W651</f>
        <v>0</v>
      </c>
      <c r="AC651" s="53">
        <f>ROUND(X651+Y651+Z651+AA651+AB651,1)</f>
        <v>376.8</v>
      </c>
      <c r="AD651" s="58"/>
      <c r="AE651" s="113" t="s">
        <v>814</v>
      </c>
      <c r="AF651" s="60"/>
      <c r="AH651" s="59"/>
    </row>
    <row r="652" spans="1:34">
      <c r="A652" s="99" t="s">
        <v>815</v>
      </c>
      <c r="B652" s="91">
        <v>16</v>
      </c>
      <c r="C652" s="21" t="s">
        <v>325</v>
      </c>
      <c r="D652" s="12">
        <v>97</v>
      </c>
      <c r="E652" s="12">
        <v>60</v>
      </c>
      <c r="F652" s="12">
        <v>0</v>
      </c>
      <c r="G652" s="12">
        <v>0</v>
      </c>
      <c r="H652" s="12">
        <v>0</v>
      </c>
      <c r="I652" s="13">
        <v>47</v>
      </c>
      <c r="J652" s="13">
        <v>47</v>
      </c>
      <c r="K652" s="13">
        <v>40</v>
      </c>
      <c r="L652" s="13">
        <v>0</v>
      </c>
      <c r="M652" s="13">
        <v>0</v>
      </c>
      <c r="N652" s="14">
        <f>D652*$D$4</f>
        <v>126.10000000000001</v>
      </c>
      <c r="O652" s="14">
        <f>E652*$E$4</f>
        <v>78</v>
      </c>
      <c r="P652" s="14">
        <f>F652*$F$4</f>
        <v>0</v>
      </c>
      <c r="Q652" s="14">
        <f>G652*$G$4</f>
        <v>0</v>
      </c>
      <c r="R652" s="14">
        <f>H652*$H$4</f>
        <v>0</v>
      </c>
      <c r="S652" s="14">
        <f>(N652/100)*(I652*$I$4)+(N652/100)*(J652*$J$4)</f>
        <v>213.36120000000005</v>
      </c>
      <c r="T652" s="14">
        <f>(O652/100)*(K652*$K$4)</f>
        <v>46.800000000000004</v>
      </c>
      <c r="U652" s="14">
        <f>(P652/100)*(K652*$K$4)+(P652/100)*(L652*$L$4)</f>
        <v>0</v>
      </c>
      <c r="V652" s="14">
        <f>(Q652/100)*(L652*$L$4)</f>
        <v>0</v>
      </c>
      <c r="W652" s="14">
        <f>(R652/100)*(K652*$K$4)+(R652/100)*(L652*$L$4)</f>
        <v>0</v>
      </c>
      <c r="X652" s="14">
        <f t="shared" si="227"/>
        <v>339.46120000000008</v>
      </c>
      <c r="Y652" s="14">
        <f t="shared" si="228"/>
        <v>124.80000000000001</v>
      </c>
      <c r="Z652" s="14">
        <f t="shared" si="229"/>
        <v>0</v>
      </c>
      <c r="AA652" s="14">
        <f t="shared" si="230"/>
        <v>0</v>
      </c>
      <c r="AB652" s="14">
        <f>R652+W652</f>
        <v>0</v>
      </c>
      <c r="AC652" s="15">
        <f>ROUND(X652+Y652+Z652+AA652+AB652,1)</f>
        <v>464.3</v>
      </c>
      <c r="AD652" s="48">
        <f>(ROUND(AC652-AC651,1)/AC651)</f>
        <v>0.23221868365180467</v>
      </c>
      <c r="AE652" s="113"/>
      <c r="AF652" s="60"/>
      <c r="AH652" s="59"/>
    </row>
    <row r="653" spans="1:34">
      <c r="A653" s="99" t="s">
        <v>816</v>
      </c>
      <c r="B653" s="91">
        <v>16</v>
      </c>
      <c r="C653" s="21" t="s">
        <v>850</v>
      </c>
      <c r="D653" s="12">
        <v>97</v>
      </c>
      <c r="E653" s="12">
        <v>60</v>
      </c>
      <c r="F653" s="12">
        <v>0</v>
      </c>
      <c r="G653" s="12">
        <v>0</v>
      </c>
      <c r="H653" s="12">
        <v>0</v>
      </c>
      <c r="I653" s="13">
        <v>20</v>
      </c>
      <c r="J653" s="13">
        <v>20</v>
      </c>
      <c r="K653" s="13">
        <v>40</v>
      </c>
      <c r="L653" s="13">
        <v>0</v>
      </c>
      <c r="M653" s="13">
        <v>0</v>
      </c>
      <c r="N653" s="14">
        <f>D653*$D$5</f>
        <v>135.79999999999998</v>
      </c>
      <c r="O653" s="14">
        <f>E653*$E$5</f>
        <v>84</v>
      </c>
      <c r="P653" s="14">
        <f>F653*$F$5</f>
        <v>0</v>
      </c>
      <c r="Q653" s="14">
        <f>G653*$G$5</f>
        <v>0</v>
      </c>
      <c r="R653" s="14">
        <f>H653*$H$5</f>
        <v>0</v>
      </c>
      <c r="S653" s="14">
        <f>(N653/100)*(I653*$I$5)+(N653/100)*(J653*$J$5)+(N653/100)*(K653*$L$5)</f>
        <v>162.95999999999998</v>
      </c>
      <c r="T653" s="14">
        <f>(O653/100)*(K653*$K$5)</f>
        <v>50.4</v>
      </c>
      <c r="U653" s="14">
        <f>(P653/100)*(K653*$K$5)+(P653/100)*(L653*$L$5)</f>
        <v>0</v>
      </c>
      <c r="V653" s="14">
        <f>(Q653/100)*(L653*$L$5)</f>
        <v>0</v>
      </c>
      <c r="W653" s="14">
        <f>(R653/100)*(K653*$K$5)+(R653/100)*(L653*$L$5)</f>
        <v>0</v>
      </c>
      <c r="X653" s="14">
        <f t="shared" si="227"/>
        <v>298.76</v>
      </c>
      <c r="Y653" s="14">
        <f t="shared" si="228"/>
        <v>134.4</v>
      </c>
      <c r="Z653" s="14">
        <f t="shared" si="229"/>
        <v>0</v>
      </c>
      <c r="AA653" s="14">
        <f t="shared" si="230"/>
        <v>0</v>
      </c>
      <c r="AB653" s="14">
        <f>R653+W653</f>
        <v>0</v>
      </c>
      <c r="AC653" s="15">
        <f>ROUND(X653+Y653+Z653+AA653+AB653,1)</f>
        <v>433.2</v>
      </c>
      <c r="AD653" s="48">
        <f>(ROUND(AC653-AC651,1)/AC651)</f>
        <v>0.14968152866242038</v>
      </c>
      <c r="AE653" s="113"/>
      <c r="AF653" s="60"/>
      <c r="AH653" s="59"/>
    </row>
    <row r="654" spans="1:34">
      <c r="A654" s="99" t="s">
        <v>817</v>
      </c>
      <c r="B654" s="91">
        <v>12</v>
      </c>
      <c r="C654" s="21" t="s">
        <v>338</v>
      </c>
      <c r="D654" s="12">
        <v>97</v>
      </c>
      <c r="E654" s="12">
        <v>60</v>
      </c>
      <c r="F654" s="12">
        <v>0</v>
      </c>
      <c r="G654" s="12">
        <v>0</v>
      </c>
      <c r="H654" s="12">
        <v>0</v>
      </c>
      <c r="I654" s="13">
        <v>20</v>
      </c>
      <c r="J654" s="13">
        <v>20</v>
      </c>
      <c r="K654" s="13">
        <v>40</v>
      </c>
      <c r="L654" s="13">
        <v>0</v>
      </c>
      <c r="M654" s="13">
        <v>0</v>
      </c>
      <c r="N654" s="14">
        <f>D654*$D$6</f>
        <v>135.79999999999998</v>
      </c>
      <c r="O654" s="14">
        <f>E654*$E$6</f>
        <v>84</v>
      </c>
      <c r="P654" s="14">
        <f>F654*$F$6</f>
        <v>0</v>
      </c>
      <c r="Q654" s="14">
        <f>G654*$G$6</f>
        <v>0</v>
      </c>
      <c r="R654" s="14">
        <f>H654*$H$6</f>
        <v>0</v>
      </c>
      <c r="S654" s="14">
        <f>(N654/100)*(I654*$I$6)+(N654/100)*(J654*$J$6)</f>
        <v>81.47999999999999</v>
      </c>
      <c r="T654" s="14">
        <f>(O654/100)*(K654*$K$6)</f>
        <v>50.4</v>
      </c>
      <c r="U654" s="14">
        <f>(P654/100)*(K654*$K$6)+(P654/100)*(L654*$L$6)</f>
        <v>0</v>
      </c>
      <c r="V654" s="14">
        <f>(Q654/100)*(L654*$L$6)</f>
        <v>0</v>
      </c>
      <c r="W654" s="14">
        <f>(R654/100)*(K654*$K$6)+(R654/100)*(L654*$L$6)</f>
        <v>0</v>
      </c>
      <c r="X654" s="14">
        <f t="shared" si="227"/>
        <v>217.27999999999997</v>
      </c>
      <c r="Y654" s="14">
        <f t="shared" si="228"/>
        <v>134.4</v>
      </c>
      <c r="Z654" s="14">
        <f t="shared" si="229"/>
        <v>0</v>
      </c>
      <c r="AA654" s="14">
        <f t="shared" si="230"/>
        <v>0</v>
      </c>
      <c r="AB654" s="14">
        <f t="shared" ref="AB654:AB665" si="231">R654+W654</f>
        <v>0</v>
      </c>
      <c r="AC654" s="15">
        <f t="shared" ref="AC654:AC665" si="232">ROUND(X654+Y654+Z654+AA654+AB654,1)</f>
        <v>351.7</v>
      </c>
      <c r="AD654" s="48">
        <f>(ROUND(AC654-AC651,1)/AC651)</f>
        <v>-6.6613588110403396E-2</v>
      </c>
      <c r="AE654" s="113"/>
      <c r="AF654" s="60"/>
      <c r="AH654" s="59"/>
    </row>
    <row r="655" spans="1:34">
      <c r="A655" s="99" t="s">
        <v>818</v>
      </c>
      <c r="B655" s="91">
        <v>0</v>
      </c>
      <c r="C655" s="21" t="s">
        <v>339</v>
      </c>
      <c r="D655" s="12">
        <v>97</v>
      </c>
      <c r="E655" s="12">
        <v>60</v>
      </c>
      <c r="F655" s="12">
        <v>0</v>
      </c>
      <c r="G655" s="12">
        <v>0</v>
      </c>
      <c r="H655" s="12">
        <v>0</v>
      </c>
      <c r="I655" s="13">
        <v>20</v>
      </c>
      <c r="J655" s="13">
        <v>20</v>
      </c>
      <c r="K655" s="13">
        <v>40</v>
      </c>
      <c r="L655" s="13">
        <v>0</v>
      </c>
      <c r="M655" s="13">
        <v>0</v>
      </c>
      <c r="N655" s="14">
        <f>D655*$D$7</f>
        <v>135.79999999999998</v>
      </c>
      <c r="O655" s="14">
        <f>E655*$E$7</f>
        <v>84</v>
      </c>
      <c r="P655" s="14">
        <f>F655*$F$7</f>
        <v>0</v>
      </c>
      <c r="Q655" s="14">
        <f>G655*$G$7</f>
        <v>0</v>
      </c>
      <c r="R655" s="14">
        <f>H655*$H$7</f>
        <v>0</v>
      </c>
      <c r="S655" s="14">
        <f>(N655/100)*(I655*$I$7)+(N655/100)*(J655*$J$7)</f>
        <v>81.47999999999999</v>
      </c>
      <c r="T655" s="14">
        <f>(O655/100)*(K655*$K$7)</f>
        <v>50.4</v>
      </c>
      <c r="U655" s="14">
        <f>(P655/100)*(K655*$K$7)+(P655/100)*(L655*$L$7)</f>
        <v>0</v>
      </c>
      <c r="V655" s="14">
        <f>(Q655/100)*(L655*$L$7)</f>
        <v>0</v>
      </c>
      <c r="W655" s="14">
        <f>(R655/100)*(K655*$K$7)+(R655/100)*(L655*$L$7)</f>
        <v>0</v>
      </c>
      <c r="X655" s="14">
        <f t="shared" si="227"/>
        <v>217.27999999999997</v>
      </c>
      <c r="Y655" s="14">
        <f t="shared" si="228"/>
        <v>134.4</v>
      </c>
      <c r="Z655" s="14">
        <f t="shared" si="229"/>
        <v>0</v>
      </c>
      <c r="AA655" s="14">
        <f t="shared" si="230"/>
        <v>0</v>
      </c>
      <c r="AB655" s="14">
        <f t="shared" si="231"/>
        <v>0</v>
      </c>
      <c r="AC655" s="15">
        <f t="shared" si="232"/>
        <v>351.7</v>
      </c>
      <c r="AD655" s="48">
        <f>(ROUND(AC655-AC651,1)/AC651)</f>
        <v>-6.6613588110403396E-2</v>
      </c>
      <c r="AE655" s="113"/>
      <c r="AF655" s="60"/>
      <c r="AH655" s="59"/>
    </row>
    <row r="656" spans="1:34">
      <c r="A656" s="99" t="s">
        <v>667</v>
      </c>
      <c r="B656" s="91"/>
      <c r="C656" s="21" t="s">
        <v>340</v>
      </c>
      <c r="D656" s="12">
        <v>97</v>
      </c>
      <c r="E656" s="12">
        <v>60</v>
      </c>
      <c r="F656" s="12">
        <v>0</v>
      </c>
      <c r="G656" s="12">
        <v>0</v>
      </c>
      <c r="H656" s="12">
        <v>0</v>
      </c>
      <c r="I656" s="13">
        <v>20</v>
      </c>
      <c r="J656" s="13">
        <v>20</v>
      </c>
      <c r="K656" s="13">
        <v>40</v>
      </c>
      <c r="L656" s="13">
        <v>0</v>
      </c>
      <c r="M656" s="13">
        <v>0</v>
      </c>
      <c r="N656" s="14">
        <f>D656*$D$8</f>
        <v>135.79999999999998</v>
      </c>
      <c r="O656" s="14">
        <f>E656*$E$8</f>
        <v>84</v>
      </c>
      <c r="P656" s="14">
        <f>F656*$F$8</f>
        <v>0</v>
      </c>
      <c r="Q656" s="14">
        <f>G656*$G$8</f>
        <v>0</v>
      </c>
      <c r="R656" s="14">
        <f>H656*$H$8</f>
        <v>0</v>
      </c>
      <c r="S656" s="14">
        <f>(N656/100)*(I656*$I$8)+(N656/100)*(J656*$J$8)</f>
        <v>81.47999999999999</v>
      </c>
      <c r="T656" s="14">
        <f>(O656/100)*(K656*$K$8)</f>
        <v>50.4</v>
      </c>
      <c r="U656" s="14">
        <f>(P656/100)*(K656*$K$8)+(P656/100)*(L656*$L$8)</f>
        <v>0</v>
      </c>
      <c r="V656" s="14">
        <f>(Q656/100)*(L656*$L$8)</f>
        <v>0</v>
      </c>
      <c r="W656" s="14">
        <f>(R656/100)*(K656*$K$8)+(R656/100)*(L656*$L$8)</f>
        <v>0</v>
      </c>
      <c r="X656" s="14">
        <f t="shared" si="227"/>
        <v>217.27999999999997</v>
      </c>
      <c r="Y656" s="14">
        <f t="shared" si="228"/>
        <v>134.4</v>
      </c>
      <c r="Z656" s="14">
        <f t="shared" si="229"/>
        <v>0</v>
      </c>
      <c r="AA656" s="14">
        <f t="shared" si="230"/>
        <v>0</v>
      </c>
      <c r="AB656" s="14">
        <f t="shared" si="231"/>
        <v>0</v>
      </c>
      <c r="AC656" s="15">
        <f t="shared" si="232"/>
        <v>351.7</v>
      </c>
      <c r="AD656" s="48">
        <f>(ROUND(AC656-AC651,1)/AC651)</f>
        <v>-6.6613588110403396E-2</v>
      </c>
      <c r="AE656" s="113"/>
      <c r="AF656" s="60"/>
      <c r="AH656" s="59"/>
    </row>
    <row r="657" spans="1:34">
      <c r="A657" s="99" t="s">
        <v>606</v>
      </c>
      <c r="B657" s="91"/>
      <c r="C657" s="21" t="s">
        <v>1</v>
      </c>
      <c r="D657" s="12">
        <v>49</v>
      </c>
      <c r="E657" s="12">
        <v>157</v>
      </c>
      <c r="F657" s="12">
        <v>0</v>
      </c>
      <c r="G657" s="12">
        <v>0</v>
      </c>
      <c r="H657" s="12">
        <v>0</v>
      </c>
      <c r="I657" s="13">
        <v>20</v>
      </c>
      <c r="J657" s="13">
        <v>20</v>
      </c>
      <c r="K657" s="13">
        <v>62</v>
      </c>
      <c r="L657" s="13">
        <v>0</v>
      </c>
      <c r="M657" s="13">
        <v>0</v>
      </c>
      <c r="N657" s="14">
        <f>D657*$D$9</f>
        <v>58.8</v>
      </c>
      <c r="O657" s="14">
        <f>E657*$E$9</f>
        <v>204.1</v>
      </c>
      <c r="P657" s="14">
        <f>F657*$F$9</f>
        <v>0</v>
      </c>
      <c r="Q657" s="14">
        <f>G657*$G$9</f>
        <v>0</v>
      </c>
      <c r="R657" s="14">
        <f>H657*$H$9</f>
        <v>0</v>
      </c>
      <c r="S657" s="14">
        <f>(N657/100)*(I657*$I$9)+(N657/100)*(J657*$J$9)</f>
        <v>35.28</v>
      </c>
      <c r="T657" s="14">
        <f>(O657/100)*(K657*$K$9)</f>
        <v>189.81299999999999</v>
      </c>
      <c r="U657" s="14">
        <f>(P657/100)*(K657*$K$9)+(P657/100)*(L657*$L$9)</f>
        <v>0</v>
      </c>
      <c r="V657" s="14">
        <f>(Q657/100)*(L657*$L$9)</f>
        <v>0</v>
      </c>
      <c r="W657" s="14">
        <f>(R657/100)*(K657*$K$9)+(R657/100)*(L657*$L$9)</f>
        <v>0</v>
      </c>
      <c r="X657" s="14">
        <f t="shared" si="227"/>
        <v>94.08</v>
      </c>
      <c r="Y657" s="14">
        <f t="shared" si="228"/>
        <v>393.91300000000001</v>
      </c>
      <c r="Z657" s="14">
        <f t="shared" si="229"/>
        <v>0</v>
      </c>
      <c r="AA657" s="14">
        <f t="shared" si="230"/>
        <v>0</v>
      </c>
      <c r="AB657" s="14">
        <f t="shared" si="231"/>
        <v>0</v>
      </c>
      <c r="AC657" s="15">
        <f t="shared" si="232"/>
        <v>488</v>
      </c>
      <c r="AD657" s="48">
        <f>(ROUND(AC657-AC651,1)/AC651)</f>
        <v>0.29511677282377918</v>
      </c>
      <c r="AE657" s="113"/>
      <c r="AF657" s="60"/>
      <c r="AH657" s="59"/>
    </row>
    <row r="658" spans="1:34">
      <c r="A658" s="99" t="s">
        <v>845</v>
      </c>
      <c r="B658" s="91"/>
      <c r="C658" s="21" t="s">
        <v>2</v>
      </c>
      <c r="D658" s="12">
        <v>49</v>
      </c>
      <c r="E658" s="12">
        <v>0</v>
      </c>
      <c r="F658" s="12">
        <v>157</v>
      </c>
      <c r="G658" s="12">
        <v>0</v>
      </c>
      <c r="H658" s="12">
        <v>0</v>
      </c>
      <c r="I658" s="13">
        <v>20</v>
      </c>
      <c r="J658" s="13">
        <v>20</v>
      </c>
      <c r="K658" s="13">
        <v>31</v>
      </c>
      <c r="L658" s="13">
        <v>31</v>
      </c>
      <c r="M658" s="13">
        <v>0</v>
      </c>
      <c r="N658" s="14">
        <f>D658*$D$10</f>
        <v>58.8</v>
      </c>
      <c r="O658" s="14">
        <f>E658*$E$10</f>
        <v>0</v>
      </c>
      <c r="P658" s="14">
        <f>F658*$F$10</f>
        <v>204.1</v>
      </c>
      <c r="Q658" s="14">
        <f>G658*$G$10</f>
        <v>0</v>
      </c>
      <c r="R658" s="14">
        <f>H658*$H$10</f>
        <v>0</v>
      </c>
      <c r="S658" s="14">
        <f>(N658/100)*(I658*$I$10)+(N658/100)*(J658*$J$10)</f>
        <v>35.28</v>
      </c>
      <c r="T658" s="14">
        <f>(O658/100)*(K658*$J$10)</f>
        <v>0</v>
      </c>
      <c r="U658" s="14">
        <f>(P658/100)*(K658*$K$10)+(P658/100)*(L658*$L$10)</f>
        <v>189.81299999999999</v>
      </c>
      <c r="V658" s="14">
        <f>(Q658/100)*(L658*$L$10)</f>
        <v>0</v>
      </c>
      <c r="W658" s="14">
        <f>(R658/100)*(K658*$K$10)+(R658/100)*(L658*$L$10)</f>
        <v>0</v>
      </c>
      <c r="X658" s="14">
        <f t="shared" si="227"/>
        <v>94.08</v>
      </c>
      <c r="Y658" s="14">
        <f t="shared" si="228"/>
        <v>0</v>
      </c>
      <c r="Z658" s="14">
        <f t="shared" si="229"/>
        <v>393.91300000000001</v>
      </c>
      <c r="AA658" s="14">
        <f t="shared" si="230"/>
        <v>0</v>
      </c>
      <c r="AB658" s="14">
        <f t="shared" si="231"/>
        <v>0</v>
      </c>
      <c r="AC658" s="15">
        <f t="shared" si="232"/>
        <v>488</v>
      </c>
      <c r="AD658" s="48">
        <f>(ROUND(AC658-AC651,1)/AC651)</f>
        <v>0.29511677282377918</v>
      </c>
      <c r="AE658" s="113"/>
      <c r="AF658" s="60"/>
      <c r="AH658" s="59"/>
    </row>
    <row r="659" spans="1:34">
      <c r="A659" s="99" t="s">
        <v>846</v>
      </c>
      <c r="B659" s="91"/>
      <c r="C659" s="21" t="s">
        <v>3</v>
      </c>
      <c r="D659" s="12">
        <v>49</v>
      </c>
      <c r="E659" s="12">
        <v>0</v>
      </c>
      <c r="F659" s="12">
        <v>0</v>
      </c>
      <c r="G659" s="12">
        <v>157</v>
      </c>
      <c r="H659" s="12">
        <v>0</v>
      </c>
      <c r="I659" s="13">
        <v>20</v>
      </c>
      <c r="J659" s="13">
        <v>20</v>
      </c>
      <c r="K659" s="13">
        <v>0</v>
      </c>
      <c r="L659" s="13">
        <v>62</v>
      </c>
      <c r="M659" s="13">
        <v>0</v>
      </c>
      <c r="N659" s="14">
        <f>D659*$D$11</f>
        <v>58.8</v>
      </c>
      <c r="O659" s="14">
        <f>E659*$E$11</f>
        <v>0</v>
      </c>
      <c r="P659" s="14">
        <f>F659*$F$11</f>
        <v>0</v>
      </c>
      <c r="Q659" s="14">
        <f>G659*$G$11</f>
        <v>204.1</v>
      </c>
      <c r="R659" s="14">
        <f>H659*$H$11</f>
        <v>0</v>
      </c>
      <c r="S659" s="14">
        <f>(N659/100)*(I659*$I$11)+(N659/100)*(J659*$J$11)</f>
        <v>35.28</v>
      </c>
      <c r="T659" s="14">
        <f>(O659/100)*(K659*$K$11)</f>
        <v>0</v>
      </c>
      <c r="U659" s="14">
        <f>(P659/100)*(K659*$K$11)+(P659/100)*(L659*$L$11)</f>
        <v>0</v>
      </c>
      <c r="V659" s="14">
        <f>(Q659/100)*(L659*$L$11)</f>
        <v>189.81299999999999</v>
      </c>
      <c r="W659" s="14">
        <f>(R659/100)*(K659*$K$11)+(R659/100)*(L659*$L$11)</f>
        <v>0</v>
      </c>
      <c r="X659" s="14">
        <f t="shared" si="227"/>
        <v>94.08</v>
      </c>
      <c r="Y659" s="14">
        <f t="shared" si="228"/>
        <v>0</v>
      </c>
      <c r="Z659" s="14">
        <f t="shared" si="229"/>
        <v>0</v>
      </c>
      <c r="AA659" s="14">
        <f t="shared" si="230"/>
        <v>393.91300000000001</v>
      </c>
      <c r="AB659" s="14">
        <f t="shared" si="231"/>
        <v>0</v>
      </c>
      <c r="AC659" s="15">
        <f t="shared" si="232"/>
        <v>488</v>
      </c>
      <c r="AD659" s="48">
        <f>(ROUND(AC659-AC651,1)/AC651)</f>
        <v>0.29511677282377918</v>
      </c>
      <c r="AE659" s="113"/>
      <c r="AF659" s="60"/>
      <c r="AH659" s="59"/>
    </row>
    <row r="660" spans="1:34">
      <c r="A660" s="99" t="s">
        <v>847</v>
      </c>
      <c r="B660" s="91"/>
      <c r="C660" s="21" t="s">
        <v>4</v>
      </c>
      <c r="D660" s="12">
        <v>49</v>
      </c>
      <c r="E660" s="12">
        <v>0</v>
      </c>
      <c r="F660" s="12">
        <v>0</v>
      </c>
      <c r="G660" s="12">
        <v>0</v>
      </c>
      <c r="H660" s="12">
        <v>157</v>
      </c>
      <c r="I660" s="13">
        <v>20</v>
      </c>
      <c r="J660" s="13">
        <v>20</v>
      </c>
      <c r="K660" s="13">
        <v>31</v>
      </c>
      <c r="L660" s="13">
        <v>31</v>
      </c>
      <c r="M660" s="13">
        <v>0</v>
      </c>
      <c r="N660" s="14">
        <f>D660*$D$12</f>
        <v>58.8</v>
      </c>
      <c r="O660" s="14">
        <f>E660*$E$12</f>
        <v>0</v>
      </c>
      <c r="P660" s="14">
        <f>F660*$F$12</f>
        <v>0</v>
      </c>
      <c r="Q660" s="14">
        <f>G660*$G$12</f>
        <v>0</v>
      </c>
      <c r="R660" s="14">
        <f>H660*$H$12</f>
        <v>204.1</v>
      </c>
      <c r="S660" s="14">
        <f>(N660/100)*(I660*$I$12)+(N660/100)*(J660*$J$12)</f>
        <v>35.28</v>
      </c>
      <c r="T660" s="14">
        <f>(O660/100)*(K660*$K$12)</f>
        <v>0</v>
      </c>
      <c r="U660" s="14">
        <f>(P660/100)*(K660*$K$12)+(P660/100)*(L660*$L$12)</f>
        <v>0</v>
      </c>
      <c r="V660" s="14">
        <f>(Q660/100)*(L660*$L$12)</f>
        <v>0</v>
      </c>
      <c r="W660" s="14">
        <f>(R660/100)*(K660*$K$12)+(R660/100)*(L660*$L$12)</f>
        <v>189.81299999999999</v>
      </c>
      <c r="X660" s="14">
        <f t="shared" si="227"/>
        <v>94.08</v>
      </c>
      <c r="Y660" s="14">
        <f t="shared" si="228"/>
        <v>0</v>
      </c>
      <c r="Z660" s="14">
        <f t="shared" si="229"/>
        <v>0</v>
      </c>
      <c r="AA660" s="14">
        <f t="shared" si="230"/>
        <v>0</v>
      </c>
      <c r="AB660" s="14">
        <f t="shared" si="231"/>
        <v>393.91300000000001</v>
      </c>
      <c r="AC660" s="15">
        <f t="shared" si="232"/>
        <v>488</v>
      </c>
      <c r="AD660" s="48">
        <f>(ROUND(AC660-AC651,1)/AC651)</f>
        <v>0.29511677282377918</v>
      </c>
      <c r="AE660" s="113"/>
      <c r="AF660" s="60"/>
      <c r="AH660" s="83"/>
    </row>
    <row r="661" spans="1:34">
      <c r="A661" s="99" t="s">
        <v>848</v>
      </c>
      <c r="B661" s="91"/>
      <c r="C661" s="21" t="s">
        <v>328</v>
      </c>
      <c r="D661" s="12">
        <v>97</v>
      </c>
      <c r="E661" s="12">
        <v>60</v>
      </c>
      <c r="F661" s="12">
        <v>0</v>
      </c>
      <c r="G661" s="12">
        <v>0</v>
      </c>
      <c r="H661" s="12">
        <v>0</v>
      </c>
      <c r="I661" s="13">
        <v>20</v>
      </c>
      <c r="J661" s="13">
        <v>20</v>
      </c>
      <c r="K661" s="13">
        <v>40</v>
      </c>
      <c r="L661" s="13">
        <v>0</v>
      </c>
      <c r="M661" s="13">
        <v>51</v>
      </c>
      <c r="N661" s="14">
        <f>D661*$D$13</f>
        <v>126.10000000000001</v>
      </c>
      <c r="O661" s="14">
        <f>E661*$E$13</f>
        <v>78</v>
      </c>
      <c r="P661" s="14">
        <f>F661*$F$13</f>
        <v>0</v>
      </c>
      <c r="Q661" s="14">
        <f>G661*$G$13</f>
        <v>0</v>
      </c>
      <c r="R661" s="14">
        <f>H661*$H$13</f>
        <v>0</v>
      </c>
      <c r="S661" s="14">
        <f>(N661/100)*(I661*$I$14)+(N661/100)*(J661*$J$14)+(N661/100)*(M661*$M$14)</f>
        <v>172.12650000000002</v>
      </c>
      <c r="T661" s="14">
        <f>(O661/100)*(K661*$K$13)+(O661/100)*(M661*$M$13)</f>
        <v>106.47</v>
      </c>
      <c r="U661" s="14">
        <f>(P661/100)*(K661*$K$13)+(P661/100)*(L661*$L$13)+(P661/100)*(M661*$M$13)</f>
        <v>0</v>
      </c>
      <c r="V661" s="14">
        <f>(Q661/100)*(L661*$L$13)+(Q661/100)*(M661*$M$13)</f>
        <v>0</v>
      </c>
      <c r="W661" s="14">
        <f>(R661/100)*(K661*$K$13)+(R661/100)*(L661*$L$13)+(R661/100)*(M661*$M$13)</f>
        <v>0</v>
      </c>
      <c r="X661" s="14">
        <f t="shared" si="227"/>
        <v>298.22650000000004</v>
      </c>
      <c r="Y661" s="14">
        <f t="shared" si="228"/>
        <v>184.47</v>
      </c>
      <c r="Z661" s="14">
        <f t="shared" si="229"/>
        <v>0</v>
      </c>
      <c r="AA661" s="14">
        <f t="shared" si="230"/>
        <v>0</v>
      </c>
      <c r="AB661" s="14">
        <f t="shared" si="231"/>
        <v>0</v>
      </c>
      <c r="AC661" s="15">
        <f t="shared" si="232"/>
        <v>482.7</v>
      </c>
      <c r="AD661" s="48">
        <f>(ROUND(AC661-AC651,1)/AC651)</f>
        <v>0.28105095541401276</v>
      </c>
      <c r="AE661" s="113"/>
      <c r="AF661" s="60"/>
      <c r="AH661" s="59"/>
    </row>
    <row r="662" spans="1:34">
      <c r="A662" s="99" t="s">
        <v>849</v>
      </c>
      <c r="B662" s="91"/>
      <c r="C662" s="21" t="s">
        <v>329</v>
      </c>
      <c r="D662" s="12">
        <v>140</v>
      </c>
      <c r="E662" s="12">
        <v>0</v>
      </c>
      <c r="F662" s="12">
        <v>0</v>
      </c>
      <c r="G662" s="12">
        <v>0</v>
      </c>
      <c r="H662" s="12">
        <v>0</v>
      </c>
      <c r="I662" s="13">
        <v>20</v>
      </c>
      <c r="J662" s="13">
        <v>20</v>
      </c>
      <c r="K662" s="13">
        <v>70</v>
      </c>
      <c r="L662" s="13">
        <v>0</v>
      </c>
      <c r="M662" s="13">
        <v>0</v>
      </c>
      <c r="N662" s="14">
        <f>D662*$D$14</f>
        <v>182</v>
      </c>
      <c r="O662" s="14">
        <f>E662*$E$14</f>
        <v>0</v>
      </c>
      <c r="P662" s="14">
        <f>F662*$F$14</f>
        <v>0</v>
      </c>
      <c r="Q662" s="14">
        <f>G662*$G$14</f>
        <v>0</v>
      </c>
      <c r="R662" s="14">
        <f>H662*$H$14</f>
        <v>0</v>
      </c>
      <c r="S662" s="14">
        <f>(N662/100)*(I662*$I$14)+(N662/100)*(J662*$J$14)+(N662/100)*(K662*$K$14)</f>
        <v>300.3</v>
      </c>
      <c r="T662" s="14">
        <f>(O662/100)*(K662*$K$14)</f>
        <v>0</v>
      </c>
      <c r="U662" s="14">
        <f>(P662/100)*(K662*$K$14)+(P662/100)*(L662*$L$14)</f>
        <v>0</v>
      </c>
      <c r="V662" s="14">
        <f>(Q662/100)*(L662*$L$14)</f>
        <v>0</v>
      </c>
      <c r="W662" s="14">
        <f>(R662/100)*(K662*$L$14)+(R662/100)*(L662*$M$14)</f>
        <v>0</v>
      </c>
      <c r="X662" s="14">
        <f t="shared" si="227"/>
        <v>482.3</v>
      </c>
      <c r="Y662" s="14">
        <f t="shared" si="228"/>
        <v>0</v>
      </c>
      <c r="Z662" s="14">
        <f t="shared" si="229"/>
        <v>0</v>
      </c>
      <c r="AA662" s="14">
        <f t="shared" si="230"/>
        <v>0</v>
      </c>
      <c r="AB662" s="14">
        <f t="shared" si="231"/>
        <v>0</v>
      </c>
      <c r="AC662" s="15">
        <f t="shared" si="232"/>
        <v>482.3</v>
      </c>
      <c r="AD662" s="48">
        <f>(ROUND(AC662-AC651,1)/AC651)</f>
        <v>0.27998938428874731</v>
      </c>
      <c r="AE662" s="113"/>
      <c r="AF662" s="60"/>
      <c r="AH662" s="59"/>
    </row>
    <row r="663" spans="1:34">
      <c r="A663" s="99"/>
      <c r="B663" s="91"/>
      <c r="C663" s="21" t="s">
        <v>330</v>
      </c>
      <c r="D663" s="12">
        <v>140</v>
      </c>
      <c r="E663" s="12">
        <v>0</v>
      </c>
      <c r="F663" s="12">
        <v>0</v>
      </c>
      <c r="G663" s="12">
        <v>0</v>
      </c>
      <c r="H663" s="12">
        <v>0</v>
      </c>
      <c r="I663" s="13">
        <v>20</v>
      </c>
      <c r="J663" s="13">
        <v>20</v>
      </c>
      <c r="K663" s="13">
        <v>0</v>
      </c>
      <c r="L663" s="13">
        <v>70</v>
      </c>
      <c r="M663" s="13">
        <v>0</v>
      </c>
      <c r="N663" s="14">
        <f>D663*$D$15</f>
        <v>182</v>
      </c>
      <c r="O663" s="14">
        <f>E663*$E$15</f>
        <v>0</v>
      </c>
      <c r="P663" s="14">
        <f>F663*$F$15</f>
        <v>0</v>
      </c>
      <c r="Q663" s="14">
        <f>G663*$G$15</f>
        <v>0</v>
      </c>
      <c r="R663" s="14">
        <f>H663*$H$15</f>
        <v>0</v>
      </c>
      <c r="S663" s="14">
        <f>(N663/100)*(I663*$I$15)+(N663/100)*(J663*$J$15)+(N663/100)*(L663*$L$15)</f>
        <v>300.3</v>
      </c>
      <c r="T663" s="14">
        <f>(O663/100)*(K663*$K$15)</f>
        <v>0</v>
      </c>
      <c r="U663" s="14">
        <f>(P663/100)*(K663*$K$15)+(P663/100)*(L663*$L$15)</f>
        <v>0</v>
      </c>
      <c r="V663" s="14">
        <f>(Q663/100)*(L663*$L$15)</f>
        <v>0</v>
      </c>
      <c r="W663" s="14">
        <f>(R663/100)*(K663*$K$15)+(R663/100)*(L663*$L$15)</f>
        <v>0</v>
      </c>
      <c r="X663" s="14">
        <f t="shared" si="227"/>
        <v>482.3</v>
      </c>
      <c r="Y663" s="14">
        <f t="shared" si="228"/>
        <v>0</v>
      </c>
      <c r="Z663" s="14">
        <f t="shared" si="229"/>
        <v>0</v>
      </c>
      <c r="AA663" s="14">
        <f t="shared" si="230"/>
        <v>0</v>
      </c>
      <c r="AB663" s="14">
        <f t="shared" si="231"/>
        <v>0</v>
      </c>
      <c r="AC663" s="15">
        <f t="shared" si="232"/>
        <v>482.3</v>
      </c>
      <c r="AD663" s="48">
        <f>(ROUND(AC663-AC651,1)/AC651)</f>
        <v>0.27998938428874731</v>
      </c>
      <c r="AE663" s="113"/>
      <c r="AF663" s="60"/>
      <c r="AH663" s="59"/>
    </row>
    <row r="664" spans="1:34">
      <c r="A664" s="99"/>
      <c r="B664" s="91"/>
      <c r="C664" s="21" t="s">
        <v>326</v>
      </c>
      <c r="D664" s="12">
        <v>97</v>
      </c>
      <c r="E664" s="12">
        <v>60</v>
      </c>
      <c r="F664" s="12">
        <v>0</v>
      </c>
      <c r="G664" s="12">
        <v>0</v>
      </c>
      <c r="H664" s="12">
        <v>0</v>
      </c>
      <c r="I664" s="13">
        <v>20</v>
      </c>
      <c r="J664" s="13">
        <v>58</v>
      </c>
      <c r="K664" s="13">
        <v>40</v>
      </c>
      <c r="L664" s="13">
        <v>0</v>
      </c>
      <c r="M664" s="13">
        <v>0</v>
      </c>
      <c r="N664" s="14">
        <f>D664*$D$16</f>
        <v>126.10000000000001</v>
      </c>
      <c r="O664" s="14">
        <f>E664*$E$16</f>
        <v>78</v>
      </c>
      <c r="P664" s="14">
        <f>F664*$F$16</f>
        <v>0</v>
      </c>
      <c r="Q664" s="14">
        <f>G664*$G$16</f>
        <v>0</v>
      </c>
      <c r="R664" s="14">
        <f>H664*$H$16</f>
        <v>0</v>
      </c>
      <c r="S664" s="14">
        <f>(N664/100)*(I664*$I$16)+(N664/100)*(J664*$J$16)</f>
        <v>193.4374</v>
      </c>
      <c r="T664" s="14">
        <f>(O664/100)*(K664*$K$16)</f>
        <v>46.800000000000004</v>
      </c>
      <c r="U664" s="14">
        <f>(P664/100)*(K664*$K$16)+(P664/100)*(L664*$L$16)</f>
        <v>0</v>
      </c>
      <c r="V664" s="14">
        <f>(Q664/100)*(L664*$L$16)</f>
        <v>0</v>
      </c>
      <c r="W664" s="14">
        <f>(R664/100)*(K664*$K$16)+(R664/100)*(L664*$L$16)</f>
        <v>0</v>
      </c>
      <c r="X664" s="14">
        <f t="shared" si="227"/>
        <v>319.53739999999999</v>
      </c>
      <c r="Y664" s="14">
        <f t="shared" si="228"/>
        <v>124.80000000000001</v>
      </c>
      <c r="Z664" s="14">
        <f t="shared" si="229"/>
        <v>0</v>
      </c>
      <c r="AA664" s="14">
        <f t="shared" si="230"/>
        <v>0</v>
      </c>
      <c r="AB664" s="14">
        <f t="shared" si="231"/>
        <v>0</v>
      </c>
      <c r="AC664" s="15">
        <f t="shared" si="232"/>
        <v>444.3</v>
      </c>
      <c r="AD664" s="48">
        <f>(ROUND(AC664-AC651,1)/AC651)</f>
        <v>0.17914012738853502</v>
      </c>
      <c r="AE664" s="113"/>
      <c r="AF664" s="60"/>
      <c r="AH664" s="59"/>
    </row>
    <row r="665" spans="1:34">
      <c r="A665" s="99"/>
      <c r="B665" s="91"/>
      <c r="C665" s="21" t="s">
        <v>327</v>
      </c>
      <c r="D665" s="12">
        <v>97</v>
      </c>
      <c r="E665" s="12">
        <v>60</v>
      </c>
      <c r="F665" s="12">
        <v>0</v>
      </c>
      <c r="G665" s="12">
        <v>0</v>
      </c>
      <c r="H665" s="12">
        <v>0</v>
      </c>
      <c r="I665" s="13">
        <v>58</v>
      </c>
      <c r="J665" s="13">
        <v>20</v>
      </c>
      <c r="K665" s="13">
        <v>40</v>
      </c>
      <c r="L665" s="13">
        <v>0</v>
      </c>
      <c r="M665" s="13">
        <v>0</v>
      </c>
      <c r="N665" s="14">
        <f>D665*$D$17</f>
        <v>126.10000000000001</v>
      </c>
      <c r="O665" s="14">
        <f>E665*$E$17</f>
        <v>78</v>
      </c>
      <c r="P665" s="14">
        <f>F665*$F$17</f>
        <v>0</v>
      </c>
      <c r="Q665" s="14">
        <f>G665*$G$17</f>
        <v>0</v>
      </c>
      <c r="R665" s="14">
        <f>H665*$H$17</f>
        <v>0</v>
      </c>
      <c r="S665" s="14">
        <f>(N665/100)*(I665*$I$17)+(N665/100)*(J665*$J$17)</f>
        <v>193.4374</v>
      </c>
      <c r="T665" s="14">
        <f>(O665/100)*(K665*$K$17)</f>
        <v>46.800000000000004</v>
      </c>
      <c r="U665" s="14">
        <f>(P665/100)*(K665*$K$17)+(P665/100)*(L665*$L$17)</f>
        <v>0</v>
      </c>
      <c r="V665" s="14">
        <f>(Q665/100)*(L665*$L$17)</f>
        <v>0</v>
      </c>
      <c r="W665" s="14">
        <f>(R665/100)*(K665*$K$17)+(R665/100)*(L665*$L$17)</f>
        <v>0</v>
      </c>
      <c r="X665" s="14">
        <f t="shared" si="227"/>
        <v>319.53739999999999</v>
      </c>
      <c r="Y665" s="14">
        <f t="shared" si="228"/>
        <v>124.80000000000001</v>
      </c>
      <c r="Z665" s="14">
        <f t="shared" si="229"/>
        <v>0</v>
      </c>
      <c r="AA665" s="14">
        <f t="shared" si="230"/>
        <v>0</v>
      </c>
      <c r="AB665" s="14">
        <f t="shared" si="231"/>
        <v>0</v>
      </c>
      <c r="AC665" s="15">
        <f t="shared" si="232"/>
        <v>444.3</v>
      </c>
      <c r="AD665" s="48">
        <f>(ROUND(AC665-AC651,1)/AC651)</f>
        <v>0.17914012738853502</v>
      </c>
      <c r="AE665" s="113"/>
      <c r="AF665" s="60"/>
      <c r="AH665" s="59"/>
    </row>
    <row r="666" spans="1:34">
      <c r="A666" s="106" t="s">
        <v>0</v>
      </c>
      <c r="B666" s="92" t="s">
        <v>572</v>
      </c>
      <c r="C666" s="50" t="s">
        <v>242</v>
      </c>
      <c r="D666" s="11">
        <v>106</v>
      </c>
      <c r="E666" s="11">
        <v>0</v>
      </c>
      <c r="F666" s="11">
        <v>0</v>
      </c>
      <c r="G666" s="11">
        <v>40</v>
      </c>
      <c r="H666" s="11">
        <v>0</v>
      </c>
      <c r="I666" s="51">
        <v>20</v>
      </c>
      <c r="J666" s="51">
        <v>40</v>
      </c>
      <c r="K666" s="51">
        <v>0</v>
      </c>
      <c r="L666" s="51">
        <v>20</v>
      </c>
      <c r="M666" s="51">
        <v>0</v>
      </c>
      <c r="N666" s="52">
        <f>D666*$D$3</f>
        <v>159</v>
      </c>
      <c r="O666" s="52">
        <f>E666*$E$3</f>
        <v>0</v>
      </c>
      <c r="P666" s="52">
        <f>F666*$F$3</f>
        <v>0</v>
      </c>
      <c r="Q666" s="52">
        <f>G666*$G$3</f>
        <v>60</v>
      </c>
      <c r="R666" s="52">
        <f>H666*$H$3</f>
        <v>0</v>
      </c>
      <c r="S666" s="52">
        <f>(N666/100)*(I666*$I$3)+(N666/100)*(J666*$J$3)</f>
        <v>143.10000000000002</v>
      </c>
      <c r="T666" s="52">
        <f>(O666/100)*(K666*$K$3)</f>
        <v>0</v>
      </c>
      <c r="U666" s="52">
        <f>(P666/100)*(K666*$K$3)+(P666/100)*(L666*$L$3)</f>
        <v>0</v>
      </c>
      <c r="V666" s="52">
        <f>(Q666/100)*(L666*$L$3)</f>
        <v>18</v>
      </c>
      <c r="W666" s="52">
        <f>(R666/100)*(K666*$K$3)+(R666/100)*(L666*$L$3)</f>
        <v>0</v>
      </c>
      <c r="X666" s="52">
        <f t="shared" ref="X666:X680" si="233">N666+S666</f>
        <v>302.10000000000002</v>
      </c>
      <c r="Y666" s="52">
        <f t="shared" ref="Y666:Y680" si="234">O666+T666</f>
        <v>0</v>
      </c>
      <c r="Z666" s="52">
        <f t="shared" ref="Z666:Z680" si="235">P666+U666</f>
        <v>0</v>
      </c>
      <c r="AA666" s="52">
        <f t="shared" ref="AA666:AA680" si="236">Q666+V666</f>
        <v>78</v>
      </c>
      <c r="AB666" s="52">
        <f>R666+W666</f>
        <v>0</v>
      </c>
      <c r="AC666" s="53">
        <f>ROUND(X666+Y666+Z666+AA666+AB666,1)</f>
        <v>380.1</v>
      </c>
      <c r="AD666" s="58"/>
      <c r="AE666" s="113" t="s">
        <v>814</v>
      </c>
      <c r="AF666" s="60"/>
      <c r="AH666" s="59"/>
    </row>
    <row r="667" spans="1:34">
      <c r="A667" s="99" t="s">
        <v>815</v>
      </c>
      <c r="B667" s="93">
        <v>10</v>
      </c>
      <c r="C667" s="21" t="s">
        <v>325</v>
      </c>
      <c r="D667" s="12">
        <v>106</v>
      </c>
      <c r="E667" s="12">
        <v>0</v>
      </c>
      <c r="F667" s="12">
        <v>0</v>
      </c>
      <c r="G667" s="12">
        <v>40</v>
      </c>
      <c r="H667" s="12">
        <v>0</v>
      </c>
      <c r="I667" s="13">
        <v>39</v>
      </c>
      <c r="J667" s="13">
        <v>59</v>
      </c>
      <c r="K667" s="13">
        <v>0</v>
      </c>
      <c r="L667" s="13">
        <v>20</v>
      </c>
      <c r="M667" s="13">
        <v>0</v>
      </c>
      <c r="N667" s="14">
        <f>D667*$D$4</f>
        <v>137.80000000000001</v>
      </c>
      <c r="O667" s="14">
        <f>E667*$E$4</f>
        <v>0</v>
      </c>
      <c r="P667" s="14">
        <f>F667*$F$4</f>
        <v>0</v>
      </c>
      <c r="Q667" s="14">
        <f>G667*$G$4</f>
        <v>52</v>
      </c>
      <c r="R667" s="14">
        <f>H667*$H$4</f>
        <v>0</v>
      </c>
      <c r="S667" s="14">
        <f>(N667/100)*(I667*$I$4)+(N667/100)*(J667*$J$4)</f>
        <v>243.07920000000001</v>
      </c>
      <c r="T667" s="14">
        <f>(O667/100)*(K667*$K$4)</f>
        <v>0</v>
      </c>
      <c r="U667" s="14">
        <f>(P667/100)*(K667*$K$4)+(P667/100)*(L667*$L$4)</f>
        <v>0</v>
      </c>
      <c r="V667" s="14">
        <f>(Q667/100)*(L667*$L$4)</f>
        <v>15.600000000000001</v>
      </c>
      <c r="W667" s="14">
        <f>(R667/100)*(K667*$K$4)+(R667/100)*(L667*$L$4)</f>
        <v>0</v>
      </c>
      <c r="X667" s="14">
        <f t="shared" si="233"/>
        <v>380.87920000000003</v>
      </c>
      <c r="Y667" s="14">
        <f t="shared" si="234"/>
        <v>0</v>
      </c>
      <c r="Z667" s="14">
        <f t="shared" si="235"/>
        <v>0</v>
      </c>
      <c r="AA667" s="14">
        <f t="shared" si="236"/>
        <v>67.599999999999994</v>
      </c>
      <c r="AB667" s="14">
        <f>R667+W667</f>
        <v>0</v>
      </c>
      <c r="AC667" s="15">
        <f>ROUND(X667+Y667+Z667+AA667+AB667,1)</f>
        <v>448.5</v>
      </c>
      <c r="AD667" s="48">
        <f>(ROUND(AC667-AC666,1)/AC666)</f>
        <v>0.17995264404104183</v>
      </c>
      <c r="AE667" s="113"/>
      <c r="AF667" s="60"/>
      <c r="AH667" s="59"/>
    </row>
    <row r="668" spans="1:34">
      <c r="A668" s="99" t="s">
        <v>816</v>
      </c>
      <c r="B668" s="93">
        <v>18</v>
      </c>
      <c r="C668" s="21" t="s">
        <v>850</v>
      </c>
      <c r="D668" s="12">
        <v>106</v>
      </c>
      <c r="E668" s="12">
        <v>0</v>
      </c>
      <c r="F668" s="12">
        <v>0</v>
      </c>
      <c r="G668" s="12">
        <v>40</v>
      </c>
      <c r="H668" s="12">
        <v>0</v>
      </c>
      <c r="I668" s="13">
        <v>20</v>
      </c>
      <c r="J668" s="13">
        <v>40</v>
      </c>
      <c r="K668" s="13">
        <v>0</v>
      </c>
      <c r="L668" s="13">
        <v>20</v>
      </c>
      <c r="M668" s="13">
        <v>0</v>
      </c>
      <c r="N668" s="14">
        <f>D668*$D$5</f>
        <v>148.39999999999998</v>
      </c>
      <c r="O668" s="14">
        <f>E668*$E$5</f>
        <v>0</v>
      </c>
      <c r="P668" s="14">
        <f>F668*$F$5</f>
        <v>0</v>
      </c>
      <c r="Q668" s="14">
        <f>G668*$G$5</f>
        <v>56</v>
      </c>
      <c r="R668" s="14">
        <f>H668*$H$5</f>
        <v>0</v>
      </c>
      <c r="S668" s="14">
        <f>(N668/100)*(I668*$I$5)+(N668/100)*(J668*$J$5)</f>
        <v>133.56</v>
      </c>
      <c r="T668" s="14">
        <f>(O668/100)*(K668*$K$5)</f>
        <v>0</v>
      </c>
      <c r="U668" s="14">
        <f>(P668/100)*(K668*$K$5)+(P668/100)*(L668*$L$5)</f>
        <v>0</v>
      </c>
      <c r="V668" s="14">
        <f>(Q668/100)*(L668*$L$5)</f>
        <v>16.8</v>
      </c>
      <c r="W668" s="14">
        <f>(R668/100)*(K668*$K$5)+(R668/100)*(L668*$L$5)</f>
        <v>0</v>
      </c>
      <c r="X668" s="14">
        <f t="shared" si="233"/>
        <v>281.95999999999998</v>
      </c>
      <c r="Y668" s="14">
        <f t="shared" si="234"/>
        <v>0</v>
      </c>
      <c r="Z668" s="14">
        <f t="shared" si="235"/>
        <v>0</v>
      </c>
      <c r="AA668" s="14">
        <f t="shared" si="236"/>
        <v>72.8</v>
      </c>
      <c r="AB668" s="14">
        <f>R668+W668</f>
        <v>0</v>
      </c>
      <c r="AC668" s="15">
        <f t="shared" ref="AC668:AC680" si="237">ROUND(X668+Y668+Z668+AA668+AB668,1)</f>
        <v>354.8</v>
      </c>
      <c r="AD668" s="48">
        <f>(ROUND(AC668-AC666,1)/AC666)</f>
        <v>-6.6561431202315183E-2</v>
      </c>
      <c r="AE668" s="113"/>
      <c r="AF668" s="60"/>
      <c r="AH668" s="59"/>
    </row>
    <row r="669" spans="1:34">
      <c r="A669" s="99" t="s">
        <v>817</v>
      </c>
      <c r="B669" s="93">
        <v>0</v>
      </c>
      <c r="C669" s="21" t="s">
        <v>338</v>
      </c>
      <c r="D669" s="12">
        <v>106</v>
      </c>
      <c r="E669" s="12">
        <v>0</v>
      </c>
      <c r="F669" s="12">
        <v>0</v>
      </c>
      <c r="G669" s="12">
        <v>40</v>
      </c>
      <c r="H669" s="12">
        <v>0</v>
      </c>
      <c r="I669" s="13">
        <v>20</v>
      </c>
      <c r="J669" s="13">
        <v>40</v>
      </c>
      <c r="K669" s="13">
        <v>0</v>
      </c>
      <c r="L669" s="13">
        <v>20</v>
      </c>
      <c r="M669" s="13">
        <v>0</v>
      </c>
      <c r="N669" s="14">
        <f>D669*$D$6</f>
        <v>148.39999999999998</v>
      </c>
      <c r="O669" s="14">
        <f>E669*$E$6</f>
        <v>0</v>
      </c>
      <c r="P669" s="14">
        <f>F669*$F$6</f>
        <v>0</v>
      </c>
      <c r="Q669" s="14">
        <f>G669*$G$6</f>
        <v>56</v>
      </c>
      <c r="R669" s="14">
        <f>H669*$H$6</f>
        <v>0</v>
      </c>
      <c r="S669" s="14">
        <f>(N669/100)*(I669*$I$6)+(N669/100)*(J669*$J$6)</f>
        <v>133.56</v>
      </c>
      <c r="T669" s="14">
        <f>(O669/100)*(K669*$K$6)</f>
        <v>0</v>
      </c>
      <c r="U669" s="14">
        <f>(P669/100)*(K669*$K$6)+(P669/100)*(L669*$L$6)</f>
        <v>0</v>
      </c>
      <c r="V669" s="14">
        <f>(Q669/100)*(L669*$L$6)</f>
        <v>16.8</v>
      </c>
      <c r="W669" s="14">
        <f>(R669/100)*(K669*$K$6)+(R669/100)*(L669*$L$6)</f>
        <v>0</v>
      </c>
      <c r="X669" s="14">
        <f t="shared" si="233"/>
        <v>281.95999999999998</v>
      </c>
      <c r="Y669" s="14">
        <f t="shared" si="234"/>
        <v>0</v>
      </c>
      <c r="Z669" s="14">
        <f t="shared" si="235"/>
        <v>0</v>
      </c>
      <c r="AA669" s="14">
        <f t="shared" si="236"/>
        <v>72.8</v>
      </c>
      <c r="AB669" s="14">
        <f t="shared" ref="AB669:AB680" si="238">R669+W669</f>
        <v>0</v>
      </c>
      <c r="AC669" s="15">
        <f t="shared" si="237"/>
        <v>354.8</v>
      </c>
      <c r="AD669" s="48">
        <f>(ROUND(AC669-AC666,1)/AC666)</f>
        <v>-6.6561431202315183E-2</v>
      </c>
      <c r="AE669" s="113"/>
      <c r="AF669" s="60"/>
      <c r="AH669" s="59"/>
    </row>
    <row r="670" spans="1:34">
      <c r="A670" s="99" t="s">
        <v>818</v>
      </c>
      <c r="B670" s="93">
        <v>0</v>
      </c>
      <c r="C670" s="21" t="s">
        <v>339</v>
      </c>
      <c r="D670" s="12">
        <v>106</v>
      </c>
      <c r="E670" s="12">
        <v>0</v>
      </c>
      <c r="F670" s="12">
        <v>0</v>
      </c>
      <c r="G670" s="12">
        <v>40</v>
      </c>
      <c r="H670" s="12">
        <v>0</v>
      </c>
      <c r="I670" s="13">
        <v>20</v>
      </c>
      <c r="J670" s="13">
        <v>40</v>
      </c>
      <c r="K670" s="13">
        <v>0</v>
      </c>
      <c r="L670" s="13">
        <v>20</v>
      </c>
      <c r="M670" s="13">
        <v>0</v>
      </c>
      <c r="N670" s="14">
        <f>D670*$D$7</f>
        <v>148.39999999999998</v>
      </c>
      <c r="O670" s="14">
        <f>E670*$E$7</f>
        <v>0</v>
      </c>
      <c r="P670" s="14">
        <f>F670*$F$7</f>
        <v>0</v>
      </c>
      <c r="Q670" s="14">
        <f>G670*$G$7</f>
        <v>56</v>
      </c>
      <c r="R670" s="14">
        <f>H670*$H$7</f>
        <v>0</v>
      </c>
      <c r="S670" s="14">
        <f>(N670/100)*(I670*$I$7)+(N670/100)*(J670*$J$7)</f>
        <v>133.56</v>
      </c>
      <c r="T670" s="14">
        <f>(O670/100)*(K670*$K$7)</f>
        <v>0</v>
      </c>
      <c r="U670" s="14">
        <f>(P670/100)*(K670*$K$7)+(P670/100)*(L670*$L$7)</f>
        <v>0</v>
      </c>
      <c r="V670" s="14">
        <f>(Q670/100)*(L670*$L$7)</f>
        <v>16.8</v>
      </c>
      <c r="W670" s="14">
        <f>(R670/100)*(K670*$K$7)+(R670/100)*(L670*$L$7)</f>
        <v>0</v>
      </c>
      <c r="X670" s="14">
        <f t="shared" si="233"/>
        <v>281.95999999999998</v>
      </c>
      <c r="Y670" s="14">
        <f t="shared" si="234"/>
        <v>0</v>
      </c>
      <c r="Z670" s="14">
        <f t="shared" si="235"/>
        <v>0</v>
      </c>
      <c r="AA670" s="14">
        <f t="shared" si="236"/>
        <v>72.8</v>
      </c>
      <c r="AB670" s="14">
        <f t="shared" si="238"/>
        <v>0</v>
      </c>
      <c r="AC670" s="15">
        <f t="shared" si="237"/>
        <v>354.8</v>
      </c>
      <c r="AD670" s="48">
        <f>(ROUND(AC670-AC666,1)/AC666)</f>
        <v>-6.6561431202315183E-2</v>
      </c>
      <c r="AE670" s="113"/>
      <c r="AF670" s="60"/>
      <c r="AH670" s="59"/>
    </row>
    <row r="671" spans="1:34">
      <c r="A671" s="99" t="s">
        <v>667</v>
      </c>
      <c r="B671" s="93"/>
      <c r="C671" s="21" t="s">
        <v>340</v>
      </c>
      <c r="D671" s="12">
        <v>106</v>
      </c>
      <c r="E671" s="12">
        <v>0</v>
      </c>
      <c r="F671" s="12">
        <v>0</v>
      </c>
      <c r="G671" s="12">
        <v>40</v>
      </c>
      <c r="H671" s="12">
        <v>0</v>
      </c>
      <c r="I671" s="13">
        <v>20</v>
      </c>
      <c r="J671" s="13">
        <v>40</v>
      </c>
      <c r="K671" s="13">
        <v>0</v>
      </c>
      <c r="L671" s="13">
        <v>20</v>
      </c>
      <c r="M671" s="13">
        <v>0</v>
      </c>
      <c r="N671" s="14">
        <f>D671*$D$8</f>
        <v>148.39999999999998</v>
      </c>
      <c r="O671" s="14">
        <f>E671*$E$8</f>
        <v>0</v>
      </c>
      <c r="P671" s="14">
        <f>F671*$F$8</f>
        <v>0</v>
      </c>
      <c r="Q671" s="14">
        <f>G671*$G$8</f>
        <v>56</v>
      </c>
      <c r="R671" s="14">
        <f>H671*$H$8</f>
        <v>0</v>
      </c>
      <c r="S671" s="14">
        <f>(N671/100)*(I671*$I$8)+(N671/100)*(J671*$J$8)</f>
        <v>133.56</v>
      </c>
      <c r="T671" s="14">
        <f>(O671/100)*(K671*$K$8)</f>
        <v>0</v>
      </c>
      <c r="U671" s="14">
        <f>(P671/100)*(K671*$K$8)+(P671/100)*(L671*$L$8)</f>
        <v>0</v>
      </c>
      <c r="V671" s="14">
        <f>(Q671/100)*(L671*$L$8)</f>
        <v>16.8</v>
      </c>
      <c r="W671" s="14">
        <f>(R671/100)*(K671*$K$8)+(R671/100)*(L671*$L$8)</f>
        <v>0</v>
      </c>
      <c r="X671" s="14">
        <f t="shared" si="233"/>
        <v>281.95999999999998</v>
      </c>
      <c r="Y671" s="14">
        <f t="shared" si="234"/>
        <v>0</v>
      </c>
      <c r="Z671" s="14">
        <f t="shared" si="235"/>
        <v>0</v>
      </c>
      <c r="AA671" s="14">
        <f t="shared" si="236"/>
        <v>72.8</v>
      </c>
      <c r="AB671" s="14">
        <f t="shared" si="238"/>
        <v>0</v>
      </c>
      <c r="AC671" s="15">
        <f t="shared" si="237"/>
        <v>354.8</v>
      </c>
      <c r="AD671" s="48">
        <f>(ROUND(AC671-AC666,1)/AC666)</f>
        <v>-6.6561431202315183E-2</v>
      </c>
      <c r="AE671" s="113"/>
      <c r="AF671" s="60"/>
      <c r="AH671" s="59"/>
    </row>
    <row r="672" spans="1:34">
      <c r="A672" s="99" t="s">
        <v>606</v>
      </c>
      <c r="B672" s="93"/>
      <c r="C672" s="21" t="s">
        <v>1</v>
      </c>
      <c r="D672" s="12">
        <v>53</v>
      </c>
      <c r="E672" s="12">
        <v>146</v>
      </c>
      <c r="F672" s="12">
        <v>0</v>
      </c>
      <c r="G672" s="12">
        <v>0</v>
      </c>
      <c r="H672" s="12">
        <v>0</v>
      </c>
      <c r="I672" s="13">
        <v>20</v>
      </c>
      <c r="J672" s="13">
        <v>40</v>
      </c>
      <c r="K672" s="13">
        <v>63</v>
      </c>
      <c r="L672" s="13">
        <v>0</v>
      </c>
      <c r="M672" s="13">
        <v>0</v>
      </c>
      <c r="N672" s="14">
        <f>D672*$D$9</f>
        <v>63.599999999999994</v>
      </c>
      <c r="O672" s="14">
        <f>E672*$E$9</f>
        <v>189.8</v>
      </c>
      <c r="P672" s="14">
        <f>F672*$F$9</f>
        <v>0</v>
      </c>
      <c r="Q672" s="14">
        <f>G672*$G$9</f>
        <v>0</v>
      </c>
      <c r="R672" s="14">
        <f>H672*$H$9</f>
        <v>0</v>
      </c>
      <c r="S672" s="14">
        <f>(N672/100)*(I672*$I$9)+(N672/100)*(J672*$J$9)</f>
        <v>57.239999999999995</v>
      </c>
      <c r="T672" s="14">
        <f>(O672/100)*(K672*$K$9)</f>
        <v>179.36100000000002</v>
      </c>
      <c r="U672" s="14">
        <f>(P672/100)*(K672*$K$9)+(P672/100)*(L672*$L$9)</f>
        <v>0</v>
      </c>
      <c r="V672" s="14">
        <f>(Q672/100)*(L672*$L$9)</f>
        <v>0</v>
      </c>
      <c r="W672" s="14">
        <f>(R672/100)*(K672*$K$9)+(R672/100)*(L672*$L$9)</f>
        <v>0</v>
      </c>
      <c r="X672" s="14">
        <f t="shared" si="233"/>
        <v>120.83999999999999</v>
      </c>
      <c r="Y672" s="14">
        <f t="shared" si="234"/>
        <v>369.16100000000006</v>
      </c>
      <c r="Z672" s="14">
        <f t="shared" si="235"/>
        <v>0</v>
      </c>
      <c r="AA672" s="14">
        <f t="shared" si="236"/>
        <v>0</v>
      </c>
      <c r="AB672" s="14">
        <f t="shared" si="238"/>
        <v>0</v>
      </c>
      <c r="AC672" s="15">
        <f t="shared" si="237"/>
        <v>490</v>
      </c>
      <c r="AD672" s="48">
        <f>(ROUND(AC672-AC666,1)/AC666)</f>
        <v>0.28913443830570901</v>
      </c>
      <c r="AE672" s="113"/>
      <c r="AF672" s="60"/>
      <c r="AH672" s="59"/>
    </row>
    <row r="673" spans="1:34">
      <c r="A673" s="99" t="s">
        <v>845</v>
      </c>
      <c r="B673" s="93"/>
      <c r="C673" s="21" t="s">
        <v>2</v>
      </c>
      <c r="D673" s="12">
        <v>53</v>
      </c>
      <c r="E673" s="12">
        <v>0</v>
      </c>
      <c r="F673" s="12">
        <v>146</v>
      </c>
      <c r="G673" s="12">
        <v>0</v>
      </c>
      <c r="H673" s="12">
        <v>0</v>
      </c>
      <c r="I673" s="13">
        <v>20</v>
      </c>
      <c r="J673" s="13">
        <v>40</v>
      </c>
      <c r="K673" s="13">
        <v>31.5</v>
      </c>
      <c r="L673" s="13">
        <v>31.5</v>
      </c>
      <c r="M673" s="13">
        <v>0</v>
      </c>
      <c r="N673" s="14">
        <f>D673*$D$10</f>
        <v>63.599999999999994</v>
      </c>
      <c r="O673" s="14">
        <f>E673*$E$10</f>
        <v>0</v>
      </c>
      <c r="P673" s="14">
        <f>F673*$F$10</f>
        <v>189.8</v>
      </c>
      <c r="Q673" s="14">
        <f>G673*$G$10</f>
        <v>0</v>
      </c>
      <c r="R673" s="14">
        <f>H673*$H$10</f>
        <v>0</v>
      </c>
      <c r="S673" s="14">
        <f>(N673/100)*(I673*$I$10)+(N673/100)*(J673*$J$10)</f>
        <v>57.239999999999995</v>
      </c>
      <c r="T673" s="14">
        <f>(O673/100)*(K673*$J$10)</f>
        <v>0</v>
      </c>
      <c r="U673" s="14">
        <f>(P673/100)*(K673*$K$10)+(P673/100)*(L673*$L$10)</f>
        <v>179.36100000000002</v>
      </c>
      <c r="V673" s="14">
        <f>(Q673/100)*(L673*$L$10)</f>
        <v>0</v>
      </c>
      <c r="W673" s="14">
        <f>(R673/100)*(K673*$K$10)+(R673/100)*(L673*$L$10)</f>
        <v>0</v>
      </c>
      <c r="X673" s="14">
        <f t="shared" si="233"/>
        <v>120.83999999999999</v>
      </c>
      <c r="Y673" s="14">
        <f t="shared" si="234"/>
        <v>0</v>
      </c>
      <c r="Z673" s="14">
        <f t="shared" si="235"/>
        <v>369.16100000000006</v>
      </c>
      <c r="AA673" s="14">
        <f t="shared" si="236"/>
        <v>0</v>
      </c>
      <c r="AB673" s="14">
        <f t="shared" si="238"/>
        <v>0</v>
      </c>
      <c r="AC673" s="15">
        <f t="shared" si="237"/>
        <v>490</v>
      </c>
      <c r="AD673" s="48">
        <f>(ROUND(AC673-AC666,1)/AC666)</f>
        <v>0.28913443830570901</v>
      </c>
      <c r="AE673" s="113"/>
      <c r="AF673" s="60"/>
      <c r="AH673" s="59"/>
    </row>
    <row r="674" spans="1:34">
      <c r="A674" s="99" t="s">
        <v>846</v>
      </c>
      <c r="B674" s="93"/>
      <c r="C674" s="21" t="s">
        <v>3</v>
      </c>
      <c r="D674" s="12">
        <v>53</v>
      </c>
      <c r="E674" s="12">
        <v>0</v>
      </c>
      <c r="F674" s="12">
        <v>0</v>
      </c>
      <c r="G674" s="12">
        <v>146</v>
      </c>
      <c r="H674" s="12">
        <v>0</v>
      </c>
      <c r="I674" s="13">
        <v>20</v>
      </c>
      <c r="J674" s="13">
        <v>40</v>
      </c>
      <c r="K674" s="13">
        <v>0</v>
      </c>
      <c r="L674" s="13">
        <v>63</v>
      </c>
      <c r="M674" s="13">
        <v>0</v>
      </c>
      <c r="N674" s="14">
        <f>D674*$D$11</f>
        <v>63.599999999999994</v>
      </c>
      <c r="O674" s="14">
        <f>E674*$E$11</f>
        <v>0</v>
      </c>
      <c r="P674" s="14">
        <f>F674*$F$11</f>
        <v>0</v>
      </c>
      <c r="Q674" s="14">
        <f>G674*$G$11</f>
        <v>189.8</v>
      </c>
      <c r="R674" s="14">
        <f>H674*$H$11</f>
        <v>0</v>
      </c>
      <c r="S674" s="14">
        <f>(N674/100)*(I674*$I$11)+(N674/100)*(J674*$J$11)</f>
        <v>57.239999999999995</v>
      </c>
      <c r="T674" s="14">
        <f>(O674/100)*(K674*$K$11)</f>
        <v>0</v>
      </c>
      <c r="U674" s="14">
        <f>(P674/100)*(K674*$K$11)+(P674/100)*(L674*$L$11)</f>
        <v>0</v>
      </c>
      <c r="V674" s="14">
        <f>(Q674/100)*(L674*$L$11)</f>
        <v>179.36100000000002</v>
      </c>
      <c r="W674" s="14">
        <f>(R674/100)*(K674*$K$11)+(R674/100)*(L674*$L$11)</f>
        <v>0</v>
      </c>
      <c r="X674" s="14">
        <f t="shared" si="233"/>
        <v>120.83999999999999</v>
      </c>
      <c r="Y674" s="14">
        <f t="shared" si="234"/>
        <v>0</v>
      </c>
      <c r="Z674" s="14">
        <f t="shared" si="235"/>
        <v>0</v>
      </c>
      <c r="AA674" s="14">
        <f t="shared" si="236"/>
        <v>369.16100000000006</v>
      </c>
      <c r="AB674" s="14">
        <f t="shared" si="238"/>
        <v>0</v>
      </c>
      <c r="AC674" s="15">
        <f t="shared" si="237"/>
        <v>490</v>
      </c>
      <c r="AD674" s="48">
        <f>(ROUND(AC674-AC666,1)/AC666)</f>
        <v>0.28913443830570901</v>
      </c>
      <c r="AE674" s="113"/>
      <c r="AF674" s="60"/>
      <c r="AH674" s="59"/>
    </row>
    <row r="675" spans="1:34">
      <c r="A675" s="99" t="s">
        <v>847</v>
      </c>
      <c r="B675" s="93"/>
      <c r="C675" s="21" t="s">
        <v>4</v>
      </c>
      <c r="D675" s="12">
        <v>53</v>
      </c>
      <c r="E675" s="12">
        <v>0</v>
      </c>
      <c r="F675" s="12">
        <v>0</v>
      </c>
      <c r="G675" s="12">
        <v>0</v>
      </c>
      <c r="H675" s="12">
        <v>146</v>
      </c>
      <c r="I675" s="13">
        <v>20</v>
      </c>
      <c r="J675" s="13">
        <v>40</v>
      </c>
      <c r="K675" s="13">
        <v>31.5</v>
      </c>
      <c r="L675" s="13">
        <v>31.5</v>
      </c>
      <c r="M675" s="13">
        <v>0</v>
      </c>
      <c r="N675" s="14">
        <f>D675*$D$12</f>
        <v>63.599999999999994</v>
      </c>
      <c r="O675" s="14">
        <f>E675*$E$12</f>
        <v>0</v>
      </c>
      <c r="P675" s="14">
        <f>F675*$F$12</f>
        <v>0</v>
      </c>
      <c r="Q675" s="14">
        <f>G675*$G$12</f>
        <v>0</v>
      </c>
      <c r="R675" s="14">
        <f>H675*$H$12</f>
        <v>189.8</v>
      </c>
      <c r="S675" s="14">
        <f>(N675/100)*(I675*$I$12)+(N675/100)*(J675*$J$12)</f>
        <v>57.239999999999995</v>
      </c>
      <c r="T675" s="14">
        <f>(O675/100)*(K675*$K$12)</f>
        <v>0</v>
      </c>
      <c r="U675" s="14">
        <f>(P675/100)*(K675*$K$12)+(P675/100)*(L675*$L$12)</f>
        <v>0</v>
      </c>
      <c r="V675" s="14">
        <f>(Q675/100)*(L675*$L$12)</f>
        <v>0</v>
      </c>
      <c r="W675" s="14">
        <f>(R675/100)*(K675*$K$12)+(R675/100)*(L675*$L$12)</f>
        <v>179.36100000000002</v>
      </c>
      <c r="X675" s="14">
        <f t="shared" si="233"/>
        <v>120.83999999999999</v>
      </c>
      <c r="Y675" s="14">
        <f t="shared" si="234"/>
        <v>0</v>
      </c>
      <c r="Z675" s="14">
        <f t="shared" si="235"/>
        <v>0</v>
      </c>
      <c r="AA675" s="14">
        <f t="shared" si="236"/>
        <v>0</v>
      </c>
      <c r="AB675" s="14">
        <f t="shared" si="238"/>
        <v>369.16100000000006</v>
      </c>
      <c r="AC675" s="15">
        <f t="shared" si="237"/>
        <v>490</v>
      </c>
      <c r="AD675" s="48">
        <f>(ROUND(AC675-AC666,1)/AC666)</f>
        <v>0.28913443830570901</v>
      </c>
      <c r="AE675" s="113"/>
      <c r="AF675" s="60"/>
      <c r="AH675" s="59"/>
    </row>
    <row r="676" spans="1:34">
      <c r="A676" s="99" t="s">
        <v>848</v>
      </c>
      <c r="B676" s="93"/>
      <c r="C676" s="21" t="s">
        <v>328</v>
      </c>
      <c r="D676" s="12">
        <v>106</v>
      </c>
      <c r="E676" s="12">
        <v>0</v>
      </c>
      <c r="F676" s="12">
        <v>0</v>
      </c>
      <c r="G676" s="12">
        <v>40</v>
      </c>
      <c r="H676" s="12">
        <v>0</v>
      </c>
      <c r="I676" s="13">
        <v>20</v>
      </c>
      <c r="J676" s="13">
        <v>40</v>
      </c>
      <c r="K676" s="13">
        <v>0</v>
      </c>
      <c r="L676" s="13">
        <v>20</v>
      </c>
      <c r="M676" s="13">
        <v>55</v>
      </c>
      <c r="N676" s="14">
        <f>D676*$D$13</f>
        <v>137.80000000000001</v>
      </c>
      <c r="O676" s="14">
        <f>E676*$E$13</f>
        <v>0</v>
      </c>
      <c r="P676" s="14">
        <f>F676*$F$13</f>
        <v>0</v>
      </c>
      <c r="Q676" s="14">
        <f>G676*$G$13</f>
        <v>52</v>
      </c>
      <c r="R676" s="14">
        <f>H676*$H$13</f>
        <v>0</v>
      </c>
      <c r="S676" s="14">
        <f>(N676/100)*(I676*$I$14)+(N676/100)*(J676*$J$14)+(N676/100)*(M676*$M$14)</f>
        <v>237.70500000000001</v>
      </c>
      <c r="T676" s="14">
        <f>(O676/100)*(K676*$K$13)+(O676/100)*(M676*$M$13)</f>
        <v>0</v>
      </c>
      <c r="U676" s="14">
        <f>(P676/100)*(K676*$K$13)+(P676/100)*(L676*$L$13)+(P676/100)*(M676*$M$13)</f>
        <v>0</v>
      </c>
      <c r="V676" s="14">
        <f>(Q676/100)*(L676*$L$13)+(Q676/100)*(M676*$M$13)</f>
        <v>58.5</v>
      </c>
      <c r="W676" s="14">
        <f>(R676/100)*(K676*$K$13)+(R676/100)*(L676*$L$13)+(R676/100)*(M676*$M$13)</f>
        <v>0</v>
      </c>
      <c r="X676" s="14">
        <f t="shared" si="233"/>
        <v>375.505</v>
      </c>
      <c r="Y676" s="14">
        <f t="shared" si="234"/>
        <v>0</v>
      </c>
      <c r="Z676" s="14">
        <f t="shared" si="235"/>
        <v>0</v>
      </c>
      <c r="AA676" s="14">
        <f t="shared" si="236"/>
        <v>110.5</v>
      </c>
      <c r="AB676" s="14">
        <f t="shared" si="238"/>
        <v>0</v>
      </c>
      <c r="AC676" s="15">
        <f t="shared" si="237"/>
        <v>486</v>
      </c>
      <c r="AD676" s="48">
        <f>(ROUND(AC676-AC666,1)/AC666)</f>
        <v>0.27861089187056037</v>
      </c>
      <c r="AE676" s="113"/>
      <c r="AF676" s="60"/>
      <c r="AH676" s="59"/>
    </row>
    <row r="677" spans="1:34">
      <c r="A677" s="99" t="s">
        <v>849</v>
      </c>
      <c r="B677" s="93"/>
      <c r="C677" s="21" t="s">
        <v>329</v>
      </c>
      <c r="D677" s="12">
        <v>140</v>
      </c>
      <c r="E677" s="12">
        <v>0</v>
      </c>
      <c r="F677" s="12">
        <v>0</v>
      </c>
      <c r="G677" s="12">
        <v>0</v>
      </c>
      <c r="H677" s="12">
        <v>0</v>
      </c>
      <c r="I677" s="13">
        <v>20</v>
      </c>
      <c r="J677" s="13">
        <v>40</v>
      </c>
      <c r="K677" s="13">
        <v>51</v>
      </c>
      <c r="L677" s="13">
        <v>0</v>
      </c>
      <c r="M677" s="13">
        <v>0</v>
      </c>
      <c r="N677" s="14">
        <f>D677*$D$14</f>
        <v>182</v>
      </c>
      <c r="O677" s="14">
        <f>E677*$E$14</f>
        <v>0</v>
      </c>
      <c r="P677" s="14">
        <f>F677*$F$14</f>
        <v>0</v>
      </c>
      <c r="Q677" s="14">
        <f>G677*$G$14</f>
        <v>0</v>
      </c>
      <c r="R677" s="14">
        <f>H677*$H$14</f>
        <v>0</v>
      </c>
      <c r="S677" s="14">
        <f>(N677/100)*(I677*$I$14)+(N677/100)*(J677*$J$14)+(N677/100)*(K677*$K$14)</f>
        <v>303.03000000000003</v>
      </c>
      <c r="T677" s="14">
        <f>(O677/100)*(K677*$K$14)</f>
        <v>0</v>
      </c>
      <c r="U677" s="14">
        <f>(P677/100)*(K677*$K$14)+(P677/100)*(L677*$L$14)</f>
        <v>0</v>
      </c>
      <c r="V677" s="14">
        <f>(Q677/100)*(L677*$L$14)</f>
        <v>0</v>
      </c>
      <c r="W677" s="14">
        <f>(R677/100)*(K677*$L$14)+(R677/100)*(L677*$M$14)</f>
        <v>0</v>
      </c>
      <c r="X677" s="14">
        <f t="shared" si="233"/>
        <v>485.03000000000003</v>
      </c>
      <c r="Y677" s="14">
        <f t="shared" si="234"/>
        <v>0</v>
      </c>
      <c r="Z677" s="14">
        <f t="shared" si="235"/>
        <v>0</v>
      </c>
      <c r="AA677" s="14">
        <f t="shared" si="236"/>
        <v>0</v>
      </c>
      <c r="AB677" s="14">
        <f t="shared" si="238"/>
        <v>0</v>
      </c>
      <c r="AC677" s="15">
        <f t="shared" si="237"/>
        <v>485</v>
      </c>
      <c r="AD677" s="48">
        <f>(ROUND(AC677-AC666,1)/AC666)</f>
        <v>0.27598000526177324</v>
      </c>
      <c r="AE677" s="113"/>
      <c r="AF677" s="60"/>
      <c r="AH677" s="59"/>
    </row>
    <row r="678" spans="1:34">
      <c r="A678" s="99"/>
      <c r="B678" s="93"/>
      <c r="C678" s="21" t="s">
        <v>330</v>
      </c>
      <c r="D678" s="12">
        <v>140</v>
      </c>
      <c r="E678" s="12">
        <v>0</v>
      </c>
      <c r="F678" s="12">
        <v>0</v>
      </c>
      <c r="G678" s="12">
        <v>0</v>
      </c>
      <c r="H678" s="12">
        <v>0</v>
      </c>
      <c r="I678" s="13">
        <v>20</v>
      </c>
      <c r="J678" s="13">
        <v>40</v>
      </c>
      <c r="K678" s="13">
        <v>0</v>
      </c>
      <c r="L678" s="13">
        <v>51</v>
      </c>
      <c r="M678" s="13">
        <v>0</v>
      </c>
      <c r="N678" s="14">
        <f>D678*$D$15</f>
        <v>182</v>
      </c>
      <c r="O678" s="14">
        <f>E678*$E$15</f>
        <v>0</v>
      </c>
      <c r="P678" s="14">
        <f>F678*$F$15</f>
        <v>0</v>
      </c>
      <c r="Q678" s="14">
        <f>G678*$G$15</f>
        <v>0</v>
      </c>
      <c r="R678" s="14">
        <f>H678*$H$15</f>
        <v>0</v>
      </c>
      <c r="S678" s="14">
        <f>(N678/100)*(I678*$I$15)+(N678/100)*(J678*$J$15)+(N678/100)*(L678*$L$15)</f>
        <v>303.03000000000003</v>
      </c>
      <c r="T678" s="14">
        <f>(O678/100)*(K678*$K$15)</f>
        <v>0</v>
      </c>
      <c r="U678" s="14">
        <f>(P678/100)*(K678*$K$15)+(P678/100)*(L678*$L$15)</f>
        <v>0</v>
      </c>
      <c r="V678" s="14">
        <f>(Q678/100)*(L678*$L$15)</f>
        <v>0</v>
      </c>
      <c r="W678" s="14">
        <f>(R678/100)*(K678*$K$15)+(R678/100)*(L678*$L$15)</f>
        <v>0</v>
      </c>
      <c r="X678" s="14">
        <f t="shared" si="233"/>
        <v>485.03000000000003</v>
      </c>
      <c r="Y678" s="14">
        <f t="shared" si="234"/>
        <v>0</v>
      </c>
      <c r="Z678" s="14">
        <f t="shared" si="235"/>
        <v>0</v>
      </c>
      <c r="AA678" s="14">
        <f t="shared" si="236"/>
        <v>0</v>
      </c>
      <c r="AB678" s="14">
        <f t="shared" si="238"/>
        <v>0</v>
      </c>
      <c r="AC678" s="15">
        <f t="shared" si="237"/>
        <v>485</v>
      </c>
      <c r="AD678" s="48">
        <f>(ROUND(AC678-AC666,1)/AC666)</f>
        <v>0.27598000526177324</v>
      </c>
      <c r="AE678" s="113"/>
      <c r="AF678" s="60"/>
      <c r="AH678" s="59"/>
    </row>
    <row r="679" spans="1:34">
      <c r="A679" s="99"/>
      <c r="B679" s="93"/>
      <c r="C679" s="21" t="s">
        <v>326</v>
      </c>
      <c r="D679" s="12">
        <v>106</v>
      </c>
      <c r="E679" s="12">
        <v>0</v>
      </c>
      <c r="F679" s="12">
        <v>0</v>
      </c>
      <c r="G679" s="12">
        <v>40</v>
      </c>
      <c r="H679" s="12">
        <v>0</v>
      </c>
      <c r="I679" s="13">
        <v>20</v>
      </c>
      <c r="J679" s="13">
        <v>74</v>
      </c>
      <c r="K679" s="13">
        <v>0</v>
      </c>
      <c r="L679" s="13">
        <v>20</v>
      </c>
      <c r="M679" s="13">
        <v>0</v>
      </c>
      <c r="N679" s="14">
        <f>D679*$D$16</f>
        <v>137.80000000000001</v>
      </c>
      <c r="O679" s="14">
        <f>E679*$E$16</f>
        <v>0</v>
      </c>
      <c r="P679" s="14">
        <f>F679*$F$16</f>
        <v>0</v>
      </c>
      <c r="Q679" s="14">
        <f>G679*$G$16</f>
        <v>52</v>
      </c>
      <c r="R679" s="14">
        <f>H679*$H$16</f>
        <v>0</v>
      </c>
      <c r="S679" s="14">
        <f>(N679/100)*(I679*$I$16)+(N679/100)*(J679*$J$16)</f>
        <v>262.09559999999999</v>
      </c>
      <c r="T679" s="14">
        <f>(O679/100)*(K679*$K$16)</f>
        <v>0</v>
      </c>
      <c r="U679" s="14">
        <f>(P679/100)*(K679*$K$16)+(P679/100)*(L679*$L$16)</f>
        <v>0</v>
      </c>
      <c r="V679" s="14">
        <f>(Q679/100)*(L679*$L$16)</f>
        <v>15.600000000000001</v>
      </c>
      <c r="W679" s="14">
        <f>(R679/100)*(K679*$K$16)+(R679/100)*(L679*$L$16)</f>
        <v>0</v>
      </c>
      <c r="X679" s="14">
        <f t="shared" si="233"/>
        <v>399.8956</v>
      </c>
      <c r="Y679" s="14">
        <f t="shared" si="234"/>
        <v>0</v>
      </c>
      <c r="Z679" s="14">
        <f t="shared" si="235"/>
        <v>0</v>
      </c>
      <c r="AA679" s="14">
        <f t="shared" si="236"/>
        <v>67.599999999999994</v>
      </c>
      <c r="AB679" s="14">
        <f t="shared" si="238"/>
        <v>0</v>
      </c>
      <c r="AC679" s="15">
        <f t="shared" si="237"/>
        <v>467.5</v>
      </c>
      <c r="AD679" s="48">
        <f>(ROUND(AC679-AC666,1)/AC666)</f>
        <v>0.2299394896079979</v>
      </c>
      <c r="AE679" s="113"/>
      <c r="AF679" s="60"/>
      <c r="AH679" s="59"/>
    </row>
    <row r="680" spans="1:34">
      <c r="A680" s="99"/>
      <c r="B680" s="93"/>
      <c r="C680" s="21" t="s">
        <v>327</v>
      </c>
      <c r="D680" s="12">
        <v>106</v>
      </c>
      <c r="E680" s="12">
        <v>0</v>
      </c>
      <c r="F680" s="12">
        <v>0</v>
      </c>
      <c r="G680" s="12">
        <v>40</v>
      </c>
      <c r="H680" s="12">
        <v>0</v>
      </c>
      <c r="I680" s="13">
        <v>53</v>
      </c>
      <c r="J680" s="13">
        <v>40</v>
      </c>
      <c r="K680" s="13">
        <v>0</v>
      </c>
      <c r="L680" s="13">
        <v>20</v>
      </c>
      <c r="M680" s="13">
        <v>0</v>
      </c>
      <c r="N680" s="14">
        <f>D680*$D$17</f>
        <v>137.80000000000001</v>
      </c>
      <c r="O680" s="14">
        <f>E680*$E$17</f>
        <v>0</v>
      </c>
      <c r="P680" s="14">
        <f>F680*$F$17</f>
        <v>0</v>
      </c>
      <c r="Q680" s="14">
        <f>G680*$G$17</f>
        <v>52</v>
      </c>
      <c r="R680" s="14">
        <f>H680*$H$17</f>
        <v>0</v>
      </c>
      <c r="S680" s="14">
        <f>(N680/100)*(I680*$I$17)+(N680/100)*(J680*$J$17)</f>
        <v>223.09820000000002</v>
      </c>
      <c r="T680" s="14">
        <f>(O680/100)*(K680*$K$17)</f>
        <v>0</v>
      </c>
      <c r="U680" s="14">
        <f>(P680/100)*(K680*$K$17)+(P680/100)*(L680*$L$17)</f>
        <v>0</v>
      </c>
      <c r="V680" s="14">
        <f>(Q680/100)*(L680*$L$17)</f>
        <v>15.600000000000001</v>
      </c>
      <c r="W680" s="14">
        <f>(R680/100)*(K680*$K$17)+(R680/100)*(L680*$L$17)</f>
        <v>0</v>
      </c>
      <c r="X680" s="14">
        <f t="shared" si="233"/>
        <v>360.89820000000003</v>
      </c>
      <c r="Y680" s="14">
        <f t="shared" si="234"/>
        <v>0</v>
      </c>
      <c r="Z680" s="14">
        <f t="shared" si="235"/>
        <v>0</v>
      </c>
      <c r="AA680" s="14">
        <f t="shared" si="236"/>
        <v>67.599999999999994</v>
      </c>
      <c r="AB680" s="14">
        <f t="shared" si="238"/>
        <v>0</v>
      </c>
      <c r="AC680" s="15">
        <f t="shared" si="237"/>
        <v>428.5</v>
      </c>
      <c r="AD680" s="48">
        <f>(ROUND(AC680-AC666,1)/AC666)</f>
        <v>0.12733491186529861</v>
      </c>
      <c r="AE680" s="113"/>
      <c r="AF680" s="60"/>
      <c r="AH680" s="59"/>
    </row>
    <row r="681" spans="1:34">
      <c r="A681" s="106" t="s">
        <v>0</v>
      </c>
      <c r="B681" s="90" t="s">
        <v>32</v>
      </c>
      <c r="C681" s="50" t="s">
        <v>242</v>
      </c>
      <c r="D681" s="11">
        <v>65</v>
      </c>
      <c r="E681" s="11">
        <v>30</v>
      </c>
      <c r="F681" s="11">
        <v>30</v>
      </c>
      <c r="G681" s="11">
        <v>0</v>
      </c>
      <c r="H681" s="11">
        <v>30</v>
      </c>
      <c r="I681" s="51">
        <v>20</v>
      </c>
      <c r="J681" s="51">
        <v>20</v>
      </c>
      <c r="K681" s="51">
        <v>25</v>
      </c>
      <c r="L681" s="51">
        <v>25</v>
      </c>
      <c r="M681" s="51">
        <v>0</v>
      </c>
      <c r="N681" s="52">
        <f>D681*$D$3</f>
        <v>97.5</v>
      </c>
      <c r="O681" s="52">
        <f>E681*$E$3</f>
        <v>45</v>
      </c>
      <c r="P681" s="52">
        <f>F681*$F$3</f>
        <v>45</v>
      </c>
      <c r="Q681" s="52">
        <f>G681*$G$3</f>
        <v>0</v>
      </c>
      <c r="R681" s="52">
        <f>H681*$H$3</f>
        <v>45</v>
      </c>
      <c r="S681" s="52">
        <f>(N681/100)*(I681*$I$3)+(N681/100)*(J681*$J$3)</f>
        <v>58.5</v>
      </c>
      <c r="T681" s="52">
        <f>(O681/100)*(K681*$K$3)</f>
        <v>16.875</v>
      </c>
      <c r="U681" s="52">
        <f>(P681/100)*(K681*$K$3)+(P681/100)*(L681*$L$3)</f>
        <v>33.75</v>
      </c>
      <c r="V681" s="52">
        <f>(Q681/100)*(L681*$L$3)</f>
        <v>0</v>
      </c>
      <c r="W681" s="52">
        <f>(R681/100)*(K681*$K$3)+(R681/100)*(L681*$L$3)</f>
        <v>33.75</v>
      </c>
      <c r="X681" s="52">
        <f t="shared" ref="X681:X696" si="239">N681+S681</f>
        <v>156</v>
      </c>
      <c r="Y681" s="52">
        <f t="shared" ref="Y681:Y696" si="240">O681+T681</f>
        <v>61.875</v>
      </c>
      <c r="Z681" s="52">
        <f t="shared" ref="Z681:Z696" si="241">P681+U681</f>
        <v>78.75</v>
      </c>
      <c r="AA681" s="52">
        <f t="shared" ref="AA681:AA696" si="242">Q681+V681</f>
        <v>0</v>
      </c>
      <c r="AB681" s="52">
        <f>R681+W681</f>
        <v>78.75</v>
      </c>
      <c r="AC681" s="53">
        <f>ROUND(X681+Y681+Z681+AA681+AB681,1)</f>
        <v>375.4</v>
      </c>
      <c r="AD681" s="58"/>
      <c r="AE681" s="113" t="s">
        <v>814</v>
      </c>
      <c r="AF681" s="60"/>
      <c r="AH681" s="59"/>
    </row>
    <row r="682" spans="1:34">
      <c r="A682" s="99" t="s">
        <v>815</v>
      </c>
      <c r="B682" s="91">
        <v>10</v>
      </c>
      <c r="C682" s="21" t="s">
        <v>325</v>
      </c>
      <c r="D682" s="12">
        <v>65</v>
      </c>
      <c r="E682" s="12">
        <v>30</v>
      </c>
      <c r="F682" s="12">
        <v>30</v>
      </c>
      <c r="G682" s="12">
        <v>0</v>
      </c>
      <c r="H682" s="12">
        <v>30</v>
      </c>
      <c r="I682" s="13">
        <v>61</v>
      </c>
      <c r="J682" s="13">
        <v>61</v>
      </c>
      <c r="K682" s="13">
        <v>25</v>
      </c>
      <c r="L682" s="13">
        <v>25</v>
      </c>
      <c r="M682" s="13">
        <v>0</v>
      </c>
      <c r="N682" s="14">
        <f>D682*$D$4</f>
        <v>84.5</v>
      </c>
      <c r="O682" s="14">
        <f>E682*$E$4</f>
        <v>39</v>
      </c>
      <c r="P682" s="14">
        <f>F682*$F$4</f>
        <v>39</v>
      </c>
      <c r="Q682" s="14">
        <f>G682*$G$4</f>
        <v>0</v>
      </c>
      <c r="R682" s="14">
        <f>H682*$H$4</f>
        <v>39</v>
      </c>
      <c r="S682" s="14">
        <f>(N682/100)*(I682*$I$4)+(N682/100)*(J682*$J$4)</f>
        <v>185.56199999999998</v>
      </c>
      <c r="T682" s="14">
        <f>(O682/100)*(K682*$K$4)</f>
        <v>14.625</v>
      </c>
      <c r="U682" s="14">
        <f>(P682/100)*(K682*$K$4)+(P682/100)*(L682*$L$4)</f>
        <v>29.25</v>
      </c>
      <c r="V682" s="14">
        <f>(Q682/100)*(L682*$L$4)</f>
        <v>0</v>
      </c>
      <c r="W682" s="14">
        <f>(R682/100)*(K682*$K$4)+(R682/100)*(L682*$L$4)</f>
        <v>29.25</v>
      </c>
      <c r="X682" s="14">
        <f t="shared" si="239"/>
        <v>270.06200000000001</v>
      </c>
      <c r="Y682" s="14">
        <f t="shared" si="240"/>
        <v>53.625</v>
      </c>
      <c r="Z682" s="14">
        <f t="shared" si="241"/>
        <v>68.25</v>
      </c>
      <c r="AA682" s="14">
        <f t="shared" si="242"/>
        <v>0</v>
      </c>
      <c r="AB682" s="14">
        <f>R682+W682</f>
        <v>68.25</v>
      </c>
      <c r="AC682" s="15">
        <f>ROUND(X682+Y682+Z682+AA682+AB682,1)</f>
        <v>460.2</v>
      </c>
      <c r="AD682" s="48">
        <f>(ROUND(AC682-AC681,1)/AC681)</f>
        <v>0.22589238145977625</v>
      </c>
      <c r="AE682" s="113"/>
      <c r="AF682" s="60"/>
      <c r="AH682" s="59"/>
    </row>
    <row r="683" spans="1:34">
      <c r="A683" s="99" t="s">
        <v>816</v>
      </c>
      <c r="B683" s="91">
        <v>10</v>
      </c>
      <c r="C683" s="21" t="s">
        <v>850</v>
      </c>
      <c r="D683" s="12">
        <v>65</v>
      </c>
      <c r="E683" s="12">
        <v>30</v>
      </c>
      <c r="F683" s="12">
        <v>30</v>
      </c>
      <c r="G683" s="12">
        <v>0</v>
      </c>
      <c r="H683" s="12">
        <v>30</v>
      </c>
      <c r="I683" s="13">
        <v>20</v>
      </c>
      <c r="J683" s="13">
        <v>20</v>
      </c>
      <c r="K683" s="13">
        <v>25</v>
      </c>
      <c r="L683" s="13">
        <v>25</v>
      </c>
      <c r="M683" s="13">
        <v>0</v>
      </c>
      <c r="N683" s="14">
        <f>D683*$D$5</f>
        <v>91</v>
      </c>
      <c r="O683" s="14">
        <f>E683*$E$5</f>
        <v>42</v>
      </c>
      <c r="P683" s="14">
        <f>F683*$F$5</f>
        <v>42</v>
      </c>
      <c r="Q683" s="14">
        <f>G683*$G$5</f>
        <v>0</v>
      </c>
      <c r="R683" s="14">
        <f>H683*$H$5</f>
        <v>42</v>
      </c>
      <c r="S683" s="14">
        <f>(N683/100)*(I683*$I$5)+(N683/100)*(J683*$J$5)</f>
        <v>54.6</v>
      </c>
      <c r="T683" s="14">
        <f>(O683/100)*(K683*$K$5)</f>
        <v>15.75</v>
      </c>
      <c r="U683" s="14">
        <f>(P683/100)*(K683*$K$5)+(P683/100)*(L683*$L$5)</f>
        <v>31.5</v>
      </c>
      <c r="V683" s="14">
        <f>(Q683/100)*(L683*$L$5)</f>
        <v>0</v>
      </c>
      <c r="W683" s="14">
        <f>(R683/100)*(K683*$K$5)+(R683/100)*(L683*$L$5)</f>
        <v>31.5</v>
      </c>
      <c r="X683" s="14">
        <f t="shared" si="239"/>
        <v>145.6</v>
      </c>
      <c r="Y683" s="14">
        <f t="shared" si="240"/>
        <v>57.75</v>
      </c>
      <c r="Z683" s="14">
        <f t="shared" si="241"/>
        <v>73.5</v>
      </c>
      <c r="AA683" s="14">
        <f t="shared" si="242"/>
        <v>0</v>
      </c>
      <c r="AB683" s="14">
        <f>R683+W683</f>
        <v>73.5</v>
      </c>
      <c r="AC683" s="15">
        <f t="shared" ref="AC683:AC695" si="243">ROUND(X683+Y683+Z683+AA683+AB683,1)</f>
        <v>350.4</v>
      </c>
      <c r="AD683" s="48">
        <f>(ROUND(AC683-AC681,1)/AC681)</f>
        <v>-6.6595631326584984E-2</v>
      </c>
      <c r="AE683" s="113"/>
      <c r="AF683" s="60"/>
      <c r="AH683" s="59"/>
    </row>
    <row r="684" spans="1:34">
      <c r="A684" s="99" t="s">
        <v>817</v>
      </c>
      <c r="B684" s="91">
        <v>20</v>
      </c>
      <c r="C684" s="21" t="s">
        <v>338</v>
      </c>
      <c r="D684" s="12">
        <v>65</v>
      </c>
      <c r="E684" s="12">
        <v>30</v>
      </c>
      <c r="F684" s="12">
        <v>30</v>
      </c>
      <c r="G684" s="12">
        <v>0</v>
      </c>
      <c r="H684" s="12">
        <v>30</v>
      </c>
      <c r="I684" s="13">
        <v>20</v>
      </c>
      <c r="J684" s="13">
        <v>20</v>
      </c>
      <c r="K684" s="13">
        <v>25</v>
      </c>
      <c r="L684" s="13">
        <v>25</v>
      </c>
      <c r="M684" s="13">
        <v>0</v>
      </c>
      <c r="N684" s="14">
        <f>D684*$D$6</f>
        <v>91</v>
      </c>
      <c r="O684" s="14">
        <f>E684*$E$6</f>
        <v>42</v>
      </c>
      <c r="P684" s="14">
        <f>F684*$F$6</f>
        <v>42</v>
      </c>
      <c r="Q684" s="14">
        <f>G684*$G$6</f>
        <v>0</v>
      </c>
      <c r="R684" s="14">
        <f>H684*$H$6</f>
        <v>42</v>
      </c>
      <c r="S684" s="14">
        <f>(N684/100)*(I684*$I$6)+(N684/100)*(J684*$J$6)</f>
        <v>54.6</v>
      </c>
      <c r="T684" s="14">
        <f>(O684/100)*(K684*$K$6)</f>
        <v>15.75</v>
      </c>
      <c r="U684" s="14">
        <f>(P684/100)*(K684*$K$6)+(P684/100)*(L684*$L$6)</f>
        <v>31.5</v>
      </c>
      <c r="V684" s="14">
        <f>(Q684/100)*(L684*$L$6)</f>
        <v>0</v>
      </c>
      <c r="W684" s="14">
        <f>(R684/100)*(K684*$K$6)+(R684/100)*(L684*$L$6)</f>
        <v>31.5</v>
      </c>
      <c r="X684" s="14">
        <f t="shared" si="239"/>
        <v>145.6</v>
      </c>
      <c r="Y684" s="14">
        <f t="shared" si="240"/>
        <v>57.75</v>
      </c>
      <c r="Z684" s="14">
        <f t="shared" si="241"/>
        <v>73.5</v>
      </c>
      <c r="AA684" s="14">
        <f t="shared" si="242"/>
        <v>0</v>
      </c>
      <c r="AB684" s="14">
        <f t="shared" ref="AB684:AB695" si="244">R684+W684</f>
        <v>73.5</v>
      </c>
      <c r="AC684" s="15">
        <f t="shared" si="243"/>
        <v>350.4</v>
      </c>
      <c r="AD684" s="48">
        <f>(ROUND(AC684-AC681,1)/AC681)</f>
        <v>-6.6595631326584984E-2</v>
      </c>
      <c r="AE684" s="113"/>
      <c r="AF684" s="60"/>
      <c r="AH684" s="59"/>
    </row>
    <row r="685" spans="1:34">
      <c r="A685" s="99" t="s">
        <v>818</v>
      </c>
      <c r="B685" s="91">
        <v>20</v>
      </c>
      <c r="C685" s="21" t="s">
        <v>339</v>
      </c>
      <c r="D685" s="12">
        <v>65</v>
      </c>
      <c r="E685" s="12">
        <v>30</v>
      </c>
      <c r="F685" s="12">
        <v>30</v>
      </c>
      <c r="G685" s="12">
        <v>0</v>
      </c>
      <c r="H685" s="12">
        <v>30</v>
      </c>
      <c r="I685" s="13">
        <v>20</v>
      </c>
      <c r="J685" s="13">
        <v>20</v>
      </c>
      <c r="K685" s="13">
        <v>25</v>
      </c>
      <c r="L685" s="13">
        <v>25</v>
      </c>
      <c r="M685" s="13">
        <v>0</v>
      </c>
      <c r="N685" s="14">
        <f>D685*$D$7</f>
        <v>91</v>
      </c>
      <c r="O685" s="14">
        <f>E685*$E$7</f>
        <v>42</v>
      </c>
      <c r="P685" s="14">
        <f>F685*$F$7</f>
        <v>42</v>
      </c>
      <c r="Q685" s="14">
        <f>G685*$G$7</f>
        <v>0</v>
      </c>
      <c r="R685" s="14">
        <f>H685*$H$7</f>
        <v>42</v>
      </c>
      <c r="S685" s="14">
        <f>(N685/100)*(I685*$I$7)+(N685/100)*(J685*$J$7)</f>
        <v>54.6</v>
      </c>
      <c r="T685" s="14">
        <f>(O685/100)*(K685*$K$7)</f>
        <v>15.75</v>
      </c>
      <c r="U685" s="14">
        <f>(P685/100)*(K685*$K$7)+(P685/100)*(L685*$L$7)</f>
        <v>31.5</v>
      </c>
      <c r="V685" s="14">
        <f>(Q685/100)*(L685*$L$7)</f>
        <v>0</v>
      </c>
      <c r="W685" s="14">
        <f>(R685/100)*(K685*$K$7)+(R685/100)*(L685*$L$7)</f>
        <v>31.5</v>
      </c>
      <c r="X685" s="14">
        <f t="shared" si="239"/>
        <v>145.6</v>
      </c>
      <c r="Y685" s="14">
        <f t="shared" si="240"/>
        <v>57.75</v>
      </c>
      <c r="Z685" s="14">
        <f t="shared" si="241"/>
        <v>73.5</v>
      </c>
      <c r="AA685" s="14">
        <f t="shared" si="242"/>
        <v>0</v>
      </c>
      <c r="AB685" s="14">
        <f t="shared" si="244"/>
        <v>73.5</v>
      </c>
      <c r="AC685" s="15">
        <f t="shared" si="243"/>
        <v>350.4</v>
      </c>
      <c r="AD685" s="48">
        <f>(ROUND(AC685-AC681,1)/AC681)</f>
        <v>-6.6595631326584984E-2</v>
      </c>
      <c r="AE685" s="113"/>
      <c r="AF685" s="60"/>
      <c r="AH685" s="59"/>
    </row>
    <row r="686" spans="1:34">
      <c r="A686" s="99" t="s">
        <v>667</v>
      </c>
      <c r="B686" s="91"/>
      <c r="C686" s="21" t="s">
        <v>340</v>
      </c>
      <c r="D686" s="12">
        <v>65</v>
      </c>
      <c r="E686" s="12">
        <v>30</v>
      </c>
      <c r="F686" s="12">
        <v>30</v>
      </c>
      <c r="G686" s="12">
        <v>0</v>
      </c>
      <c r="H686" s="12">
        <v>30</v>
      </c>
      <c r="I686" s="13">
        <v>20</v>
      </c>
      <c r="J686" s="13">
        <v>20</v>
      </c>
      <c r="K686" s="13">
        <v>25</v>
      </c>
      <c r="L686" s="13">
        <v>25</v>
      </c>
      <c r="M686" s="13">
        <v>0</v>
      </c>
      <c r="N686" s="14">
        <f>D686*$D$8</f>
        <v>91</v>
      </c>
      <c r="O686" s="14">
        <f>E686*$E$8</f>
        <v>42</v>
      </c>
      <c r="P686" s="14">
        <f>F686*$F$8</f>
        <v>42</v>
      </c>
      <c r="Q686" s="14">
        <f>G686*$G$8</f>
        <v>0</v>
      </c>
      <c r="R686" s="14">
        <f>H686*$H$8</f>
        <v>42</v>
      </c>
      <c r="S686" s="14">
        <f>(N686/100)*(I686*$I$8)+(N686/100)*(J686*$J$8)</f>
        <v>54.6</v>
      </c>
      <c r="T686" s="14">
        <f>(O686/100)*(K686*$K$8)</f>
        <v>15.75</v>
      </c>
      <c r="U686" s="14">
        <f>(P686/100)*(K686*$K$8)+(P686/100)*(L686*$L$8)</f>
        <v>31.5</v>
      </c>
      <c r="V686" s="14">
        <f>(Q686/100)*(L686*$L$8)</f>
        <v>0</v>
      </c>
      <c r="W686" s="14">
        <f>(R686/100)*(K686*$K$8)+(R686/100)*(L686*$L$8)</f>
        <v>31.5</v>
      </c>
      <c r="X686" s="14">
        <f t="shared" si="239"/>
        <v>145.6</v>
      </c>
      <c r="Y686" s="14">
        <f t="shared" si="240"/>
        <v>57.75</v>
      </c>
      <c r="Z686" s="14">
        <f t="shared" si="241"/>
        <v>73.5</v>
      </c>
      <c r="AA686" s="14">
        <f t="shared" si="242"/>
        <v>0</v>
      </c>
      <c r="AB686" s="14">
        <f t="shared" si="244"/>
        <v>73.5</v>
      </c>
      <c r="AC686" s="15">
        <f t="shared" si="243"/>
        <v>350.4</v>
      </c>
      <c r="AD686" s="48">
        <f>(ROUND(AC686-AC681,1)/AC681)</f>
        <v>-6.6595631326584984E-2</v>
      </c>
      <c r="AE686" s="113"/>
      <c r="AF686" s="60"/>
      <c r="AH686" s="59"/>
    </row>
    <row r="687" spans="1:34">
      <c r="A687" s="99" t="s">
        <v>606</v>
      </c>
      <c r="B687" s="91"/>
      <c r="C687" s="21" t="s">
        <v>1</v>
      </c>
      <c r="D687" s="12">
        <v>65</v>
      </c>
      <c r="E687" s="12">
        <v>158</v>
      </c>
      <c r="F687" s="12">
        <v>0</v>
      </c>
      <c r="G687" s="12">
        <v>0</v>
      </c>
      <c r="H687" s="12">
        <v>0</v>
      </c>
      <c r="I687" s="13">
        <v>20</v>
      </c>
      <c r="J687" s="13">
        <v>20</v>
      </c>
      <c r="K687" s="13">
        <v>50</v>
      </c>
      <c r="L687" s="13">
        <v>0</v>
      </c>
      <c r="M687" s="13">
        <v>0</v>
      </c>
      <c r="N687" s="14">
        <f>D687*$D$9</f>
        <v>78</v>
      </c>
      <c r="O687" s="14">
        <f>E687*$E$9</f>
        <v>205.4</v>
      </c>
      <c r="P687" s="14">
        <f>F687*$F$9</f>
        <v>0</v>
      </c>
      <c r="Q687" s="14">
        <f>G687*$G$9</f>
        <v>0</v>
      </c>
      <c r="R687" s="14">
        <f>H687*$H$9</f>
        <v>0</v>
      </c>
      <c r="S687" s="14">
        <f>(N687/100)*(I687*$I$9)+(N687/100)*(J687*$J$9)</f>
        <v>46.800000000000004</v>
      </c>
      <c r="T687" s="14">
        <f>(O687/100)*(K687*$K$9)</f>
        <v>154.05000000000001</v>
      </c>
      <c r="U687" s="14">
        <f>(P687/100)*(K687*$K$9)+(P687/100)*(L687*$L$9)</f>
        <v>0</v>
      </c>
      <c r="V687" s="14">
        <f>(Q687/100)*(L687*$L$9)</f>
        <v>0</v>
      </c>
      <c r="W687" s="14">
        <f>(R687/100)*(K687*$K$9)+(R687/100)*(L687*$L$9)</f>
        <v>0</v>
      </c>
      <c r="X687" s="14">
        <f t="shared" si="239"/>
        <v>124.80000000000001</v>
      </c>
      <c r="Y687" s="14">
        <f t="shared" si="240"/>
        <v>359.45000000000005</v>
      </c>
      <c r="Z687" s="14">
        <f t="shared" si="241"/>
        <v>0</v>
      </c>
      <c r="AA687" s="14">
        <f t="shared" si="242"/>
        <v>0</v>
      </c>
      <c r="AB687" s="14">
        <f t="shared" si="244"/>
        <v>0</v>
      </c>
      <c r="AC687" s="15">
        <f t="shared" si="243"/>
        <v>484.3</v>
      </c>
      <c r="AD687" s="48">
        <f>(ROUND(AC687-AC681,1)/AC681)</f>
        <v>0.29009057005860417</v>
      </c>
      <c r="AE687" s="113"/>
      <c r="AF687" s="60"/>
      <c r="AH687" s="59"/>
    </row>
    <row r="688" spans="1:34">
      <c r="A688" s="99" t="s">
        <v>845</v>
      </c>
      <c r="B688" s="91"/>
      <c r="C688" s="21" t="s">
        <v>2</v>
      </c>
      <c r="D688" s="12">
        <v>65</v>
      </c>
      <c r="E688" s="12">
        <v>0</v>
      </c>
      <c r="F688" s="12">
        <v>158</v>
      </c>
      <c r="G688" s="12">
        <v>0</v>
      </c>
      <c r="H688" s="12">
        <v>0</v>
      </c>
      <c r="I688" s="13">
        <v>20</v>
      </c>
      <c r="J688" s="13">
        <v>20</v>
      </c>
      <c r="K688" s="13">
        <v>25</v>
      </c>
      <c r="L688" s="13">
        <v>25</v>
      </c>
      <c r="M688" s="13">
        <v>0</v>
      </c>
      <c r="N688" s="14">
        <f>D688*$D$10</f>
        <v>78</v>
      </c>
      <c r="O688" s="14">
        <f>E688*$E$10</f>
        <v>0</v>
      </c>
      <c r="P688" s="14">
        <f>F688*$F$10</f>
        <v>205.4</v>
      </c>
      <c r="Q688" s="14">
        <f>G688*$G$10</f>
        <v>0</v>
      </c>
      <c r="R688" s="14">
        <f>H688*$H$10</f>
        <v>0</v>
      </c>
      <c r="S688" s="14">
        <f>(N688/100)*(I688*$I$10)+(N688/100)*(J688*$J$10)</f>
        <v>46.800000000000004</v>
      </c>
      <c r="T688" s="14">
        <f>(O688/100)*(K688*$J$10)</f>
        <v>0</v>
      </c>
      <c r="U688" s="14">
        <f>(P688/100)*(K688*$K$10)+(P688/100)*(L688*$L$10)</f>
        <v>154.05000000000001</v>
      </c>
      <c r="V688" s="14">
        <f>(Q688/100)*(L688*$L$10)</f>
        <v>0</v>
      </c>
      <c r="W688" s="14">
        <f>(R688/100)*(K688*$K$10)+(R688/100)*(L688*$L$10)</f>
        <v>0</v>
      </c>
      <c r="X688" s="14">
        <f t="shared" si="239"/>
        <v>124.80000000000001</v>
      </c>
      <c r="Y688" s="14">
        <f t="shared" si="240"/>
        <v>0</v>
      </c>
      <c r="Z688" s="14">
        <f t="shared" si="241"/>
        <v>359.45000000000005</v>
      </c>
      <c r="AA688" s="14">
        <f t="shared" si="242"/>
        <v>0</v>
      </c>
      <c r="AB688" s="14">
        <f t="shared" si="244"/>
        <v>0</v>
      </c>
      <c r="AC688" s="15">
        <f t="shared" si="243"/>
        <v>484.3</v>
      </c>
      <c r="AD688" s="48">
        <f>(ROUND(AC688-AC681,1)/AC681)</f>
        <v>0.29009057005860417</v>
      </c>
      <c r="AE688" s="113"/>
      <c r="AF688" s="60"/>
      <c r="AH688" s="59"/>
    </row>
    <row r="689" spans="1:34">
      <c r="A689" s="99" t="s">
        <v>846</v>
      </c>
      <c r="B689" s="91"/>
      <c r="C689" s="21" t="s">
        <v>3</v>
      </c>
      <c r="D689" s="12">
        <v>65</v>
      </c>
      <c r="E689" s="12">
        <v>0</v>
      </c>
      <c r="F689" s="12">
        <v>0</v>
      </c>
      <c r="G689" s="12">
        <v>158</v>
      </c>
      <c r="H689" s="12">
        <v>0</v>
      </c>
      <c r="I689" s="13">
        <v>20</v>
      </c>
      <c r="J689" s="13">
        <v>20</v>
      </c>
      <c r="K689" s="13">
        <v>0</v>
      </c>
      <c r="L689" s="13">
        <v>50</v>
      </c>
      <c r="M689" s="13">
        <v>0</v>
      </c>
      <c r="N689" s="14">
        <f>D689*$D$11</f>
        <v>78</v>
      </c>
      <c r="O689" s="14">
        <f>E689*$E$11</f>
        <v>0</v>
      </c>
      <c r="P689" s="14">
        <f>F689*$F$11</f>
        <v>0</v>
      </c>
      <c r="Q689" s="14">
        <f>G689*$G$11</f>
        <v>205.4</v>
      </c>
      <c r="R689" s="14">
        <f>H689*$H$11</f>
        <v>0</v>
      </c>
      <c r="S689" s="14">
        <f>(N689/100)*(I689*$I$11)+(N689/100)*(J689*$J$11)</f>
        <v>46.800000000000004</v>
      </c>
      <c r="T689" s="14">
        <f>(O689/100)*(K689*$K$11)</f>
        <v>0</v>
      </c>
      <c r="U689" s="14">
        <f>(P689/100)*(K689*$K$11)+(P689/100)*(L689*$L$11)</f>
        <v>0</v>
      </c>
      <c r="V689" s="14">
        <f>(Q689/100)*(L689*$L$11)</f>
        <v>154.05000000000001</v>
      </c>
      <c r="W689" s="14">
        <f>(R689/100)*(K689*$K$11)+(R689/100)*(L689*$L$11)</f>
        <v>0</v>
      </c>
      <c r="X689" s="14">
        <f t="shared" si="239"/>
        <v>124.80000000000001</v>
      </c>
      <c r="Y689" s="14">
        <f t="shared" si="240"/>
        <v>0</v>
      </c>
      <c r="Z689" s="14">
        <f t="shared" si="241"/>
        <v>0</v>
      </c>
      <c r="AA689" s="14">
        <f t="shared" si="242"/>
        <v>359.45000000000005</v>
      </c>
      <c r="AB689" s="14">
        <f t="shared" si="244"/>
        <v>0</v>
      </c>
      <c r="AC689" s="15">
        <f t="shared" si="243"/>
        <v>484.3</v>
      </c>
      <c r="AD689" s="48">
        <f>(ROUND(AC689-AC681,1)/AC681)</f>
        <v>0.29009057005860417</v>
      </c>
      <c r="AE689" s="113"/>
      <c r="AF689" s="60"/>
      <c r="AH689" s="59"/>
    </row>
    <row r="690" spans="1:34">
      <c r="A690" s="99" t="s">
        <v>847</v>
      </c>
      <c r="B690" s="91"/>
      <c r="C690" s="21" t="s">
        <v>4</v>
      </c>
      <c r="D690" s="12">
        <v>65</v>
      </c>
      <c r="E690" s="12">
        <v>0</v>
      </c>
      <c r="F690" s="12">
        <v>0</v>
      </c>
      <c r="G690" s="12">
        <v>0</v>
      </c>
      <c r="H690" s="12">
        <v>158</v>
      </c>
      <c r="I690" s="13">
        <v>20</v>
      </c>
      <c r="J690" s="13">
        <v>20</v>
      </c>
      <c r="K690" s="13">
        <v>25</v>
      </c>
      <c r="L690" s="13">
        <v>25</v>
      </c>
      <c r="M690" s="13">
        <v>0</v>
      </c>
      <c r="N690" s="14">
        <f>D690*$D$12</f>
        <v>78</v>
      </c>
      <c r="O690" s="14">
        <f>E690*$E$12</f>
        <v>0</v>
      </c>
      <c r="P690" s="14">
        <f>F690*$F$12</f>
        <v>0</v>
      </c>
      <c r="Q690" s="14">
        <f>G690*$G$12</f>
        <v>0</v>
      </c>
      <c r="R690" s="14">
        <f>H690*$H$12</f>
        <v>205.4</v>
      </c>
      <c r="S690" s="14">
        <f>(N690/100)*(I690*$I$12)+(N690/100)*(J690*$J$12)</f>
        <v>46.800000000000004</v>
      </c>
      <c r="T690" s="14">
        <f>(O690/100)*(K690*$K$12)</f>
        <v>0</v>
      </c>
      <c r="U690" s="14">
        <f>(P690/100)*(K690*$K$12)+(P690/100)*(L690*$L$12)</f>
        <v>0</v>
      </c>
      <c r="V690" s="14">
        <f>(Q690/100)*(L690*$L$12)</f>
        <v>0</v>
      </c>
      <c r="W690" s="14">
        <f>(R690/100)*(K690*$K$12)+(R690/100)*(L690*$L$12)</f>
        <v>154.05000000000001</v>
      </c>
      <c r="X690" s="14">
        <f t="shared" si="239"/>
        <v>124.80000000000001</v>
      </c>
      <c r="Y690" s="14">
        <f t="shared" si="240"/>
        <v>0</v>
      </c>
      <c r="Z690" s="14">
        <f t="shared" si="241"/>
        <v>0</v>
      </c>
      <c r="AA690" s="14">
        <f t="shared" si="242"/>
        <v>0</v>
      </c>
      <c r="AB690" s="14">
        <f t="shared" si="244"/>
        <v>359.45000000000005</v>
      </c>
      <c r="AC690" s="15">
        <f t="shared" si="243"/>
        <v>484.3</v>
      </c>
      <c r="AD690" s="48">
        <f>(ROUND(AC690-AC681,1)/AC681)</f>
        <v>0.29009057005860417</v>
      </c>
      <c r="AE690" s="113"/>
      <c r="AF690" s="60"/>
      <c r="AH690" s="59"/>
    </row>
    <row r="691" spans="1:34">
      <c r="A691" s="99" t="s">
        <v>848</v>
      </c>
      <c r="B691" s="91"/>
      <c r="C691" s="21" t="s">
        <v>328</v>
      </c>
      <c r="D691" s="12">
        <v>65</v>
      </c>
      <c r="E691" s="12">
        <v>30</v>
      </c>
      <c r="F691" s="12">
        <v>30</v>
      </c>
      <c r="G691" s="12">
        <v>0</v>
      </c>
      <c r="H691" s="12">
        <v>30</v>
      </c>
      <c r="I691" s="13">
        <v>20</v>
      </c>
      <c r="J691" s="13">
        <v>20</v>
      </c>
      <c r="K691" s="13">
        <v>25</v>
      </c>
      <c r="L691" s="13">
        <v>25</v>
      </c>
      <c r="M691" s="13">
        <v>51</v>
      </c>
      <c r="N691" s="14">
        <f>D691*$D$13</f>
        <v>84.5</v>
      </c>
      <c r="O691" s="14">
        <f>E691*$E$13</f>
        <v>39</v>
      </c>
      <c r="P691" s="14">
        <f>F691*$F$13</f>
        <v>39</v>
      </c>
      <c r="Q691" s="14">
        <f>G691*$G$13</f>
        <v>0</v>
      </c>
      <c r="R691" s="14">
        <f>H691*$H$13</f>
        <v>39</v>
      </c>
      <c r="S691" s="14">
        <f>(N691/100)*(I691*$I$14)+(N691/100)*(J691*$J$14)+(N691/100)*(M691*$M$14)</f>
        <v>115.3425</v>
      </c>
      <c r="T691" s="14">
        <f>(O691/100)*(K691*$K$13)+(O691/100)*(M691*$M$13)</f>
        <v>44.46</v>
      </c>
      <c r="U691" s="14">
        <f>(P691/100)*(K691*$K$13)+(P691/100)*(L691*$L$13)+(P691/100)*(M691*$M$13)</f>
        <v>59.085000000000001</v>
      </c>
      <c r="V691" s="14">
        <f>(Q691/100)*(L691*$L$13)+(Q691/100)*(M691*$M$13)</f>
        <v>0</v>
      </c>
      <c r="W691" s="14">
        <f>(R691/100)*(K691*$K$13)+(R691/100)*(L691*$L$13)+(R691/100)*(M691*$M$13)</f>
        <v>59.085000000000001</v>
      </c>
      <c r="X691" s="14">
        <f t="shared" si="239"/>
        <v>199.8425</v>
      </c>
      <c r="Y691" s="14">
        <f t="shared" si="240"/>
        <v>83.460000000000008</v>
      </c>
      <c r="Z691" s="14">
        <f t="shared" si="241"/>
        <v>98.085000000000008</v>
      </c>
      <c r="AA691" s="14">
        <f t="shared" si="242"/>
        <v>0</v>
      </c>
      <c r="AB691" s="14">
        <f t="shared" si="244"/>
        <v>98.085000000000008</v>
      </c>
      <c r="AC691" s="15">
        <f t="shared" si="243"/>
        <v>479.5</v>
      </c>
      <c r="AD691" s="48">
        <f>(ROUND(AC691-AC681,1)/AC681)</f>
        <v>0.27730420884389984</v>
      </c>
      <c r="AE691" s="113"/>
      <c r="AF691" s="60"/>
      <c r="AH691" s="59"/>
    </row>
    <row r="692" spans="1:34">
      <c r="A692" s="99" t="s">
        <v>849</v>
      </c>
      <c r="B692" s="91"/>
      <c r="C692" s="21" t="s">
        <v>329</v>
      </c>
      <c r="D692" s="12">
        <v>157</v>
      </c>
      <c r="E692" s="12">
        <v>0</v>
      </c>
      <c r="F692" s="12">
        <v>0</v>
      </c>
      <c r="G692" s="12">
        <v>0</v>
      </c>
      <c r="H692" s="12">
        <v>0</v>
      </c>
      <c r="I692" s="13">
        <v>20</v>
      </c>
      <c r="J692" s="13">
        <v>20</v>
      </c>
      <c r="K692" s="13">
        <v>50</v>
      </c>
      <c r="L692" s="13">
        <v>0</v>
      </c>
      <c r="M692" s="13">
        <v>0</v>
      </c>
      <c r="N692" s="14">
        <f>D692*$D$14</f>
        <v>204.1</v>
      </c>
      <c r="O692" s="14">
        <f>E692*$E$14</f>
        <v>0</v>
      </c>
      <c r="P692" s="14">
        <f>F692*$F$14</f>
        <v>0</v>
      </c>
      <c r="Q692" s="14">
        <f>G692*$G$14</f>
        <v>0</v>
      </c>
      <c r="R692" s="14">
        <f>H692*$H$14</f>
        <v>0</v>
      </c>
      <c r="S692" s="14">
        <f>(N692/100)*(I692*$I$14)+(N692/100)*(J692*$J$14)+(N692/100)*(K692*$K$14)</f>
        <v>275.53499999999997</v>
      </c>
      <c r="T692" s="14">
        <f>(O692/100)*(K692*$K$14)</f>
        <v>0</v>
      </c>
      <c r="U692" s="14">
        <f>(P692/100)*(K692*$K$14)+(P692/100)*(L692*$L$14)</f>
        <v>0</v>
      </c>
      <c r="V692" s="14">
        <f>(Q692/100)*(L692*$L$14)</f>
        <v>0</v>
      </c>
      <c r="W692" s="14">
        <f>(R692/100)*(K692*$L$14)+(R692/100)*(L692*$M$14)</f>
        <v>0</v>
      </c>
      <c r="X692" s="14">
        <f t="shared" si="239"/>
        <v>479.63499999999999</v>
      </c>
      <c r="Y692" s="14">
        <f t="shared" si="240"/>
        <v>0</v>
      </c>
      <c r="Z692" s="14">
        <f t="shared" si="241"/>
        <v>0</v>
      </c>
      <c r="AA692" s="14">
        <f t="shared" si="242"/>
        <v>0</v>
      </c>
      <c r="AB692" s="14">
        <f t="shared" si="244"/>
        <v>0</v>
      </c>
      <c r="AC692" s="15">
        <f t="shared" si="243"/>
        <v>479.6</v>
      </c>
      <c r="AD692" s="48">
        <f>(ROUND(AC692-AC681,1)/AC681)</f>
        <v>0.2775705913692062</v>
      </c>
      <c r="AE692" s="113"/>
      <c r="AF692" s="60"/>
      <c r="AH692" s="59"/>
    </row>
    <row r="693" spans="1:34">
      <c r="A693" s="99"/>
      <c r="B693" s="91" t="s">
        <v>892</v>
      </c>
      <c r="C693" s="21" t="s">
        <v>330</v>
      </c>
      <c r="D693" s="12">
        <v>157</v>
      </c>
      <c r="E693" s="12">
        <v>0</v>
      </c>
      <c r="F693" s="12">
        <v>0</v>
      </c>
      <c r="G693" s="12">
        <v>0</v>
      </c>
      <c r="H693" s="12">
        <v>0</v>
      </c>
      <c r="I693" s="13">
        <v>20</v>
      </c>
      <c r="J693" s="13">
        <v>20</v>
      </c>
      <c r="K693" s="13">
        <v>0</v>
      </c>
      <c r="L693" s="13">
        <v>50</v>
      </c>
      <c r="M693" s="13">
        <v>0</v>
      </c>
      <c r="N693" s="14">
        <f>D693*$D$15</f>
        <v>204.1</v>
      </c>
      <c r="O693" s="14">
        <f>E693*$E$15</f>
        <v>0</v>
      </c>
      <c r="P693" s="14">
        <f>F693*$F$15</f>
        <v>0</v>
      </c>
      <c r="Q693" s="14">
        <f>G693*$G$15</f>
        <v>0</v>
      </c>
      <c r="R693" s="14">
        <f>H693*$H$15</f>
        <v>0</v>
      </c>
      <c r="S693" s="14">
        <f>(N693/100)*(I693*$I$15)+(N693/100)*(J693*$J$15)+(N693/100)*(L693*$L$15)</f>
        <v>275.53499999999997</v>
      </c>
      <c r="T693" s="14">
        <f>(O693/100)*(K693*$K$15)</f>
        <v>0</v>
      </c>
      <c r="U693" s="14">
        <f>(P693/100)*(K693*$K$15)+(P693/100)*(L693*$L$15)</f>
        <v>0</v>
      </c>
      <c r="V693" s="14">
        <f>(Q693/100)*(L693*$L$15)</f>
        <v>0</v>
      </c>
      <c r="W693" s="14">
        <f>(R693/100)*(K693*$K$15)+(R693/100)*(L693*$L$15)</f>
        <v>0</v>
      </c>
      <c r="X693" s="14">
        <f t="shared" si="239"/>
        <v>479.63499999999999</v>
      </c>
      <c r="Y693" s="14">
        <f t="shared" si="240"/>
        <v>0</v>
      </c>
      <c r="Z693" s="14">
        <f t="shared" si="241"/>
        <v>0</v>
      </c>
      <c r="AA693" s="14">
        <f t="shared" si="242"/>
        <v>0</v>
      </c>
      <c r="AB693" s="14">
        <f t="shared" si="244"/>
        <v>0</v>
      </c>
      <c r="AC693" s="15">
        <f t="shared" si="243"/>
        <v>479.6</v>
      </c>
      <c r="AD693" s="48">
        <f>(ROUND(AC693-AC681,1)/AC681)</f>
        <v>0.2775705913692062</v>
      </c>
      <c r="AE693" s="113"/>
      <c r="AF693" s="60"/>
      <c r="AH693" s="59"/>
    </row>
    <row r="694" spans="1:34">
      <c r="A694" s="99"/>
      <c r="B694" s="91"/>
      <c r="C694" s="21" t="s">
        <v>326</v>
      </c>
      <c r="D694" s="12">
        <v>65</v>
      </c>
      <c r="E694" s="12">
        <v>30</v>
      </c>
      <c r="F694" s="12">
        <v>30</v>
      </c>
      <c r="G694" s="12">
        <v>0</v>
      </c>
      <c r="H694" s="12">
        <v>30</v>
      </c>
      <c r="I694" s="13">
        <v>20</v>
      </c>
      <c r="J694" s="13">
        <v>78</v>
      </c>
      <c r="K694" s="13">
        <v>25</v>
      </c>
      <c r="L694" s="13">
        <v>25</v>
      </c>
      <c r="M694" s="13">
        <v>0</v>
      </c>
      <c r="N694" s="14">
        <f>D694*$D$16</f>
        <v>84.5</v>
      </c>
      <c r="O694" s="14">
        <f>E694*$E$16</f>
        <v>39</v>
      </c>
      <c r="P694" s="14">
        <f>F694*$F$16</f>
        <v>39</v>
      </c>
      <c r="Q694" s="14">
        <f>G694*$G$16</f>
        <v>0</v>
      </c>
      <c r="R694" s="14">
        <f>H694*$H$16</f>
        <v>39</v>
      </c>
      <c r="S694" s="14">
        <f>(N694/100)*(I694*$I$16)+(N694/100)*(J694*$J$16)</f>
        <v>168.49299999999999</v>
      </c>
      <c r="T694" s="14">
        <f>(O694/100)*(K694*$K$16)</f>
        <v>14.625</v>
      </c>
      <c r="U694" s="14">
        <f>(P694/100)*(K694*$K$16)+(P694/100)*(L694*$L$16)</f>
        <v>29.25</v>
      </c>
      <c r="V694" s="14">
        <f>(Q694/100)*(L694*$L$16)</f>
        <v>0</v>
      </c>
      <c r="W694" s="14">
        <f>(R694/100)*(K694*$K$16)+(R694/100)*(L694*$L$16)</f>
        <v>29.25</v>
      </c>
      <c r="X694" s="14">
        <f t="shared" si="239"/>
        <v>252.99299999999999</v>
      </c>
      <c r="Y694" s="14">
        <f t="shared" si="240"/>
        <v>53.625</v>
      </c>
      <c r="Z694" s="14">
        <f t="shared" si="241"/>
        <v>68.25</v>
      </c>
      <c r="AA694" s="14">
        <f t="shared" si="242"/>
        <v>0</v>
      </c>
      <c r="AB694" s="14">
        <f t="shared" si="244"/>
        <v>68.25</v>
      </c>
      <c r="AC694" s="15">
        <f t="shared" si="243"/>
        <v>443.1</v>
      </c>
      <c r="AD694" s="48">
        <f>(ROUND(AC694-AC681,1)/AC681)</f>
        <v>0.18034096963239213</v>
      </c>
      <c r="AE694" s="113"/>
      <c r="AF694" s="60"/>
      <c r="AH694" s="59"/>
    </row>
    <row r="695" spans="1:34">
      <c r="A695" s="99"/>
      <c r="B695" s="91"/>
      <c r="C695" s="21" t="s">
        <v>327</v>
      </c>
      <c r="D695" s="12">
        <v>65</v>
      </c>
      <c r="E695" s="12">
        <v>30</v>
      </c>
      <c r="F695" s="12">
        <v>30</v>
      </c>
      <c r="G695" s="12">
        <v>0</v>
      </c>
      <c r="H695" s="12">
        <v>30</v>
      </c>
      <c r="I695" s="13">
        <v>78</v>
      </c>
      <c r="J695" s="13">
        <v>20</v>
      </c>
      <c r="K695" s="13">
        <v>25</v>
      </c>
      <c r="L695" s="13">
        <v>25</v>
      </c>
      <c r="M695" s="13">
        <v>0</v>
      </c>
      <c r="N695" s="14">
        <f>D695*$D$17</f>
        <v>84.5</v>
      </c>
      <c r="O695" s="14">
        <f>E695*$E$17</f>
        <v>39</v>
      </c>
      <c r="P695" s="14">
        <f>F695*$F$17</f>
        <v>39</v>
      </c>
      <c r="Q695" s="14">
        <f>G695*$G$17</f>
        <v>0</v>
      </c>
      <c r="R695" s="14">
        <f>H695*$H$17</f>
        <v>39</v>
      </c>
      <c r="S695" s="14">
        <f>(N695/100)*(I695*$I$17)+(N695/100)*(J695*$J$17)</f>
        <v>168.49299999999999</v>
      </c>
      <c r="T695" s="14">
        <f>(O695/100)*(K695*$K$17)</f>
        <v>14.625</v>
      </c>
      <c r="U695" s="14">
        <f>(P695/100)*(K695*$K$17)+(P695/100)*(L695*$L$17)</f>
        <v>29.25</v>
      </c>
      <c r="V695" s="14">
        <f>(Q695/100)*(L695*$L$17)</f>
        <v>0</v>
      </c>
      <c r="W695" s="14">
        <f>(R695/100)*(K695*$K$17)+(R695/100)*(L695*$L$17)</f>
        <v>29.25</v>
      </c>
      <c r="X695" s="14">
        <f t="shared" si="239"/>
        <v>252.99299999999999</v>
      </c>
      <c r="Y695" s="14">
        <f t="shared" si="240"/>
        <v>53.625</v>
      </c>
      <c r="Z695" s="14">
        <f t="shared" si="241"/>
        <v>68.25</v>
      </c>
      <c r="AA695" s="14">
        <f t="shared" si="242"/>
        <v>0</v>
      </c>
      <c r="AB695" s="14">
        <f t="shared" si="244"/>
        <v>68.25</v>
      </c>
      <c r="AC695" s="15">
        <f t="shared" si="243"/>
        <v>443.1</v>
      </c>
      <c r="AD695" s="48">
        <f>(ROUND(AC695-AC681,1)/AC681)</f>
        <v>0.18034096963239213</v>
      </c>
      <c r="AE695" s="113"/>
      <c r="AF695" s="60"/>
      <c r="AH695" s="59"/>
    </row>
    <row r="696" spans="1:34">
      <c r="A696" s="106" t="s">
        <v>0</v>
      </c>
      <c r="B696" s="92" t="s">
        <v>31</v>
      </c>
      <c r="C696" s="50" t="s">
        <v>243</v>
      </c>
      <c r="D696" s="11">
        <v>0</v>
      </c>
      <c r="E696" s="11">
        <v>100</v>
      </c>
      <c r="F696" s="11">
        <v>0</v>
      </c>
      <c r="G696" s="11">
        <v>0</v>
      </c>
      <c r="H696" s="11">
        <v>0</v>
      </c>
      <c r="I696" s="51">
        <v>0</v>
      </c>
      <c r="J696" s="51">
        <v>0</v>
      </c>
      <c r="K696" s="51">
        <v>100</v>
      </c>
      <c r="L696" s="51">
        <v>0</v>
      </c>
      <c r="M696" s="51">
        <v>0</v>
      </c>
      <c r="N696" s="52">
        <f>D696*$D$3</f>
        <v>0</v>
      </c>
      <c r="O696" s="52">
        <f>E696*$E$3</f>
        <v>150</v>
      </c>
      <c r="P696" s="52">
        <f>F696*$F$3</f>
        <v>0</v>
      </c>
      <c r="Q696" s="52">
        <f>G696*$G$3</f>
        <v>0</v>
      </c>
      <c r="R696" s="52">
        <f>H696*$H$3</f>
        <v>0</v>
      </c>
      <c r="S696" s="52">
        <f>(N696/100)*(I696*$I$3)+(N696/100)*(J696*$J$3)</f>
        <v>0</v>
      </c>
      <c r="T696" s="52">
        <f>(O696/100)*(K696*$K$3)</f>
        <v>225</v>
      </c>
      <c r="U696" s="52">
        <f>(P696/100)*(K696*$K$3)+(P696/100)*(L696*$L$3)</f>
        <v>0</v>
      </c>
      <c r="V696" s="52">
        <f>(Q696/100)*(L696*$L$3)</f>
        <v>0</v>
      </c>
      <c r="W696" s="52">
        <f>(R696/100)*(K696*$K$3)+(R696/100)*(L696*$L$3)</f>
        <v>0</v>
      </c>
      <c r="X696" s="52">
        <f t="shared" si="239"/>
        <v>0</v>
      </c>
      <c r="Y696" s="52">
        <f t="shared" si="240"/>
        <v>375</v>
      </c>
      <c r="Z696" s="52">
        <f t="shared" si="241"/>
        <v>0</v>
      </c>
      <c r="AA696" s="52">
        <f t="shared" si="242"/>
        <v>0</v>
      </c>
      <c r="AB696" s="52">
        <f>R696+W696</f>
        <v>0</v>
      </c>
      <c r="AC696" s="53">
        <f>ROUND(X696+Y696+Z696+AA696+AB696,1)</f>
        <v>375</v>
      </c>
      <c r="AD696" s="58"/>
      <c r="AE696" s="113" t="s">
        <v>814</v>
      </c>
      <c r="AF696" s="60"/>
      <c r="AH696" s="59"/>
    </row>
    <row r="697" spans="1:34">
      <c r="A697" s="99" t="s">
        <v>815</v>
      </c>
      <c r="B697" s="93">
        <v>0</v>
      </c>
      <c r="C697" s="21" t="s">
        <v>325</v>
      </c>
      <c r="D697" s="12">
        <v>0</v>
      </c>
      <c r="E697" s="12">
        <v>100</v>
      </c>
      <c r="F697" s="12">
        <v>0</v>
      </c>
      <c r="G697" s="12">
        <v>0</v>
      </c>
      <c r="H697" s="12">
        <v>0</v>
      </c>
      <c r="I697" s="13">
        <v>0</v>
      </c>
      <c r="J697" s="13">
        <v>0</v>
      </c>
      <c r="K697" s="13">
        <v>150</v>
      </c>
      <c r="L697" s="13">
        <v>0</v>
      </c>
      <c r="M697" s="13">
        <v>0</v>
      </c>
      <c r="N697" s="14">
        <f>D697*$D$4</f>
        <v>0</v>
      </c>
      <c r="O697" s="14">
        <f>E697*$E$4</f>
        <v>130</v>
      </c>
      <c r="P697" s="14">
        <f>F697*$F$4</f>
        <v>0</v>
      </c>
      <c r="Q697" s="14">
        <f>G697*$G$4</f>
        <v>0</v>
      </c>
      <c r="R697" s="14">
        <f>H697*$H$4</f>
        <v>0</v>
      </c>
      <c r="S697" s="14">
        <f>(N697/100)*(I697*$I$4)+(N697/100)*(J697*$J$4)</f>
        <v>0</v>
      </c>
      <c r="T697" s="14">
        <f>(O697/100)*(K697*$K$4)</f>
        <v>292.5</v>
      </c>
      <c r="U697" s="14">
        <f>(P697/100)*(K697*$K$4)+(P697/100)*(L697*$L$4)</f>
        <v>0</v>
      </c>
      <c r="V697" s="14">
        <f>(Q697/100)*(L697*$L$4)</f>
        <v>0</v>
      </c>
      <c r="W697" s="14">
        <f>(R697/100)*(K697*$K$4)+(R697/100)*(L697*$L$4)</f>
        <v>0</v>
      </c>
      <c r="X697" s="14">
        <f t="shared" ref="X697:X710" si="245">N697+S697</f>
        <v>0</v>
      </c>
      <c r="Y697" s="14">
        <f t="shared" ref="Y697:Y710" si="246">O697+T697</f>
        <v>422.5</v>
      </c>
      <c r="Z697" s="14">
        <f t="shared" ref="Z697:Z710" si="247">P697+U697</f>
        <v>0</v>
      </c>
      <c r="AA697" s="14">
        <f t="shared" ref="AA697:AA710" si="248">Q697+V697</f>
        <v>0</v>
      </c>
      <c r="AB697" s="14">
        <f>R697+W697</f>
        <v>0</v>
      </c>
      <c r="AC697" s="15">
        <f>ROUND(X697+Y697+Z697+AA697+AB697,1)</f>
        <v>422.5</v>
      </c>
      <c r="AD697" s="48">
        <f>(ROUND(AC697-AC696,1)/AC696)</f>
        <v>0.12666666666666668</v>
      </c>
      <c r="AE697" s="113"/>
      <c r="AF697" s="60"/>
      <c r="AH697" s="59"/>
    </row>
    <row r="698" spans="1:34">
      <c r="A698" s="99" t="s">
        <v>816</v>
      </c>
      <c r="B698" s="93">
        <v>0</v>
      </c>
      <c r="C698" s="21" t="s">
        <v>850</v>
      </c>
      <c r="D698" s="12">
        <v>0</v>
      </c>
      <c r="E698" s="12">
        <v>100</v>
      </c>
      <c r="F698" s="12">
        <v>0</v>
      </c>
      <c r="G698" s="12">
        <v>0</v>
      </c>
      <c r="H698" s="12">
        <v>0</v>
      </c>
      <c r="I698" s="13">
        <v>0</v>
      </c>
      <c r="J698" s="13">
        <v>0</v>
      </c>
      <c r="K698" s="13">
        <v>100</v>
      </c>
      <c r="L698" s="13">
        <v>0</v>
      </c>
      <c r="M698" s="13">
        <v>0</v>
      </c>
      <c r="N698" s="14">
        <f>D698*$D$5</f>
        <v>0</v>
      </c>
      <c r="O698" s="14">
        <f>E698*$E$5</f>
        <v>140</v>
      </c>
      <c r="P698" s="14">
        <f>F698*$F$5</f>
        <v>0</v>
      </c>
      <c r="Q698" s="14">
        <f>G698*$G$5</f>
        <v>0</v>
      </c>
      <c r="R698" s="14">
        <f>H698*$H$5</f>
        <v>0</v>
      </c>
      <c r="S698" s="14">
        <f>(N698/100)*(I698*$I$5)+(N698/100)*(J698*$J$5)</f>
        <v>0</v>
      </c>
      <c r="T698" s="14">
        <f>(O698/100)*(K698*$K$5)</f>
        <v>210</v>
      </c>
      <c r="U698" s="14">
        <f>(P698/100)*(K698*$K$5)+(P698/100)*(L698*$L$5)</f>
        <v>0</v>
      </c>
      <c r="V698" s="14">
        <f>(Q698/100)*(L698*$L$5)</f>
        <v>0</v>
      </c>
      <c r="W698" s="14">
        <f>(R698/100)*(K698*$K$5)+(R698/100)*(L698*$L$5)</f>
        <v>0</v>
      </c>
      <c r="X698" s="14">
        <f t="shared" si="245"/>
        <v>0</v>
      </c>
      <c r="Y698" s="14">
        <f t="shared" si="246"/>
        <v>350</v>
      </c>
      <c r="Z698" s="14">
        <f t="shared" si="247"/>
        <v>0</v>
      </c>
      <c r="AA698" s="14">
        <f t="shared" si="248"/>
        <v>0</v>
      </c>
      <c r="AB698" s="14">
        <f>R698+W698</f>
        <v>0</v>
      </c>
      <c r="AC698" s="15">
        <f t="shared" ref="AC698:AC710" si="249">ROUND(X698+Y698+Z698+AA698+AB698,1)</f>
        <v>350</v>
      </c>
      <c r="AD698" s="48">
        <f>(ROUND(AC698-AC696,1)/AC696)</f>
        <v>-6.6666666666666666E-2</v>
      </c>
      <c r="AE698" s="113"/>
      <c r="AF698" s="60"/>
      <c r="AH698" s="59"/>
    </row>
    <row r="699" spans="1:34">
      <c r="A699" s="99" t="s">
        <v>817</v>
      </c>
      <c r="B699" s="93">
        <v>25</v>
      </c>
      <c r="C699" s="21" t="s">
        <v>338</v>
      </c>
      <c r="D699" s="12">
        <v>0</v>
      </c>
      <c r="E699" s="12">
        <v>100</v>
      </c>
      <c r="F699" s="12">
        <v>0</v>
      </c>
      <c r="G699" s="12">
        <v>0</v>
      </c>
      <c r="H699" s="12">
        <v>0</v>
      </c>
      <c r="I699" s="13">
        <v>0</v>
      </c>
      <c r="J699" s="13">
        <v>0</v>
      </c>
      <c r="K699" s="13">
        <v>100</v>
      </c>
      <c r="L699" s="13">
        <v>0</v>
      </c>
      <c r="M699" s="13">
        <v>0</v>
      </c>
      <c r="N699" s="14">
        <f>D699*$D$6</f>
        <v>0</v>
      </c>
      <c r="O699" s="14">
        <f>E699*$E$6</f>
        <v>140</v>
      </c>
      <c r="P699" s="14">
        <f>F699*$F$6</f>
        <v>0</v>
      </c>
      <c r="Q699" s="14">
        <f>G699*$G$6</f>
        <v>0</v>
      </c>
      <c r="R699" s="14">
        <f>H699*$H$6</f>
        <v>0</v>
      </c>
      <c r="S699" s="14">
        <f>(N699/100)*(I699*$I$6)+(N699/100)*(J699*$J$6)</f>
        <v>0</v>
      </c>
      <c r="T699" s="14">
        <f>(O699/100)*(K699*$K$6)</f>
        <v>210</v>
      </c>
      <c r="U699" s="14">
        <f>(P699/100)*(K699*$K$6)+(P699/100)*(L699*$L$6)</f>
        <v>0</v>
      </c>
      <c r="V699" s="14">
        <f>(Q699/100)*(L699*$L$6)</f>
        <v>0</v>
      </c>
      <c r="W699" s="14">
        <f>(R699/100)*(K699*$K$6)+(R699/100)*(L699*$L$6)</f>
        <v>0</v>
      </c>
      <c r="X699" s="14">
        <f t="shared" si="245"/>
        <v>0</v>
      </c>
      <c r="Y699" s="14">
        <f t="shared" si="246"/>
        <v>350</v>
      </c>
      <c r="Z699" s="14">
        <f t="shared" si="247"/>
        <v>0</v>
      </c>
      <c r="AA699" s="14">
        <f t="shared" si="248"/>
        <v>0</v>
      </c>
      <c r="AB699" s="14">
        <f t="shared" ref="AB699:AB710" si="250">R699+W699</f>
        <v>0</v>
      </c>
      <c r="AC699" s="15">
        <f t="shared" si="249"/>
        <v>350</v>
      </c>
      <c r="AD699" s="48">
        <f>(ROUND(AC699-AC696,1)/AC696)</f>
        <v>-6.6666666666666666E-2</v>
      </c>
      <c r="AE699" s="113"/>
      <c r="AF699" s="60"/>
      <c r="AH699" s="59"/>
    </row>
    <row r="700" spans="1:34">
      <c r="A700" s="99" t="s">
        <v>818</v>
      </c>
      <c r="B700" s="93">
        <v>0</v>
      </c>
      <c r="C700" s="21" t="s">
        <v>339</v>
      </c>
      <c r="D700" s="12">
        <v>0</v>
      </c>
      <c r="E700" s="12">
        <v>100</v>
      </c>
      <c r="F700" s="12">
        <v>0</v>
      </c>
      <c r="G700" s="12">
        <v>0</v>
      </c>
      <c r="H700" s="12">
        <v>0</v>
      </c>
      <c r="I700" s="13">
        <v>0</v>
      </c>
      <c r="J700" s="13">
        <v>0</v>
      </c>
      <c r="K700" s="13">
        <v>100</v>
      </c>
      <c r="L700" s="13">
        <v>0</v>
      </c>
      <c r="M700" s="13">
        <v>0</v>
      </c>
      <c r="N700" s="14">
        <f>D700*$D$7</f>
        <v>0</v>
      </c>
      <c r="O700" s="14">
        <f>E700*$E$7</f>
        <v>140</v>
      </c>
      <c r="P700" s="14">
        <f>F700*$F$7</f>
        <v>0</v>
      </c>
      <c r="Q700" s="14">
        <f>G700*$G$7</f>
        <v>0</v>
      </c>
      <c r="R700" s="14">
        <f>H700*$H$7</f>
        <v>0</v>
      </c>
      <c r="S700" s="14">
        <f>(N700/100)*(I700*$I$7)+(N700/100)*(J700*$J$7)</f>
        <v>0</v>
      </c>
      <c r="T700" s="14">
        <f>(O700/100)*(K700*$K$7)</f>
        <v>210</v>
      </c>
      <c r="U700" s="14">
        <f>(P700/100)*(K700*$K$7)+(P700/100)*(L700*$L$7)</f>
        <v>0</v>
      </c>
      <c r="V700" s="14">
        <f>(Q700/100)*(L700*$L$7)</f>
        <v>0</v>
      </c>
      <c r="W700" s="14">
        <f>(R700/100)*(K700*$K$7)+(R700/100)*(L700*$L$7)</f>
        <v>0</v>
      </c>
      <c r="X700" s="14">
        <f t="shared" si="245"/>
        <v>0</v>
      </c>
      <c r="Y700" s="14">
        <f t="shared" si="246"/>
        <v>350</v>
      </c>
      <c r="Z700" s="14">
        <f t="shared" si="247"/>
        <v>0</v>
      </c>
      <c r="AA700" s="14">
        <f t="shared" si="248"/>
        <v>0</v>
      </c>
      <c r="AB700" s="14">
        <f t="shared" si="250"/>
        <v>0</v>
      </c>
      <c r="AC700" s="15">
        <f t="shared" si="249"/>
        <v>350</v>
      </c>
      <c r="AD700" s="48">
        <f>(ROUND(AC700-AC696,1)/AC696)</f>
        <v>-6.6666666666666666E-2</v>
      </c>
      <c r="AE700" s="113"/>
      <c r="AF700" s="60"/>
      <c r="AH700" s="59"/>
    </row>
    <row r="701" spans="1:34">
      <c r="A701" s="99" t="s">
        <v>667</v>
      </c>
      <c r="B701" s="93"/>
      <c r="C701" s="21" t="s">
        <v>340</v>
      </c>
      <c r="D701" s="12">
        <v>0</v>
      </c>
      <c r="E701" s="12">
        <v>100</v>
      </c>
      <c r="F701" s="12">
        <v>0</v>
      </c>
      <c r="G701" s="12">
        <v>0</v>
      </c>
      <c r="H701" s="12">
        <v>0</v>
      </c>
      <c r="I701" s="13">
        <v>0</v>
      </c>
      <c r="J701" s="13">
        <v>0</v>
      </c>
      <c r="K701" s="13">
        <v>100</v>
      </c>
      <c r="L701" s="13">
        <v>0</v>
      </c>
      <c r="M701" s="13">
        <v>0</v>
      </c>
      <c r="N701" s="14">
        <f>D701*$D$8</f>
        <v>0</v>
      </c>
      <c r="O701" s="14">
        <f>E701*$E$8</f>
        <v>140</v>
      </c>
      <c r="P701" s="14">
        <f>F701*$F$8</f>
        <v>0</v>
      </c>
      <c r="Q701" s="14">
        <f>G701*$G$8</f>
        <v>0</v>
      </c>
      <c r="R701" s="14">
        <f>H701*$H$8</f>
        <v>0</v>
      </c>
      <c r="S701" s="14">
        <f>(N701/100)*(I701*$I$8)+(N701/100)*(J701*$J$8)</f>
        <v>0</v>
      </c>
      <c r="T701" s="14">
        <f>(O701/100)*(K701*$K$8)</f>
        <v>210</v>
      </c>
      <c r="U701" s="14">
        <f>(P701/100)*(K701*$K$8)+(P701/100)*(L701*$L$8)</f>
        <v>0</v>
      </c>
      <c r="V701" s="14">
        <f>(Q701/100)*(L701*$L$8)</f>
        <v>0</v>
      </c>
      <c r="W701" s="14">
        <f>(R701/100)*(K701*$K$8)+(R701/100)*(L701*$L$8)</f>
        <v>0</v>
      </c>
      <c r="X701" s="14">
        <f t="shared" si="245"/>
        <v>0</v>
      </c>
      <c r="Y701" s="14">
        <f t="shared" si="246"/>
        <v>350</v>
      </c>
      <c r="Z701" s="14">
        <f t="shared" si="247"/>
        <v>0</v>
      </c>
      <c r="AA701" s="14">
        <f t="shared" si="248"/>
        <v>0</v>
      </c>
      <c r="AB701" s="14">
        <f t="shared" si="250"/>
        <v>0</v>
      </c>
      <c r="AC701" s="15">
        <f t="shared" si="249"/>
        <v>350</v>
      </c>
      <c r="AD701" s="48">
        <f>(ROUND(AC701-AC696,1)/AC696)</f>
        <v>-6.6666666666666666E-2</v>
      </c>
      <c r="AE701" s="113"/>
      <c r="AF701" s="60"/>
      <c r="AH701" s="59"/>
    </row>
    <row r="702" spans="1:34">
      <c r="A702" s="99" t="s">
        <v>606</v>
      </c>
      <c r="B702" s="93"/>
      <c r="C702" s="21" t="s">
        <v>1</v>
      </c>
      <c r="D702" s="12">
        <v>0</v>
      </c>
      <c r="E702" s="12">
        <v>148</v>
      </c>
      <c r="F702" s="12">
        <v>0</v>
      </c>
      <c r="G702" s="12">
        <v>0</v>
      </c>
      <c r="H702" s="12">
        <v>0</v>
      </c>
      <c r="I702" s="13">
        <v>0</v>
      </c>
      <c r="J702" s="13">
        <v>0</v>
      </c>
      <c r="K702" s="13">
        <v>100</v>
      </c>
      <c r="L702" s="13">
        <v>0</v>
      </c>
      <c r="M702" s="13">
        <v>0</v>
      </c>
      <c r="N702" s="14">
        <f>D702*$D$9</f>
        <v>0</v>
      </c>
      <c r="O702" s="14">
        <f>E702*$E$9</f>
        <v>192.4</v>
      </c>
      <c r="P702" s="14">
        <f>F702*$F$9</f>
        <v>0</v>
      </c>
      <c r="Q702" s="14">
        <f>G702*$G$9</f>
        <v>0</v>
      </c>
      <c r="R702" s="14">
        <f>H702*$H$9</f>
        <v>0</v>
      </c>
      <c r="S702" s="14">
        <f>(N702/100)*(I702*$I$9)+(N702/100)*(J702*$J$9)</f>
        <v>0</v>
      </c>
      <c r="T702" s="14">
        <f>(O702/100)*(K702*$K$9)</f>
        <v>288.60000000000002</v>
      </c>
      <c r="U702" s="14">
        <f>(P702/100)*(K702*$K$9)+(P702/100)*(L702*$L$9)</f>
        <v>0</v>
      </c>
      <c r="V702" s="14">
        <f>(Q702/100)*(L702*$L$9)</f>
        <v>0</v>
      </c>
      <c r="W702" s="14">
        <f>(R702/100)*(K702*$K$9)+(R702/100)*(L702*$L$9)</f>
        <v>0</v>
      </c>
      <c r="X702" s="14">
        <f t="shared" si="245"/>
        <v>0</v>
      </c>
      <c r="Y702" s="14">
        <f t="shared" si="246"/>
        <v>481</v>
      </c>
      <c r="Z702" s="14">
        <f t="shared" si="247"/>
        <v>0</v>
      </c>
      <c r="AA702" s="14">
        <f t="shared" si="248"/>
        <v>0</v>
      </c>
      <c r="AB702" s="14">
        <f t="shared" si="250"/>
        <v>0</v>
      </c>
      <c r="AC702" s="15">
        <f t="shared" si="249"/>
        <v>481</v>
      </c>
      <c r="AD702" s="48">
        <f>(ROUND(AC702-AC696,1)/AC696)</f>
        <v>0.28266666666666668</v>
      </c>
      <c r="AE702" s="113"/>
      <c r="AF702" s="60"/>
      <c r="AH702" s="59"/>
    </row>
    <row r="703" spans="1:34">
      <c r="A703" s="99" t="s">
        <v>845</v>
      </c>
      <c r="B703" s="93"/>
      <c r="C703" s="21" t="s">
        <v>2</v>
      </c>
      <c r="D703" s="12">
        <v>0</v>
      </c>
      <c r="E703" s="12">
        <v>0</v>
      </c>
      <c r="F703" s="12">
        <v>148</v>
      </c>
      <c r="G703" s="12">
        <v>0</v>
      </c>
      <c r="H703" s="12">
        <v>0</v>
      </c>
      <c r="I703" s="13">
        <v>0</v>
      </c>
      <c r="J703" s="13">
        <v>0</v>
      </c>
      <c r="K703" s="13">
        <v>50</v>
      </c>
      <c r="L703" s="13">
        <v>50</v>
      </c>
      <c r="M703" s="13">
        <v>0</v>
      </c>
      <c r="N703" s="14">
        <f>D703*$D$10</f>
        <v>0</v>
      </c>
      <c r="O703" s="14">
        <f>E703*$E$10</f>
        <v>0</v>
      </c>
      <c r="P703" s="14">
        <f>F703*$F$10</f>
        <v>192.4</v>
      </c>
      <c r="Q703" s="14">
        <f>G703*$G$10</f>
        <v>0</v>
      </c>
      <c r="R703" s="14">
        <f>H703*$H$10</f>
        <v>0</v>
      </c>
      <c r="S703" s="14">
        <f>(N703/100)*(I703*$I$10)+(N703/100)*(J703*$J$10)</f>
        <v>0</v>
      </c>
      <c r="T703" s="14">
        <f>(O703/100)*(K703*$J$10)</f>
        <v>0</v>
      </c>
      <c r="U703" s="14">
        <f>(P703/100)*(K703*$K$10)+(P703/100)*(L703*$L$10)</f>
        <v>288.60000000000002</v>
      </c>
      <c r="V703" s="14">
        <f>(Q703/100)*(L703*$L$10)</f>
        <v>0</v>
      </c>
      <c r="W703" s="14">
        <f>(R703/100)*(K703*$K$10)+(R703/100)*(L703*$L$10)</f>
        <v>0</v>
      </c>
      <c r="X703" s="14">
        <f t="shared" si="245"/>
        <v>0</v>
      </c>
      <c r="Y703" s="14">
        <f t="shared" si="246"/>
        <v>0</v>
      </c>
      <c r="Z703" s="14">
        <f t="shared" si="247"/>
        <v>481</v>
      </c>
      <c r="AA703" s="14">
        <f t="shared" si="248"/>
        <v>0</v>
      </c>
      <c r="AB703" s="14">
        <f t="shared" si="250"/>
        <v>0</v>
      </c>
      <c r="AC703" s="15">
        <f t="shared" si="249"/>
        <v>481</v>
      </c>
      <c r="AD703" s="48">
        <f>(ROUND(AC703-AC696,1)/AC696)</f>
        <v>0.28266666666666668</v>
      </c>
      <c r="AE703" s="113"/>
      <c r="AF703" s="60"/>
      <c r="AH703" s="59"/>
    </row>
    <row r="704" spans="1:34">
      <c r="A704" s="99" t="s">
        <v>846</v>
      </c>
      <c r="B704" s="93"/>
      <c r="C704" s="21" t="s">
        <v>3</v>
      </c>
      <c r="D704" s="12">
        <v>0</v>
      </c>
      <c r="E704" s="12">
        <v>0</v>
      </c>
      <c r="F704" s="12">
        <v>0</v>
      </c>
      <c r="G704" s="12">
        <v>148</v>
      </c>
      <c r="H704" s="12">
        <v>0</v>
      </c>
      <c r="I704" s="13">
        <v>0</v>
      </c>
      <c r="J704" s="13">
        <v>0</v>
      </c>
      <c r="K704" s="13">
        <v>0</v>
      </c>
      <c r="L704" s="13">
        <v>100</v>
      </c>
      <c r="M704" s="13">
        <v>0</v>
      </c>
      <c r="N704" s="14">
        <f>D704*$D$11</f>
        <v>0</v>
      </c>
      <c r="O704" s="14">
        <f>E704*$E$11</f>
        <v>0</v>
      </c>
      <c r="P704" s="14">
        <f>F704*$F$11</f>
        <v>0</v>
      </c>
      <c r="Q704" s="14">
        <f>G704*$G$11</f>
        <v>192.4</v>
      </c>
      <c r="R704" s="14">
        <f>H704*$H$11</f>
        <v>0</v>
      </c>
      <c r="S704" s="14">
        <f>(N704/100)*(I704*$I$11)+(N704/100)*(J704*$J$11)</f>
        <v>0</v>
      </c>
      <c r="T704" s="14">
        <f>(O704/100)*(K704*$K$11)</f>
        <v>0</v>
      </c>
      <c r="U704" s="14">
        <f>(P704/100)*(K704*$K$11)+(P704/100)*(L704*$L$11)</f>
        <v>0</v>
      </c>
      <c r="V704" s="14">
        <f>(Q704/100)*(L704*$L$11)</f>
        <v>288.60000000000002</v>
      </c>
      <c r="W704" s="14">
        <f>(R704/100)*(K704*$K$11)+(R704/100)*(L704*$L$11)</f>
        <v>0</v>
      </c>
      <c r="X704" s="14">
        <f t="shared" si="245"/>
        <v>0</v>
      </c>
      <c r="Y704" s="14">
        <f t="shared" si="246"/>
        <v>0</v>
      </c>
      <c r="Z704" s="14">
        <f t="shared" si="247"/>
        <v>0</v>
      </c>
      <c r="AA704" s="14">
        <f t="shared" si="248"/>
        <v>481</v>
      </c>
      <c r="AB704" s="14">
        <f t="shared" si="250"/>
        <v>0</v>
      </c>
      <c r="AC704" s="15">
        <f t="shared" si="249"/>
        <v>481</v>
      </c>
      <c r="AD704" s="48">
        <f>(ROUND(AC704-AC696,1)/AC696)</f>
        <v>0.28266666666666668</v>
      </c>
      <c r="AE704" s="113"/>
      <c r="AF704" s="60"/>
      <c r="AH704" s="60"/>
    </row>
    <row r="705" spans="1:34">
      <c r="A705" s="99" t="s">
        <v>847</v>
      </c>
      <c r="B705" s="93"/>
      <c r="C705" s="21" t="s">
        <v>4</v>
      </c>
      <c r="D705" s="12">
        <v>0</v>
      </c>
      <c r="E705" s="12">
        <v>0</v>
      </c>
      <c r="F705" s="12">
        <v>0</v>
      </c>
      <c r="G705" s="12">
        <v>0</v>
      </c>
      <c r="H705" s="12">
        <v>148</v>
      </c>
      <c r="I705" s="13">
        <v>0</v>
      </c>
      <c r="J705" s="13">
        <v>0</v>
      </c>
      <c r="K705" s="13">
        <v>50</v>
      </c>
      <c r="L705" s="13">
        <v>50</v>
      </c>
      <c r="M705" s="13">
        <v>0</v>
      </c>
      <c r="N705" s="14">
        <f>D705*$D$12</f>
        <v>0</v>
      </c>
      <c r="O705" s="14">
        <f>E705*$E$12</f>
        <v>0</v>
      </c>
      <c r="P705" s="14">
        <f>F705*$F$12</f>
        <v>0</v>
      </c>
      <c r="Q705" s="14">
        <f>G705*$G$12</f>
        <v>0</v>
      </c>
      <c r="R705" s="14">
        <f>H705*$H$12</f>
        <v>192.4</v>
      </c>
      <c r="S705" s="14">
        <f>(N705/100)*(I705*$I$12)+(N705/100)*(J705*$J$12)</f>
        <v>0</v>
      </c>
      <c r="T705" s="14">
        <f>(O705/100)*(K705*$K$12)</f>
        <v>0</v>
      </c>
      <c r="U705" s="14">
        <f>(P705/100)*(K705*$K$12)+(P705/100)*(L705*$L$12)</f>
        <v>0</v>
      </c>
      <c r="V705" s="14">
        <f>(Q705/100)*(L705*$L$12)</f>
        <v>0</v>
      </c>
      <c r="W705" s="14">
        <f>(R705/100)*(K705*$K$12)+(R705/100)*(L705*$L$12)</f>
        <v>288.60000000000002</v>
      </c>
      <c r="X705" s="14">
        <f t="shared" si="245"/>
        <v>0</v>
      </c>
      <c r="Y705" s="14">
        <f t="shared" si="246"/>
        <v>0</v>
      </c>
      <c r="Z705" s="14">
        <f t="shared" si="247"/>
        <v>0</v>
      </c>
      <c r="AA705" s="14">
        <f t="shared" si="248"/>
        <v>0</v>
      </c>
      <c r="AB705" s="14">
        <f t="shared" si="250"/>
        <v>481</v>
      </c>
      <c r="AC705" s="15">
        <f t="shared" si="249"/>
        <v>481</v>
      </c>
      <c r="AD705" s="48">
        <f>(ROUND(AC705-AC696,1)/AC696)</f>
        <v>0.28266666666666668</v>
      </c>
      <c r="AE705" s="113"/>
      <c r="AF705" s="60"/>
      <c r="AH705" s="59"/>
    </row>
    <row r="706" spans="1:34">
      <c r="A706" s="99" t="s">
        <v>848</v>
      </c>
      <c r="B706" s="93"/>
      <c r="C706" s="21" t="s">
        <v>328</v>
      </c>
      <c r="D706" s="12">
        <v>0</v>
      </c>
      <c r="E706" s="12">
        <v>100</v>
      </c>
      <c r="F706" s="12">
        <v>0</v>
      </c>
      <c r="G706" s="12">
        <v>0</v>
      </c>
      <c r="H706" s="12">
        <v>0</v>
      </c>
      <c r="I706" s="13">
        <v>0</v>
      </c>
      <c r="J706" s="13">
        <v>0</v>
      </c>
      <c r="K706" s="13">
        <v>100</v>
      </c>
      <c r="L706" s="13">
        <v>0</v>
      </c>
      <c r="M706" s="13">
        <v>80</v>
      </c>
      <c r="N706" s="14">
        <f>D706*$D$13</f>
        <v>0</v>
      </c>
      <c r="O706" s="14">
        <f>E706*$E$13</f>
        <v>130</v>
      </c>
      <c r="P706" s="14">
        <f>F706*$F$13</f>
        <v>0</v>
      </c>
      <c r="Q706" s="14">
        <f>G706*$G$13</f>
        <v>0</v>
      </c>
      <c r="R706" s="14">
        <f>H706*$H$13</f>
        <v>0</v>
      </c>
      <c r="S706" s="14">
        <f>(N706/100)*(I706*$I$14)+(N706/100)*(J706*$J$14)+(N706/100)*(M706*$M$14)</f>
        <v>0</v>
      </c>
      <c r="T706" s="14">
        <f>(O706/100)*(K706*$K$13)+(O706/100)*(M706*$M$13)</f>
        <v>351</v>
      </c>
      <c r="U706" s="14">
        <f>(P706/100)*(K706*$K$13)+(P706/100)*(L706*$L$13)+(P706/100)*(M706*$M$13)</f>
        <v>0</v>
      </c>
      <c r="V706" s="14">
        <f>(Q706/100)*(L706*$L$13)+(Q706/100)*(M706*$M$13)</f>
        <v>0</v>
      </c>
      <c r="W706" s="14">
        <f>(R706/100)*(K706*$K$13)+(R706/100)*(L706*$L$13)+(R706/100)*(M706*$M$13)</f>
        <v>0</v>
      </c>
      <c r="X706" s="14">
        <f t="shared" si="245"/>
        <v>0</v>
      </c>
      <c r="Y706" s="14">
        <f t="shared" si="246"/>
        <v>481</v>
      </c>
      <c r="Z706" s="14">
        <f t="shared" si="247"/>
        <v>0</v>
      </c>
      <c r="AA706" s="14">
        <f t="shared" si="248"/>
        <v>0</v>
      </c>
      <c r="AB706" s="14">
        <f t="shared" si="250"/>
        <v>0</v>
      </c>
      <c r="AC706" s="15">
        <f t="shared" si="249"/>
        <v>481</v>
      </c>
      <c r="AD706" s="48">
        <f>(ROUND(AC706-AC696,1)/AC696)</f>
        <v>0.28266666666666668</v>
      </c>
      <c r="AE706" s="113"/>
      <c r="AF706" s="60"/>
      <c r="AH706" s="59"/>
    </row>
    <row r="707" spans="1:34">
      <c r="A707" s="99" t="s">
        <v>849</v>
      </c>
      <c r="B707" s="93"/>
      <c r="C707" s="21" t="s">
        <v>329</v>
      </c>
      <c r="D707" s="12">
        <v>148</v>
      </c>
      <c r="E707" s="12">
        <v>0</v>
      </c>
      <c r="F707" s="12">
        <v>0</v>
      </c>
      <c r="G707" s="12">
        <v>0</v>
      </c>
      <c r="H707" s="12">
        <v>0</v>
      </c>
      <c r="I707" s="13">
        <v>0</v>
      </c>
      <c r="J707" s="13">
        <v>0</v>
      </c>
      <c r="K707" s="13">
        <v>100</v>
      </c>
      <c r="L707" s="13">
        <v>0</v>
      </c>
      <c r="M707" s="13">
        <v>0</v>
      </c>
      <c r="N707" s="14">
        <f>D707*$D$14</f>
        <v>192.4</v>
      </c>
      <c r="O707" s="14">
        <f>E707*$E$14</f>
        <v>0</v>
      </c>
      <c r="P707" s="14">
        <f>F707*$F$14</f>
        <v>0</v>
      </c>
      <c r="Q707" s="14">
        <f>G707*$G$14</f>
        <v>0</v>
      </c>
      <c r="R707" s="14">
        <f>H707*$H$14</f>
        <v>0</v>
      </c>
      <c r="S707" s="14">
        <f>(N707/100)*(I707*$I$14)+(N707/100)*(J707*$J$14)+(N707/100)*(K707*$K$14)</f>
        <v>288.60000000000002</v>
      </c>
      <c r="T707" s="14">
        <f>(O707/100)*(K707*$K$14)</f>
        <v>0</v>
      </c>
      <c r="U707" s="14">
        <f>(P707/100)*(K707*$K$14)+(P707/100)*(L707*$L$14)</f>
        <v>0</v>
      </c>
      <c r="V707" s="14">
        <f>(Q707/100)*(L707*$L$14)</f>
        <v>0</v>
      </c>
      <c r="W707" s="14">
        <f>(R707/100)*(K707*$L$14)+(R707/100)*(L707*$M$14)</f>
        <v>0</v>
      </c>
      <c r="X707" s="14">
        <f t="shared" si="245"/>
        <v>481</v>
      </c>
      <c r="Y707" s="14">
        <f t="shared" si="246"/>
        <v>0</v>
      </c>
      <c r="Z707" s="14">
        <f t="shared" si="247"/>
        <v>0</v>
      </c>
      <c r="AA707" s="14">
        <f t="shared" si="248"/>
        <v>0</v>
      </c>
      <c r="AB707" s="14">
        <f t="shared" si="250"/>
        <v>0</v>
      </c>
      <c r="AC707" s="15">
        <f t="shared" si="249"/>
        <v>481</v>
      </c>
      <c r="AD707" s="48">
        <f>(ROUND(AC707-AC696,1)/AC696)</f>
        <v>0.28266666666666668</v>
      </c>
      <c r="AE707" s="113"/>
      <c r="AF707" s="60"/>
      <c r="AH707" s="59"/>
    </row>
    <row r="708" spans="1:34">
      <c r="A708" s="99"/>
      <c r="B708" s="93"/>
      <c r="C708" s="21" t="s">
        <v>330</v>
      </c>
      <c r="D708" s="12">
        <v>148</v>
      </c>
      <c r="E708" s="12">
        <v>0</v>
      </c>
      <c r="F708" s="12">
        <v>0</v>
      </c>
      <c r="G708" s="12">
        <v>0</v>
      </c>
      <c r="H708" s="12">
        <v>0</v>
      </c>
      <c r="I708" s="13">
        <v>0</v>
      </c>
      <c r="J708" s="13">
        <v>0</v>
      </c>
      <c r="K708" s="13">
        <v>0</v>
      </c>
      <c r="L708" s="13">
        <v>100</v>
      </c>
      <c r="M708" s="13">
        <v>0</v>
      </c>
      <c r="N708" s="14">
        <f>D708*$D$15</f>
        <v>192.4</v>
      </c>
      <c r="O708" s="14">
        <f>E708*$E$15</f>
        <v>0</v>
      </c>
      <c r="P708" s="14">
        <f>F708*$F$15</f>
        <v>0</v>
      </c>
      <c r="Q708" s="14">
        <f>G708*$G$15</f>
        <v>0</v>
      </c>
      <c r="R708" s="14">
        <f>H708*$H$15</f>
        <v>0</v>
      </c>
      <c r="S708" s="14">
        <f>(N708/100)*(I708*$I$15)+(N708/100)*(J708*$J$15)+(N708/100)*(L708*$L$15)</f>
        <v>288.60000000000002</v>
      </c>
      <c r="T708" s="14">
        <f>(O708/100)*(K708*$K$15)</f>
        <v>0</v>
      </c>
      <c r="U708" s="14">
        <f>(P708/100)*(K708*$K$15)+(P708/100)*(L708*$L$15)</f>
        <v>0</v>
      </c>
      <c r="V708" s="14">
        <f>(Q708/100)*(L708*$L$15)</f>
        <v>0</v>
      </c>
      <c r="W708" s="14">
        <f>(R708/100)*(K708*$K$15)+(R708/100)*(L708*$L$15)</f>
        <v>0</v>
      </c>
      <c r="X708" s="14">
        <f t="shared" si="245"/>
        <v>481</v>
      </c>
      <c r="Y708" s="14">
        <f t="shared" si="246"/>
        <v>0</v>
      </c>
      <c r="Z708" s="14">
        <f t="shared" si="247"/>
        <v>0</v>
      </c>
      <c r="AA708" s="14">
        <f t="shared" si="248"/>
        <v>0</v>
      </c>
      <c r="AB708" s="14">
        <f t="shared" si="250"/>
        <v>0</v>
      </c>
      <c r="AC708" s="15">
        <f t="shared" si="249"/>
        <v>481</v>
      </c>
      <c r="AD708" s="48">
        <f>(ROUND(AC708-AC696,1)/AC696)</f>
        <v>0.28266666666666668</v>
      </c>
      <c r="AE708" s="113"/>
      <c r="AF708" s="60"/>
      <c r="AH708" s="59"/>
    </row>
    <row r="709" spans="1:34">
      <c r="A709" s="99"/>
      <c r="B709" s="93"/>
      <c r="C709" s="21" t="s">
        <v>326</v>
      </c>
      <c r="D709" s="12">
        <v>0</v>
      </c>
      <c r="E709" s="12">
        <v>100</v>
      </c>
      <c r="F709" s="12">
        <v>0</v>
      </c>
      <c r="G709" s="12">
        <v>0</v>
      </c>
      <c r="H709" s="12">
        <v>0</v>
      </c>
      <c r="I709" s="13">
        <v>0</v>
      </c>
      <c r="J709" s="13">
        <v>0</v>
      </c>
      <c r="K709" s="13">
        <v>150</v>
      </c>
      <c r="L709" s="13">
        <v>0</v>
      </c>
      <c r="M709" s="13">
        <v>0</v>
      </c>
      <c r="N709" s="14">
        <f>D709*$D$16</f>
        <v>0</v>
      </c>
      <c r="O709" s="14">
        <f>E709*$E$16</f>
        <v>130</v>
      </c>
      <c r="P709" s="14">
        <f>F709*$F$16</f>
        <v>0</v>
      </c>
      <c r="Q709" s="14">
        <f>G709*$G$16</f>
        <v>0</v>
      </c>
      <c r="R709" s="14">
        <f>H709*$H$16</f>
        <v>0</v>
      </c>
      <c r="S709" s="14">
        <f>(N709/100)*(I709*$I$16)+(N709/100)*(J709*$J$16)</f>
        <v>0</v>
      </c>
      <c r="T709" s="14">
        <f>(O709/100)*(K709*$K$16)</f>
        <v>292.5</v>
      </c>
      <c r="U709" s="14">
        <f>(P709/100)*(K709*$K$16)+(P709/100)*(L709*$L$16)</f>
        <v>0</v>
      </c>
      <c r="V709" s="14">
        <f>(Q709/100)*(L709*$L$16)</f>
        <v>0</v>
      </c>
      <c r="W709" s="14">
        <f>(R709/100)*(K709*$K$16)+(R709/100)*(L709*$L$16)</f>
        <v>0</v>
      </c>
      <c r="X709" s="14">
        <f t="shared" si="245"/>
        <v>0</v>
      </c>
      <c r="Y709" s="14">
        <f t="shared" si="246"/>
        <v>422.5</v>
      </c>
      <c r="Z709" s="14">
        <f t="shared" si="247"/>
        <v>0</v>
      </c>
      <c r="AA709" s="14">
        <f t="shared" si="248"/>
        <v>0</v>
      </c>
      <c r="AB709" s="14">
        <f t="shared" si="250"/>
        <v>0</v>
      </c>
      <c r="AC709" s="15">
        <f t="shared" si="249"/>
        <v>422.5</v>
      </c>
      <c r="AD709" s="48">
        <f>(ROUND(AC709-AC696,1)/AC696)</f>
        <v>0.12666666666666668</v>
      </c>
      <c r="AE709" s="113"/>
      <c r="AF709" s="60"/>
      <c r="AH709" s="59"/>
    </row>
    <row r="710" spans="1:34">
      <c r="A710" s="99"/>
      <c r="B710" s="93"/>
      <c r="C710" s="21" t="s">
        <v>327</v>
      </c>
      <c r="D710" s="12">
        <v>0</v>
      </c>
      <c r="E710" s="12">
        <v>100</v>
      </c>
      <c r="F710" s="12">
        <v>0</v>
      </c>
      <c r="G710" s="12">
        <v>0</v>
      </c>
      <c r="H710" s="12">
        <v>0</v>
      </c>
      <c r="I710" s="13">
        <v>0</v>
      </c>
      <c r="J710" s="13">
        <v>0</v>
      </c>
      <c r="K710" s="13">
        <v>150</v>
      </c>
      <c r="L710" s="13">
        <v>0</v>
      </c>
      <c r="M710" s="13">
        <v>0</v>
      </c>
      <c r="N710" s="14">
        <f>D710*$D$17</f>
        <v>0</v>
      </c>
      <c r="O710" s="14">
        <f>E710*$E$17</f>
        <v>130</v>
      </c>
      <c r="P710" s="14">
        <f>F710*$F$17</f>
        <v>0</v>
      </c>
      <c r="Q710" s="14">
        <f>G710*$G$17</f>
        <v>0</v>
      </c>
      <c r="R710" s="14">
        <f>H710*$H$17</f>
        <v>0</v>
      </c>
      <c r="S710" s="14">
        <f>(N710/100)*(I710*$I$17)+(N710/100)*(J710*$J$17)</f>
        <v>0</v>
      </c>
      <c r="T710" s="14">
        <f>(O710/100)*(K710*$K$17)</f>
        <v>292.5</v>
      </c>
      <c r="U710" s="14">
        <f>(P710/100)*(K710*$K$17)+(P710/100)*(L710*$L$17)</f>
        <v>0</v>
      </c>
      <c r="V710" s="14">
        <f>(Q710/100)*(L710*$L$17)</f>
        <v>0</v>
      </c>
      <c r="W710" s="14">
        <f>(R710/100)*(K710*$K$17)+(R710/100)*(L710*$L$17)</f>
        <v>0</v>
      </c>
      <c r="X710" s="14">
        <f t="shared" si="245"/>
        <v>0</v>
      </c>
      <c r="Y710" s="14">
        <f t="shared" si="246"/>
        <v>422.5</v>
      </c>
      <c r="Z710" s="14">
        <f t="shared" si="247"/>
        <v>0</v>
      </c>
      <c r="AA710" s="14">
        <f t="shared" si="248"/>
        <v>0</v>
      </c>
      <c r="AB710" s="14">
        <f t="shared" si="250"/>
        <v>0</v>
      </c>
      <c r="AC710" s="15">
        <f t="shared" si="249"/>
        <v>422.5</v>
      </c>
      <c r="AD710" s="48">
        <f>(ROUND(AC710-AC696,1)/AC696)</f>
        <v>0.12666666666666668</v>
      </c>
      <c r="AE710" s="113"/>
      <c r="AF710" s="60"/>
      <c r="AH710" s="59"/>
    </row>
    <row r="711" spans="1:34">
      <c r="A711" s="106" t="s">
        <v>0</v>
      </c>
      <c r="B711" s="90" t="s">
        <v>542</v>
      </c>
      <c r="C711" s="50" t="s">
        <v>342</v>
      </c>
      <c r="D711" s="11">
        <v>120</v>
      </c>
      <c r="E711" s="11">
        <v>0</v>
      </c>
      <c r="F711" s="11">
        <v>0</v>
      </c>
      <c r="G711" s="11">
        <v>0</v>
      </c>
      <c r="H711" s="11">
        <v>0</v>
      </c>
      <c r="I711" s="51">
        <v>50</v>
      </c>
      <c r="J711" s="51">
        <v>25</v>
      </c>
      <c r="K711" s="51">
        <v>0</v>
      </c>
      <c r="L711" s="51">
        <v>0</v>
      </c>
      <c r="M711" s="51">
        <v>0</v>
      </c>
      <c r="N711" s="52">
        <f>D711*$D$3</f>
        <v>180</v>
      </c>
      <c r="O711" s="52">
        <f>E711*$E$3</f>
        <v>0</v>
      </c>
      <c r="P711" s="52">
        <f>F711*$F$3</f>
        <v>0</v>
      </c>
      <c r="Q711" s="52">
        <f>G711*$G$3</f>
        <v>0</v>
      </c>
      <c r="R711" s="52">
        <f>H711*$H$3</f>
        <v>0</v>
      </c>
      <c r="S711" s="52">
        <f>(N711/100)*(I711*$I$3)+(N711/100)*(J711*$J$3)</f>
        <v>202.5</v>
      </c>
      <c r="T711" s="52">
        <f>(O711/100)*(K711*$K$3)</f>
        <v>0</v>
      </c>
      <c r="U711" s="52">
        <f>(P711/100)*(K711*$K$3)+(P711/100)*(L711*$L$3)</f>
        <v>0</v>
      </c>
      <c r="V711" s="52">
        <f>(Q711/100)*(L711*$L$3)</f>
        <v>0</v>
      </c>
      <c r="W711" s="52">
        <f>(R711/100)*(K711*$K$3)+(R711/100)*(L711*$L$3)</f>
        <v>0</v>
      </c>
      <c r="X711" s="52">
        <f t="shared" ref="X711:X725" si="251">N711+S711</f>
        <v>382.5</v>
      </c>
      <c r="Y711" s="52">
        <f t="shared" ref="Y711:Y725" si="252">O711+T711</f>
        <v>0</v>
      </c>
      <c r="Z711" s="52">
        <f t="shared" ref="Z711:Z725" si="253">P711+U711</f>
        <v>0</v>
      </c>
      <c r="AA711" s="52">
        <f t="shared" ref="AA711:AA725" si="254">Q711+V711</f>
        <v>0</v>
      </c>
      <c r="AB711" s="52">
        <f>R711+W711</f>
        <v>0</v>
      </c>
      <c r="AC711" s="53">
        <f>ROUND(X711+Y711+Z711+AA711+AB711,1)</f>
        <v>382.5</v>
      </c>
      <c r="AD711" s="58"/>
      <c r="AE711" s="113" t="s">
        <v>814</v>
      </c>
      <c r="AF711" s="60"/>
      <c r="AH711" s="59"/>
    </row>
    <row r="712" spans="1:34">
      <c r="A712" s="99" t="s">
        <v>815</v>
      </c>
      <c r="B712" s="91">
        <v>20</v>
      </c>
      <c r="C712" s="21" t="s">
        <v>325</v>
      </c>
      <c r="D712" s="12">
        <v>120</v>
      </c>
      <c r="E712" s="12">
        <v>0</v>
      </c>
      <c r="F712" s="12">
        <v>0</v>
      </c>
      <c r="G712" s="12">
        <v>0</v>
      </c>
      <c r="H712" s="12">
        <v>0</v>
      </c>
      <c r="I712" s="13">
        <v>65</v>
      </c>
      <c r="J712" s="13">
        <v>40</v>
      </c>
      <c r="K712" s="13">
        <v>0</v>
      </c>
      <c r="L712" s="13">
        <v>0</v>
      </c>
      <c r="M712" s="13">
        <v>0</v>
      </c>
      <c r="N712" s="14">
        <f>D712*$D$4</f>
        <v>156</v>
      </c>
      <c r="O712" s="14">
        <f>E712*$E$4</f>
        <v>0</v>
      </c>
      <c r="P712" s="14">
        <f>F712*$F$4</f>
        <v>0</v>
      </c>
      <c r="Q712" s="14">
        <f>G712*$G$4</f>
        <v>0</v>
      </c>
      <c r="R712" s="14">
        <f>H712*$H$4</f>
        <v>0</v>
      </c>
      <c r="S712" s="14">
        <f>(N712/100)*(I712*$I$4)+(N712/100)*(J712*$J$4)</f>
        <v>294.84000000000003</v>
      </c>
      <c r="T712" s="14">
        <f>(O712/100)*(K712*$K$4)</f>
        <v>0</v>
      </c>
      <c r="U712" s="14">
        <f>(P712/100)*(K712*$K$4)+(P712/100)*(L712*$L$4)</f>
        <v>0</v>
      </c>
      <c r="V712" s="14">
        <f>(Q712/100)*(L712*$L$4)</f>
        <v>0</v>
      </c>
      <c r="W712" s="14">
        <f>(R712/100)*(K712*$K$4)+(R712/100)*(L712*$L$4)</f>
        <v>0</v>
      </c>
      <c r="X712" s="14">
        <f t="shared" si="251"/>
        <v>450.84000000000003</v>
      </c>
      <c r="Y712" s="14">
        <f t="shared" si="252"/>
        <v>0</v>
      </c>
      <c r="Z712" s="14">
        <f t="shared" si="253"/>
        <v>0</v>
      </c>
      <c r="AA712" s="14">
        <f t="shared" si="254"/>
        <v>0</v>
      </c>
      <c r="AB712" s="14">
        <f>R712+W712</f>
        <v>0</v>
      </c>
      <c r="AC712" s="15">
        <f>ROUND(X712+Y712+Z712+AA712+AB712,1)</f>
        <v>450.8</v>
      </c>
      <c r="AD712" s="48">
        <f>(ROUND(AC712-AC711,1)/AC711)</f>
        <v>0.17856209150326796</v>
      </c>
      <c r="AE712" s="113"/>
      <c r="AF712" s="60"/>
      <c r="AH712" s="59"/>
    </row>
    <row r="713" spans="1:34">
      <c r="A713" s="99" t="s">
        <v>816</v>
      </c>
      <c r="B713" s="91">
        <v>12</v>
      </c>
      <c r="C713" s="21" t="s">
        <v>850</v>
      </c>
      <c r="D713" s="12">
        <v>120</v>
      </c>
      <c r="E713" s="12">
        <v>0</v>
      </c>
      <c r="F713" s="12">
        <v>0</v>
      </c>
      <c r="G713" s="12">
        <v>0</v>
      </c>
      <c r="H713" s="12">
        <v>0</v>
      </c>
      <c r="I713" s="13">
        <v>50</v>
      </c>
      <c r="J713" s="13">
        <v>25</v>
      </c>
      <c r="K713" s="13">
        <v>0</v>
      </c>
      <c r="L713" s="13">
        <v>0</v>
      </c>
      <c r="M713" s="13">
        <v>0</v>
      </c>
      <c r="N713" s="14">
        <f>D713*$D$5</f>
        <v>168</v>
      </c>
      <c r="O713" s="14">
        <f>E713*$E$5</f>
        <v>0</v>
      </c>
      <c r="P713" s="14">
        <f>F713*$F$5</f>
        <v>0</v>
      </c>
      <c r="Q713" s="14">
        <f>G713*$G$5</f>
        <v>0</v>
      </c>
      <c r="R713" s="14">
        <f>H713*$H$5</f>
        <v>0</v>
      </c>
      <c r="S713" s="14">
        <f>(N713/100)*(I713*$I$5)+(N713/100)*(J713*$J$5)</f>
        <v>189</v>
      </c>
      <c r="T713" s="14">
        <f>(O713/100)*(K713*$K$5)</f>
        <v>0</v>
      </c>
      <c r="U713" s="14">
        <f>(P713/100)*(K713*$K$5)+(P713/100)*(L713*$L$5)</f>
        <v>0</v>
      </c>
      <c r="V713" s="14">
        <f>(Q713/100)*(L713*$L$5)</f>
        <v>0</v>
      </c>
      <c r="W713" s="14">
        <f>(R713/100)*(K713*$K$5)+(R713/100)*(L713*$L$5)</f>
        <v>0</v>
      </c>
      <c r="X713" s="14">
        <f t="shared" si="251"/>
        <v>357</v>
      </c>
      <c r="Y713" s="14">
        <f t="shared" si="252"/>
        <v>0</v>
      </c>
      <c r="Z713" s="14">
        <f t="shared" si="253"/>
        <v>0</v>
      </c>
      <c r="AA713" s="14">
        <f t="shared" si="254"/>
        <v>0</v>
      </c>
      <c r="AB713" s="14">
        <f>R713+W713</f>
        <v>0</v>
      </c>
      <c r="AC713" s="15">
        <f t="shared" ref="AC713:AC725" si="255">ROUND(X713+Y713+Z713+AA713+AB713,1)</f>
        <v>357</v>
      </c>
      <c r="AD713" s="48">
        <f>(ROUND(AC713-AC711,1)/AC711)</f>
        <v>-6.6666666666666666E-2</v>
      </c>
      <c r="AE713" s="113"/>
      <c r="AF713" s="60"/>
      <c r="AH713" s="59"/>
    </row>
    <row r="714" spans="1:34">
      <c r="A714" s="99" t="s">
        <v>817</v>
      </c>
      <c r="B714" s="91">
        <v>0</v>
      </c>
      <c r="C714" s="21" t="s">
        <v>338</v>
      </c>
      <c r="D714" s="12">
        <v>120</v>
      </c>
      <c r="E714" s="12">
        <v>0</v>
      </c>
      <c r="F714" s="12">
        <v>0</v>
      </c>
      <c r="G714" s="12">
        <v>0</v>
      </c>
      <c r="H714" s="12">
        <v>0</v>
      </c>
      <c r="I714" s="13">
        <v>50</v>
      </c>
      <c r="J714" s="13">
        <v>25</v>
      </c>
      <c r="K714" s="13">
        <v>0</v>
      </c>
      <c r="L714" s="13">
        <v>0</v>
      </c>
      <c r="M714" s="13">
        <v>0</v>
      </c>
      <c r="N714" s="14">
        <f>D714*$D$6</f>
        <v>168</v>
      </c>
      <c r="O714" s="14">
        <f>E714*$E$6</f>
        <v>0</v>
      </c>
      <c r="P714" s="14">
        <f>F714*$F$6</f>
        <v>0</v>
      </c>
      <c r="Q714" s="14">
        <f>G714*$G$6</f>
        <v>0</v>
      </c>
      <c r="R714" s="14">
        <f>H714*$H$6</f>
        <v>0</v>
      </c>
      <c r="S714" s="14">
        <f>(N714/100)*(I714*$I$6)+(N714/100)*(J714*$J$6)</f>
        <v>189</v>
      </c>
      <c r="T714" s="14">
        <f>(O714/100)*(K714*$K$6)</f>
        <v>0</v>
      </c>
      <c r="U714" s="14">
        <f>(P714/100)*(K714*$K$6)+(P714/100)*(L714*$L$6)</f>
        <v>0</v>
      </c>
      <c r="V714" s="14">
        <f>(Q714/100)*(L714*$L$6)</f>
        <v>0</v>
      </c>
      <c r="W714" s="14">
        <f>(R714/100)*(K714*$K$6)+(R714/100)*(L714*$L$6)</f>
        <v>0</v>
      </c>
      <c r="X714" s="14">
        <f t="shared" si="251"/>
        <v>357</v>
      </c>
      <c r="Y714" s="14">
        <f t="shared" si="252"/>
        <v>0</v>
      </c>
      <c r="Z714" s="14">
        <f t="shared" si="253"/>
        <v>0</v>
      </c>
      <c r="AA714" s="14">
        <f t="shared" si="254"/>
        <v>0</v>
      </c>
      <c r="AB714" s="14">
        <f t="shared" ref="AB714:AB726" si="256">R714+W714</f>
        <v>0</v>
      </c>
      <c r="AC714" s="15">
        <f t="shared" si="255"/>
        <v>357</v>
      </c>
      <c r="AD714" s="48">
        <f>(ROUND(AC714-AC711,1)/AC711)</f>
        <v>-6.6666666666666666E-2</v>
      </c>
      <c r="AE714" s="113"/>
      <c r="AF714" s="60"/>
      <c r="AH714" s="59"/>
    </row>
    <row r="715" spans="1:34">
      <c r="A715" s="99" t="s">
        <v>818</v>
      </c>
      <c r="B715" s="91">
        <v>0</v>
      </c>
      <c r="C715" s="21" t="s">
        <v>339</v>
      </c>
      <c r="D715" s="12">
        <v>120</v>
      </c>
      <c r="E715" s="12">
        <v>0</v>
      </c>
      <c r="F715" s="12">
        <v>0</v>
      </c>
      <c r="G715" s="12">
        <v>0</v>
      </c>
      <c r="H715" s="12">
        <v>0</v>
      </c>
      <c r="I715" s="13">
        <v>50</v>
      </c>
      <c r="J715" s="13">
        <v>25</v>
      </c>
      <c r="K715" s="13">
        <v>0</v>
      </c>
      <c r="L715" s="13">
        <v>0</v>
      </c>
      <c r="M715" s="13">
        <v>0</v>
      </c>
      <c r="N715" s="14">
        <f>D715*$D$7</f>
        <v>168</v>
      </c>
      <c r="O715" s="14">
        <f>E715*$E$7</f>
        <v>0</v>
      </c>
      <c r="P715" s="14">
        <f>F715*$F$7</f>
        <v>0</v>
      </c>
      <c r="Q715" s="14">
        <f>G715*$G$7</f>
        <v>0</v>
      </c>
      <c r="R715" s="14">
        <f>H715*$H$7</f>
        <v>0</v>
      </c>
      <c r="S715" s="14">
        <f>(N715/100)*(I715*$I$7)+(N715/100)*(J715*$J$7)</f>
        <v>189</v>
      </c>
      <c r="T715" s="14">
        <f>(O715/100)*(K715*$K$7)</f>
        <v>0</v>
      </c>
      <c r="U715" s="14">
        <f>(P715/100)*(K715*$K$7)+(P715/100)*(L715*$L$7)</f>
        <v>0</v>
      </c>
      <c r="V715" s="14">
        <f>(Q715/100)*(L715*$L$7)</f>
        <v>0</v>
      </c>
      <c r="W715" s="14">
        <f>(R715/100)*(K715*$K$7)+(R715/100)*(L715*$L$7)</f>
        <v>0</v>
      </c>
      <c r="X715" s="14">
        <f t="shared" si="251"/>
        <v>357</v>
      </c>
      <c r="Y715" s="14">
        <f t="shared" si="252"/>
        <v>0</v>
      </c>
      <c r="Z715" s="14">
        <f t="shared" si="253"/>
        <v>0</v>
      </c>
      <c r="AA715" s="14">
        <f t="shared" si="254"/>
        <v>0</v>
      </c>
      <c r="AB715" s="14">
        <f t="shared" si="256"/>
        <v>0</v>
      </c>
      <c r="AC715" s="15">
        <f t="shared" si="255"/>
        <v>357</v>
      </c>
      <c r="AD715" s="48">
        <f>(ROUND(AC715-AC711,1)/AC711)</f>
        <v>-6.6666666666666666E-2</v>
      </c>
      <c r="AE715" s="113"/>
      <c r="AF715" s="60"/>
      <c r="AH715" s="59"/>
    </row>
    <row r="716" spans="1:34">
      <c r="A716" s="99" t="s">
        <v>667</v>
      </c>
      <c r="B716" s="91"/>
      <c r="C716" s="21" t="s">
        <v>340</v>
      </c>
      <c r="D716" s="12">
        <v>120</v>
      </c>
      <c r="E716" s="12">
        <v>0</v>
      </c>
      <c r="F716" s="12">
        <v>0</v>
      </c>
      <c r="G716" s="12">
        <v>0</v>
      </c>
      <c r="H716" s="12">
        <v>0</v>
      </c>
      <c r="I716" s="13">
        <v>50</v>
      </c>
      <c r="J716" s="13">
        <v>25</v>
      </c>
      <c r="K716" s="13">
        <v>0</v>
      </c>
      <c r="L716" s="13">
        <v>0</v>
      </c>
      <c r="M716" s="13">
        <v>0</v>
      </c>
      <c r="N716" s="14">
        <f>D716*$D$8</f>
        <v>168</v>
      </c>
      <c r="O716" s="14">
        <f>E716*$E$8</f>
        <v>0</v>
      </c>
      <c r="P716" s="14">
        <f>F716*$F$8</f>
        <v>0</v>
      </c>
      <c r="Q716" s="14">
        <f>G716*$G$8</f>
        <v>0</v>
      </c>
      <c r="R716" s="14">
        <f>H716*$H$8</f>
        <v>0</v>
      </c>
      <c r="S716" s="14">
        <f>(N716/100)*(I716*$I$8)+(N716/100)*(J716*$J$8)</f>
        <v>189</v>
      </c>
      <c r="T716" s="14">
        <f>(O716/100)*(K716*$K$8)</f>
        <v>0</v>
      </c>
      <c r="U716" s="14">
        <f>(P716/100)*(K716*$K$8)+(P716/100)*(L716*$L$8)</f>
        <v>0</v>
      </c>
      <c r="V716" s="14">
        <f>(Q716/100)*(L716*$L$8)</f>
        <v>0</v>
      </c>
      <c r="W716" s="14">
        <f>(R716/100)*(K716*$K$8)+(R716/100)*(L716*$L$8)</f>
        <v>0</v>
      </c>
      <c r="X716" s="14">
        <f t="shared" si="251"/>
        <v>357</v>
      </c>
      <c r="Y716" s="14">
        <f t="shared" si="252"/>
        <v>0</v>
      </c>
      <c r="Z716" s="14">
        <f t="shared" si="253"/>
        <v>0</v>
      </c>
      <c r="AA716" s="14">
        <f t="shared" si="254"/>
        <v>0</v>
      </c>
      <c r="AB716" s="14">
        <f t="shared" si="256"/>
        <v>0</v>
      </c>
      <c r="AC716" s="15">
        <f t="shared" si="255"/>
        <v>357</v>
      </c>
      <c r="AD716" s="48">
        <f>(ROUND(AC716-AC711,1)/AC711)</f>
        <v>-6.6666666666666666E-2</v>
      </c>
      <c r="AE716" s="113"/>
      <c r="AF716" s="60"/>
      <c r="AH716" s="59"/>
    </row>
    <row r="717" spans="1:34">
      <c r="A717" s="99" t="s">
        <v>606</v>
      </c>
      <c r="B717" s="91"/>
      <c r="C717" s="21" t="s">
        <v>1</v>
      </c>
      <c r="D717" s="12">
        <v>60</v>
      </c>
      <c r="E717" s="12">
        <v>120</v>
      </c>
      <c r="F717" s="12">
        <v>0</v>
      </c>
      <c r="G717" s="12">
        <v>0</v>
      </c>
      <c r="H717" s="12">
        <v>0</v>
      </c>
      <c r="I717" s="13">
        <v>50</v>
      </c>
      <c r="J717" s="13">
        <v>25</v>
      </c>
      <c r="K717" s="13">
        <v>80</v>
      </c>
      <c r="L717" s="13">
        <v>0</v>
      </c>
      <c r="M717" s="13">
        <v>0</v>
      </c>
      <c r="N717" s="14">
        <f>D717*$D$9</f>
        <v>72</v>
      </c>
      <c r="O717" s="14">
        <f>E717*$E$9</f>
        <v>156</v>
      </c>
      <c r="P717" s="14">
        <f>F717*$F$9</f>
        <v>0</v>
      </c>
      <c r="Q717" s="14">
        <f>G717*$G$9</f>
        <v>0</v>
      </c>
      <c r="R717" s="14">
        <f>H717*$H$9</f>
        <v>0</v>
      </c>
      <c r="S717" s="14">
        <f>(N717/100)*(I717*$I$9)+(N717/100)*(J717*$J$9)</f>
        <v>81</v>
      </c>
      <c r="T717" s="14">
        <f>(O717/100)*(K717*$K$9)</f>
        <v>187.20000000000002</v>
      </c>
      <c r="U717" s="14">
        <f>(P717/100)*(K717*$K$9)+(P717/100)*(L717*$L$9)</f>
        <v>0</v>
      </c>
      <c r="V717" s="14">
        <f>(Q717/100)*(L717*$L$9)</f>
        <v>0</v>
      </c>
      <c r="W717" s="14">
        <f>(R717/100)*(K717*$K$9)+(R717/100)*(L717*$L$9)</f>
        <v>0</v>
      </c>
      <c r="X717" s="14">
        <f t="shared" si="251"/>
        <v>153</v>
      </c>
      <c r="Y717" s="14">
        <f t="shared" si="252"/>
        <v>343.20000000000005</v>
      </c>
      <c r="Z717" s="14">
        <f t="shared" si="253"/>
        <v>0</v>
      </c>
      <c r="AA717" s="14">
        <f t="shared" si="254"/>
        <v>0</v>
      </c>
      <c r="AB717" s="14">
        <f t="shared" si="256"/>
        <v>0</v>
      </c>
      <c r="AC717" s="15">
        <f t="shared" si="255"/>
        <v>496.2</v>
      </c>
      <c r="AD717" s="48">
        <f>(ROUND(AC717-AC711,1)/AC711)</f>
        <v>0.2972549019607843</v>
      </c>
      <c r="AE717" s="113"/>
      <c r="AF717" s="60"/>
      <c r="AH717" s="59"/>
    </row>
    <row r="718" spans="1:34">
      <c r="A718" s="99" t="s">
        <v>845</v>
      </c>
      <c r="B718" s="91"/>
      <c r="C718" s="21" t="s">
        <v>2</v>
      </c>
      <c r="D718" s="12">
        <v>60</v>
      </c>
      <c r="E718" s="12">
        <v>0</v>
      </c>
      <c r="F718" s="12">
        <v>120</v>
      </c>
      <c r="G718" s="12">
        <v>0</v>
      </c>
      <c r="H718" s="12">
        <v>0</v>
      </c>
      <c r="I718" s="13">
        <v>50</v>
      </c>
      <c r="J718" s="13">
        <v>25</v>
      </c>
      <c r="K718" s="13">
        <v>40</v>
      </c>
      <c r="L718" s="13">
        <v>40</v>
      </c>
      <c r="M718" s="13">
        <v>0</v>
      </c>
      <c r="N718" s="14">
        <f>D718*$D$10</f>
        <v>72</v>
      </c>
      <c r="O718" s="14">
        <f>E718*$E$10</f>
        <v>0</v>
      </c>
      <c r="P718" s="14">
        <f>F718*$F$10</f>
        <v>156</v>
      </c>
      <c r="Q718" s="14">
        <f>G718*$G$10</f>
        <v>0</v>
      </c>
      <c r="R718" s="14">
        <f>H718*$H$10</f>
        <v>0</v>
      </c>
      <c r="S718" s="14">
        <f>(N718/100)*(I718*$I$10)+(N718/100)*(J718*$J$10)</f>
        <v>81</v>
      </c>
      <c r="T718" s="14">
        <f>(O718/100)*(K718*$J$10)</f>
        <v>0</v>
      </c>
      <c r="U718" s="14">
        <f>(P718/100)*(K718*$K$10)+(P718/100)*(L718*$L$10)</f>
        <v>187.20000000000002</v>
      </c>
      <c r="V718" s="14">
        <f>(Q718/100)*(L718*$L$10)</f>
        <v>0</v>
      </c>
      <c r="W718" s="14">
        <f>(R718/100)*(K718*$K$10)+(R718/100)*(L718*$L$10)</f>
        <v>0</v>
      </c>
      <c r="X718" s="14">
        <f t="shared" si="251"/>
        <v>153</v>
      </c>
      <c r="Y718" s="14">
        <f t="shared" si="252"/>
        <v>0</v>
      </c>
      <c r="Z718" s="14">
        <f t="shared" si="253"/>
        <v>343.20000000000005</v>
      </c>
      <c r="AA718" s="14">
        <f t="shared" si="254"/>
        <v>0</v>
      </c>
      <c r="AB718" s="14">
        <f t="shared" si="256"/>
        <v>0</v>
      </c>
      <c r="AC718" s="15">
        <f t="shared" si="255"/>
        <v>496.2</v>
      </c>
      <c r="AD718" s="48">
        <f>(ROUND(AC718-AC711,1)/AC711)</f>
        <v>0.2972549019607843</v>
      </c>
      <c r="AE718" s="113"/>
      <c r="AF718" s="60"/>
      <c r="AH718" s="59"/>
    </row>
    <row r="719" spans="1:34">
      <c r="A719" s="99" t="s">
        <v>846</v>
      </c>
      <c r="B719" s="91"/>
      <c r="C719" s="21" t="s">
        <v>3</v>
      </c>
      <c r="D719" s="12">
        <v>60</v>
      </c>
      <c r="E719" s="12">
        <v>0</v>
      </c>
      <c r="F719" s="12">
        <v>0</v>
      </c>
      <c r="G719" s="12">
        <v>120</v>
      </c>
      <c r="H719" s="12">
        <v>0</v>
      </c>
      <c r="I719" s="13">
        <v>50</v>
      </c>
      <c r="J719" s="13">
        <v>25</v>
      </c>
      <c r="K719" s="13">
        <v>0</v>
      </c>
      <c r="L719" s="13">
        <v>80</v>
      </c>
      <c r="M719" s="13">
        <v>0</v>
      </c>
      <c r="N719" s="14">
        <f>D719*$D$11</f>
        <v>72</v>
      </c>
      <c r="O719" s="14">
        <f>E719*$E$11</f>
        <v>0</v>
      </c>
      <c r="P719" s="14">
        <f>F719*$F$11</f>
        <v>0</v>
      </c>
      <c r="Q719" s="14">
        <f>G719*$G$11</f>
        <v>156</v>
      </c>
      <c r="R719" s="14">
        <f>H719*$H$11</f>
        <v>0</v>
      </c>
      <c r="S719" s="14">
        <f>(N719/100)*(I719*$I$11)+(N719/100)*(J719*$J$11)</f>
        <v>81</v>
      </c>
      <c r="T719" s="14">
        <f>(O719/100)*(K719*$K$11)</f>
        <v>0</v>
      </c>
      <c r="U719" s="14">
        <f>(P719/100)*(K719*$K$11)+(P719/100)*(L719*$L$11)</f>
        <v>0</v>
      </c>
      <c r="V719" s="14">
        <f>(Q719/100)*(L719*$L$11)</f>
        <v>187.20000000000002</v>
      </c>
      <c r="W719" s="14">
        <f>(R719/100)*(K719*$K$11)+(R719/100)*(L719*$L$11)</f>
        <v>0</v>
      </c>
      <c r="X719" s="14">
        <f t="shared" si="251"/>
        <v>153</v>
      </c>
      <c r="Y719" s="14">
        <f t="shared" si="252"/>
        <v>0</v>
      </c>
      <c r="Z719" s="14">
        <f t="shared" si="253"/>
        <v>0</v>
      </c>
      <c r="AA719" s="14">
        <f t="shared" si="254"/>
        <v>343.20000000000005</v>
      </c>
      <c r="AB719" s="14">
        <f t="shared" si="256"/>
        <v>0</v>
      </c>
      <c r="AC719" s="15">
        <f t="shared" si="255"/>
        <v>496.2</v>
      </c>
      <c r="AD719" s="48">
        <f>(ROUND(AC719-AC711,1)/AC711)</f>
        <v>0.2972549019607843</v>
      </c>
      <c r="AE719" s="113"/>
      <c r="AF719" s="60"/>
      <c r="AH719" s="59"/>
    </row>
    <row r="720" spans="1:34">
      <c r="A720" s="99" t="s">
        <v>847</v>
      </c>
      <c r="B720" s="91"/>
      <c r="C720" s="21" t="s">
        <v>4</v>
      </c>
      <c r="D720" s="12">
        <v>60</v>
      </c>
      <c r="E720" s="12">
        <v>0</v>
      </c>
      <c r="F720" s="12">
        <v>0</v>
      </c>
      <c r="G720" s="12">
        <v>0</v>
      </c>
      <c r="H720" s="12">
        <v>120</v>
      </c>
      <c r="I720" s="13">
        <v>50</v>
      </c>
      <c r="J720" s="13">
        <v>25</v>
      </c>
      <c r="K720" s="13">
        <v>40</v>
      </c>
      <c r="L720" s="13">
        <v>40</v>
      </c>
      <c r="M720" s="13">
        <v>0</v>
      </c>
      <c r="N720" s="14">
        <f>D720*$D$12</f>
        <v>72</v>
      </c>
      <c r="O720" s="14">
        <f>E720*$E$12</f>
        <v>0</v>
      </c>
      <c r="P720" s="14">
        <f>F720*$F$12</f>
        <v>0</v>
      </c>
      <c r="Q720" s="14">
        <f>G720*$G$12</f>
        <v>0</v>
      </c>
      <c r="R720" s="14">
        <f>H720*$H$12</f>
        <v>156</v>
      </c>
      <c r="S720" s="14">
        <f>(N720/100)*(I720*$I$12)+(N720/100)*(J720*$J$12)</f>
        <v>81</v>
      </c>
      <c r="T720" s="14">
        <f>(O720/100)*(K720*$K$12)</f>
        <v>0</v>
      </c>
      <c r="U720" s="14">
        <f>(P720/100)*(K720*$K$12)+(P720/100)*(L720*$L$12)</f>
        <v>0</v>
      </c>
      <c r="V720" s="14">
        <f>(Q720/100)*(L720*$L$12)</f>
        <v>0</v>
      </c>
      <c r="W720" s="14">
        <f>(R720/100)*(K720*$K$12)+(R720/100)*(L720*$L$12)</f>
        <v>187.20000000000002</v>
      </c>
      <c r="X720" s="14">
        <f t="shared" si="251"/>
        <v>153</v>
      </c>
      <c r="Y720" s="14">
        <f t="shared" si="252"/>
        <v>0</v>
      </c>
      <c r="Z720" s="14">
        <f t="shared" si="253"/>
        <v>0</v>
      </c>
      <c r="AA720" s="14">
        <f t="shared" si="254"/>
        <v>0</v>
      </c>
      <c r="AB720" s="14">
        <f t="shared" si="256"/>
        <v>343.20000000000005</v>
      </c>
      <c r="AC720" s="15">
        <f t="shared" si="255"/>
        <v>496.2</v>
      </c>
      <c r="AD720" s="48">
        <f>(ROUND(AC720-AC711,1)/AC711)</f>
        <v>0.2972549019607843</v>
      </c>
      <c r="AE720" s="113"/>
      <c r="AF720" s="60"/>
      <c r="AH720" s="59"/>
    </row>
    <row r="721" spans="1:34">
      <c r="A721" s="99" t="s">
        <v>848</v>
      </c>
      <c r="B721" s="91"/>
      <c r="C721" s="21" t="s">
        <v>328</v>
      </c>
      <c r="D721" s="12">
        <v>120</v>
      </c>
      <c r="E721" s="12">
        <v>0</v>
      </c>
      <c r="F721" s="12">
        <v>0</v>
      </c>
      <c r="G721" s="12">
        <v>0</v>
      </c>
      <c r="H721" s="12">
        <v>0</v>
      </c>
      <c r="I721" s="13">
        <v>50</v>
      </c>
      <c r="J721" s="13">
        <v>25</v>
      </c>
      <c r="K721" s="13">
        <v>0</v>
      </c>
      <c r="L721" s="13">
        <v>0</v>
      </c>
      <c r="M721" s="13">
        <v>68</v>
      </c>
      <c r="N721" s="14">
        <f>D721*$D$13</f>
        <v>156</v>
      </c>
      <c r="O721" s="14">
        <f>E721*$E$13</f>
        <v>0</v>
      </c>
      <c r="P721" s="14">
        <f>F721*$F$13</f>
        <v>0</v>
      </c>
      <c r="Q721" s="14">
        <f>G721*$G$13</f>
        <v>0</v>
      </c>
      <c r="R721" s="14">
        <f>H721*$H$13</f>
        <v>0</v>
      </c>
      <c r="S721" s="14">
        <f>(N721/100)*(I721*$I$14)+(N721/100)*(J721*$J$14)+(N721/100)*(M721*$M$14)</f>
        <v>334.62</v>
      </c>
      <c r="T721" s="14">
        <f>(O721/100)*(K721*$K$13)+(O721/100)*(M721*$M$13)</f>
        <v>0</v>
      </c>
      <c r="U721" s="14">
        <f>(P721/100)*(K721*$K$13)+(P721/100)*(L721*$L$13)+(P721/100)*(M721*$M$13)</f>
        <v>0</v>
      </c>
      <c r="V721" s="14">
        <f>(Q721/100)*(L721*$L$13)+(Q721/100)*(M721*$M$13)</f>
        <v>0</v>
      </c>
      <c r="W721" s="14">
        <f>(R721/100)*(K721*$K$13)+(R721/100)*(L721*$L$13)+(R721/100)*(M721*$M$13)</f>
        <v>0</v>
      </c>
      <c r="X721" s="14">
        <f t="shared" si="251"/>
        <v>490.62</v>
      </c>
      <c r="Y721" s="14">
        <f t="shared" si="252"/>
        <v>0</v>
      </c>
      <c r="Z721" s="14">
        <f t="shared" si="253"/>
        <v>0</v>
      </c>
      <c r="AA721" s="14">
        <f t="shared" si="254"/>
        <v>0</v>
      </c>
      <c r="AB721" s="14">
        <f t="shared" si="256"/>
        <v>0</v>
      </c>
      <c r="AC721" s="15">
        <f t="shared" si="255"/>
        <v>490.6</v>
      </c>
      <c r="AD721" s="48">
        <f>(ROUND(AC721-AC711,1)/AC711)</f>
        <v>0.28261437908496728</v>
      </c>
      <c r="AE721" s="113"/>
      <c r="AF721" s="60"/>
      <c r="AH721" s="59"/>
    </row>
    <row r="722" spans="1:34">
      <c r="A722" s="99" t="s">
        <v>849</v>
      </c>
      <c r="B722" s="91"/>
      <c r="C722" s="21" t="s">
        <v>329</v>
      </c>
      <c r="D722" s="12">
        <v>120</v>
      </c>
      <c r="E722" s="12">
        <v>0</v>
      </c>
      <c r="F722" s="12">
        <v>0</v>
      </c>
      <c r="G722" s="12">
        <v>0</v>
      </c>
      <c r="H722" s="12">
        <v>0</v>
      </c>
      <c r="I722" s="13">
        <v>50</v>
      </c>
      <c r="J722" s="13">
        <v>25</v>
      </c>
      <c r="K722" s="13">
        <v>68</v>
      </c>
      <c r="L722" s="13">
        <v>0</v>
      </c>
      <c r="M722" s="13">
        <v>0</v>
      </c>
      <c r="N722" s="14">
        <f>D722*$D$14</f>
        <v>156</v>
      </c>
      <c r="O722" s="14">
        <f>E722*$E$14</f>
        <v>0</v>
      </c>
      <c r="P722" s="14">
        <f>F722*$F$14</f>
        <v>0</v>
      </c>
      <c r="Q722" s="14">
        <f>G722*$G$14</f>
        <v>0</v>
      </c>
      <c r="R722" s="14">
        <f>H722*$H$14</f>
        <v>0</v>
      </c>
      <c r="S722" s="14">
        <f>(N722/100)*(I722*$I$14)+(N722/100)*(J722*$J$14)+(N722/100)*(K722*$K$14)</f>
        <v>334.62</v>
      </c>
      <c r="T722" s="14">
        <f>(O722/100)*(K722*$K$14)</f>
        <v>0</v>
      </c>
      <c r="U722" s="14">
        <f>(P722/100)*(K722*$K$14)+(P722/100)*(L722*$L$14)</f>
        <v>0</v>
      </c>
      <c r="V722" s="14">
        <f>(Q722/100)*(L722*$L$14)</f>
        <v>0</v>
      </c>
      <c r="W722" s="14">
        <f>(R722/100)*(K722*$L$14)+(R722/100)*(L722*$M$14)</f>
        <v>0</v>
      </c>
      <c r="X722" s="14">
        <f t="shared" si="251"/>
        <v>490.62</v>
      </c>
      <c r="Y722" s="14">
        <f t="shared" si="252"/>
        <v>0</v>
      </c>
      <c r="Z722" s="14">
        <f t="shared" si="253"/>
        <v>0</v>
      </c>
      <c r="AA722" s="14">
        <f t="shared" si="254"/>
        <v>0</v>
      </c>
      <c r="AB722" s="14">
        <f t="shared" si="256"/>
        <v>0</v>
      </c>
      <c r="AC722" s="15">
        <f t="shared" si="255"/>
        <v>490.6</v>
      </c>
      <c r="AD722" s="48">
        <f>(ROUND(AC722-AC711,1)/AC711)</f>
        <v>0.28261437908496728</v>
      </c>
      <c r="AE722" s="113"/>
      <c r="AF722" s="60"/>
      <c r="AH722" s="59"/>
    </row>
    <row r="723" spans="1:34">
      <c r="A723" s="99"/>
      <c r="B723" s="91"/>
      <c r="C723" s="21" t="s">
        <v>330</v>
      </c>
      <c r="D723" s="12">
        <v>120</v>
      </c>
      <c r="E723" s="12">
        <v>0</v>
      </c>
      <c r="F723" s="12">
        <v>0</v>
      </c>
      <c r="G723" s="12">
        <v>0</v>
      </c>
      <c r="H723" s="12">
        <v>0</v>
      </c>
      <c r="I723" s="13">
        <v>50</v>
      </c>
      <c r="J723" s="13">
        <v>25</v>
      </c>
      <c r="K723" s="13">
        <v>0</v>
      </c>
      <c r="L723" s="13">
        <v>68</v>
      </c>
      <c r="M723" s="13">
        <v>0</v>
      </c>
      <c r="N723" s="14">
        <f>D723*$D$15</f>
        <v>156</v>
      </c>
      <c r="O723" s="14">
        <f>E723*$E$15</f>
        <v>0</v>
      </c>
      <c r="P723" s="14">
        <f>F723*$F$15</f>
        <v>0</v>
      </c>
      <c r="Q723" s="14">
        <f>G723*$G$15</f>
        <v>0</v>
      </c>
      <c r="R723" s="14">
        <f>H723*$H$15</f>
        <v>0</v>
      </c>
      <c r="S723" s="14">
        <f>(N723/100)*(I723*$I$15)+(N723/100)*(J723*$J$15)+(N723/100)*(L723*$L$15)</f>
        <v>334.62</v>
      </c>
      <c r="T723" s="14">
        <f>(O723/100)*(K723*$K$15)</f>
        <v>0</v>
      </c>
      <c r="U723" s="14">
        <f>(P723/100)*(K723*$K$15)+(P723/100)*(L723*$L$15)</f>
        <v>0</v>
      </c>
      <c r="V723" s="14">
        <f>(Q723/100)*(L723*$L$15)</f>
        <v>0</v>
      </c>
      <c r="W723" s="14">
        <f>(R723/100)*(K723*$K$15)+(R723/100)*(L723*$L$15)</f>
        <v>0</v>
      </c>
      <c r="X723" s="14">
        <f t="shared" si="251"/>
        <v>490.62</v>
      </c>
      <c r="Y723" s="14">
        <f t="shared" si="252"/>
        <v>0</v>
      </c>
      <c r="Z723" s="14">
        <f t="shared" si="253"/>
        <v>0</v>
      </c>
      <c r="AA723" s="14">
        <f t="shared" si="254"/>
        <v>0</v>
      </c>
      <c r="AB723" s="14">
        <f t="shared" si="256"/>
        <v>0</v>
      </c>
      <c r="AC723" s="15">
        <f t="shared" si="255"/>
        <v>490.6</v>
      </c>
      <c r="AD723" s="48">
        <f>(ROUND(AC723-AC711,1)/AC711)</f>
        <v>0.28261437908496728</v>
      </c>
      <c r="AE723" s="113"/>
      <c r="AF723" s="60"/>
      <c r="AH723" s="59"/>
    </row>
    <row r="724" spans="1:34">
      <c r="A724" s="99"/>
      <c r="B724" s="91"/>
      <c r="C724" s="21" t="s">
        <v>326</v>
      </c>
      <c r="D724" s="12">
        <v>120</v>
      </c>
      <c r="E724" s="12">
        <v>0</v>
      </c>
      <c r="F724" s="12">
        <v>0</v>
      </c>
      <c r="G724" s="12">
        <v>0</v>
      </c>
      <c r="H724" s="12">
        <v>0</v>
      </c>
      <c r="I724" s="13">
        <v>50</v>
      </c>
      <c r="J724" s="13">
        <v>55</v>
      </c>
      <c r="K724" s="13">
        <v>0</v>
      </c>
      <c r="L724" s="13">
        <v>0</v>
      </c>
      <c r="M724" s="13">
        <v>0</v>
      </c>
      <c r="N724" s="14">
        <f>D724*$D$16</f>
        <v>156</v>
      </c>
      <c r="O724" s="14">
        <f>E724*$E$16</f>
        <v>0</v>
      </c>
      <c r="P724" s="14">
        <f>F724*$F$16</f>
        <v>0</v>
      </c>
      <c r="Q724" s="14">
        <f>G724*$G$16</f>
        <v>0</v>
      </c>
      <c r="R724" s="14">
        <f>H724*$H$16</f>
        <v>0</v>
      </c>
      <c r="S724" s="14">
        <f>(N724/100)*(I724*$I$16)+(N724/100)*(J724*$J$16)</f>
        <v>275.33999999999997</v>
      </c>
      <c r="T724" s="14">
        <f>(O724/100)*(K724*$K$16)</f>
        <v>0</v>
      </c>
      <c r="U724" s="14">
        <f>(P724/100)*(K724*$K$16)+(P724/100)*(L724*$L$16)</f>
        <v>0</v>
      </c>
      <c r="V724" s="14">
        <f>(Q724/100)*(L724*$L$16)</f>
        <v>0</v>
      </c>
      <c r="W724" s="14">
        <f>(R724/100)*(K724*$K$16)+(R724/100)*(L724*$L$16)</f>
        <v>0</v>
      </c>
      <c r="X724" s="14">
        <f t="shared" si="251"/>
        <v>431.34</v>
      </c>
      <c r="Y724" s="14">
        <f t="shared" si="252"/>
        <v>0</v>
      </c>
      <c r="Z724" s="14">
        <f t="shared" si="253"/>
        <v>0</v>
      </c>
      <c r="AA724" s="14">
        <f t="shared" si="254"/>
        <v>0</v>
      </c>
      <c r="AB724" s="14">
        <f t="shared" si="256"/>
        <v>0</v>
      </c>
      <c r="AC724" s="15">
        <f t="shared" si="255"/>
        <v>431.3</v>
      </c>
      <c r="AD724" s="48">
        <f>(ROUND(AC724-AC711,1)/AC711)</f>
        <v>0.12758169934640523</v>
      </c>
      <c r="AE724" s="113"/>
      <c r="AF724" s="60"/>
      <c r="AH724" s="59"/>
    </row>
    <row r="725" spans="1:34">
      <c r="A725" s="99"/>
      <c r="B725" s="91"/>
      <c r="C725" s="21" t="s">
        <v>327</v>
      </c>
      <c r="D725" s="12">
        <v>120</v>
      </c>
      <c r="E725" s="12">
        <v>0</v>
      </c>
      <c r="F725" s="12">
        <v>0</v>
      </c>
      <c r="G725" s="12">
        <v>0</v>
      </c>
      <c r="H725" s="12">
        <v>0</v>
      </c>
      <c r="I725" s="13">
        <v>77</v>
      </c>
      <c r="J725" s="13">
        <v>25</v>
      </c>
      <c r="K725" s="13">
        <v>0</v>
      </c>
      <c r="L725" s="13">
        <v>0</v>
      </c>
      <c r="M725" s="13">
        <v>0</v>
      </c>
      <c r="N725" s="14">
        <f>D725*$D$17</f>
        <v>156</v>
      </c>
      <c r="O725" s="14">
        <f>E725*$E$17</f>
        <v>0</v>
      </c>
      <c r="P725" s="14">
        <f>F725*$F$17</f>
        <v>0</v>
      </c>
      <c r="Q725" s="14">
        <f>G725*$G$17</f>
        <v>0</v>
      </c>
      <c r="R725" s="14">
        <f>H725*$H$17</f>
        <v>0</v>
      </c>
      <c r="S725" s="14">
        <f>(N725/100)*(I725*$I$17)+(N725/100)*(J725*$J$17)</f>
        <v>315.27600000000001</v>
      </c>
      <c r="T725" s="14">
        <f>(O725/100)*(K725*$K$17)</f>
        <v>0</v>
      </c>
      <c r="U725" s="14">
        <f>(P725/100)*(K725*$K$17)+(P725/100)*(L725*$L$17)</f>
        <v>0</v>
      </c>
      <c r="V725" s="14">
        <f>(Q725/100)*(L725*$L$17)</f>
        <v>0</v>
      </c>
      <c r="W725" s="14">
        <f>(R725/100)*(K725*$K$17)+(R725/100)*(L725*$L$17)</f>
        <v>0</v>
      </c>
      <c r="X725" s="14">
        <f t="shared" si="251"/>
        <v>471.27600000000001</v>
      </c>
      <c r="Y725" s="14">
        <f t="shared" si="252"/>
        <v>0</v>
      </c>
      <c r="Z725" s="14">
        <f t="shared" si="253"/>
        <v>0</v>
      </c>
      <c r="AA725" s="14">
        <f t="shared" si="254"/>
        <v>0</v>
      </c>
      <c r="AB725" s="14">
        <f t="shared" si="256"/>
        <v>0</v>
      </c>
      <c r="AC725" s="15">
        <f t="shared" si="255"/>
        <v>471.3</v>
      </c>
      <c r="AD725" s="48">
        <f>(ROUND(AC725-AC711,1)/AC711)</f>
        <v>0.23215686274509803</v>
      </c>
      <c r="AE725" s="113"/>
      <c r="AF725" s="60"/>
      <c r="AH725" s="59"/>
    </row>
    <row r="726" spans="1:34">
      <c r="A726" s="106" t="s">
        <v>0</v>
      </c>
      <c r="B726" s="92" t="s">
        <v>560</v>
      </c>
      <c r="C726" s="50" t="s">
        <v>342</v>
      </c>
      <c r="D726" s="11">
        <v>116</v>
      </c>
      <c r="E726" s="11">
        <v>0</v>
      </c>
      <c r="F726" s="11">
        <v>0</v>
      </c>
      <c r="G726" s="11">
        <v>0</v>
      </c>
      <c r="H726" s="11">
        <v>0</v>
      </c>
      <c r="I726" s="51">
        <v>25</v>
      </c>
      <c r="J726" s="51">
        <v>50</v>
      </c>
      <c r="K726" s="51">
        <v>0</v>
      </c>
      <c r="L726" s="51">
        <v>0</v>
      </c>
      <c r="M726" s="51">
        <v>0</v>
      </c>
      <c r="N726" s="52">
        <f>D726*$D$3</f>
        <v>174</v>
      </c>
      <c r="O726" s="52">
        <f>E726*$E$3</f>
        <v>0</v>
      </c>
      <c r="P726" s="52">
        <f>F726*$F$3</f>
        <v>0</v>
      </c>
      <c r="Q726" s="52">
        <f>G726*$G$3</f>
        <v>0</v>
      </c>
      <c r="R726" s="52">
        <f>H726*$H$3</f>
        <v>0</v>
      </c>
      <c r="S726" s="52">
        <f>(N726/100)*(I726*$I$3)+(N726/100)*(J726*$J$3)</f>
        <v>195.75</v>
      </c>
      <c r="T726" s="52">
        <f>(O726/100)*(K726*$K$3)</f>
        <v>0</v>
      </c>
      <c r="U726" s="52">
        <f>(P726/100)*(K726*$K$3)+(P726/100)*(L726*$L$3)</f>
        <v>0</v>
      </c>
      <c r="V726" s="52">
        <f>(Q726/100)*(L726*$L$3)</f>
        <v>0</v>
      </c>
      <c r="W726" s="52">
        <f>(R726/100)*(K726*$K$3)+(R726/100)*(L726*$L$3)</f>
        <v>0</v>
      </c>
      <c r="X726" s="52">
        <f t="shared" ref="X726:X755" si="257">N726+S726</f>
        <v>369.75</v>
      </c>
      <c r="Y726" s="52">
        <f t="shared" ref="Y726:Y755" si="258">O726+T726</f>
        <v>0</v>
      </c>
      <c r="Z726" s="52">
        <f t="shared" ref="Z726:Z755" si="259">P726+U726</f>
        <v>0</v>
      </c>
      <c r="AA726" s="52">
        <f t="shared" ref="AA726:AA755" si="260">Q726+V726</f>
        <v>0</v>
      </c>
      <c r="AB726" s="52">
        <f t="shared" si="256"/>
        <v>0</v>
      </c>
      <c r="AC726" s="53">
        <f>ROUND(X726+Y726+Z726+AA726+AB726,1)</f>
        <v>369.8</v>
      </c>
      <c r="AD726" s="58"/>
      <c r="AE726" s="113" t="s">
        <v>814</v>
      </c>
      <c r="AF726" s="60"/>
      <c r="AH726" s="59"/>
    </row>
    <row r="727" spans="1:34">
      <c r="A727" s="99" t="s">
        <v>815</v>
      </c>
      <c r="B727" s="93">
        <v>10</v>
      </c>
      <c r="C727" s="21" t="s">
        <v>325</v>
      </c>
      <c r="D727" s="12">
        <v>116</v>
      </c>
      <c r="E727" s="12">
        <v>0</v>
      </c>
      <c r="F727" s="12">
        <v>0</v>
      </c>
      <c r="G727" s="12">
        <v>0</v>
      </c>
      <c r="H727" s="12">
        <v>0</v>
      </c>
      <c r="I727" s="13">
        <v>37</v>
      </c>
      <c r="J727" s="13">
        <v>68</v>
      </c>
      <c r="K727" s="13">
        <v>0</v>
      </c>
      <c r="L727" s="13">
        <v>0</v>
      </c>
      <c r="M727" s="13">
        <v>0</v>
      </c>
      <c r="N727" s="14">
        <f>D727*$D$4</f>
        <v>150.80000000000001</v>
      </c>
      <c r="O727" s="14">
        <f>E727*$E$4</f>
        <v>0</v>
      </c>
      <c r="P727" s="14">
        <f>F727*$F$4</f>
        <v>0</v>
      </c>
      <c r="Q727" s="14">
        <f>G727*$G$4</f>
        <v>0</v>
      </c>
      <c r="R727" s="14">
        <f>H727*$H$4</f>
        <v>0</v>
      </c>
      <c r="S727" s="14">
        <f>(N727/100)*(I727*$I$4)+(N727/100)*(J727*$J$4)</f>
        <v>285.01200000000006</v>
      </c>
      <c r="T727" s="14">
        <f>(O727/100)*(K727*$K$4)</f>
        <v>0</v>
      </c>
      <c r="U727" s="14">
        <f>(P727/100)*(K727*$K$4)+(P727/100)*(L727*$L$4)</f>
        <v>0</v>
      </c>
      <c r="V727" s="14">
        <f>(Q727/100)*(L727*$L$4)</f>
        <v>0</v>
      </c>
      <c r="W727" s="14">
        <f>(R727/100)*(K727*$K$4)+(R727/100)*(L727*$L$4)</f>
        <v>0</v>
      </c>
      <c r="X727" s="14">
        <f t="shared" si="257"/>
        <v>435.81200000000007</v>
      </c>
      <c r="Y727" s="14">
        <f t="shared" si="258"/>
        <v>0</v>
      </c>
      <c r="Z727" s="14">
        <f t="shared" si="259"/>
        <v>0</v>
      </c>
      <c r="AA727" s="14">
        <f t="shared" si="260"/>
        <v>0</v>
      </c>
      <c r="AB727" s="14">
        <f>R727+W727</f>
        <v>0</v>
      </c>
      <c r="AC727" s="15">
        <f>ROUND(X727+Y727+Z727+AA727+AB727,1)</f>
        <v>435.8</v>
      </c>
      <c r="AD727" s="48">
        <f>(ROUND(AC727-AC726,1)/AC726)</f>
        <v>0.17847485127095727</v>
      </c>
      <c r="AE727" s="113"/>
      <c r="AF727" s="60"/>
      <c r="AH727" s="59"/>
    </row>
    <row r="728" spans="1:34">
      <c r="A728" s="99" t="s">
        <v>816</v>
      </c>
      <c r="B728" s="93">
        <v>15</v>
      </c>
      <c r="C728" s="21" t="s">
        <v>850</v>
      </c>
      <c r="D728" s="12">
        <v>116</v>
      </c>
      <c r="E728" s="12">
        <v>0</v>
      </c>
      <c r="F728" s="12">
        <v>0</v>
      </c>
      <c r="G728" s="12">
        <v>0</v>
      </c>
      <c r="H728" s="12">
        <v>0</v>
      </c>
      <c r="I728" s="13">
        <v>25</v>
      </c>
      <c r="J728" s="13">
        <v>50</v>
      </c>
      <c r="K728" s="13">
        <v>0</v>
      </c>
      <c r="L728" s="13">
        <v>0</v>
      </c>
      <c r="M728" s="13">
        <v>0</v>
      </c>
      <c r="N728" s="14">
        <f>D728*$D$5</f>
        <v>162.39999999999998</v>
      </c>
      <c r="O728" s="14">
        <f>E728*$E$5</f>
        <v>0</v>
      </c>
      <c r="P728" s="14">
        <f>F728*$F$5</f>
        <v>0</v>
      </c>
      <c r="Q728" s="14">
        <f>G728*$G$5</f>
        <v>0</v>
      </c>
      <c r="R728" s="14">
        <f>H728*$H$5</f>
        <v>0</v>
      </c>
      <c r="S728" s="14">
        <f>(N728/100)*(I728*$I$5)+(N728/100)*(J728*$J$5)</f>
        <v>182.69999999999996</v>
      </c>
      <c r="T728" s="14">
        <f>(O728/100)*(K728*$K$5)</f>
        <v>0</v>
      </c>
      <c r="U728" s="14">
        <f>(P728/100)*(K728*$K$5)+(P728/100)*(L728*$L$5)</f>
        <v>0</v>
      </c>
      <c r="V728" s="14">
        <f>(Q728/100)*(L728*$L$5)</f>
        <v>0</v>
      </c>
      <c r="W728" s="14">
        <f>(R728/100)*(K728*$K$5)+(R728/100)*(L728*$L$5)</f>
        <v>0</v>
      </c>
      <c r="X728" s="14">
        <f t="shared" si="257"/>
        <v>345.09999999999991</v>
      </c>
      <c r="Y728" s="14">
        <f t="shared" si="258"/>
        <v>0</v>
      </c>
      <c r="Z728" s="14">
        <f t="shared" si="259"/>
        <v>0</v>
      </c>
      <c r="AA728" s="14">
        <f t="shared" si="260"/>
        <v>0</v>
      </c>
      <c r="AB728" s="14">
        <f>R728+W728</f>
        <v>0</v>
      </c>
      <c r="AC728" s="15">
        <f t="shared" ref="AC728:AC740" si="261">ROUND(X728+Y728+Z728+AA728+AB728,1)</f>
        <v>345.1</v>
      </c>
      <c r="AD728" s="48">
        <f>(ROUND(AC728-AC726,1)/AC726)</f>
        <v>-6.6792861005949153E-2</v>
      </c>
      <c r="AE728" s="113"/>
      <c r="AF728" s="60"/>
      <c r="AH728" s="59"/>
    </row>
    <row r="729" spans="1:34">
      <c r="A729" s="99" t="s">
        <v>817</v>
      </c>
      <c r="B729" s="93">
        <v>0</v>
      </c>
      <c r="C729" s="21" t="s">
        <v>338</v>
      </c>
      <c r="D729" s="12">
        <v>116</v>
      </c>
      <c r="E729" s="12">
        <v>0</v>
      </c>
      <c r="F729" s="12">
        <v>0</v>
      </c>
      <c r="G729" s="12">
        <v>0</v>
      </c>
      <c r="H729" s="12">
        <v>0</v>
      </c>
      <c r="I729" s="13">
        <v>25</v>
      </c>
      <c r="J729" s="13">
        <v>50</v>
      </c>
      <c r="K729" s="13">
        <v>0</v>
      </c>
      <c r="L729" s="13">
        <v>0</v>
      </c>
      <c r="M729" s="13">
        <v>0</v>
      </c>
      <c r="N729" s="14">
        <f>D729*$D$6</f>
        <v>162.39999999999998</v>
      </c>
      <c r="O729" s="14">
        <f>E729*$E$6</f>
        <v>0</v>
      </c>
      <c r="P729" s="14">
        <f>F729*$F$6</f>
        <v>0</v>
      </c>
      <c r="Q729" s="14">
        <f>G729*$G$6</f>
        <v>0</v>
      </c>
      <c r="R729" s="14">
        <f>H729*$H$6</f>
        <v>0</v>
      </c>
      <c r="S729" s="14">
        <f>(N729/100)*(I729*$I$6)+(N729/100)*(J729*$J$6)</f>
        <v>182.69999999999996</v>
      </c>
      <c r="T729" s="14">
        <f>(O729/100)*(K729*$K$6)</f>
        <v>0</v>
      </c>
      <c r="U729" s="14">
        <f>(P729/100)*(K729*$K$6)+(P729/100)*(L729*$L$6)</f>
        <v>0</v>
      </c>
      <c r="V729" s="14">
        <f>(Q729/100)*(L729*$L$6)</f>
        <v>0</v>
      </c>
      <c r="W729" s="14">
        <f>(R729/100)*(K729*$K$6)+(R729/100)*(L729*$L$6)</f>
        <v>0</v>
      </c>
      <c r="X729" s="14">
        <f t="shared" si="257"/>
        <v>345.09999999999991</v>
      </c>
      <c r="Y729" s="14">
        <f t="shared" si="258"/>
        <v>0</v>
      </c>
      <c r="Z729" s="14">
        <f t="shared" si="259"/>
        <v>0</v>
      </c>
      <c r="AA729" s="14">
        <f t="shared" si="260"/>
        <v>0</v>
      </c>
      <c r="AB729" s="14">
        <f t="shared" ref="AB729:AB740" si="262">R729+W729</f>
        <v>0</v>
      </c>
      <c r="AC729" s="15">
        <f t="shared" si="261"/>
        <v>345.1</v>
      </c>
      <c r="AD729" s="48">
        <f>(ROUND(AC729-AC726,1)/AC726)</f>
        <v>-6.6792861005949153E-2</v>
      </c>
      <c r="AE729" s="113"/>
      <c r="AF729" s="60"/>
      <c r="AH729" s="59"/>
    </row>
    <row r="730" spans="1:34">
      <c r="A730" s="99" t="s">
        <v>818</v>
      </c>
      <c r="B730" s="93">
        <v>0</v>
      </c>
      <c r="C730" s="21" t="s">
        <v>339</v>
      </c>
      <c r="D730" s="12">
        <v>116</v>
      </c>
      <c r="E730" s="12">
        <v>0</v>
      </c>
      <c r="F730" s="12">
        <v>0</v>
      </c>
      <c r="G730" s="12">
        <v>0</v>
      </c>
      <c r="H730" s="12">
        <v>0</v>
      </c>
      <c r="I730" s="13">
        <v>25</v>
      </c>
      <c r="J730" s="13">
        <v>50</v>
      </c>
      <c r="K730" s="13">
        <v>0</v>
      </c>
      <c r="L730" s="13">
        <v>0</v>
      </c>
      <c r="M730" s="13">
        <v>0</v>
      </c>
      <c r="N730" s="14">
        <f>D730*$D$7</f>
        <v>162.39999999999998</v>
      </c>
      <c r="O730" s="14">
        <f>E730*$E$7</f>
        <v>0</v>
      </c>
      <c r="P730" s="14">
        <f>F730*$F$7</f>
        <v>0</v>
      </c>
      <c r="Q730" s="14">
        <f>G730*$G$7</f>
        <v>0</v>
      </c>
      <c r="R730" s="14">
        <f>H730*$H$7</f>
        <v>0</v>
      </c>
      <c r="S730" s="14">
        <f>(N730/100)*(I730*$I$7)+(N730/100)*(J730*$J$7)</f>
        <v>182.69999999999996</v>
      </c>
      <c r="T730" s="14">
        <f>(O730/100)*(K730*$K$7)</f>
        <v>0</v>
      </c>
      <c r="U730" s="14">
        <f>(P730/100)*(K730*$K$7)+(P730/100)*(L730*$L$7)</f>
        <v>0</v>
      </c>
      <c r="V730" s="14">
        <f>(Q730/100)*(L730*$L$7)</f>
        <v>0</v>
      </c>
      <c r="W730" s="14">
        <f>(R730/100)*(K730*$K$7)+(R730/100)*(L730*$L$7)</f>
        <v>0</v>
      </c>
      <c r="X730" s="14">
        <f t="shared" si="257"/>
        <v>345.09999999999991</v>
      </c>
      <c r="Y730" s="14">
        <f t="shared" si="258"/>
        <v>0</v>
      </c>
      <c r="Z730" s="14">
        <f t="shared" si="259"/>
        <v>0</v>
      </c>
      <c r="AA730" s="14">
        <f t="shared" si="260"/>
        <v>0</v>
      </c>
      <c r="AB730" s="14">
        <f t="shared" si="262"/>
        <v>0</v>
      </c>
      <c r="AC730" s="15">
        <f t="shared" si="261"/>
        <v>345.1</v>
      </c>
      <c r="AD730" s="48">
        <f>(ROUND(AC730-AC726,1)/AC726)</f>
        <v>-6.6792861005949153E-2</v>
      </c>
      <c r="AE730" s="113"/>
      <c r="AF730" s="60"/>
      <c r="AH730" s="59"/>
    </row>
    <row r="731" spans="1:34">
      <c r="A731" s="99" t="s">
        <v>667</v>
      </c>
      <c r="B731" s="93"/>
      <c r="C731" s="21" t="s">
        <v>340</v>
      </c>
      <c r="D731" s="12">
        <v>116</v>
      </c>
      <c r="E731" s="12">
        <v>0</v>
      </c>
      <c r="F731" s="12">
        <v>0</v>
      </c>
      <c r="G731" s="12">
        <v>0</v>
      </c>
      <c r="H731" s="12">
        <v>0</v>
      </c>
      <c r="I731" s="13">
        <v>25</v>
      </c>
      <c r="J731" s="13">
        <v>50</v>
      </c>
      <c r="K731" s="13">
        <v>0</v>
      </c>
      <c r="L731" s="13">
        <v>0</v>
      </c>
      <c r="M731" s="13">
        <v>0</v>
      </c>
      <c r="N731" s="14">
        <f>D731*$D$8</f>
        <v>162.39999999999998</v>
      </c>
      <c r="O731" s="14">
        <f>E731*$E$8</f>
        <v>0</v>
      </c>
      <c r="P731" s="14">
        <f>F731*$F$8</f>
        <v>0</v>
      </c>
      <c r="Q731" s="14">
        <f>G731*$G$8</f>
        <v>0</v>
      </c>
      <c r="R731" s="14">
        <f>H731*$H$8</f>
        <v>0</v>
      </c>
      <c r="S731" s="14">
        <f>(N731/100)*(I731*$I$8)+(N731/100)*(J731*$J$8)</f>
        <v>182.69999999999996</v>
      </c>
      <c r="T731" s="14">
        <f>(O731/100)*(K731*$K$8)</f>
        <v>0</v>
      </c>
      <c r="U731" s="14">
        <f>(P731/100)*(K731*$K$8)+(P731/100)*(L731*$L$8)</f>
        <v>0</v>
      </c>
      <c r="V731" s="14">
        <f>(Q731/100)*(L731*$L$8)</f>
        <v>0</v>
      </c>
      <c r="W731" s="14">
        <f>(R731/100)*(K731*$K$8)+(R731/100)*(L731*$L$8)</f>
        <v>0</v>
      </c>
      <c r="X731" s="14">
        <f t="shared" si="257"/>
        <v>345.09999999999991</v>
      </c>
      <c r="Y731" s="14">
        <f t="shared" si="258"/>
        <v>0</v>
      </c>
      <c r="Z731" s="14">
        <f t="shared" si="259"/>
        <v>0</v>
      </c>
      <c r="AA731" s="14">
        <f t="shared" si="260"/>
        <v>0</v>
      </c>
      <c r="AB731" s="14">
        <f t="shared" si="262"/>
        <v>0</v>
      </c>
      <c r="AC731" s="15">
        <f t="shared" si="261"/>
        <v>345.1</v>
      </c>
      <c r="AD731" s="48">
        <f>(ROUND(AC731-AC726,1)/AC726)</f>
        <v>-6.6792861005949153E-2</v>
      </c>
      <c r="AE731" s="113"/>
      <c r="AF731" s="60"/>
      <c r="AH731" s="59"/>
    </row>
    <row r="732" spans="1:34">
      <c r="A732" s="99" t="s">
        <v>606</v>
      </c>
      <c r="B732" s="93"/>
      <c r="C732" s="21" t="s">
        <v>1</v>
      </c>
      <c r="D732" s="12">
        <v>58</v>
      </c>
      <c r="E732" s="12">
        <v>116</v>
      </c>
      <c r="F732" s="12">
        <v>0</v>
      </c>
      <c r="G732" s="12">
        <v>0</v>
      </c>
      <c r="H732" s="12">
        <v>0</v>
      </c>
      <c r="I732" s="13">
        <v>25</v>
      </c>
      <c r="J732" s="13">
        <v>50</v>
      </c>
      <c r="K732" s="13">
        <v>80</v>
      </c>
      <c r="L732" s="13">
        <v>0</v>
      </c>
      <c r="M732" s="13">
        <v>0</v>
      </c>
      <c r="N732" s="14">
        <f>D732*$D$9</f>
        <v>69.599999999999994</v>
      </c>
      <c r="O732" s="14">
        <f>E732*$E$9</f>
        <v>150.80000000000001</v>
      </c>
      <c r="P732" s="14">
        <f>F732*$F$9</f>
        <v>0</v>
      </c>
      <c r="Q732" s="14">
        <f>G732*$G$9</f>
        <v>0</v>
      </c>
      <c r="R732" s="14">
        <f>H732*$H$9</f>
        <v>0</v>
      </c>
      <c r="S732" s="14">
        <f>(N732/100)*(I732*$I$9)+(N732/100)*(J732*$J$9)</f>
        <v>78.3</v>
      </c>
      <c r="T732" s="14">
        <f>(O732/100)*(K732*$K$9)</f>
        <v>180.96</v>
      </c>
      <c r="U732" s="14">
        <f>(P732/100)*(K732*$K$9)+(P732/100)*(L732*$L$9)</f>
        <v>0</v>
      </c>
      <c r="V732" s="14">
        <f>(Q732/100)*(L732*$L$9)</f>
        <v>0</v>
      </c>
      <c r="W732" s="14">
        <f>(R732/100)*(K732*$K$9)+(R732/100)*(L732*$L$9)</f>
        <v>0</v>
      </c>
      <c r="X732" s="14">
        <f t="shared" si="257"/>
        <v>147.89999999999998</v>
      </c>
      <c r="Y732" s="14">
        <f t="shared" si="258"/>
        <v>331.76</v>
      </c>
      <c r="Z732" s="14">
        <f t="shared" si="259"/>
        <v>0</v>
      </c>
      <c r="AA732" s="14">
        <f t="shared" si="260"/>
        <v>0</v>
      </c>
      <c r="AB732" s="14">
        <f t="shared" si="262"/>
        <v>0</v>
      </c>
      <c r="AC732" s="15">
        <f t="shared" si="261"/>
        <v>479.7</v>
      </c>
      <c r="AD732" s="48">
        <f>(ROUND(AC732-AC726,1)/AC726)</f>
        <v>0.29718766901027582</v>
      </c>
      <c r="AE732" s="113"/>
      <c r="AF732" s="60"/>
      <c r="AH732" s="59"/>
    </row>
    <row r="733" spans="1:34">
      <c r="A733" s="99" t="s">
        <v>845</v>
      </c>
      <c r="B733" s="93"/>
      <c r="C733" s="21" t="s">
        <v>2</v>
      </c>
      <c r="D733" s="12">
        <v>58</v>
      </c>
      <c r="E733" s="12">
        <v>0</v>
      </c>
      <c r="F733" s="12">
        <v>116</v>
      </c>
      <c r="G733" s="12">
        <v>0</v>
      </c>
      <c r="H733" s="12">
        <v>0</v>
      </c>
      <c r="I733" s="13">
        <v>25</v>
      </c>
      <c r="J733" s="13">
        <v>50</v>
      </c>
      <c r="K733" s="13">
        <v>40</v>
      </c>
      <c r="L733" s="13">
        <v>40</v>
      </c>
      <c r="M733" s="13">
        <v>0</v>
      </c>
      <c r="N733" s="14">
        <f>D733*$D$10</f>
        <v>69.599999999999994</v>
      </c>
      <c r="O733" s="14">
        <f>E733*$E$10</f>
        <v>0</v>
      </c>
      <c r="P733" s="14">
        <f>F733*$F$10</f>
        <v>150.80000000000001</v>
      </c>
      <c r="Q733" s="14">
        <f>G733*$G$10</f>
        <v>0</v>
      </c>
      <c r="R733" s="14">
        <f>H733*$H$10</f>
        <v>0</v>
      </c>
      <c r="S733" s="14">
        <f>(N733/100)*(I733*$I$10)+(N733/100)*(J733*$J$10)</f>
        <v>78.3</v>
      </c>
      <c r="T733" s="14">
        <f>(O733/100)*(K733*$J$10)</f>
        <v>0</v>
      </c>
      <c r="U733" s="14">
        <f>(P733/100)*(K733*$K$10)+(P733/100)*(L733*$L$10)</f>
        <v>180.96</v>
      </c>
      <c r="V733" s="14">
        <f>(Q733/100)*(L733*$L$10)</f>
        <v>0</v>
      </c>
      <c r="W733" s="14">
        <f>(R733/100)*(K733*$K$10)+(R733/100)*(L733*$L$10)</f>
        <v>0</v>
      </c>
      <c r="X733" s="14">
        <f t="shared" si="257"/>
        <v>147.89999999999998</v>
      </c>
      <c r="Y733" s="14">
        <f t="shared" si="258"/>
        <v>0</v>
      </c>
      <c r="Z733" s="14">
        <f t="shared" si="259"/>
        <v>331.76</v>
      </c>
      <c r="AA733" s="14">
        <f t="shared" si="260"/>
        <v>0</v>
      </c>
      <c r="AB733" s="14">
        <f t="shared" si="262"/>
        <v>0</v>
      </c>
      <c r="AC733" s="15">
        <f t="shared" si="261"/>
        <v>479.7</v>
      </c>
      <c r="AD733" s="48">
        <f>(ROUND(AC733-AC726,1)/AC726)</f>
        <v>0.29718766901027582</v>
      </c>
      <c r="AE733" s="113"/>
      <c r="AF733" s="60"/>
      <c r="AH733" s="59"/>
    </row>
    <row r="734" spans="1:34">
      <c r="A734" s="99" t="s">
        <v>846</v>
      </c>
      <c r="B734" s="93"/>
      <c r="C734" s="21" t="s">
        <v>3</v>
      </c>
      <c r="D734" s="12">
        <v>58</v>
      </c>
      <c r="E734" s="12">
        <v>0</v>
      </c>
      <c r="F734" s="12">
        <v>0</v>
      </c>
      <c r="G734" s="12">
        <v>116</v>
      </c>
      <c r="H734" s="12">
        <v>0</v>
      </c>
      <c r="I734" s="13">
        <v>25</v>
      </c>
      <c r="J734" s="13">
        <v>50</v>
      </c>
      <c r="K734" s="13">
        <v>0</v>
      </c>
      <c r="L734" s="13">
        <v>80</v>
      </c>
      <c r="M734" s="13">
        <v>0</v>
      </c>
      <c r="N734" s="14">
        <f>D734*$D$11</f>
        <v>69.599999999999994</v>
      </c>
      <c r="O734" s="14">
        <f>E734*$E$11</f>
        <v>0</v>
      </c>
      <c r="P734" s="14">
        <f>F734*$F$11</f>
        <v>0</v>
      </c>
      <c r="Q734" s="14">
        <f>G734*$G$11</f>
        <v>150.80000000000001</v>
      </c>
      <c r="R734" s="14">
        <f>H734*$H$11</f>
        <v>0</v>
      </c>
      <c r="S734" s="14">
        <f>(N734/100)*(I734*$I$11)+(N734/100)*(J734*$J$11)</f>
        <v>78.3</v>
      </c>
      <c r="T734" s="14">
        <f>(O734/100)*(K734*$K$11)</f>
        <v>0</v>
      </c>
      <c r="U734" s="14">
        <f>(P734/100)*(K734*$K$11)+(P734/100)*(L734*$L$11)</f>
        <v>0</v>
      </c>
      <c r="V734" s="14">
        <f>(Q734/100)*(L734*$L$11)</f>
        <v>180.96</v>
      </c>
      <c r="W734" s="14">
        <f>(R734/100)*(K734*$K$11)+(R734/100)*(L734*$L$11)</f>
        <v>0</v>
      </c>
      <c r="X734" s="14">
        <f t="shared" si="257"/>
        <v>147.89999999999998</v>
      </c>
      <c r="Y734" s="14">
        <f t="shared" si="258"/>
        <v>0</v>
      </c>
      <c r="Z734" s="14">
        <f t="shared" si="259"/>
        <v>0</v>
      </c>
      <c r="AA734" s="14">
        <f t="shared" si="260"/>
        <v>331.76</v>
      </c>
      <c r="AB734" s="14">
        <f t="shared" si="262"/>
        <v>0</v>
      </c>
      <c r="AC734" s="15">
        <f t="shared" si="261"/>
        <v>479.7</v>
      </c>
      <c r="AD734" s="48">
        <f>(ROUND(AC734-AC726,1)/AC726)</f>
        <v>0.29718766901027582</v>
      </c>
      <c r="AE734" s="113"/>
      <c r="AF734" s="60"/>
      <c r="AH734" s="59"/>
    </row>
    <row r="735" spans="1:34">
      <c r="A735" s="99" t="s">
        <v>847</v>
      </c>
      <c r="B735" s="93"/>
      <c r="C735" s="21" t="s">
        <v>4</v>
      </c>
      <c r="D735" s="12">
        <v>58</v>
      </c>
      <c r="E735" s="12">
        <v>0</v>
      </c>
      <c r="F735" s="12">
        <v>0</v>
      </c>
      <c r="G735" s="12">
        <v>0</v>
      </c>
      <c r="H735" s="12">
        <v>116</v>
      </c>
      <c r="I735" s="13">
        <v>25</v>
      </c>
      <c r="J735" s="13">
        <v>50</v>
      </c>
      <c r="K735" s="13">
        <v>40</v>
      </c>
      <c r="L735" s="13">
        <v>40</v>
      </c>
      <c r="M735" s="13">
        <v>0</v>
      </c>
      <c r="N735" s="14">
        <f>D735*$D$12</f>
        <v>69.599999999999994</v>
      </c>
      <c r="O735" s="14">
        <f>E735*$E$12</f>
        <v>0</v>
      </c>
      <c r="P735" s="14">
        <f>F735*$F$12</f>
        <v>0</v>
      </c>
      <c r="Q735" s="14">
        <f>G735*$G$12</f>
        <v>0</v>
      </c>
      <c r="R735" s="14">
        <f>H735*$H$12</f>
        <v>150.80000000000001</v>
      </c>
      <c r="S735" s="14">
        <f>(N735/100)*(I735*$I$12)+(N735/100)*(J735*$J$12)</f>
        <v>78.3</v>
      </c>
      <c r="T735" s="14">
        <f>(O735/100)*(K735*$K$12)</f>
        <v>0</v>
      </c>
      <c r="U735" s="14">
        <f>(P735/100)*(K735*$K$12)+(P735/100)*(L735*$L$12)</f>
        <v>0</v>
      </c>
      <c r="V735" s="14">
        <f>(Q735/100)*(L735*$L$12)</f>
        <v>0</v>
      </c>
      <c r="W735" s="14">
        <f>(R735/100)*(K735*$K$12)+(R735/100)*(L735*$L$12)</f>
        <v>180.96</v>
      </c>
      <c r="X735" s="14">
        <f t="shared" si="257"/>
        <v>147.89999999999998</v>
      </c>
      <c r="Y735" s="14">
        <f t="shared" si="258"/>
        <v>0</v>
      </c>
      <c r="Z735" s="14">
        <f t="shared" si="259"/>
        <v>0</v>
      </c>
      <c r="AA735" s="14">
        <f t="shared" si="260"/>
        <v>0</v>
      </c>
      <c r="AB735" s="14">
        <f t="shared" si="262"/>
        <v>331.76</v>
      </c>
      <c r="AC735" s="15">
        <f t="shared" si="261"/>
        <v>479.7</v>
      </c>
      <c r="AD735" s="48">
        <f>(ROUND(AC735-AC726,1)/AC726)</f>
        <v>0.29718766901027582</v>
      </c>
      <c r="AE735" s="113"/>
      <c r="AF735" s="60"/>
      <c r="AH735" s="59"/>
    </row>
    <row r="736" spans="1:34">
      <c r="A736" s="99" t="s">
        <v>848</v>
      </c>
      <c r="B736" s="93"/>
      <c r="C736" s="21" t="s">
        <v>328</v>
      </c>
      <c r="D736" s="12">
        <v>116</v>
      </c>
      <c r="E736" s="12">
        <v>0</v>
      </c>
      <c r="F736" s="12">
        <v>0</v>
      </c>
      <c r="G736" s="12">
        <v>0</v>
      </c>
      <c r="H736" s="12">
        <v>0</v>
      </c>
      <c r="I736" s="13">
        <v>25</v>
      </c>
      <c r="J736" s="13">
        <v>50</v>
      </c>
      <c r="K736" s="13">
        <v>0</v>
      </c>
      <c r="L736" s="13">
        <v>0</v>
      </c>
      <c r="M736" s="13">
        <v>68</v>
      </c>
      <c r="N736" s="14">
        <f>D736*$D$13</f>
        <v>150.80000000000001</v>
      </c>
      <c r="O736" s="14">
        <f>E736*$E$13</f>
        <v>0</v>
      </c>
      <c r="P736" s="14">
        <f>F736*$F$13</f>
        <v>0</v>
      </c>
      <c r="Q736" s="14">
        <f>G736*$G$13</f>
        <v>0</v>
      </c>
      <c r="R736" s="14">
        <f>H736*$H$13</f>
        <v>0</v>
      </c>
      <c r="S736" s="14">
        <f>(N736/100)*(I736*$I$14)+(N736/100)*(J736*$J$14)+(N736/100)*(M736*$M$14)</f>
        <v>323.46600000000001</v>
      </c>
      <c r="T736" s="14">
        <f>(O736/100)*(K736*$K$13)+(O736/100)*(M736*$M$13)</f>
        <v>0</v>
      </c>
      <c r="U736" s="14">
        <f>(P736/100)*(K736*$K$13)+(P736/100)*(L736*$L$13)+(P736/100)*(M736*$M$13)</f>
        <v>0</v>
      </c>
      <c r="V736" s="14">
        <f>(Q736/100)*(L736*$L$13)+(Q736/100)*(M736*$M$13)</f>
        <v>0</v>
      </c>
      <c r="W736" s="14">
        <f>(R736/100)*(K736*$K$13)+(R736/100)*(L736*$L$13)+(R736/100)*(M736*$M$13)</f>
        <v>0</v>
      </c>
      <c r="X736" s="14">
        <f t="shared" si="257"/>
        <v>474.26600000000002</v>
      </c>
      <c r="Y736" s="14">
        <f t="shared" si="258"/>
        <v>0</v>
      </c>
      <c r="Z736" s="14">
        <f t="shared" si="259"/>
        <v>0</v>
      </c>
      <c r="AA736" s="14">
        <f t="shared" si="260"/>
        <v>0</v>
      </c>
      <c r="AB736" s="14">
        <f t="shared" si="262"/>
        <v>0</v>
      </c>
      <c r="AC736" s="15">
        <f t="shared" si="261"/>
        <v>474.3</v>
      </c>
      <c r="AD736" s="48">
        <f>(ROUND(AC736-AC726,1)/AC726)</f>
        <v>0.28258518117901565</v>
      </c>
      <c r="AE736" s="113"/>
      <c r="AF736" s="60"/>
      <c r="AH736" s="59"/>
    </row>
    <row r="737" spans="1:34">
      <c r="A737" s="99" t="s">
        <v>849</v>
      </c>
      <c r="B737" s="93"/>
      <c r="C737" s="21" t="s">
        <v>329</v>
      </c>
      <c r="D737" s="12">
        <v>116</v>
      </c>
      <c r="E737" s="12">
        <v>0</v>
      </c>
      <c r="F737" s="12">
        <v>0</v>
      </c>
      <c r="G737" s="12">
        <v>0</v>
      </c>
      <c r="H737" s="12">
        <v>0</v>
      </c>
      <c r="I737" s="13">
        <v>25</v>
      </c>
      <c r="J737" s="13">
        <v>50</v>
      </c>
      <c r="K737" s="13">
        <v>68</v>
      </c>
      <c r="L737" s="13">
        <v>0</v>
      </c>
      <c r="M737" s="13">
        <v>0</v>
      </c>
      <c r="N737" s="14">
        <f>D737*$D$14</f>
        <v>150.80000000000001</v>
      </c>
      <c r="O737" s="14">
        <f>E737*$E$14</f>
        <v>0</v>
      </c>
      <c r="P737" s="14">
        <f>F737*$F$14</f>
        <v>0</v>
      </c>
      <c r="Q737" s="14">
        <f>G737*$G$14</f>
        <v>0</v>
      </c>
      <c r="R737" s="14">
        <f>H737*$H$14</f>
        <v>0</v>
      </c>
      <c r="S737" s="14">
        <f>(N737/100)*(I737*$I$14)+(N737/100)*(J737*$J$14)+(N737/100)*(K737*$K$14)</f>
        <v>323.46600000000001</v>
      </c>
      <c r="T737" s="14">
        <f>(O737/100)*(K737*$K$14)</f>
        <v>0</v>
      </c>
      <c r="U737" s="14">
        <f>(P737/100)*(K737*$K$14)+(P737/100)*(L737*$L$14)</f>
        <v>0</v>
      </c>
      <c r="V737" s="14">
        <f>(Q737/100)*(L737*$L$14)</f>
        <v>0</v>
      </c>
      <c r="W737" s="14">
        <f>(R737/100)*(K737*$L$14)+(R737/100)*(L737*$M$14)</f>
        <v>0</v>
      </c>
      <c r="X737" s="14">
        <f t="shared" si="257"/>
        <v>474.26600000000002</v>
      </c>
      <c r="Y737" s="14">
        <f t="shared" si="258"/>
        <v>0</v>
      </c>
      <c r="Z737" s="14">
        <f t="shared" si="259"/>
        <v>0</v>
      </c>
      <c r="AA737" s="14">
        <f t="shared" si="260"/>
        <v>0</v>
      </c>
      <c r="AB737" s="14">
        <f t="shared" si="262"/>
        <v>0</v>
      </c>
      <c r="AC737" s="15">
        <f t="shared" si="261"/>
        <v>474.3</v>
      </c>
      <c r="AD737" s="48">
        <f>(ROUND(AC737-AC726,1)/AC726)</f>
        <v>0.28258518117901565</v>
      </c>
      <c r="AE737" s="113"/>
      <c r="AF737" s="60"/>
      <c r="AH737" s="59"/>
    </row>
    <row r="738" spans="1:34">
      <c r="A738" s="99"/>
      <c r="B738" s="93"/>
      <c r="C738" s="21" t="s">
        <v>330</v>
      </c>
      <c r="D738" s="12">
        <v>116</v>
      </c>
      <c r="E738" s="12">
        <v>0</v>
      </c>
      <c r="F738" s="12">
        <v>0</v>
      </c>
      <c r="G738" s="12">
        <v>0</v>
      </c>
      <c r="H738" s="12">
        <v>0</v>
      </c>
      <c r="I738" s="13">
        <v>25</v>
      </c>
      <c r="J738" s="13">
        <v>50</v>
      </c>
      <c r="K738" s="13">
        <v>0</v>
      </c>
      <c r="L738" s="13">
        <v>68</v>
      </c>
      <c r="M738" s="13">
        <v>0</v>
      </c>
      <c r="N738" s="14">
        <f>D738*$D$15</f>
        <v>150.80000000000001</v>
      </c>
      <c r="O738" s="14">
        <f>E738*$E$15</f>
        <v>0</v>
      </c>
      <c r="P738" s="14">
        <f>F738*$F$15</f>
        <v>0</v>
      </c>
      <c r="Q738" s="14">
        <f>G738*$G$15</f>
        <v>0</v>
      </c>
      <c r="R738" s="14">
        <f>H738*$H$15</f>
        <v>0</v>
      </c>
      <c r="S738" s="14">
        <f>(N738/100)*(I738*$I$15)+(N738/100)*(J738*$J$15)+(N738/100)*(L738*$L$15)</f>
        <v>323.46600000000001</v>
      </c>
      <c r="T738" s="14">
        <f>(O738/100)*(K738*$K$15)</f>
        <v>0</v>
      </c>
      <c r="U738" s="14">
        <f>(P738/100)*(K738*$K$15)+(P738/100)*(L738*$L$15)</f>
        <v>0</v>
      </c>
      <c r="V738" s="14">
        <f>(Q738/100)*(L738*$L$15)</f>
        <v>0</v>
      </c>
      <c r="W738" s="14">
        <f>(R738/100)*(K738*$K$15)+(R738/100)*(L738*$L$15)</f>
        <v>0</v>
      </c>
      <c r="X738" s="14">
        <f t="shared" si="257"/>
        <v>474.26600000000002</v>
      </c>
      <c r="Y738" s="14">
        <f t="shared" si="258"/>
        <v>0</v>
      </c>
      <c r="Z738" s="14">
        <f t="shared" si="259"/>
        <v>0</v>
      </c>
      <c r="AA738" s="14">
        <f t="shared" si="260"/>
        <v>0</v>
      </c>
      <c r="AB738" s="14">
        <f t="shared" si="262"/>
        <v>0</v>
      </c>
      <c r="AC738" s="15">
        <f t="shared" si="261"/>
        <v>474.3</v>
      </c>
      <c r="AD738" s="48">
        <f>(ROUND(AC738-AC726,1)/AC726)</f>
        <v>0.28258518117901565</v>
      </c>
      <c r="AE738" s="113"/>
      <c r="AF738" s="60"/>
      <c r="AH738" s="59"/>
    </row>
    <row r="739" spans="1:34">
      <c r="A739" s="99"/>
      <c r="B739" s="93"/>
      <c r="C739" s="21" t="s">
        <v>326</v>
      </c>
      <c r="D739" s="12">
        <v>116</v>
      </c>
      <c r="E739" s="12">
        <v>0</v>
      </c>
      <c r="F739" s="12">
        <v>0</v>
      </c>
      <c r="G739" s="12">
        <v>0</v>
      </c>
      <c r="H739" s="12">
        <v>0</v>
      </c>
      <c r="I739" s="13">
        <v>25</v>
      </c>
      <c r="J739" s="13">
        <v>77</v>
      </c>
      <c r="K739" s="13">
        <v>0</v>
      </c>
      <c r="L739" s="13">
        <v>0</v>
      </c>
      <c r="M739" s="13">
        <v>0</v>
      </c>
      <c r="N739" s="14">
        <f>D739*$D$16</f>
        <v>150.80000000000001</v>
      </c>
      <c r="O739" s="14">
        <f>E739*$E$16</f>
        <v>0</v>
      </c>
      <c r="P739" s="14">
        <f>F739*$F$16</f>
        <v>0</v>
      </c>
      <c r="Q739" s="14">
        <f>G739*$G$16</f>
        <v>0</v>
      </c>
      <c r="R739" s="14">
        <f>H739*$H$16</f>
        <v>0</v>
      </c>
      <c r="S739" s="14">
        <f>(N739/100)*(I739*$I$16)+(N739/100)*(J739*$J$16)</f>
        <v>304.76679999999999</v>
      </c>
      <c r="T739" s="14">
        <f>(O739/100)*(K739*$K$16)</f>
        <v>0</v>
      </c>
      <c r="U739" s="14">
        <f>(P739/100)*(K739*$K$16)+(P739/100)*(L739*$L$16)</f>
        <v>0</v>
      </c>
      <c r="V739" s="14">
        <f>(Q739/100)*(L739*$L$16)</f>
        <v>0</v>
      </c>
      <c r="W739" s="14">
        <f>(R739/100)*(K739*$K$16)+(R739/100)*(L739*$L$16)</f>
        <v>0</v>
      </c>
      <c r="X739" s="14">
        <f t="shared" si="257"/>
        <v>455.5668</v>
      </c>
      <c r="Y739" s="14">
        <f t="shared" si="258"/>
        <v>0</v>
      </c>
      <c r="Z739" s="14">
        <f t="shared" si="259"/>
        <v>0</v>
      </c>
      <c r="AA739" s="14">
        <f t="shared" si="260"/>
        <v>0</v>
      </c>
      <c r="AB739" s="14">
        <f t="shared" si="262"/>
        <v>0</v>
      </c>
      <c r="AC739" s="15">
        <f t="shared" si="261"/>
        <v>455.6</v>
      </c>
      <c r="AD739" s="48">
        <f>(ROUND(AC739-AC726,1)/AC726)</f>
        <v>0.23201730665224443</v>
      </c>
      <c r="AE739" s="113"/>
      <c r="AF739" s="60"/>
      <c r="AH739" s="59"/>
    </row>
    <row r="740" spans="1:34">
      <c r="A740" s="99"/>
      <c r="B740" s="93"/>
      <c r="C740" s="21" t="s">
        <v>327</v>
      </c>
      <c r="D740" s="12">
        <v>116</v>
      </c>
      <c r="E740" s="12">
        <v>0</v>
      </c>
      <c r="F740" s="12">
        <v>0</v>
      </c>
      <c r="G740" s="12">
        <v>0</v>
      </c>
      <c r="H740" s="12">
        <v>0</v>
      </c>
      <c r="I740" s="13">
        <v>55</v>
      </c>
      <c r="J740" s="13">
        <v>50</v>
      </c>
      <c r="K740" s="13">
        <v>0</v>
      </c>
      <c r="L740" s="13">
        <v>0</v>
      </c>
      <c r="M740" s="13">
        <v>0</v>
      </c>
      <c r="N740" s="14">
        <f>D740*$D$17</f>
        <v>150.80000000000001</v>
      </c>
      <c r="O740" s="14">
        <f>E740*$E$17</f>
        <v>0</v>
      </c>
      <c r="P740" s="14">
        <f>F740*$F$17</f>
        <v>0</v>
      </c>
      <c r="Q740" s="14">
        <f>G740*$G$17</f>
        <v>0</v>
      </c>
      <c r="R740" s="14">
        <f>H740*$H$17</f>
        <v>0</v>
      </c>
      <c r="S740" s="14">
        <f>(N740/100)*(I740*$I$17)+(N740/100)*(J740*$J$17)</f>
        <v>266.16199999999998</v>
      </c>
      <c r="T740" s="14">
        <f>(O740/100)*(K740*$K$17)</f>
        <v>0</v>
      </c>
      <c r="U740" s="14">
        <f>(P740/100)*(K740*$K$17)+(P740/100)*(L740*$L$17)</f>
        <v>0</v>
      </c>
      <c r="V740" s="14">
        <f>(Q740/100)*(L740*$L$17)</f>
        <v>0</v>
      </c>
      <c r="W740" s="14">
        <f>(R740/100)*(K740*$K$17)+(R740/100)*(L740*$L$17)</f>
        <v>0</v>
      </c>
      <c r="X740" s="14">
        <f t="shared" si="257"/>
        <v>416.96199999999999</v>
      </c>
      <c r="Y740" s="14">
        <f t="shared" si="258"/>
        <v>0</v>
      </c>
      <c r="Z740" s="14">
        <f t="shared" si="259"/>
        <v>0</v>
      </c>
      <c r="AA740" s="14">
        <f t="shared" si="260"/>
        <v>0</v>
      </c>
      <c r="AB740" s="14">
        <f t="shared" si="262"/>
        <v>0</v>
      </c>
      <c r="AC740" s="15">
        <f t="shared" si="261"/>
        <v>417</v>
      </c>
      <c r="AD740" s="48">
        <f>(ROUND(AC740-AC726,1)/AC726)</f>
        <v>0.12763656030286641</v>
      </c>
      <c r="AE740" s="113"/>
      <c r="AF740" s="60"/>
      <c r="AH740" s="59"/>
    </row>
    <row r="741" spans="1:34">
      <c r="A741" s="106" t="s">
        <v>0</v>
      </c>
      <c r="B741" s="90" t="s">
        <v>893</v>
      </c>
      <c r="C741" s="50" t="s">
        <v>242</v>
      </c>
      <c r="D741" s="11">
        <v>65</v>
      </c>
      <c r="E741" s="11">
        <v>75</v>
      </c>
      <c r="F741" s="11">
        <v>0</v>
      </c>
      <c r="G741" s="11">
        <v>0</v>
      </c>
      <c r="H741" s="11">
        <v>0</v>
      </c>
      <c r="I741" s="51">
        <v>10</v>
      </c>
      <c r="J741" s="51">
        <v>30</v>
      </c>
      <c r="K741" s="51">
        <v>70</v>
      </c>
      <c r="L741" s="51">
        <v>0</v>
      </c>
      <c r="M741" s="51">
        <v>0</v>
      </c>
      <c r="N741" s="52">
        <f>D741*$D$3</f>
        <v>97.5</v>
      </c>
      <c r="O741" s="52">
        <f>E741*$E$3</f>
        <v>112.5</v>
      </c>
      <c r="P741" s="52">
        <f>F741*$F$3</f>
        <v>0</v>
      </c>
      <c r="Q741" s="52">
        <f>G741*$G$3</f>
        <v>0</v>
      </c>
      <c r="R741" s="52">
        <f>H741*$H$3</f>
        <v>0</v>
      </c>
      <c r="S741" s="52">
        <f>(N741/100)*(I741*$I$3)+(N741/100)*(J741*$J$3)</f>
        <v>58.5</v>
      </c>
      <c r="T741" s="52">
        <f>(O741/100)*(K741*$K$3)</f>
        <v>118.125</v>
      </c>
      <c r="U741" s="52">
        <f>(P741/100)*(K741*$K$3)+(P741/100)*(L741*$L$3)</f>
        <v>0</v>
      </c>
      <c r="V741" s="52">
        <f>(Q741/100)*(L741*$L$3)</f>
        <v>0</v>
      </c>
      <c r="W741" s="52">
        <f>(R741/100)*(K741*$K$3)+(R741/100)*(L741*$L$3)</f>
        <v>0</v>
      </c>
      <c r="X741" s="52">
        <f t="shared" si="257"/>
        <v>156</v>
      </c>
      <c r="Y741" s="52">
        <f t="shared" si="258"/>
        <v>230.625</v>
      </c>
      <c r="Z741" s="52">
        <f t="shared" si="259"/>
        <v>0</v>
      </c>
      <c r="AA741" s="52">
        <f t="shared" si="260"/>
        <v>0</v>
      </c>
      <c r="AB741" s="52">
        <f>R741+W741</f>
        <v>0</v>
      </c>
      <c r="AC741" s="53">
        <f>ROUND(X741+Y741+Z741+AA741+AB741,1)</f>
        <v>386.6</v>
      </c>
      <c r="AD741" s="58"/>
      <c r="AE741" s="111"/>
      <c r="AF741" s="63"/>
      <c r="AH741" s="59"/>
    </row>
    <row r="742" spans="1:34">
      <c r="A742" s="99" t="s">
        <v>815</v>
      </c>
      <c r="B742" s="91">
        <v>13</v>
      </c>
      <c r="C742" s="21" t="s">
        <v>325</v>
      </c>
      <c r="D742" s="12">
        <v>65</v>
      </c>
      <c r="E742" s="12">
        <v>75</v>
      </c>
      <c r="F742" s="12">
        <v>0</v>
      </c>
      <c r="G742" s="12">
        <v>0</v>
      </c>
      <c r="H742" s="12">
        <v>0</v>
      </c>
      <c r="I742" s="13">
        <v>46</v>
      </c>
      <c r="J742" s="13">
        <v>66</v>
      </c>
      <c r="K742" s="13">
        <v>70</v>
      </c>
      <c r="L742" s="13">
        <v>0</v>
      </c>
      <c r="M742" s="13">
        <v>0</v>
      </c>
      <c r="N742" s="14">
        <f>D742*$D$4</f>
        <v>84.5</v>
      </c>
      <c r="O742" s="14">
        <f>E742*$E$4</f>
        <v>97.5</v>
      </c>
      <c r="P742" s="14">
        <f>F742*$F$4</f>
        <v>0</v>
      </c>
      <c r="Q742" s="14">
        <f>G742*$G$4</f>
        <v>0</v>
      </c>
      <c r="R742" s="14">
        <f>H742*$H$4</f>
        <v>0</v>
      </c>
      <c r="S742" s="14">
        <f>(N742/100)*(I742*$I$4)+(N742/100)*(J742*$J$4)</f>
        <v>170.35199999999998</v>
      </c>
      <c r="T742" s="14">
        <f>(O742/100)*(K742*$K$4)</f>
        <v>102.375</v>
      </c>
      <c r="U742" s="14">
        <f>(P742/100)*(K742*$K$4)+(P742/100)*(L742*$L$4)</f>
        <v>0</v>
      </c>
      <c r="V742" s="14">
        <f>(Q742/100)*(L742*$L$4)</f>
        <v>0</v>
      </c>
      <c r="W742" s="14">
        <f>(R742/100)*(K742*$K$4)+(R742/100)*(L742*$L$4)</f>
        <v>0</v>
      </c>
      <c r="X742" s="14">
        <f t="shared" si="257"/>
        <v>254.85199999999998</v>
      </c>
      <c r="Y742" s="14">
        <f t="shared" si="258"/>
        <v>199.875</v>
      </c>
      <c r="Z742" s="14">
        <f t="shared" si="259"/>
        <v>0</v>
      </c>
      <c r="AA742" s="14">
        <f t="shared" si="260"/>
        <v>0</v>
      </c>
      <c r="AB742" s="14">
        <f>R742+W742</f>
        <v>0</v>
      </c>
      <c r="AC742" s="15">
        <f>ROUND(X742+Y742+Z742+AA742+AB742,1)</f>
        <v>454.7</v>
      </c>
      <c r="AD742" s="48">
        <f>(ROUND(AC742-AC741,1)/AC741)</f>
        <v>0.17615106052767715</v>
      </c>
      <c r="AE742" s="113"/>
      <c r="AF742" s="60"/>
      <c r="AH742" s="59"/>
    </row>
    <row r="743" spans="1:34">
      <c r="A743" s="99" t="s">
        <v>816</v>
      </c>
      <c r="B743" s="91">
        <v>15</v>
      </c>
      <c r="C743" s="21" t="s">
        <v>850</v>
      </c>
      <c r="D743" s="12">
        <v>65</v>
      </c>
      <c r="E743" s="12">
        <v>75</v>
      </c>
      <c r="F743" s="12">
        <v>0</v>
      </c>
      <c r="G743" s="12">
        <v>0</v>
      </c>
      <c r="H743" s="12">
        <v>0</v>
      </c>
      <c r="I743" s="13">
        <v>10</v>
      </c>
      <c r="J743" s="13">
        <v>30</v>
      </c>
      <c r="K743" s="13">
        <v>70</v>
      </c>
      <c r="L743" s="13">
        <v>0</v>
      </c>
      <c r="M743" s="13">
        <v>0</v>
      </c>
      <c r="N743" s="14">
        <f>D743*$D$5</f>
        <v>91</v>
      </c>
      <c r="O743" s="14">
        <f>E743*$E$5</f>
        <v>105</v>
      </c>
      <c r="P743" s="14">
        <f>F743*$F$5</f>
        <v>0</v>
      </c>
      <c r="Q743" s="14">
        <f>G743*$G$5</f>
        <v>0</v>
      </c>
      <c r="R743" s="14">
        <f>H743*$H$5</f>
        <v>0</v>
      </c>
      <c r="S743" s="14">
        <f>(N743/100)*(I743*$I$5)+(N743/100)*(J743*$J$5)</f>
        <v>54.6</v>
      </c>
      <c r="T743" s="14">
        <f>(O743/100)*(K743*$K$5)</f>
        <v>110.25</v>
      </c>
      <c r="U743" s="14">
        <f>(P743/100)*(K743*$K$5)+(P743/100)*(L743*$L$5)</f>
        <v>0</v>
      </c>
      <c r="V743" s="14">
        <f>(Q743/100)*(L743*$L$5)</f>
        <v>0</v>
      </c>
      <c r="W743" s="14">
        <f>(R743/100)*(K743*$K$5)+(R743/100)*(L743*$L$5)</f>
        <v>0</v>
      </c>
      <c r="X743" s="14">
        <f t="shared" si="257"/>
        <v>145.6</v>
      </c>
      <c r="Y743" s="14">
        <f t="shared" si="258"/>
        <v>215.25</v>
      </c>
      <c r="Z743" s="14">
        <f t="shared" si="259"/>
        <v>0</v>
      </c>
      <c r="AA743" s="14">
        <f t="shared" si="260"/>
        <v>0</v>
      </c>
      <c r="AB743" s="14">
        <f>R743+W743</f>
        <v>0</v>
      </c>
      <c r="AC743" s="15">
        <f t="shared" ref="AC743:AC755" si="263">ROUND(X743+Y743+Z743+AA743+AB743,1)</f>
        <v>360.9</v>
      </c>
      <c r="AD743" s="48">
        <f>(ROUND(AC743-AC741,1)/AC741)</f>
        <v>-6.6476978789446445E-2</v>
      </c>
      <c r="AE743" s="113"/>
      <c r="AF743" s="60"/>
      <c r="AH743" s="59"/>
    </row>
    <row r="744" spans="1:34">
      <c r="A744" s="99" t="s">
        <v>817</v>
      </c>
      <c r="B744" s="91">
        <v>12</v>
      </c>
      <c r="C744" s="21" t="s">
        <v>338</v>
      </c>
      <c r="D744" s="12">
        <v>65</v>
      </c>
      <c r="E744" s="12">
        <v>75</v>
      </c>
      <c r="F744" s="12">
        <v>0</v>
      </c>
      <c r="G744" s="12">
        <v>0</v>
      </c>
      <c r="H744" s="12">
        <v>0</v>
      </c>
      <c r="I744" s="13">
        <v>10</v>
      </c>
      <c r="J744" s="13">
        <v>30</v>
      </c>
      <c r="K744" s="13">
        <v>70</v>
      </c>
      <c r="L744" s="13">
        <v>0</v>
      </c>
      <c r="M744" s="13">
        <v>0</v>
      </c>
      <c r="N744" s="14">
        <f>D744*$D$6</f>
        <v>91</v>
      </c>
      <c r="O744" s="14">
        <f>E744*$E$6</f>
        <v>105</v>
      </c>
      <c r="P744" s="14">
        <f>F744*$F$6</f>
        <v>0</v>
      </c>
      <c r="Q744" s="14">
        <f>G744*$G$6</f>
        <v>0</v>
      </c>
      <c r="R744" s="14">
        <f>H744*$H$6</f>
        <v>0</v>
      </c>
      <c r="S744" s="14">
        <f>(N744/100)*(I744*$I$6)+(N744/100)*(J744*$J$6)</f>
        <v>54.6</v>
      </c>
      <c r="T744" s="14">
        <f>(O744/100)*(K744*$K$6)</f>
        <v>110.25</v>
      </c>
      <c r="U744" s="14">
        <f>(P744/100)*(K744*$K$6)+(P744/100)*(L744*$L$6)</f>
        <v>0</v>
      </c>
      <c r="V744" s="14">
        <f>(Q744/100)*(L744*$L$6)</f>
        <v>0</v>
      </c>
      <c r="W744" s="14">
        <f>(R744/100)*(K744*$K$6)+(R744/100)*(L744*$L$6)</f>
        <v>0</v>
      </c>
      <c r="X744" s="14">
        <f t="shared" si="257"/>
        <v>145.6</v>
      </c>
      <c r="Y744" s="14">
        <f t="shared" si="258"/>
        <v>215.25</v>
      </c>
      <c r="Z744" s="14">
        <f t="shared" si="259"/>
        <v>0</v>
      </c>
      <c r="AA744" s="14">
        <f t="shared" si="260"/>
        <v>0</v>
      </c>
      <c r="AB744" s="14">
        <f t="shared" ref="AB744:AB755" si="264">R744+W744</f>
        <v>0</v>
      </c>
      <c r="AC744" s="15">
        <f t="shared" si="263"/>
        <v>360.9</v>
      </c>
      <c r="AD744" s="48">
        <f>(ROUND(AC744-AC741,1)/AC741)</f>
        <v>-6.6476978789446445E-2</v>
      </c>
      <c r="AE744" s="113"/>
      <c r="AF744" s="60"/>
      <c r="AH744" s="59"/>
    </row>
    <row r="745" spans="1:34">
      <c r="A745" s="99" t="s">
        <v>818</v>
      </c>
      <c r="B745" s="91">
        <v>0</v>
      </c>
      <c r="C745" s="21" t="s">
        <v>339</v>
      </c>
      <c r="D745" s="12">
        <v>65</v>
      </c>
      <c r="E745" s="12">
        <v>75</v>
      </c>
      <c r="F745" s="12">
        <v>0</v>
      </c>
      <c r="G745" s="12">
        <v>0</v>
      </c>
      <c r="H745" s="12">
        <v>0</v>
      </c>
      <c r="I745" s="13">
        <v>10</v>
      </c>
      <c r="J745" s="13">
        <v>30</v>
      </c>
      <c r="K745" s="13">
        <v>70</v>
      </c>
      <c r="L745" s="13">
        <v>0</v>
      </c>
      <c r="M745" s="13">
        <v>0</v>
      </c>
      <c r="N745" s="14">
        <f>D745*$D$7</f>
        <v>91</v>
      </c>
      <c r="O745" s="14">
        <f>E745*$E$7</f>
        <v>105</v>
      </c>
      <c r="P745" s="14">
        <f>F745*$F$7</f>
        <v>0</v>
      </c>
      <c r="Q745" s="14">
        <f>G745*$G$7</f>
        <v>0</v>
      </c>
      <c r="R745" s="14">
        <f>H745*$H$7</f>
        <v>0</v>
      </c>
      <c r="S745" s="14">
        <f>(N745/100)*(I745*$I$7)+(N745/100)*(J745*$J$7)</f>
        <v>54.6</v>
      </c>
      <c r="T745" s="14">
        <f>(O745/100)*(K745*$K$7)</f>
        <v>110.25</v>
      </c>
      <c r="U745" s="14">
        <f>(P745/100)*(K745*$K$7)+(P745/100)*(L745*$L$7)</f>
        <v>0</v>
      </c>
      <c r="V745" s="14">
        <f>(Q745/100)*(L745*$L$7)</f>
        <v>0</v>
      </c>
      <c r="W745" s="14">
        <f>(R745/100)*(K745*$K$7)+(R745/100)*(L745*$L$7)</f>
        <v>0</v>
      </c>
      <c r="X745" s="14">
        <f t="shared" si="257"/>
        <v>145.6</v>
      </c>
      <c r="Y745" s="14">
        <f t="shared" si="258"/>
        <v>215.25</v>
      </c>
      <c r="Z745" s="14">
        <f t="shared" si="259"/>
        <v>0</v>
      </c>
      <c r="AA745" s="14">
        <f t="shared" si="260"/>
        <v>0</v>
      </c>
      <c r="AB745" s="14">
        <f t="shared" si="264"/>
        <v>0</v>
      </c>
      <c r="AC745" s="15">
        <f t="shared" si="263"/>
        <v>360.9</v>
      </c>
      <c r="AD745" s="48">
        <f>(ROUND(AC745-AC741,1)/AC741)</f>
        <v>-6.6476978789446445E-2</v>
      </c>
      <c r="AE745" s="113"/>
      <c r="AF745" s="60"/>
      <c r="AH745" s="59"/>
    </row>
    <row r="746" spans="1:34">
      <c r="A746" s="99" t="s">
        <v>667</v>
      </c>
      <c r="B746" s="91"/>
      <c r="C746" s="21" t="s">
        <v>340</v>
      </c>
      <c r="D746" s="12">
        <v>65</v>
      </c>
      <c r="E746" s="12">
        <v>75</v>
      </c>
      <c r="F746" s="12">
        <v>0</v>
      </c>
      <c r="G746" s="12">
        <v>0</v>
      </c>
      <c r="H746" s="12">
        <v>0</v>
      </c>
      <c r="I746" s="13">
        <v>10</v>
      </c>
      <c r="J746" s="13">
        <v>30</v>
      </c>
      <c r="K746" s="13">
        <v>70</v>
      </c>
      <c r="L746" s="13">
        <v>0</v>
      </c>
      <c r="M746" s="13">
        <v>0</v>
      </c>
      <c r="N746" s="14">
        <f>D746*$D$8</f>
        <v>91</v>
      </c>
      <c r="O746" s="14">
        <f>E746*$E$8</f>
        <v>105</v>
      </c>
      <c r="P746" s="14">
        <f>F746*$F$8</f>
        <v>0</v>
      </c>
      <c r="Q746" s="14">
        <f>G746*$G$8</f>
        <v>0</v>
      </c>
      <c r="R746" s="14">
        <f>H746*$H$8</f>
        <v>0</v>
      </c>
      <c r="S746" s="14">
        <f>(N746/100)*(I746*$I$8)+(N746/100)*(J746*$J$8)</f>
        <v>54.6</v>
      </c>
      <c r="T746" s="14">
        <f>(O746/100)*(K746*$K$8)</f>
        <v>110.25</v>
      </c>
      <c r="U746" s="14">
        <f>(P746/100)*(K746*$K$8)+(P746/100)*(L746*$L$8)</f>
        <v>0</v>
      </c>
      <c r="V746" s="14">
        <f>(Q746/100)*(L746*$L$8)</f>
        <v>0</v>
      </c>
      <c r="W746" s="14">
        <f>(R746/100)*(K746*$K$8)+(R746/100)*(L746*$L$8)</f>
        <v>0</v>
      </c>
      <c r="X746" s="14">
        <f t="shared" si="257"/>
        <v>145.6</v>
      </c>
      <c r="Y746" s="14">
        <f t="shared" si="258"/>
        <v>215.25</v>
      </c>
      <c r="Z746" s="14">
        <f t="shared" si="259"/>
        <v>0</v>
      </c>
      <c r="AA746" s="14">
        <f t="shared" si="260"/>
        <v>0</v>
      </c>
      <c r="AB746" s="14">
        <f t="shared" si="264"/>
        <v>0</v>
      </c>
      <c r="AC746" s="15">
        <f t="shared" si="263"/>
        <v>360.9</v>
      </c>
      <c r="AD746" s="48">
        <f>(ROUND(AC746-AC741,1)/AC741)</f>
        <v>-6.6476978789446445E-2</v>
      </c>
      <c r="AE746" s="113"/>
      <c r="AF746" s="60"/>
      <c r="AH746" s="59"/>
    </row>
    <row r="747" spans="1:34">
      <c r="A747" s="99" t="s">
        <v>606</v>
      </c>
      <c r="B747" s="91"/>
      <c r="C747" s="21" t="s">
        <v>1</v>
      </c>
      <c r="D747" s="12">
        <v>33</v>
      </c>
      <c r="E747" s="12">
        <v>140</v>
      </c>
      <c r="F747" s="12">
        <v>0</v>
      </c>
      <c r="G747" s="12">
        <v>0</v>
      </c>
      <c r="H747" s="12">
        <v>0</v>
      </c>
      <c r="I747" s="13">
        <v>10</v>
      </c>
      <c r="J747" s="13">
        <v>30</v>
      </c>
      <c r="K747" s="13">
        <v>94</v>
      </c>
      <c r="L747" s="13">
        <v>0</v>
      </c>
      <c r="M747" s="13">
        <v>0</v>
      </c>
      <c r="N747" s="14">
        <f>D747*$D$9</f>
        <v>39.6</v>
      </c>
      <c r="O747" s="14">
        <f>E747*$E$9</f>
        <v>182</v>
      </c>
      <c r="P747" s="14">
        <f>F747*$F$9</f>
        <v>0</v>
      </c>
      <c r="Q747" s="14">
        <f>G747*$G$9</f>
        <v>0</v>
      </c>
      <c r="R747" s="14">
        <f>H747*$H$9</f>
        <v>0</v>
      </c>
      <c r="S747" s="14">
        <f>(N747/100)*(I747*$I$9)+(N747/100)*(J747*$J$9)</f>
        <v>23.76</v>
      </c>
      <c r="T747" s="14">
        <f>(O747/100)*(K747*$K$9)</f>
        <v>256.62</v>
      </c>
      <c r="U747" s="14">
        <f>(P747/100)*(K747*$K$9)+(P747/100)*(L747*$L$9)</f>
        <v>0</v>
      </c>
      <c r="V747" s="14">
        <f>(Q747/100)*(L747*$L$9)</f>
        <v>0</v>
      </c>
      <c r="W747" s="14">
        <f>(R747/100)*(K747*$K$9)+(R747/100)*(L747*$L$9)</f>
        <v>0</v>
      </c>
      <c r="X747" s="14">
        <f t="shared" si="257"/>
        <v>63.36</v>
      </c>
      <c r="Y747" s="14">
        <f t="shared" si="258"/>
        <v>438.62</v>
      </c>
      <c r="Z747" s="14">
        <f t="shared" si="259"/>
        <v>0</v>
      </c>
      <c r="AA747" s="14">
        <f t="shared" si="260"/>
        <v>0</v>
      </c>
      <c r="AB747" s="14">
        <f t="shared" si="264"/>
        <v>0</v>
      </c>
      <c r="AC747" s="15">
        <f t="shared" si="263"/>
        <v>502</v>
      </c>
      <c r="AD747" s="48">
        <f>(ROUND(AC747-AC741,1)/AC741)</f>
        <v>0.29849974133471285</v>
      </c>
      <c r="AE747" s="113"/>
      <c r="AF747" s="60"/>
      <c r="AH747" s="59"/>
    </row>
    <row r="748" spans="1:34">
      <c r="A748" s="99" t="s">
        <v>845</v>
      </c>
      <c r="B748" s="91"/>
      <c r="C748" s="21" t="s">
        <v>2</v>
      </c>
      <c r="D748" s="12">
        <v>33</v>
      </c>
      <c r="E748" s="12">
        <v>0</v>
      </c>
      <c r="F748" s="12">
        <v>140</v>
      </c>
      <c r="G748" s="12">
        <v>0</v>
      </c>
      <c r="H748" s="12">
        <v>0</v>
      </c>
      <c r="I748" s="13">
        <v>10</v>
      </c>
      <c r="J748" s="13">
        <v>30</v>
      </c>
      <c r="K748" s="13">
        <v>47</v>
      </c>
      <c r="L748" s="13">
        <v>47</v>
      </c>
      <c r="M748" s="13">
        <v>0</v>
      </c>
      <c r="N748" s="14">
        <f>D748*$D$10</f>
        <v>39.6</v>
      </c>
      <c r="O748" s="14">
        <f>E748*$E$10</f>
        <v>0</v>
      </c>
      <c r="P748" s="14">
        <f>F748*$F$10</f>
        <v>182</v>
      </c>
      <c r="Q748" s="14">
        <f>G748*$G$10</f>
        <v>0</v>
      </c>
      <c r="R748" s="14">
        <f>H748*$H$10</f>
        <v>0</v>
      </c>
      <c r="S748" s="14">
        <f>(N748/100)*(I748*$I$10)+(N748/100)*(J748*$J$10)</f>
        <v>23.76</v>
      </c>
      <c r="T748" s="14">
        <f>(O748/100)*(K748*$J$10)</f>
        <v>0</v>
      </c>
      <c r="U748" s="14">
        <f>(P748/100)*(K748*$K$10)+(P748/100)*(L748*$L$10)</f>
        <v>256.62</v>
      </c>
      <c r="V748" s="14">
        <f>(Q748/100)*(L748*$L$10)</f>
        <v>0</v>
      </c>
      <c r="W748" s="14">
        <f>(R748/100)*(K748*$K$10)+(R748/100)*(L748*$L$10)</f>
        <v>0</v>
      </c>
      <c r="X748" s="14">
        <f t="shared" si="257"/>
        <v>63.36</v>
      </c>
      <c r="Y748" s="14">
        <f t="shared" si="258"/>
        <v>0</v>
      </c>
      <c r="Z748" s="14">
        <f t="shared" si="259"/>
        <v>438.62</v>
      </c>
      <c r="AA748" s="14">
        <f t="shared" si="260"/>
        <v>0</v>
      </c>
      <c r="AB748" s="14">
        <f t="shared" si="264"/>
        <v>0</v>
      </c>
      <c r="AC748" s="15">
        <f t="shared" si="263"/>
        <v>502</v>
      </c>
      <c r="AD748" s="48">
        <f>(ROUND(AC748-AC741,1)/AC741)</f>
        <v>0.29849974133471285</v>
      </c>
      <c r="AE748" s="113"/>
      <c r="AF748" s="60"/>
      <c r="AH748" s="59"/>
    </row>
    <row r="749" spans="1:34">
      <c r="A749" s="99" t="s">
        <v>846</v>
      </c>
      <c r="B749" s="91"/>
      <c r="C749" s="21" t="s">
        <v>3</v>
      </c>
      <c r="D749" s="12">
        <v>33</v>
      </c>
      <c r="E749" s="12">
        <v>0</v>
      </c>
      <c r="F749" s="12">
        <v>0</v>
      </c>
      <c r="G749" s="12">
        <v>140</v>
      </c>
      <c r="H749" s="12">
        <v>0</v>
      </c>
      <c r="I749" s="13">
        <v>10</v>
      </c>
      <c r="J749" s="13">
        <v>30</v>
      </c>
      <c r="K749" s="13">
        <v>0</v>
      </c>
      <c r="L749" s="13">
        <v>94</v>
      </c>
      <c r="M749" s="13">
        <v>0</v>
      </c>
      <c r="N749" s="14">
        <f>D749*$D$11</f>
        <v>39.6</v>
      </c>
      <c r="O749" s="14">
        <f>E749*$E$11</f>
        <v>0</v>
      </c>
      <c r="P749" s="14">
        <f>F749*$F$11</f>
        <v>0</v>
      </c>
      <c r="Q749" s="14">
        <f>G749*$G$11</f>
        <v>182</v>
      </c>
      <c r="R749" s="14">
        <f>H749*$H$11</f>
        <v>0</v>
      </c>
      <c r="S749" s="14">
        <f>(N749/100)*(I749*$I$11)+(N749/100)*(J749*$J$11)</f>
        <v>23.76</v>
      </c>
      <c r="T749" s="14">
        <f>(O749/100)*(K749*$K$11)</f>
        <v>0</v>
      </c>
      <c r="U749" s="14">
        <f>(P749/100)*(K749*$K$11)+(P749/100)*(L749*$L$11)</f>
        <v>0</v>
      </c>
      <c r="V749" s="14">
        <f>(Q749/100)*(L749*$L$11)</f>
        <v>256.62</v>
      </c>
      <c r="W749" s="14">
        <f>(R749/100)*(K749*$K$11)+(R749/100)*(L749*$L$11)</f>
        <v>0</v>
      </c>
      <c r="X749" s="14">
        <f t="shared" si="257"/>
        <v>63.36</v>
      </c>
      <c r="Y749" s="14">
        <f t="shared" si="258"/>
        <v>0</v>
      </c>
      <c r="Z749" s="14">
        <f t="shared" si="259"/>
        <v>0</v>
      </c>
      <c r="AA749" s="14">
        <f t="shared" si="260"/>
        <v>438.62</v>
      </c>
      <c r="AB749" s="14">
        <f t="shared" si="264"/>
        <v>0</v>
      </c>
      <c r="AC749" s="15">
        <f t="shared" si="263"/>
        <v>502</v>
      </c>
      <c r="AD749" s="48">
        <f>(ROUND(AC749-AC741,1)/AC741)</f>
        <v>0.29849974133471285</v>
      </c>
      <c r="AE749" s="113"/>
      <c r="AF749" s="60"/>
      <c r="AH749" s="59"/>
    </row>
    <row r="750" spans="1:34">
      <c r="A750" s="99" t="s">
        <v>847</v>
      </c>
      <c r="B750" s="91"/>
      <c r="C750" s="21" t="s">
        <v>4</v>
      </c>
      <c r="D750" s="12">
        <v>33</v>
      </c>
      <c r="E750" s="12">
        <v>0</v>
      </c>
      <c r="F750" s="12">
        <v>0</v>
      </c>
      <c r="G750" s="12">
        <v>0</v>
      </c>
      <c r="H750" s="12">
        <v>140</v>
      </c>
      <c r="I750" s="13">
        <v>10</v>
      </c>
      <c r="J750" s="13">
        <v>30</v>
      </c>
      <c r="K750" s="13">
        <v>47</v>
      </c>
      <c r="L750" s="13">
        <v>47</v>
      </c>
      <c r="M750" s="13">
        <v>0</v>
      </c>
      <c r="N750" s="14">
        <f>D750*$D$12</f>
        <v>39.6</v>
      </c>
      <c r="O750" s="14">
        <f>E750*$E$12</f>
        <v>0</v>
      </c>
      <c r="P750" s="14">
        <f>F750*$F$12</f>
        <v>0</v>
      </c>
      <c r="Q750" s="14">
        <f>G750*$G$12</f>
        <v>0</v>
      </c>
      <c r="R750" s="14">
        <f>H750*$H$12</f>
        <v>182</v>
      </c>
      <c r="S750" s="14">
        <f>(N750/100)*(I750*$I$12)+(N750/100)*(J750*$J$12)</f>
        <v>23.76</v>
      </c>
      <c r="T750" s="14">
        <f>(O750/100)*(K750*$K$12)</f>
        <v>0</v>
      </c>
      <c r="U750" s="14">
        <f>(P750/100)*(K750*$K$12)+(P750/100)*(L750*$L$12)</f>
        <v>0</v>
      </c>
      <c r="V750" s="14">
        <f>(Q750/100)*(L750*$L$12)</f>
        <v>0</v>
      </c>
      <c r="W750" s="14">
        <f>(R750/100)*(K750*$K$12)+(R750/100)*(L750*$L$12)</f>
        <v>256.62</v>
      </c>
      <c r="X750" s="14">
        <f t="shared" si="257"/>
        <v>63.36</v>
      </c>
      <c r="Y750" s="14">
        <f t="shared" si="258"/>
        <v>0</v>
      </c>
      <c r="Z750" s="14">
        <f t="shared" si="259"/>
        <v>0</v>
      </c>
      <c r="AA750" s="14">
        <f t="shared" si="260"/>
        <v>0</v>
      </c>
      <c r="AB750" s="14">
        <f t="shared" si="264"/>
        <v>438.62</v>
      </c>
      <c r="AC750" s="15">
        <f t="shared" si="263"/>
        <v>502</v>
      </c>
      <c r="AD750" s="48">
        <f>(ROUND(AC750-AC741,1)/AC741)</f>
        <v>0.29849974133471285</v>
      </c>
      <c r="AE750" s="113"/>
      <c r="AF750" s="60"/>
      <c r="AH750" s="59"/>
    </row>
    <row r="751" spans="1:34">
      <c r="A751" s="99" t="s">
        <v>848</v>
      </c>
      <c r="B751" s="91"/>
      <c r="C751" s="21" t="s">
        <v>328</v>
      </c>
      <c r="D751" s="12">
        <v>65</v>
      </c>
      <c r="E751" s="12">
        <v>75</v>
      </c>
      <c r="F751" s="12">
        <v>0</v>
      </c>
      <c r="G751" s="12">
        <v>0</v>
      </c>
      <c r="H751" s="12">
        <v>0</v>
      </c>
      <c r="I751" s="13">
        <v>10</v>
      </c>
      <c r="J751" s="13">
        <v>30</v>
      </c>
      <c r="K751" s="13">
        <v>70</v>
      </c>
      <c r="L751" s="13">
        <v>0</v>
      </c>
      <c r="M751" s="13">
        <v>60</v>
      </c>
      <c r="N751" s="14">
        <f>D751*$D$13</f>
        <v>84.5</v>
      </c>
      <c r="O751" s="14">
        <f>E751*$E$13</f>
        <v>97.5</v>
      </c>
      <c r="P751" s="14">
        <f>F751*$F$13</f>
        <v>0</v>
      </c>
      <c r="Q751" s="14">
        <f>G751*$G$13</f>
        <v>0</v>
      </c>
      <c r="R751" s="14">
        <f>H751*$H$13</f>
        <v>0</v>
      </c>
      <c r="S751" s="14">
        <f>(N751/100)*(I751*$I$14)+(N751/100)*(J751*$J$14)+(N751/100)*(M751*$M$14)</f>
        <v>126.75</v>
      </c>
      <c r="T751" s="14">
        <f>(O751/100)*(K751*$K$13)+(O751/100)*(M751*$M$13)</f>
        <v>190.125</v>
      </c>
      <c r="U751" s="14">
        <f>(P751/100)*(K751*$K$13)+(P751/100)*(L751*$L$13)+(P751/100)*(M751*$M$13)</f>
        <v>0</v>
      </c>
      <c r="V751" s="14">
        <f>(Q751/100)*(L751*$L$13)+(Q751/100)*(M751*$M$13)</f>
        <v>0</v>
      </c>
      <c r="W751" s="14">
        <f>(R751/100)*(K751*$K$13)+(R751/100)*(L751*$L$13)+(R751/100)*(M751*$M$13)</f>
        <v>0</v>
      </c>
      <c r="X751" s="14">
        <f t="shared" si="257"/>
        <v>211.25</v>
      </c>
      <c r="Y751" s="14">
        <f t="shared" si="258"/>
        <v>287.625</v>
      </c>
      <c r="Z751" s="14">
        <f t="shared" si="259"/>
        <v>0</v>
      </c>
      <c r="AA751" s="14">
        <f t="shared" si="260"/>
        <v>0</v>
      </c>
      <c r="AB751" s="14">
        <f t="shared" si="264"/>
        <v>0</v>
      </c>
      <c r="AC751" s="15">
        <f t="shared" si="263"/>
        <v>498.9</v>
      </c>
      <c r="AD751" s="48">
        <f>(ROUND(AC751-AC741,1)/AC741)</f>
        <v>0.29048111743404031</v>
      </c>
      <c r="AE751" s="113"/>
      <c r="AF751" s="60"/>
      <c r="AH751" s="59"/>
    </row>
    <row r="752" spans="1:34">
      <c r="A752" s="99" t="s">
        <v>849</v>
      </c>
      <c r="B752" s="91"/>
      <c r="C752" s="21" t="s">
        <v>329</v>
      </c>
      <c r="D752" s="12">
        <v>130</v>
      </c>
      <c r="E752" s="12">
        <v>0</v>
      </c>
      <c r="F752" s="12">
        <v>0</v>
      </c>
      <c r="G752" s="12">
        <v>0</v>
      </c>
      <c r="H752" s="12">
        <v>0</v>
      </c>
      <c r="I752" s="13">
        <v>10</v>
      </c>
      <c r="J752" s="13">
        <v>30</v>
      </c>
      <c r="K752" s="13">
        <v>90</v>
      </c>
      <c r="L752" s="13">
        <v>0</v>
      </c>
      <c r="M752" s="13">
        <v>0</v>
      </c>
      <c r="N752" s="14">
        <f>D752*$D$14</f>
        <v>169</v>
      </c>
      <c r="O752" s="14">
        <f>E752*$E$14</f>
        <v>0</v>
      </c>
      <c r="P752" s="14">
        <f>F752*$F$14</f>
        <v>0</v>
      </c>
      <c r="Q752" s="14">
        <f>G752*$G$14</f>
        <v>0</v>
      </c>
      <c r="R752" s="14">
        <f>H752*$H$14</f>
        <v>0</v>
      </c>
      <c r="S752" s="14">
        <f>(N752/100)*(I752*$I$14)+(N752/100)*(J752*$J$14)+(N752/100)*(K752*$K$14)</f>
        <v>329.55</v>
      </c>
      <c r="T752" s="14">
        <f>(O752/100)*(K752*$K$14)</f>
        <v>0</v>
      </c>
      <c r="U752" s="14">
        <f>(P752/100)*(K752*$K$14)+(P752/100)*(L752*$L$14)</f>
        <v>0</v>
      </c>
      <c r="V752" s="14">
        <f>(Q752/100)*(L752*$L$14)</f>
        <v>0</v>
      </c>
      <c r="W752" s="14">
        <f>(R752/100)*(K752*$L$14)+(R752/100)*(L752*$M$14)</f>
        <v>0</v>
      </c>
      <c r="X752" s="14">
        <f t="shared" si="257"/>
        <v>498.55</v>
      </c>
      <c r="Y752" s="14">
        <f t="shared" si="258"/>
        <v>0</v>
      </c>
      <c r="Z752" s="14">
        <f t="shared" si="259"/>
        <v>0</v>
      </c>
      <c r="AA752" s="14">
        <f t="shared" si="260"/>
        <v>0</v>
      </c>
      <c r="AB752" s="14">
        <f t="shared" si="264"/>
        <v>0</v>
      </c>
      <c r="AC752" s="15">
        <f t="shared" si="263"/>
        <v>498.6</v>
      </c>
      <c r="AD752" s="48">
        <f>(ROUND(AC752-AC741,1)/AC741)</f>
        <v>0.28970512157268491</v>
      </c>
      <c r="AE752" s="113"/>
      <c r="AF752" s="60"/>
      <c r="AH752" s="59"/>
    </row>
    <row r="753" spans="1:34">
      <c r="A753" s="99"/>
      <c r="B753" s="91" t="s">
        <v>892</v>
      </c>
      <c r="C753" s="21" t="s">
        <v>330</v>
      </c>
      <c r="D753" s="12">
        <v>130</v>
      </c>
      <c r="E753" s="12">
        <v>0</v>
      </c>
      <c r="F753" s="12">
        <v>0</v>
      </c>
      <c r="G753" s="12">
        <v>0</v>
      </c>
      <c r="H753" s="12">
        <v>0</v>
      </c>
      <c r="I753" s="13">
        <v>10</v>
      </c>
      <c r="J753" s="13">
        <v>30</v>
      </c>
      <c r="K753" s="13">
        <v>0</v>
      </c>
      <c r="L753" s="13">
        <v>90</v>
      </c>
      <c r="M753" s="13">
        <v>0</v>
      </c>
      <c r="N753" s="14">
        <f>D753*$D$15</f>
        <v>169</v>
      </c>
      <c r="O753" s="14">
        <f>E753*$E$15</f>
        <v>0</v>
      </c>
      <c r="P753" s="14">
        <f>F753*$F$15</f>
        <v>0</v>
      </c>
      <c r="Q753" s="14">
        <f>G753*$G$15</f>
        <v>0</v>
      </c>
      <c r="R753" s="14">
        <f>H753*$H$15</f>
        <v>0</v>
      </c>
      <c r="S753" s="14">
        <f>(N753/100)*(I753*$I$15)+(N753/100)*(J753*$J$15)+(N753/100)*(L753*$L$15)</f>
        <v>329.55</v>
      </c>
      <c r="T753" s="14">
        <f>(O753/100)*(K753*$K$15)</f>
        <v>0</v>
      </c>
      <c r="U753" s="14">
        <f>(P753/100)*(K753*$K$15)+(P753/100)*(L753*$L$15)</f>
        <v>0</v>
      </c>
      <c r="V753" s="14">
        <f>(Q753/100)*(L753*$L$15)</f>
        <v>0</v>
      </c>
      <c r="W753" s="14">
        <f>(R753/100)*(K753*$K$15)+(R753/100)*(L753*$L$15)</f>
        <v>0</v>
      </c>
      <c r="X753" s="14">
        <f t="shared" si="257"/>
        <v>498.55</v>
      </c>
      <c r="Y753" s="14">
        <f t="shared" si="258"/>
        <v>0</v>
      </c>
      <c r="Z753" s="14">
        <f t="shared" si="259"/>
        <v>0</v>
      </c>
      <c r="AA753" s="14">
        <f t="shared" si="260"/>
        <v>0</v>
      </c>
      <c r="AB753" s="14">
        <f t="shared" si="264"/>
        <v>0</v>
      </c>
      <c r="AC753" s="15">
        <f t="shared" si="263"/>
        <v>498.6</v>
      </c>
      <c r="AD753" s="48">
        <f>(ROUND(AC753-AC741,1)/AC741)</f>
        <v>0.28970512157268491</v>
      </c>
      <c r="AE753" s="113"/>
      <c r="AF753" s="60"/>
      <c r="AH753" s="59"/>
    </row>
    <row r="754" spans="1:34">
      <c r="A754" s="99"/>
      <c r="B754" s="91"/>
      <c r="C754" s="21" t="s">
        <v>326</v>
      </c>
      <c r="D754" s="12">
        <v>65</v>
      </c>
      <c r="E754" s="12">
        <v>75</v>
      </c>
      <c r="F754" s="12">
        <v>0</v>
      </c>
      <c r="G754" s="12">
        <v>0</v>
      </c>
      <c r="H754" s="12">
        <v>0</v>
      </c>
      <c r="I754" s="13">
        <v>10</v>
      </c>
      <c r="J754" s="13">
        <v>95</v>
      </c>
      <c r="K754" s="13">
        <v>70</v>
      </c>
      <c r="L754" s="13">
        <v>0</v>
      </c>
      <c r="M754" s="13">
        <v>0</v>
      </c>
      <c r="N754" s="14">
        <f>D754*$D$16</f>
        <v>84.5</v>
      </c>
      <c r="O754" s="14">
        <f>E754*$E$16</f>
        <v>97.5</v>
      </c>
      <c r="P754" s="14">
        <f>F754*$F$16</f>
        <v>0</v>
      </c>
      <c r="Q754" s="14">
        <f>G754*$G$16</f>
        <v>0</v>
      </c>
      <c r="R754" s="14">
        <f>H754*$H$16</f>
        <v>0</v>
      </c>
      <c r="S754" s="14">
        <f>(N754/100)*(I754*$I$16)+(N754/100)*(J754*$J$16)</f>
        <v>193.08249999999995</v>
      </c>
      <c r="T754" s="14">
        <f>(O754/100)*(K754*$K$16)</f>
        <v>102.375</v>
      </c>
      <c r="U754" s="14">
        <f>(P754/100)*(K754*$K$16)+(P754/100)*(L754*$L$16)</f>
        <v>0</v>
      </c>
      <c r="V754" s="14">
        <f>(Q754/100)*(L754*$L$16)</f>
        <v>0</v>
      </c>
      <c r="W754" s="14">
        <f>(R754/100)*(K754*$K$16)+(R754/100)*(L754*$L$16)</f>
        <v>0</v>
      </c>
      <c r="X754" s="14">
        <f t="shared" si="257"/>
        <v>277.58249999999998</v>
      </c>
      <c r="Y754" s="14">
        <f t="shared" si="258"/>
        <v>199.875</v>
      </c>
      <c r="Z754" s="14">
        <f t="shared" si="259"/>
        <v>0</v>
      </c>
      <c r="AA754" s="14">
        <f t="shared" si="260"/>
        <v>0</v>
      </c>
      <c r="AB754" s="14">
        <f t="shared" si="264"/>
        <v>0</v>
      </c>
      <c r="AC754" s="15">
        <f t="shared" si="263"/>
        <v>477.5</v>
      </c>
      <c r="AD754" s="48">
        <f>(ROUND(AC754-AC741,1)/AC741)</f>
        <v>0.23512674599068806</v>
      </c>
      <c r="AE754" s="113"/>
      <c r="AF754" s="60"/>
      <c r="AH754" s="59"/>
    </row>
    <row r="755" spans="1:34">
      <c r="A755" s="99"/>
      <c r="B755" s="91"/>
      <c r="C755" s="21" t="s">
        <v>327</v>
      </c>
      <c r="D755" s="12">
        <v>65</v>
      </c>
      <c r="E755" s="12">
        <v>75</v>
      </c>
      <c r="F755" s="12">
        <v>0</v>
      </c>
      <c r="G755" s="12">
        <v>0</v>
      </c>
      <c r="H755" s="12">
        <v>0</v>
      </c>
      <c r="I755" s="13">
        <v>60</v>
      </c>
      <c r="J755" s="13">
        <v>30</v>
      </c>
      <c r="K755" s="13">
        <v>70</v>
      </c>
      <c r="L755" s="13">
        <v>0</v>
      </c>
      <c r="M755" s="13">
        <v>0</v>
      </c>
      <c r="N755" s="14">
        <f>D755*$D$17</f>
        <v>84.5</v>
      </c>
      <c r="O755" s="14">
        <f>E755*$E$17</f>
        <v>97.5</v>
      </c>
      <c r="P755" s="14">
        <f>F755*$F$17</f>
        <v>0</v>
      </c>
      <c r="Q755" s="14">
        <f>G755*$G$17</f>
        <v>0</v>
      </c>
      <c r="R755" s="14">
        <f>H755*$H$17</f>
        <v>0</v>
      </c>
      <c r="S755" s="14">
        <f>(N755/100)*(I755*$I$17)+(N755/100)*(J755*$J$17)</f>
        <v>141.96</v>
      </c>
      <c r="T755" s="14">
        <f>(O755/100)*(K755*$K$17)</f>
        <v>102.375</v>
      </c>
      <c r="U755" s="14">
        <f>(P755/100)*(K755*$K$17)+(P755/100)*(L755*$L$17)</f>
        <v>0</v>
      </c>
      <c r="V755" s="14">
        <f>(Q755/100)*(L755*$L$17)</f>
        <v>0</v>
      </c>
      <c r="W755" s="14">
        <f>(R755/100)*(K755*$K$17)+(R755/100)*(L755*$L$17)</f>
        <v>0</v>
      </c>
      <c r="X755" s="14">
        <f t="shared" si="257"/>
        <v>226.46</v>
      </c>
      <c r="Y755" s="14">
        <f t="shared" si="258"/>
        <v>199.875</v>
      </c>
      <c r="Z755" s="14">
        <f t="shared" si="259"/>
        <v>0</v>
      </c>
      <c r="AA755" s="14">
        <f t="shared" si="260"/>
        <v>0</v>
      </c>
      <c r="AB755" s="14">
        <f t="shared" si="264"/>
        <v>0</v>
      </c>
      <c r="AC755" s="15">
        <f t="shared" si="263"/>
        <v>426.3</v>
      </c>
      <c r="AD755" s="48">
        <f>(ROUND(AC755-AC741,1)/AC741)</f>
        <v>0.10269011898603207</v>
      </c>
      <c r="AE755" s="113"/>
      <c r="AF755" s="60"/>
      <c r="AH755" s="59"/>
    </row>
    <row r="756" spans="1:34">
      <c r="A756" s="107"/>
      <c r="B756" s="156" t="s">
        <v>43</v>
      </c>
      <c r="C756" s="156"/>
      <c r="D756" s="156"/>
      <c r="E756" s="156"/>
      <c r="F756" s="156"/>
      <c r="G756" s="156"/>
      <c r="H756" s="156"/>
      <c r="I756" s="156"/>
      <c r="J756" s="156"/>
      <c r="K756" s="156"/>
      <c r="L756" s="156"/>
      <c r="M756" s="156"/>
      <c r="N756" s="156"/>
      <c r="O756" s="156"/>
      <c r="P756" s="156"/>
      <c r="Q756" s="156"/>
      <c r="R756" s="156"/>
      <c r="S756" s="156"/>
      <c r="T756" s="156"/>
      <c r="U756" s="156"/>
      <c r="V756" s="156"/>
      <c r="W756" s="156"/>
      <c r="X756" s="156"/>
      <c r="Y756" s="156"/>
      <c r="Z756" s="156"/>
      <c r="AA756" s="156"/>
      <c r="AB756" s="156"/>
      <c r="AC756" s="18">
        <v>550</v>
      </c>
      <c r="AD756" s="18"/>
      <c r="AE756" s="113"/>
      <c r="AF756" s="60"/>
      <c r="AH756" s="59"/>
    </row>
    <row r="757" spans="1:34">
      <c r="A757" s="106" t="s">
        <v>0</v>
      </c>
      <c r="B757" s="87" t="s">
        <v>44</v>
      </c>
      <c r="C757" s="21" t="s">
        <v>244</v>
      </c>
      <c r="D757" s="12">
        <v>120</v>
      </c>
      <c r="E757" s="12">
        <v>0</v>
      </c>
      <c r="F757" s="12">
        <v>0</v>
      </c>
      <c r="G757" s="12">
        <v>0</v>
      </c>
      <c r="H757" s="12">
        <v>0</v>
      </c>
      <c r="I757" s="13">
        <v>50</v>
      </c>
      <c r="J757" s="13">
        <v>35</v>
      </c>
      <c r="K757" s="13">
        <v>0</v>
      </c>
      <c r="L757" s="13">
        <v>0</v>
      </c>
      <c r="M757" s="13">
        <v>0</v>
      </c>
      <c r="N757" s="14">
        <f>D757*$D$3</f>
        <v>180</v>
      </c>
      <c r="O757" s="14">
        <f>E757*$E$3</f>
        <v>0</v>
      </c>
      <c r="P757" s="14">
        <f>F757*$F$3</f>
        <v>0</v>
      </c>
      <c r="Q757" s="14">
        <f>G757*$G$3</f>
        <v>0</v>
      </c>
      <c r="R757" s="14">
        <f>H757*$H$3</f>
        <v>0</v>
      </c>
      <c r="S757" s="14">
        <f>(N757/100)*(I757*$I$3)+(N757/100)*(J757*$J$3)</f>
        <v>229.5</v>
      </c>
      <c r="T757" s="14">
        <f>(O757/100)*(K757*$K$3)</f>
        <v>0</v>
      </c>
      <c r="U757" s="14">
        <f>(P757/100)*(K757*$K$3)+(P757/100)*(L757*$L$3)</f>
        <v>0</v>
      </c>
      <c r="V757" s="14">
        <f>(Q757/100)*(L757*$L$3)</f>
        <v>0</v>
      </c>
      <c r="W757" s="14">
        <f>(R757/100)*(K757*$K$3)+(R757/100)*(L757*$L$3)</f>
        <v>0</v>
      </c>
      <c r="X757" s="14">
        <f t="shared" ref="X757:X771" si="265">N757+S757</f>
        <v>409.5</v>
      </c>
      <c r="Y757" s="14">
        <f t="shared" ref="Y757:Y771" si="266">O757+T757</f>
        <v>0</v>
      </c>
      <c r="Z757" s="14">
        <f t="shared" ref="Z757:Z771" si="267">P757+U757</f>
        <v>0</v>
      </c>
      <c r="AA757" s="14">
        <f t="shared" ref="AA757:AA771" si="268">Q757+V757</f>
        <v>0</v>
      </c>
      <c r="AB757" s="14">
        <f>R757+W757</f>
        <v>0</v>
      </c>
      <c r="AC757" s="15">
        <f>ROUND(X757+Y757+Z757+AA757+AB757,1)</f>
        <v>409.5</v>
      </c>
      <c r="AD757" s="48">
        <v>0</v>
      </c>
      <c r="AE757" s="113" t="s">
        <v>814</v>
      </c>
      <c r="AF757" s="60"/>
      <c r="AH757" s="59"/>
    </row>
    <row r="758" spans="1:34">
      <c r="A758" s="99" t="s">
        <v>815</v>
      </c>
      <c r="B758" s="87">
        <v>16</v>
      </c>
      <c r="C758" s="21" t="s">
        <v>325</v>
      </c>
      <c r="D758" s="12">
        <v>120</v>
      </c>
      <c r="E758" s="12">
        <v>0</v>
      </c>
      <c r="F758" s="12">
        <v>0</v>
      </c>
      <c r="G758" s="12">
        <v>0</v>
      </c>
      <c r="H758" s="12">
        <v>0</v>
      </c>
      <c r="I758" s="13">
        <v>66</v>
      </c>
      <c r="J758" s="13">
        <v>50</v>
      </c>
      <c r="K758" s="13">
        <v>0</v>
      </c>
      <c r="L758" s="13">
        <v>0</v>
      </c>
      <c r="M758" s="13">
        <v>0</v>
      </c>
      <c r="N758" s="14">
        <f>D758*$D$4</f>
        <v>156</v>
      </c>
      <c r="O758" s="14">
        <f>E758*$E$4</f>
        <v>0</v>
      </c>
      <c r="P758" s="14">
        <f>F758*$F$4</f>
        <v>0</v>
      </c>
      <c r="Q758" s="14">
        <f>G758*$G$4</f>
        <v>0</v>
      </c>
      <c r="R758" s="14">
        <f>H758*$H$4</f>
        <v>0</v>
      </c>
      <c r="S758" s="14">
        <f>(N758/100)*(I758*$I$4)+(N758/100)*(J758*$J$4)</f>
        <v>325.72800000000001</v>
      </c>
      <c r="T758" s="14">
        <f>(O758/100)*(K758*$K$4)</f>
        <v>0</v>
      </c>
      <c r="U758" s="14">
        <f>(P758/100)*(K758*$K$4)+(P758/100)*(L758*$L$4)</f>
        <v>0</v>
      </c>
      <c r="V758" s="14">
        <f>(Q758/100)*(L758*$L$4)</f>
        <v>0</v>
      </c>
      <c r="W758" s="14">
        <f>(R758/100)*(K758*$K$4)+(R758/100)*(L758*$L$4)</f>
        <v>0</v>
      </c>
      <c r="X758" s="14">
        <f t="shared" si="265"/>
        <v>481.72800000000001</v>
      </c>
      <c r="Y758" s="14">
        <f t="shared" si="266"/>
        <v>0</v>
      </c>
      <c r="Z758" s="14">
        <f t="shared" si="267"/>
        <v>0</v>
      </c>
      <c r="AA758" s="14">
        <f t="shared" si="268"/>
        <v>0</v>
      </c>
      <c r="AB758" s="14">
        <f>R758+W758</f>
        <v>0</v>
      </c>
      <c r="AC758" s="15">
        <f>ROUND(X758+Y758+Z758+AA758+AB758,1)</f>
        <v>481.7</v>
      </c>
      <c r="AD758" s="48">
        <f>(ROUND(AC758-AC757,1)/AC757)</f>
        <v>0.17631257631257632</v>
      </c>
      <c r="AE758" s="113"/>
      <c r="AF758" s="60"/>
      <c r="AH758" s="59"/>
    </row>
    <row r="759" spans="1:34">
      <c r="A759" s="99" t="s">
        <v>816</v>
      </c>
      <c r="B759" s="87">
        <v>10</v>
      </c>
      <c r="C759" s="21" t="s">
        <v>850</v>
      </c>
      <c r="D759" s="12">
        <v>120</v>
      </c>
      <c r="E759" s="12">
        <v>0</v>
      </c>
      <c r="F759" s="12">
        <v>0</v>
      </c>
      <c r="G759" s="12">
        <v>0</v>
      </c>
      <c r="H759" s="12">
        <v>0</v>
      </c>
      <c r="I759" s="13">
        <v>50</v>
      </c>
      <c r="J759" s="13">
        <v>35</v>
      </c>
      <c r="K759" s="13">
        <v>0</v>
      </c>
      <c r="L759" s="13">
        <v>0</v>
      </c>
      <c r="M759" s="13">
        <v>0</v>
      </c>
      <c r="N759" s="14">
        <f>D759*$D$5</f>
        <v>168</v>
      </c>
      <c r="O759" s="14">
        <f>E759*$E$5</f>
        <v>0</v>
      </c>
      <c r="P759" s="14">
        <f>F759*$F$5</f>
        <v>0</v>
      </c>
      <c r="Q759" s="14">
        <f>G759*$G$5</f>
        <v>0</v>
      </c>
      <c r="R759" s="14">
        <f>H759*$H$5</f>
        <v>0</v>
      </c>
      <c r="S759" s="14">
        <f>(N759/100)*(I759*$I$5)+(N759/100)*(J759*$J$5)</f>
        <v>214.2</v>
      </c>
      <c r="T759" s="14">
        <f>(O759/100)*(K759*$K$5)</f>
        <v>0</v>
      </c>
      <c r="U759" s="14">
        <f>(P759/100)*(K759*$K$5)+(P759/100)*(L759*$L$5)</f>
        <v>0</v>
      </c>
      <c r="V759" s="14">
        <f>(Q759/100)*(L759*$L$5)</f>
        <v>0</v>
      </c>
      <c r="W759" s="14">
        <f>(R759/100)*(K759*$K$5)+(R759/100)*(L759*$L$5)</f>
        <v>0</v>
      </c>
      <c r="X759" s="14">
        <f t="shared" si="265"/>
        <v>382.2</v>
      </c>
      <c r="Y759" s="14">
        <f t="shared" si="266"/>
        <v>0</v>
      </c>
      <c r="Z759" s="14">
        <f t="shared" si="267"/>
        <v>0</v>
      </c>
      <c r="AA759" s="14">
        <f t="shared" si="268"/>
        <v>0</v>
      </c>
      <c r="AB759" s="14">
        <f>R759+W759</f>
        <v>0</v>
      </c>
      <c r="AC759" s="15">
        <f t="shared" ref="AC759:AC771" si="269">ROUND(X759+Y759+Z759+AA759+AB759,1)</f>
        <v>382.2</v>
      </c>
      <c r="AD759" s="48">
        <f>(ROUND(AC759-AC757,1)/AC757)</f>
        <v>-6.6666666666666666E-2</v>
      </c>
      <c r="AE759" s="113"/>
      <c r="AF759" s="60"/>
      <c r="AH759" s="60"/>
    </row>
    <row r="760" spans="1:34">
      <c r="A760" s="99" t="s">
        <v>817</v>
      </c>
      <c r="B760" s="87">
        <v>0</v>
      </c>
      <c r="C760" s="21" t="s">
        <v>338</v>
      </c>
      <c r="D760" s="12">
        <v>120</v>
      </c>
      <c r="E760" s="12">
        <v>0</v>
      </c>
      <c r="F760" s="12">
        <v>0</v>
      </c>
      <c r="G760" s="12">
        <v>0</v>
      </c>
      <c r="H760" s="12">
        <v>0</v>
      </c>
      <c r="I760" s="13">
        <v>50</v>
      </c>
      <c r="J760" s="13">
        <v>35</v>
      </c>
      <c r="K760" s="13">
        <v>0</v>
      </c>
      <c r="L760" s="13">
        <v>0</v>
      </c>
      <c r="M760" s="13">
        <v>0</v>
      </c>
      <c r="N760" s="14">
        <f>D760*$D$6</f>
        <v>168</v>
      </c>
      <c r="O760" s="14">
        <f>E760*$E$6</f>
        <v>0</v>
      </c>
      <c r="P760" s="14">
        <f>F760*$F$6</f>
        <v>0</v>
      </c>
      <c r="Q760" s="14">
        <f>G760*$G$6</f>
        <v>0</v>
      </c>
      <c r="R760" s="14">
        <f>H760*$H$6</f>
        <v>0</v>
      </c>
      <c r="S760" s="14">
        <f>(N760/100)*(I760*$I$6)+(N760/100)*(J760*$J$6)</f>
        <v>214.2</v>
      </c>
      <c r="T760" s="14">
        <f>(O760/100)*(K760*$K$6)</f>
        <v>0</v>
      </c>
      <c r="U760" s="14">
        <f>(P760/100)*(K760*$K$6)+(P760/100)*(L760*$L$6)</f>
        <v>0</v>
      </c>
      <c r="V760" s="14">
        <f>(Q760/100)*(L760*$L$6)</f>
        <v>0</v>
      </c>
      <c r="W760" s="14">
        <f>(R760/100)*(K760*$K$6)+(R760/100)*(L760*$L$6)</f>
        <v>0</v>
      </c>
      <c r="X760" s="14">
        <f t="shared" si="265"/>
        <v>382.2</v>
      </c>
      <c r="Y760" s="14">
        <f t="shared" si="266"/>
        <v>0</v>
      </c>
      <c r="Z760" s="14">
        <f t="shared" si="267"/>
        <v>0</v>
      </c>
      <c r="AA760" s="14">
        <f t="shared" si="268"/>
        <v>0</v>
      </c>
      <c r="AB760" s="14">
        <f t="shared" ref="AB760:AB772" si="270">R760+W760</f>
        <v>0</v>
      </c>
      <c r="AC760" s="15">
        <f t="shared" si="269"/>
        <v>382.2</v>
      </c>
      <c r="AD760" s="48">
        <f>(ROUND(AC760-AC757,1)/AC757)</f>
        <v>-6.6666666666666666E-2</v>
      </c>
      <c r="AE760" s="113"/>
      <c r="AF760" s="60"/>
      <c r="AH760" s="59"/>
    </row>
    <row r="761" spans="1:34">
      <c r="A761" s="99" t="s">
        <v>818</v>
      </c>
      <c r="B761" s="87">
        <v>0</v>
      </c>
      <c r="C761" s="21" t="s">
        <v>339</v>
      </c>
      <c r="D761" s="12">
        <v>120</v>
      </c>
      <c r="E761" s="12">
        <v>0</v>
      </c>
      <c r="F761" s="12">
        <v>0</v>
      </c>
      <c r="G761" s="12">
        <v>0</v>
      </c>
      <c r="H761" s="12">
        <v>0</v>
      </c>
      <c r="I761" s="13">
        <v>50</v>
      </c>
      <c r="J761" s="13">
        <v>35</v>
      </c>
      <c r="K761" s="13">
        <v>0</v>
      </c>
      <c r="L761" s="13">
        <v>0</v>
      </c>
      <c r="M761" s="13">
        <v>0</v>
      </c>
      <c r="N761" s="14">
        <f>D761*$D$7</f>
        <v>168</v>
      </c>
      <c r="O761" s="14">
        <f>E761*$E$7</f>
        <v>0</v>
      </c>
      <c r="P761" s="14">
        <f>F761*$F$7</f>
        <v>0</v>
      </c>
      <c r="Q761" s="14">
        <f>G761*$G$7</f>
        <v>0</v>
      </c>
      <c r="R761" s="14">
        <f>H761*$H$7</f>
        <v>0</v>
      </c>
      <c r="S761" s="14">
        <f>(N761/100)*(I761*$I$7)+(N761/100)*(J761*$J$7)</f>
        <v>214.2</v>
      </c>
      <c r="T761" s="14">
        <f>(O761/100)*(K761*$K$7)</f>
        <v>0</v>
      </c>
      <c r="U761" s="14">
        <f>(P761/100)*(K761*$K$7)+(P761/100)*(L761*$L$7)</f>
        <v>0</v>
      </c>
      <c r="V761" s="14">
        <f>(Q761/100)*(L761*$L$7)</f>
        <v>0</v>
      </c>
      <c r="W761" s="14">
        <f>(R761/100)*(K761*$K$7)+(R761/100)*(L761*$L$7)</f>
        <v>0</v>
      </c>
      <c r="X761" s="14">
        <f t="shared" si="265"/>
        <v>382.2</v>
      </c>
      <c r="Y761" s="14">
        <f t="shared" si="266"/>
        <v>0</v>
      </c>
      <c r="Z761" s="14">
        <f t="shared" si="267"/>
        <v>0</v>
      </c>
      <c r="AA761" s="14">
        <f t="shared" si="268"/>
        <v>0</v>
      </c>
      <c r="AB761" s="14">
        <f t="shared" si="270"/>
        <v>0</v>
      </c>
      <c r="AC761" s="15">
        <f t="shared" si="269"/>
        <v>382.2</v>
      </c>
      <c r="AD761" s="48">
        <f>(ROUND(AC761-AC757,1)/AC757)</f>
        <v>-6.6666666666666666E-2</v>
      </c>
      <c r="AE761" s="113"/>
      <c r="AF761" s="60"/>
      <c r="AH761" s="59"/>
    </row>
    <row r="762" spans="1:34">
      <c r="A762" s="99" t="s">
        <v>667</v>
      </c>
      <c r="B762" s="87"/>
      <c r="C762" s="21" t="s">
        <v>340</v>
      </c>
      <c r="D762" s="12">
        <v>120</v>
      </c>
      <c r="E762" s="12">
        <v>0</v>
      </c>
      <c r="F762" s="12">
        <v>0</v>
      </c>
      <c r="G762" s="12">
        <v>0</v>
      </c>
      <c r="H762" s="12">
        <v>0</v>
      </c>
      <c r="I762" s="13">
        <v>50</v>
      </c>
      <c r="J762" s="13">
        <v>35</v>
      </c>
      <c r="K762" s="13">
        <v>0</v>
      </c>
      <c r="L762" s="13">
        <v>0</v>
      </c>
      <c r="M762" s="13">
        <v>0</v>
      </c>
      <c r="N762" s="14">
        <f>D762*$D$8</f>
        <v>168</v>
      </c>
      <c r="O762" s="14">
        <f>E762*$E$8</f>
        <v>0</v>
      </c>
      <c r="P762" s="14">
        <f>F762*$F$8</f>
        <v>0</v>
      </c>
      <c r="Q762" s="14">
        <f>G762*$G$8</f>
        <v>0</v>
      </c>
      <c r="R762" s="14">
        <f>H762*$H$8</f>
        <v>0</v>
      </c>
      <c r="S762" s="14">
        <f>(N762/100)*(I762*$I$8)+(N762/100)*(J762*$J$8)</f>
        <v>214.2</v>
      </c>
      <c r="T762" s="14">
        <f>(O762/100)*(K762*$K$8)</f>
        <v>0</v>
      </c>
      <c r="U762" s="14">
        <f>(P762/100)*(K762*$K$8)+(P762/100)*(L762*$L$8)</f>
        <v>0</v>
      </c>
      <c r="V762" s="14">
        <f>(Q762/100)*(L762*$L$8)</f>
        <v>0</v>
      </c>
      <c r="W762" s="14">
        <f>(R762/100)*(K762*$K$8)+(R762/100)*(L762*$L$8)</f>
        <v>0</v>
      </c>
      <c r="X762" s="14">
        <f t="shared" si="265"/>
        <v>382.2</v>
      </c>
      <c r="Y762" s="14">
        <f t="shared" si="266"/>
        <v>0</v>
      </c>
      <c r="Z762" s="14">
        <f t="shared" si="267"/>
        <v>0</v>
      </c>
      <c r="AA762" s="14">
        <f t="shared" si="268"/>
        <v>0</v>
      </c>
      <c r="AB762" s="14">
        <f t="shared" si="270"/>
        <v>0</v>
      </c>
      <c r="AC762" s="15">
        <f t="shared" si="269"/>
        <v>382.2</v>
      </c>
      <c r="AD762" s="48">
        <f>(ROUND(AC762-AC757,1)/AC757)</f>
        <v>-6.6666666666666666E-2</v>
      </c>
      <c r="AE762" s="113"/>
      <c r="AF762" s="60"/>
      <c r="AH762" s="59"/>
    </row>
    <row r="763" spans="1:34">
      <c r="A763" s="99" t="s">
        <v>606</v>
      </c>
      <c r="B763" s="87"/>
      <c r="C763" s="21" t="s">
        <v>1</v>
      </c>
      <c r="D763" s="12">
        <v>60</v>
      </c>
      <c r="E763" s="12">
        <v>120</v>
      </c>
      <c r="F763" s="12">
        <v>0</v>
      </c>
      <c r="G763" s="12">
        <v>0</v>
      </c>
      <c r="H763" s="12">
        <v>0</v>
      </c>
      <c r="I763" s="13">
        <v>50</v>
      </c>
      <c r="J763" s="13">
        <v>35</v>
      </c>
      <c r="K763" s="13">
        <v>90</v>
      </c>
      <c r="L763" s="13">
        <v>0</v>
      </c>
      <c r="M763" s="13">
        <v>0</v>
      </c>
      <c r="N763" s="14">
        <f>D763*$D$9</f>
        <v>72</v>
      </c>
      <c r="O763" s="14">
        <f>E763*$E$9</f>
        <v>156</v>
      </c>
      <c r="P763" s="14">
        <f>F763*$F$9</f>
        <v>0</v>
      </c>
      <c r="Q763" s="14">
        <f>G763*$G$9</f>
        <v>0</v>
      </c>
      <c r="R763" s="14">
        <f>H763*$H$9</f>
        <v>0</v>
      </c>
      <c r="S763" s="14">
        <f>(N763/100)*(I763*$I$9)+(N763/100)*(J763*$J$9)</f>
        <v>91.8</v>
      </c>
      <c r="T763" s="14">
        <f>(O763/100)*(K763*$K$9)</f>
        <v>210.6</v>
      </c>
      <c r="U763" s="14">
        <f>(P763/100)*(K763*$K$9)+(P763/100)*(L763*$L$9)</f>
        <v>0</v>
      </c>
      <c r="V763" s="14">
        <f>(Q763/100)*(L763*$L$9)</f>
        <v>0</v>
      </c>
      <c r="W763" s="14">
        <f>(R763/100)*(K763*$K$9)+(R763/100)*(L763*$L$9)</f>
        <v>0</v>
      </c>
      <c r="X763" s="14">
        <f t="shared" si="265"/>
        <v>163.80000000000001</v>
      </c>
      <c r="Y763" s="14">
        <f t="shared" si="266"/>
        <v>366.6</v>
      </c>
      <c r="Z763" s="14">
        <f t="shared" si="267"/>
        <v>0</v>
      </c>
      <c r="AA763" s="14">
        <f t="shared" si="268"/>
        <v>0</v>
      </c>
      <c r="AB763" s="14">
        <f t="shared" si="270"/>
        <v>0</v>
      </c>
      <c r="AC763" s="15">
        <f t="shared" si="269"/>
        <v>530.4</v>
      </c>
      <c r="AD763" s="48">
        <f>(ROUND(AC763-AC757,1)/AC757)</f>
        <v>0.29523809523809524</v>
      </c>
      <c r="AE763" s="113"/>
      <c r="AF763" s="60"/>
      <c r="AH763" s="59"/>
    </row>
    <row r="764" spans="1:34">
      <c r="A764" s="99" t="s">
        <v>845</v>
      </c>
      <c r="B764" s="87"/>
      <c r="C764" s="21" t="s">
        <v>2</v>
      </c>
      <c r="D764" s="12">
        <v>60</v>
      </c>
      <c r="E764" s="12">
        <v>0</v>
      </c>
      <c r="F764" s="12">
        <v>120</v>
      </c>
      <c r="G764" s="12">
        <v>0</v>
      </c>
      <c r="H764" s="12">
        <v>0</v>
      </c>
      <c r="I764" s="13">
        <v>50</v>
      </c>
      <c r="J764" s="13">
        <v>35</v>
      </c>
      <c r="K764" s="13">
        <v>45</v>
      </c>
      <c r="L764" s="13">
        <v>45</v>
      </c>
      <c r="M764" s="13">
        <v>0</v>
      </c>
      <c r="N764" s="14">
        <f>D764*$D$10</f>
        <v>72</v>
      </c>
      <c r="O764" s="14">
        <f>E764*$E$10</f>
        <v>0</v>
      </c>
      <c r="P764" s="14">
        <f>F764*$F$10</f>
        <v>156</v>
      </c>
      <c r="Q764" s="14">
        <f>G764*$G$10</f>
        <v>0</v>
      </c>
      <c r="R764" s="14">
        <f>H764*$H$10</f>
        <v>0</v>
      </c>
      <c r="S764" s="14">
        <f>(N764/100)*(I764*$I$10)+(N764/100)*(J764*$J$10)</f>
        <v>91.8</v>
      </c>
      <c r="T764" s="14">
        <f>(O764/100)*(K764*$J$10)</f>
        <v>0</v>
      </c>
      <c r="U764" s="14">
        <f>(P764/100)*(K764*$K$10)+(P764/100)*(L764*$L$10)</f>
        <v>210.6</v>
      </c>
      <c r="V764" s="14">
        <f>(Q764/100)*(L764*$L$10)</f>
        <v>0</v>
      </c>
      <c r="W764" s="14">
        <f>(R764/100)*(K764*$K$10)+(R764/100)*(L764*$L$10)</f>
        <v>0</v>
      </c>
      <c r="X764" s="14">
        <f t="shared" si="265"/>
        <v>163.80000000000001</v>
      </c>
      <c r="Y764" s="14">
        <f t="shared" si="266"/>
        <v>0</v>
      </c>
      <c r="Z764" s="14">
        <f t="shared" si="267"/>
        <v>366.6</v>
      </c>
      <c r="AA764" s="14">
        <f t="shared" si="268"/>
        <v>0</v>
      </c>
      <c r="AB764" s="14">
        <f t="shared" si="270"/>
        <v>0</v>
      </c>
      <c r="AC764" s="15">
        <f t="shared" si="269"/>
        <v>530.4</v>
      </c>
      <c r="AD764" s="48">
        <f>(ROUND(AC764-AC757,1)/AC757)</f>
        <v>0.29523809523809524</v>
      </c>
      <c r="AE764" s="113"/>
      <c r="AF764" s="60"/>
      <c r="AH764" s="59"/>
    </row>
    <row r="765" spans="1:34">
      <c r="A765" s="99" t="s">
        <v>846</v>
      </c>
      <c r="B765" s="87"/>
      <c r="C765" s="21" t="s">
        <v>3</v>
      </c>
      <c r="D765" s="12">
        <v>60</v>
      </c>
      <c r="E765" s="12">
        <v>0</v>
      </c>
      <c r="F765" s="12">
        <v>0</v>
      </c>
      <c r="G765" s="12">
        <v>120</v>
      </c>
      <c r="H765" s="12">
        <v>0</v>
      </c>
      <c r="I765" s="13">
        <v>50</v>
      </c>
      <c r="J765" s="13">
        <v>35</v>
      </c>
      <c r="K765" s="13">
        <v>0</v>
      </c>
      <c r="L765" s="13">
        <v>90</v>
      </c>
      <c r="M765" s="13">
        <v>0</v>
      </c>
      <c r="N765" s="14">
        <f>D765*$D$11</f>
        <v>72</v>
      </c>
      <c r="O765" s="14">
        <f>E765*$E$11</f>
        <v>0</v>
      </c>
      <c r="P765" s="14">
        <f>F765*$F$11</f>
        <v>0</v>
      </c>
      <c r="Q765" s="14">
        <f>G765*$G$11</f>
        <v>156</v>
      </c>
      <c r="R765" s="14">
        <f>H765*$H$11</f>
        <v>0</v>
      </c>
      <c r="S765" s="14">
        <f>(N765/100)*(I765*$I$11)+(N765/100)*(J765*$J$11)</f>
        <v>91.8</v>
      </c>
      <c r="T765" s="14">
        <f>(O765/100)*(K765*$K$11)</f>
        <v>0</v>
      </c>
      <c r="U765" s="14">
        <f>(P765/100)*(K765*$K$11)+(P765/100)*(L765*$L$11)</f>
        <v>0</v>
      </c>
      <c r="V765" s="14">
        <f>(Q765/100)*(L765*$L$11)</f>
        <v>210.6</v>
      </c>
      <c r="W765" s="14">
        <f>(R765/100)*(K765*$K$11)+(R765/100)*(L765*$L$11)</f>
        <v>0</v>
      </c>
      <c r="X765" s="14">
        <f t="shared" si="265"/>
        <v>163.80000000000001</v>
      </c>
      <c r="Y765" s="14">
        <f t="shared" si="266"/>
        <v>0</v>
      </c>
      <c r="Z765" s="14">
        <f t="shared" si="267"/>
        <v>0</v>
      </c>
      <c r="AA765" s="14">
        <f t="shared" si="268"/>
        <v>366.6</v>
      </c>
      <c r="AB765" s="14">
        <f t="shared" si="270"/>
        <v>0</v>
      </c>
      <c r="AC765" s="15">
        <f t="shared" si="269"/>
        <v>530.4</v>
      </c>
      <c r="AD765" s="48">
        <f>(ROUND(AC765-AC757,1)/AC757)</f>
        <v>0.29523809523809524</v>
      </c>
      <c r="AE765" s="113"/>
      <c r="AF765" s="60"/>
      <c r="AH765" s="59"/>
    </row>
    <row r="766" spans="1:34">
      <c r="A766" s="99" t="s">
        <v>847</v>
      </c>
      <c r="B766" s="87"/>
      <c r="C766" s="21" t="s">
        <v>4</v>
      </c>
      <c r="D766" s="12">
        <v>60</v>
      </c>
      <c r="E766" s="12">
        <v>0</v>
      </c>
      <c r="F766" s="12">
        <v>0</v>
      </c>
      <c r="G766" s="12">
        <v>0</v>
      </c>
      <c r="H766" s="12">
        <v>120</v>
      </c>
      <c r="I766" s="13">
        <v>50</v>
      </c>
      <c r="J766" s="13">
        <v>35</v>
      </c>
      <c r="K766" s="13">
        <v>45</v>
      </c>
      <c r="L766" s="13">
        <v>45</v>
      </c>
      <c r="M766" s="13">
        <v>0</v>
      </c>
      <c r="N766" s="14">
        <f>D766*$D$12</f>
        <v>72</v>
      </c>
      <c r="O766" s="14">
        <f>E766*$E$12</f>
        <v>0</v>
      </c>
      <c r="P766" s="14">
        <f>F766*$F$12</f>
        <v>0</v>
      </c>
      <c r="Q766" s="14">
        <f>G766*$G$12</f>
        <v>0</v>
      </c>
      <c r="R766" s="14">
        <f>H766*$H$12</f>
        <v>156</v>
      </c>
      <c r="S766" s="14">
        <f>(N766/100)*(I766*$I$12)+(N766/100)*(J766*$J$12)</f>
        <v>91.8</v>
      </c>
      <c r="T766" s="14">
        <f>(O766/100)*(K766*$K$12)</f>
        <v>0</v>
      </c>
      <c r="U766" s="14">
        <f>(P766/100)*(K766*$K$12)+(P766/100)*(L766*$L$12)</f>
        <v>0</v>
      </c>
      <c r="V766" s="14">
        <f>(Q766/100)*(L766*$L$12)</f>
        <v>0</v>
      </c>
      <c r="W766" s="14">
        <f>(R766/100)*(K766*$K$12)+(R766/100)*(L766*$L$12)</f>
        <v>210.6</v>
      </c>
      <c r="X766" s="14">
        <f t="shared" si="265"/>
        <v>163.80000000000001</v>
      </c>
      <c r="Y766" s="14">
        <f t="shared" si="266"/>
        <v>0</v>
      </c>
      <c r="Z766" s="14">
        <f t="shared" si="267"/>
        <v>0</v>
      </c>
      <c r="AA766" s="14">
        <f t="shared" si="268"/>
        <v>0</v>
      </c>
      <c r="AB766" s="14">
        <f t="shared" si="270"/>
        <v>366.6</v>
      </c>
      <c r="AC766" s="15">
        <f t="shared" si="269"/>
        <v>530.4</v>
      </c>
      <c r="AD766" s="48">
        <f>(ROUND(AC766-AC757,1)/AC757)</f>
        <v>0.29523809523809524</v>
      </c>
      <c r="AE766" s="113"/>
      <c r="AF766" s="60"/>
      <c r="AH766" s="59"/>
    </row>
    <row r="767" spans="1:34">
      <c r="A767" s="99" t="s">
        <v>848</v>
      </c>
      <c r="B767" s="87"/>
      <c r="C767" s="21" t="s">
        <v>328</v>
      </c>
      <c r="D767" s="12">
        <v>120</v>
      </c>
      <c r="E767" s="12">
        <v>0</v>
      </c>
      <c r="F767" s="12">
        <v>0</v>
      </c>
      <c r="G767" s="12">
        <v>0</v>
      </c>
      <c r="H767" s="12">
        <v>0</v>
      </c>
      <c r="I767" s="13">
        <v>50</v>
      </c>
      <c r="J767" s="13">
        <v>35</v>
      </c>
      <c r="K767" s="13">
        <v>0</v>
      </c>
      <c r="L767" s="13">
        <v>0</v>
      </c>
      <c r="M767" s="13">
        <v>72</v>
      </c>
      <c r="N767" s="14">
        <f>D767*$D$13</f>
        <v>156</v>
      </c>
      <c r="O767" s="14">
        <f>E767*$E$13</f>
        <v>0</v>
      </c>
      <c r="P767" s="14">
        <f>F767*$F$13</f>
        <v>0</v>
      </c>
      <c r="Q767" s="14">
        <f>G767*$G$13</f>
        <v>0</v>
      </c>
      <c r="R767" s="14">
        <f>H767*$H$13</f>
        <v>0</v>
      </c>
      <c r="S767" s="14">
        <f>(N767/100)*(I767*$I$14)+(N767/100)*(J767*$J$14)+(N767/100)*(M767*$M$14)</f>
        <v>367.38</v>
      </c>
      <c r="T767" s="14">
        <f>(O767/100)*(K767*$K$13)+(O767/100)*(M767*$M$13)</f>
        <v>0</v>
      </c>
      <c r="U767" s="14">
        <f>(P767/100)*(K767*$K$13)+(P767/100)*(L767*$L$13)+(P767/100)*(M767*$M$13)</f>
        <v>0</v>
      </c>
      <c r="V767" s="14">
        <f>(Q767/100)*(L767*$L$13)+(Q767/100)*(M767*$M$13)</f>
        <v>0</v>
      </c>
      <c r="W767" s="14">
        <f>(R767/100)*(K767*$K$13)+(R767/100)*(L767*$L$13)+(R767/100)*(M767*$M$13)</f>
        <v>0</v>
      </c>
      <c r="X767" s="14">
        <f t="shared" si="265"/>
        <v>523.38</v>
      </c>
      <c r="Y767" s="14">
        <f t="shared" si="266"/>
        <v>0</v>
      </c>
      <c r="Z767" s="14">
        <f t="shared" si="267"/>
        <v>0</v>
      </c>
      <c r="AA767" s="14">
        <f t="shared" si="268"/>
        <v>0</v>
      </c>
      <c r="AB767" s="14">
        <f t="shared" si="270"/>
        <v>0</v>
      </c>
      <c r="AC767" s="15">
        <f t="shared" si="269"/>
        <v>523.4</v>
      </c>
      <c r="AD767" s="48">
        <f>(ROUND(AC767-AC757,1)/AC757)</f>
        <v>0.27814407814407816</v>
      </c>
      <c r="AE767" s="113"/>
      <c r="AF767" s="60"/>
      <c r="AH767" s="59"/>
    </row>
    <row r="768" spans="1:34">
      <c r="A768" s="99" t="s">
        <v>849</v>
      </c>
      <c r="B768" s="87"/>
      <c r="C768" s="21" t="s">
        <v>329</v>
      </c>
      <c r="D768" s="12">
        <v>120</v>
      </c>
      <c r="E768" s="12">
        <v>0</v>
      </c>
      <c r="F768" s="12">
        <v>0</v>
      </c>
      <c r="G768" s="12">
        <v>0</v>
      </c>
      <c r="H768" s="12">
        <v>0</v>
      </c>
      <c r="I768" s="13">
        <v>50</v>
      </c>
      <c r="J768" s="13">
        <v>35</v>
      </c>
      <c r="K768" s="13">
        <v>72</v>
      </c>
      <c r="L768" s="13">
        <v>0</v>
      </c>
      <c r="M768" s="13">
        <v>0</v>
      </c>
      <c r="N768" s="14">
        <f>D768*$D$14</f>
        <v>156</v>
      </c>
      <c r="O768" s="14">
        <f>E768*$E$14</f>
        <v>0</v>
      </c>
      <c r="P768" s="14">
        <f>F768*$F$14</f>
        <v>0</v>
      </c>
      <c r="Q768" s="14">
        <f>G768*$G$14</f>
        <v>0</v>
      </c>
      <c r="R768" s="14">
        <f>H768*$H$14</f>
        <v>0</v>
      </c>
      <c r="S768" s="14">
        <f>(N768/100)*(I768*$I$14)+(N768/100)*(J768*$J$14)+(N768/100)*(K768*$K$14)</f>
        <v>367.38</v>
      </c>
      <c r="T768" s="14">
        <f>(O768/100)*(K768*$K$14)</f>
        <v>0</v>
      </c>
      <c r="U768" s="14">
        <f>(P768/100)*(K768*$K$14)+(P768/100)*(L768*$L$14)</f>
        <v>0</v>
      </c>
      <c r="V768" s="14">
        <f>(Q768/100)*(L768*$L$14)</f>
        <v>0</v>
      </c>
      <c r="W768" s="14">
        <f>(R768/100)*(K768*$L$14)+(R768/100)*(L768*$M$14)</f>
        <v>0</v>
      </c>
      <c r="X768" s="14">
        <f t="shared" si="265"/>
        <v>523.38</v>
      </c>
      <c r="Y768" s="14">
        <f t="shared" si="266"/>
        <v>0</v>
      </c>
      <c r="Z768" s="14">
        <f t="shared" si="267"/>
        <v>0</v>
      </c>
      <c r="AA768" s="14">
        <f t="shared" si="268"/>
        <v>0</v>
      </c>
      <c r="AB768" s="14">
        <f t="shared" si="270"/>
        <v>0</v>
      </c>
      <c r="AC768" s="15">
        <f t="shared" si="269"/>
        <v>523.4</v>
      </c>
      <c r="AD768" s="48">
        <f>(ROUND(AC768-AC757,1)/AC757)</f>
        <v>0.27814407814407816</v>
      </c>
      <c r="AE768" s="113"/>
      <c r="AF768" s="60"/>
      <c r="AH768" s="59"/>
    </row>
    <row r="769" spans="1:34">
      <c r="A769" s="99"/>
      <c r="B769" s="87"/>
      <c r="C769" s="21" t="s">
        <v>330</v>
      </c>
      <c r="D769" s="12">
        <v>120</v>
      </c>
      <c r="E769" s="12">
        <v>0</v>
      </c>
      <c r="F769" s="12">
        <v>0</v>
      </c>
      <c r="G769" s="12">
        <v>0</v>
      </c>
      <c r="H769" s="12">
        <v>0</v>
      </c>
      <c r="I769" s="13">
        <v>50</v>
      </c>
      <c r="J769" s="13">
        <v>35</v>
      </c>
      <c r="K769" s="13">
        <v>0</v>
      </c>
      <c r="L769" s="13">
        <v>72</v>
      </c>
      <c r="M769" s="13">
        <v>0</v>
      </c>
      <c r="N769" s="14">
        <f>D769*$D$15</f>
        <v>156</v>
      </c>
      <c r="O769" s="14">
        <f>E769*$E$15</f>
        <v>0</v>
      </c>
      <c r="P769" s="14">
        <f>F769*$F$15</f>
        <v>0</v>
      </c>
      <c r="Q769" s="14">
        <f>G769*$G$15</f>
        <v>0</v>
      </c>
      <c r="R769" s="14">
        <f>H769*$H$15</f>
        <v>0</v>
      </c>
      <c r="S769" s="14">
        <f>(N769/100)*(I769*$I$15)+(N769/100)*(J769*$J$15)+(N769/100)*(L769*$L$15)</f>
        <v>367.38</v>
      </c>
      <c r="T769" s="14">
        <f>(O769/100)*(K769*$K$15)</f>
        <v>0</v>
      </c>
      <c r="U769" s="14">
        <f>(P769/100)*(K769*$K$15)+(P769/100)*(L769*$L$15)</f>
        <v>0</v>
      </c>
      <c r="V769" s="14">
        <f>(Q769/100)*(L769*$L$15)</f>
        <v>0</v>
      </c>
      <c r="W769" s="14">
        <f>(R769/100)*(K769*$K$15)+(R769/100)*(L769*$L$15)</f>
        <v>0</v>
      </c>
      <c r="X769" s="14">
        <f t="shared" si="265"/>
        <v>523.38</v>
      </c>
      <c r="Y769" s="14">
        <f t="shared" si="266"/>
        <v>0</v>
      </c>
      <c r="Z769" s="14">
        <f t="shared" si="267"/>
        <v>0</v>
      </c>
      <c r="AA769" s="14">
        <f t="shared" si="268"/>
        <v>0</v>
      </c>
      <c r="AB769" s="14">
        <f t="shared" si="270"/>
        <v>0</v>
      </c>
      <c r="AC769" s="15">
        <f t="shared" si="269"/>
        <v>523.4</v>
      </c>
      <c r="AD769" s="48">
        <f>(ROUND(AC769-AC757,1)/AC757)</f>
        <v>0.27814407814407816</v>
      </c>
      <c r="AE769" s="113"/>
      <c r="AF769" s="60"/>
      <c r="AH769" s="59"/>
    </row>
    <row r="770" spans="1:34">
      <c r="A770" s="99"/>
      <c r="B770" s="87"/>
      <c r="C770" s="21" t="s">
        <v>326</v>
      </c>
      <c r="D770" s="12">
        <v>120</v>
      </c>
      <c r="E770" s="12">
        <v>0</v>
      </c>
      <c r="F770" s="12">
        <v>0</v>
      </c>
      <c r="G770" s="12">
        <v>0</v>
      </c>
      <c r="H770" s="12">
        <v>0</v>
      </c>
      <c r="I770" s="13">
        <v>50</v>
      </c>
      <c r="J770" s="13">
        <v>63</v>
      </c>
      <c r="K770" s="13">
        <v>0</v>
      </c>
      <c r="L770" s="13">
        <v>0</v>
      </c>
      <c r="M770" s="13">
        <v>0</v>
      </c>
      <c r="N770" s="14">
        <f>D770*$D$16</f>
        <v>156</v>
      </c>
      <c r="O770" s="14">
        <f>E770*$E$16</f>
        <v>0</v>
      </c>
      <c r="P770" s="14">
        <f>F770*$F$16</f>
        <v>0</v>
      </c>
      <c r="Q770" s="14">
        <f>G770*$G$16</f>
        <v>0</v>
      </c>
      <c r="R770" s="14">
        <f>H770*$H$16</f>
        <v>0</v>
      </c>
      <c r="S770" s="14">
        <f>(N770/100)*(I770*$I$16)+(N770/100)*(J770*$J$16)</f>
        <v>304.04399999999998</v>
      </c>
      <c r="T770" s="14">
        <f>(O770/100)*(K770*$K$16)</f>
        <v>0</v>
      </c>
      <c r="U770" s="14">
        <f>(P770/100)*(K770*$K$16)+(P770/100)*(L770*$L$16)</f>
        <v>0</v>
      </c>
      <c r="V770" s="14">
        <f>(Q770/100)*(L770*$L$16)</f>
        <v>0</v>
      </c>
      <c r="W770" s="14">
        <f>(R770/100)*(K770*$K$16)+(R770/100)*(L770*$L$16)</f>
        <v>0</v>
      </c>
      <c r="X770" s="14">
        <f t="shared" si="265"/>
        <v>460.04399999999998</v>
      </c>
      <c r="Y770" s="14">
        <f t="shared" si="266"/>
        <v>0</v>
      </c>
      <c r="Z770" s="14">
        <f t="shared" si="267"/>
        <v>0</v>
      </c>
      <c r="AA770" s="14">
        <f t="shared" si="268"/>
        <v>0</v>
      </c>
      <c r="AB770" s="14">
        <f t="shared" si="270"/>
        <v>0</v>
      </c>
      <c r="AC770" s="15">
        <f t="shared" si="269"/>
        <v>460</v>
      </c>
      <c r="AD770" s="48">
        <f>(ROUND(AC770-AC757,1)/AC757)</f>
        <v>0.12332112332112333</v>
      </c>
      <c r="AE770" s="113"/>
      <c r="AF770" s="60"/>
      <c r="AH770" s="59"/>
    </row>
    <row r="771" spans="1:34">
      <c r="A771" s="99"/>
      <c r="B771" s="87"/>
      <c r="C771" s="21" t="s">
        <v>327</v>
      </c>
      <c r="D771" s="12">
        <v>120</v>
      </c>
      <c r="E771" s="12">
        <v>0</v>
      </c>
      <c r="F771" s="12">
        <v>0</v>
      </c>
      <c r="G771" s="12">
        <v>0</v>
      </c>
      <c r="H771" s="12">
        <v>0</v>
      </c>
      <c r="I771" s="13">
        <v>82</v>
      </c>
      <c r="J771" s="13">
        <v>35</v>
      </c>
      <c r="K771" s="13">
        <v>0</v>
      </c>
      <c r="L771" s="13">
        <v>0</v>
      </c>
      <c r="M771" s="13">
        <v>0</v>
      </c>
      <c r="N771" s="14">
        <f>D771*$D$17</f>
        <v>156</v>
      </c>
      <c r="O771" s="14">
        <f>E771*$E$17</f>
        <v>0</v>
      </c>
      <c r="P771" s="14">
        <f>F771*$F$17</f>
        <v>0</v>
      </c>
      <c r="Q771" s="14">
        <f>G771*$G$17</f>
        <v>0</v>
      </c>
      <c r="R771" s="14">
        <f>H771*$H$17</f>
        <v>0</v>
      </c>
      <c r="S771" s="14">
        <f>(N771/100)*(I771*$I$17)+(N771/100)*(J771*$J$17)</f>
        <v>348.81600000000003</v>
      </c>
      <c r="T771" s="14">
        <f>(O771/100)*(K771*$K$17)</f>
        <v>0</v>
      </c>
      <c r="U771" s="14">
        <f>(P771/100)*(K771*$K$17)+(P771/100)*(L771*$L$17)</f>
        <v>0</v>
      </c>
      <c r="V771" s="14">
        <f>(Q771/100)*(L771*$L$17)</f>
        <v>0</v>
      </c>
      <c r="W771" s="14">
        <f>(R771/100)*(K771*$K$17)+(R771/100)*(L771*$L$17)</f>
        <v>0</v>
      </c>
      <c r="X771" s="14">
        <f t="shared" si="265"/>
        <v>504.81600000000003</v>
      </c>
      <c r="Y771" s="14">
        <f t="shared" si="266"/>
        <v>0</v>
      </c>
      <c r="Z771" s="14">
        <f t="shared" si="267"/>
        <v>0</v>
      </c>
      <c r="AA771" s="14">
        <f t="shared" si="268"/>
        <v>0</v>
      </c>
      <c r="AB771" s="14">
        <f t="shared" si="270"/>
        <v>0</v>
      </c>
      <c r="AC771" s="15">
        <f t="shared" si="269"/>
        <v>504.8</v>
      </c>
      <c r="AD771" s="48">
        <f>(ROUND(AC771-AC757,1)/AC757)</f>
        <v>0.23272283272283273</v>
      </c>
      <c r="AE771" s="113"/>
      <c r="AF771" s="60"/>
      <c r="AH771" s="59"/>
    </row>
    <row r="772" spans="1:34">
      <c r="A772" s="106" t="s">
        <v>0</v>
      </c>
      <c r="B772" s="88" t="s">
        <v>45</v>
      </c>
      <c r="C772" s="50" t="s">
        <v>244</v>
      </c>
      <c r="D772" s="11">
        <v>125</v>
      </c>
      <c r="E772" s="11">
        <v>0</v>
      </c>
      <c r="F772" s="11">
        <v>0</v>
      </c>
      <c r="G772" s="11">
        <v>0</v>
      </c>
      <c r="H772" s="11">
        <v>0</v>
      </c>
      <c r="I772" s="51">
        <v>40</v>
      </c>
      <c r="J772" s="51">
        <v>40</v>
      </c>
      <c r="K772" s="51">
        <v>0</v>
      </c>
      <c r="L772" s="51">
        <v>0</v>
      </c>
      <c r="M772" s="51">
        <v>0</v>
      </c>
      <c r="N772" s="52">
        <f>D772*$D$3</f>
        <v>187.5</v>
      </c>
      <c r="O772" s="52">
        <f>E772*$E$3</f>
        <v>0</v>
      </c>
      <c r="P772" s="52">
        <f>F772*$F$3</f>
        <v>0</v>
      </c>
      <c r="Q772" s="52">
        <f>G772*$G$3</f>
        <v>0</v>
      </c>
      <c r="R772" s="52">
        <f>H772*$H$3</f>
        <v>0</v>
      </c>
      <c r="S772" s="52">
        <f>(N772/100)*(I772*$I$3)+(N772/100)*(J772*$J$3)</f>
        <v>225</v>
      </c>
      <c r="T772" s="52">
        <f>(O772/100)*(K772*$K$3)</f>
        <v>0</v>
      </c>
      <c r="U772" s="52">
        <f>(P772/100)*(K772*$K$3)+(P772/100)*(L772*$L$3)</f>
        <v>0</v>
      </c>
      <c r="V772" s="52">
        <f>(Q772/100)*(L772*$L$3)</f>
        <v>0</v>
      </c>
      <c r="W772" s="52">
        <f>(R772/100)*(K772*$K$3)+(R772/100)*(L772*$L$3)</f>
        <v>0</v>
      </c>
      <c r="X772" s="52">
        <f t="shared" ref="X772:X801" si="271">N772+S772</f>
        <v>412.5</v>
      </c>
      <c r="Y772" s="52">
        <f t="shared" ref="Y772:Y801" si="272">O772+T772</f>
        <v>0</v>
      </c>
      <c r="Z772" s="52">
        <f t="shared" ref="Z772:Z801" si="273">P772+U772</f>
        <v>0</v>
      </c>
      <c r="AA772" s="52">
        <f t="shared" ref="AA772:AA801" si="274">Q772+V772</f>
        <v>0</v>
      </c>
      <c r="AB772" s="52">
        <f t="shared" si="270"/>
        <v>0</v>
      </c>
      <c r="AC772" s="53">
        <f>ROUND(X772+Y772+Z772+AA772+AB772,1)</f>
        <v>412.5</v>
      </c>
      <c r="AD772" s="58">
        <v>0</v>
      </c>
      <c r="AE772" s="113" t="s">
        <v>814</v>
      </c>
      <c r="AF772" s="60"/>
      <c r="AH772" s="59"/>
    </row>
    <row r="773" spans="1:34">
      <c r="A773" s="99" t="s">
        <v>815</v>
      </c>
      <c r="B773" s="89">
        <v>16</v>
      </c>
      <c r="C773" s="21" t="s">
        <v>325</v>
      </c>
      <c r="D773" s="12">
        <v>125</v>
      </c>
      <c r="E773" s="12">
        <v>0</v>
      </c>
      <c r="F773" s="12">
        <v>0</v>
      </c>
      <c r="G773" s="12">
        <v>0</v>
      </c>
      <c r="H773" s="12">
        <v>0</v>
      </c>
      <c r="I773" s="13">
        <v>59</v>
      </c>
      <c r="J773" s="13">
        <v>59</v>
      </c>
      <c r="K773" s="13">
        <v>0</v>
      </c>
      <c r="L773" s="13">
        <v>0</v>
      </c>
      <c r="M773" s="13">
        <v>0</v>
      </c>
      <c r="N773" s="14">
        <f>D773*$D$4</f>
        <v>162.5</v>
      </c>
      <c r="O773" s="14">
        <f>E773*$E$4</f>
        <v>0</v>
      </c>
      <c r="P773" s="14">
        <f>F773*$F$4</f>
        <v>0</v>
      </c>
      <c r="Q773" s="14">
        <f>G773*$G$4</f>
        <v>0</v>
      </c>
      <c r="R773" s="14">
        <f>H773*$H$4</f>
        <v>0</v>
      </c>
      <c r="S773" s="14">
        <f>(N773/100)*(I773*$I$4)+(N773/100)*(J773*$J$4)</f>
        <v>345.15000000000003</v>
      </c>
      <c r="T773" s="14">
        <f>(O773/100)*(K773*$K$4)</f>
        <v>0</v>
      </c>
      <c r="U773" s="14">
        <f>(P773/100)*(K773*$K$4)+(P773/100)*(L773*$L$4)</f>
        <v>0</v>
      </c>
      <c r="V773" s="14">
        <f>(Q773/100)*(L773*$L$4)</f>
        <v>0</v>
      </c>
      <c r="W773" s="14">
        <f>(R773/100)*(K773*$K$4)+(R773/100)*(L773*$L$4)</f>
        <v>0</v>
      </c>
      <c r="X773" s="14">
        <f t="shared" si="271"/>
        <v>507.65000000000003</v>
      </c>
      <c r="Y773" s="14">
        <f t="shared" si="272"/>
        <v>0</v>
      </c>
      <c r="Z773" s="14">
        <f t="shared" si="273"/>
        <v>0</v>
      </c>
      <c r="AA773" s="14">
        <f t="shared" si="274"/>
        <v>0</v>
      </c>
      <c r="AB773" s="14">
        <f>R773+W773</f>
        <v>0</v>
      </c>
      <c r="AC773" s="15">
        <f>ROUND(X773+Y773+Z773+AA773+AB773,1)</f>
        <v>507.7</v>
      </c>
      <c r="AD773" s="48">
        <f>(ROUND(AC773-AC772,1)/AC772)</f>
        <v>0.23078787878787879</v>
      </c>
      <c r="AE773" s="113"/>
      <c r="AF773" s="60"/>
      <c r="AH773" s="59"/>
    </row>
    <row r="774" spans="1:34">
      <c r="A774" s="99" t="s">
        <v>816</v>
      </c>
      <c r="B774" s="89">
        <v>16</v>
      </c>
      <c r="C774" s="21" t="s">
        <v>850</v>
      </c>
      <c r="D774" s="12">
        <v>125</v>
      </c>
      <c r="E774" s="12">
        <v>0</v>
      </c>
      <c r="F774" s="12">
        <v>0</v>
      </c>
      <c r="G774" s="12">
        <v>0</v>
      </c>
      <c r="H774" s="12">
        <v>0</v>
      </c>
      <c r="I774" s="13">
        <v>40</v>
      </c>
      <c r="J774" s="13">
        <v>40</v>
      </c>
      <c r="K774" s="13">
        <v>0</v>
      </c>
      <c r="L774" s="13">
        <v>0</v>
      </c>
      <c r="M774" s="13">
        <v>0</v>
      </c>
      <c r="N774" s="14">
        <f>D774*$D$5</f>
        <v>175</v>
      </c>
      <c r="O774" s="14">
        <f>E774*$E$5</f>
        <v>0</v>
      </c>
      <c r="P774" s="14">
        <f>F774*$F$5</f>
        <v>0</v>
      </c>
      <c r="Q774" s="14">
        <f>G774*$G$5</f>
        <v>0</v>
      </c>
      <c r="R774" s="14">
        <f>H774*$H$5</f>
        <v>0</v>
      </c>
      <c r="S774" s="14">
        <f>(N774/100)*(I774*$I$5)+(N774/100)*(J774*$J$5)</f>
        <v>210</v>
      </c>
      <c r="T774" s="14">
        <f>(O774/100)*(K774*$K$5)</f>
        <v>0</v>
      </c>
      <c r="U774" s="14">
        <f>(P774/100)*(K774*$K$5)+(P774/100)*(L774*$L$5)</f>
        <v>0</v>
      </c>
      <c r="V774" s="14">
        <f>(Q774/100)*(L774*$L$5)</f>
        <v>0</v>
      </c>
      <c r="W774" s="14">
        <f>(R774/100)*(K774*$K$5)+(R774/100)*(L774*$L$5)</f>
        <v>0</v>
      </c>
      <c r="X774" s="14">
        <f t="shared" si="271"/>
        <v>385</v>
      </c>
      <c r="Y774" s="14">
        <f t="shared" si="272"/>
        <v>0</v>
      </c>
      <c r="Z774" s="14">
        <f t="shared" si="273"/>
        <v>0</v>
      </c>
      <c r="AA774" s="14">
        <f t="shared" si="274"/>
        <v>0</v>
      </c>
      <c r="AB774" s="14">
        <f>R774+W774</f>
        <v>0</v>
      </c>
      <c r="AC774" s="15">
        <f t="shared" ref="AC774:AC786" si="275">ROUND(X774+Y774+Z774+AA774+AB774,1)</f>
        <v>385</v>
      </c>
      <c r="AD774" s="48">
        <f>(ROUND(AC774-AC772,1)/AC772)</f>
        <v>-6.6666666666666666E-2</v>
      </c>
      <c r="AE774" s="113"/>
      <c r="AF774" s="60"/>
      <c r="AH774" s="59"/>
    </row>
    <row r="775" spans="1:34">
      <c r="A775" s="99" t="s">
        <v>817</v>
      </c>
      <c r="B775" s="89">
        <v>0</v>
      </c>
      <c r="C775" s="21" t="s">
        <v>338</v>
      </c>
      <c r="D775" s="12">
        <v>125</v>
      </c>
      <c r="E775" s="12">
        <v>0</v>
      </c>
      <c r="F775" s="12">
        <v>0</v>
      </c>
      <c r="G775" s="12">
        <v>0</v>
      </c>
      <c r="H775" s="12">
        <v>0</v>
      </c>
      <c r="I775" s="13">
        <v>40</v>
      </c>
      <c r="J775" s="13">
        <v>40</v>
      </c>
      <c r="K775" s="13">
        <v>0</v>
      </c>
      <c r="L775" s="13">
        <v>0</v>
      </c>
      <c r="M775" s="13">
        <v>0</v>
      </c>
      <c r="N775" s="14">
        <f>D775*$D$6</f>
        <v>175</v>
      </c>
      <c r="O775" s="14">
        <f>E775*$E$6</f>
        <v>0</v>
      </c>
      <c r="P775" s="14">
        <f>F775*$F$6</f>
        <v>0</v>
      </c>
      <c r="Q775" s="14">
        <f>G775*$G$6</f>
        <v>0</v>
      </c>
      <c r="R775" s="14">
        <f>H775*$H$6</f>
        <v>0</v>
      </c>
      <c r="S775" s="14">
        <f>(N775/100)*(I775*$I$6)+(N775/100)*(J775*$J$6)</f>
        <v>210</v>
      </c>
      <c r="T775" s="14">
        <f>(O775/100)*(K775*$K$6)</f>
        <v>0</v>
      </c>
      <c r="U775" s="14">
        <f>(P775/100)*(K775*$K$6)+(P775/100)*(L775*$L$6)</f>
        <v>0</v>
      </c>
      <c r="V775" s="14">
        <f>(Q775/100)*(L775*$L$6)</f>
        <v>0</v>
      </c>
      <c r="W775" s="14">
        <f>(R775/100)*(K775*$K$6)+(R775/100)*(L775*$L$6)</f>
        <v>0</v>
      </c>
      <c r="X775" s="14">
        <f t="shared" si="271"/>
        <v>385</v>
      </c>
      <c r="Y775" s="14">
        <f t="shared" si="272"/>
        <v>0</v>
      </c>
      <c r="Z775" s="14">
        <f t="shared" si="273"/>
        <v>0</v>
      </c>
      <c r="AA775" s="14">
        <f t="shared" si="274"/>
        <v>0</v>
      </c>
      <c r="AB775" s="14">
        <f t="shared" ref="AB775:AB787" si="276">R775+W775</f>
        <v>0</v>
      </c>
      <c r="AC775" s="15">
        <f t="shared" si="275"/>
        <v>385</v>
      </c>
      <c r="AD775" s="48">
        <f>(ROUND(AC775-AC772,1)/AC772)</f>
        <v>-6.6666666666666666E-2</v>
      </c>
      <c r="AE775" s="113"/>
      <c r="AF775" s="60"/>
      <c r="AH775" s="59"/>
    </row>
    <row r="776" spans="1:34">
      <c r="A776" s="99" t="s">
        <v>818</v>
      </c>
      <c r="B776" s="89">
        <v>0</v>
      </c>
      <c r="C776" s="21" t="s">
        <v>339</v>
      </c>
      <c r="D776" s="12">
        <v>125</v>
      </c>
      <c r="E776" s="12">
        <v>0</v>
      </c>
      <c r="F776" s="12">
        <v>0</v>
      </c>
      <c r="G776" s="12">
        <v>0</v>
      </c>
      <c r="H776" s="12">
        <v>0</v>
      </c>
      <c r="I776" s="13">
        <v>40</v>
      </c>
      <c r="J776" s="13">
        <v>40</v>
      </c>
      <c r="K776" s="13">
        <v>0</v>
      </c>
      <c r="L776" s="13">
        <v>0</v>
      </c>
      <c r="M776" s="13">
        <v>0</v>
      </c>
      <c r="N776" s="14">
        <f>D776*$D$7</f>
        <v>175</v>
      </c>
      <c r="O776" s="14">
        <f>E776*$E$7</f>
        <v>0</v>
      </c>
      <c r="P776" s="14">
        <f>F776*$F$7</f>
        <v>0</v>
      </c>
      <c r="Q776" s="14">
        <f>G776*$G$7</f>
        <v>0</v>
      </c>
      <c r="R776" s="14">
        <f>H776*$H$7</f>
        <v>0</v>
      </c>
      <c r="S776" s="14">
        <f>(N776/100)*(I776*$I$7)+(N776/100)*(J776*$J$7)</f>
        <v>210</v>
      </c>
      <c r="T776" s="14">
        <f>(O776/100)*(K776*$K$7)</f>
        <v>0</v>
      </c>
      <c r="U776" s="14">
        <f>(P776/100)*(K776*$K$7)+(P776/100)*(L776*$L$7)</f>
        <v>0</v>
      </c>
      <c r="V776" s="14">
        <f>(Q776/100)*(L776*$L$7)</f>
        <v>0</v>
      </c>
      <c r="W776" s="14">
        <f>(R776/100)*(K776*$K$7)+(R776/100)*(L776*$L$7)</f>
        <v>0</v>
      </c>
      <c r="X776" s="14">
        <f t="shared" si="271"/>
        <v>385</v>
      </c>
      <c r="Y776" s="14">
        <f t="shared" si="272"/>
        <v>0</v>
      </c>
      <c r="Z776" s="14">
        <f t="shared" si="273"/>
        <v>0</v>
      </c>
      <c r="AA776" s="14">
        <f t="shared" si="274"/>
        <v>0</v>
      </c>
      <c r="AB776" s="14">
        <f t="shared" si="276"/>
        <v>0</v>
      </c>
      <c r="AC776" s="15">
        <f t="shared" si="275"/>
        <v>385</v>
      </c>
      <c r="AD776" s="48">
        <f>(ROUND(AC776-AC772,1)/AC772)</f>
        <v>-6.6666666666666666E-2</v>
      </c>
      <c r="AE776" s="113"/>
      <c r="AF776" s="60"/>
      <c r="AH776" s="59"/>
    </row>
    <row r="777" spans="1:34">
      <c r="A777" s="99" t="s">
        <v>667</v>
      </c>
      <c r="B777" s="89"/>
      <c r="C777" s="21" t="s">
        <v>340</v>
      </c>
      <c r="D777" s="12">
        <v>125</v>
      </c>
      <c r="E777" s="12">
        <v>0</v>
      </c>
      <c r="F777" s="12">
        <v>0</v>
      </c>
      <c r="G777" s="12">
        <v>0</v>
      </c>
      <c r="H777" s="12">
        <v>0</v>
      </c>
      <c r="I777" s="13">
        <v>40</v>
      </c>
      <c r="J777" s="13">
        <v>40</v>
      </c>
      <c r="K777" s="13">
        <v>0</v>
      </c>
      <c r="L777" s="13">
        <v>0</v>
      </c>
      <c r="M777" s="13">
        <v>0</v>
      </c>
      <c r="N777" s="14">
        <f>D777*$D$8</f>
        <v>175</v>
      </c>
      <c r="O777" s="14">
        <f>E777*$E$8</f>
        <v>0</v>
      </c>
      <c r="P777" s="14">
        <f>F777*$F$8</f>
        <v>0</v>
      </c>
      <c r="Q777" s="14">
        <f>G777*$G$8</f>
        <v>0</v>
      </c>
      <c r="R777" s="14">
        <f>H777*$H$8</f>
        <v>0</v>
      </c>
      <c r="S777" s="14">
        <f>(N777/100)*(I777*$I$8)+(N777/100)*(J777*$J$8)</f>
        <v>210</v>
      </c>
      <c r="T777" s="14">
        <f>(O777/100)*(K777*$K$8)</f>
        <v>0</v>
      </c>
      <c r="U777" s="14">
        <f>(P777/100)*(K777*$K$8)+(P777/100)*(L777*$L$8)</f>
        <v>0</v>
      </c>
      <c r="V777" s="14">
        <f>(Q777/100)*(L777*$L$8)</f>
        <v>0</v>
      </c>
      <c r="W777" s="14">
        <f>(R777/100)*(K777*$K$8)+(R777/100)*(L777*$L$8)</f>
        <v>0</v>
      </c>
      <c r="X777" s="14">
        <f t="shared" si="271"/>
        <v>385</v>
      </c>
      <c r="Y777" s="14">
        <f t="shared" si="272"/>
        <v>0</v>
      </c>
      <c r="Z777" s="14">
        <f t="shared" si="273"/>
        <v>0</v>
      </c>
      <c r="AA777" s="14">
        <f t="shared" si="274"/>
        <v>0</v>
      </c>
      <c r="AB777" s="14">
        <f t="shared" si="276"/>
        <v>0</v>
      </c>
      <c r="AC777" s="15">
        <f t="shared" si="275"/>
        <v>385</v>
      </c>
      <c r="AD777" s="48">
        <f>(ROUND(AC777-AC772,1)/AC772)</f>
        <v>-6.6666666666666666E-2</v>
      </c>
      <c r="AE777" s="113"/>
      <c r="AF777" s="60"/>
      <c r="AH777" s="59"/>
    </row>
    <row r="778" spans="1:34">
      <c r="A778" s="99" t="s">
        <v>606</v>
      </c>
      <c r="B778" s="89"/>
      <c r="C778" s="21" t="s">
        <v>1</v>
      </c>
      <c r="D778" s="12">
        <v>63</v>
      </c>
      <c r="E778" s="12">
        <v>125</v>
      </c>
      <c r="F778" s="12">
        <v>0</v>
      </c>
      <c r="G778" s="12">
        <v>0</v>
      </c>
      <c r="H778" s="12">
        <v>0</v>
      </c>
      <c r="I778" s="13">
        <v>40</v>
      </c>
      <c r="J778" s="13">
        <v>40</v>
      </c>
      <c r="K778" s="13">
        <v>85</v>
      </c>
      <c r="L778" s="13">
        <v>0</v>
      </c>
      <c r="M778" s="13">
        <v>0</v>
      </c>
      <c r="N778" s="14">
        <f>D778*$D$9</f>
        <v>75.599999999999994</v>
      </c>
      <c r="O778" s="14">
        <f>E778*$E$9</f>
        <v>162.5</v>
      </c>
      <c r="P778" s="14">
        <f>F778*$F$9</f>
        <v>0</v>
      </c>
      <c r="Q778" s="14">
        <f>G778*$G$9</f>
        <v>0</v>
      </c>
      <c r="R778" s="14">
        <f>H778*$H$9</f>
        <v>0</v>
      </c>
      <c r="S778" s="14">
        <f>(N778/100)*(I778*$I$9)+(N778/100)*(J778*$J$9)</f>
        <v>90.719999999999985</v>
      </c>
      <c r="T778" s="14">
        <f>(O778/100)*(K778*$K$9)</f>
        <v>207.1875</v>
      </c>
      <c r="U778" s="14">
        <f>(P778/100)*(K778*$K$9)+(P778/100)*(L778*$L$9)</f>
        <v>0</v>
      </c>
      <c r="V778" s="14">
        <f>(Q778/100)*(L778*$L$9)</f>
        <v>0</v>
      </c>
      <c r="W778" s="14">
        <f>(R778/100)*(K778*$K$9)+(R778/100)*(L778*$L$9)</f>
        <v>0</v>
      </c>
      <c r="X778" s="14">
        <f t="shared" si="271"/>
        <v>166.32</v>
      </c>
      <c r="Y778" s="14">
        <f t="shared" si="272"/>
        <v>369.6875</v>
      </c>
      <c r="Z778" s="14">
        <f t="shared" si="273"/>
        <v>0</v>
      </c>
      <c r="AA778" s="14">
        <f t="shared" si="274"/>
        <v>0</v>
      </c>
      <c r="AB778" s="14">
        <f t="shared" si="276"/>
        <v>0</v>
      </c>
      <c r="AC778" s="15">
        <f t="shared" si="275"/>
        <v>536</v>
      </c>
      <c r="AD778" s="48">
        <f>(ROUND(AC778-AC772,1)/AC772)</f>
        <v>0.29939393939393938</v>
      </c>
      <c r="AE778" s="113"/>
      <c r="AF778" s="60"/>
      <c r="AH778" s="59"/>
    </row>
    <row r="779" spans="1:34">
      <c r="A779" s="99" t="s">
        <v>845</v>
      </c>
      <c r="B779" s="89"/>
      <c r="C779" s="21" t="s">
        <v>2</v>
      </c>
      <c r="D779" s="12">
        <v>63</v>
      </c>
      <c r="E779" s="12">
        <v>0</v>
      </c>
      <c r="F779" s="12">
        <v>125</v>
      </c>
      <c r="G779" s="12">
        <v>0</v>
      </c>
      <c r="H779" s="12">
        <v>0</v>
      </c>
      <c r="I779" s="13">
        <v>40</v>
      </c>
      <c r="J779" s="13">
        <v>40</v>
      </c>
      <c r="K779" s="13">
        <v>42.5</v>
      </c>
      <c r="L779" s="13">
        <v>42.5</v>
      </c>
      <c r="M779" s="13">
        <v>0</v>
      </c>
      <c r="N779" s="14">
        <f>D779*$D$10</f>
        <v>75.599999999999994</v>
      </c>
      <c r="O779" s="14">
        <f>E779*$E$10</f>
        <v>0</v>
      </c>
      <c r="P779" s="14">
        <f>F779*$F$10</f>
        <v>162.5</v>
      </c>
      <c r="Q779" s="14">
        <f>G779*$G$10</f>
        <v>0</v>
      </c>
      <c r="R779" s="14">
        <f>H779*$H$10</f>
        <v>0</v>
      </c>
      <c r="S779" s="14">
        <f>(N779/100)*(I779*$I$10)+(N779/100)*(J779*$J$10)</f>
        <v>90.719999999999985</v>
      </c>
      <c r="T779" s="14">
        <f>(O779/100)*(K779*$J$10)</f>
        <v>0</v>
      </c>
      <c r="U779" s="14">
        <f>(P779/100)*(K779*$K$10)+(P779/100)*(L779*$L$10)</f>
        <v>207.1875</v>
      </c>
      <c r="V779" s="14">
        <f>(Q779/100)*(L779*$L$10)</f>
        <v>0</v>
      </c>
      <c r="W779" s="14">
        <f>(R779/100)*(K779*$K$10)+(R779/100)*(L779*$L$10)</f>
        <v>0</v>
      </c>
      <c r="X779" s="14">
        <f t="shared" si="271"/>
        <v>166.32</v>
      </c>
      <c r="Y779" s="14">
        <f t="shared" si="272"/>
        <v>0</v>
      </c>
      <c r="Z779" s="14">
        <f t="shared" si="273"/>
        <v>369.6875</v>
      </c>
      <c r="AA779" s="14">
        <f t="shared" si="274"/>
        <v>0</v>
      </c>
      <c r="AB779" s="14">
        <f t="shared" si="276"/>
        <v>0</v>
      </c>
      <c r="AC779" s="15">
        <f t="shared" si="275"/>
        <v>536</v>
      </c>
      <c r="AD779" s="48">
        <f>(ROUND(AC779-AC772,1)/AC772)</f>
        <v>0.29939393939393938</v>
      </c>
      <c r="AE779" s="113"/>
      <c r="AF779" s="60"/>
      <c r="AH779" s="59"/>
    </row>
    <row r="780" spans="1:34">
      <c r="A780" s="99" t="s">
        <v>846</v>
      </c>
      <c r="B780" s="89"/>
      <c r="C780" s="21" t="s">
        <v>3</v>
      </c>
      <c r="D780" s="12">
        <v>63</v>
      </c>
      <c r="E780" s="12">
        <v>0</v>
      </c>
      <c r="F780" s="12">
        <v>0</v>
      </c>
      <c r="G780" s="12">
        <v>125</v>
      </c>
      <c r="H780" s="12">
        <v>0</v>
      </c>
      <c r="I780" s="13">
        <v>40</v>
      </c>
      <c r="J780" s="13">
        <v>40</v>
      </c>
      <c r="K780" s="13">
        <v>0</v>
      </c>
      <c r="L780" s="13">
        <v>85</v>
      </c>
      <c r="M780" s="13">
        <v>0</v>
      </c>
      <c r="N780" s="14">
        <f>D780*$D$11</f>
        <v>75.599999999999994</v>
      </c>
      <c r="O780" s="14">
        <f>E780*$E$11</f>
        <v>0</v>
      </c>
      <c r="P780" s="14">
        <f>F780*$F$11</f>
        <v>0</v>
      </c>
      <c r="Q780" s="14">
        <f>G780*$G$11</f>
        <v>162.5</v>
      </c>
      <c r="R780" s="14">
        <f>H780*$H$11</f>
        <v>0</v>
      </c>
      <c r="S780" s="14">
        <f>(N780/100)*(I780*$I$11)+(N780/100)*(J780*$J$11)</f>
        <v>90.719999999999985</v>
      </c>
      <c r="T780" s="14">
        <f>(O780/100)*(K780*$K$11)</f>
        <v>0</v>
      </c>
      <c r="U780" s="14">
        <f>(P780/100)*(K780*$K$11)+(P780/100)*(L780*$L$11)</f>
        <v>0</v>
      </c>
      <c r="V780" s="14">
        <f>(Q780/100)*(L780*$L$11)</f>
        <v>207.1875</v>
      </c>
      <c r="W780" s="14">
        <f>(R780/100)*(K780*$K$11)+(R780/100)*(L780*$L$11)</f>
        <v>0</v>
      </c>
      <c r="X780" s="14">
        <f t="shared" si="271"/>
        <v>166.32</v>
      </c>
      <c r="Y780" s="14">
        <f t="shared" si="272"/>
        <v>0</v>
      </c>
      <c r="Z780" s="14">
        <f t="shared" si="273"/>
        <v>0</v>
      </c>
      <c r="AA780" s="14">
        <f t="shared" si="274"/>
        <v>369.6875</v>
      </c>
      <c r="AB780" s="14">
        <f t="shared" si="276"/>
        <v>0</v>
      </c>
      <c r="AC780" s="15">
        <f t="shared" si="275"/>
        <v>536</v>
      </c>
      <c r="AD780" s="48">
        <f>(ROUND(AC780-AC772,1)/AC772)</f>
        <v>0.29939393939393938</v>
      </c>
      <c r="AE780" s="113"/>
      <c r="AF780" s="60"/>
      <c r="AH780" s="59"/>
    </row>
    <row r="781" spans="1:34">
      <c r="A781" s="99" t="s">
        <v>847</v>
      </c>
      <c r="B781" s="89"/>
      <c r="C781" s="21" t="s">
        <v>4</v>
      </c>
      <c r="D781" s="12">
        <v>63</v>
      </c>
      <c r="E781" s="12">
        <v>0</v>
      </c>
      <c r="F781" s="12">
        <v>0</v>
      </c>
      <c r="G781" s="12">
        <v>0</v>
      </c>
      <c r="H781" s="12">
        <v>125</v>
      </c>
      <c r="I781" s="13">
        <v>40</v>
      </c>
      <c r="J781" s="13">
        <v>40</v>
      </c>
      <c r="K781" s="13">
        <v>42.5</v>
      </c>
      <c r="L781" s="13">
        <v>42.5</v>
      </c>
      <c r="M781" s="13">
        <v>0</v>
      </c>
      <c r="N781" s="14">
        <f>D781*$D$12</f>
        <v>75.599999999999994</v>
      </c>
      <c r="O781" s="14">
        <f>E781*$E$12</f>
        <v>0</v>
      </c>
      <c r="P781" s="14">
        <f>F781*$F$12</f>
        <v>0</v>
      </c>
      <c r="Q781" s="14">
        <f>G781*$G$12</f>
        <v>0</v>
      </c>
      <c r="R781" s="14">
        <f>H781*$H$12</f>
        <v>162.5</v>
      </c>
      <c r="S781" s="14">
        <f>(N781/100)*(I781*$I$12)+(N781/100)*(J781*$J$12)</f>
        <v>90.719999999999985</v>
      </c>
      <c r="T781" s="14">
        <f>(O781/100)*(K781*$K$12)</f>
        <v>0</v>
      </c>
      <c r="U781" s="14">
        <f>(P781/100)*(K781*$K$12)+(P781/100)*(L781*$L$12)</f>
        <v>0</v>
      </c>
      <c r="V781" s="14">
        <f>(Q781/100)*(L781*$L$12)</f>
        <v>0</v>
      </c>
      <c r="W781" s="14">
        <f>(R781/100)*(K781*$K$12)+(R781/100)*(L781*$L$12)</f>
        <v>207.1875</v>
      </c>
      <c r="X781" s="14">
        <f t="shared" si="271"/>
        <v>166.32</v>
      </c>
      <c r="Y781" s="14">
        <f t="shared" si="272"/>
        <v>0</v>
      </c>
      <c r="Z781" s="14">
        <f t="shared" si="273"/>
        <v>0</v>
      </c>
      <c r="AA781" s="14">
        <f t="shared" si="274"/>
        <v>0</v>
      </c>
      <c r="AB781" s="14">
        <f t="shared" si="276"/>
        <v>369.6875</v>
      </c>
      <c r="AC781" s="15">
        <f t="shared" si="275"/>
        <v>536</v>
      </c>
      <c r="AD781" s="48">
        <f>(ROUND(AC781-AC772,1)/AC772)</f>
        <v>0.29939393939393938</v>
      </c>
      <c r="AE781" s="113"/>
      <c r="AF781" s="60"/>
      <c r="AH781" s="59"/>
    </row>
    <row r="782" spans="1:34">
      <c r="A782" s="99" t="s">
        <v>848</v>
      </c>
      <c r="B782" s="89"/>
      <c r="C782" s="21" t="s">
        <v>328</v>
      </c>
      <c r="D782" s="12">
        <v>125</v>
      </c>
      <c r="E782" s="12">
        <v>0</v>
      </c>
      <c r="F782" s="12">
        <v>0</v>
      </c>
      <c r="G782" s="12">
        <v>0</v>
      </c>
      <c r="H782" s="12">
        <v>0</v>
      </c>
      <c r="I782" s="13">
        <v>40</v>
      </c>
      <c r="J782" s="13">
        <v>40</v>
      </c>
      <c r="K782" s="13">
        <v>0</v>
      </c>
      <c r="L782" s="13">
        <v>0</v>
      </c>
      <c r="M782" s="13">
        <v>70</v>
      </c>
      <c r="N782" s="14">
        <f>D782*$D$13</f>
        <v>162.5</v>
      </c>
      <c r="O782" s="14">
        <f>E782*$E$13</f>
        <v>0</v>
      </c>
      <c r="P782" s="14">
        <f>F782*$F$13</f>
        <v>0</v>
      </c>
      <c r="Q782" s="14">
        <f>G782*$G$13</f>
        <v>0</v>
      </c>
      <c r="R782" s="14">
        <f>H782*$H$13</f>
        <v>0</v>
      </c>
      <c r="S782" s="14">
        <f>(N782/100)*(I782*$I$14)+(N782/100)*(J782*$J$14)+(N782/100)*(M782*$M$14)</f>
        <v>365.625</v>
      </c>
      <c r="T782" s="14">
        <f>(O782/100)*(K782*$K$13)+(O782/100)*(M782*$M$13)</f>
        <v>0</v>
      </c>
      <c r="U782" s="14">
        <f>(P782/100)*(K782*$K$13)+(P782/100)*(L782*$L$13)+(P782/100)*(M782*$M$13)</f>
        <v>0</v>
      </c>
      <c r="V782" s="14">
        <f>(Q782/100)*(L782*$L$13)+(Q782/100)*(M782*$M$13)</f>
        <v>0</v>
      </c>
      <c r="W782" s="14">
        <f>(R782/100)*(K782*$K$13)+(R782/100)*(L782*$L$13)+(R782/100)*(M782*$M$13)</f>
        <v>0</v>
      </c>
      <c r="X782" s="14">
        <f t="shared" si="271"/>
        <v>528.125</v>
      </c>
      <c r="Y782" s="14">
        <f t="shared" si="272"/>
        <v>0</v>
      </c>
      <c r="Z782" s="14">
        <f t="shared" si="273"/>
        <v>0</v>
      </c>
      <c r="AA782" s="14">
        <f t="shared" si="274"/>
        <v>0</v>
      </c>
      <c r="AB782" s="14">
        <f t="shared" si="276"/>
        <v>0</v>
      </c>
      <c r="AC782" s="15">
        <f t="shared" si="275"/>
        <v>528.1</v>
      </c>
      <c r="AD782" s="48">
        <f>(ROUND(AC782-AC772,1)/AC772)</f>
        <v>0.28024242424242424</v>
      </c>
      <c r="AE782" s="113"/>
      <c r="AF782" s="60"/>
      <c r="AH782" s="59"/>
    </row>
    <row r="783" spans="1:34">
      <c r="A783" s="99" t="s">
        <v>849</v>
      </c>
      <c r="B783" s="89"/>
      <c r="C783" s="21" t="s">
        <v>329</v>
      </c>
      <c r="D783" s="12">
        <v>125</v>
      </c>
      <c r="E783" s="12">
        <v>0</v>
      </c>
      <c r="F783" s="12">
        <v>0</v>
      </c>
      <c r="G783" s="12">
        <v>0</v>
      </c>
      <c r="H783" s="12">
        <v>0</v>
      </c>
      <c r="I783" s="13">
        <v>40</v>
      </c>
      <c r="J783" s="13">
        <v>40</v>
      </c>
      <c r="K783" s="13">
        <v>70</v>
      </c>
      <c r="L783" s="13">
        <v>0</v>
      </c>
      <c r="M783" s="13">
        <v>0</v>
      </c>
      <c r="N783" s="14">
        <f>D783*$D$14</f>
        <v>162.5</v>
      </c>
      <c r="O783" s="14">
        <f>E783*$E$14</f>
        <v>0</v>
      </c>
      <c r="P783" s="14">
        <f>F783*$F$14</f>
        <v>0</v>
      </c>
      <c r="Q783" s="14">
        <f>G783*$G$14</f>
        <v>0</v>
      </c>
      <c r="R783" s="14">
        <f>H783*$H$14</f>
        <v>0</v>
      </c>
      <c r="S783" s="14">
        <f>(N783/100)*(I783*$I$14)+(N783/100)*(J783*$J$14)+(N783/100)*(K783*$K$14)</f>
        <v>365.625</v>
      </c>
      <c r="T783" s="14">
        <f>(O783/100)*(K783*$K$14)</f>
        <v>0</v>
      </c>
      <c r="U783" s="14">
        <f>(P783/100)*(K783*$K$14)+(P783/100)*(L783*$L$14)</f>
        <v>0</v>
      </c>
      <c r="V783" s="14">
        <f>(Q783/100)*(L783*$L$14)</f>
        <v>0</v>
      </c>
      <c r="W783" s="14">
        <f>(R783/100)*(K783*$L$14)+(R783/100)*(L783*$M$14)</f>
        <v>0</v>
      </c>
      <c r="X783" s="14">
        <f t="shared" si="271"/>
        <v>528.125</v>
      </c>
      <c r="Y783" s="14">
        <f t="shared" si="272"/>
        <v>0</v>
      </c>
      <c r="Z783" s="14">
        <f t="shared" si="273"/>
        <v>0</v>
      </c>
      <c r="AA783" s="14">
        <f t="shared" si="274"/>
        <v>0</v>
      </c>
      <c r="AB783" s="14">
        <f t="shared" si="276"/>
        <v>0</v>
      </c>
      <c r="AC783" s="15">
        <f t="shared" si="275"/>
        <v>528.1</v>
      </c>
      <c r="AD783" s="48">
        <f>(ROUND(AC783-AC772,1)/AC772)</f>
        <v>0.28024242424242424</v>
      </c>
      <c r="AE783" s="113"/>
      <c r="AF783" s="60"/>
      <c r="AH783" s="59"/>
    </row>
    <row r="784" spans="1:34">
      <c r="A784" s="99"/>
      <c r="B784" s="89"/>
      <c r="C784" s="21" t="s">
        <v>330</v>
      </c>
      <c r="D784" s="12">
        <v>125</v>
      </c>
      <c r="E784" s="12">
        <v>0</v>
      </c>
      <c r="F784" s="12">
        <v>0</v>
      </c>
      <c r="G784" s="12">
        <v>0</v>
      </c>
      <c r="H784" s="12">
        <v>0</v>
      </c>
      <c r="I784" s="13">
        <v>40</v>
      </c>
      <c r="J784" s="13">
        <v>40</v>
      </c>
      <c r="K784" s="13">
        <v>0</v>
      </c>
      <c r="L784" s="13">
        <v>70</v>
      </c>
      <c r="M784" s="13">
        <v>0</v>
      </c>
      <c r="N784" s="14">
        <f>D784*$D$15</f>
        <v>162.5</v>
      </c>
      <c r="O784" s="14">
        <f>E784*$E$15</f>
        <v>0</v>
      </c>
      <c r="P784" s="14">
        <f>F784*$F$15</f>
        <v>0</v>
      </c>
      <c r="Q784" s="14">
        <f>G784*$G$15</f>
        <v>0</v>
      </c>
      <c r="R784" s="14">
        <f>H784*$H$15</f>
        <v>0</v>
      </c>
      <c r="S784" s="14">
        <f>(N784/100)*(I784*$I$15)+(N784/100)*(J784*$J$15)+(N784/100)*(L784*$L$15)</f>
        <v>365.625</v>
      </c>
      <c r="T784" s="14">
        <f>(O784/100)*(K784*$K$15)</f>
        <v>0</v>
      </c>
      <c r="U784" s="14">
        <f>(P784/100)*(K784*$K$15)+(P784/100)*(L784*$L$15)</f>
        <v>0</v>
      </c>
      <c r="V784" s="14">
        <f>(Q784/100)*(L784*$L$15)</f>
        <v>0</v>
      </c>
      <c r="W784" s="14">
        <f>(R784/100)*(K784*$K$15)+(R784/100)*(L784*$L$15)</f>
        <v>0</v>
      </c>
      <c r="X784" s="14">
        <f t="shared" si="271"/>
        <v>528.125</v>
      </c>
      <c r="Y784" s="14">
        <f t="shared" si="272"/>
        <v>0</v>
      </c>
      <c r="Z784" s="14">
        <f t="shared" si="273"/>
        <v>0</v>
      </c>
      <c r="AA784" s="14">
        <f t="shared" si="274"/>
        <v>0</v>
      </c>
      <c r="AB784" s="14">
        <f t="shared" si="276"/>
        <v>0</v>
      </c>
      <c r="AC784" s="15">
        <f t="shared" si="275"/>
        <v>528.1</v>
      </c>
      <c r="AD784" s="48">
        <f>(ROUND(AC784-AC772,1)/AC772)</f>
        <v>0.28024242424242424</v>
      </c>
      <c r="AE784" s="113"/>
      <c r="AF784" s="60"/>
      <c r="AH784" s="59"/>
    </row>
    <row r="785" spans="1:34">
      <c r="A785" s="99"/>
      <c r="B785" s="89"/>
      <c r="C785" s="21" t="s">
        <v>326</v>
      </c>
      <c r="D785" s="12">
        <v>125</v>
      </c>
      <c r="E785" s="12">
        <v>0</v>
      </c>
      <c r="F785" s="12">
        <v>0</v>
      </c>
      <c r="G785" s="12">
        <v>0</v>
      </c>
      <c r="H785" s="12">
        <v>0</v>
      </c>
      <c r="I785" s="13">
        <v>40</v>
      </c>
      <c r="J785" s="13">
        <v>69</v>
      </c>
      <c r="K785" s="13">
        <v>0</v>
      </c>
      <c r="L785" s="13">
        <v>0</v>
      </c>
      <c r="M785" s="13">
        <v>0</v>
      </c>
      <c r="N785" s="14">
        <f>D785*$D$16</f>
        <v>162.5</v>
      </c>
      <c r="O785" s="14">
        <f>E785*$E$16</f>
        <v>0</v>
      </c>
      <c r="P785" s="14">
        <f>F785*$F$16</f>
        <v>0</v>
      </c>
      <c r="Q785" s="14">
        <f>G785*$G$16</f>
        <v>0</v>
      </c>
      <c r="R785" s="14">
        <f>H785*$H$16</f>
        <v>0</v>
      </c>
      <c r="S785" s="14">
        <f>(N785/100)*(I785*$I$16)+(N785/100)*(J785*$J$16)</f>
        <v>322.88749999999999</v>
      </c>
      <c r="T785" s="14">
        <f>(O785/100)*(K785*$K$16)</f>
        <v>0</v>
      </c>
      <c r="U785" s="14">
        <f>(P785/100)*(K785*$K$16)+(P785/100)*(L785*$L$16)</f>
        <v>0</v>
      </c>
      <c r="V785" s="14">
        <f>(Q785/100)*(L785*$L$16)</f>
        <v>0</v>
      </c>
      <c r="W785" s="14">
        <f>(R785/100)*(K785*$K$16)+(R785/100)*(L785*$L$16)</f>
        <v>0</v>
      </c>
      <c r="X785" s="14">
        <f t="shared" si="271"/>
        <v>485.38749999999999</v>
      </c>
      <c r="Y785" s="14">
        <f t="shared" si="272"/>
        <v>0</v>
      </c>
      <c r="Z785" s="14">
        <f t="shared" si="273"/>
        <v>0</v>
      </c>
      <c r="AA785" s="14">
        <f t="shared" si="274"/>
        <v>0</v>
      </c>
      <c r="AB785" s="14">
        <f t="shared" si="276"/>
        <v>0</v>
      </c>
      <c r="AC785" s="15">
        <f t="shared" si="275"/>
        <v>485.4</v>
      </c>
      <c r="AD785" s="48">
        <f>(ROUND(AC785-AC772,1)/AC772)</f>
        <v>0.17672727272727273</v>
      </c>
      <c r="AE785" s="113"/>
      <c r="AF785" s="60"/>
      <c r="AH785" s="59"/>
    </row>
    <row r="786" spans="1:34">
      <c r="A786" s="99"/>
      <c r="B786" s="89"/>
      <c r="C786" s="21" t="s">
        <v>327</v>
      </c>
      <c r="D786" s="12">
        <v>125</v>
      </c>
      <c r="E786" s="12">
        <v>0</v>
      </c>
      <c r="F786" s="12">
        <v>0</v>
      </c>
      <c r="G786" s="12">
        <v>0</v>
      </c>
      <c r="H786" s="12">
        <v>0</v>
      </c>
      <c r="I786" s="13">
        <v>69</v>
      </c>
      <c r="J786" s="13">
        <v>40</v>
      </c>
      <c r="K786" s="13">
        <v>0</v>
      </c>
      <c r="L786" s="13">
        <v>0</v>
      </c>
      <c r="M786" s="13">
        <v>0</v>
      </c>
      <c r="N786" s="14">
        <f>D786*$D$17</f>
        <v>162.5</v>
      </c>
      <c r="O786" s="14">
        <f>E786*$E$17</f>
        <v>0</v>
      </c>
      <c r="P786" s="14">
        <f>F786*$F$17</f>
        <v>0</v>
      </c>
      <c r="Q786" s="14">
        <f>G786*$G$17</f>
        <v>0</v>
      </c>
      <c r="R786" s="14">
        <f>H786*$H$17</f>
        <v>0</v>
      </c>
      <c r="S786" s="14">
        <f>(N786/100)*(I786*$I$17)+(N786/100)*(J786*$J$17)</f>
        <v>322.88749999999999</v>
      </c>
      <c r="T786" s="14">
        <f>(O786/100)*(K786*$K$17)</f>
        <v>0</v>
      </c>
      <c r="U786" s="14">
        <f>(P786/100)*(K786*$K$17)+(P786/100)*(L786*$L$17)</f>
        <v>0</v>
      </c>
      <c r="V786" s="14">
        <f>(Q786/100)*(L786*$L$17)</f>
        <v>0</v>
      </c>
      <c r="W786" s="14">
        <f>(R786/100)*(K786*$K$17)+(R786/100)*(L786*$L$17)</f>
        <v>0</v>
      </c>
      <c r="X786" s="14">
        <f t="shared" si="271"/>
        <v>485.38749999999999</v>
      </c>
      <c r="Y786" s="14">
        <f t="shared" si="272"/>
        <v>0</v>
      </c>
      <c r="Z786" s="14">
        <f t="shared" si="273"/>
        <v>0</v>
      </c>
      <c r="AA786" s="14">
        <f t="shared" si="274"/>
        <v>0</v>
      </c>
      <c r="AB786" s="14">
        <f t="shared" si="276"/>
        <v>0</v>
      </c>
      <c r="AC786" s="15">
        <f t="shared" si="275"/>
        <v>485.4</v>
      </c>
      <c r="AD786" s="48">
        <f>(ROUND(AC786-AC772,1)/AC772)</f>
        <v>0.17672727272727273</v>
      </c>
      <c r="AE786" s="113"/>
      <c r="AF786" s="60"/>
      <c r="AH786" s="59"/>
    </row>
    <row r="787" spans="1:34">
      <c r="A787" s="106" t="s">
        <v>0</v>
      </c>
      <c r="B787" s="86" t="s">
        <v>46</v>
      </c>
      <c r="C787" s="50" t="s">
        <v>244</v>
      </c>
      <c r="D787" s="11">
        <v>110</v>
      </c>
      <c r="E787" s="11">
        <v>0</v>
      </c>
      <c r="F787" s="11">
        <v>0</v>
      </c>
      <c r="G787" s="11">
        <v>0</v>
      </c>
      <c r="H787" s="11">
        <v>0</v>
      </c>
      <c r="I787" s="51">
        <v>30</v>
      </c>
      <c r="J787" s="51">
        <v>70</v>
      </c>
      <c r="K787" s="51">
        <v>0</v>
      </c>
      <c r="L787" s="51">
        <v>0</v>
      </c>
      <c r="M787" s="51">
        <v>0</v>
      </c>
      <c r="N787" s="52">
        <f>D787*$D$3</f>
        <v>165</v>
      </c>
      <c r="O787" s="52">
        <f>E787*$E$3</f>
        <v>0</v>
      </c>
      <c r="P787" s="52">
        <f>F787*$F$3</f>
        <v>0</v>
      </c>
      <c r="Q787" s="52">
        <f>G787*$G$3</f>
        <v>0</v>
      </c>
      <c r="R787" s="52">
        <f>H787*$H$3</f>
        <v>0</v>
      </c>
      <c r="S787" s="52">
        <f>(N787/100)*(I787*$I$3)+(N787/100)*(J787*$J$3)</f>
        <v>247.5</v>
      </c>
      <c r="T787" s="52">
        <f>(O787/100)*(K787*$K$3)</f>
        <v>0</v>
      </c>
      <c r="U787" s="52">
        <f>(P787/100)*(K787*$K$3)+(P787/100)*(L787*$L$3)</f>
        <v>0</v>
      </c>
      <c r="V787" s="52">
        <f>(Q787/100)*(L787*$L$3)</f>
        <v>0</v>
      </c>
      <c r="W787" s="52">
        <f>(R787/100)*(K787*$K$3)+(R787/100)*(L787*$L$3)</f>
        <v>0</v>
      </c>
      <c r="X787" s="52">
        <f t="shared" si="271"/>
        <v>412.5</v>
      </c>
      <c r="Y787" s="52">
        <f t="shared" si="272"/>
        <v>0</v>
      </c>
      <c r="Z787" s="52">
        <f t="shared" si="273"/>
        <v>0</v>
      </c>
      <c r="AA787" s="52">
        <f t="shared" si="274"/>
        <v>0</v>
      </c>
      <c r="AB787" s="52">
        <f t="shared" si="276"/>
        <v>0</v>
      </c>
      <c r="AC787" s="53">
        <f>ROUND(X787+Y787+Z787+AA787+AB787,1)</f>
        <v>412.5</v>
      </c>
      <c r="AD787" s="58">
        <v>0</v>
      </c>
      <c r="AE787" s="113" t="s">
        <v>814</v>
      </c>
      <c r="AF787" s="60"/>
      <c r="AH787" s="59"/>
    </row>
    <row r="788" spans="1:34">
      <c r="A788" s="99" t="s">
        <v>815</v>
      </c>
      <c r="B788" s="87">
        <v>10</v>
      </c>
      <c r="C788" s="21" t="s">
        <v>325</v>
      </c>
      <c r="D788" s="12">
        <v>110</v>
      </c>
      <c r="E788" s="12">
        <v>0</v>
      </c>
      <c r="F788" s="12">
        <v>0</v>
      </c>
      <c r="G788" s="12">
        <v>0</v>
      </c>
      <c r="H788" s="12">
        <v>0</v>
      </c>
      <c r="I788" s="13">
        <v>47</v>
      </c>
      <c r="J788" s="13">
        <v>86</v>
      </c>
      <c r="K788" s="13">
        <v>0</v>
      </c>
      <c r="L788" s="13">
        <v>0</v>
      </c>
      <c r="M788" s="13">
        <v>0</v>
      </c>
      <c r="N788" s="14">
        <f>D788*$D$4</f>
        <v>143</v>
      </c>
      <c r="O788" s="14">
        <f>E788*$E$4</f>
        <v>0</v>
      </c>
      <c r="P788" s="14">
        <f>F788*$F$4</f>
        <v>0</v>
      </c>
      <c r="Q788" s="14">
        <f>G788*$G$4</f>
        <v>0</v>
      </c>
      <c r="R788" s="14">
        <f>H788*$H$4</f>
        <v>0</v>
      </c>
      <c r="S788" s="14">
        <f>(N788/100)*(I788*$I$4)+(N788/100)*(J788*$J$4)</f>
        <v>342.34199999999998</v>
      </c>
      <c r="T788" s="14">
        <f>(O788/100)*(K788*$K$4)</f>
        <v>0</v>
      </c>
      <c r="U788" s="14">
        <f>(P788/100)*(K788*$K$4)+(P788/100)*(L788*$L$4)</f>
        <v>0</v>
      </c>
      <c r="V788" s="14">
        <f>(Q788/100)*(L788*$L$4)</f>
        <v>0</v>
      </c>
      <c r="W788" s="14">
        <f>(R788/100)*(K788*$K$4)+(R788/100)*(L788*$L$4)</f>
        <v>0</v>
      </c>
      <c r="X788" s="14">
        <f t="shared" si="271"/>
        <v>485.34199999999998</v>
      </c>
      <c r="Y788" s="14">
        <f t="shared" si="272"/>
        <v>0</v>
      </c>
      <c r="Z788" s="14">
        <f t="shared" si="273"/>
        <v>0</v>
      </c>
      <c r="AA788" s="14">
        <f t="shared" si="274"/>
        <v>0</v>
      </c>
      <c r="AB788" s="14">
        <f>R788+W788</f>
        <v>0</v>
      </c>
      <c r="AC788" s="15">
        <f>ROUND(X788+Y788+Z788+AA788+AB788,1)</f>
        <v>485.3</v>
      </c>
      <c r="AD788" s="48">
        <f>(ROUND(AC788-AC787,1)/AC787)</f>
        <v>0.17648484848484847</v>
      </c>
      <c r="AE788" s="113"/>
      <c r="AF788" s="60"/>
      <c r="AH788" s="59"/>
    </row>
    <row r="789" spans="1:34">
      <c r="A789" s="99" t="s">
        <v>816</v>
      </c>
      <c r="B789" s="87">
        <v>16</v>
      </c>
      <c r="C789" s="21" t="s">
        <v>850</v>
      </c>
      <c r="D789" s="12">
        <v>110</v>
      </c>
      <c r="E789" s="12">
        <v>0</v>
      </c>
      <c r="F789" s="12">
        <v>0</v>
      </c>
      <c r="G789" s="12">
        <v>0</v>
      </c>
      <c r="H789" s="12">
        <v>0</v>
      </c>
      <c r="I789" s="13">
        <v>30</v>
      </c>
      <c r="J789" s="13">
        <v>70</v>
      </c>
      <c r="K789" s="13">
        <v>0</v>
      </c>
      <c r="L789" s="13">
        <v>0</v>
      </c>
      <c r="M789" s="13">
        <v>0</v>
      </c>
      <c r="N789" s="14">
        <f>D789*$D$5</f>
        <v>154</v>
      </c>
      <c r="O789" s="14">
        <f>E789*$E$5</f>
        <v>0</v>
      </c>
      <c r="P789" s="14">
        <f>F789*$F$5</f>
        <v>0</v>
      </c>
      <c r="Q789" s="14">
        <f>G789*$G$5</f>
        <v>0</v>
      </c>
      <c r="R789" s="14">
        <f>H789*$H$5</f>
        <v>0</v>
      </c>
      <c r="S789" s="14">
        <f>(N789/100)*(I789*$I$5)+(N789/100)*(J789*$J$5)</f>
        <v>231</v>
      </c>
      <c r="T789" s="14">
        <f>(O789/100)*(K789*$K$5)</f>
        <v>0</v>
      </c>
      <c r="U789" s="14">
        <f>(P789/100)*(K789*$K$5)+(P789/100)*(L789*$L$5)</f>
        <v>0</v>
      </c>
      <c r="V789" s="14">
        <f>(Q789/100)*(L789*$L$5)</f>
        <v>0</v>
      </c>
      <c r="W789" s="14">
        <f>(R789/100)*(K789*$K$5)+(R789/100)*(L789*$L$5)</f>
        <v>0</v>
      </c>
      <c r="X789" s="14">
        <f t="shared" si="271"/>
        <v>385</v>
      </c>
      <c r="Y789" s="14">
        <f t="shared" si="272"/>
        <v>0</v>
      </c>
      <c r="Z789" s="14">
        <f t="shared" si="273"/>
        <v>0</v>
      </c>
      <c r="AA789" s="14">
        <f t="shared" si="274"/>
        <v>0</v>
      </c>
      <c r="AB789" s="14">
        <f>R789+W789</f>
        <v>0</v>
      </c>
      <c r="AC789" s="15">
        <f t="shared" ref="AC789:AC801" si="277">ROUND(X789+Y789+Z789+AA789+AB789,1)</f>
        <v>385</v>
      </c>
      <c r="AD789" s="48">
        <f>(ROUND(AC789-AC787,1)/AC787)</f>
        <v>-6.6666666666666666E-2</v>
      </c>
      <c r="AE789" s="113"/>
      <c r="AF789" s="60"/>
      <c r="AH789" s="59"/>
    </row>
    <row r="790" spans="1:34">
      <c r="A790" s="99" t="s">
        <v>817</v>
      </c>
      <c r="B790" s="87">
        <v>0</v>
      </c>
      <c r="C790" s="21" t="s">
        <v>338</v>
      </c>
      <c r="D790" s="12">
        <v>110</v>
      </c>
      <c r="E790" s="12">
        <v>0</v>
      </c>
      <c r="F790" s="12">
        <v>0</v>
      </c>
      <c r="G790" s="12">
        <v>0</v>
      </c>
      <c r="H790" s="12">
        <v>0</v>
      </c>
      <c r="I790" s="13">
        <v>30</v>
      </c>
      <c r="J790" s="13">
        <v>70</v>
      </c>
      <c r="K790" s="13">
        <v>0</v>
      </c>
      <c r="L790" s="13">
        <v>0</v>
      </c>
      <c r="M790" s="13">
        <v>0</v>
      </c>
      <c r="N790" s="14">
        <f>D790*$D$6</f>
        <v>154</v>
      </c>
      <c r="O790" s="14">
        <f>E790*$E$6</f>
        <v>0</v>
      </c>
      <c r="P790" s="14">
        <f>F790*$F$6</f>
        <v>0</v>
      </c>
      <c r="Q790" s="14">
        <f>G790*$G$6</f>
        <v>0</v>
      </c>
      <c r="R790" s="14">
        <f>H790*$H$6</f>
        <v>0</v>
      </c>
      <c r="S790" s="14">
        <f>(N790/100)*(I790*$I$6)+(N790/100)*(J790*$J$6)</f>
        <v>231</v>
      </c>
      <c r="T790" s="14">
        <f>(O790/100)*(K790*$K$6)</f>
        <v>0</v>
      </c>
      <c r="U790" s="14">
        <f>(P790/100)*(K790*$K$6)+(P790/100)*(L790*$L$6)</f>
        <v>0</v>
      </c>
      <c r="V790" s="14">
        <f>(Q790/100)*(L790*$L$6)</f>
        <v>0</v>
      </c>
      <c r="W790" s="14">
        <f>(R790/100)*(K790*$K$6)+(R790/100)*(L790*$L$6)</f>
        <v>0</v>
      </c>
      <c r="X790" s="14">
        <f t="shared" si="271"/>
        <v>385</v>
      </c>
      <c r="Y790" s="14">
        <f t="shared" si="272"/>
        <v>0</v>
      </c>
      <c r="Z790" s="14">
        <f t="shared" si="273"/>
        <v>0</v>
      </c>
      <c r="AA790" s="14">
        <f t="shared" si="274"/>
        <v>0</v>
      </c>
      <c r="AB790" s="14">
        <f t="shared" ref="AB790:AB801" si="278">R790+W790</f>
        <v>0</v>
      </c>
      <c r="AC790" s="15">
        <f t="shared" si="277"/>
        <v>385</v>
      </c>
      <c r="AD790" s="48">
        <f>(ROUND(AC790-AC787,1)/AC787)</f>
        <v>-6.6666666666666666E-2</v>
      </c>
      <c r="AE790" s="113"/>
      <c r="AF790" s="60"/>
      <c r="AH790" s="59"/>
    </row>
    <row r="791" spans="1:34">
      <c r="A791" s="99" t="s">
        <v>818</v>
      </c>
      <c r="B791" s="87">
        <v>0</v>
      </c>
      <c r="C791" s="21" t="s">
        <v>339</v>
      </c>
      <c r="D791" s="12">
        <v>110</v>
      </c>
      <c r="E791" s="12">
        <v>0</v>
      </c>
      <c r="F791" s="12">
        <v>0</v>
      </c>
      <c r="G791" s="12">
        <v>0</v>
      </c>
      <c r="H791" s="12">
        <v>0</v>
      </c>
      <c r="I791" s="13">
        <v>30</v>
      </c>
      <c r="J791" s="13">
        <v>70</v>
      </c>
      <c r="K791" s="13">
        <v>0</v>
      </c>
      <c r="L791" s="13">
        <v>0</v>
      </c>
      <c r="M791" s="13">
        <v>0</v>
      </c>
      <c r="N791" s="14">
        <f>D791*$D$7</f>
        <v>154</v>
      </c>
      <c r="O791" s="14">
        <f>E791*$E$7</f>
        <v>0</v>
      </c>
      <c r="P791" s="14">
        <f>F791*$F$7</f>
        <v>0</v>
      </c>
      <c r="Q791" s="14">
        <f>G791*$G$7</f>
        <v>0</v>
      </c>
      <c r="R791" s="14">
        <f>H791*$H$7</f>
        <v>0</v>
      </c>
      <c r="S791" s="14">
        <f>(N791/100)*(I791*$I$7)+(N791/100)*(J791*$J$7)</f>
        <v>231</v>
      </c>
      <c r="T791" s="14">
        <f>(O791/100)*(K791*$K$7)</f>
        <v>0</v>
      </c>
      <c r="U791" s="14">
        <f>(P791/100)*(K791*$K$7)+(P791/100)*(L791*$L$7)</f>
        <v>0</v>
      </c>
      <c r="V791" s="14">
        <f>(Q791/100)*(L791*$L$7)</f>
        <v>0</v>
      </c>
      <c r="W791" s="14">
        <f>(R791/100)*(K791*$K$7)+(R791/100)*(L791*$L$7)</f>
        <v>0</v>
      </c>
      <c r="X791" s="14">
        <f t="shared" si="271"/>
        <v>385</v>
      </c>
      <c r="Y791" s="14">
        <f t="shared" si="272"/>
        <v>0</v>
      </c>
      <c r="Z791" s="14">
        <f t="shared" si="273"/>
        <v>0</v>
      </c>
      <c r="AA791" s="14">
        <f t="shared" si="274"/>
        <v>0</v>
      </c>
      <c r="AB791" s="14">
        <f t="shared" si="278"/>
        <v>0</v>
      </c>
      <c r="AC791" s="15">
        <f t="shared" si="277"/>
        <v>385</v>
      </c>
      <c r="AD791" s="48">
        <f>(ROUND(AC791-AC787,1)/AC787)</f>
        <v>-6.6666666666666666E-2</v>
      </c>
      <c r="AE791" s="113"/>
      <c r="AF791" s="60"/>
      <c r="AH791" s="59"/>
    </row>
    <row r="792" spans="1:34">
      <c r="A792" s="99" t="s">
        <v>667</v>
      </c>
      <c r="B792" s="87"/>
      <c r="C792" s="21" t="s">
        <v>340</v>
      </c>
      <c r="D792" s="12">
        <v>110</v>
      </c>
      <c r="E792" s="12">
        <v>0</v>
      </c>
      <c r="F792" s="12">
        <v>0</v>
      </c>
      <c r="G792" s="12">
        <v>0</v>
      </c>
      <c r="H792" s="12">
        <v>0</v>
      </c>
      <c r="I792" s="13">
        <v>30</v>
      </c>
      <c r="J792" s="13">
        <v>70</v>
      </c>
      <c r="K792" s="13">
        <v>0</v>
      </c>
      <c r="L792" s="13">
        <v>0</v>
      </c>
      <c r="M792" s="13">
        <v>0</v>
      </c>
      <c r="N792" s="14">
        <f>D792*$D$8</f>
        <v>154</v>
      </c>
      <c r="O792" s="14">
        <f>E792*$E$8</f>
        <v>0</v>
      </c>
      <c r="P792" s="14">
        <f>F792*$F$8</f>
        <v>0</v>
      </c>
      <c r="Q792" s="14">
        <f>G792*$G$8</f>
        <v>0</v>
      </c>
      <c r="R792" s="14">
        <f>H792*$H$8</f>
        <v>0</v>
      </c>
      <c r="S792" s="14">
        <f>(N792/100)*(I792*$I$8)+(N792/100)*(J792*$J$8)</f>
        <v>231</v>
      </c>
      <c r="T792" s="14">
        <f>(O792/100)*(K792*$K$8)</f>
        <v>0</v>
      </c>
      <c r="U792" s="14">
        <f>(P792/100)*(K792*$K$8)+(P792/100)*(L792*$L$8)</f>
        <v>0</v>
      </c>
      <c r="V792" s="14">
        <f>(Q792/100)*(L792*$L$8)</f>
        <v>0</v>
      </c>
      <c r="W792" s="14">
        <f>(R792/100)*(K792*$K$8)+(R792/100)*(L792*$L$8)</f>
        <v>0</v>
      </c>
      <c r="X792" s="14">
        <f t="shared" si="271"/>
        <v>385</v>
      </c>
      <c r="Y792" s="14">
        <f t="shared" si="272"/>
        <v>0</v>
      </c>
      <c r="Z792" s="14">
        <f t="shared" si="273"/>
        <v>0</v>
      </c>
      <c r="AA792" s="14">
        <f t="shared" si="274"/>
        <v>0</v>
      </c>
      <c r="AB792" s="14">
        <f t="shared" si="278"/>
        <v>0</v>
      </c>
      <c r="AC792" s="15">
        <f t="shared" si="277"/>
        <v>385</v>
      </c>
      <c r="AD792" s="48">
        <f>(ROUND(AC792-AC787,1)/AC787)</f>
        <v>-6.6666666666666666E-2</v>
      </c>
      <c r="AE792" s="113"/>
      <c r="AF792" s="60"/>
      <c r="AH792" s="59"/>
    </row>
    <row r="793" spans="1:34">
      <c r="A793" s="99" t="s">
        <v>606</v>
      </c>
      <c r="B793" s="87"/>
      <c r="C793" s="21" t="s">
        <v>1</v>
      </c>
      <c r="D793" s="12">
        <v>55</v>
      </c>
      <c r="E793" s="12">
        <v>110</v>
      </c>
      <c r="F793" s="12">
        <v>0</v>
      </c>
      <c r="G793" s="12">
        <v>0</v>
      </c>
      <c r="H793" s="12">
        <v>0</v>
      </c>
      <c r="I793" s="13">
        <v>30</v>
      </c>
      <c r="J793" s="13">
        <v>70</v>
      </c>
      <c r="K793" s="13">
        <v>105</v>
      </c>
      <c r="L793" s="13">
        <v>0</v>
      </c>
      <c r="M793" s="13">
        <v>0</v>
      </c>
      <c r="N793" s="14">
        <f>D793*$D$9</f>
        <v>66</v>
      </c>
      <c r="O793" s="14">
        <f>E793*$E$9</f>
        <v>143</v>
      </c>
      <c r="P793" s="14">
        <f>F793*$F$9</f>
        <v>0</v>
      </c>
      <c r="Q793" s="14">
        <f>G793*$G$9</f>
        <v>0</v>
      </c>
      <c r="R793" s="14">
        <f>H793*$H$9</f>
        <v>0</v>
      </c>
      <c r="S793" s="14">
        <f>(N793/100)*(I793*$I$9)+(N793/100)*(J793*$J$9)</f>
        <v>99</v>
      </c>
      <c r="T793" s="14">
        <f>(O793/100)*(K793*$K$9)</f>
        <v>225.22499999999999</v>
      </c>
      <c r="U793" s="14">
        <f>(P793/100)*(K793*$K$9)+(P793/100)*(L793*$L$9)</f>
        <v>0</v>
      </c>
      <c r="V793" s="14">
        <f>(Q793/100)*(L793*$L$9)</f>
        <v>0</v>
      </c>
      <c r="W793" s="14">
        <f>(R793/100)*(K793*$K$9)+(R793/100)*(L793*$L$9)</f>
        <v>0</v>
      </c>
      <c r="X793" s="14">
        <f t="shared" si="271"/>
        <v>165</v>
      </c>
      <c r="Y793" s="14">
        <f t="shared" si="272"/>
        <v>368.22500000000002</v>
      </c>
      <c r="Z793" s="14">
        <f t="shared" si="273"/>
        <v>0</v>
      </c>
      <c r="AA793" s="14">
        <f t="shared" si="274"/>
        <v>0</v>
      </c>
      <c r="AB793" s="14">
        <f t="shared" si="278"/>
        <v>0</v>
      </c>
      <c r="AC793" s="15">
        <f t="shared" si="277"/>
        <v>533.20000000000005</v>
      </c>
      <c r="AD793" s="48">
        <f>(ROUND(AC793-AC787,1)/AC787)</f>
        <v>0.29260606060606059</v>
      </c>
      <c r="AE793" s="113"/>
      <c r="AF793" s="60"/>
      <c r="AH793" s="59"/>
    </row>
    <row r="794" spans="1:34">
      <c r="A794" s="99" t="s">
        <v>845</v>
      </c>
      <c r="B794" s="87"/>
      <c r="C794" s="21" t="s">
        <v>2</v>
      </c>
      <c r="D794" s="12">
        <v>55</v>
      </c>
      <c r="E794" s="12">
        <v>0</v>
      </c>
      <c r="F794" s="12">
        <v>110</v>
      </c>
      <c r="G794" s="12">
        <v>0</v>
      </c>
      <c r="H794" s="12">
        <v>0</v>
      </c>
      <c r="I794" s="13">
        <v>30</v>
      </c>
      <c r="J794" s="13">
        <v>70</v>
      </c>
      <c r="K794" s="13">
        <v>52.5</v>
      </c>
      <c r="L794" s="13">
        <v>52.5</v>
      </c>
      <c r="M794" s="13">
        <v>0</v>
      </c>
      <c r="N794" s="14">
        <f>D794*$D$10</f>
        <v>66</v>
      </c>
      <c r="O794" s="14">
        <f>E794*$E$10</f>
        <v>0</v>
      </c>
      <c r="P794" s="14">
        <f>F794*$F$10</f>
        <v>143</v>
      </c>
      <c r="Q794" s="14">
        <f>G794*$G$10</f>
        <v>0</v>
      </c>
      <c r="R794" s="14">
        <f>H794*$H$10</f>
        <v>0</v>
      </c>
      <c r="S794" s="14">
        <f>(N794/100)*(I794*$I$10)+(N794/100)*(J794*$J$10)</f>
        <v>99</v>
      </c>
      <c r="T794" s="14">
        <f>(O794/100)*(K794*$J$10)</f>
        <v>0</v>
      </c>
      <c r="U794" s="14">
        <f>(P794/100)*(K794*$K$10)+(P794/100)*(L794*$L$10)</f>
        <v>225.22499999999999</v>
      </c>
      <c r="V794" s="14">
        <f>(Q794/100)*(L794*$L$10)</f>
        <v>0</v>
      </c>
      <c r="W794" s="14">
        <f>(R794/100)*(K794*$K$10)+(R794/100)*(L794*$L$10)</f>
        <v>0</v>
      </c>
      <c r="X794" s="14">
        <f t="shared" si="271"/>
        <v>165</v>
      </c>
      <c r="Y794" s="14">
        <f t="shared" si="272"/>
        <v>0</v>
      </c>
      <c r="Z794" s="14">
        <f t="shared" si="273"/>
        <v>368.22500000000002</v>
      </c>
      <c r="AA794" s="14">
        <f t="shared" si="274"/>
        <v>0</v>
      </c>
      <c r="AB794" s="14">
        <f t="shared" si="278"/>
        <v>0</v>
      </c>
      <c r="AC794" s="15">
        <f t="shared" si="277"/>
        <v>533.20000000000005</v>
      </c>
      <c r="AD794" s="48">
        <f>(ROUND(AC794-AC787,1)/AC787)</f>
        <v>0.29260606060606059</v>
      </c>
      <c r="AE794" s="113"/>
      <c r="AF794" s="60"/>
      <c r="AH794" s="59"/>
    </row>
    <row r="795" spans="1:34">
      <c r="A795" s="99" t="s">
        <v>846</v>
      </c>
      <c r="B795" s="87"/>
      <c r="C795" s="21" t="s">
        <v>3</v>
      </c>
      <c r="D795" s="12">
        <v>55</v>
      </c>
      <c r="E795" s="12">
        <v>0</v>
      </c>
      <c r="F795" s="12">
        <v>0</v>
      </c>
      <c r="G795" s="12">
        <v>110</v>
      </c>
      <c r="H795" s="12">
        <v>0</v>
      </c>
      <c r="I795" s="13">
        <v>30</v>
      </c>
      <c r="J795" s="13">
        <v>70</v>
      </c>
      <c r="K795" s="13">
        <v>0</v>
      </c>
      <c r="L795" s="13">
        <v>105</v>
      </c>
      <c r="M795" s="13">
        <v>0</v>
      </c>
      <c r="N795" s="14">
        <f>D795*$D$11</f>
        <v>66</v>
      </c>
      <c r="O795" s="14">
        <f>E795*$E$11</f>
        <v>0</v>
      </c>
      <c r="P795" s="14">
        <f>F795*$F$11</f>
        <v>0</v>
      </c>
      <c r="Q795" s="14">
        <f>G795*$G$11</f>
        <v>143</v>
      </c>
      <c r="R795" s="14">
        <f>H795*$H$11</f>
        <v>0</v>
      </c>
      <c r="S795" s="14">
        <f>(N795/100)*(I795*$I$11)+(N795/100)*(J795*$J$11)</f>
        <v>99</v>
      </c>
      <c r="T795" s="14">
        <f>(O795/100)*(K795*$K$11)</f>
        <v>0</v>
      </c>
      <c r="U795" s="14">
        <f>(P795/100)*(K795*$K$11)+(P795/100)*(L795*$L$11)</f>
        <v>0</v>
      </c>
      <c r="V795" s="14">
        <f>(Q795/100)*(L795*$L$11)</f>
        <v>225.22499999999999</v>
      </c>
      <c r="W795" s="14">
        <f>(R795/100)*(K795*$K$11)+(R795/100)*(L795*$L$11)</f>
        <v>0</v>
      </c>
      <c r="X795" s="14">
        <f t="shared" si="271"/>
        <v>165</v>
      </c>
      <c r="Y795" s="14">
        <f t="shared" si="272"/>
        <v>0</v>
      </c>
      <c r="Z795" s="14">
        <f t="shared" si="273"/>
        <v>0</v>
      </c>
      <c r="AA795" s="14">
        <f t="shared" si="274"/>
        <v>368.22500000000002</v>
      </c>
      <c r="AB795" s="14">
        <f t="shared" si="278"/>
        <v>0</v>
      </c>
      <c r="AC795" s="15">
        <f t="shared" si="277"/>
        <v>533.20000000000005</v>
      </c>
      <c r="AD795" s="48">
        <f>(ROUND(AC795-AC787,1)/AC787)</f>
        <v>0.29260606060606059</v>
      </c>
      <c r="AE795" s="113"/>
      <c r="AF795" s="60"/>
      <c r="AH795" s="59"/>
    </row>
    <row r="796" spans="1:34">
      <c r="A796" s="99" t="s">
        <v>847</v>
      </c>
      <c r="B796" s="87"/>
      <c r="C796" s="21" t="s">
        <v>4</v>
      </c>
      <c r="D796" s="12">
        <v>55</v>
      </c>
      <c r="E796" s="12">
        <v>0</v>
      </c>
      <c r="F796" s="12">
        <v>0</v>
      </c>
      <c r="G796" s="12">
        <v>0</v>
      </c>
      <c r="H796" s="12">
        <v>110</v>
      </c>
      <c r="I796" s="13">
        <v>30</v>
      </c>
      <c r="J796" s="13">
        <v>70</v>
      </c>
      <c r="K796" s="13">
        <v>52.5</v>
      </c>
      <c r="L796" s="13">
        <v>52.5</v>
      </c>
      <c r="M796" s="13">
        <v>0</v>
      </c>
      <c r="N796" s="14">
        <f>D796*$D$12</f>
        <v>66</v>
      </c>
      <c r="O796" s="14">
        <f>E796*$E$12</f>
        <v>0</v>
      </c>
      <c r="P796" s="14">
        <f>F796*$F$12</f>
        <v>0</v>
      </c>
      <c r="Q796" s="14">
        <f>G796*$G$12</f>
        <v>0</v>
      </c>
      <c r="R796" s="14">
        <f>H796*$H$12</f>
        <v>143</v>
      </c>
      <c r="S796" s="14">
        <f>(N796/100)*(I796*$I$12)+(N796/100)*(J796*$J$12)</f>
        <v>99</v>
      </c>
      <c r="T796" s="14">
        <f>(O796/100)*(K796*$K$12)</f>
        <v>0</v>
      </c>
      <c r="U796" s="14">
        <f>(P796/100)*(K796*$K$12)+(P796/100)*(L796*$L$12)</f>
        <v>0</v>
      </c>
      <c r="V796" s="14">
        <f>(Q796/100)*(L796*$L$12)</f>
        <v>0</v>
      </c>
      <c r="W796" s="14">
        <f>(R796/100)*(K796*$K$12)+(R796/100)*(L796*$L$12)</f>
        <v>225.22499999999999</v>
      </c>
      <c r="X796" s="14">
        <f t="shared" si="271"/>
        <v>165</v>
      </c>
      <c r="Y796" s="14">
        <f t="shared" si="272"/>
        <v>0</v>
      </c>
      <c r="Z796" s="14">
        <f t="shared" si="273"/>
        <v>0</v>
      </c>
      <c r="AA796" s="14">
        <f t="shared" si="274"/>
        <v>0</v>
      </c>
      <c r="AB796" s="14">
        <f t="shared" si="278"/>
        <v>368.22500000000002</v>
      </c>
      <c r="AC796" s="15">
        <f t="shared" si="277"/>
        <v>533.20000000000005</v>
      </c>
      <c r="AD796" s="48">
        <f>(ROUND(AC796-AC787,1)/AC787)</f>
        <v>0.29260606060606059</v>
      </c>
      <c r="AE796" s="113"/>
      <c r="AF796" s="60"/>
      <c r="AH796" s="59"/>
    </row>
    <row r="797" spans="1:34">
      <c r="A797" s="99" t="s">
        <v>848</v>
      </c>
      <c r="B797" s="87"/>
      <c r="C797" s="21" t="s">
        <v>328</v>
      </c>
      <c r="D797" s="12">
        <v>110</v>
      </c>
      <c r="E797" s="12">
        <v>0</v>
      </c>
      <c r="F797" s="12">
        <v>0</v>
      </c>
      <c r="G797" s="12">
        <v>0</v>
      </c>
      <c r="H797" s="12">
        <v>0</v>
      </c>
      <c r="I797" s="13">
        <v>30</v>
      </c>
      <c r="J797" s="13">
        <v>70</v>
      </c>
      <c r="K797" s="13">
        <v>0</v>
      </c>
      <c r="L797" s="13">
        <v>0</v>
      </c>
      <c r="M797" s="13">
        <v>80</v>
      </c>
      <c r="N797" s="14">
        <f>D797*$D$13</f>
        <v>143</v>
      </c>
      <c r="O797" s="14">
        <f>E797*$E$13</f>
        <v>0</v>
      </c>
      <c r="P797" s="14">
        <f>F797*$F$13</f>
        <v>0</v>
      </c>
      <c r="Q797" s="14">
        <f>G797*$G$13</f>
        <v>0</v>
      </c>
      <c r="R797" s="14">
        <f>H797*$H$13</f>
        <v>0</v>
      </c>
      <c r="S797" s="14">
        <f>(N797/100)*(I797*$I$14)+(N797/100)*(J797*$J$14)+(N797/100)*(M797*$M$14)</f>
        <v>386.1</v>
      </c>
      <c r="T797" s="14">
        <f>(O797/100)*(K797*$K$13)+(O797/100)*(M797*$M$13)</f>
        <v>0</v>
      </c>
      <c r="U797" s="14">
        <f>(P797/100)*(K797*$K$13)+(P797/100)*(L797*$L$13)+(P797/100)*(M797*$M$13)</f>
        <v>0</v>
      </c>
      <c r="V797" s="14">
        <f>(Q797/100)*(L797*$L$13)+(Q797/100)*(M797*$M$13)</f>
        <v>0</v>
      </c>
      <c r="W797" s="14">
        <f>(R797/100)*(K797*$K$13)+(R797/100)*(L797*$L$13)+(R797/100)*(M797*$M$13)</f>
        <v>0</v>
      </c>
      <c r="X797" s="14">
        <f t="shared" si="271"/>
        <v>529.1</v>
      </c>
      <c r="Y797" s="14">
        <f t="shared" si="272"/>
        <v>0</v>
      </c>
      <c r="Z797" s="14">
        <f t="shared" si="273"/>
        <v>0</v>
      </c>
      <c r="AA797" s="14">
        <f t="shared" si="274"/>
        <v>0</v>
      </c>
      <c r="AB797" s="14">
        <f t="shared" si="278"/>
        <v>0</v>
      </c>
      <c r="AC797" s="15">
        <f t="shared" si="277"/>
        <v>529.1</v>
      </c>
      <c r="AD797" s="48">
        <f>(ROUND(AC797-AC787,1)/AC787)</f>
        <v>0.28266666666666668</v>
      </c>
      <c r="AE797" s="113"/>
      <c r="AF797" s="60"/>
      <c r="AH797" s="59"/>
    </row>
    <row r="798" spans="1:34">
      <c r="A798" s="99" t="s">
        <v>849</v>
      </c>
      <c r="B798" s="87"/>
      <c r="C798" s="21" t="s">
        <v>329</v>
      </c>
      <c r="D798" s="12">
        <v>110</v>
      </c>
      <c r="E798" s="12">
        <v>0</v>
      </c>
      <c r="F798" s="12">
        <v>0</v>
      </c>
      <c r="G798" s="12">
        <v>0</v>
      </c>
      <c r="H798" s="12">
        <v>0</v>
      </c>
      <c r="I798" s="13">
        <v>30</v>
      </c>
      <c r="J798" s="13">
        <v>70</v>
      </c>
      <c r="K798" s="13">
        <v>80</v>
      </c>
      <c r="L798" s="13">
        <v>0</v>
      </c>
      <c r="M798" s="13">
        <v>0</v>
      </c>
      <c r="N798" s="14">
        <f>D798*$D$14</f>
        <v>143</v>
      </c>
      <c r="O798" s="14">
        <f>E798*$E$14</f>
        <v>0</v>
      </c>
      <c r="P798" s="14">
        <f>F798*$F$14</f>
        <v>0</v>
      </c>
      <c r="Q798" s="14">
        <f>G798*$G$14</f>
        <v>0</v>
      </c>
      <c r="R798" s="14">
        <f>H798*$H$14</f>
        <v>0</v>
      </c>
      <c r="S798" s="14">
        <f>(N798/100)*(I798*$I$14)+(N798/100)*(J798*$J$14)+(N798/100)*(K798*$K$14)</f>
        <v>386.1</v>
      </c>
      <c r="T798" s="14">
        <f>(O798/100)*(K798*$K$14)</f>
        <v>0</v>
      </c>
      <c r="U798" s="14">
        <f>(P798/100)*(K798*$K$14)+(P798/100)*(L798*$L$14)</f>
        <v>0</v>
      </c>
      <c r="V798" s="14">
        <f>(Q798/100)*(L798*$L$14)</f>
        <v>0</v>
      </c>
      <c r="W798" s="14">
        <f>(R798/100)*(K798*$L$14)+(R798/100)*(L798*$M$14)</f>
        <v>0</v>
      </c>
      <c r="X798" s="14">
        <f t="shared" si="271"/>
        <v>529.1</v>
      </c>
      <c r="Y798" s="14">
        <f t="shared" si="272"/>
        <v>0</v>
      </c>
      <c r="Z798" s="14">
        <f t="shared" si="273"/>
        <v>0</v>
      </c>
      <c r="AA798" s="14">
        <f t="shared" si="274"/>
        <v>0</v>
      </c>
      <c r="AB798" s="14">
        <f t="shared" si="278"/>
        <v>0</v>
      </c>
      <c r="AC798" s="15">
        <f t="shared" si="277"/>
        <v>529.1</v>
      </c>
      <c r="AD798" s="48">
        <f>(ROUND(AC798-AC787,1)/AC787)</f>
        <v>0.28266666666666668</v>
      </c>
      <c r="AE798" s="113"/>
      <c r="AF798" s="60"/>
      <c r="AH798" s="59"/>
    </row>
    <row r="799" spans="1:34">
      <c r="A799" s="99"/>
      <c r="B799" s="87"/>
      <c r="C799" s="21" t="s">
        <v>330</v>
      </c>
      <c r="D799" s="12">
        <v>110</v>
      </c>
      <c r="E799" s="12">
        <v>0</v>
      </c>
      <c r="F799" s="12">
        <v>0</v>
      </c>
      <c r="G799" s="12">
        <v>0</v>
      </c>
      <c r="H799" s="12">
        <v>0</v>
      </c>
      <c r="I799" s="13">
        <v>30</v>
      </c>
      <c r="J799" s="13">
        <v>70</v>
      </c>
      <c r="K799" s="13">
        <v>0</v>
      </c>
      <c r="L799" s="13">
        <v>80</v>
      </c>
      <c r="M799" s="13">
        <v>0</v>
      </c>
      <c r="N799" s="14">
        <f>D799*$D$15</f>
        <v>143</v>
      </c>
      <c r="O799" s="14">
        <f>E799*$E$15</f>
        <v>0</v>
      </c>
      <c r="P799" s="14">
        <f>F799*$F$15</f>
        <v>0</v>
      </c>
      <c r="Q799" s="14">
        <f>G799*$G$15</f>
        <v>0</v>
      </c>
      <c r="R799" s="14">
        <f>H799*$H$15</f>
        <v>0</v>
      </c>
      <c r="S799" s="14">
        <f>(N799/100)*(I799*$I$15)+(N799/100)*(J799*$J$15)+(N799/100)*(L799*$L$15)</f>
        <v>386.1</v>
      </c>
      <c r="T799" s="14">
        <f>(O799/100)*(K799*$K$15)</f>
        <v>0</v>
      </c>
      <c r="U799" s="14">
        <f>(P799/100)*(K799*$K$15)+(P799/100)*(L799*$L$15)</f>
        <v>0</v>
      </c>
      <c r="V799" s="14">
        <f>(Q799/100)*(L799*$L$15)</f>
        <v>0</v>
      </c>
      <c r="W799" s="14">
        <f>(R799/100)*(K799*$K$15)+(R799/100)*(L799*$L$15)</f>
        <v>0</v>
      </c>
      <c r="X799" s="14">
        <f t="shared" si="271"/>
        <v>529.1</v>
      </c>
      <c r="Y799" s="14">
        <f t="shared" si="272"/>
        <v>0</v>
      </c>
      <c r="Z799" s="14">
        <f t="shared" si="273"/>
        <v>0</v>
      </c>
      <c r="AA799" s="14">
        <f t="shared" si="274"/>
        <v>0</v>
      </c>
      <c r="AB799" s="14">
        <f t="shared" si="278"/>
        <v>0</v>
      </c>
      <c r="AC799" s="15">
        <f t="shared" si="277"/>
        <v>529.1</v>
      </c>
      <c r="AD799" s="48">
        <f>(ROUND(AC799-AC787,1)/AC787)</f>
        <v>0.28266666666666668</v>
      </c>
      <c r="AE799" s="113"/>
      <c r="AF799" s="60"/>
      <c r="AH799" s="59"/>
    </row>
    <row r="800" spans="1:34">
      <c r="A800" s="99"/>
      <c r="B800" s="87"/>
      <c r="C800" s="21" t="s">
        <v>326</v>
      </c>
      <c r="D800" s="12">
        <v>110</v>
      </c>
      <c r="E800" s="12">
        <v>0</v>
      </c>
      <c r="F800" s="12">
        <v>0</v>
      </c>
      <c r="G800" s="12">
        <v>0</v>
      </c>
      <c r="H800" s="12">
        <v>0</v>
      </c>
      <c r="I800" s="13">
        <v>30</v>
      </c>
      <c r="J800" s="13">
        <v>98</v>
      </c>
      <c r="K800" s="13">
        <v>0</v>
      </c>
      <c r="L800" s="13">
        <v>0</v>
      </c>
      <c r="M800" s="13">
        <v>0</v>
      </c>
      <c r="N800" s="14">
        <f>D800*$D$16</f>
        <v>143</v>
      </c>
      <c r="O800" s="14">
        <f>E800*$E$16</f>
        <v>0</v>
      </c>
      <c r="P800" s="14">
        <f>F800*$F$16</f>
        <v>0</v>
      </c>
      <c r="Q800" s="14">
        <f>G800*$G$16</f>
        <v>0</v>
      </c>
      <c r="R800" s="14">
        <f>H800*$H$16</f>
        <v>0</v>
      </c>
      <c r="S800" s="14">
        <f>(N800/100)*(I800*$I$16)+(N800/100)*(J800*$J$16)</f>
        <v>365.22199999999992</v>
      </c>
      <c r="T800" s="14">
        <f>(O800/100)*(K800*$K$16)</f>
        <v>0</v>
      </c>
      <c r="U800" s="14">
        <f>(P800/100)*(K800*$K$16)+(P800/100)*(L800*$L$16)</f>
        <v>0</v>
      </c>
      <c r="V800" s="14">
        <f>(Q800/100)*(L800*$L$16)</f>
        <v>0</v>
      </c>
      <c r="W800" s="14">
        <f>(R800/100)*(K800*$K$16)+(R800/100)*(L800*$L$16)</f>
        <v>0</v>
      </c>
      <c r="X800" s="14">
        <f t="shared" si="271"/>
        <v>508.22199999999992</v>
      </c>
      <c r="Y800" s="14">
        <f t="shared" si="272"/>
        <v>0</v>
      </c>
      <c r="Z800" s="14">
        <f t="shared" si="273"/>
        <v>0</v>
      </c>
      <c r="AA800" s="14">
        <f t="shared" si="274"/>
        <v>0</v>
      </c>
      <c r="AB800" s="14">
        <f t="shared" si="278"/>
        <v>0</v>
      </c>
      <c r="AC800" s="15">
        <f t="shared" si="277"/>
        <v>508.2</v>
      </c>
      <c r="AD800" s="48">
        <f>(ROUND(AC800-AC787,1)/AC787)</f>
        <v>0.23200000000000001</v>
      </c>
      <c r="AE800" s="113"/>
      <c r="AF800" s="60"/>
      <c r="AH800" s="59"/>
    </row>
    <row r="801" spans="1:34">
      <c r="A801" s="99"/>
      <c r="B801" s="87"/>
      <c r="C801" s="21" t="s">
        <v>327</v>
      </c>
      <c r="D801" s="12">
        <v>110</v>
      </c>
      <c r="E801" s="12">
        <v>0</v>
      </c>
      <c r="F801" s="12">
        <v>0</v>
      </c>
      <c r="G801" s="12">
        <v>0</v>
      </c>
      <c r="H801" s="12">
        <v>0</v>
      </c>
      <c r="I801" s="13">
        <v>68</v>
      </c>
      <c r="J801" s="13">
        <v>70</v>
      </c>
      <c r="K801" s="13">
        <v>0</v>
      </c>
      <c r="L801" s="13">
        <v>0</v>
      </c>
      <c r="M801" s="13">
        <v>0</v>
      </c>
      <c r="N801" s="14">
        <f>D801*$D$17</f>
        <v>143</v>
      </c>
      <c r="O801" s="14">
        <f>E801*$E$17</f>
        <v>0</v>
      </c>
      <c r="P801" s="14">
        <f>F801*$F$17</f>
        <v>0</v>
      </c>
      <c r="Q801" s="14">
        <f>G801*$G$17</f>
        <v>0</v>
      </c>
      <c r="R801" s="14">
        <f>H801*$H$17</f>
        <v>0</v>
      </c>
      <c r="S801" s="14">
        <f>(N801/100)*(I801*$I$17)+(N801/100)*(J801*$J$17)</f>
        <v>323.75199999999995</v>
      </c>
      <c r="T801" s="14">
        <f>(O801/100)*(K801*$K$17)</f>
        <v>0</v>
      </c>
      <c r="U801" s="14">
        <f>(P801/100)*(K801*$K$17)+(P801/100)*(L801*$L$17)</f>
        <v>0</v>
      </c>
      <c r="V801" s="14">
        <f>(Q801/100)*(L801*$L$17)</f>
        <v>0</v>
      </c>
      <c r="W801" s="14">
        <f>(R801/100)*(K801*$K$17)+(R801/100)*(L801*$L$17)</f>
        <v>0</v>
      </c>
      <c r="X801" s="14">
        <f t="shared" si="271"/>
        <v>466.75199999999995</v>
      </c>
      <c r="Y801" s="14">
        <f t="shared" si="272"/>
        <v>0</v>
      </c>
      <c r="Z801" s="14">
        <f t="shared" si="273"/>
        <v>0</v>
      </c>
      <c r="AA801" s="14">
        <f t="shared" si="274"/>
        <v>0</v>
      </c>
      <c r="AB801" s="14">
        <f t="shared" si="278"/>
        <v>0</v>
      </c>
      <c r="AC801" s="15">
        <f t="shared" si="277"/>
        <v>466.8</v>
      </c>
      <c r="AD801" s="48">
        <f>(ROUND(AC801-AC787,1)/AC787)</f>
        <v>0.13163636363636363</v>
      </c>
      <c r="AE801" s="113"/>
      <c r="AF801" s="60"/>
      <c r="AH801" s="59"/>
    </row>
    <row r="802" spans="1:34">
      <c r="A802" s="106" t="s">
        <v>0</v>
      </c>
      <c r="B802" s="88" t="s">
        <v>626</v>
      </c>
      <c r="C802" s="50" t="s">
        <v>244</v>
      </c>
      <c r="D802" s="11">
        <v>124</v>
      </c>
      <c r="E802" s="11">
        <v>0</v>
      </c>
      <c r="F802" s="11">
        <v>0</v>
      </c>
      <c r="G802" s="11">
        <v>0</v>
      </c>
      <c r="H802" s="11">
        <v>0</v>
      </c>
      <c r="I802" s="51">
        <v>20</v>
      </c>
      <c r="J802" s="51">
        <v>60</v>
      </c>
      <c r="K802" s="51">
        <v>0</v>
      </c>
      <c r="L802" s="51">
        <v>0</v>
      </c>
      <c r="M802" s="51">
        <v>0</v>
      </c>
      <c r="N802" s="52">
        <f>D802*$D$3</f>
        <v>186</v>
      </c>
      <c r="O802" s="52">
        <f>E802*$E$3</f>
        <v>0</v>
      </c>
      <c r="P802" s="52">
        <f>F802*$F$3</f>
        <v>0</v>
      </c>
      <c r="Q802" s="52">
        <f>G802*$G$3</f>
        <v>0</v>
      </c>
      <c r="R802" s="52">
        <f>H802*$H$3</f>
        <v>0</v>
      </c>
      <c r="S802" s="52">
        <f>(N802/100)*(I802*$I$3)+(N802/100)*(J802*$J$3)</f>
        <v>223.20000000000002</v>
      </c>
      <c r="T802" s="52">
        <f>(O802/100)*(K802*$K$3)</f>
        <v>0</v>
      </c>
      <c r="U802" s="52">
        <f>(P802/100)*(K802*$K$3)+(P802/100)*(L802*$L$3)</f>
        <v>0</v>
      </c>
      <c r="V802" s="52">
        <f>(Q802/100)*(L802*$L$3)</f>
        <v>0</v>
      </c>
      <c r="W802" s="52">
        <f>(R802/100)*(K802*$K$3)+(R802/100)*(L802*$L$3)</f>
        <v>0</v>
      </c>
      <c r="X802" s="52">
        <f t="shared" ref="X802:X1042" si="279">N802+S802</f>
        <v>409.20000000000005</v>
      </c>
      <c r="Y802" s="52">
        <f t="shared" ref="Y802:Y1042" si="280">O802+T802</f>
        <v>0</v>
      </c>
      <c r="Z802" s="52">
        <f t="shared" ref="Z802:Z1042" si="281">P802+U802</f>
        <v>0</v>
      </c>
      <c r="AA802" s="52">
        <f t="shared" ref="AA802:AA1042" si="282">Q802+V802</f>
        <v>0</v>
      </c>
      <c r="AB802" s="52">
        <f t="shared" ref="AB802:AB819" si="283">R802+W802</f>
        <v>0</v>
      </c>
      <c r="AC802" s="53">
        <f>ROUND(X802+Y802+Z802+AA802+AB802,1)</f>
        <v>409.2</v>
      </c>
      <c r="AD802" s="58">
        <v>0</v>
      </c>
      <c r="AE802" s="113" t="s">
        <v>814</v>
      </c>
      <c r="AF802" s="60"/>
      <c r="AH802" s="59"/>
    </row>
    <row r="803" spans="1:34">
      <c r="A803" s="99" t="s">
        <v>815</v>
      </c>
      <c r="B803" s="89">
        <v>16</v>
      </c>
      <c r="C803" s="21" t="s">
        <v>325</v>
      </c>
      <c r="D803" s="12">
        <v>124</v>
      </c>
      <c r="E803" s="12">
        <v>0</v>
      </c>
      <c r="F803" s="12">
        <v>0</v>
      </c>
      <c r="G803" s="12">
        <v>0</v>
      </c>
      <c r="H803" s="12">
        <v>0</v>
      </c>
      <c r="I803" s="13">
        <v>35</v>
      </c>
      <c r="J803" s="13">
        <v>75</v>
      </c>
      <c r="K803" s="13">
        <v>0</v>
      </c>
      <c r="L803" s="13">
        <v>0</v>
      </c>
      <c r="M803" s="13">
        <v>0</v>
      </c>
      <c r="N803" s="14">
        <f>D803*$D$4</f>
        <v>161.20000000000002</v>
      </c>
      <c r="O803" s="14">
        <f>E803*$E$4</f>
        <v>0</v>
      </c>
      <c r="P803" s="14">
        <f>F803*$F$4</f>
        <v>0</v>
      </c>
      <c r="Q803" s="14">
        <f>G803*$G$4</f>
        <v>0</v>
      </c>
      <c r="R803" s="14">
        <f>H803*$H$4</f>
        <v>0</v>
      </c>
      <c r="S803" s="14">
        <f>(N803/100)*(I803*$I$4)+(N803/100)*(J803*$J$4)</f>
        <v>319.17600000000004</v>
      </c>
      <c r="T803" s="14">
        <f>(O803/100)*(K803*$K$4)</f>
        <v>0</v>
      </c>
      <c r="U803" s="14">
        <f>(P803/100)*(K803*$K$4)+(P803/100)*(L803*$L$4)</f>
        <v>0</v>
      </c>
      <c r="V803" s="14">
        <f>(Q803/100)*(L803*$L$4)</f>
        <v>0</v>
      </c>
      <c r="W803" s="14">
        <f>(R803/100)*(K803*$K$4)+(R803/100)*(L803*$L$4)</f>
        <v>0</v>
      </c>
      <c r="X803" s="14">
        <f t="shared" si="279"/>
        <v>480.37600000000009</v>
      </c>
      <c r="Y803" s="14">
        <f t="shared" si="280"/>
        <v>0</v>
      </c>
      <c r="Z803" s="14">
        <f t="shared" si="281"/>
        <v>0</v>
      </c>
      <c r="AA803" s="14">
        <f t="shared" si="282"/>
        <v>0</v>
      </c>
      <c r="AB803" s="14">
        <f t="shared" si="283"/>
        <v>0</v>
      </c>
      <c r="AC803" s="15">
        <f>ROUND(X803+Y803+Z803+AA803+AB803,1)</f>
        <v>480.4</v>
      </c>
      <c r="AD803" s="48">
        <f>(ROUND(AC803-AC802,1)/AC802)</f>
        <v>0.17399804496578691</v>
      </c>
      <c r="AE803" s="113"/>
      <c r="AF803" s="60"/>
      <c r="AH803" s="59"/>
    </row>
    <row r="804" spans="1:34">
      <c r="A804" s="99" t="s">
        <v>816</v>
      </c>
      <c r="B804" s="89">
        <v>20</v>
      </c>
      <c r="C804" s="21" t="s">
        <v>850</v>
      </c>
      <c r="D804" s="12">
        <v>124</v>
      </c>
      <c r="E804" s="12">
        <v>0</v>
      </c>
      <c r="F804" s="12">
        <v>0</v>
      </c>
      <c r="G804" s="12">
        <v>0</v>
      </c>
      <c r="H804" s="12">
        <v>0</v>
      </c>
      <c r="I804" s="13">
        <v>20</v>
      </c>
      <c r="J804" s="13">
        <v>60</v>
      </c>
      <c r="K804" s="13">
        <v>0</v>
      </c>
      <c r="L804" s="13">
        <v>0</v>
      </c>
      <c r="M804" s="13">
        <v>0</v>
      </c>
      <c r="N804" s="14">
        <f>D804*$D$5</f>
        <v>173.6</v>
      </c>
      <c r="O804" s="14">
        <f>E804*$E$5</f>
        <v>0</v>
      </c>
      <c r="P804" s="14">
        <f>F804*$F$5</f>
        <v>0</v>
      </c>
      <c r="Q804" s="14">
        <f>G804*$G$5</f>
        <v>0</v>
      </c>
      <c r="R804" s="14">
        <f>H804*$H$5</f>
        <v>0</v>
      </c>
      <c r="S804" s="14">
        <f>(N804/100)*(I804*$I$5)+(N804/100)*(J804*$J$5)</f>
        <v>208.32</v>
      </c>
      <c r="T804" s="14">
        <f>(O804/100)*(K804*$K$5)</f>
        <v>0</v>
      </c>
      <c r="U804" s="14">
        <f>(P804/100)*(K804*$K$5)+(P804/100)*(L804*$L$5)</f>
        <v>0</v>
      </c>
      <c r="V804" s="14">
        <f>(Q804/100)*(L804*$L$5)</f>
        <v>0</v>
      </c>
      <c r="W804" s="14">
        <f>(R804/100)*(K804*$K$5)+(R804/100)*(L804*$L$5)</f>
        <v>0</v>
      </c>
      <c r="X804" s="14">
        <f t="shared" si="279"/>
        <v>381.91999999999996</v>
      </c>
      <c r="Y804" s="14">
        <f t="shared" si="280"/>
        <v>0</v>
      </c>
      <c r="Z804" s="14">
        <f t="shared" si="281"/>
        <v>0</v>
      </c>
      <c r="AA804" s="14">
        <f t="shared" si="282"/>
        <v>0</v>
      </c>
      <c r="AB804" s="14">
        <f t="shared" si="283"/>
        <v>0</v>
      </c>
      <c r="AC804" s="15">
        <f t="shared" ref="AC804:AC816" si="284">ROUND(X804+Y804+Z804+AA804+AB804,1)</f>
        <v>381.9</v>
      </c>
      <c r="AD804" s="48">
        <f>(ROUND(AC804-AC802,1)/AC802)</f>
        <v>-6.6715542521994145E-2</v>
      </c>
      <c r="AE804" s="113"/>
      <c r="AF804" s="60"/>
      <c r="AH804" s="59"/>
    </row>
    <row r="805" spans="1:34">
      <c r="A805" s="99" t="s">
        <v>817</v>
      </c>
      <c r="B805" s="89">
        <v>0</v>
      </c>
      <c r="C805" s="21" t="s">
        <v>338</v>
      </c>
      <c r="D805" s="12">
        <v>124</v>
      </c>
      <c r="E805" s="12">
        <v>0</v>
      </c>
      <c r="F805" s="12">
        <v>0</v>
      </c>
      <c r="G805" s="12">
        <v>0</v>
      </c>
      <c r="H805" s="12">
        <v>0</v>
      </c>
      <c r="I805" s="13">
        <v>20</v>
      </c>
      <c r="J805" s="13">
        <v>60</v>
      </c>
      <c r="K805" s="13">
        <v>0</v>
      </c>
      <c r="L805" s="13">
        <v>0</v>
      </c>
      <c r="M805" s="13">
        <v>0</v>
      </c>
      <c r="N805" s="14">
        <f>D805*$D$6</f>
        <v>173.6</v>
      </c>
      <c r="O805" s="14">
        <f>E805*$E$6</f>
        <v>0</v>
      </c>
      <c r="P805" s="14">
        <f>F805*$F$6</f>
        <v>0</v>
      </c>
      <c r="Q805" s="14">
        <f>G805*$G$6</f>
        <v>0</v>
      </c>
      <c r="R805" s="14">
        <f>H805*$H$6</f>
        <v>0</v>
      </c>
      <c r="S805" s="14">
        <f>(N805/100)*(I805*$I$6)+(N805/100)*(J805*$J$6)</f>
        <v>208.32</v>
      </c>
      <c r="T805" s="14">
        <f>(O805/100)*(K805*$K$6)</f>
        <v>0</v>
      </c>
      <c r="U805" s="14">
        <f>(P805/100)*(K805*$K$6)+(P805/100)*(L805*$L$6)</f>
        <v>0</v>
      </c>
      <c r="V805" s="14">
        <f>(Q805/100)*(L805*$L$6)</f>
        <v>0</v>
      </c>
      <c r="W805" s="14">
        <f>(R805/100)*(K805*$K$6)+(R805/100)*(L805*$L$6)</f>
        <v>0</v>
      </c>
      <c r="X805" s="14">
        <f t="shared" si="279"/>
        <v>381.91999999999996</v>
      </c>
      <c r="Y805" s="14">
        <f t="shared" si="280"/>
        <v>0</v>
      </c>
      <c r="Z805" s="14">
        <f t="shared" si="281"/>
        <v>0</v>
      </c>
      <c r="AA805" s="14">
        <f t="shared" si="282"/>
        <v>0</v>
      </c>
      <c r="AB805" s="14">
        <f t="shared" si="283"/>
        <v>0</v>
      </c>
      <c r="AC805" s="15">
        <f t="shared" si="284"/>
        <v>381.9</v>
      </c>
      <c r="AD805" s="48">
        <f>(ROUND(AC805-AC802,1)/AC802)</f>
        <v>-6.6715542521994145E-2</v>
      </c>
      <c r="AE805" s="113"/>
      <c r="AF805" s="60"/>
      <c r="AH805" s="59"/>
    </row>
    <row r="806" spans="1:34">
      <c r="A806" s="99" t="s">
        <v>818</v>
      </c>
      <c r="B806" s="89">
        <v>0</v>
      </c>
      <c r="C806" s="21" t="s">
        <v>339</v>
      </c>
      <c r="D806" s="12">
        <v>124</v>
      </c>
      <c r="E806" s="12">
        <v>0</v>
      </c>
      <c r="F806" s="12">
        <v>0</v>
      </c>
      <c r="G806" s="12">
        <v>0</v>
      </c>
      <c r="H806" s="12">
        <v>0</v>
      </c>
      <c r="I806" s="13">
        <v>20</v>
      </c>
      <c r="J806" s="13">
        <v>60</v>
      </c>
      <c r="K806" s="13">
        <v>0</v>
      </c>
      <c r="L806" s="13">
        <v>0</v>
      </c>
      <c r="M806" s="13">
        <v>0</v>
      </c>
      <c r="N806" s="14">
        <f>D806*$D$7</f>
        <v>173.6</v>
      </c>
      <c r="O806" s="14">
        <f>E806*$E$7</f>
        <v>0</v>
      </c>
      <c r="P806" s="14">
        <f>F806*$F$7</f>
        <v>0</v>
      </c>
      <c r="Q806" s="14">
        <f>G806*$G$7</f>
        <v>0</v>
      </c>
      <c r="R806" s="14">
        <f>H806*$H$7</f>
        <v>0</v>
      </c>
      <c r="S806" s="14">
        <f>(N806/100)*(I806*$I$7)+(N806/100)*(J806*$J$7)</f>
        <v>208.32</v>
      </c>
      <c r="T806" s="14">
        <f>(O806/100)*(K806*$K$7)</f>
        <v>0</v>
      </c>
      <c r="U806" s="14">
        <f>(P806/100)*(K806*$K$7)+(P806/100)*(L806*$L$7)</f>
        <v>0</v>
      </c>
      <c r="V806" s="14">
        <f>(Q806/100)*(L806*$L$7)</f>
        <v>0</v>
      </c>
      <c r="W806" s="14">
        <f>(R806/100)*(K806*$K$7)+(R806/100)*(L806*$L$7)</f>
        <v>0</v>
      </c>
      <c r="X806" s="14">
        <f t="shared" si="279"/>
        <v>381.91999999999996</v>
      </c>
      <c r="Y806" s="14">
        <f t="shared" si="280"/>
        <v>0</v>
      </c>
      <c r="Z806" s="14">
        <f t="shared" si="281"/>
        <v>0</v>
      </c>
      <c r="AA806" s="14">
        <f t="shared" si="282"/>
        <v>0</v>
      </c>
      <c r="AB806" s="14">
        <f t="shared" si="283"/>
        <v>0</v>
      </c>
      <c r="AC806" s="15">
        <f t="shared" si="284"/>
        <v>381.9</v>
      </c>
      <c r="AD806" s="48">
        <f>(ROUND(AC806-AC802,1)/AC802)</f>
        <v>-6.6715542521994145E-2</v>
      </c>
      <c r="AE806" s="113"/>
      <c r="AF806" s="60"/>
      <c r="AH806" s="59"/>
    </row>
    <row r="807" spans="1:34">
      <c r="A807" s="99" t="s">
        <v>667</v>
      </c>
      <c r="B807" s="89"/>
      <c r="C807" s="21" t="s">
        <v>340</v>
      </c>
      <c r="D807" s="12">
        <v>124</v>
      </c>
      <c r="E807" s="12">
        <v>0</v>
      </c>
      <c r="F807" s="12">
        <v>0</v>
      </c>
      <c r="G807" s="12">
        <v>0</v>
      </c>
      <c r="H807" s="12">
        <v>0</v>
      </c>
      <c r="I807" s="13">
        <v>20</v>
      </c>
      <c r="J807" s="13">
        <v>60</v>
      </c>
      <c r="K807" s="13">
        <v>0</v>
      </c>
      <c r="L807" s="13">
        <v>0</v>
      </c>
      <c r="M807" s="13">
        <v>0</v>
      </c>
      <c r="N807" s="14">
        <f>D807*$D$8</f>
        <v>173.6</v>
      </c>
      <c r="O807" s="14">
        <f>E807*$E$8</f>
        <v>0</v>
      </c>
      <c r="P807" s="14">
        <f>F807*$F$8</f>
        <v>0</v>
      </c>
      <c r="Q807" s="14">
        <f>G807*$G$8</f>
        <v>0</v>
      </c>
      <c r="R807" s="14">
        <f>H807*$H$8</f>
        <v>0</v>
      </c>
      <c r="S807" s="14">
        <f>(N807/100)*(I807*$I$8)+(N807/100)*(J807*$J$8)</f>
        <v>208.32</v>
      </c>
      <c r="T807" s="14">
        <f>(O807/100)*(K807*$K$8)</f>
        <v>0</v>
      </c>
      <c r="U807" s="14">
        <f>(P807/100)*(K807*$K$8)+(P807/100)*(L807*$L$8)</f>
        <v>0</v>
      </c>
      <c r="V807" s="14">
        <f>(Q807/100)*(L807*$L$8)</f>
        <v>0</v>
      </c>
      <c r="W807" s="14">
        <f>(R807/100)*(K807*$K$8)+(R807/100)*(L807*$L$8)</f>
        <v>0</v>
      </c>
      <c r="X807" s="14">
        <f t="shared" si="279"/>
        <v>381.91999999999996</v>
      </c>
      <c r="Y807" s="14">
        <f t="shared" si="280"/>
        <v>0</v>
      </c>
      <c r="Z807" s="14">
        <f t="shared" si="281"/>
        <v>0</v>
      </c>
      <c r="AA807" s="14">
        <f t="shared" si="282"/>
        <v>0</v>
      </c>
      <c r="AB807" s="14">
        <f t="shared" si="283"/>
        <v>0</v>
      </c>
      <c r="AC807" s="15">
        <f t="shared" si="284"/>
        <v>381.9</v>
      </c>
      <c r="AD807" s="48">
        <f>(ROUND(AC807-AC802,1)/AC802)</f>
        <v>-6.6715542521994145E-2</v>
      </c>
      <c r="AE807" s="113"/>
      <c r="AF807" s="60"/>
      <c r="AH807" s="59"/>
    </row>
    <row r="808" spans="1:34">
      <c r="A808" s="99" t="s">
        <v>606</v>
      </c>
      <c r="B808" s="89"/>
      <c r="C808" s="21" t="s">
        <v>1</v>
      </c>
      <c r="D808" s="12">
        <v>62</v>
      </c>
      <c r="E808" s="12">
        <v>124</v>
      </c>
      <c r="F808" s="12">
        <v>0</v>
      </c>
      <c r="G808" s="12">
        <v>0</v>
      </c>
      <c r="H808" s="12">
        <v>0</v>
      </c>
      <c r="I808" s="13">
        <v>20</v>
      </c>
      <c r="J808" s="13">
        <v>60</v>
      </c>
      <c r="K808" s="13">
        <v>85</v>
      </c>
      <c r="L808" s="13">
        <v>0</v>
      </c>
      <c r="M808" s="13">
        <v>0</v>
      </c>
      <c r="N808" s="14">
        <f>D808*$D$9</f>
        <v>74.399999999999991</v>
      </c>
      <c r="O808" s="14">
        <f>E808*$E$9</f>
        <v>161.20000000000002</v>
      </c>
      <c r="P808" s="14">
        <f>F808*$F$9</f>
        <v>0</v>
      </c>
      <c r="Q808" s="14">
        <f>G808*$G$9</f>
        <v>0</v>
      </c>
      <c r="R808" s="14">
        <f>H808*$H$9</f>
        <v>0</v>
      </c>
      <c r="S808" s="14">
        <f>(N808/100)*(I808*$I$9)+(N808/100)*(J808*$J$9)</f>
        <v>89.279999999999987</v>
      </c>
      <c r="T808" s="14">
        <f>(O808/100)*(K808*$K$9)</f>
        <v>205.53</v>
      </c>
      <c r="U808" s="14">
        <f>(P808/100)*(K808*$K$9)+(P808/100)*(L808*$L$9)</f>
        <v>0</v>
      </c>
      <c r="V808" s="14">
        <f>(Q808/100)*(L808*$L$9)</f>
        <v>0</v>
      </c>
      <c r="W808" s="14">
        <f>(R808/100)*(K808*$K$9)+(R808/100)*(L808*$L$9)</f>
        <v>0</v>
      </c>
      <c r="X808" s="14">
        <f t="shared" si="279"/>
        <v>163.67999999999998</v>
      </c>
      <c r="Y808" s="14">
        <f t="shared" si="280"/>
        <v>366.73</v>
      </c>
      <c r="Z808" s="14">
        <f t="shared" si="281"/>
        <v>0</v>
      </c>
      <c r="AA808" s="14">
        <f t="shared" si="282"/>
        <v>0</v>
      </c>
      <c r="AB808" s="14">
        <f t="shared" si="283"/>
        <v>0</v>
      </c>
      <c r="AC808" s="15">
        <f t="shared" si="284"/>
        <v>530.4</v>
      </c>
      <c r="AD808" s="48">
        <f>(ROUND(AC808-AC802,1)/AC802)</f>
        <v>0.29618768328445749</v>
      </c>
      <c r="AE808" s="113"/>
      <c r="AF808" s="60"/>
      <c r="AH808" s="59"/>
    </row>
    <row r="809" spans="1:34">
      <c r="A809" s="99" t="s">
        <v>845</v>
      </c>
      <c r="B809" s="89"/>
      <c r="C809" s="21" t="s">
        <v>2</v>
      </c>
      <c r="D809" s="12">
        <v>62</v>
      </c>
      <c r="E809" s="12">
        <v>0</v>
      </c>
      <c r="F809" s="12">
        <v>124</v>
      </c>
      <c r="G809" s="12">
        <v>0</v>
      </c>
      <c r="H809" s="12">
        <v>0</v>
      </c>
      <c r="I809" s="13">
        <v>20</v>
      </c>
      <c r="J809" s="13">
        <v>60</v>
      </c>
      <c r="K809" s="13">
        <v>42.5</v>
      </c>
      <c r="L809" s="13">
        <v>42.5</v>
      </c>
      <c r="M809" s="13">
        <v>0</v>
      </c>
      <c r="N809" s="14">
        <f>D809*$D$10</f>
        <v>74.399999999999991</v>
      </c>
      <c r="O809" s="14">
        <f>E809*$E$10</f>
        <v>0</v>
      </c>
      <c r="P809" s="14">
        <f>F809*$F$10</f>
        <v>161.20000000000002</v>
      </c>
      <c r="Q809" s="14">
        <f>G809*$G$10</f>
        <v>0</v>
      </c>
      <c r="R809" s="14">
        <f>H809*$H$10</f>
        <v>0</v>
      </c>
      <c r="S809" s="14">
        <f>(N809/100)*(I809*$I$10)+(N809/100)*(J809*$J$10)</f>
        <v>89.279999999999987</v>
      </c>
      <c r="T809" s="14">
        <f>(O809/100)*(K809*$J$10)</f>
        <v>0</v>
      </c>
      <c r="U809" s="14">
        <f>(P809/100)*(K809*$K$10)+(P809/100)*(L809*$L$10)</f>
        <v>205.53</v>
      </c>
      <c r="V809" s="14">
        <f>(Q809/100)*(L809*$L$10)</f>
        <v>0</v>
      </c>
      <c r="W809" s="14">
        <f>(R809/100)*(K809*$K$10)+(R809/100)*(L809*$L$10)</f>
        <v>0</v>
      </c>
      <c r="X809" s="14">
        <f t="shared" si="279"/>
        <v>163.67999999999998</v>
      </c>
      <c r="Y809" s="14">
        <f t="shared" si="280"/>
        <v>0</v>
      </c>
      <c r="Z809" s="14">
        <f t="shared" si="281"/>
        <v>366.73</v>
      </c>
      <c r="AA809" s="14">
        <f t="shared" si="282"/>
        <v>0</v>
      </c>
      <c r="AB809" s="14">
        <f t="shared" si="283"/>
        <v>0</v>
      </c>
      <c r="AC809" s="15">
        <f t="shared" si="284"/>
        <v>530.4</v>
      </c>
      <c r="AD809" s="48">
        <f>(ROUND(AC809-AC802,1)/AC802)</f>
        <v>0.29618768328445749</v>
      </c>
      <c r="AE809" s="113"/>
      <c r="AF809" s="60"/>
      <c r="AH809" s="59"/>
    </row>
    <row r="810" spans="1:34">
      <c r="A810" s="99" t="s">
        <v>846</v>
      </c>
      <c r="B810" s="89"/>
      <c r="C810" s="21" t="s">
        <v>3</v>
      </c>
      <c r="D810" s="12">
        <v>62</v>
      </c>
      <c r="E810" s="12">
        <v>0</v>
      </c>
      <c r="F810" s="12">
        <v>0</v>
      </c>
      <c r="G810" s="12">
        <v>124</v>
      </c>
      <c r="H810" s="12">
        <v>0</v>
      </c>
      <c r="I810" s="13">
        <v>20</v>
      </c>
      <c r="J810" s="13">
        <v>60</v>
      </c>
      <c r="K810" s="13">
        <v>0</v>
      </c>
      <c r="L810" s="13">
        <v>85</v>
      </c>
      <c r="M810" s="13">
        <v>0</v>
      </c>
      <c r="N810" s="14">
        <f>D810*$D$11</f>
        <v>74.399999999999991</v>
      </c>
      <c r="O810" s="14">
        <f>E810*$E$11</f>
        <v>0</v>
      </c>
      <c r="P810" s="14">
        <f>F810*$F$11</f>
        <v>0</v>
      </c>
      <c r="Q810" s="14">
        <f>G810*$G$11</f>
        <v>161.20000000000002</v>
      </c>
      <c r="R810" s="14">
        <f>H810*$H$11</f>
        <v>0</v>
      </c>
      <c r="S810" s="14">
        <f>(N810/100)*(I810*$I$11)+(N810/100)*(J810*$J$11)</f>
        <v>89.279999999999987</v>
      </c>
      <c r="T810" s="14">
        <f>(O810/100)*(K810*$K$11)</f>
        <v>0</v>
      </c>
      <c r="U810" s="14">
        <f>(P810/100)*(K810*$K$11)+(P810/100)*(L810*$L$11)</f>
        <v>0</v>
      </c>
      <c r="V810" s="14">
        <f>(Q810/100)*(L810*$L$11)</f>
        <v>205.53</v>
      </c>
      <c r="W810" s="14">
        <f>(R810/100)*(K810*$K$11)+(R810/100)*(L810*$L$11)</f>
        <v>0</v>
      </c>
      <c r="X810" s="14">
        <f t="shared" si="279"/>
        <v>163.67999999999998</v>
      </c>
      <c r="Y810" s="14">
        <f t="shared" si="280"/>
        <v>0</v>
      </c>
      <c r="Z810" s="14">
        <f t="shared" si="281"/>
        <v>0</v>
      </c>
      <c r="AA810" s="14">
        <f t="shared" si="282"/>
        <v>366.73</v>
      </c>
      <c r="AB810" s="14">
        <f t="shared" si="283"/>
        <v>0</v>
      </c>
      <c r="AC810" s="15">
        <f t="shared" si="284"/>
        <v>530.4</v>
      </c>
      <c r="AD810" s="48">
        <f>(ROUND(AC810-AC802,1)/AC802)</f>
        <v>0.29618768328445749</v>
      </c>
      <c r="AE810" s="113"/>
      <c r="AF810" s="60"/>
      <c r="AH810" s="59"/>
    </row>
    <row r="811" spans="1:34">
      <c r="A811" s="99" t="s">
        <v>847</v>
      </c>
      <c r="B811" s="89"/>
      <c r="C811" s="21" t="s">
        <v>4</v>
      </c>
      <c r="D811" s="12">
        <v>62</v>
      </c>
      <c r="E811" s="12">
        <v>0</v>
      </c>
      <c r="F811" s="12">
        <v>0</v>
      </c>
      <c r="G811" s="12">
        <v>0</v>
      </c>
      <c r="H811" s="12">
        <v>124</v>
      </c>
      <c r="I811" s="13">
        <v>20</v>
      </c>
      <c r="J811" s="13">
        <v>60</v>
      </c>
      <c r="K811" s="13">
        <v>42.5</v>
      </c>
      <c r="L811" s="13">
        <v>42.5</v>
      </c>
      <c r="M811" s="13">
        <v>0</v>
      </c>
      <c r="N811" s="14">
        <f>D811*$D$12</f>
        <v>74.399999999999991</v>
      </c>
      <c r="O811" s="14">
        <f>E811*$E$12</f>
        <v>0</v>
      </c>
      <c r="P811" s="14">
        <f>F811*$F$12</f>
        <v>0</v>
      </c>
      <c r="Q811" s="14">
        <f>G811*$G$12</f>
        <v>0</v>
      </c>
      <c r="R811" s="14">
        <f>H811*$H$12</f>
        <v>161.20000000000002</v>
      </c>
      <c r="S811" s="14">
        <f>(N811/100)*(I811*$I$12)+(N811/100)*(J811*$J$12)</f>
        <v>89.279999999999987</v>
      </c>
      <c r="T811" s="14">
        <f>(O811/100)*(K811*$K$12)</f>
        <v>0</v>
      </c>
      <c r="U811" s="14">
        <f>(P811/100)*(K811*$K$12)+(P811/100)*(L811*$L$12)</f>
        <v>0</v>
      </c>
      <c r="V811" s="14">
        <f>(Q811/100)*(L811*$L$12)</f>
        <v>0</v>
      </c>
      <c r="W811" s="14">
        <f>(R811/100)*(K811*$K$12)+(R811/100)*(L811*$L$12)</f>
        <v>205.53</v>
      </c>
      <c r="X811" s="14">
        <f t="shared" si="279"/>
        <v>163.67999999999998</v>
      </c>
      <c r="Y811" s="14">
        <f t="shared" si="280"/>
        <v>0</v>
      </c>
      <c r="Z811" s="14">
        <f t="shared" si="281"/>
        <v>0</v>
      </c>
      <c r="AA811" s="14">
        <f t="shared" si="282"/>
        <v>0</v>
      </c>
      <c r="AB811" s="14">
        <f t="shared" si="283"/>
        <v>366.73</v>
      </c>
      <c r="AC811" s="15">
        <f t="shared" si="284"/>
        <v>530.4</v>
      </c>
      <c r="AD811" s="48">
        <f>(ROUND(AC811-AC802,1)/AC802)</f>
        <v>0.29618768328445749</v>
      </c>
      <c r="AE811" s="113"/>
      <c r="AF811" s="60"/>
      <c r="AH811" s="59"/>
    </row>
    <row r="812" spans="1:34">
      <c r="A812" s="99" t="s">
        <v>848</v>
      </c>
      <c r="B812" s="89"/>
      <c r="C812" s="21" t="s">
        <v>328</v>
      </c>
      <c r="D812" s="12">
        <v>124</v>
      </c>
      <c r="E812" s="12">
        <v>0</v>
      </c>
      <c r="F812" s="12">
        <v>0</v>
      </c>
      <c r="G812" s="12">
        <v>0</v>
      </c>
      <c r="H812" s="12">
        <v>0</v>
      </c>
      <c r="I812" s="13">
        <v>20</v>
      </c>
      <c r="J812" s="13">
        <v>60</v>
      </c>
      <c r="K812" s="13">
        <v>0</v>
      </c>
      <c r="L812" s="13">
        <v>0</v>
      </c>
      <c r="M812" s="13">
        <v>70</v>
      </c>
      <c r="N812" s="14">
        <f>D812*$D$13</f>
        <v>161.20000000000002</v>
      </c>
      <c r="O812" s="14">
        <f>E812*$E$13</f>
        <v>0</v>
      </c>
      <c r="P812" s="14">
        <f>F812*$F$13</f>
        <v>0</v>
      </c>
      <c r="Q812" s="14">
        <f>G812*$G$13</f>
        <v>0</v>
      </c>
      <c r="R812" s="14">
        <f>H812*$H$13</f>
        <v>0</v>
      </c>
      <c r="S812" s="14">
        <f>(N812/100)*(I812*$I$14)+(N812/100)*(J812*$J$14)+(N812/100)*(M812*$M$14)</f>
        <v>362.70000000000005</v>
      </c>
      <c r="T812" s="14">
        <f>(O812/100)*(K812*$K$13)+(O812/100)*(M812*$M$13)</f>
        <v>0</v>
      </c>
      <c r="U812" s="14">
        <f>(P812/100)*(K812*$K$13)+(P812/100)*(L812*$L$13)+(P812/100)*(M812*$M$13)</f>
        <v>0</v>
      </c>
      <c r="V812" s="14">
        <f>(Q812/100)*(L812*$L$13)+(Q812/100)*(M812*$M$13)</f>
        <v>0</v>
      </c>
      <c r="W812" s="14">
        <f>(R812/100)*(K812*$K$13)+(R812/100)*(L812*$L$13)+(R812/100)*(M812*$M$13)</f>
        <v>0</v>
      </c>
      <c r="X812" s="14">
        <f t="shared" si="279"/>
        <v>523.90000000000009</v>
      </c>
      <c r="Y812" s="14">
        <f t="shared" si="280"/>
        <v>0</v>
      </c>
      <c r="Z812" s="14">
        <f t="shared" si="281"/>
        <v>0</v>
      </c>
      <c r="AA812" s="14">
        <f t="shared" si="282"/>
        <v>0</v>
      </c>
      <c r="AB812" s="14">
        <f t="shared" si="283"/>
        <v>0</v>
      </c>
      <c r="AC812" s="15">
        <f t="shared" si="284"/>
        <v>523.9</v>
      </c>
      <c r="AD812" s="48">
        <f>(ROUND(AC812-AC802,1)/AC802)</f>
        <v>0.28030303030303033</v>
      </c>
      <c r="AE812" s="113"/>
      <c r="AF812" s="60"/>
      <c r="AH812" s="59"/>
    </row>
    <row r="813" spans="1:34">
      <c r="A813" s="99" t="s">
        <v>849</v>
      </c>
      <c r="B813" s="89"/>
      <c r="C813" s="21" t="s">
        <v>329</v>
      </c>
      <c r="D813" s="12">
        <v>124</v>
      </c>
      <c r="E813" s="12">
        <v>0</v>
      </c>
      <c r="F813" s="12">
        <v>0</v>
      </c>
      <c r="G813" s="12">
        <v>0</v>
      </c>
      <c r="H813" s="12">
        <v>0</v>
      </c>
      <c r="I813" s="13">
        <v>20</v>
      </c>
      <c r="J813" s="13">
        <v>60</v>
      </c>
      <c r="K813" s="13">
        <v>70</v>
      </c>
      <c r="L813" s="13">
        <v>0</v>
      </c>
      <c r="M813" s="13">
        <v>0</v>
      </c>
      <c r="N813" s="14">
        <f>D813*$D$14</f>
        <v>161.20000000000002</v>
      </c>
      <c r="O813" s="14">
        <f>E813*$E$14</f>
        <v>0</v>
      </c>
      <c r="P813" s="14">
        <f>F813*$F$14</f>
        <v>0</v>
      </c>
      <c r="Q813" s="14">
        <f>G813*$G$14</f>
        <v>0</v>
      </c>
      <c r="R813" s="14">
        <f>H813*$H$14</f>
        <v>0</v>
      </c>
      <c r="S813" s="14">
        <f>(N813/100)*(I813*$I$14)+(N813/100)*(J813*$J$14)+(N813/100)*(K813*$K$14)</f>
        <v>362.70000000000005</v>
      </c>
      <c r="T813" s="14">
        <f>(O813/100)*(K813*$K$14)</f>
        <v>0</v>
      </c>
      <c r="U813" s="14">
        <f>(P813/100)*(K813*$K$14)+(P813/100)*(L813*$L$14)</f>
        <v>0</v>
      </c>
      <c r="V813" s="14">
        <f>(Q813/100)*(L813*$L$14)</f>
        <v>0</v>
      </c>
      <c r="W813" s="14">
        <f>(R813/100)*(K813*$L$14)+(R813/100)*(L813*$M$14)</f>
        <v>0</v>
      </c>
      <c r="X813" s="14">
        <f t="shared" si="279"/>
        <v>523.90000000000009</v>
      </c>
      <c r="Y813" s="14">
        <f t="shared" si="280"/>
        <v>0</v>
      </c>
      <c r="Z813" s="14">
        <f t="shared" si="281"/>
        <v>0</v>
      </c>
      <c r="AA813" s="14">
        <f t="shared" si="282"/>
        <v>0</v>
      </c>
      <c r="AB813" s="14">
        <f t="shared" si="283"/>
        <v>0</v>
      </c>
      <c r="AC813" s="15">
        <f t="shared" si="284"/>
        <v>523.9</v>
      </c>
      <c r="AD813" s="48">
        <f>(ROUND(AC813-AC802,1)/AC802)</f>
        <v>0.28030303030303033</v>
      </c>
      <c r="AE813" s="113"/>
      <c r="AF813" s="60"/>
      <c r="AH813" s="59"/>
    </row>
    <row r="814" spans="1:34">
      <c r="A814" s="99"/>
      <c r="B814" s="89"/>
      <c r="C814" s="21" t="s">
        <v>330</v>
      </c>
      <c r="D814" s="12">
        <v>124</v>
      </c>
      <c r="E814" s="12">
        <v>0</v>
      </c>
      <c r="F814" s="12">
        <v>0</v>
      </c>
      <c r="G814" s="12">
        <v>0</v>
      </c>
      <c r="H814" s="12">
        <v>0</v>
      </c>
      <c r="I814" s="13">
        <v>20</v>
      </c>
      <c r="J814" s="13">
        <v>60</v>
      </c>
      <c r="K814" s="13">
        <v>0</v>
      </c>
      <c r="L814" s="13">
        <v>70</v>
      </c>
      <c r="M814" s="13">
        <v>0</v>
      </c>
      <c r="N814" s="14">
        <f>D814*$D$15</f>
        <v>161.20000000000002</v>
      </c>
      <c r="O814" s="14">
        <f>E814*$E$15</f>
        <v>0</v>
      </c>
      <c r="P814" s="14">
        <f>F814*$F$15</f>
        <v>0</v>
      </c>
      <c r="Q814" s="14">
        <f>G814*$G$15</f>
        <v>0</v>
      </c>
      <c r="R814" s="14">
        <f>H814*$H$15</f>
        <v>0</v>
      </c>
      <c r="S814" s="14">
        <f>(N814/100)*(I814*$I$15)+(N814/100)*(J814*$J$15)+(N814/100)*(L814*$L$15)</f>
        <v>362.70000000000005</v>
      </c>
      <c r="T814" s="14">
        <f>(O814/100)*(K814*$K$15)</f>
        <v>0</v>
      </c>
      <c r="U814" s="14">
        <f>(P814/100)*(K814*$K$15)+(P814/100)*(L814*$L$15)</f>
        <v>0</v>
      </c>
      <c r="V814" s="14">
        <f>(Q814/100)*(L814*$L$15)</f>
        <v>0</v>
      </c>
      <c r="W814" s="14">
        <f>(R814/100)*(K814*$K$15)+(R814/100)*(L814*$L$15)</f>
        <v>0</v>
      </c>
      <c r="X814" s="14">
        <f t="shared" si="279"/>
        <v>523.90000000000009</v>
      </c>
      <c r="Y814" s="14">
        <f t="shared" si="280"/>
        <v>0</v>
      </c>
      <c r="Z814" s="14">
        <f t="shared" si="281"/>
        <v>0</v>
      </c>
      <c r="AA814" s="14">
        <f t="shared" si="282"/>
        <v>0</v>
      </c>
      <c r="AB814" s="14">
        <f t="shared" si="283"/>
        <v>0</v>
      </c>
      <c r="AC814" s="15">
        <f t="shared" si="284"/>
        <v>523.9</v>
      </c>
      <c r="AD814" s="48">
        <f>(ROUND(AC814-AC802,1)/AC802)</f>
        <v>0.28030303030303033</v>
      </c>
      <c r="AE814" s="113"/>
      <c r="AF814" s="60"/>
      <c r="AH814" s="59"/>
    </row>
    <row r="815" spans="1:34">
      <c r="A815" s="99"/>
      <c r="B815" s="89"/>
      <c r="C815" s="21" t="s">
        <v>326</v>
      </c>
      <c r="D815" s="12">
        <v>124</v>
      </c>
      <c r="E815" s="12">
        <v>0</v>
      </c>
      <c r="F815" s="12">
        <v>0</v>
      </c>
      <c r="G815" s="12">
        <v>0</v>
      </c>
      <c r="H815" s="12">
        <v>0</v>
      </c>
      <c r="I815" s="13">
        <v>20</v>
      </c>
      <c r="J815" s="13">
        <v>83</v>
      </c>
      <c r="K815" s="13">
        <v>0</v>
      </c>
      <c r="L815" s="13">
        <v>0</v>
      </c>
      <c r="M815" s="13">
        <v>0</v>
      </c>
      <c r="N815" s="14">
        <f>D815*$D$16</f>
        <v>161.20000000000002</v>
      </c>
      <c r="O815" s="14">
        <f>E815*$E$16</f>
        <v>0</v>
      </c>
      <c r="P815" s="14">
        <f>F815*$F$16</f>
        <v>0</v>
      </c>
      <c r="Q815" s="14">
        <f>G815*$G$16</f>
        <v>0</v>
      </c>
      <c r="R815" s="14">
        <f>H815*$H$16</f>
        <v>0</v>
      </c>
      <c r="S815" s="14">
        <f>(N815/100)*(I815*$I$16)+(N815/100)*(J815*$J$16)</f>
        <v>339.9708</v>
      </c>
      <c r="T815" s="14">
        <f>(O815/100)*(K815*$K$16)</f>
        <v>0</v>
      </c>
      <c r="U815" s="14">
        <f>(P815/100)*(K815*$K$16)+(P815/100)*(L815*$L$16)</f>
        <v>0</v>
      </c>
      <c r="V815" s="14">
        <f>(Q815/100)*(L815*$L$16)</f>
        <v>0</v>
      </c>
      <c r="W815" s="14">
        <f>(R815/100)*(K815*$K$16)+(R815/100)*(L815*$L$16)</f>
        <v>0</v>
      </c>
      <c r="X815" s="14">
        <f t="shared" si="279"/>
        <v>501.17079999999999</v>
      </c>
      <c r="Y815" s="14">
        <f t="shared" si="280"/>
        <v>0</v>
      </c>
      <c r="Z815" s="14">
        <f t="shared" si="281"/>
        <v>0</v>
      </c>
      <c r="AA815" s="14">
        <f t="shared" si="282"/>
        <v>0</v>
      </c>
      <c r="AB815" s="14">
        <f t="shared" si="283"/>
        <v>0</v>
      </c>
      <c r="AC815" s="15">
        <f t="shared" si="284"/>
        <v>501.2</v>
      </c>
      <c r="AD815" s="48">
        <f>(ROUND(AC815-AC802,1)/AC802)</f>
        <v>0.22482893450635386</v>
      </c>
      <c r="AE815" s="113"/>
      <c r="AF815" s="60"/>
      <c r="AH815" s="59"/>
    </row>
    <row r="816" spans="1:34">
      <c r="A816" s="99"/>
      <c r="B816" s="89"/>
      <c r="C816" s="21" t="s">
        <v>327</v>
      </c>
      <c r="D816" s="12">
        <v>124</v>
      </c>
      <c r="E816" s="12">
        <v>0</v>
      </c>
      <c r="F816" s="12">
        <v>0</v>
      </c>
      <c r="G816" s="12">
        <v>0</v>
      </c>
      <c r="H816" s="12">
        <v>0</v>
      </c>
      <c r="I816" s="13">
        <v>55</v>
      </c>
      <c r="J816" s="13">
        <v>60</v>
      </c>
      <c r="K816" s="13">
        <v>0</v>
      </c>
      <c r="L816" s="13">
        <v>0</v>
      </c>
      <c r="M816" s="13">
        <v>0</v>
      </c>
      <c r="N816" s="14">
        <f>D816*$D$17</f>
        <v>161.20000000000002</v>
      </c>
      <c r="O816" s="14">
        <f>E816*$E$17</f>
        <v>0</v>
      </c>
      <c r="P816" s="14">
        <f>F816*$F$17</f>
        <v>0</v>
      </c>
      <c r="Q816" s="14">
        <f>G816*$G$17</f>
        <v>0</v>
      </c>
      <c r="R816" s="14">
        <f>H816*$H$17</f>
        <v>0</v>
      </c>
      <c r="S816" s="14">
        <f>(N816/100)*(I816*$I$17)+(N816/100)*(J816*$J$17)</f>
        <v>300.63799999999998</v>
      </c>
      <c r="T816" s="14">
        <f>(O816/100)*(K816*$K$17)</f>
        <v>0</v>
      </c>
      <c r="U816" s="14">
        <f>(P816/100)*(K816*$K$17)+(P816/100)*(L816*$L$17)</f>
        <v>0</v>
      </c>
      <c r="V816" s="14">
        <f>(Q816/100)*(L816*$L$17)</f>
        <v>0</v>
      </c>
      <c r="W816" s="14">
        <f>(R816/100)*(K816*$K$17)+(R816/100)*(L816*$L$17)</f>
        <v>0</v>
      </c>
      <c r="X816" s="14">
        <f t="shared" si="279"/>
        <v>461.83799999999997</v>
      </c>
      <c r="Y816" s="14">
        <f t="shared" si="280"/>
        <v>0</v>
      </c>
      <c r="Z816" s="14">
        <f t="shared" si="281"/>
        <v>0</v>
      </c>
      <c r="AA816" s="14">
        <f t="shared" si="282"/>
        <v>0</v>
      </c>
      <c r="AB816" s="14">
        <f t="shared" si="283"/>
        <v>0</v>
      </c>
      <c r="AC816" s="15">
        <f t="shared" si="284"/>
        <v>461.8</v>
      </c>
      <c r="AD816" s="48">
        <f>(ROUND(AC816-AC802,1)/AC802)</f>
        <v>0.12854349951124144</v>
      </c>
      <c r="AE816" s="113"/>
      <c r="AF816" s="60"/>
      <c r="AH816" s="59"/>
    </row>
    <row r="817" spans="1:34">
      <c r="A817" s="106" t="s">
        <v>0</v>
      </c>
      <c r="B817" s="86" t="s">
        <v>573</v>
      </c>
      <c r="C817" s="50" t="s">
        <v>244</v>
      </c>
      <c r="D817" s="11">
        <v>145</v>
      </c>
      <c r="E817" s="11">
        <v>0</v>
      </c>
      <c r="F817" s="11">
        <v>0</v>
      </c>
      <c r="G817" s="11">
        <v>0</v>
      </c>
      <c r="H817" s="11">
        <v>0</v>
      </c>
      <c r="I817" s="51">
        <v>60</v>
      </c>
      <c r="J817" s="51">
        <v>0</v>
      </c>
      <c r="K817" s="51">
        <v>0</v>
      </c>
      <c r="L817" s="51">
        <v>0</v>
      </c>
      <c r="M817" s="51">
        <v>0</v>
      </c>
      <c r="N817" s="52">
        <f>D817*$D$3</f>
        <v>217.5</v>
      </c>
      <c r="O817" s="52">
        <f>E817*$E$3</f>
        <v>0</v>
      </c>
      <c r="P817" s="52">
        <f>F817*$F$3</f>
        <v>0</v>
      </c>
      <c r="Q817" s="52">
        <f>G817*$G$3</f>
        <v>0</v>
      </c>
      <c r="R817" s="52">
        <f>H817*$H$3</f>
        <v>0</v>
      </c>
      <c r="S817" s="52">
        <f>(N817/100)*(I817*$I$3)+(N817/100)*(J817*$J$3)</f>
        <v>195.74999999999997</v>
      </c>
      <c r="T817" s="52">
        <f>(O817/100)*(K817*$K$3)</f>
        <v>0</v>
      </c>
      <c r="U817" s="52">
        <f>(P817/100)*(K817*$K$3)+(P817/100)*(L817*$L$3)</f>
        <v>0</v>
      </c>
      <c r="V817" s="52">
        <f>(Q817/100)*(L817*$L$3)</f>
        <v>0</v>
      </c>
      <c r="W817" s="52">
        <f>(R817/100)*(K817*$K$3)+(R817/100)*(L817*$L$3)</f>
        <v>0</v>
      </c>
      <c r="X817" s="52">
        <f t="shared" si="279"/>
        <v>413.25</v>
      </c>
      <c r="Y817" s="52">
        <f t="shared" si="280"/>
        <v>0</v>
      </c>
      <c r="Z817" s="52">
        <f t="shared" si="281"/>
        <v>0</v>
      </c>
      <c r="AA817" s="52">
        <f t="shared" si="282"/>
        <v>0</v>
      </c>
      <c r="AB817" s="52">
        <f t="shared" si="283"/>
        <v>0</v>
      </c>
      <c r="AC817" s="53">
        <f>ROUND(X817+Y817+Z817+AA817+AB817,1)</f>
        <v>413.3</v>
      </c>
      <c r="AD817" s="58">
        <v>0</v>
      </c>
      <c r="AE817" s="113" t="s">
        <v>814</v>
      </c>
      <c r="AF817" s="60"/>
      <c r="AH817" s="59"/>
    </row>
    <row r="818" spans="1:34">
      <c r="A818" s="99" t="s">
        <v>815</v>
      </c>
      <c r="B818" s="87">
        <v>32</v>
      </c>
      <c r="C818" s="21" t="s">
        <v>325</v>
      </c>
      <c r="D818" s="12">
        <v>145</v>
      </c>
      <c r="E818" s="12">
        <v>0</v>
      </c>
      <c r="F818" s="12">
        <v>0</v>
      </c>
      <c r="G818" s="12">
        <v>0</v>
      </c>
      <c r="H818" s="12">
        <v>0</v>
      </c>
      <c r="I818" s="13">
        <v>70</v>
      </c>
      <c r="J818" s="13">
        <v>18</v>
      </c>
      <c r="K818" s="13">
        <v>0</v>
      </c>
      <c r="L818" s="13">
        <v>0</v>
      </c>
      <c r="M818" s="13">
        <v>0</v>
      </c>
      <c r="N818" s="14">
        <f>D818*$D$4</f>
        <v>188.5</v>
      </c>
      <c r="O818" s="14">
        <f>E818*$E$4</f>
        <v>0</v>
      </c>
      <c r="P818" s="14">
        <f>F818*$F$4</f>
        <v>0</v>
      </c>
      <c r="Q818" s="14">
        <f>G818*$G$4</f>
        <v>0</v>
      </c>
      <c r="R818" s="14">
        <f>H818*$H$4</f>
        <v>0</v>
      </c>
      <c r="S818" s="14">
        <f>(N818/100)*(I818*$I$4)+(N818/100)*(J818*$J$4)</f>
        <v>298.584</v>
      </c>
      <c r="T818" s="14">
        <f>(O818/100)*(K818*$K$4)</f>
        <v>0</v>
      </c>
      <c r="U818" s="14">
        <f>(P818/100)*(K818*$K$4)+(P818/100)*(L818*$L$4)</f>
        <v>0</v>
      </c>
      <c r="V818" s="14">
        <f>(Q818/100)*(L818*$L$4)</f>
        <v>0</v>
      </c>
      <c r="W818" s="14">
        <f>(R818/100)*(K818*$K$4)+(R818/100)*(L818*$L$4)</f>
        <v>0</v>
      </c>
      <c r="X818" s="14">
        <f t="shared" si="279"/>
        <v>487.084</v>
      </c>
      <c r="Y818" s="14">
        <f t="shared" si="280"/>
        <v>0</v>
      </c>
      <c r="Z818" s="14">
        <f t="shared" si="281"/>
        <v>0</v>
      </c>
      <c r="AA818" s="14">
        <f t="shared" si="282"/>
        <v>0</v>
      </c>
      <c r="AB818" s="14">
        <f t="shared" si="283"/>
        <v>0</v>
      </c>
      <c r="AC818" s="15">
        <f>ROUND(X818+Y818+Z818+AA818+AB818,1)</f>
        <v>487.1</v>
      </c>
      <c r="AD818" s="48">
        <f>(ROUND(AC818-AC817,1)/AC817)</f>
        <v>0.17856278732155817</v>
      </c>
      <c r="AE818" s="113"/>
      <c r="AF818" s="60"/>
      <c r="AH818" s="59"/>
    </row>
    <row r="819" spans="1:34">
      <c r="A819" s="99" t="s">
        <v>816</v>
      </c>
      <c r="B819" s="87">
        <v>0</v>
      </c>
      <c r="C819" s="21" t="s">
        <v>850</v>
      </c>
      <c r="D819" s="12">
        <v>145</v>
      </c>
      <c r="E819" s="12">
        <v>0</v>
      </c>
      <c r="F819" s="12">
        <v>0</v>
      </c>
      <c r="G819" s="12">
        <v>0</v>
      </c>
      <c r="H819" s="12">
        <v>0</v>
      </c>
      <c r="I819" s="13">
        <v>60</v>
      </c>
      <c r="J819" s="13">
        <v>0</v>
      </c>
      <c r="K819" s="13">
        <v>0</v>
      </c>
      <c r="L819" s="13">
        <v>0</v>
      </c>
      <c r="M819" s="13">
        <v>0</v>
      </c>
      <c r="N819" s="14">
        <f>D819*$D$5</f>
        <v>203</v>
      </c>
      <c r="O819" s="14">
        <f>E819*$E$5</f>
        <v>0</v>
      </c>
      <c r="P819" s="14">
        <f>F819*$F$5</f>
        <v>0</v>
      </c>
      <c r="Q819" s="14">
        <f>G819*$G$5</f>
        <v>0</v>
      </c>
      <c r="R819" s="14">
        <f>H819*$H$5</f>
        <v>0</v>
      </c>
      <c r="S819" s="14">
        <f>(N819/100)*(I819*$I$5)+(N819/100)*(J819*$J$5)</f>
        <v>182.7</v>
      </c>
      <c r="T819" s="14">
        <f>(O819/100)*(K819*$K$5)</f>
        <v>0</v>
      </c>
      <c r="U819" s="14">
        <f>(P819/100)*(K819*$K$5)+(P819/100)*(L819*$L$5)</f>
        <v>0</v>
      </c>
      <c r="V819" s="14">
        <f>(Q819/100)*(L819*$L$5)</f>
        <v>0</v>
      </c>
      <c r="W819" s="14">
        <f>(R819/100)*(K819*$K$5)+(R819/100)*(L819*$L$5)</f>
        <v>0</v>
      </c>
      <c r="X819" s="14">
        <f t="shared" si="279"/>
        <v>385.7</v>
      </c>
      <c r="Y819" s="14">
        <f t="shared" si="280"/>
        <v>0</v>
      </c>
      <c r="Z819" s="14">
        <f t="shared" si="281"/>
        <v>0</v>
      </c>
      <c r="AA819" s="14">
        <f t="shared" si="282"/>
        <v>0</v>
      </c>
      <c r="AB819" s="14">
        <f t="shared" si="283"/>
        <v>0</v>
      </c>
      <c r="AC819" s="15">
        <f t="shared" ref="AC819:AC831" si="285">ROUND(X819+Y819+Z819+AA819+AB819,1)</f>
        <v>385.7</v>
      </c>
      <c r="AD819" s="48">
        <f>(ROUND(AC819-AC817,1)/AC817)</f>
        <v>-6.6779578998306319E-2</v>
      </c>
      <c r="AE819" s="113"/>
      <c r="AF819" s="60"/>
      <c r="AH819" s="59"/>
    </row>
    <row r="820" spans="1:34">
      <c r="A820" s="99" t="s">
        <v>817</v>
      </c>
      <c r="B820" s="87">
        <v>0</v>
      </c>
      <c r="C820" s="21" t="s">
        <v>338</v>
      </c>
      <c r="D820" s="12">
        <v>145</v>
      </c>
      <c r="E820" s="12">
        <v>0</v>
      </c>
      <c r="F820" s="12">
        <v>0</v>
      </c>
      <c r="G820" s="12">
        <v>0</v>
      </c>
      <c r="H820" s="12">
        <v>0</v>
      </c>
      <c r="I820" s="13">
        <v>60</v>
      </c>
      <c r="J820" s="13">
        <v>0</v>
      </c>
      <c r="K820" s="13">
        <v>0</v>
      </c>
      <c r="L820" s="13">
        <v>0</v>
      </c>
      <c r="M820" s="13">
        <v>0</v>
      </c>
      <c r="N820" s="14">
        <f>D820*$D$6</f>
        <v>203</v>
      </c>
      <c r="O820" s="14">
        <f>E820*$E$6</f>
        <v>0</v>
      </c>
      <c r="P820" s="14">
        <f>F820*$F$6</f>
        <v>0</v>
      </c>
      <c r="Q820" s="14">
        <f>G820*$G$6</f>
        <v>0</v>
      </c>
      <c r="R820" s="14">
        <f>H820*$H$6</f>
        <v>0</v>
      </c>
      <c r="S820" s="14">
        <f>(N820/100)*(I820*$I$6)+(N820/100)*(J820*$J$6)</f>
        <v>182.7</v>
      </c>
      <c r="T820" s="14">
        <f>(O820/100)*(K820*$K$6)</f>
        <v>0</v>
      </c>
      <c r="U820" s="14">
        <f>(P820/100)*(K820*$K$6)+(P820/100)*(L820*$L$6)</f>
        <v>0</v>
      </c>
      <c r="V820" s="14">
        <f>(Q820/100)*(L820*$L$6)</f>
        <v>0</v>
      </c>
      <c r="W820" s="14">
        <f>(R820/100)*(K820*$K$6)+(R820/100)*(L820*$L$6)</f>
        <v>0</v>
      </c>
      <c r="X820" s="14">
        <f t="shared" si="279"/>
        <v>385.7</v>
      </c>
      <c r="Y820" s="14">
        <f t="shared" si="280"/>
        <v>0</v>
      </c>
      <c r="Z820" s="14">
        <f t="shared" si="281"/>
        <v>0</v>
      </c>
      <c r="AA820" s="14">
        <f t="shared" si="282"/>
        <v>0</v>
      </c>
      <c r="AB820" s="14">
        <f t="shared" ref="AB820:AB832" si="286">R820+W820</f>
        <v>0</v>
      </c>
      <c r="AC820" s="15">
        <f t="shared" si="285"/>
        <v>385.7</v>
      </c>
      <c r="AD820" s="48">
        <f>(ROUND(AC820-AC817,1)/AC817)</f>
        <v>-6.6779578998306319E-2</v>
      </c>
      <c r="AE820" s="113"/>
      <c r="AF820" s="60"/>
      <c r="AH820" s="59"/>
    </row>
    <row r="821" spans="1:34">
      <c r="A821" s="99" t="s">
        <v>818</v>
      </c>
      <c r="B821" s="87">
        <v>0</v>
      </c>
      <c r="C821" s="21" t="s">
        <v>339</v>
      </c>
      <c r="D821" s="12">
        <v>145</v>
      </c>
      <c r="E821" s="12">
        <v>0</v>
      </c>
      <c r="F821" s="12">
        <v>0</v>
      </c>
      <c r="G821" s="12">
        <v>0</v>
      </c>
      <c r="H821" s="12">
        <v>0</v>
      </c>
      <c r="I821" s="13">
        <v>60</v>
      </c>
      <c r="J821" s="13">
        <v>0</v>
      </c>
      <c r="K821" s="13">
        <v>0</v>
      </c>
      <c r="L821" s="13">
        <v>0</v>
      </c>
      <c r="M821" s="13">
        <v>0</v>
      </c>
      <c r="N821" s="14">
        <f>D821*$D$7</f>
        <v>203</v>
      </c>
      <c r="O821" s="14">
        <f>E821*$E$7</f>
        <v>0</v>
      </c>
      <c r="P821" s="14">
        <f>F821*$F$7</f>
        <v>0</v>
      </c>
      <c r="Q821" s="14">
        <f>G821*$G$7</f>
        <v>0</v>
      </c>
      <c r="R821" s="14">
        <f>H821*$H$7</f>
        <v>0</v>
      </c>
      <c r="S821" s="14">
        <f>(N821/100)*(I821*$I$7)+(N821/100)*(J821*$J$7)</f>
        <v>182.7</v>
      </c>
      <c r="T821" s="14">
        <f>(O821/100)*(K821*$K$7)</f>
        <v>0</v>
      </c>
      <c r="U821" s="14">
        <f>(P821/100)*(K821*$K$7)+(P821/100)*(L821*$L$7)</f>
        <v>0</v>
      </c>
      <c r="V821" s="14">
        <f>(Q821/100)*(L821*$L$7)</f>
        <v>0</v>
      </c>
      <c r="W821" s="14">
        <f>(R821/100)*(K821*$K$7)+(R821/100)*(L821*$L$7)</f>
        <v>0</v>
      </c>
      <c r="X821" s="14">
        <f t="shared" si="279"/>
        <v>385.7</v>
      </c>
      <c r="Y821" s="14">
        <f t="shared" si="280"/>
        <v>0</v>
      </c>
      <c r="Z821" s="14">
        <f t="shared" si="281"/>
        <v>0</v>
      </c>
      <c r="AA821" s="14">
        <f t="shared" si="282"/>
        <v>0</v>
      </c>
      <c r="AB821" s="14">
        <f t="shared" si="286"/>
        <v>0</v>
      </c>
      <c r="AC821" s="15">
        <f t="shared" si="285"/>
        <v>385.7</v>
      </c>
      <c r="AD821" s="48">
        <f>(ROUND(AC821-AC817,1)/AC817)</f>
        <v>-6.6779578998306319E-2</v>
      </c>
      <c r="AE821" s="113"/>
      <c r="AF821" s="60"/>
      <c r="AH821" s="59"/>
    </row>
    <row r="822" spans="1:34">
      <c r="A822" s="99" t="s">
        <v>667</v>
      </c>
      <c r="B822" s="87"/>
      <c r="C822" s="21" t="s">
        <v>340</v>
      </c>
      <c r="D822" s="12">
        <v>145</v>
      </c>
      <c r="E822" s="12">
        <v>0</v>
      </c>
      <c r="F822" s="12">
        <v>0</v>
      </c>
      <c r="G822" s="12">
        <v>0</v>
      </c>
      <c r="H822" s="12">
        <v>0</v>
      </c>
      <c r="I822" s="13">
        <v>60</v>
      </c>
      <c r="J822" s="13">
        <v>0</v>
      </c>
      <c r="K822" s="13">
        <v>0</v>
      </c>
      <c r="L822" s="13">
        <v>0</v>
      </c>
      <c r="M822" s="13">
        <v>0</v>
      </c>
      <c r="N822" s="14">
        <f>D822*$D$8</f>
        <v>203</v>
      </c>
      <c r="O822" s="14">
        <f>E822*$E$8</f>
        <v>0</v>
      </c>
      <c r="P822" s="14">
        <f>F822*$F$8</f>
        <v>0</v>
      </c>
      <c r="Q822" s="14">
        <f>G822*$G$8</f>
        <v>0</v>
      </c>
      <c r="R822" s="14">
        <f>H822*$H$8</f>
        <v>0</v>
      </c>
      <c r="S822" s="14">
        <f>(N822/100)*(I822*$I$8)+(N822/100)*(J822*$J$8)</f>
        <v>182.7</v>
      </c>
      <c r="T822" s="14">
        <f>(O822/100)*(K822*$K$8)</f>
        <v>0</v>
      </c>
      <c r="U822" s="14">
        <f>(P822/100)*(K822*$K$8)+(P822/100)*(L822*$L$8)</f>
        <v>0</v>
      </c>
      <c r="V822" s="14">
        <f>(Q822/100)*(L822*$L$8)</f>
        <v>0</v>
      </c>
      <c r="W822" s="14">
        <f>(R822/100)*(K822*$K$8)+(R822/100)*(L822*$L$8)</f>
        <v>0</v>
      </c>
      <c r="X822" s="14">
        <f t="shared" si="279"/>
        <v>385.7</v>
      </c>
      <c r="Y822" s="14">
        <f t="shared" si="280"/>
        <v>0</v>
      </c>
      <c r="Z822" s="14">
        <f t="shared" si="281"/>
        <v>0</v>
      </c>
      <c r="AA822" s="14">
        <f t="shared" si="282"/>
        <v>0</v>
      </c>
      <c r="AB822" s="14">
        <f t="shared" si="286"/>
        <v>0</v>
      </c>
      <c r="AC822" s="15">
        <f t="shared" si="285"/>
        <v>385.7</v>
      </c>
      <c r="AD822" s="48">
        <f>(ROUND(AC822-AC817,1)/AC817)</f>
        <v>-6.6779578998306319E-2</v>
      </c>
      <c r="AE822" s="113"/>
      <c r="AF822" s="60"/>
      <c r="AH822" s="59"/>
    </row>
    <row r="823" spans="1:34">
      <c r="A823" s="99" t="s">
        <v>606</v>
      </c>
      <c r="B823" s="87"/>
      <c r="C823" s="21" t="s">
        <v>1</v>
      </c>
      <c r="D823" s="12">
        <v>73</v>
      </c>
      <c r="E823" s="12">
        <v>145</v>
      </c>
      <c r="F823" s="12">
        <v>0</v>
      </c>
      <c r="G823" s="12">
        <v>0</v>
      </c>
      <c r="H823" s="12">
        <v>0</v>
      </c>
      <c r="I823" s="13">
        <v>60</v>
      </c>
      <c r="J823" s="13">
        <v>0</v>
      </c>
      <c r="K823" s="13">
        <v>64</v>
      </c>
      <c r="L823" s="13">
        <v>0</v>
      </c>
      <c r="M823" s="13">
        <v>0</v>
      </c>
      <c r="N823" s="14">
        <f>D823*$D$9</f>
        <v>87.6</v>
      </c>
      <c r="O823" s="14">
        <f>E823*$E$9</f>
        <v>188.5</v>
      </c>
      <c r="P823" s="14">
        <f>F823*$F$9</f>
        <v>0</v>
      </c>
      <c r="Q823" s="14">
        <f>G823*$G$9</f>
        <v>0</v>
      </c>
      <c r="R823" s="14">
        <f>H823*$H$9</f>
        <v>0</v>
      </c>
      <c r="S823" s="14">
        <f>(N823/100)*(I823*$I$9)+(N823/100)*(J823*$J$9)</f>
        <v>78.839999999999989</v>
      </c>
      <c r="T823" s="14">
        <f>(O823/100)*(K823*$K$9)</f>
        <v>180.96</v>
      </c>
      <c r="U823" s="14">
        <f>(P823/100)*(K823*$K$9)+(P823/100)*(L823*$L$9)</f>
        <v>0</v>
      </c>
      <c r="V823" s="14">
        <f>(Q823/100)*(L823*$L$9)</f>
        <v>0</v>
      </c>
      <c r="W823" s="14">
        <f>(R823/100)*(K823*$K$9)+(R823/100)*(L823*$L$9)</f>
        <v>0</v>
      </c>
      <c r="X823" s="14">
        <f t="shared" si="279"/>
        <v>166.44</v>
      </c>
      <c r="Y823" s="14">
        <f t="shared" si="280"/>
        <v>369.46000000000004</v>
      </c>
      <c r="Z823" s="14">
        <f t="shared" si="281"/>
        <v>0</v>
      </c>
      <c r="AA823" s="14">
        <f t="shared" si="282"/>
        <v>0</v>
      </c>
      <c r="AB823" s="14">
        <f t="shared" si="286"/>
        <v>0</v>
      </c>
      <c r="AC823" s="15">
        <f t="shared" si="285"/>
        <v>535.9</v>
      </c>
      <c r="AD823" s="48">
        <f>(ROUND(AC823-AC817,1)/AC817)</f>
        <v>0.29663682555044757</v>
      </c>
      <c r="AE823" s="113"/>
      <c r="AF823" s="60"/>
      <c r="AH823" s="60"/>
    </row>
    <row r="824" spans="1:34">
      <c r="A824" s="99" t="s">
        <v>845</v>
      </c>
      <c r="B824" s="87"/>
      <c r="C824" s="21" t="s">
        <v>2</v>
      </c>
      <c r="D824" s="12">
        <v>73</v>
      </c>
      <c r="E824" s="12">
        <v>0</v>
      </c>
      <c r="F824" s="12">
        <v>145</v>
      </c>
      <c r="G824" s="12">
        <v>0</v>
      </c>
      <c r="H824" s="12">
        <v>0</v>
      </c>
      <c r="I824" s="13">
        <v>60</v>
      </c>
      <c r="J824" s="13">
        <v>0</v>
      </c>
      <c r="K824" s="13">
        <v>32</v>
      </c>
      <c r="L824" s="13">
        <v>32</v>
      </c>
      <c r="M824" s="13">
        <v>0</v>
      </c>
      <c r="N824" s="14">
        <f>D824*$D$10</f>
        <v>87.6</v>
      </c>
      <c r="O824" s="14">
        <f>E824*$E$10</f>
        <v>0</v>
      </c>
      <c r="P824" s="14">
        <f>F824*$F$10</f>
        <v>188.5</v>
      </c>
      <c r="Q824" s="14">
        <f>G824*$G$10</f>
        <v>0</v>
      </c>
      <c r="R824" s="14">
        <f>H824*$H$10</f>
        <v>0</v>
      </c>
      <c r="S824" s="14">
        <f>(N824/100)*(I824*$I$10)+(N824/100)*(J824*$J$10)</f>
        <v>78.839999999999989</v>
      </c>
      <c r="T824" s="14">
        <f>(O824/100)*(K824*$J$10)</f>
        <v>0</v>
      </c>
      <c r="U824" s="14">
        <f>(P824/100)*(K824*$K$10)+(P824/100)*(L824*$L$10)</f>
        <v>180.96</v>
      </c>
      <c r="V824" s="14">
        <f>(Q824/100)*(L824*$L$10)</f>
        <v>0</v>
      </c>
      <c r="W824" s="14">
        <f>(R824/100)*(K824*$K$10)+(R824/100)*(L824*$L$10)</f>
        <v>0</v>
      </c>
      <c r="X824" s="14">
        <f t="shared" si="279"/>
        <v>166.44</v>
      </c>
      <c r="Y824" s="14">
        <f t="shared" si="280"/>
        <v>0</v>
      </c>
      <c r="Z824" s="14">
        <f t="shared" si="281"/>
        <v>369.46000000000004</v>
      </c>
      <c r="AA824" s="14">
        <f t="shared" si="282"/>
        <v>0</v>
      </c>
      <c r="AB824" s="14">
        <f t="shared" si="286"/>
        <v>0</v>
      </c>
      <c r="AC824" s="15">
        <f t="shared" si="285"/>
        <v>535.9</v>
      </c>
      <c r="AD824" s="48">
        <f>(ROUND(AC824-AC817,1)/AC817)</f>
        <v>0.29663682555044757</v>
      </c>
      <c r="AE824" s="113"/>
      <c r="AF824" s="60"/>
      <c r="AH824" s="59"/>
    </row>
    <row r="825" spans="1:34">
      <c r="A825" s="99" t="s">
        <v>846</v>
      </c>
      <c r="B825" s="87"/>
      <c r="C825" s="21" t="s">
        <v>3</v>
      </c>
      <c r="D825" s="12">
        <v>73</v>
      </c>
      <c r="E825" s="12">
        <v>0</v>
      </c>
      <c r="F825" s="12">
        <v>0</v>
      </c>
      <c r="G825" s="12">
        <v>145</v>
      </c>
      <c r="H825" s="12">
        <v>0</v>
      </c>
      <c r="I825" s="13">
        <v>60</v>
      </c>
      <c r="J825" s="13">
        <v>0</v>
      </c>
      <c r="K825" s="13">
        <v>0</v>
      </c>
      <c r="L825" s="13">
        <v>64</v>
      </c>
      <c r="M825" s="13">
        <v>0</v>
      </c>
      <c r="N825" s="14">
        <f>D825*$D$11</f>
        <v>87.6</v>
      </c>
      <c r="O825" s="14">
        <f>E825*$E$11</f>
        <v>0</v>
      </c>
      <c r="P825" s="14">
        <f>F825*$F$11</f>
        <v>0</v>
      </c>
      <c r="Q825" s="14">
        <f>G825*$G$11</f>
        <v>188.5</v>
      </c>
      <c r="R825" s="14">
        <f>H825*$H$11</f>
        <v>0</v>
      </c>
      <c r="S825" s="14">
        <f>(N825/100)*(I825*$I$11)+(N825/100)*(J825*$J$11)</f>
        <v>78.839999999999989</v>
      </c>
      <c r="T825" s="14">
        <f>(O825/100)*(K825*$K$11)</f>
        <v>0</v>
      </c>
      <c r="U825" s="14">
        <f>(P825/100)*(K825*$K$11)+(P825/100)*(L825*$L$11)</f>
        <v>0</v>
      </c>
      <c r="V825" s="14">
        <f>(Q825/100)*(L825*$L$11)</f>
        <v>180.96</v>
      </c>
      <c r="W825" s="14">
        <f>(R825/100)*(K825*$K$11)+(R825/100)*(L825*$L$11)</f>
        <v>0</v>
      </c>
      <c r="X825" s="14">
        <f t="shared" si="279"/>
        <v>166.44</v>
      </c>
      <c r="Y825" s="14">
        <f t="shared" si="280"/>
        <v>0</v>
      </c>
      <c r="Z825" s="14">
        <f t="shared" si="281"/>
        <v>0</v>
      </c>
      <c r="AA825" s="14">
        <f t="shared" si="282"/>
        <v>369.46000000000004</v>
      </c>
      <c r="AB825" s="14">
        <f t="shared" si="286"/>
        <v>0</v>
      </c>
      <c r="AC825" s="15">
        <f t="shared" si="285"/>
        <v>535.9</v>
      </c>
      <c r="AD825" s="48">
        <f>(ROUND(AC825-AC817,1)/AC817)</f>
        <v>0.29663682555044757</v>
      </c>
      <c r="AE825" s="113"/>
      <c r="AF825" s="60"/>
      <c r="AH825" s="59"/>
    </row>
    <row r="826" spans="1:34">
      <c r="A826" s="99" t="s">
        <v>847</v>
      </c>
      <c r="B826" s="87"/>
      <c r="C826" s="21" t="s">
        <v>4</v>
      </c>
      <c r="D826" s="12">
        <v>73</v>
      </c>
      <c r="E826" s="12">
        <v>0</v>
      </c>
      <c r="F826" s="12">
        <v>0</v>
      </c>
      <c r="G826" s="12">
        <v>0</v>
      </c>
      <c r="H826" s="12">
        <v>145</v>
      </c>
      <c r="I826" s="13">
        <v>60</v>
      </c>
      <c r="J826" s="13">
        <v>0</v>
      </c>
      <c r="K826" s="13">
        <v>32</v>
      </c>
      <c r="L826" s="13">
        <v>32</v>
      </c>
      <c r="M826" s="13">
        <v>0</v>
      </c>
      <c r="N826" s="14">
        <f>D826*$D$12</f>
        <v>87.6</v>
      </c>
      <c r="O826" s="14">
        <f>E826*$E$12</f>
        <v>0</v>
      </c>
      <c r="P826" s="14">
        <f>F826*$F$12</f>
        <v>0</v>
      </c>
      <c r="Q826" s="14">
        <f>G826*$G$12</f>
        <v>0</v>
      </c>
      <c r="R826" s="14">
        <f>H826*$H$12</f>
        <v>188.5</v>
      </c>
      <c r="S826" s="14">
        <f>(N826/100)*(I826*$I$12)+(N826/100)*(J826*$J$12)</f>
        <v>78.839999999999989</v>
      </c>
      <c r="T826" s="14">
        <f>(O826/100)*(K826*$K$12)</f>
        <v>0</v>
      </c>
      <c r="U826" s="14">
        <f>(P826/100)*(K826*$K$12)+(P826/100)*(L826*$L$12)</f>
        <v>0</v>
      </c>
      <c r="V826" s="14">
        <f>(Q826/100)*(L826*$L$12)</f>
        <v>0</v>
      </c>
      <c r="W826" s="14">
        <f>(R826/100)*(K826*$K$12)+(R826/100)*(L826*$L$12)</f>
        <v>180.96</v>
      </c>
      <c r="X826" s="14">
        <f t="shared" si="279"/>
        <v>166.44</v>
      </c>
      <c r="Y826" s="14">
        <f t="shared" si="280"/>
        <v>0</v>
      </c>
      <c r="Z826" s="14">
        <f t="shared" si="281"/>
        <v>0</v>
      </c>
      <c r="AA826" s="14">
        <f t="shared" si="282"/>
        <v>0</v>
      </c>
      <c r="AB826" s="14">
        <f t="shared" si="286"/>
        <v>369.46000000000004</v>
      </c>
      <c r="AC826" s="15">
        <f t="shared" si="285"/>
        <v>535.9</v>
      </c>
      <c r="AD826" s="48">
        <f>(ROUND(AC826-AC817,1)/AC817)</f>
        <v>0.29663682555044757</v>
      </c>
      <c r="AE826" s="113"/>
      <c r="AF826" s="60"/>
      <c r="AH826" s="59"/>
    </row>
    <row r="827" spans="1:34">
      <c r="A827" s="99" t="s">
        <v>848</v>
      </c>
      <c r="B827" s="87"/>
      <c r="C827" s="21" t="s">
        <v>328</v>
      </c>
      <c r="D827" s="12">
        <v>145</v>
      </c>
      <c r="E827" s="12">
        <v>0</v>
      </c>
      <c r="F827" s="12">
        <v>0</v>
      </c>
      <c r="G827" s="12">
        <v>0</v>
      </c>
      <c r="H827" s="12">
        <v>0</v>
      </c>
      <c r="I827" s="13">
        <v>60</v>
      </c>
      <c r="J827" s="13">
        <v>0</v>
      </c>
      <c r="K827" s="13">
        <v>0</v>
      </c>
      <c r="L827" s="13">
        <v>0</v>
      </c>
      <c r="M827" s="13">
        <v>60</v>
      </c>
      <c r="N827" s="14">
        <f>D827*$D$13</f>
        <v>188.5</v>
      </c>
      <c r="O827" s="14">
        <f>E827*$E$13</f>
        <v>0</v>
      </c>
      <c r="P827" s="14">
        <f>F827*$F$13</f>
        <v>0</v>
      </c>
      <c r="Q827" s="14">
        <f>G827*$G$13</f>
        <v>0</v>
      </c>
      <c r="R827" s="14">
        <f>H827*$H$13</f>
        <v>0</v>
      </c>
      <c r="S827" s="14">
        <f>(N827/100)*(I827*$I$14)+(N827/100)*(J827*$J$14)+(N827/100)*(M827*$M$14)</f>
        <v>339.3</v>
      </c>
      <c r="T827" s="14">
        <f>(O827/100)*(K827*$K$13)+(O827/100)*(M827*$M$13)</f>
        <v>0</v>
      </c>
      <c r="U827" s="14">
        <f>(P827/100)*(K827*$K$13)+(P827/100)*(L827*$L$13)+(P827/100)*(M827*$M$13)</f>
        <v>0</v>
      </c>
      <c r="V827" s="14">
        <f>(Q827/100)*(L827*$L$13)+(Q827/100)*(M827*$M$13)</f>
        <v>0</v>
      </c>
      <c r="W827" s="14">
        <f>(R827/100)*(K827*$K$13)+(R827/100)*(L827*$L$13)+(R827/100)*(M827*$M$13)</f>
        <v>0</v>
      </c>
      <c r="X827" s="14">
        <f t="shared" si="279"/>
        <v>527.79999999999995</v>
      </c>
      <c r="Y827" s="14">
        <f t="shared" si="280"/>
        <v>0</v>
      </c>
      <c r="Z827" s="14">
        <f t="shared" si="281"/>
        <v>0</v>
      </c>
      <c r="AA827" s="14">
        <f t="shared" si="282"/>
        <v>0</v>
      </c>
      <c r="AB827" s="14">
        <f t="shared" si="286"/>
        <v>0</v>
      </c>
      <c r="AC827" s="15">
        <f t="shared" si="285"/>
        <v>527.79999999999995</v>
      </c>
      <c r="AD827" s="48">
        <f>(ROUND(AC827-AC817,1)/AC817)</f>
        <v>0.27703847084442296</v>
      </c>
      <c r="AE827" s="113"/>
      <c r="AF827" s="60"/>
      <c r="AH827" s="59"/>
    </row>
    <row r="828" spans="1:34">
      <c r="A828" s="99" t="s">
        <v>849</v>
      </c>
      <c r="B828" s="87"/>
      <c r="C828" s="21" t="s">
        <v>329</v>
      </c>
      <c r="D828" s="12">
        <v>145</v>
      </c>
      <c r="E828" s="12">
        <v>0</v>
      </c>
      <c r="F828" s="12">
        <v>0</v>
      </c>
      <c r="G828" s="12">
        <v>0</v>
      </c>
      <c r="H828" s="12">
        <v>0</v>
      </c>
      <c r="I828" s="13">
        <v>60</v>
      </c>
      <c r="J828" s="13">
        <v>0</v>
      </c>
      <c r="K828" s="13">
        <v>60</v>
      </c>
      <c r="L828" s="13">
        <v>0</v>
      </c>
      <c r="M828" s="13">
        <v>0</v>
      </c>
      <c r="N828" s="14">
        <f>D828*$D$14</f>
        <v>188.5</v>
      </c>
      <c r="O828" s="14">
        <f>E828*$E$14</f>
        <v>0</v>
      </c>
      <c r="P828" s="14">
        <f>F828*$F$14</f>
        <v>0</v>
      </c>
      <c r="Q828" s="14">
        <f>G828*$G$14</f>
        <v>0</v>
      </c>
      <c r="R828" s="14">
        <f>H828*$H$14</f>
        <v>0</v>
      </c>
      <c r="S828" s="14">
        <f>(N828/100)*(I828*$I$14)+(N828/100)*(J828*$J$14)+(N828/100)*(K828*$K$14)</f>
        <v>339.3</v>
      </c>
      <c r="T828" s="14">
        <f>(O828/100)*(K828*$K$14)</f>
        <v>0</v>
      </c>
      <c r="U828" s="14">
        <f>(P828/100)*(K828*$K$14)+(P828/100)*(L828*$L$14)</f>
        <v>0</v>
      </c>
      <c r="V828" s="14">
        <f>(Q828/100)*(L828*$L$14)</f>
        <v>0</v>
      </c>
      <c r="W828" s="14">
        <f>(R828/100)*(K828*$L$14)+(R828/100)*(L828*$M$14)</f>
        <v>0</v>
      </c>
      <c r="X828" s="14">
        <f t="shared" si="279"/>
        <v>527.79999999999995</v>
      </c>
      <c r="Y828" s="14">
        <f t="shared" si="280"/>
        <v>0</v>
      </c>
      <c r="Z828" s="14">
        <f t="shared" si="281"/>
        <v>0</v>
      </c>
      <c r="AA828" s="14">
        <f t="shared" si="282"/>
        <v>0</v>
      </c>
      <c r="AB828" s="14">
        <f t="shared" si="286"/>
        <v>0</v>
      </c>
      <c r="AC828" s="15">
        <f t="shared" si="285"/>
        <v>527.79999999999995</v>
      </c>
      <c r="AD828" s="48">
        <f>(ROUND(AC828-AC817,1)/AC817)</f>
        <v>0.27703847084442296</v>
      </c>
      <c r="AE828" s="113"/>
      <c r="AF828" s="60"/>
      <c r="AH828" s="59"/>
    </row>
    <row r="829" spans="1:34">
      <c r="A829" s="99"/>
      <c r="B829" s="87"/>
      <c r="C829" s="21" t="s">
        <v>330</v>
      </c>
      <c r="D829" s="12">
        <v>145</v>
      </c>
      <c r="E829" s="12">
        <v>0</v>
      </c>
      <c r="F829" s="12">
        <v>0</v>
      </c>
      <c r="G829" s="12">
        <v>0</v>
      </c>
      <c r="H829" s="12">
        <v>0</v>
      </c>
      <c r="I829" s="13">
        <v>60</v>
      </c>
      <c r="J829" s="13">
        <v>0</v>
      </c>
      <c r="K829" s="13">
        <v>0</v>
      </c>
      <c r="L829" s="13">
        <v>60</v>
      </c>
      <c r="M829" s="13">
        <v>0</v>
      </c>
      <c r="N829" s="14">
        <f>D829*$D$15</f>
        <v>188.5</v>
      </c>
      <c r="O829" s="14">
        <f>E829*$E$15</f>
        <v>0</v>
      </c>
      <c r="P829" s="14">
        <f>F829*$F$15</f>
        <v>0</v>
      </c>
      <c r="Q829" s="14">
        <f>G829*$G$15</f>
        <v>0</v>
      </c>
      <c r="R829" s="14">
        <f>H829*$H$15</f>
        <v>0</v>
      </c>
      <c r="S829" s="14">
        <f>(N829/100)*(I829*$I$15)+(N829/100)*(J829*$J$15)+(N829/100)*(L829*$L$15)</f>
        <v>339.3</v>
      </c>
      <c r="T829" s="14">
        <f>(O829/100)*(K829*$K$15)</f>
        <v>0</v>
      </c>
      <c r="U829" s="14">
        <f>(P829/100)*(K829*$K$15)+(P829/100)*(L829*$L$15)</f>
        <v>0</v>
      </c>
      <c r="V829" s="14">
        <f>(Q829/100)*(L829*$L$15)</f>
        <v>0</v>
      </c>
      <c r="W829" s="14">
        <f>(R829/100)*(K829*$K$15)+(R829/100)*(L829*$L$15)</f>
        <v>0</v>
      </c>
      <c r="X829" s="14">
        <f t="shared" si="279"/>
        <v>527.79999999999995</v>
      </c>
      <c r="Y829" s="14">
        <f t="shared" si="280"/>
        <v>0</v>
      </c>
      <c r="Z829" s="14">
        <f t="shared" si="281"/>
        <v>0</v>
      </c>
      <c r="AA829" s="14">
        <f t="shared" si="282"/>
        <v>0</v>
      </c>
      <c r="AB829" s="14">
        <f t="shared" si="286"/>
        <v>0</v>
      </c>
      <c r="AC829" s="15">
        <f t="shared" si="285"/>
        <v>527.79999999999995</v>
      </c>
      <c r="AD829" s="48">
        <f>(ROUND(AC829-AC817,1)/AC817)</f>
        <v>0.27703847084442296</v>
      </c>
      <c r="AE829" s="113"/>
      <c r="AF829" s="60"/>
      <c r="AH829" s="59"/>
    </row>
    <row r="830" spans="1:34">
      <c r="A830" s="99"/>
      <c r="B830" s="87"/>
      <c r="C830" s="21" t="s">
        <v>326</v>
      </c>
      <c r="D830" s="12">
        <v>145</v>
      </c>
      <c r="E830" s="12">
        <v>0</v>
      </c>
      <c r="F830" s="12">
        <v>0</v>
      </c>
      <c r="G830" s="12">
        <v>0</v>
      </c>
      <c r="H830" s="12">
        <v>0</v>
      </c>
      <c r="I830" s="13">
        <v>60</v>
      </c>
      <c r="J830" s="13">
        <v>38</v>
      </c>
      <c r="K830" s="13">
        <v>0</v>
      </c>
      <c r="L830" s="13">
        <v>0</v>
      </c>
      <c r="M830" s="13">
        <v>0</v>
      </c>
      <c r="N830" s="14">
        <f>D830*$D$16</f>
        <v>188.5</v>
      </c>
      <c r="O830" s="14">
        <f>E830*$E$16</f>
        <v>0</v>
      </c>
      <c r="P830" s="14">
        <f>F830*$F$16</f>
        <v>0</v>
      </c>
      <c r="Q830" s="14">
        <f>G830*$G$16</f>
        <v>0</v>
      </c>
      <c r="R830" s="14">
        <f>H830*$H$16</f>
        <v>0</v>
      </c>
      <c r="S830" s="14">
        <f>(N830/100)*(I830*$I$16)+(N830/100)*(J830*$J$16)</f>
        <v>277.84899999999999</v>
      </c>
      <c r="T830" s="14">
        <f>(O830/100)*(K830*$K$16)</f>
        <v>0</v>
      </c>
      <c r="U830" s="14">
        <f>(P830/100)*(K830*$K$16)+(P830/100)*(L830*$L$16)</f>
        <v>0</v>
      </c>
      <c r="V830" s="14">
        <f>(Q830/100)*(L830*$L$16)</f>
        <v>0</v>
      </c>
      <c r="W830" s="14">
        <f>(R830/100)*(K830*$K$16)+(R830/100)*(L830*$L$16)</f>
        <v>0</v>
      </c>
      <c r="X830" s="14">
        <f t="shared" si="279"/>
        <v>466.34899999999999</v>
      </c>
      <c r="Y830" s="14">
        <f t="shared" si="280"/>
        <v>0</v>
      </c>
      <c r="Z830" s="14">
        <f t="shared" si="281"/>
        <v>0</v>
      </c>
      <c r="AA830" s="14">
        <f t="shared" si="282"/>
        <v>0</v>
      </c>
      <c r="AB830" s="14">
        <f t="shared" si="286"/>
        <v>0</v>
      </c>
      <c r="AC830" s="15">
        <f t="shared" si="285"/>
        <v>466.3</v>
      </c>
      <c r="AD830" s="48">
        <f>(ROUND(AC830-AC817,1)/AC817)</f>
        <v>0.12823614807645778</v>
      </c>
      <c r="AE830" s="113"/>
      <c r="AF830" s="60"/>
      <c r="AH830" s="59"/>
    </row>
    <row r="831" spans="1:34">
      <c r="A831" s="99"/>
      <c r="B831" s="87"/>
      <c r="C831" s="21" t="s">
        <v>327</v>
      </c>
      <c r="D831" s="12">
        <v>145</v>
      </c>
      <c r="E831" s="12">
        <v>0</v>
      </c>
      <c r="F831" s="12">
        <v>0</v>
      </c>
      <c r="G831" s="12">
        <v>0</v>
      </c>
      <c r="H831" s="12">
        <v>0</v>
      </c>
      <c r="I831" s="13">
        <v>74</v>
      </c>
      <c r="J831" s="13">
        <v>0</v>
      </c>
      <c r="K831" s="13">
        <v>0</v>
      </c>
      <c r="L831" s="13">
        <v>0</v>
      </c>
      <c r="M831" s="13">
        <v>0</v>
      </c>
      <c r="N831" s="14">
        <f>D831*$D$17</f>
        <v>188.5</v>
      </c>
      <c r="O831" s="14">
        <f>E831*$E$17</f>
        <v>0</v>
      </c>
      <c r="P831" s="14">
        <f>F831*$F$17</f>
        <v>0</v>
      </c>
      <c r="Q831" s="14">
        <f>G831*$G$17</f>
        <v>0</v>
      </c>
      <c r="R831" s="14">
        <f>H831*$H$17</f>
        <v>0</v>
      </c>
      <c r="S831" s="14">
        <f>(N831/100)*(I831*$I$17)+(N831/100)*(J831*$J$17)</f>
        <v>320.827</v>
      </c>
      <c r="T831" s="14">
        <f>(O831/100)*(K831*$K$17)</f>
        <v>0</v>
      </c>
      <c r="U831" s="14">
        <f>(P831/100)*(K831*$K$17)+(P831/100)*(L831*$L$17)</f>
        <v>0</v>
      </c>
      <c r="V831" s="14">
        <f>(Q831/100)*(L831*$L$17)</f>
        <v>0</v>
      </c>
      <c r="W831" s="14">
        <f>(R831/100)*(K831*$K$17)+(R831/100)*(L831*$L$17)</f>
        <v>0</v>
      </c>
      <c r="X831" s="14">
        <f t="shared" si="279"/>
        <v>509.327</v>
      </c>
      <c r="Y831" s="14">
        <f t="shared" si="280"/>
        <v>0</v>
      </c>
      <c r="Z831" s="14">
        <f t="shared" si="281"/>
        <v>0</v>
      </c>
      <c r="AA831" s="14">
        <f t="shared" si="282"/>
        <v>0</v>
      </c>
      <c r="AB831" s="14">
        <f t="shared" si="286"/>
        <v>0</v>
      </c>
      <c r="AC831" s="15">
        <f t="shared" si="285"/>
        <v>509.3</v>
      </c>
      <c r="AD831" s="48">
        <f>(ROUND(AC831-AC817,1)/AC817)</f>
        <v>0.23227679651584804</v>
      </c>
      <c r="AE831" s="113"/>
      <c r="AF831" s="60"/>
      <c r="AH831" s="59"/>
    </row>
    <row r="832" spans="1:34">
      <c r="A832" s="106" t="s">
        <v>0</v>
      </c>
      <c r="B832" s="88" t="s">
        <v>587</v>
      </c>
      <c r="C832" s="50" t="s">
        <v>244</v>
      </c>
      <c r="D832" s="11">
        <v>135</v>
      </c>
      <c r="E832" s="11">
        <v>0</v>
      </c>
      <c r="F832" s="11">
        <v>0</v>
      </c>
      <c r="G832" s="11">
        <v>0</v>
      </c>
      <c r="H832" s="11">
        <v>0</v>
      </c>
      <c r="I832" s="51">
        <v>70</v>
      </c>
      <c r="J832" s="51">
        <v>0</v>
      </c>
      <c r="K832" s="51">
        <v>0</v>
      </c>
      <c r="L832" s="51">
        <v>0</v>
      </c>
      <c r="M832" s="51">
        <v>0</v>
      </c>
      <c r="N832" s="52">
        <f>D832*$D$3</f>
        <v>202.5</v>
      </c>
      <c r="O832" s="52">
        <f>E832*$E$3</f>
        <v>0</v>
      </c>
      <c r="P832" s="52">
        <f>F832*$F$3</f>
        <v>0</v>
      </c>
      <c r="Q832" s="52">
        <f>G832*$G$3</f>
        <v>0</v>
      </c>
      <c r="R832" s="52">
        <f>H832*$H$3</f>
        <v>0</v>
      </c>
      <c r="S832" s="52">
        <f>(N832/100)*(I832*$I$3)+(N832/100)*(J832*$J$3)</f>
        <v>212.625</v>
      </c>
      <c r="T832" s="52">
        <f>(O832/100)*(K832*$K$3)</f>
        <v>0</v>
      </c>
      <c r="U832" s="52">
        <f>(P832/100)*(K832*$K$3)+(P832/100)*(L832*$L$3)</f>
        <v>0</v>
      </c>
      <c r="V832" s="52">
        <f>(Q832/100)*(L832*$L$3)</f>
        <v>0</v>
      </c>
      <c r="W832" s="52">
        <f>(R832/100)*(K832*$K$3)+(R832/100)*(L832*$L$3)</f>
        <v>0</v>
      </c>
      <c r="X832" s="52">
        <f t="shared" si="279"/>
        <v>415.125</v>
      </c>
      <c r="Y832" s="52">
        <f t="shared" si="280"/>
        <v>0</v>
      </c>
      <c r="Z832" s="52">
        <f t="shared" si="281"/>
        <v>0</v>
      </c>
      <c r="AA832" s="52">
        <f t="shared" si="282"/>
        <v>0</v>
      </c>
      <c r="AB832" s="52">
        <f t="shared" si="286"/>
        <v>0</v>
      </c>
      <c r="AC832" s="53">
        <f>ROUND(X832+Y832+Z832+AA832+AB832,1)</f>
        <v>415.1</v>
      </c>
      <c r="AD832" s="58">
        <v>0</v>
      </c>
      <c r="AE832" s="113" t="s">
        <v>814</v>
      </c>
      <c r="AF832" s="60"/>
      <c r="AH832" s="59"/>
    </row>
    <row r="833" spans="1:34">
      <c r="A833" s="99" t="s">
        <v>815</v>
      </c>
      <c r="B833" s="89">
        <v>24</v>
      </c>
      <c r="C833" s="21" t="s">
        <v>325</v>
      </c>
      <c r="D833" s="12">
        <v>135</v>
      </c>
      <c r="E833" s="12">
        <v>0</v>
      </c>
      <c r="F833" s="12">
        <v>0</v>
      </c>
      <c r="G833" s="12">
        <v>0</v>
      </c>
      <c r="H833" s="12">
        <v>0</v>
      </c>
      <c r="I833" s="13">
        <v>80</v>
      </c>
      <c r="J833" s="13">
        <v>19</v>
      </c>
      <c r="K833" s="13">
        <v>0</v>
      </c>
      <c r="L833" s="13">
        <v>0</v>
      </c>
      <c r="M833" s="13">
        <v>0</v>
      </c>
      <c r="N833" s="14">
        <f>D833*$D$4</f>
        <v>175.5</v>
      </c>
      <c r="O833" s="14">
        <f>E833*$E$4</f>
        <v>0</v>
      </c>
      <c r="P833" s="14">
        <f>F833*$F$4</f>
        <v>0</v>
      </c>
      <c r="Q833" s="14">
        <f>G833*$G$4</f>
        <v>0</v>
      </c>
      <c r="R833" s="14">
        <f>H833*$H$4</f>
        <v>0</v>
      </c>
      <c r="S833" s="14">
        <f>(N833/100)*(I833*$I$4)+(N833/100)*(J833*$J$4)</f>
        <v>312.74099999999999</v>
      </c>
      <c r="T833" s="14">
        <f>(O833/100)*(K833*$K$4)</f>
        <v>0</v>
      </c>
      <c r="U833" s="14">
        <f>(P833/100)*(K833*$K$4)+(P833/100)*(L833*$L$4)</f>
        <v>0</v>
      </c>
      <c r="V833" s="14">
        <f>(Q833/100)*(L833*$L$4)</f>
        <v>0</v>
      </c>
      <c r="W833" s="14">
        <f>(R833/100)*(K833*$K$4)+(R833/100)*(L833*$L$4)</f>
        <v>0</v>
      </c>
      <c r="X833" s="14">
        <f t="shared" si="279"/>
        <v>488.24099999999999</v>
      </c>
      <c r="Y833" s="14">
        <f t="shared" si="280"/>
        <v>0</v>
      </c>
      <c r="Z833" s="14">
        <f t="shared" si="281"/>
        <v>0</v>
      </c>
      <c r="AA833" s="14">
        <f t="shared" si="282"/>
        <v>0</v>
      </c>
      <c r="AB833" s="14">
        <f>R833+W833</f>
        <v>0</v>
      </c>
      <c r="AC833" s="15">
        <f>ROUND(X833+Y833+Z833+AA833+AB833,1)</f>
        <v>488.2</v>
      </c>
      <c r="AD833" s="48">
        <f>(ROUND(AC833-AC832,1)/AC832)</f>
        <v>0.17610214406167185</v>
      </c>
      <c r="AE833" s="113"/>
      <c r="AF833" s="60"/>
      <c r="AH833" s="59"/>
    </row>
    <row r="834" spans="1:34">
      <c r="A834" s="99" t="s">
        <v>816</v>
      </c>
      <c r="B834" s="89">
        <v>16</v>
      </c>
      <c r="C834" s="21" t="s">
        <v>850</v>
      </c>
      <c r="D834" s="12">
        <v>135</v>
      </c>
      <c r="E834" s="12">
        <v>0</v>
      </c>
      <c r="F834" s="12">
        <v>0</v>
      </c>
      <c r="G834" s="12">
        <v>0</v>
      </c>
      <c r="H834" s="12">
        <v>0</v>
      </c>
      <c r="I834" s="13">
        <v>70</v>
      </c>
      <c r="J834" s="13">
        <v>0</v>
      </c>
      <c r="K834" s="13">
        <v>0</v>
      </c>
      <c r="L834" s="13">
        <v>0</v>
      </c>
      <c r="M834" s="13">
        <v>0</v>
      </c>
      <c r="N834" s="14">
        <f>D834*$D$5</f>
        <v>189</v>
      </c>
      <c r="O834" s="14">
        <f>E834*$E$5</f>
        <v>0</v>
      </c>
      <c r="P834" s="14">
        <f>F834*$F$5</f>
        <v>0</v>
      </c>
      <c r="Q834" s="14">
        <f>G834*$G$5</f>
        <v>0</v>
      </c>
      <c r="R834" s="14">
        <f>H834*$H$5</f>
        <v>0</v>
      </c>
      <c r="S834" s="14">
        <f>(N834/100)*(I834*$I$5)+(N834/100)*(J834*$J$5)</f>
        <v>198.45</v>
      </c>
      <c r="T834" s="14">
        <f>(O834/100)*(K834*$K$5)</f>
        <v>0</v>
      </c>
      <c r="U834" s="14">
        <f>(P834/100)*(K834*$K$5)+(P834/100)*(L834*$L$5)</f>
        <v>0</v>
      </c>
      <c r="V834" s="14">
        <f>(Q834/100)*(L834*$L$5)</f>
        <v>0</v>
      </c>
      <c r="W834" s="14">
        <f>(R834/100)*(K834*$K$5)+(R834/100)*(L834*$L$5)</f>
        <v>0</v>
      </c>
      <c r="X834" s="14">
        <f t="shared" si="279"/>
        <v>387.45</v>
      </c>
      <c r="Y834" s="14">
        <f t="shared" si="280"/>
        <v>0</v>
      </c>
      <c r="Z834" s="14">
        <f t="shared" si="281"/>
        <v>0</v>
      </c>
      <c r="AA834" s="14">
        <f t="shared" si="282"/>
        <v>0</v>
      </c>
      <c r="AB834" s="14">
        <f>R834+W834</f>
        <v>0</v>
      </c>
      <c r="AC834" s="15">
        <f t="shared" ref="AC834:AC846" si="287">ROUND(X834+Y834+Z834+AA834+AB834,1)</f>
        <v>387.5</v>
      </c>
      <c r="AD834" s="48">
        <f>(ROUND(AC834-AC832,1)/AC832)</f>
        <v>-6.6490002409058058E-2</v>
      </c>
      <c r="AE834" s="113"/>
      <c r="AF834" s="60"/>
      <c r="AH834" s="59"/>
    </row>
    <row r="835" spans="1:34">
      <c r="A835" s="99" t="s">
        <v>817</v>
      </c>
      <c r="B835" s="89">
        <v>0</v>
      </c>
      <c r="C835" s="21" t="s">
        <v>338</v>
      </c>
      <c r="D835" s="12">
        <v>135</v>
      </c>
      <c r="E835" s="12">
        <v>0</v>
      </c>
      <c r="F835" s="12">
        <v>0</v>
      </c>
      <c r="G835" s="12">
        <v>0</v>
      </c>
      <c r="H835" s="12">
        <v>0</v>
      </c>
      <c r="I835" s="13">
        <v>70</v>
      </c>
      <c r="J835" s="13">
        <v>0</v>
      </c>
      <c r="K835" s="13">
        <v>0</v>
      </c>
      <c r="L835" s="13">
        <v>0</v>
      </c>
      <c r="M835" s="13">
        <v>0</v>
      </c>
      <c r="N835" s="14">
        <f>D835*$D$6</f>
        <v>189</v>
      </c>
      <c r="O835" s="14">
        <f>E835*$E$6</f>
        <v>0</v>
      </c>
      <c r="P835" s="14">
        <f>F835*$F$6</f>
        <v>0</v>
      </c>
      <c r="Q835" s="14">
        <f>G835*$G$6</f>
        <v>0</v>
      </c>
      <c r="R835" s="14">
        <f>H835*$H$6</f>
        <v>0</v>
      </c>
      <c r="S835" s="14">
        <f>(N835/100)*(I835*$I$6)+(N835/100)*(J835*$J$6)</f>
        <v>198.45</v>
      </c>
      <c r="T835" s="14">
        <f>(O835/100)*(K835*$K$6)</f>
        <v>0</v>
      </c>
      <c r="U835" s="14">
        <f>(P835/100)*(K835*$K$6)+(P835/100)*(L835*$L$6)</f>
        <v>0</v>
      </c>
      <c r="V835" s="14">
        <f>(Q835/100)*(L835*$L$6)</f>
        <v>0</v>
      </c>
      <c r="W835" s="14">
        <f>(R835/100)*(K835*$K$6)+(R835/100)*(L835*$L$6)</f>
        <v>0</v>
      </c>
      <c r="X835" s="14">
        <f t="shared" si="279"/>
        <v>387.45</v>
      </c>
      <c r="Y835" s="14">
        <f t="shared" si="280"/>
        <v>0</v>
      </c>
      <c r="Z835" s="14">
        <f t="shared" si="281"/>
        <v>0</v>
      </c>
      <c r="AA835" s="14">
        <f t="shared" si="282"/>
        <v>0</v>
      </c>
      <c r="AB835" s="14">
        <f t="shared" ref="AB835:AB847" si="288">R835+W835</f>
        <v>0</v>
      </c>
      <c r="AC835" s="15">
        <f t="shared" si="287"/>
        <v>387.5</v>
      </c>
      <c r="AD835" s="48">
        <f>(ROUND(AC835-AC832,1)/AC832)</f>
        <v>-6.6490002409058058E-2</v>
      </c>
      <c r="AE835" s="113"/>
      <c r="AF835" s="60"/>
      <c r="AH835" s="59"/>
    </row>
    <row r="836" spans="1:34">
      <c r="A836" s="99" t="s">
        <v>818</v>
      </c>
      <c r="B836" s="89">
        <v>0</v>
      </c>
      <c r="C836" s="21" t="s">
        <v>339</v>
      </c>
      <c r="D836" s="12">
        <v>135</v>
      </c>
      <c r="E836" s="12">
        <v>0</v>
      </c>
      <c r="F836" s="12">
        <v>0</v>
      </c>
      <c r="G836" s="12">
        <v>0</v>
      </c>
      <c r="H836" s="12">
        <v>0</v>
      </c>
      <c r="I836" s="13">
        <v>70</v>
      </c>
      <c r="J836" s="13">
        <v>0</v>
      </c>
      <c r="K836" s="13">
        <v>0</v>
      </c>
      <c r="L836" s="13">
        <v>0</v>
      </c>
      <c r="M836" s="13">
        <v>0</v>
      </c>
      <c r="N836" s="14">
        <f>D836*$D$7</f>
        <v>189</v>
      </c>
      <c r="O836" s="14">
        <f>E836*$E$7</f>
        <v>0</v>
      </c>
      <c r="P836" s="14">
        <f>F836*$F$7</f>
        <v>0</v>
      </c>
      <c r="Q836" s="14">
        <f>G836*$G$7</f>
        <v>0</v>
      </c>
      <c r="R836" s="14">
        <f>H836*$H$7</f>
        <v>0</v>
      </c>
      <c r="S836" s="14">
        <f>(N836/100)*(I836*$I$7)+(N836/100)*(J836*$J$7)</f>
        <v>198.45</v>
      </c>
      <c r="T836" s="14">
        <f>(O836/100)*(K836*$K$7)</f>
        <v>0</v>
      </c>
      <c r="U836" s="14">
        <f>(P836/100)*(K836*$K$7)+(P836/100)*(L836*$L$7)</f>
        <v>0</v>
      </c>
      <c r="V836" s="14">
        <f>(Q836/100)*(L836*$L$7)</f>
        <v>0</v>
      </c>
      <c r="W836" s="14">
        <f>(R836/100)*(K836*$K$7)+(R836/100)*(L836*$L$7)</f>
        <v>0</v>
      </c>
      <c r="X836" s="14">
        <f t="shared" si="279"/>
        <v>387.45</v>
      </c>
      <c r="Y836" s="14">
        <f t="shared" si="280"/>
        <v>0</v>
      </c>
      <c r="Z836" s="14">
        <f t="shared" si="281"/>
        <v>0</v>
      </c>
      <c r="AA836" s="14">
        <f t="shared" si="282"/>
        <v>0</v>
      </c>
      <c r="AB836" s="14">
        <f t="shared" si="288"/>
        <v>0</v>
      </c>
      <c r="AC836" s="15">
        <f t="shared" si="287"/>
        <v>387.5</v>
      </c>
      <c r="AD836" s="48">
        <f>(ROUND(AC836-AC832,1)/AC832)</f>
        <v>-6.6490002409058058E-2</v>
      </c>
      <c r="AE836" s="113"/>
      <c r="AF836" s="60"/>
      <c r="AH836" s="59"/>
    </row>
    <row r="837" spans="1:34">
      <c r="A837" s="99" t="s">
        <v>667</v>
      </c>
      <c r="B837" s="89"/>
      <c r="C837" s="21" t="s">
        <v>340</v>
      </c>
      <c r="D837" s="12">
        <v>135</v>
      </c>
      <c r="E837" s="12">
        <v>0</v>
      </c>
      <c r="F837" s="12">
        <v>0</v>
      </c>
      <c r="G837" s="12">
        <v>0</v>
      </c>
      <c r="H837" s="12">
        <v>0</v>
      </c>
      <c r="I837" s="13">
        <v>70</v>
      </c>
      <c r="J837" s="13">
        <v>0</v>
      </c>
      <c r="K837" s="13">
        <v>0</v>
      </c>
      <c r="L837" s="13">
        <v>0</v>
      </c>
      <c r="M837" s="13">
        <v>0</v>
      </c>
      <c r="N837" s="14">
        <f>D837*$D$8</f>
        <v>189</v>
      </c>
      <c r="O837" s="14">
        <f>E837*$E$8</f>
        <v>0</v>
      </c>
      <c r="P837" s="14">
        <f>F837*$F$8</f>
        <v>0</v>
      </c>
      <c r="Q837" s="14">
        <f>G837*$G$8</f>
        <v>0</v>
      </c>
      <c r="R837" s="14">
        <f>H837*$H$8</f>
        <v>0</v>
      </c>
      <c r="S837" s="14">
        <f>(N837/100)*(I837*$I$8)+(N837/100)*(J837*$J$8)</f>
        <v>198.45</v>
      </c>
      <c r="T837" s="14">
        <f>(O837/100)*(K837*$K$8)</f>
        <v>0</v>
      </c>
      <c r="U837" s="14">
        <f>(P837/100)*(K837*$K$8)+(P837/100)*(L837*$L$8)</f>
        <v>0</v>
      </c>
      <c r="V837" s="14">
        <f>(Q837/100)*(L837*$L$8)</f>
        <v>0</v>
      </c>
      <c r="W837" s="14">
        <f>(R837/100)*(K837*$K$8)+(R837/100)*(L837*$L$8)</f>
        <v>0</v>
      </c>
      <c r="X837" s="14">
        <f t="shared" si="279"/>
        <v>387.45</v>
      </c>
      <c r="Y837" s="14">
        <f t="shared" si="280"/>
        <v>0</v>
      </c>
      <c r="Z837" s="14">
        <f t="shared" si="281"/>
        <v>0</v>
      </c>
      <c r="AA837" s="14">
        <f t="shared" si="282"/>
        <v>0</v>
      </c>
      <c r="AB837" s="14">
        <f t="shared" si="288"/>
        <v>0</v>
      </c>
      <c r="AC837" s="15">
        <f t="shared" si="287"/>
        <v>387.5</v>
      </c>
      <c r="AD837" s="48">
        <f>(ROUND(AC837-AC832,1)/AC832)</f>
        <v>-6.6490002409058058E-2</v>
      </c>
      <c r="AE837" s="113"/>
      <c r="AF837" s="60"/>
      <c r="AH837" s="59"/>
    </row>
    <row r="838" spans="1:34">
      <c r="A838" s="99" t="s">
        <v>606</v>
      </c>
      <c r="B838" s="89"/>
      <c r="C838" s="21" t="s">
        <v>1</v>
      </c>
      <c r="D838" s="12">
        <v>68</v>
      </c>
      <c r="E838" s="12">
        <v>135</v>
      </c>
      <c r="F838" s="12">
        <v>0</v>
      </c>
      <c r="G838" s="12">
        <v>0</v>
      </c>
      <c r="H838" s="12">
        <v>0</v>
      </c>
      <c r="I838" s="13">
        <v>70</v>
      </c>
      <c r="J838" s="13">
        <v>0</v>
      </c>
      <c r="K838" s="13">
        <v>75</v>
      </c>
      <c r="L838" s="13">
        <v>0</v>
      </c>
      <c r="M838" s="13">
        <v>0</v>
      </c>
      <c r="N838" s="14">
        <f>D838*$D$9</f>
        <v>81.599999999999994</v>
      </c>
      <c r="O838" s="14">
        <f>E838*$E$9</f>
        <v>175.5</v>
      </c>
      <c r="P838" s="14">
        <f>F838*$F$9</f>
        <v>0</v>
      </c>
      <c r="Q838" s="14">
        <f>G838*$G$9</f>
        <v>0</v>
      </c>
      <c r="R838" s="14">
        <f>H838*$H$9</f>
        <v>0</v>
      </c>
      <c r="S838" s="14">
        <f>(N838/100)*(I838*$I$9)+(N838/100)*(J838*$J$9)</f>
        <v>85.679999999999993</v>
      </c>
      <c r="T838" s="14">
        <f>(O838/100)*(K838*$K$9)</f>
        <v>197.4375</v>
      </c>
      <c r="U838" s="14">
        <f>(P838/100)*(K838*$K$9)+(P838/100)*(L838*$L$9)</f>
        <v>0</v>
      </c>
      <c r="V838" s="14">
        <f>(Q838/100)*(L838*$L$9)</f>
        <v>0</v>
      </c>
      <c r="W838" s="14">
        <f>(R838/100)*(K838*$K$9)+(R838/100)*(L838*$L$9)</f>
        <v>0</v>
      </c>
      <c r="X838" s="14">
        <f t="shared" si="279"/>
        <v>167.27999999999997</v>
      </c>
      <c r="Y838" s="14">
        <f t="shared" si="280"/>
        <v>372.9375</v>
      </c>
      <c r="Z838" s="14">
        <f t="shared" si="281"/>
        <v>0</v>
      </c>
      <c r="AA838" s="14">
        <f t="shared" si="282"/>
        <v>0</v>
      </c>
      <c r="AB838" s="14">
        <f t="shared" si="288"/>
        <v>0</v>
      </c>
      <c r="AC838" s="15">
        <f t="shared" si="287"/>
        <v>540.20000000000005</v>
      </c>
      <c r="AD838" s="48">
        <f>(ROUND(AC838-AC832,1)/AC832)</f>
        <v>0.30137316309323053</v>
      </c>
      <c r="AE838" s="113"/>
      <c r="AF838" s="60"/>
      <c r="AH838" s="59"/>
    </row>
    <row r="839" spans="1:34">
      <c r="A839" s="99" t="s">
        <v>845</v>
      </c>
      <c r="B839" s="89"/>
      <c r="C839" s="21" t="s">
        <v>2</v>
      </c>
      <c r="D839" s="12">
        <v>68</v>
      </c>
      <c r="E839" s="12">
        <v>0</v>
      </c>
      <c r="F839" s="12">
        <v>135</v>
      </c>
      <c r="G839" s="12">
        <v>0</v>
      </c>
      <c r="H839" s="12">
        <v>0</v>
      </c>
      <c r="I839" s="13">
        <v>70</v>
      </c>
      <c r="J839" s="13">
        <v>0</v>
      </c>
      <c r="K839" s="13">
        <v>37.5</v>
      </c>
      <c r="L839" s="13">
        <v>37.5</v>
      </c>
      <c r="M839" s="13">
        <v>0</v>
      </c>
      <c r="N839" s="14">
        <f>D839*$D$10</f>
        <v>81.599999999999994</v>
      </c>
      <c r="O839" s="14">
        <f>E839*$E$10</f>
        <v>0</v>
      </c>
      <c r="P839" s="14">
        <f>F839*$F$10</f>
        <v>175.5</v>
      </c>
      <c r="Q839" s="14">
        <f>G839*$G$10</f>
        <v>0</v>
      </c>
      <c r="R839" s="14">
        <f>H839*$H$10</f>
        <v>0</v>
      </c>
      <c r="S839" s="14">
        <f>(N839/100)*(I839*$I$10)+(N839/100)*(J839*$J$10)</f>
        <v>85.679999999999993</v>
      </c>
      <c r="T839" s="14">
        <f>(O839/100)*(K839*$J$10)</f>
        <v>0</v>
      </c>
      <c r="U839" s="14">
        <f>(P839/100)*(K839*$K$10)+(P839/100)*(L839*$L$10)</f>
        <v>197.4375</v>
      </c>
      <c r="V839" s="14">
        <f>(Q839/100)*(L839*$L$10)</f>
        <v>0</v>
      </c>
      <c r="W839" s="14">
        <f>(R839/100)*(K839*$K$10)+(R839/100)*(L839*$L$10)</f>
        <v>0</v>
      </c>
      <c r="X839" s="14">
        <f t="shared" si="279"/>
        <v>167.27999999999997</v>
      </c>
      <c r="Y839" s="14">
        <f t="shared" si="280"/>
        <v>0</v>
      </c>
      <c r="Z839" s="14">
        <f t="shared" si="281"/>
        <v>372.9375</v>
      </c>
      <c r="AA839" s="14">
        <f t="shared" si="282"/>
        <v>0</v>
      </c>
      <c r="AB839" s="14">
        <f t="shared" si="288"/>
        <v>0</v>
      </c>
      <c r="AC839" s="15">
        <f t="shared" si="287"/>
        <v>540.20000000000005</v>
      </c>
      <c r="AD839" s="48">
        <f>(ROUND(AC839-AC832,1)/AC832)</f>
        <v>0.30137316309323053</v>
      </c>
      <c r="AE839" s="113"/>
      <c r="AF839" s="60"/>
      <c r="AH839" s="59"/>
    </row>
    <row r="840" spans="1:34">
      <c r="A840" s="99" t="s">
        <v>846</v>
      </c>
      <c r="B840" s="89"/>
      <c r="C840" s="21" t="s">
        <v>3</v>
      </c>
      <c r="D840" s="12">
        <v>68</v>
      </c>
      <c r="E840" s="12">
        <v>0</v>
      </c>
      <c r="F840" s="12">
        <v>0</v>
      </c>
      <c r="G840" s="12">
        <v>135</v>
      </c>
      <c r="H840" s="12">
        <v>0</v>
      </c>
      <c r="I840" s="13">
        <v>70</v>
      </c>
      <c r="J840" s="13">
        <v>0</v>
      </c>
      <c r="K840" s="13">
        <v>0</v>
      </c>
      <c r="L840" s="13">
        <v>75</v>
      </c>
      <c r="M840" s="13">
        <v>0</v>
      </c>
      <c r="N840" s="14">
        <f>D840*$D$11</f>
        <v>81.599999999999994</v>
      </c>
      <c r="O840" s="14">
        <f>E840*$E$11</f>
        <v>0</v>
      </c>
      <c r="P840" s="14">
        <f>F840*$F$11</f>
        <v>0</v>
      </c>
      <c r="Q840" s="14">
        <f>G840*$G$11</f>
        <v>175.5</v>
      </c>
      <c r="R840" s="14">
        <f>H840*$H$11</f>
        <v>0</v>
      </c>
      <c r="S840" s="14">
        <f>(N840/100)*(I840*$I$11)+(N840/100)*(J840*$J$11)</f>
        <v>85.679999999999993</v>
      </c>
      <c r="T840" s="14">
        <f>(O840/100)*(K840*$K$11)</f>
        <v>0</v>
      </c>
      <c r="U840" s="14">
        <f>(P840/100)*(K840*$K$11)+(P840/100)*(L840*$L$11)</f>
        <v>0</v>
      </c>
      <c r="V840" s="14">
        <f>(Q840/100)*(L840*$L$11)</f>
        <v>197.4375</v>
      </c>
      <c r="W840" s="14">
        <f>(R840/100)*(K840*$K$11)+(R840/100)*(L840*$L$11)</f>
        <v>0</v>
      </c>
      <c r="X840" s="14">
        <f t="shared" si="279"/>
        <v>167.27999999999997</v>
      </c>
      <c r="Y840" s="14">
        <f t="shared" si="280"/>
        <v>0</v>
      </c>
      <c r="Z840" s="14">
        <f t="shared" si="281"/>
        <v>0</v>
      </c>
      <c r="AA840" s="14">
        <f t="shared" si="282"/>
        <v>372.9375</v>
      </c>
      <c r="AB840" s="14">
        <f t="shared" si="288"/>
        <v>0</v>
      </c>
      <c r="AC840" s="15">
        <f t="shared" si="287"/>
        <v>540.20000000000005</v>
      </c>
      <c r="AD840" s="48">
        <f>(ROUND(AC840-AC832,1)/AC832)</f>
        <v>0.30137316309323053</v>
      </c>
      <c r="AE840" s="113"/>
      <c r="AF840" s="60"/>
      <c r="AH840" s="59"/>
    </row>
    <row r="841" spans="1:34">
      <c r="A841" s="99" t="s">
        <v>847</v>
      </c>
      <c r="B841" s="89"/>
      <c r="C841" s="21" t="s">
        <v>4</v>
      </c>
      <c r="D841" s="12">
        <v>68</v>
      </c>
      <c r="E841" s="12">
        <v>0</v>
      </c>
      <c r="F841" s="12">
        <v>0</v>
      </c>
      <c r="G841" s="12">
        <v>0</v>
      </c>
      <c r="H841" s="12">
        <v>135</v>
      </c>
      <c r="I841" s="13">
        <v>70</v>
      </c>
      <c r="J841" s="13">
        <v>0</v>
      </c>
      <c r="K841" s="13">
        <v>37.5</v>
      </c>
      <c r="L841" s="13">
        <v>37.5</v>
      </c>
      <c r="M841" s="13">
        <v>0</v>
      </c>
      <c r="N841" s="14">
        <f>D841*$D$12</f>
        <v>81.599999999999994</v>
      </c>
      <c r="O841" s="14">
        <f>E841*$E$12</f>
        <v>0</v>
      </c>
      <c r="P841" s="14">
        <f>F841*$F$12</f>
        <v>0</v>
      </c>
      <c r="Q841" s="14">
        <f>G841*$G$12</f>
        <v>0</v>
      </c>
      <c r="R841" s="14">
        <f>H841*$H$12</f>
        <v>175.5</v>
      </c>
      <c r="S841" s="14">
        <f>(N841/100)*(I841*$I$12)+(N841/100)*(J841*$J$12)</f>
        <v>85.679999999999993</v>
      </c>
      <c r="T841" s="14">
        <f>(O841/100)*(K841*$K$12)</f>
        <v>0</v>
      </c>
      <c r="U841" s="14">
        <f>(P841/100)*(K841*$K$12)+(P841/100)*(L841*$L$12)</f>
        <v>0</v>
      </c>
      <c r="V841" s="14">
        <f>(Q841/100)*(L841*$L$12)</f>
        <v>0</v>
      </c>
      <c r="W841" s="14">
        <f>(R841/100)*(K841*$K$12)+(R841/100)*(L841*$L$12)</f>
        <v>197.4375</v>
      </c>
      <c r="X841" s="14">
        <f t="shared" si="279"/>
        <v>167.27999999999997</v>
      </c>
      <c r="Y841" s="14">
        <f t="shared" si="280"/>
        <v>0</v>
      </c>
      <c r="Z841" s="14">
        <f t="shared" si="281"/>
        <v>0</v>
      </c>
      <c r="AA841" s="14">
        <f t="shared" si="282"/>
        <v>0</v>
      </c>
      <c r="AB841" s="14">
        <f t="shared" si="288"/>
        <v>372.9375</v>
      </c>
      <c r="AC841" s="15">
        <f t="shared" si="287"/>
        <v>540.20000000000005</v>
      </c>
      <c r="AD841" s="48">
        <f>(ROUND(AC841-AC832,1)/AC832)</f>
        <v>0.30137316309323053</v>
      </c>
      <c r="AE841" s="113"/>
      <c r="AF841" s="60"/>
      <c r="AH841" s="59"/>
    </row>
    <row r="842" spans="1:34">
      <c r="A842" s="99" t="s">
        <v>848</v>
      </c>
      <c r="B842" s="89"/>
      <c r="C842" s="21" t="s">
        <v>328</v>
      </c>
      <c r="D842" s="12">
        <v>135</v>
      </c>
      <c r="E842" s="12">
        <v>0</v>
      </c>
      <c r="F842" s="12">
        <v>0</v>
      </c>
      <c r="G842" s="12">
        <v>0</v>
      </c>
      <c r="H842" s="12">
        <v>0</v>
      </c>
      <c r="I842" s="13">
        <v>70</v>
      </c>
      <c r="J842" s="13">
        <v>0</v>
      </c>
      <c r="K842" s="13">
        <v>0</v>
      </c>
      <c r="L842" s="13">
        <v>0</v>
      </c>
      <c r="M842" s="13">
        <v>65</v>
      </c>
      <c r="N842" s="14">
        <f>D842*$D$13</f>
        <v>175.5</v>
      </c>
      <c r="O842" s="14">
        <f>E842*$E$13</f>
        <v>0</v>
      </c>
      <c r="P842" s="14">
        <f>F842*$F$13</f>
        <v>0</v>
      </c>
      <c r="Q842" s="14">
        <f>G842*$G$13</f>
        <v>0</v>
      </c>
      <c r="R842" s="14">
        <f>H842*$H$13</f>
        <v>0</v>
      </c>
      <c r="S842" s="14">
        <f>(N842/100)*(I842*$I$14)+(N842/100)*(J842*$J$14)+(N842/100)*(M842*$M$14)</f>
        <v>355.38749999999993</v>
      </c>
      <c r="T842" s="14">
        <f>(O842/100)*(K842*$K$13)+(O842/100)*(M842*$M$13)</f>
        <v>0</v>
      </c>
      <c r="U842" s="14">
        <f>(P842/100)*(K842*$K$13)+(P842/100)*(L842*$L$13)+(P842/100)*(M842*$M$13)</f>
        <v>0</v>
      </c>
      <c r="V842" s="14">
        <f>(Q842/100)*(L842*$L$13)+(Q842/100)*(M842*$M$13)</f>
        <v>0</v>
      </c>
      <c r="W842" s="14">
        <f>(R842/100)*(K842*$K$13)+(R842/100)*(L842*$L$13)+(R842/100)*(M842*$M$13)</f>
        <v>0</v>
      </c>
      <c r="X842" s="14">
        <f t="shared" si="279"/>
        <v>530.88749999999993</v>
      </c>
      <c r="Y842" s="14">
        <f t="shared" si="280"/>
        <v>0</v>
      </c>
      <c r="Z842" s="14">
        <f t="shared" si="281"/>
        <v>0</v>
      </c>
      <c r="AA842" s="14">
        <f t="shared" si="282"/>
        <v>0</v>
      </c>
      <c r="AB842" s="14">
        <f t="shared" si="288"/>
        <v>0</v>
      </c>
      <c r="AC842" s="15">
        <f t="shared" si="287"/>
        <v>530.9</v>
      </c>
      <c r="AD842" s="48">
        <f>(ROUND(AC842-AC832,1)/AC832)</f>
        <v>0.27896892315104793</v>
      </c>
      <c r="AE842" s="113"/>
      <c r="AF842" s="60"/>
      <c r="AH842" s="59"/>
    </row>
    <row r="843" spans="1:34">
      <c r="A843" s="99" t="s">
        <v>849</v>
      </c>
      <c r="B843" s="89"/>
      <c r="C843" s="21" t="s">
        <v>329</v>
      </c>
      <c r="D843" s="12">
        <v>135</v>
      </c>
      <c r="E843" s="12">
        <v>0</v>
      </c>
      <c r="F843" s="12">
        <v>0</v>
      </c>
      <c r="G843" s="12">
        <v>0</v>
      </c>
      <c r="H843" s="12">
        <v>0</v>
      </c>
      <c r="I843" s="13">
        <v>70</v>
      </c>
      <c r="J843" s="13">
        <v>0</v>
      </c>
      <c r="K843" s="13">
        <v>65</v>
      </c>
      <c r="L843" s="13">
        <v>0</v>
      </c>
      <c r="M843" s="13">
        <v>0</v>
      </c>
      <c r="N843" s="14">
        <f>D843*$D$14</f>
        <v>175.5</v>
      </c>
      <c r="O843" s="14">
        <f>E843*$E$14</f>
        <v>0</v>
      </c>
      <c r="P843" s="14">
        <f>F843*$F$14</f>
        <v>0</v>
      </c>
      <c r="Q843" s="14">
        <f>G843*$G$14</f>
        <v>0</v>
      </c>
      <c r="R843" s="14">
        <f>H843*$H$14</f>
        <v>0</v>
      </c>
      <c r="S843" s="14">
        <f>(N843/100)*(I843*$I$14)+(N843/100)*(J843*$J$14)+(N843/100)*(K843*$K$14)</f>
        <v>355.38749999999993</v>
      </c>
      <c r="T843" s="14">
        <f>(O843/100)*(K843*$K$14)</f>
        <v>0</v>
      </c>
      <c r="U843" s="14">
        <f>(P843/100)*(K843*$K$14)+(P843/100)*(L843*$L$14)</f>
        <v>0</v>
      </c>
      <c r="V843" s="14">
        <f>(Q843/100)*(L843*$L$14)</f>
        <v>0</v>
      </c>
      <c r="W843" s="14">
        <f>(R843/100)*(K843*$L$14)+(R843/100)*(L843*$M$14)</f>
        <v>0</v>
      </c>
      <c r="X843" s="14">
        <f t="shared" si="279"/>
        <v>530.88749999999993</v>
      </c>
      <c r="Y843" s="14">
        <f t="shared" si="280"/>
        <v>0</v>
      </c>
      <c r="Z843" s="14">
        <f t="shared" si="281"/>
        <v>0</v>
      </c>
      <c r="AA843" s="14">
        <f t="shared" si="282"/>
        <v>0</v>
      </c>
      <c r="AB843" s="14">
        <f t="shared" si="288"/>
        <v>0</v>
      </c>
      <c r="AC843" s="15">
        <f t="shared" si="287"/>
        <v>530.9</v>
      </c>
      <c r="AD843" s="48">
        <f>(ROUND(AC843-AC832,1)/AC832)</f>
        <v>0.27896892315104793</v>
      </c>
      <c r="AE843" s="113"/>
      <c r="AF843" s="60"/>
      <c r="AH843" s="59"/>
    </row>
    <row r="844" spans="1:34">
      <c r="A844" s="99"/>
      <c r="B844" s="89"/>
      <c r="C844" s="21" t="s">
        <v>330</v>
      </c>
      <c r="D844" s="12">
        <v>135</v>
      </c>
      <c r="E844" s="12">
        <v>0</v>
      </c>
      <c r="F844" s="12">
        <v>0</v>
      </c>
      <c r="G844" s="12">
        <v>0</v>
      </c>
      <c r="H844" s="12">
        <v>0</v>
      </c>
      <c r="I844" s="13">
        <v>70</v>
      </c>
      <c r="J844" s="13">
        <v>0</v>
      </c>
      <c r="K844" s="13">
        <v>0</v>
      </c>
      <c r="L844" s="13">
        <v>65</v>
      </c>
      <c r="M844" s="13">
        <v>0</v>
      </c>
      <c r="N844" s="14">
        <f>D844*$D$15</f>
        <v>175.5</v>
      </c>
      <c r="O844" s="14">
        <f>E844*$E$15</f>
        <v>0</v>
      </c>
      <c r="P844" s="14">
        <f>F844*$F$15</f>
        <v>0</v>
      </c>
      <c r="Q844" s="14">
        <f>G844*$G$15</f>
        <v>0</v>
      </c>
      <c r="R844" s="14">
        <f>H844*$H$15</f>
        <v>0</v>
      </c>
      <c r="S844" s="14">
        <f>(N844/100)*(I844*$I$15)+(N844/100)*(J844*$J$15)+(N844/100)*(L844*$L$15)</f>
        <v>355.38749999999993</v>
      </c>
      <c r="T844" s="14">
        <f>(O844/100)*(K844*$K$15)</f>
        <v>0</v>
      </c>
      <c r="U844" s="14">
        <f>(P844/100)*(K844*$K$15)+(P844/100)*(L844*$L$15)</f>
        <v>0</v>
      </c>
      <c r="V844" s="14">
        <f>(Q844/100)*(L844*$L$15)</f>
        <v>0</v>
      </c>
      <c r="W844" s="14">
        <f>(R844/100)*(K844*$K$15)+(R844/100)*(L844*$L$15)</f>
        <v>0</v>
      </c>
      <c r="X844" s="14">
        <f t="shared" si="279"/>
        <v>530.88749999999993</v>
      </c>
      <c r="Y844" s="14">
        <f t="shared" si="280"/>
        <v>0</v>
      </c>
      <c r="Z844" s="14">
        <f t="shared" si="281"/>
        <v>0</v>
      </c>
      <c r="AA844" s="14">
        <f t="shared" si="282"/>
        <v>0</v>
      </c>
      <c r="AB844" s="14">
        <f t="shared" si="288"/>
        <v>0</v>
      </c>
      <c r="AC844" s="15">
        <f t="shared" si="287"/>
        <v>530.9</v>
      </c>
      <c r="AD844" s="48">
        <f>(ROUND(AC844-AC832,1)/AC832)</f>
        <v>0.27896892315104793</v>
      </c>
      <c r="AE844" s="113"/>
      <c r="AF844" s="60"/>
      <c r="AH844" s="59"/>
    </row>
    <row r="845" spans="1:34">
      <c r="A845" s="99"/>
      <c r="B845" s="89"/>
      <c r="C845" s="21" t="s">
        <v>326</v>
      </c>
      <c r="D845" s="12">
        <v>135</v>
      </c>
      <c r="E845" s="12">
        <v>0</v>
      </c>
      <c r="F845" s="12">
        <v>0</v>
      </c>
      <c r="G845" s="12">
        <v>0</v>
      </c>
      <c r="H845" s="12">
        <v>0</v>
      </c>
      <c r="I845" s="13">
        <v>70</v>
      </c>
      <c r="J845" s="13">
        <v>42</v>
      </c>
      <c r="K845" s="13">
        <v>0</v>
      </c>
      <c r="L845" s="13">
        <v>0</v>
      </c>
      <c r="M845" s="13">
        <v>0</v>
      </c>
      <c r="N845" s="14">
        <f>D845*$D$16</f>
        <v>175.5</v>
      </c>
      <c r="O845" s="14">
        <f>E845*$E$16</f>
        <v>0</v>
      </c>
      <c r="P845" s="14">
        <f>F845*$F$16</f>
        <v>0</v>
      </c>
      <c r="Q845" s="14">
        <f>G845*$G$16</f>
        <v>0</v>
      </c>
      <c r="R845" s="14">
        <f>H845*$H$16</f>
        <v>0</v>
      </c>
      <c r="S845" s="14">
        <f>(N845/100)*(I845*$I$16)+(N845/100)*(J845*$J$16)</f>
        <v>292.38299999999998</v>
      </c>
      <c r="T845" s="14">
        <f>(O845/100)*(K845*$K$16)</f>
        <v>0</v>
      </c>
      <c r="U845" s="14">
        <f>(P845/100)*(K845*$K$16)+(P845/100)*(L845*$L$16)</f>
        <v>0</v>
      </c>
      <c r="V845" s="14">
        <f>(Q845/100)*(L845*$L$16)</f>
        <v>0</v>
      </c>
      <c r="W845" s="14">
        <f>(R845/100)*(K845*$K$16)+(R845/100)*(L845*$L$16)</f>
        <v>0</v>
      </c>
      <c r="X845" s="14">
        <f t="shared" si="279"/>
        <v>467.88299999999998</v>
      </c>
      <c r="Y845" s="14">
        <f t="shared" si="280"/>
        <v>0</v>
      </c>
      <c r="Z845" s="14">
        <f t="shared" si="281"/>
        <v>0</v>
      </c>
      <c r="AA845" s="14">
        <f t="shared" si="282"/>
        <v>0</v>
      </c>
      <c r="AB845" s="14">
        <f t="shared" si="288"/>
        <v>0</v>
      </c>
      <c r="AC845" s="15">
        <f t="shared" si="287"/>
        <v>467.9</v>
      </c>
      <c r="AD845" s="48">
        <f>(ROUND(AC845-AC832,1)/AC832)</f>
        <v>0.12719826547819801</v>
      </c>
      <c r="AE845" s="113"/>
      <c r="AF845" s="60"/>
      <c r="AH845" s="59"/>
    </row>
    <row r="846" spans="1:34">
      <c r="A846" s="99"/>
      <c r="B846" s="89"/>
      <c r="C846" s="21" t="s">
        <v>327</v>
      </c>
      <c r="D846" s="12">
        <v>135</v>
      </c>
      <c r="E846" s="12">
        <v>0</v>
      </c>
      <c r="F846" s="12">
        <v>0</v>
      </c>
      <c r="G846" s="12">
        <v>0</v>
      </c>
      <c r="H846" s="12">
        <v>0</v>
      </c>
      <c r="I846" s="13">
        <v>83</v>
      </c>
      <c r="J846" s="13">
        <v>0</v>
      </c>
      <c r="K846" s="13">
        <v>0</v>
      </c>
      <c r="L846" s="13">
        <v>0</v>
      </c>
      <c r="M846" s="13">
        <v>0</v>
      </c>
      <c r="N846" s="14">
        <f>D846*$D$17</f>
        <v>175.5</v>
      </c>
      <c r="O846" s="14">
        <f>E846*$E$17</f>
        <v>0</v>
      </c>
      <c r="P846" s="14">
        <f>F846*$F$17</f>
        <v>0</v>
      </c>
      <c r="Q846" s="14">
        <f>G846*$G$17</f>
        <v>0</v>
      </c>
      <c r="R846" s="14">
        <f>H846*$H$17</f>
        <v>0</v>
      </c>
      <c r="S846" s="14">
        <f>(N846/100)*(I846*$I$17)+(N846/100)*(J846*$J$17)</f>
        <v>335.02949999999993</v>
      </c>
      <c r="T846" s="14">
        <f>(O846/100)*(K846*$K$17)</f>
        <v>0</v>
      </c>
      <c r="U846" s="14">
        <f>(P846/100)*(K846*$K$17)+(P846/100)*(L846*$L$17)</f>
        <v>0</v>
      </c>
      <c r="V846" s="14">
        <f>(Q846/100)*(L846*$L$17)</f>
        <v>0</v>
      </c>
      <c r="W846" s="14">
        <f>(R846/100)*(K846*$K$17)+(R846/100)*(L846*$L$17)</f>
        <v>0</v>
      </c>
      <c r="X846" s="14">
        <f t="shared" si="279"/>
        <v>510.52949999999993</v>
      </c>
      <c r="Y846" s="14">
        <f t="shared" si="280"/>
        <v>0</v>
      </c>
      <c r="Z846" s="14">
        <f t="shared" si="281"/>
        <v>0</v>
      </c>
      <c r="AA846" s="14">
        <f t="shared" si="282"/>
        <v>0</v>
      </c>
      <c r="AB846" s="14">
        <f t="shared" si="288"/>
        <v>0</v>
      </c>
      <c r="AC846" s="15">
        <f t="shared" si="287"/>
        <v>510.5</v>
      </c>
      <c r="AD846" s="48">
        <f>(ROUND(AC846-AC832,1)/AC832)</f>
        <v>0.22982413876174415</v>
      </c>
      <c r="AE846" s="113"/>
      <c r="AF846" s="60"/>
      <c r="AH846" s="59"/>
    </row>
    <row r="847" spans="1:34">
      <c r="A847" s="106" t="s">
        <v>0</v>
      </c>
      <c r="B847" s="86" t="s">
        <v>48</v>
      </c>
      <c r="C847" s="50" t="s">
        <v>244</v>
      </c>
      <c r="D847" s="11">
        <v>125</v>
      </c>
      <c r="E847" s="11">
        <v>0</v>
      </c>
      <c r="F847" s="11">
        <v>0</v>
      </c>
      <c r="G847" s="11">
        <v>0</v>
      </c>
      <c r="H847" s="11">
        <v>0</v>
      </c>
      <c r="I847" s="51">
        <v>60</v>
      </c>
      <c r="J847" s="51">
        <v>20</v>
      </c>
      <c r="K847" s="51">
        <v>0</v>
      </c>
      <c r="L847" s="51">
        <v>0</v>
      </c>
      <c r="M847" s="51">
        <v>0</v>
      </c>
      <c r="N847" s="52">
        <f>D847*$D$3</f>
        <v>187.5</v>
      </c>
      <c r="O847" s="52">
        <f>E847*$E$3</f>
        <v>0</v>
      </c>
      <c r="P847" s="52">
        <f>F847*$F$3</f>
        <v>0</v>
      </c>
      <c r="Q847" s="52">
        <f>G847*$G$3</f>
        <v>0</v>
      </c>
      <c r="R847" s="52">
        <f>H847*$H$3</f>
        <v>0</v>
      </c>
      <c r="S847" s="52">
        <f>(N847/100)*(I847*$I$3)+(N847/100)*(J847*$J$3)</f>
        <v>225</v>
      </c>
      <c r="T847" s="52">
        <f>(O847/100)*(K847*$K$3)</f>
        <v>0</v>
      </c>
      <c r="U847" s="52">
        <f>(P847/100)*(K847*$K$3)+(P847/100)*(L847*$L$3)</f>
        <v>0</v>
      </c>
      <c r="V847" s="52">
        <f>(Q847/100)*(L847*$L$3)</f>
        <v>0</v>
      </c>
      <c r="W847" s="52">
        <f>(R847/100)*(K847*$K$3)+(R847/100)*(L847*$L$3)</f>
        <v>0</v>
      </c>
      <c r="X847" s="52">
        <f t="shared" ref="X847:X861" si="289">N847+S847</f>
        <v>412.5</v>
      </c>
      <c r="Y847" s="52">
        <f t="shared" ref="Y847:Y861" si="290">O847+T847</f>
        <v>0</v>
      </c>
      <c r="Z847" s="52">
        <f t="shared" ref="Z847:Z861" si="291">P847+U847</f>
        <v>0</v>
      </c>
      <c r="AA847" s="52">
        <f t="shared" ref="AA847:AA861" si="292">Q847+V847</f>
        <v>0</v>
      </c>
      <c r="AB847" s="52">
        <f t="shared" si="288"/>
        <v>0</v>
      </c>
      <c r="AC847" s="53">
        <f>ROUND(X847+Y847+Z847+AA847+AB847,1)</f>
        <v>412.5</v>
      </c>
      <c r="AD847" s="58">
        <v>0</v>
      </c>
      <c r="AE847" s="113" t="s">
        <v>814</v>
      </c>
      <c r="AF847" s="60"/>
      <c r="AH847" s="59"/>
    </row>
    <row r="848" spans="1:34">
      <c r="A848" s="99" t="s">
        <v>815</v>
      </c>
      <c r="B848" s="87">
        <v>32</v>
      </c>
      <c r="C848" s="21" t="s">
        <v>325</v>
      </c>
      <c r="D848" s="12">
        <v>125</v>
      </c>
      <c r="E848" s="12">
        <v>0</v>
      </c>
      <c r="F848" s="12">
        <v>0</v>
      </c>
      <c r="G848" s="12">
        <v>0</v>
      </c>
      <c r="H848" s="12">
        <v>0</v>
      </c>
      <c r="I848" s="13">
        <v>75</v>
      </c>
      <c r="J848" s="13">
        <v>35</v>
      </c>
      <c r="K848" s="13">
        <v>0</v>
      </c>
      <c r="L848" s="13">
        <v>0</v>
      </c>
      <c r="M848" s="13">
        <v>0</v>
      </c>
      <c r="N848" s="14">
        <f>D848*$D$4</f>
        <v>162.5</v>
      </c>
      <c r="O848" s="14">
        <f>E848*$E$4</f>
        <v>0</v>
      </c>
      <c r="P848" s="14">
        <f>F848*$F$4</f>
        <v>0</v>
      </c>
      <c r="Q848" s="14">
        <f>G848*$G$4</f>
        <v>0</v>
      </c>
      <c r="R848" s="14">
        <f>H848*$H$4</f>
        <v>0</v>
      </c>
      <c r="S848" s="14">
        <f>(N848/100)*(I848*$I$4)+(N848/100)*(J848*$J$4)</f>
        <v>321.75</v>
      </c>
      <c r="T848" s="14">
        <f>(O848/100)*(K848*$K$4)</f>
        <v>0</v>
      </c>
      <c r="U848" s="14">
        <f>(P848/100)*(K848*$K$4)+(P848/100)*(L848*$L$4)</f>
        <v>0</v>
      </c>
      <c r="V848" s="14">
        <f>(Q848/100)*(L848*$L$4)</f>
        <v>0</v>
      </c>
      <c r="W848" s="14">
        <f>(R848/100)*(K848*$K$4)+(R848/100)*(L848*$L$4)</f>
        <v>0</v>
      </c>
      <c r="X848" s="14">
        <f t="shared" si="289"/>
        <v>484.25</v>
      </c>
      <c r="Y848" s="14">
        <f t="shared" si="290"/>
        <v>0</v>
      </c>
      <c r="Z848" s="14">
        <f t="shared" si="291"/>
        <v>0</v>
      </c>
      <c r="AA848" s="14">
        <f t="shared" si="292"/>
        <v>0</v>
      </c>
      <c r="AB848" s="14">
        <f>R848+W848</f>
        <v>0</v>
      </c>
      <c r="AC848" s="15">
        <f>ROUND(X848+Y848+Z848+AA848+AB848,1)</f>
        <v>484.3</v>
      </c>
      <c r="AD848" s="48">
        <f>(ROUND(AC848-AC847,1)/AC847)</f>
        <v>0.17406060606060605</v>
      </c>
      <c r="AE848" s="113"/>
      <c r="AF848" s="60"/>
      <c r="AH848" s="59"/>
    </row>
    <row r="849" spans="1:34">
      <c r="A849" s="99" t="s">
        <v>816</v>
      </c>
      <c r="B849" s="87">
        <v>0</v>
      </c>
      <c r="C849" s="21" t="s">
        <v>850</v>
      </c>
      <c r="D849" s="12">
        <v>125</v>
      </c>
      <c r="E849" s="12">
        <v>0</v>
      </c>
      <c r="F849" s="12">
        <v>0</v>
      </c>
      <c r="G849" s="12">
        <v>0</v>
      </c>
      <c r="H849" s="12">
        <v>0</v>
      </c>
      <c r="I849" s="13">
        <v>60</v>
      </c>
      <c r="J849" s="13">
        <v>20</v>
      </c>
      <c r="K849" s="13">
        <v>0</v>
      </c>
      <c r="L849" s="13">
        <v>0</v>
      </c>
      <c r="M849" s="13">
        <v>0</v>
      </c>
      <c r="N849" s="14">
        <f>D849*$D$5</f>
        <v>175</v>
      </c>
      <c r="O849" s="14">
        <f>E849*$E$5</f>
        <v>0</v>
      </c>
      <c r="P849" s="14">
        <f>F849*$F$5</f>
        <v>0</v>
      </c>
      <c r="Q849" s="14">
        <f>G849*$G$5</f>
        <v>0</v>
      </c>
      <c r="R849" s="14">
        <f>H849*$H$5</f>
        <v>0</v>
      </c>
      <c r="S849" s="14">
        <f>(N849/100)*(I849*$I$5)+(N849/100)*(J849*$J$5)</f>
        <v>210</v>
      </c>
      <c r="T849" s="14">
        <f>(O849/100)*(K849*$K$5)</f>
        <v>0</v>
      </c>
      <c r="U849" s="14">
        <f>(P849/100)*(K849*$K$5)+(P849/100)*(L849*$L$5)</f>
        <v>0</v>
      </c>
      <c r="V849" s="14">
        <f>(Q849/100)*(L849*$L$5)</f>
        <v>0</v>
      </c>
      <c r="W849" s="14">
        <f>(R849/100)*(K849*$K$5)+(R849/100)*(L849*$L$5)</f>
        <v>0</v>
      </c>
      <c r="X849" s="14">
        <f t="shared" si="289"/>
        <v>385</v>
      </c>
      <c r="Y849" s="14">
        <f t="shared" si="290"/>
        <v>0</v>
      </c>
      <c r="Z849" s="14">
        <f t="shared" si="291"/>
        <v>0</v>
      </c>
      <c r="AA849" s="14">
        <f t="shared" si="292"/>
        <v>0</v>
      </c>
      <c r="AB849" s="14">
        <f>R849+W849</f>
        <v>0</v>
      </c>
      <c r="AC849" s="15">
        <f t="shared" ref="AC849:AC861" si="293">ROUND(X849+Y849+Z849+AA849+AB849,1)</f>
        <v>385</v>
      </c>
      <c r="AD849" s="48">
        <f>(ROUND(AC849-AC847,1)/AC847)</f>
        <v>-6.6666666666666666E-2</v>
      </c>
      <c r="AE849" s="113"/>
      <c r="AF849" s="60"/>
      <c r="AH849" s="59"/>
    </row>
    <row r="850" spans="1:34">
      <c r="A850" s="99" t="s">
        <v>817</v>
      </c>
      <c r="B850" s="87">
        <v>0</v>
      </c>
      <c r="C850" s="21" t="s">
        <v>338</v>
      </c>
      <c r="D850" s="12">
        <v>125</v>
      </c>
      <c r="E850" s="12">
        <v>0</v>
      </c>
      <c r="F850" s="12">
        <v>0</v>
      </c>
      <c r="G850" s="12">
        <v>0</v>
      </c>
      <c r="H850" s="12">
        <v>0</v>
      </c>
      <c r="I850" s="13">
        <v>60</v>
      </c>
      <c r="J850" s="13">
        <v>20</v>
      </c>
      <c r="K850" s="13">
        <v>0</v>
      </c>
      <c r="L850" s="13">
        <v>0</v>
      </c>
      <c r="M850" s="13">
        <v>0</v>
      </c>
      <c r="N850" s="14">
        <f>D850*$D$6</f>
        <v>175</v>
      </c>
      <c r="O850" s="14">
        <f>E850*$E$6</f>
        <v>0</v>
      </c>
      <c r="P850" s="14">
        <f>F850*$F$6</f>
        <v>0</v>
      </c>
      <c r="Q850" s="14">
        <f>G850*$G$6</f>
        <v>0</v>
      </c>
      <c r="R850" s="14">
        <f>H850*$H$6</f>
        <v>0</v>
      </c>
      <c r="S850" s="14">
        <f>(N850/100)*(I850*$I$6)+(N850/100)*(J850*$J$6)</f>
        <v>210</v>
      </c>
      <c r="T850" s="14">
        <f>(O850/100)*(K850*$K$6)</f>
        <v>0</v>
      </c>
      <c r="U850" s="14">
        <f>(P850/100)*(K850*$K$6)+(P850/100)*(L850*$L$6)</f>
        <v>0</v>
      </c>
      <c r="V850" s="14">
        <f>(Q850/100)*(L850*$L$6)</f>
        <v>0</v>
      </c>
      <c r="W850" s="14">
        <f>(R850/100)*(K850*$K$6)+(R850/100)*(L850*$L$6)</f>
        <v>0</v>
      </c>
      <c r="X850" s="14">
        <f t="shared" si="289"/>
        <v>385</v>
      </c>
      <c r="Y850" s="14">
        <f t="shared" si="290"/>
        <v>0</v>
      </c>
      <c r="Z850" s="14">
        <f t="shared" si="291"/>
        <v>0</v>
      </c>
      <c r="AA850" s="14">
        <f t="shared" si="292"/>
        <v>0</v>
      </c>
      <c r="AB850" s="14">
        <f t="shared" ref="AB850:AB861" si="294">R850+W850</f>
        <v>0</v>
      </c>
      <c r="AC850" s="15">
        <f t="shared" si="293"/>
        <v>385</v>
      </c>
      <c r="AD850" s="48">
        <f>(ROUND(AC850-AC847,1)/AC847)</f>
        <v>-6.6666666666666666E-2</v>
      </c>
      <c r="AE850" s="113"/>
      <c r="AF850" s="60"/>
      <c r="AH850" s="59"/>
    </row>
    <row r="851" spans="1:34">
      <c r="A851" s="99" t="s">
        <v>818</v>
      </c>
      <c r="B851" s="87">
        <v>0</v>
      </c>
      <c r="C851" s="21" t="s">
        <v>339</v>
      </c>
      <c r="D851" s="12">
        <v>125</v>
      </c>
      <c r="E851" s="12">
        <v>0</v>
      </c>
      <c r="F851" s="12">
        <v>0</v>
      </c>
      <c r="G851" s="12">
        <v>0</v>
      </c>
      <c r="H851" s="12">
        <v>0</v>
      </c>
      <c r="I851" s="13">
        <v>60</v>
      </c>
      <c r="J851" s="13">
        <v>20</v>
      </c>
      <c r="K851" s="13">
        <v>0</v>
      </c>
      <c r="L851" s="13">
        <v>0</v>
      </c>
      <c r="M851" s="13">
        <v>0</v>
      </c>
      <c r="N851" s="14">
        <f>D851*$D$7</f>
        <v>175</v>
      </c>
      <c r="O851" s="14">
        <f>E851*$E$7</f>
        <v>0</v>
      </c>
      <c r="P851" s="14">
        <f>F851*$F$7</f>
        <v>0</v>
      </c>
      <c r="Q851" s="14">
        <f>G851*$G$7</f>
        <v>0</v>
      </c>
      <c r="R851" s="14">
        <f>H851*$H$7</f>
        <v>0</v>
      </c>
      <c r="S851" s="14">
        <f>(N851/100)*(I851*$I$7)+(N851/100)*(J851*$J$7)</f>
        <v>210</v>
      </c>
      <c r="T851" s="14">
        <f>(O851/100)*(K851*$K$7)</f>
        <v>0</v>
      </c>
      <c r="U851" s="14">
        <f>(P851/100)*(K851*$K$7)+(P851/100)*(L851*$L$7)</f>
        <v>0</v>
      </c>
      <c r="V851" s="14">
        <f>(Q851/100)*(L851*$L$7)</f>
        <v>0</v>
      </c>
      <c r="W851" s="14">
        <f>(R851/100)*(K851*$K$7)+(R851/100)*(L851*$L$7)</f>
        <v>0</v>
      </c>
      <c r="X851" s="14">
        <f t="shared" si="289"/>
        <v>385</v>
      </c>
      <c r="Y851" s="14">
        <f t="shared" si="290"/>
        <v>0</v>
      </c>
      <c r="Z851" s="14">
        <f t="shared" si="291"/>
        <v>0</v>
      </c>
      <c r="AA851" s="14">
        <f t="shared" si="292"/>
        <v>0</v>
      </c>
      <c r="AB851" s="14">
        <f t="shared" si="294"/>
        <v>0</v>
      </c>
      <c r="AC851" s="15">
        <f t="shared" si="293"/>
        <v>385</v>
      </c>
      <c r="AD851" s="48">
        <f>(ROUND(AC851-AC847,1)/AC847)</f>
        <v>-6.6666666666666666E-2</v>
      </c>
      <c r="AE851" s="113"/>
      <c r="AF851" s="60"/>
      <c r="AH851" s="59"/>
    </row>
    <row r="852" spans="1:34">
      <c r="A852" s="99" t="s">
        <v>667</v>
      </c>
      <c r="B852" s="87"/>
      <c r="C852" s="21" t="s">
        <v>340</v>
      </c>
      <c r="D852" s="12">
        <v>125</v>
      </c>
      <c r="E852" s="12">
        <v>0</v>
      </c>
      <c r="F852" s="12">
        <v>0</v>
      </c>
      <c r="G852" s="12">
        <v>0</v>
      </c>
      <c r="H852" s="12">
        <v>0</v>
      </c>
      <c r="I852" s="13">
        <v>60</v>
      </c>
      <c r="J852" s="13">
        <v>20</v>
      </c>
      <c r="K852" s="13">
        <v>0</v>
      </c>
      <c r="L852" s="13">
        <v>0</v>
      </c>
      <c r="M852" s="13">
        <v>0</v>
      </c>
      <c r="N852" s="14">
        <f>D852*$D$8</f>
        <v>175</v>
      </c>
      <c r="O852" s="14">
        <f>E852*$E$8</f>
        <v>0</v>
      </c>
      <c r="P852" s="14">
        <f>F852*$F$8</f>
        <v>0</v>
      </c>
      <c r="Q852" s="14">
        <f>G852*$G$8</f>
        <v>0</v>
      </c>
      <c r="R852" s="14">
        <f>H852*$H$8</f>
        <v>0</v>
      </c>
      <c r="S852" s="14">
        <f>(N852/100)*(I852*$I$8)+(N852/100)*(J852*$J$8)</f>
        <v>210</v>
      </c>
      <c r="T852" s="14">
        <f>(O852/100)*(K852*$K$8)</f>
        <v>0</v>
      </c>
      <c r="U852" s="14">
        <f>(P852/100)*(K852*$K$8)+(P852/100)*(L852*$L$8)</f>
        <v>0</v>
      </c>
      <c r="V852" s="14">
        <f>(Q852/100)*(L852*$L$8)</f>
        <v>0</v>
      </c>
      <c r="W852" s="14">
        <f>(R852/100)*(K852*$K$8)+(R852/100)*(L852*$L$8)</f>
        <v>0</v>
      </c>
      <c r="X852" s="14">
        <f t="shared" si="289"/>
        <v>385</v>
      </c>
      <c r="Y852" s="14">
        <f t="shared" si="290"/>
        <v>0</v>
      </c>
      <c r="Z852" s="14">
        <f t="shared" si="291"/>
        <v>0</v>
      </c>
      <c r="AA852" s="14">
        <f t="shared" si="292"/>
        <v>0</v>
      </c>
      <c r="AB852" s="14">
        <f t="shared" si="294"/>
        <v>0</v>
      </c>
      <c r="AC852" s="15">
        <f t="shared" si="293"/>
        <v>385</v>
      </c>
      <c r="AD852" s="48">
        <f>(ROUND(AC852-AC847,1)/AC847)</f>
        <v>-6.6666666666666666E-2</v>
      </c>
      <c r="AE852" s="113"/>
      <c r="AF852" s="60"/>
      <c r="AH852" s="59"/>
    </row>
    <row r="853" spans="1:34">
      <c r="A853" s="99" t="s">
        <v>606</v>
      </c>
      <c r="B853" s="87"/>
      <c r="C853" s="21" t="s">
        <v>1</v>
      </c>
      <c r="D853" s="12">
        <v>63</v>
      </c>
      <c r="E853" s="12">
        <v>125</v>
      </c>
      <c r="F853" s="12">
        <v>0</v>
      </c>
      <c r="G853" s="12">
        <v>0</v>
      </c>
      <c r="H853" s="12">
        <v>0</v>
      </c>
      <c r="I853" s="13">
        <v>60</v>
      </c>
      <c r="J853" s="13">
        <v>20</v>
      </c>
      <c r="K853" s="13">
        <v>85</v>
      </c>
      <c r="L853" s="13">
        <v>0</v>
      </c>
      <c r="M853" s="13">
        <v>0</v>
      </c>
      <c r="N853" s="14">
        <f>D853*$D$9</f>
        <v>75.599999999999994</v>
      </c>
      <c r="O853" s="14">
        <f>E853*$E$9</f>
        <v>162.5</v>
      </c>
      <c r="P853" s="14">
        <f>F853*$F$9</f>
        <v>0</v>
      </c>
      <c r="Q853" s="14">
        <f>G853*$G$9</f>
        <v>0</v>
      </c>
      <c r="R853" s="14">
        <f>H853*$H$9</f>
        <v>0</v>
      </c>
      <c r="S853" s="14">
        <f>(N853/100)*(I853*$I$9)+(N853/100)*(J853*$J$9)</f>
        <v>90.719999999999985</v>
      </c>
      <c r="T853" s="14">
        <f>(O853/100)*(K853*$K$9)</f>
        <v>207.1875</v>
      </c>
      <c r="U853" s="14">
        <f>(P853/100)*(K853*$K$9)+(P853/100)*(L853*$L$9)</f>
        <v>0</v>
      </c>
      <c r="V853" s="14">
        <f>(Q853/100)*(L853*$L$9)</f>
        <v>0</v>
      </c>
      <c r="W853" s="14">
        <f>(R853/100)*(K853*$K$9)+(R853/100)*(L853*$L$9)</f>
        <v>0</v>
      </c>
      <c r="X853" s="14">
        <f t="shared" si="289"/>
        <v>166.32</v>
      </c>
      <c r="Y853" s="14">
        <f t="shared" si="290"/>
        <v>369.6875</v>
      </c>
      <c r="Z853" s="14">
        <f t="shared" si="291"/>
        <v>0</v>
      </c>
      <c r="AA853" s="14">
        <f t="shared" si="292"/>
        <v>0</v>
      </c>
      <c r="AB853" s="14">
        <f t="shared" si="294"/>
        <v>0</v>
      </c>
      <c r="AC853" s="15">
        <f t="shared" si="293"/>
        <v>536</v>
      </c>
      <c r="AD853" s="48">
        <f>(ROUND(AC853-AC847,1)/AC847)</f>
        <v>0.29939393939393938</v>
      </c>
      <c r="AE853" s="113"/>
      <c r="AF853" s="60"/>
      <c r="AH853" s="59"/>
    </row>
    <row r="854" spans="1:34">
      <c r="A854" s="99" t="s">
        <v>845</v>
      </c>
      <c r="B854" s="87"/>
      <c r="C854" s="21" t="s">
        <v>2</v>
      </c>
      <c r="D854" s="12">
        <v>63</v>
      </c>
      <c r="E854" s="12">
        <v>0</v>
      </c>
      <c r="F854" s="12">
        <v>125</v>
      </c>
      <c r="G854" s="12">
        <v>0</v>
      </c>
      <c r="H854" s="12">
        <v>0</v>
      </c>
      <c r="I854" s="13">
        <v>60</v>
      </c>
      <c r="J854" s="13">
        <v>20</v>
      </c>
      <c r="K854" s="13">
        <v>42.5</v>
      </c>
      <c r="L854" s="13">
        <v>42.5</v>
      </c>
      <c r="M854" s="13">
        <v>0</v>
      </c>
      <c r="N854" s="14">
        <f>D854*$D$10</f>
        <v>75.599999999999994</v>
      </c>
      <c r="O854" s="14">
        <f>E854*$E$10</f>
        <v>0</v>
      </c>
      <c r="P854" s="14">
        <f>F854*$F$10</f>
        <v>162.5</v>
      </c>
      <c r="Q854" s="14">
        <f>G854*$G$10</f>
        <v>0</v>
      </c>
      <c r="R854" s="14">
        <f>H854*$H$10</f>
        <v>0</v>
      </c>
      <c r="S854" s="14">
        <f>(N854/100)*(I854*$I$10)+(N854/100)*(J854*$J$10)</f>
        <v>90.719999999999985</v>
      </c>
      <c r="T854" s="14">
        <f>(O854/100)*(K854*$J$10)</f>
        <v>0</v>
      </c>
      <c r="U854" s="14">
        <f>(P854/100)*(K854*$K$10)+(P854/100)*(L854*$L$10)</f>
        <v>207.1875</v>
      </c>
      <c r="V854" s="14">
        <f>(Q854/100)*(L854*$L$10)</f>
        <v>0</v>
      </c>
      <c r="W854" s="14">
        <f>(R854/100)*(K854*$K$10)+(R854/100)*(L854*$L$10)</f>
        <v>0</v>
      </c>
      <c r="X854" s="14">
        <f t="shared" si="289"/>
        <v>166.32</v>
      </c>
      <c r="Y854" s="14">
        <f t="shared" si="290"/>
        <v>0</v>
      </c>
      <c r="Z854" s="14">
        <f t="shared" si="291"/>
        <v>369.6875</v>
      </c>
      <c r="AA854" s="14">
        <f t="shared" si="292"/>
        <v>0</v>
      </c>
      <c r="AB854" s="14">
        <f t="shared" si="294"/>
        <v>0</v>
      </c>
      <c r="AC854" s="15">
        <f t="shared" si="293"/>
        <v>536</v>
      </c>
      <c r="AD854" s="48">
        <f>(ROUND(AC854-AC847,1)/AC847)</f>
        <v>0.29939393939393938</v>
      </c>
      <c r="AE854" s="113"/>
      <c r="AF854" s="60"/>
      <c r="AH854" s="59"/>
    </row>
    <row r="855" spans="1:34">
      <c r="A855" s="99" t="s">
        <v>846</v>
      </c>
      <c r="B855" s="87"/>
      <c r="C855" s="21" t="s">
        <v>3</v>
      </c>
      <c r="D855" s="12">
        <v>63</v>
      </c>
      <c r="E855" s="12">
        <v>0</v>
      </c>
      <c r="F855" s="12">
        <v>0</v>
      </c>
      <c r="G855" s="12">
        <v>125</v>
      </c>
      <c r="H855" s="12">
        <v>0</v>
      </c>
      <c r="I855" s="13">
        <v>60</v>
      </c>
      <c r="J855" s="13">
        <v>20</v>
      </c>
      <c r="K855" s="13">
        <v>0</v>
      </c>
      <c r="L855" s="13">
        <v>85</v>
      </c>
      <c r="M855" s="13">
        <v>0</v>
      </c>
      <c r="N855" s="14">
        <f>D855*$D$11</f>
        <v>75.599999999999994</v>
      </c>
      <c r="O855" s="14">
        <f>E855*$E$11</f>
        <v>0</v>
      </c>
      <c r="P855" s="14">
        <f>F855*$F$11</f>
        <v>0</v>
      </c>
      <c r="Q855" s="14">
        <f>G855*$G$11</f>
        <v>162.5</v>
      </c>
      <c r="R855" s="14">
        <f>H855*$H$11</f>
        <v>0</v>
      </c>
      <c r="S855" s="14">
        <f>(N855/100)*(I855*$I$11)+(N855/100)*(J855*$J$11)</f>
        <v>90.719999999999985</v>
      </c>
      <c r="T855" s="14">
        <f>(O855/100)*(K855*$K$11)</f>
        <v>0</v>
      </c>
      <c r="U855" s="14">
        <f>(P855/100)*(K855*$K$11)+(P855/100)*(L855*$L$11)</f>
        <v>0</v>
      </c>
      <c r="V855" s="14">
        <f>(Q855/100)*(L855*$L$11)</f>
        <v>207.1875</v>
      </c>
      <c r="W855" s="14">
        <f>(R855/100)*(K855*$K$11)+(R855/100)*(L855*$L$11)</f>
        <v>0</v>
      </c>
      <c r="X855" s="14">
        <f t="shared" si="289"/>
        <v>166.32</v>
      </c>
      <c r="Y855" s="14">
        <f t="shared" si="290"/>
        <v>0</v>
      </c>
      <c r="Z855" s="14">
        <f t="shared" si="291"/>
        <v>0</v>
      </c>
      <c r="AA855" s="14">
        <f t="shared" si="292"/>
        <v>369.6875</v>
      </c>
      <c r="AB855" s="14">
        <f t="shared" si="294"/>
        <v>0</v>
      </c>
      <c r="AC855" s="15">
        <f t="shared" si="293"/>
        <v>536</v>
      </c>
      <c r="AD855" s="48">
        <f>(ROUND(AC855-AC847,1)/AC847)</f>
        <v>0.29939393939393938</v>
      </c>
      <c r="AE855" s="113"/>
      <c r="AF855" s="60"/>
      <c r="AH855" s="59"/>
    </row>
    <row r="856" spans="1:34">
      <c r="A856" s="99" t="s">
        <v>847</v>
      </c>
      <c r="B856" s="87"/>
      <c r="C856" s="21" t="s">
        <v>4</v>
      </c>
      <c r="D856" s="12">
        <v>63</v>
      </c>
      <c r="E856" s="12">
        <v>0</v>
      </c>
      <c r="F856" s="12">
        <v>0</v>
      </c>
      <c r="G856" s="12">
        <v>0</v>
      </c>
      <c r="H856" s="12">
        <v>125</v>
      </c>
      <c r="I856" s="13">
        <v>60</v>
      </c>
      <c r="J856" s="13">
        <v>20</v>
      </c>
      <c r="K856" s="13">
        <v>42.5</v>
      </c>
      <c r="L856" s="13">
        <v>42.5</v>
      </c>
      <c r="M856" s="13">
        <v>0</v>
      </c>
      <c r="N856" s="14">
        <f>D856*$D$12</f>
        <v>75.599999999999994</v>
      </c>
      <c r="O856" s="14">
        <f>E856*$E$12</f>
        <v>0</v>
      </c>
      <c r="P856" s="14">
        <f>F856*$F$12</f>
        <v>0</v>
      </c>
      <c r="Q856" s="14">
        <f>G856*$G$12</f>
        <v>0</v>
      </c>
      <c r="R856" s="14">
        <f>H856*$H$12</f>
        <v>162.5</v>
      </c>
      <c r="S856" s="14">
        <f>(N856/100)*(I856*$I$12)+(N856/100)*(J856*$J$12)</f>
        <v>90.719999999999985</v>
      </c>
      <c r="T856" s="14">
        <f>(O856/100)*(K856*$K$12)</f>
        <v>0</v>
      </c>
      <c r="U856" s="14">
        <f>(P856/100)*(K856*$K$12)+(P856/100)*(L856*$L$12)</f>
        <v>0</v>
      </c>
      <c r="V856" s="14">
        <f>(Q856/100)*(L856*$L$12)</f>
        <v>0</v>
      </c>
      <c r="W856" s="14">
        <f>(R856/100)*(K856*$K$12)+(R856/100)*(L856*$L$12)</f>
        <v>207.1875</v>
      </c>
      <c r="X856" s="14">
        <f t="shared" si="289"/>
        <v>166.32</v>
      </c>
      <c r="Y856" s="14">
        <f t="shared" si="290"/>
        <v>0</v>
      </c>
      <c r="Z856" s="14">
        <f t="shared" si="291"/>
        <v>0</v>
      </c>
      <c r="AA856" s="14">
        <f t="shared" si="292"/>
        <v>0</v>
      </c>
      <c r="AB856" s="14">
        <f t="shared" si="294"/>
        <v>369.6875</v>
      </c>
      <c r="AC856" s="15">
        <f t="shared" si="293"/>
        <v>536</v>
      </c>
      <c r="AD856" s="48">
        <f>(ROUND(AC856-AC847,1)/AC847)</f>
        <v>0.29939393939393938</v>
      </c>
      <c r="AE856" s="113"/>
      <c r="AF856" s="60"/>
      <c r="AH856" s="59"/>
    </row>
    <row r="857" spans="1:34">
      <c r="A857" s="99" t="s">
        <v>848</v>
      </c>
      <c r="B857" s="87"/>
      <c r="C857" s="21" t="s">
        <v>328</v>
      </c>
      <c r="D857" s="12">
        <v>125</v>
      </c>
      <c r="E857" s="12">
        <v>0</v>
      </c>
      <c r="F857" s="12">
        <v>0</v>
      </c>
      <c r="G857" s="12">
        <v>0</v>
      </c>
      <c r="H857" s="12">
        <v>0</v>
      </c>
      <c r="I857" s="13">
        <v>60</v>
      </c>
      <c r="J857" s="13">
        <v>20</v>
      </c>
      <c r="K857" s="13">
        <v>0</v>
      </c>
      <c r="L857" s="13">
        <v>0</v>
      </c>
      <c r="M857" s="13">
        <v>70</v>
      </c>
      <c r="N857" s="14">
        <f>D857*$D$13</f>
        <v>162.5</v>
      </c>
      <c r="O857" s="14">
        <f>E857*$E$13</f>
        <v>0</v>
      </c>
      <c r="P857" s="14">
        <f>F857*$F$13</f>
        <v>0</v>
      </c>
      <c r="Q857" s="14">
        <f>G857*$G$13</f>
        <v>0</v>
      </c>
      <c r="R857" s="14">
        <f>H857*$H$13</f>
        <v>0</v>
      </c>
      <c r="S857" s="14">
        <f>(N857/100)*(I857*$I$14)+(N857/100)*(J857*$J$14)+(N857/100)*(M857*$M$14)</f>
        <v>365.625</v>
      </c>
      <c r="T857" s="14">
        <f>(O857/100)*(K857*$K$13)+(O857/100)*(M857*$M$13)</f>
        <v>0</v>
      </c>
      <c r="U857" s="14">
        <f>(P857/100)*(K857*$K$13)+(P857/100)*(L857*$L$13)+(P857/100)*(M857*$M$13)</f>
        <v>0</v>
      </c>
      <c r="V857" s="14">
        <f>(Q857/100)*(L857*$L$13)+(Q857/100)*(M857*$M$13)</f>
        <v>0</v>
      </c>
      <c r="W857" s="14">
        <f>(R857/100)*(K857*$K$13)+(R857/100)*(L857*$L$13)+(R857/100)*(M857*$M$13)</f>
        <v>0</v>
      </c>
      <c r="X857" s="14">
        <f t="shared" si="289"/>
        <v>528.125</v>
      </c>
      <c r="Y857" s="14">
        <f t="shared" si="290"/>
        <v>0</v>
      </c>
      <c r="Z857" s="14">
        <f t="shared" si="291"/>
        <v>0</v>
      </c>
      <c r="AA857" s="14">
        <f t="shared" si="292"/>
        <v>0</v>
      </c>
      <c r="AB857" s="14">
        <f t="shared" si="294"/>
        <v>0</v>
      </c>
      <c r="AC857" s="15">
        <f t="shared" si="293"/>
        <v>528.1</v>
      </c>
      <c r="AD857" s="48">
        <f>(ROUND(AC857-AC847,1)/AC847)</f>
        <v>0.28024242424242424</v>
      </c>
      <c r="AE857" s="113"/>
      <c r="AF857" s="60"/>
      <c r="AH857" s="59"/>
    </row>
    <row r="858" spans="1:34">
      <c r="A858" s="99" t="s">
        <v>849</v>
      </c>
      <c r="B858" s="87"/>
      <c r="C858" s="21" t="s">
        <v>329</v>
      </c>
      <c r="D858" s="12">
        <v>125</v>
      </c>
      <c r="E858" s="12">
        <v>0</v>
      </c>
      <c r="F858" s="12">
        <v>0</v>
      </c>
      <c r="G858" s="12">
        <v>0</v>
      </c>
      <c r="H858" s="12">
        <v>0</v>
      </c>
      <c r="I858" s="13">
        <v>60</v>
      </c>
      <c r="J858" s="13">
        <v>20</v>
      </c>
      <c r="K858" s="13">
        <v>70</v>
      </c>
      <c r="L858" s="13">
        <v>0</v>
      </c>
      <c r="M858" s="13">
        <v>0</v>
      </c>
      <c r="N858" s="14">
        <f>D858*$D$14</f>
        <v>162.5</v>
      </c>
      <c r="O858" s="14">
        <f>E858*$E$14</f>
        <v>0</v>
      </c>
      <c r="P858" s="14">
        <f>F858*$F$14</f>
        <v>0</v>
      </c>
      <c r="Q858" s="14">
        <f>G858*$G$14</f>
        <v>0</v>
      </c>
      <c r="R858" s="14">
        <f>H858*$H$14</f>
        <v>0</v>
      </c>
      <c r="S858" s="14">
        <f>(N858/100)*(I858*$I$14)+(N858/100)*(J858*$J$14)+(N858/100)*(K858*$K$14)</f>
        <v>365.625</v>
      </c>
      <c r="T858" s="14">
        <f>(O858/100)*(K858*$K$14)</f>
        <v>0</v>
      </c>
      <c r="U858" s="14">
        <f>(P858/100)*(K858*$K$14)+(P858/100)*(L858*$L$14)</f>
        <v>0</v>
      </c>
      <c r="V858" s="14">
        <f>(Q858/100)*(L858*$L$14)</f>
        <v>0</v>
      </c>
      <c r="W858" s="14">
        <f>(R858/100)*(K858*$L$14)+(R858/100)*(L858*$M$14)</f>
        <v>0</v>
      </c>
      <c r="X858" s="14">
        <f t="shared" si="289"/>
        <v>528.125</v>
      </c>
      <c r="Y858" s="14">
        <f t="shared" si="290"/>
        <v>0</v>
      </c>
      <c r="Z858" s="14">
        <f t="shared" si="291"/>
        <v>0</v>
      </c>
      <c r="AA858" s="14">
        <f t="shared" si="292"/>
        <v>0</v>
      </c>
      <c r="AB858" s="14">
        <f t="shared" si="294"/>
        <v>0</v>
      </c>
      <c r="AC858" s="15">
        <f t="shared" si="293"/>
        <v>528.1</v>
      </c>
      <c r="AD858" s="48">
        <f>(ROUND(AC858-AC847,1)/AC847)</f>
        <v>0.28024242424242424</v>
      </c>
      <c r="AE858" s="113"/>
      <c r="AF858" s="60"/>
      <c r="AH858" s="59"/>
    </row>
    <row r="859" spans="1:34">
      <c r="A859" s="99"/>
      <c r="B859" s="87"/>
      <c r="C859" s="21" t="s">
        <v>330</v>
      </c>
      <c r="D859" s="12">
        <v>125</v>
      </c>
      <c r="E859" s="12">
        <v>0</v>
      </c>
      <c r="F859" s="12">
        <v>0</v>
      </c>
      <c r="G859" s="12">
        <v>0</v>
      </c>
      <c r="H859" s="12">
        <v>0</v>
      </c>
      <c r="I859" s="13">
        <v>60</v>
      </c>
      <c r="J859" s="13">
        <v>20</v>
      </c>
      <c r="K859" s="13">
        <v>0</v>
      </c>
      <c r="L859" s="13">
        <v>70</v>
      </c>
      <c r="M859" s="13">
        <v>0</v>
      </c>
      <c r="N859" s="14">
        <f>D859*$D$15</f>
        <v>162.5</v>
      </c>
      <c r="O859" s="14">
        <f>E859*$E$15</f>
        <v>0</v>
      </c>
      <c r="P859" s="14">
        <f>F859*$F$15</f>
        <v>0</v>
      </c>
      <c r="Q859" s="14">
        <f>G859*$G$15</f>
        <v>0</v>
      </c>
      <c r="R859" s="14">
        <f>H859*$H$15</f>
        <v>0</v>
      </c>
      <c r="S859" s="14">
        <f>(N859/100)*(I859*$I$15)+(N859/100)*(J859*$J$15)+(N859/100)*(L859*$L$15)</f>
        <v>365.625</v>
      </c>
      <c r="T859" s="14">
        <f>(O859/100)*(K859*$K$15)</f>
        <v>0</v>
      </c>
      <c r="U859" s="14">
        <f>(P859/100)*(K859*$K$15)+(P859/100)*(L859*$L$15)</f>
        <v>0</v>
      </c>
      <c r="V859" s="14">
        <f>(Q859/100)*(L859*$L$15)</f>
        <v>0</v>
      </c>
      <c r="W859" s="14">
        <f>(R859/100)*(K859*$K$15)+(R859/100)*(L859*$L$15)</f>
        <v>0</v>
      </c>
      <c r="X859" s="14">
        <f t="shared" si="289"/>
        <v>528.125</v>
      </c>
      <c r="Y859" s="14">
        <f t="shared" si="290"/>
        <v>0</v>
      </c>
      <c r="Z859" s="14">
        <f t="shared" si="291"/>
        <v>0</v>
      </c>
      <c r="AA859" s="14">
        <f t="shared" si="292"/>
        <v>0</v>
      </c>
      <c r="AB859" s="14">
        <f t="shared" si="294"/>
        <v>0</v>
      </c>
      <c r="AC859" s="15">
        <f t="shared" si="293"/>
        <v>528.1</v>
      </c>
      <c r="AD859" s="48">
        <f>(ROUND(AC859-AC847,1)/AC847)</f>
        <v>0.28024242424242424</v>
      </c>
      <c r="AE859" s="113"/>
      <c r="AF859" s="60"/>
      <c r="AH859" s="59"/>
    </row>
    <row r="860" spans="1:34">
      <c r="A860" s="99"/>
      <c r="B860" s="87"/>
      <c r="C860" s="21" t="s">
        <v>326</v>
      </c>
      <c r="D860" s="12">
        <v>125</v>
      </c>
      <c r="E860" s="12">
        <v>0</v>
      </c>
      <c r="F860" s="12">
        <v>0</v>
      </c>
      <c r="G860" s="12">
        <v>0</v>
      </c>
      <c r="H860" s="12">
        <v>0</v>
      </c>
      <c r="I860" s="13">
        <v>60</v>
      </c>
      <c r="J860" s="13">
        <v>55</v>
      </c>
      <c r="K860" s="13">
        <v>0</v>
      </c>
      <c r="L860" s="13">
        <v>0</v>
      </c>
      <c r="M860" s="13">
        <v>0</v>
      </c>
      <c r="N860" s="14">
        <f>D860*$D$16</f>
        <v>162.5</v>
      </c>
      <c r="O860" s="14">
        <f>E860*$E$16</f>
        <v>0</v>
      </c>
      <c r="P860" s="14">
        <f>F860*$F$16</f>
        <v>0</v>
      </c>
      <c r="Q860" s="14">
        <f>G860*$G$16</f>
        <v>0</v>
      </c>
      <c r="R860" s="14">
        <f>H860*$H$16</f>
        <v>0</v>
      </c>
      <c r="S860" s="14">
        <f>(N860/100)*(I860*$I$16)+(N860/100)*(J860*$J$16)</f>
        <v>303.0625</v>
      </c>
      <c r="T860" s="14">
        <f>(O860/100)*(K860*$K$16)</f>
        <v>0</v>
      </c>
      <c r="U860" s="14">
        <f>(P860/100)*(K860*$K$16)+(P860/100)*(L860*$L$16)</f>
        <v>0</v>
      </c>
      <c r="V860" s="14">
        <f>(Q860/100)*(L860*$L$16)</f>
        <v>0</v>
      </c>
      <c r="W860" s="14">
        <f>(R860/100)*(K860*$K$16)+(R860/100)*(L860*$L$16)</f>
        <v>0</v>
      </c>
      <c r="X860" s="14">
        <f t="shared" si="289"/>
        <v>465.5625</v>
      </c>
      <c r="Y860" s="14">
        <f t="shared" si="290"/>
        <v>0</v>
      </c>
      <c r="Z860" s="14">
        <f t="shared" si="291"/>
        <v>0</v>
      </c>
      <c r="AA860" s="14">
        <f t="shared" si="292"/>
        <v>0</v>
      </c>
      <c r="AB860" s="14">
        <f t="shared" si="294"/>
        <v>0</v>
      </c>
      <c r="AC860" s="15">
        <f t="shared" si="293"/>
        <v>465.6</v>
      </c>
      <c r="AD860" s="48">
        <f>(ROUND(AC860-AC847,1)/AC847)</f>
        <v>0.12872727272727272</v>
      </c>
      <c r="AE860" s="113"/>
      <c r="AF860" s="60"/>
      <c r="AH860" s="59"/>
    </row>
    <row r="861" spans="1:34">
      <c r="A861" s="99"/>
      <c r="B861" s="87"/>
      <c r="C861" s="21" t="s">
        <v>327</v>
      </c>
      <c r="D861" s="12">
        <v>125</v>
      </c>
      <c r="E861" s="12">
        <v>0</v>
      </c>
      <c r="F861" s="12">
        <v>0</v>
      </c>
      <c r="G861" s="12">
        <v>0</v>
      </c>
      <c r="H861" s="12">
        <v>0</v>
      </c>
      <c r="I861" s="13">
        <v>83</v>
      </c>
      <c r="J861" s="13">
        <v>20</v>
      </c>
      <c r="K861" s="13">
        <v>0</v>
      </c>
      <c r="L861" s="13">
        <v>0</v>
      </c>
      <c r="M861" s="13">
        <v>0</v>
      </c>
      <c r="N861" s="14">
        <f>D861*$D$17</f>
        <v>162.5</v>
      </c>
      <c r="O861" s="14">
        <f>E861*$E$17</f>
        <v>0</v>
      </c>
      <c r="P861" s="14">
        <f>F861*$F$17</f>
        <v>0</v>
      </c>
      <c r="Q861" s="14">
        <f>G861*$G$17</f>
        <v>0</v>
      </c>
      <c r="R861" s="14">
        <f>H861*$H$17</f>
        <v>0</v>
      </c>
      <c r="S861" s="14">
        <f>(N861/100)*(I861*$I$17)+(N861/100)*(J861*$J$17)</f>
        <v>342.71249999999998</v>
      </c>
      <c r="T861" s="14">
        <f>(O861/100)*(K861*$K$17)</f>
        <v>0</v>
      </c>
      <c r="U861" s="14">
        <f>(P861/100)*(K861*$K$17)+(P861/100)*(L861*$L$17)</f>
        <v>0</v>
      </c>
      <c r="V861" s="14">
        <f>(Q861/100)*(L861*$L$17)</f>
        <v>0</v>
      </c>
      <c r="W861" s="14">
        <f>(R861/100)*(K861*$K$17)+(R861/100)*(L861*$L$17)</f>
        <v>0</v>
      </c>
      <c r="X861" s="14">
        <f t="shared" si="289"/>
        <v>505.21249999999998</v>
      </c>
      <c r="Y861" s="14">
        <f t="shared" si="290"/>
        <v>0</v>
      </c>
      <c r="Z861" s="14">
        <f t="shared" si="291"/>
        <v>0</v>
      </c>
      <c r="AA861" s="14">
        <f t="shared" si="292"/>
        <v>0</v>
      </c>
      <c r="AB861" s="14">
        <f t="shared" si="294"/>
        <v>0</v>
      </c>
      <c r="AC861" s="15">
        <f t="shared" si="293"/>
        <v>505.2</v>
      </c>
      <c r="AD861" s="48">
        <f>(ROUND(AC861-AC847,1)/AC847)</f>
        <v>0.22472727272727275</v>
      </c>
      <c r="AE861" s="113"/>
      <c r="AF861" s="60"/>
      <c r="AH861" s="59"/>
    </row>
    <row r="862" spans="1:34">
      <c r="A862" s="106" t="s">
        <v>0</v>
      </c>
      <c r="B862" s="90" t="s">
        <v>47</v>
      </c>
      <c r="C862" s="50" t="s">
        <v>242</v>
      </c>
      <c r="D862" s="11">
        <v>100</v>
      </c>
      <c r="E862" s="11">
        <v>50</v>
      </c>
      <c r="F862" s="11">
        <v>0</v>
      </c>
      <c r="G862" s="11">
        <v>50</v>
      </c>
      <c r="H862" s="11">
        <v>0</v>
      </c>
      <c r="I862" s="51">
        <v>50</v>
      </c>
      <c r="J862" s="51">
        <v>20</v>
      </c>
      <c r="K862" s="51">
        <v>0</v>
      </c>
      <c r="L862" s="51">
        <v>0</v>
      </c>
      <c r="M862" s="51">
        <v>0</v>
      </c>
      <c r="N862" s="52">
        <f>D862*$D$3</f>
        <v>150</v>
      </c>
      <c r="O862" s="52">
        <f>E862*$E$3</f>
        <v>75</v>
      </c>
      <c r="P862" s="52">
        <f>F862*$F$3</f>
        <v>0</v>
      </c>
      <c r="Q862" s="52">
        <f>G862*$G$3</f>
        <v>75</v>
      </c>
      <c r="R862" s="52">
        <f>H862*$H$3</f>
        <v>0</v>
      </c>
      <c r="S862" s="52">
        <f>(N862/100)*(I862*$I$3)+(N862/100)*(J862*$J$3)</f>
        <v>157.5</v>
      </c>
      <c r="T862" s="52">
        <f>(O862/100)*(K862*$K$3)</f>
        <v>0</v>
      </c>
      <c r="U862" s="52">
        <f>(P862/100)*(K862*$K$3)+(P862/100)*(L862*$L$3)</f>
        <v>0</v>
      </c>
      <c r="V862" s="52">
        <f>(Q862/100)*(L862*$L$3)</f>
        <v>0</v>
      </c>
      <c r="W862" s="52">
        <f>(R862/100)*(K862*$K$3)+(R862/100)*(L862*$L$3)</f>
        <v>0</v>
      </c>
      <c r="X862" s="52">
        <f t="shared" si="279"/>
        <v>307.5</v>
      </c>
      <c r="Y862" s="52">
        <f t="shared" si="280"/>
        <v>75</v>
      </c>
      <c r="Z862" s="52">
        <f t="shared" si="281"/>
        <v>0</v>
      </c>
      <c r="AA862" s="52">
        <f t="shared" si="282"/>
        <v>75</v>
      </c>
      <c r="AB862" s="52">
        <f>R862+W862</f>
        <v>0</v>
      </c>
      <c r="AC862" s="53">
        <f>ROUND(X862+Y862+Z862+AA862+AB862,1)</f>
        <v>457.5</v>
      </c>
      <c r="AD862" s="58"/>
      <c r="AE862" s="113" t="s">
        <v>814</v>
      </c>
      <c r="AF862" s="60"/>
      <c r="AH862" s="59"/>
    </row>
    <row r="863" spans="1:34">
      <c r="A863" s="99" t="s">
        <v>815</v>
      </c>
      <c r="B863" s="91">
        <v>18</v>
      </c>
      <c r="C863" s="21" t="s">
        <v>325</v>
      </c>
      <c r="D863" s="12">
        <v>100</v>
      </c>
      <c r="E863" s="12">
        <v>50</v>
      </c>
      <c r="F863" s="12">
        <v>0</v>
      </c>
      <c r="G863" s="12">
        <v>50</v>
      </c>
      <c r="H863" s="12">
        <v>0</v>
      </c>
      <c r="I863" s="13">
        <v>70</v>
      </c>
      <c r="J863" s="13">
        <v>50</v>
      </c>
      <c r="K863" s="13">
        <v>0</v>
      </c>
      <c r="L863" s="13">
        <v>0</v>
      </c>
      <c r="M863" s="13">
        <v>0</v>
      </c>
      <c r="N863" s="14">
        <f>D863*$D$4</f>
        <v>130</v>
      </c>
      <c r="O863" s="14">
        <f>E863*$E$4</f>
        <v>65</v>
      </c>
      <c r="P863" s="14">
        <f>F863*$F$4</f>
        <v>0</v>
      </c>
      <c r="Q863" s="14">
        <f>G863*$G$4</f>
        <v>65</v>
      </c>
      <c r="R863" s="14">
        <f>H863*$H$4</f>
        <v>0</v>
      </c>
      <c r="S863" s="14">
        <f>(N863/100)*(I863*$I$4)+(N863/100)*(J863*$J$4)</f>
        <v>280.8</v>
      </c>
      <c r="T863" s="14">
        <f>(O863/100)*(K863*$K$4)</f>
        <v>0</v>
      </c>
      <c r="U863" s="14">
        <f>(P863/100)*(K863*$K$4)+(P863/100)*(L863*$L$4)</f>
        <v>0</v>
      </c>
      <c r="V863" s="14">
        <f>(Q863/100)*(L863*$L$4)</f>
        <v>0</v>
      </c>
      <c r="W863" s="14">
        <f>(R863/100)*(K863*$K$4)+(R863/100)*(L863*$L$4)</f>
        <v>0</v>
      </c>
      <c r="X863" s="14">
        <f t="shared" si="279"/>
        <v>410.8</v>
      </c>
      <c r="Y863" s="14">
        <f t="shared" si="280"/>
        <v>65</v>
      </c>
      <c r="Z863" s="14">
        <f t="shared" si="281"/>
        <v>0</v>
      </c>
      <c r="AA863" s="14">
        <f t="shared" si="282"/>
        <v>65</v>
      </c>
      <c r="AB863" s="14">
        <f>R863+W863</f>
        <v>0</v>
      </c>
      <c r="AC863" s="15">
        <f>ROUND(X863+Y863+Z863+AA863+AB863,1)</f>
        <v>540.79999999999995</v>
      </c>
      <c r="AD863" s="48">
        <f>(ROUND(AC863-AC862,1)/AC862)</f>
        <v>0.18207650273224044</v>
      </c>
      <c r="AE863" s="113"/>
      <c r="AF863" s="60"/>
      <c r="AH863" s="59"/>
    </row>
    <row r="864" spans="1:34">
      <c r="A864" s="99" t="s">
        <v>816</v>
      </c>
      <c r="B864" s="91">
        <v>16</v>
      </c>
      <c r="C864" s="21" t="s">
        <v>850</v>
      </c>
      <c r="D864" s="12">
        <v>100</v>
      </c>
      <c r="E864" s="12">
        <v>50</v>
      </c>
      <c r="F864" s="12">
        <v>0</v>
      </c>
      <c r="G864" s="12">
        <v>50</v>
      </c>
      <c r="H864" s="12">
        <v>0</v>
      </c>
      <c r="I864" s="13">
        <v>50</v>
      </c>
      <c r="J864" s="13">
        <v>20</v>
      </c>
      <c r="K864" s="13">
        <v>0</v>
      </c>
      <c r="L864" s="13">
        <v>0</v>
      </c>
      <c r="M864" s="13">
        <v>0</v>
      </c>
      <c r="N864" s="14">
        <f>D864*$D$5</f>
        <v>140</v>
      </c>
      <c r="O864" s="14">
        <f>E864*$E$5</f>
        <v>70</v>
      </c>
      <c r="P864" s="14">
        <f>F864*$F$5</f>
        <v>0</v>
      </c>
      <c r="Q864" s="14">
        <f>G864*$G$5</f>
        <v>70</v>
      </c>
      <c r="R864" s="14">
        <f>H864*$H$5</f>
        <v>0</v>
      </c>
      <c r="S864" s="14">
        <f>(N864/100)*(I864*$I$5)+(N864/100)*(J864*$J$5)</f>
        <v>147</v>
      </c>
      <c r="T864" s="14">
        <f>(O864/100)*(K864*$K$5)</f>
        <v>0</v>
      </c>
      <c r="U864" s="14">
        <f>(P864/100)*(K864*$K$5)+(P864/100)*(L864*$L$5)</f>
        <v>0</v>
      </c>
      <c r="V864" s="14">
        <f>(Q864/100)*(L864*$L$5)</f>
        <v>0</v>
      </c>
      <c r="W864" s="14">
        <f>(R864/100)*(K864*$K$5)+(R864/100)*(L864*$L$5)</f>
        <v>0</v>
      </c>
      <c r="X864" s="14">
        <f t="shared" si="279"/>
        <v>287</v>
      </c>
      <c r="Y864" s="14">
        <f t="shared" si="280"/>
        <v>70</v>
      </c>
      <c r="Z864" s="14">
        <f t="shared" si="281"/>
        <v>0</v>
      </c>
      <c r="AA864" s="14">
        <f t="shared" si="282"/>
        <v>70</v>
      </c>
      <c r="AB864" s="14">
        <f>R864+W864</f>
        <v>0</v>
      </c>
      <c r="AC864" s="15">
        <f t="shared" ref="AC864:AC876" si="295">ROUND(X864+Y864+Z864+AA864+AB864,1)</f>
        <v>427</v>
      </c>
      <c r="AD864" s="48">
        <f>(ROUND(AC864-AC862,1)/AC862)</f>
        <v>-6.6666666666666666E-2</v>
      </c>
      <c r="AE864" s="113"/>
      <c r="AF864" s="60"/>
      <c r="AH864" s="59"/>
    </row>
    <row r="865" spans="1:34">
      <c r="A865" s="99" t="s">
        <v>817</v>
      </c>
      <c r="B865" s="91">
        <v>0</v>
      </c>
      <c r="C865" s="21" t="s">
        <v>338</v>
      </c>
      <c r="D865" s="12">
        <v>100</v>
      </c>
      <c r="E865" s="12">
        <v>50</v>
      </c>
      <c r="F865" s="12">
        <v>0</v>
      </c>
      <c r="G865" s="12">
        <v>50</v>
      </c>
      <c r="H865" s="12">
        <v>0</v>
      </c>
      <c r="I865" s="13">
        <v>50</v>
      </c>
      <c r="J865" s="13">
        <v>20</v>
      </c>
      <c r="K865" s="13">
        <v>0</v>
      </c>
      <c r="L865" s="13">
        <v>0</v>
      </c>
      <c r="M865" s="13">
        <v>0</v>
      </c>
      <c r="N865" s="14">
        <f>D865*$D$6</f>
        <v>140</v>
      </c>
      <c r="O865" s="14">
        <f>E865*$E$6</f>
        <v>70</v>
      </c>
      <c r="P865" s="14">
        <f>F865*$F$6</f>
        <v>0</v>
      </c>
      <c r="Q865" s="14">
        <f>G865*$G$6</f>
        <v>70</v>
      </c>
      <c r="R865" s="14">
        <f>H865*$H$6</f>
        <v>0</v>
      </c>
      <c r="S865" s="14">
        <f>(N865/100)*(I865*$I$6)+(N865/100)*(J865*$J$6)</f>
        <v>147</v>
      </c>
      <c r="T865" s="14">
        <f>(O865/100)*(K865*$K$6)</f>
        <v>0</v>
      </c>
      <c r="U865" s="14">
        <f>(P865/100)*(K865*$K$6)+(P865/100)*(L865*$L$6)</f>
        <v>0</v>
      </c>
      <c r="V865" s="14">
        <f>(Q865/100)*(L865*$L$6)</f>
        <v>0</v>
      </c>
      <c r="W865" s="14">
        <f>(R865/100)*(K865*$K$6)+(R865/100)*(L865*$L$6)</f>
        <v>0</v>
      </c>
      <c r="X865" s="14">
        <f t="shared" si="279"/>
        <v>287</v>
      </c>
      <c r="Y865" s="14">
        <f t="shared" si="280"/>
        <v>70</v>
      </c>
      <c r="Z865" s="14">
        <f t="shared" si="281"/>
        <v>0</v>
      </c>
      <c r="AA865" s="14">
        <f t="shared" si="282"/>
        <v>70</v>
      </c>
      <c r="AB865" s="14">
        <f t="shared" ref="AB865:AB876" si="296">R865+W865</f>
        <v>0</v>
      </c>
      <c r="AC865" s="15">
        <f t="shared" si="295"/>
        <v>427</v>
      </c>
      <c r="AD865" s="48">
        <f>(ROUND(AC865-AC862,1)/AC862)</f>
        <v>-6.6666666666666666E-2</v>
      </c>
      <c r="AE865" s="113"/>
      <c r="AF865" s="60"/>
      <c r="AH865" s="59"/>
    </row>
    <row r="866" spans="1:34">
      <c r="A866" s="99" t="s">
        <v>818</v>
      </c>
      <c r="B866" s="91">
        <v>0</v>
      </c>
      <c r="C866" s="21" t="s">
        <v>339</v>
      </c>
      <c r="D866" s="12">
        <v>100</v>
      </c>
      <c r="E866" s="12">
        <v>50</v>
      </c>
      <c r="F866" s="12">
        <v>0</v>
      </c>
      <c r="G866" s="12">
        <v>50</v>
      </c>
      <c r="H866" s="12">
        <v>0</v>
      </c>
      <c r="I866" s="13">
        <v>50</v>
      </c>
      <c r="J866" s="13">
        <v>20</v>
      </c>
      <c r="K866" s="13">
        <v>0</v>
      </c>
      <c r="L866" s="13">
        <v>0</v>
      </c>
      <c r="M866" s="13">
        <v>0</v>
      </c>
      <c r="N866" s="14">
        <f>D866*$D$7</f>
        <v>140</v>
      </c>
      <c r="O866" s="14">
        <f>E866*$E$7</f>
        <v>70</v>
      </c>
      <c r="P866" s="14">
        <f>F866*$F$7</f>
        <v>0</v>
      </c>
      <c r="Q866" s="14">
        <f>G866*$G$7</f>
        <v>70</v>
      </c>
      <c r="R866" s="14">
        <f>H866*$H$7</f>
        <v>0</v>
      </c>
      <c r="S866" s="14">
        <f>(N866/100)*(I866*$I$7)+(N866/100)*(J866*$J$7)</f>
        <v>147</v>
      </c>
      <c r="T866" s="14">
        <f>(O866/100)*(K866*$K$7)</f>
        <v>0</v>
      </c>
      <c r="U866" s="14">
        <f>(P866/100)*(K866*$K$7)+(P866/100)*(L866*$L$7)</f>
        <v>0</v>
      </c>
      <c r="V866" s="14">
        <f>(Q866/100)*(L866*$L$7)</f>
        <v>0</v>
      </c>
      <c r="W866" s="14">
        <f>(R866/100)*(K866*$K$7)+(R866/100)*(L866*$L$7)</f>
        <v>0</v>
      </c>
      <c r="X866" s="14">
        <f t="shared" si="279"/>
        <v>287</v>
      </c>
      <c r="Y866" s="14">
        <f t="shared" si="280"/>
        <v>70</v>
      </c>
      <c r="Z866" s="14">
        <f t="shared" si="281"/>
        <v>0</v>
      </c>
      <c r="AA866" s="14">
        <f t="shared" si="282"/>
        <v>70</v>
      </c>
      <c r="AB866" s="14">
        <f t="shared" si="296"/>
        <v>0</v>
      </c>
      <c r="AC866" s="15">
        <f t="shared" si="295"/>
        <v>427</v>
      </c>
      <c r="AD866" s="48">
        <f>(ROUND(AC866-AC862,1)/AC862)</f>
        <v>-6.6666666666666666E-2</v>
      </c>
      <c r="AE866" s="113"/>
      <c r="AF866" s="60"/>
      <c r="AH866" s="59"/>
    </row>
    <row r="867" spans="1:34">
      <c r="A867" s="99" t="s">
        <v>667</v>
      </c>
      <c r="B867" s="91"/>
      <c r="C867" s="21" t="s">
        <v>340</v>
      </c>
      <c r="D867" s="12">
        <v>100</v>
      </c>
      <c r="E867" s="12">
        <v>50</v>
      </c>
      <c r="F867" s="12">
        <v>0</v>
      </c>
      <c r="G867" s="12">
        <v>50</v>
      </c>
      <c r="H867" s="12">
        <v>0</v>
      </c>
      <c r="I867" s="13">
        <v>50</v>
      </c>
      <c r="J867" s="13">
        <v>20</v>
      </c>
      <c r="K867" s="13">
        <v>0</v>
      </c>
      <c r="L867" s="13">
        <v>0</v>
      </c>
      <c r="M867" s="13">
        <v>0</v>
      </c>
      <c r="N867" s="14">
        <f>D867*$D$8</f>
        <v>140</v>
      </c>
      <c r="O867" s="14">
        <f>E867*$E$8</f>
        <v>70</v>
      </c>
      <c r="P867" s="14">
        <f>F867*$F$8</f>
        <v>0</v>
      </c>
      <c r="Q867" s="14">
        <f>G867*$G$8</f>
        <v>70</v>
      </c>
      <c r="R867" s="14">
        <f>H867*$H$8</f>
        <v>0</v>
      </c>
      <c r="S867" s="14">
        <f>(N867/100)*(I867*$I$8)+(N867/100)*(J867*$J$8)</f>
        <v>147</v>
      </c>
      <c r="T867" s="14">
        <f>(O867/100)*(K867*$K$8)</f>
        <v>0</v>
      </c>
      <c r="U867" s="14">
        <f>(P867/100)*(K867*$K$8)+(P867/100)*(L867*$L$8)</f>
        <v>0</v>
      </c>
      <c r="V867" s="14">
        <f>(Q867/100)*(L867*$L$8)</f>
        <v>0</v>
      </c>
      <c r="W867" s="14">
        <f>(R867/100)*(K867*$K$8)+(R867/100)*(L867*$L$8)</f>
        <v>0</v>
      </c>
      <c r="X867" s="14">
        <f t="shared" si="279"/>
        <v>287</v>
      </c>
      <c r="Y867" s="14">
        <f t="shared" si="280"/>
        <v>70</v>
      </c>
      <c r="Z867" s="14">
        <f t="shared" si="281"/>
        <v>0</v>
      </c>
      <c r="AA867" s="14">
        <f t="shared" si="282"/>
        <v>70</v>
      </c>
      <c r="AB867" s="14">
        <f t="shared" si="296"/>
        <v>0</v>
      </c>
      <c r="AC867" s="15">
        <f t="shared" si="295"/>
        <v>427</v>
      </c>
      <c r="AD867" s="48">
        <f>(ROUND(AC867-AC862,1)/AC862)</f>
        <v>-6.6666666666666666E-2</v>
      </c>
      <c r="AE867" s="113"/>
      <c r="AF867" s="60"/>
      <c r="AH867" s="59"/>
    </row>
    <row r="868" spans="1:34">
      <c r="A868" s="99" t="s">
        <v>606</v>
      </c>
      <c r="B868" s="91"/>
      <c r="C868" s="21" t="s">
        <v>1</v>
      </c>
      <c r="D868" s="12">
        <v>100</v>
      </c>
      <c r="E868" s="12">
        <v>160</v>
      </c>
      <c r="F868" s="12">
        <v>0</v>
      </c>
      <c r="G868" s="12">
        <v>0</v>
      </c>
      <c r="H868" s="12">
        <v>0</v>
      </c>
      <c r="I868" s="13">
        <v>50</v>
      </c>
      <c r="J868" s="13">
        <v>20</v>
      </c>
      <c r="K868" s="13">
        <v>46</v>
      </c>
      <c r="L868" s="13">
        <v>0</v>
      </c>
      <c r="M868" s="13">
        <v>0</v>
      </c>
      <c r="N868" s="14">
        <f>D868*$D$9</f>
        <v>120</v>
      </c>
      <c r="O868" s="14">
        <f>E868*$E$9</f>
        <v>208</v>
      </c>
      <c r="P868" s="14">
        <f>F868*$F$9</f>
        <v>0</v>
      </c>
      <c r="Q868" s="14">
        <f>G868*$G$9</f>
        <v>0</v>
      </c>
      <c r="R868" s="14">
        <f>H868*$H$9</f>
        <v>0</v>
      </c>
      <c r="S868" s="14">
        <f>(N868/100)*(I868*$I$9)+(N868/100)*(J868*$J$9)</f>
        <v>126</v>
      </c>
      <c r="T868" s="14">
        <f>(O868/100)*(K868*$K$9)</f>
        <v>143.52000000000001</v>
      </c>
      <c r="U868" s="14">
        <f>(P868/100)*(K868*$K$9)+(P868/100)*(L868*$L$9)</f>
        <v>0</v>
      </c>
      <c r="V868" s="14">
        <f>(Q868/100)*(L868*$L$9)</f>
        <v>0</v>
      </c>
      <c r="W868" s="14">
        <f>(R868/100)*(K868*$K$9)+(R868/100)*(L868*$L$9)</f>
        <v>0</v>
      </c>
      <c r="X868" s="14">
        <f t="shared" si="279"/>
        <v>246</v>
      </c>
      <c r="Y868" s="14">
        <f t="shared" si="280"/>
        <v>351.52</v>
      </c>
      <c r="Z868" s="14">
        <f t="shared" si="281"/>
        <v>0</v>
      </c>
      <c r="AA868" s="14">
        <f t="shared" si="282"/>
        <v>0</v>
      </c>
      <c r="AB868" s="14">
        <f t="shared" si="296"/>
        <v>0</v>
      </c>
      <c r="AC868" s="15">
        <f t="shared" si="295"/>
        <v>597.5</v>
      </c>
      <c r="AD868" s="48">
        <f>(ROUND(AC868-AC862,1)/AC862)</f>
        <v>0.30601092896174864</v>
      </c>
      <c r="AE868" s="113"/>
      <c r="AF868" s="60"/>
      <c r="AH868" s="60"/>
    </row>
    <row r="869" spans="1:34">
      <c r="A869" s="99" t="s">
        <v>845</v>
      </c>
      <c r="B869" s="91"/>
      <c r="C869" s="21" t="s">
        <v>2</v>
      </c>
      <c r="D869" s="12">
        <v>100</v>
      </c>
      <c r="E869" s="12">
        <v>0</v>
      </c>
      <c r="F869" s="12">
        <v>160</v>
      </c>
      <c r="G869" s="12">
        <v>0</v>
      </c>
      <c r="H869" s="12">
        <v>0</v>
      </c>
      <c r="I869" s="13">
        <v>50</v>
      </c>
      <c r="J869" s="13">
        <v>20</v>
      </c>
      <c r="K869" s="13">
        <v>23</v>
      </c>
      <c r="L869" s="13">
        <v>23</v>
      </c>
      <c r="M869" s="13">
        <v>0</v>
      </c>
      <c r="N869" s="14">
        <f>D869*$D$10</f>
        <v>120</v>
      </c>
      <c r="O869" s="14">
        <f>E869*$E$10</f>
        <v>0</v>
      </c>
      <c r="P869" s="14">
        <f>F869*$F$10</f>
        <v>208</v>
      </c>
      <c r="Q869" s="14">
        <f>G869*$G$10</f>
        <v>0</v>
      </c>
      <c r="R869" s="14">
        <f>H869*$H$10</f>
        <v>0</v>
      </c>
      <c r="S869" s="14">
        <f>(N869/100)*(I869*$I$10)+(N869/100)*(J869*$J$10)</f>
        <v>126</v>
      </c>
      <c r="T869" s="14">
        <f>(O869/100)*(K869*$J$10)</f>
        <v>0</v>
      </c>
      <c r="U869" s="14">
        <f>(P869/100)*(K869*$K$10)+(P869/100)*(L869*$L$10)</f>
        <v>143.52000000000001</v>
      </c>
      <c r="V869" s="14">
        <f>(Q869/100)*(L869*$L$10)</f>
        <v>0</v>
      </c>
      <c r="W869" s="14">
        <f>(R869/100)*(K869*$K$10)+(R869/100)*(L869*$L$10)</f>
        <v>0</v>
      </c>
      <c r="X869" s="14">
        <f t="shared" si="279"/>
        <v>246</v>
      </c>
      <c r="Y869" s="14">
        <f t="shared" si="280"/>
        <v>0</v>
      </c>
      <c r="Z869" s="14">
        <f t="shared" si="281"/>
        <v>351.52</v>
      </c>
      <c r="AA869" s="14">
        <f t="shared" si="282"/>
        <v>0</v>
      </c>
      <c r="AB869" s="14">
        <f t="shared" si="296"/>
        <v>0</v>
      </c>
      <c r="AC869" s="15">
        <f t="shared" si="295"/>
        <v>597.5</v>
      </c>
      <c r="AD869" s="48">
        <f>(ROUND(AC869-AC862,1)/AC862)</f>
        <v>0.30601092896174864</v>
      </c>
      <c r="AE869" s="113"/>
      <c r="AF869" s="60"/>
      <c r="AH869" s="59"/>
    </row>
    <row r="870" spans="1:34">
      <c r="A870" s="99" t="s">
        <v>846</v>
      </c>
      <c r="B870" s="91"/>
      <c r="C870" s="21" t="s">
        <v>3</v>
      </c>
      <c r="D870" s="12">
        <v>100</v>
      </c>
      <c r="E870" s="12">
        <v>0</v>
      </c>
      <c r="F870" s="12">
        <v>0</v>
      </c>
      <c r="G870" s="12">
        <v>160</v>
      </c>
      <c r="H870" s="12">
        <v>0</v>
      </c>
      <c r="I870" s="13">
        <v>50</v>
      </c>
      <c r="J870" s="13">
        <v>20</v>
      </c>
      <c r="K870" s="13">
        <v>0</v>
      </c>
      <c r="L870" s="13">
        <v>46</v>
      </c>
      <c r="M870" s="13">
        <v>0</v>
      </c>
      <c r="N870" s="14">
        <f>D870*$D$11</f>
        <v>120</v>
      </c>
      <c r="O870" s="14">
        <f>E870*$E$11</f>
        <v>0</v>
      </c>
      <c r="P870" s="14">
        <f>F870*$F$11</f>
        <v>0</v>
      </c>
      <c r="Q870" s="14">
        <f>G870*$G$11</f>
        <v>208</v>
      </c>
      <c r="R870" s="14">
        <f>H870*$H$11</f>
        <v>0</v>
      </c>
      <c r="S870" s="14">
        <f>(N870/100)*(I870*$I$11)+(N870/100)*(J870*$J$11)</f>
        <v>126</v>
      </c>
      <c r="T870" s="14">
        <f>(O870/100)*(K870*$K$11)</f>
        <v>0</v>
      </c>
      <c r="U870" s="14">
        <f>(P870/100)*(K870*$K$11)+(P870/100)*(L870*$L$11)</f>
        <v>0</v>
      </c>
      <c r="V870" s="14">
        <f>(Q870/100)*(L870*$L$11)</f>
        <v>143.52000000000001</v>
      </c>
      <c r="W870" s="14">
        <f>(R870/100)*(K870*$K$11)+(R870/100)*(L870*$L$11)</f>
        <v>0</v>
      </c>
      <c r="X870" s="14">
        <f t="shared" si="279"/>
        <v>246</v>
      </c>
      <c r="Y870" s="14">
        <f t="shared" si="280"/>
        <v>0</v>
      </c>
      <c r="Z870" s="14">
        <f t="shared" si="281"/>
        <v>0</v>
      </c>
      <c r="AA870" s="14">
        <f t="shared" si="282"/>
        <v>351.52</v>
      </c>
      <c r="AB870" s="14">
        <f t="shared" si="296"/>
        <v>0</v>
      </c>
      <c r="AC870" s="15">
        <f t="shared" si="295"/>
        <v>597.5</v>
      </c>
      <c r="AD870" s="48">
        <f>(ROUND(AC870-AC862,1)/AC862)</f>
        <v>0.30601092896174864</v>
      </c>
      <c r="AE870" s="113"/>
      <c r="AF870" s="60"/>
      <c r="AH870" s="59"/>
    </row>
    <row r="871" spans="1:34">
      <c r="A871" s="99" t="s">
        <v>847</v>
      </c>
      <c r="B871" s="91"/>
      <c r="C871" s="21" t="s">
        <v>4</v>
      </c>
      <c r="D871" s="12">
        <v>100</v>
      </c>
      <c r="E871" s="12">
        <v>0</v>
      </c>
      <c r="F871" s="12">
        <v>0</v>
      </c>
      <c r="G871" s="12">
        <v>0</v>
      </c>
      <c r="H871" s="12">
        <v>160</v>
      </c>
      <c r="I871" s="13">
        <v>50</v>
      </c>
      <c r="J871" s="13">
        <v>20</v>
      </c>
      <c r="K871" s="13">
        <v>23</v>
      </c>
      <c r="L871" s="13">
        <v>23</v>
      </c>
      <c r="M871" s="13">
        <v>0</v>
      </c>
      <c r="N871" s="14">
        <f>D871*$D$12</f>
        <v>120</v>
      </c>
      <c r="O871" s="14">
        <f>E871*$E$12</f>
        <v>0</v>
      </c>
      <c r="P871" s="14">
        <f>F871*$F$12</f>
        <v>0</v>
      </c>
      <c r="Q871" s="14">
        <f>G871*$G$12</f>
        <v>0</v>
      </c>
      <c r="R871" s="14">
        <f>H871*$H$12</f>
        <v>208</v>
      </c>
      <c r="S871" s="14">
        <f>(N871/100)*(I871*$I$12)+(N871/100)*(J871*$J$12)</f>
        <v>126</v>
      </c>
      <c r="T871" s="14">
        <f>(O871/100)*(K871*$K$12)</f>
        <v>0</v>
      </c>
      <c r="U871" s="14">
        <f>(P871/100)*(K871*$K$12)+(P871/100)*(L871*$L$12)</f>
        <v>0</v>
      </c>
      <c r="V871" s="14">
        <f>(Q871/100)*(L871*$L$12)</f>
        <v>0</v>
      </c>
      <c r="W871" s="14">
        <f>(R871/100)*(K871*$K$12)+(R871/100)*(L871*$L$12)</f>
        <v>143.52000000000001</v>
      </c>
      <c r="X871" s="14">
        <f t="shared" si="279"/>
        <v>246</v>
      </c>
      <c r="Y871" s="14">
        <f t="shared" si="280"/>
        <v>0</v>
      </c>
      <c r="Z871" s="14">
        <f t="shared" si="281"/>
        <v>0</v>
      </c>
      <c r="AA871" s="14">
        <f t="shared" si="282"/>
        <v>0</v>
      </c>
      <c r="AB871" s="14">
        <f t="shared" si="296"/>
        <v>351.52</v>
      </c>
      <c r="AC871" s="15">
        <f t="shared" si="295"/>
        <v>597.5</v>
      </c>
      <c r="AD871" s="48">
        <f>(ROUND(AC871-AC862,1)/AC862)</f>
        <v>0.30601092896174864</v>
      </c>
      <c r="AE871" s="113"/>
      <c r="AF871" s="60"/>
      <c r="AH871" s="59"/>
    </row>
    <row r="872" spans="1:34">
      <c r="A872" s="99" t="s">
        <v>848</v>
      </c>
      <c r="B872" s="91"/>
      <c r="C872" s="21" t="s">
        <v>328</v>
      </c>
      <c r="D872" s="12">
        <v>100</v>
      </c>
      <c r="E872" s="12">
        <v>50</v>
      </c>
      <c r="F872" s="12">
        <v>0</v>
      </c>
      <c r="G872" s="12">
        <v>50</v>
      </c>
      <c r="H872" s="12">
        <v>0</v>
      </c>
      <c r="I872" s="13">
        <v>50</v>
      </c>
      <c r="J872" s="13">
        <v>20</v>
      </c>
      <c r="K872" s="13">
        <v>0</v>
      </c>
      <c r="L872" s="13">
        <v>0</v>
      </c>
      <c r="M872" s="13">
        <v>48</v>
      </c>
      <c r="N872" s="14">
        <f>D872*$D$13</f>
        <v>130</v>
      </c>
      <c r="O872" s="14">
        <f>E872*$E$13</f>
        <v>65</v>
      </c>
      <c r="P872" s="14">
        <f>F872*$F$13</f>
        <v>0</v>
      </c>
      <c r="Q872" s="14">
        <f>G872*$G$13</f>
        <v>65</v>
      </c>
      <c r="R872" s="14">
        <f>H872*$H$13</f>
        <v>0</v>
      </c>
      <c r="S872" s="14">
        <f>(N872/100)*(I872*$I$14)+(N872/100)*(J872*$J$14)+(N872/100)*(M872*$M$14)</f>
        <v>230.10000000000002</v>
      </c>
      <c r="T872" s="14">
        <f>(O872/100)*(K872*$K$13)+(O872/100)*(M872*$M$13)</f>
        <v>46.800000000000004</v>
      </c>
      <c r="U872" s="14">
        <f>(P872/100)*(K872*$K$13)+(P872/100)*(L872*$L$13)+(P872/100)*(M872*$M$13)</f>
        <v>0</v>
      </c>
      <c r="V872" s="14">
        <f>(Q872/100)*(L872*$L$13)+(Q872/100)*(M872*$M$13)</f>
        <v>46.800000000000004</v>
      </c>
      <c r="W872" s="14">
        <f>(R872/100)*(K872*$K$13)+(R872/100)*(L872*$L$13)+(R872/100)*(M872*$M$13)</f>
        <v>0</v>
      </c>
      <c r="X872" s="14">
        <f t="shared" si="279"/>
        <v>360.1</v>
      </c>
      <c r="Y872" s="14">
        <f t="shared" si="280"/>
        <v>111.80000000000001</v>
      </c>
      <c r="Z872" s="14">
        <f t="shared" si="281"/>
        <v>0</v>
      </c>
      <c r="AA872" s="14">
        <f t="shared" si="282"/>
        <v>111.80000000000001</v>
      </c>
      <c r="AB872" s="14">
        <f t="shared" si="296"/>
        <v>0</v>
      </c>
      <c r="AC872" s="15">
        <f t="shared" si="295"/>
        <v>583.70000000000005</v>
      </c>
      <c r="AD872" s="48">
        <f>(ROUND(AC872-AC862,1)/AC862)</f>
        <v>0.27584699453551914</v>
      </c>
      <c r="AE872" s="113"/>
      <c r="AF872" s="60"/>
      <c r="AH872" s="59"/>
    </row>
    <row r="873" spans="1:34">
      <c r="A873" s="99" t="s">
        <v>849</v>
      </c>
      <c r="B873" s="91"/>
      <c r="C873" s="21" t="s">
        <v>329</v>
      </c>
      <c r="D873" s="12">
        <v>160</v>
      </c>
      <c r="E873" s="12">
        <v>0</v>
      </c>
      <c r="F873" s="12">
        <v>0</v>
      </c>
      <c r="G873" s="12">
        <v>0</v>
      </c>
      <c r="H873" s="12">
        <v>0</v>
      </c>
      <c r="I873" s="13">
        <v>50</v>
      </c>
      <c r="J873" s="13">
        <v>20</v>
      </c>
      <c r="K873" s="13">
        <v>51</v>
      </c>
      <c r="L873" s="13">
        <v>0</v>
      </c>
      <c r="M873" s="13">
        <v>0</v>
      </c>
      <c r="N873" s="14">
        <f>D873*$D$14</f>
        <v>208</v>
      </c>
      <c r="O873" s="14">
        <f>E873*$E$14</f>
        <v>0</v>
      </c>
      <c r="P873" s="14">
        <f>F873*$F$14</f>
        <v>0</v>
      </c>
      <c r="Q873" s="14">
        <f>G873*$G$14</f>
        <v>0</v>
      </c>
      <c r="R873" s="14">
        <f>H873*$H$14</f>
        <v>0</v>
      </c>
      <c r="S873" s="14">
        <f>(N873/100)*(I873*$I$14)+(N873/100)*(J873*$J$14)+(N873/100)*(K873*$K$14)</f>
        <v>377.52</v>
      </c>
      <c r="T873" s="14">
        <f>(O873/100)*(K873*$K$14)</f>
        <v>0</v>
      </c>
      <c r="U873" s="14">
        <f>(P873/100)*(K873*$K$14)+(P873/100)*(L873*$L$14)</f>
        <v>0</v>
      </c>
      <c r="V873" s="14">
        <f>(Q873/100)*(L873*$L$14)</f>
        <v>0</v>
      </c>
      <c r="W873" s="14">
        <f>(R873/100)*(K873*$L$14)+(R873/100)*(L873*$M$14)</f>
        <v>0</v>
      </c>
      <c r="X873" s="14">
        <f t="shared" si="279"/>
        <v>585.52</v>
      </c>
      <c r="Y873" s="14">
        <f t="shared" si="280"/>
        <v>0</v>
      </c>
      <c r="Z873" s="14">
        <f t="shared" si="281"/>
        <v>0</v>
      </c>
      <c r="AA873" s="14">
        <f t="shared" si="282"/>
        <v>0</v>
      </c>
      <c r="AB873" s="14">
        <f t="shared" si="296"/>
        <v>0</v>
      </c>
      <c r="AC873" s="15">
        <f t="shared" si="295"/>
        <v>585.5</v>
      </c>
      <c r="AD873" s="48">
        <f>(ROUND(AC873-AC862,1)/AC862)</f>
        <v>0.27978142076502732</v>
      </c>
      <c r="AE873" s="113"/>
      <c r="AF873" s="60"/>
      <c r="AH873" s="59"/>
    </row>
    <row r="874" spans="1:34">
      <c r="A874" s="99"/>
      <c r="B874" s="91"/>
      <c r="C874" s="21" t="s">
        <v>330</v>
      </c>
      <c r="D874" s="12">
        <v>160</v>
      </c>
      <c r="E874" s="12">
        <v>0</v>
      </c>
      <c r="F874" s="12">
        <v>0</v>
      </c>
      <c r="G874" s="12">
        <v>0</v>
      </c>
      <c r="H874" s="12">
        <v>0</v>
      </c>
      <c r="I874" s="13">
        <v>50</v>
      </c>
      <c r="J874" s="13">
        <v>20</v>
      </c>
      <c r="K874" s="13">
        <v>0</v>
      </c>
      <c r="L874" s="13">
        <v>51</v>
      </c>
      <c r="M874" s="13">
        <v>0</v>
      </c>
      <c r="N874" s="14">
        <f>D874*$D$15</f>
        <v>208</v>
      </c>
      <c r="O874" s="14">
        <f>E874*$E$15</f>
        <v>0</v>
      </c>
      <c r="P874" s="14">
        <f>F874*$F$15</f>
        <v>0</v>
      </c>
      <c r="Q874" s="14">
        <f>G874*$G$15</f>
        <v>0</v>
      </c>
      <c r="R874" s="14">
        <f>H874*$H$15</f>
        <v>0</v>
      </c>
      <c r="S874" s="14">
        <f>(N874/100)*(I874*$I$15)+(N874/100)*(J874*$J$15)+(N874/100)*(L874*$L$15)</f>
        <v>377.52</v>
      </c>
      <c r="T874" s="14">
        <f>(O874/100)*(K874*$K$15)</f>
        <v>0</v>
      </c>
      <c r="U874" s="14">
        <f>(P874/100)*(K874*$K$15)+(P874/100)*(L874*$L$15)</f>
        <v>0</v>
      </c>
      <c r="V874" s="14">
        <f>(Q874/100)*(L874*$L$15)</f>
        <v>0</v>
      </c>
      <c r="W874" s="14">
        <f>(R874/100)*(K874*$K$15)+(R874/100)*(L874*$L$15)</f>
        <v>0</v>
      </c>
      <c r="X874" s="14">
        <f t="shared" si="279"/>
        <v>585.52</v>
      </c>
      <c r="Y874" s="14">
        <f t="shared" si="280"/>
        <v>0</v>
      </c>
      <c r="Z874" s="14">
        <f t="shared" si="281"/>
        <v>0</v>
      </c>
      <c r="AA874" s="14">
        <f t="shared" si="282"/>
        <v>0</v>
      </c>
      <c r="AB874" s="14">
        <f t="shared" si="296"/>
        <v>0</v>
      </c>
      <c r="AC874" s="15">
        <f t="shared" si="295"/>
        <v>585.5</v>
      </c>
      <c r="AD874" s="48">
        <f>(ROUND(AC874-AC862,1)/AC862)</f>
        <v>0.27978142076502732</v>
      </c>
      <c r="AE874" s="113"/>
      <c r="AF874" s="60"/>
      <c r="AH874" s="59"/>
    </row>
    <row r="875" spans="1:34">
      <c r="A875" s="99"/>
      <c r="B875" s="91"/>
      <c r="C875" s="21" t="s">
        <v>326</v>
      </c>
      <c r="D875" s="12">
        <v>100</v>
      </c>
      <c r="E875" s="12">
        <v>50</v>
      </c>
      <c r="F875" s="12">
        <v>0</v>
      </c>
      <c r="G875" s="12">
        <v>50</v>
      </c>
      <c r="H875" s="12">
        <v>0</v>
      </c>
      <c r="I875" s="13">
        <v>50</v>
      </c>
      <c r="J875" s="13">
        <v>63</v>
      </c>
      <c r="K875" s="13">
        <v>0</v>
      </c>
      <c r="L875" s="13">
        <v>0</v>
      </c>
      <c r="M875" s="13">
        <v>0</v>
      </c>
      <c r="N875" s="14">
        <f>D875*$D$16</f>
        <v>130</v>
      </c>
      <c r="O875" s="14">
        <f>E875*$E$16</f>
        <v>65</v>
      </c>
      <c r="P875" s="14">
        <f>F875*$F$16</f>
        <v>0</v>
      </c>
      <c r="Q875" s="14">
        <f>G875*$G$16</f>
        <v>65</v>
      </c>
      <c r="R875" s="14">
        <f>H875*$H$16</f>
        <v>0</v>
      </c>
      <c r="S875" s="14">
        <f>(N875/100)*(I875*$I$16)+(N875/100)*(J875*$J$16)</f>
        <v>253.36999999999998</v>
      </c>
      <c r="T875" s="14">
        <f>(O875/100)*(K875*$K$16)</f>
        <v>0</v>
      </c>
      <c r="U875" s="14">
        <f>(P875/100)*(K875*$K$16)+(P875/100)*(L875*$L$16)</f>
        <v>0</v>
      </c>
      <c r="V875" s="14">
        <f>(Q875/100)*(L875*$L$16)</f>
        <v>0</v>
      </c>
      <c r="W875" s="14">
        <f>(R875/100)*(K875*$K$16)+(R875/100)*(L875*$L$16)</f>
        <v>0</v>
      </c>
      <c r="X875" s="14">
        <f t="shared" si="279"/>
        <v>383.37</v>
      </c>
      <c r="Y875" s="14">
        <f t="shared" si="280"/>
        <v>65</v>
      </c>
      <c r="Z875" s="14">
        <f t="shared" si="281"/>
        <v>0</v>
      </c>
      <c r="AA875" s="14">
        <f t="shared" si="282"/>
        <v>65</v>
      </c>
      <c r="AB875" s="14">
        <f t="shared" si="296"/>
        <v>0</v>
      </c>
      <c r="AC875" s="15">
        <f t="shared" si="295"/>
        <v>513.4</v>
      </c>
      <c r="AD875" s="48">
        <f>(ROUND(AC875-AC862,1)/AC862)</f>
        <v>0.12218579234972678</v>
      </c>
      <c r="AE875" s="113"/>
      <c r="AF875" s="60"/>
      <c r="AH875" s="59"/>
    </row>
    <row r="876" spans="1:34">
      <c r="A876" s="99"/>
      <c r="B876" s="91"/>
      <c r="C876" s="21" t="s">
        <v>327</v>
      </c>
      <c r="D876" s="12">
        <v>100</v>
      </c>
      <c r="E876" s="12">
        <v>50</v>
      </c>
      <c r="F876" s="12">
        <v>0</v>
      </c>
      <c r="G876" s="12">
        <v>50</v>
      </c>
      <c r="H876" s="12">
        <v>0</v>
      </c>
      <c r="I876" s="13">
        <v>92</v>
      </c>
      <c r="J876" s="13">
        <v>20</v>
      </c>
      <c r="K876" s="13">
        <v>0</v>
      </c>
      <c r="L876" s="13">
        <v>0</v>
      </c>
      <c r="M876" s="13">
        <v>0</v>
      </c>
      <c r="N876" s="14">
        <f>D876*$D$17</f>
        <v>130</v>
      </c>
      <c r="O876" s="14">
        <f>E876*$E$17</f>
        <v>65</v>
      </c>
      <c r="P876" s="14">
        <f>F876*$F$17</f>
        <v>0</v>
      </c>
      <c r="Q876" s="14">
        <f>G876*$G$17</f>
        <v>65</v>
      </c>
      <c r="R876" s="14">
        <f>H876*$H$17</f>
        <v>0</v>
      </c>
      <c r="S876" s="14">
        <f>(N876/100)*(I876*$I$17)+(N876/100)*(J876*$J$17)</f>
        <v>301.08</v>
      </c>
      <c r="T876" s="14">
        <f>(O876/100)*(K876*$K$17)</f>
        <v>0</v>
      </c>
      <c r="U876" s="14">
        <f>(P876/100)*(K876*$K$17)+(P876/100)*(L876*$L$17)</f>
        <v>0</v>
      </c>
      <c r="V876" s="14">
        <f>(Q876/100)*(L876*$L$17)</f>
        <v>0</v>
      </c>
      <c r="W876" s="14">
        <f>(R876/100)*(K876*$K$17)+(R876/100)*(L876*$L$17)</f>
        <v>0</v>
      </c>
      <c r="X876" s="14">
        <f t="shared" si="279"/>
        <v>431.08</v>
      </c>
      <c r="Y876" s="14">
        <f t="shared" si="280"/>
        <v>65</v>
      </c>
      <c r="Z876" s="14">
        <f t="shared" si="281"/>
        <v>0</v>
      </c>
      <c r="AA876" s="14">
        <f t="shared" si="282"/>
        <v>65</v>
      </c>
      <c r="AB876" s="14">
        <f t="shared" si="296"/>
        <v>0</v>
      </c>
      <c r="AC876" s="15">
        <f t="shared" si="295"/>
        <v>561.1</v>
      </c>
      <c r="AD876" s="48">
        <f>(ROUND(AC876-AC862,1)/AC862)</f>
        <v>0.22644808743169398</v>
      </c>
      <c r="AE876" s="113"/>
      <c r="AF876" s="60"/>
      <c r="AH876" s="59"/>
    </row>
    <row r="877" spans="1:34">
      <c r="A877" s="106" t="s">
        <v>0</v>
      </c>
      <c r="B877" s="92" t="s">
        <v>49</v>
      </c>
      <c r="C877" s="50" t="s">
        <v>242</v>
      </c>
      <c r="D877" s="11">
        <v>128</v>
      </c>
      <c r="E877" s="11">
        <v>0</v>
      </c>
      <c r="F877" s="11">
        <v>0</v>
      </c>
      <c r="G877" s="11">
        <v>0</v>
      </c>
      <c r="H877" s="11">
        <v>0</v>
      </c>
      <c r="I877" s="51">
        <v>60</v>
      </c>
      <c r="J877" s="51">
        <v>30</v>
      </c>
      <c r="K877" s="51">
        <v>0</v>
      </c>
      <c r="L877" s="51">
        <v>0</v>
      </c>
      <c r="M877" s="51">
        <v>0</v>
      </c>
      <c r="N877" s="52">
        <f>D877*$D$3</f>
        <v>192</v>
      </c>
      <c r="O877" s="52">
        <f>E877*$E$3</f>
        <v>0</v>
      </c>
      <c r="P877" s="52">
        <f>F877*$F$3</f>
        <v>0</v>
      </c>
      <c r="Q877" s="52">
        <f>G877*$G$3</f>
        <v>0</v>
      </c>
      <c r="R877" s="52">
        <f>H877*$H$3</f>
        <v>0</v>
      </c>
      <c r="S877" s="52">
        <f>(N877/100)*(I877*$I$3)+(N877/100)*(J877*$J$3)</f>
        <v>259.2</v>
      </c>
      <c r="T877" s="52">
        <f>(O877/100)*(K877*$K$3)</f>
        <v>0</v>
      </c>
      <c r="U877" s="52">
        <f>(P877/100)*(K877*$K$3)+(P877/100)*(L877*$L$3)</f>
        <v>0</v>
      </c>
      <c r="V877" s="52">
        <f>(Q877/100)*(L877*$L$3)</f>
        <v>0</v>
      </c>
      <c r="W877" s="52">
        <f>(R877/100)*(K877*$K$3)+(R877/100)*(L877*$L$3)</f>
        <v>0</v>
      </c>
      <c r="X877" s="52">
        <f t="shared" si="279"/>
        <v>451.2</v>
      </c>
      <c r="Y877" s="52">
        <f t="shared" si="280"/>
        <v>0</v>
      </c>
      <c r="Z877" s="52">
        <f t="shared" si="281"/>
        <v>0</v>
      </c>
      <c r="AA877" s="52">
        <f t="shared" si="282"/>
        <v>0</v>
      </c>
      <c r="AB877" s="52">
        <f>R877+W877</f>
        <v>0</v>
      </c>
      <c r="AC877" s="53">
        <f>ROUND(X877+Y877+Z877+AA877+AB877,1)</f>
        <v>451.2</v>
      </c>
      <c r="AD877" s="58"/>
      <c r="AE877" s="113" t="s">
        <v>814</v>
      </c>
      <c r="AF877" s="60"/>
      <c r="AH877" s="59"/>
    </row>
    <row r="878" spans="1:34">
      <c r="A878" s="99" t="s">
        <v>815</v>
      </c>
      <c r="B878" s="93">
        <v>26</v>
      </c>
      <c r="C878" s="21" t="s">
        <v>325</v>
      </c>
      <c r="D878" s="12">
        <v>128</v>
      </c>
      <c r="E878" s="12">
        <v>0</v>
      </c>
      <c r="F878" s="12">
        <v>0</v>
      </c>
      <c r="G878" s="12">
        <v>0</v>
      </c>
      <c r="H878" s="12">
        <v>0</v>
      </c>
      <c r="I878" s="13">
        <v>76</v>
      </c>
      <c r="J878" s="13">
        <v>46</v>
      </c>
      <c r="K878" s="13">
        <v>0</v>
      </c>
      <c r="L878" s="13">
        <v>0</v>
      </c>
      <c r="M878" s="13">
        <v>0</v>
      </c>
      <c r="N878" s="14">
        <f>D878*$D$4</f>
        <v>166.4</v>
      </c>
      <c r="O878" s="14">
        <f>E878*$E$4</f>
        <v>0</v>
      </c>
      <c r="P878" s="14">
        <f>F878*$F$4</f>
        <v>0</v>
      </c>
      <c r="Q878" s="14">
        <f>G878*$G$4</f>
        <v>0</v>
      </c>
      <c r="R878" s="14">
        <f>H878*$H$4</f>
        <v>0</v>
      </c>
      <c r="S878" s="14">
        <f>(N878/100)*(I878*$I$4)+(N878/100)*(J878*$J$4)</f>
        <v>365.4144</v>
      </c>
      <c r="T878" s="14">
        <f>(O878/100)*(K878*$K$4)</f>
        <v>0</v>
      </c>
      <c r="U878" s="14">
        <f>(P878/100)*(K878*$K$4)+(P878/100)*(L878*$L$4)</f>
        <v>0</v>
      </c>
      <c r="V878" s="14">
        <f>(Q878/100)*(L878*$L$4)</f>
        <v>0</v>
      </c>
      <c r="W878" s="14">
        <f>(R878/100)*(K878*$K$4)+(R878/100)*(L878*$L$4)</f>
        <v>0</v>
      </c>
      <c r="X878" s="14">
        <f t="shared" ref="X878:X891" si="297">N878+S878</f>
        <v>531.81439999999998</v>
      </c>
      <c r="Y878" s="14">
        <f t="shared" ref="Y878:Y891" si="298">O878+T878</f>
        <v>0</v>
      </c>
      <c r="Z878" s="14">
        <f t="shared" ref="Z878:Z891" si="299">P878+U878</f>
        <v>0</v>
      </c>
      <c r="AA878" s="14">
        <f t="shared" ref="AA878:AA891" si="300">Q878+V878</f>
        <v>0</v>
      </c>
      <c r="AB878" s="14">
        <f>R878+W878</f>
        <v>0</v>
      </c>
      <c r="AC878" s="15">
        <f>ROUND(X878+Y878+Z878+AA878+AB878,1)</f>
        <v>531.79999999999995</v>
      </c>
      <c r="AD878" s="48">
        <f>(ROUND(AC878-AC877,1)/AC877)</f>
        <v>0.17863475177304963</v>
      </c>
      <c r="AE878" s="113"/>
      <c r="AF878" s="60"/>
      <c r="AH878" s="59"/>
    </row>
    <row r="879" spans="1:34">
      <c r="A879" s="99" t="s">
        <v>816</v>
      </c>
      <c r="B879" s="93">
        <v>18</v>
      </c>
      <c r="C879" s="21" t="s">
        <v>850</v>
      </c>
      <c r="D879" s="12">
        <v>128</v>
      </c>
      <c r="E879" s="12">
        <v>0</v>
      </c>
      <c r="F879" s="12">
        <v>0</v>
      </c>
      <c r="G879" s="12">
        <v>0</v>
      </c>
      <c r="H879" s="12">
        <v>0</v>
      </c>
      <c r="I879" s="13">
        <v>60</v>
      </c>
      <c r="J879" s="13">
        <v>30</v>
      </c>
      <c r="K879" s="13">
        <v>0</v>
      </c>
      <c r="L879" s="13">
        <v>0</v>
      </c>
      <c r="M879" s="13">
        <v>0</v>
      </c>
      <c r="N879" s="14">
        <f>D879*$D$5</f>
        <v>179.2</v>
      </c>
      <c r="O879" s="14">
        <f>E879*$E$5</f>
        <v>0</v>
      </c>
      <c r="P879" s="14">
        <f>F879*$F$5</f>
        <v>0</v>
      </c>
      <c r="Q879" s="14">
        <f>G879*$G$5</f>
        <v>0</v>
      </c>
      <c r="R879" s="14">
        <f>H879*$H$5</f>
        <v>0</v>
      </c>
      <c r="S879" s="14">
        <f>(N879/100)*(I879*$I$5)+(N879/100)*(J879*$J$5)</f>
        <v>241.91999999999996</v>
      </c>
      <c r="T879" s="14">
        <f>(O879/100)*(K879*$K$5)</f>
        <v>0</v>
      </c>
      <c r="U879" s="14">
        <f>(P879/100)*(K879*$K$5)+(P879/100)*(L879*$L$5)</f>
        <v>0</v>
      </c>
      <c r="V879" s="14">
        <f>(Q879/100)*(L879*$L$5)</f>
        <v>0</v>
      </c>
      <c r="W879" s="14">
        <f>(R879/100)*(K879*$K$5)+(R879/100)*(L879*$L$5)</f>
        <v>0</v>
      </c>
      <c r="X879" s="14">
        <f t="shared" si="297"/>
        <v>421.11999999999995</v>
      </c>
      <c r="Y879" s="14">
        <f t="shared" si="298"/>
        <v>0</v>
      </c>
      <c r="Z879" s="14">
        <f t="shared" si="299"/>
        <v>0</v>
      </c>
      <c r="AA879" s="14">
        <f t="shared" si="300"/>
        <v>0</v>
      </c>
      <c r="AB879" s="14">
        <f>R879+W879</f>
        <v>0</v>
      </c>
      <c r="AC879" s="15">
        <f t="shared" ref="AC879:AC891" si="301">ROUND(X879+Y879+Z879+AA879+AB879,1)</f>
        <v>421.1</v>
      </c>
      <c r="AD879" s="48">
        <f>(ROUND(AC879-AC877,1)/AC877)</f>
        <v>-6.6710992907801428E-2</v>
      </c>
      <c r="AE879" s="113"/>
      <c r="AF879" s="60"/>
      <c r="AH879" s="59"/>
    </row>
    <row r="880" spans="1:34">
      <c r="A880" s="99" t="s">
        <v>817</v>
      </c>
      <c r="B880" s="93">
        <v>0</v>
      </c>
      <c r="C880" s="21" t="s">
        <v>338</v>
      </c>
      <c r="D880" s="12">
        <v>128</v>
      </c>
      <c r="E880" s="12">
        <v>0</v>
      </c>
      <c r="F880" s="12">
        <v>0</v>
      </c>
      <c r="G880" s="12">
        <v>0</v>
      </c>
      <c r="H880" s="12">
        <v>0</v>
      </c>
      <c r="I880" s="13">
        <v>60</v>
      </c>
      <c r="J880" s="13">
        <v>30</v>
      </c>
      <c r="K880" s="13">
        <v>0</v>
      </c>
      <c r="L880" s="13">
        <v>0</v>
      </c>
      <c r="M880" s="13">
        <v>0</v>
      </c>
      <c r="N880" s="14">
        <f>D880*$D$6</f>
        <v>179.2</v>
      </c>
      <c r="O880" s="14">
        <f>E880*$E$6</f>
        <v>0</v>
      </c>
      <c r="P880" s="14">
        <f>F880*$F$6</f>
        <v>0</v>
      </c>
      <c r="Q880" s="14">
        <f>G880*$G$6</f>
        <v>0</v>
      </c>
      <c r="R880" s="14">
        <f>H880*$H$6</f>
        <v>0</v>
      </c>
      <c r="S880" s="14">
        <f>(N880/100)*(I880*$I$6)+(N880/100)*(J880*$J$6)</f>
        <v>241.91999999999996</v>
      </c>
      <c r="T880" s="14">
        <f>(O880/100)*(K880*$K$6)</f>
        <v>0</v>
      </c>
      <c r="U880" s="14">
        <f>(P880/100)*(K880*$K$6)+(P880/100)*(L880*$L$6)</f>
        <v>0</v>
      </c>
      <c r="V880" s="14">
        <f>(Q880/100)*(L880*$L$6)</f>
        <v>0</v>
      </c>
      <c r="W880" s="14">
        <f>(R880/100)*(K880*$K$6)+(R880/100)*(L880*$L$6)</f>
        <v>0</v>
      </c>
      <c r="X880" s="14">
        <f t="shared" si="297"/>
        <v>421.11999999999995</v>
      </c>
      <c r="Y880" s="14">
        <f t="shared" si="298"/>
        <v>0</v>
      </c>
      <c r="Z880" s="14">
        <f t="shared" si="299"/>
        <v>0</v>
      </c>
      <c r="AA880" s="14">
        <f t="shared" si="300"/>
        <v>0</v>
      </c>
      <c r="AB880" s="14">
        <f t="shared" ref="AB880:AB891" si="302">R880+W880</f>
        <v>0</v>
      </c>
      <c r="AC880" s="15">
        <f t="shared" si="301"/>
        <v>421.1</v>
      </c>
      <c r="AD880" s="48">
        <f>(ROUND(AC880-AC877,1)/AC877)</f>
        <v>-6.6710992907801428E-2</v>
      </c>
      <c r="AE880" s="113"/>
      <c r="AF880" s="60"/>
      <c r="AH880" s="59"/>
    </row>
    <row r="881" spans="1:34">
      <c r="A881" s="99" t="s">
        <v>818</v>
      </c>
      <c r="B881" s="93">
        <v>0</v>
      </c>
      <c r="C881" s="21" t="s">
        <v>339</v>
      </c>
      <c r="D881" s="12">
        <v>128</v>
      </c>
      <c r="E881" s="12">
        <v>0</v>
      </c>
      <c r="F881" s="12">
        <v>0</v>
      </c>
      <c r="G881" s="12">
        <v>0</v>
      </c>
      <c r="H881" s="12">
        <v>0</v>
      </c>
      <c r="I881" s="13">
        <v>60</v>
      </c>
      <c r="J881" s="13">
        <v>30</v>
      </c>
      <c r="K881" s="13">
        <v>0</v>
      </c>
      <c r="L881" s="13">
        <v>0</v>
      </c>
      <c r="M881" s="13">
        <v>0</v>
      </c>
      <c r="N881" s="14">
        <f>D881*$D$7</f>
        <v>179.2</v>
      </c>
      <c r="O881" s="14">
        <f>E881*$E$7</f>
        <v>0</v>
      </c>
      <c r="P881" s="14">
        <f>F881*$F$7</f>
        <v>0</v>
      </c>
      <c r="Q881" s="14">
        <f>G881*$G$7</f>
        <v>0</v>
      </c>
      <c r="R881" s="14">
        <f>H881*$H$7</f>
        <v>0</v>
      </c>
      <c r="S881" s="14">
        <f>(N881/100)*(I881*$I$7)+(N881/100)*(J881*$J$7)</f>
        <v>241.91999999999996</v>
      </c>
      <c r="T881" s="14">
        <f>(O881/100)*(K881*$K$7)</f>
        <v>0</v>
      </c>
      <c r="U881" s="14">
        <f>(P881/100)*(K881*$K$7)+(P881/100)*(L881*$L$7)</f>
        <v>0</v>
      </c>
      <c r="V881" s="14">
        <f>(Q881/100)*(L881*$L$7)</f>
        <v>0</v>
      </c>
      <c r="W881" s="14">
        <f>(R881/100)*(K881*$K$7)+(R881/100)*(L881*$L$7)</f>
        <v>0</v>
      </c>
      <c r="X881" s="14">
        <f t="shared" si="297"/>
        <v>421.11999999999995</v>
      </c>
      <c r="Y881" s="14">
        <f t="shared" si="298"/>
        <v>0</v>
      </c>
      <c r="Z881" s="14">
        <f t="shared" si="299"/>
        <v>0</v>
      </c>
      <c r="AA881" s="14">
        <f t="shared" si="300"/>
        <v>0</v>
      </c>
      <c r="AB881" s="14">
        <f t="shared" si="302"/>
        <v>0</v>
      </c>
      <c r="AC881" s="15">
        <f t="shared" si="301"/>
        <v>421.1</v>
      </c>
      <c r="AD881" s="48">
        <f>(ROUND(AC881-AC877,1)/AC877)</f>
        <v>-6.6710992907801428E-2</v>
      </c>
      <c r="AE881" s="113"/>
      <c r="AF881" s="60"/>
      <c r="AH881" s="59"/>
    </row>
    <row r="882" spans="1:34">
      <c r="A882" s="99" t="s">
        <v>667</v>
      </c>
      <c r="B882" s="93"/>
      <c r="C882" s="21" t="s">
        <v>340</v>
      </c>
      <c r="D882" s="12">
        <v>128</v>
      </c>
      <c r="E882" s="12">
        <v>0</v>
      </c>
      <c r="F882" s="12">
        <v>0</v>
      </c>
      <c r="G882" s="12">
        <v>0</v>
      </c>
      <c r="H882" s="12">
        <v>0</v>
      </c>
      <c r="I882" s="13">
        <v>60</v>
      </c>
      <c r="J882" s="13">
        <v>30</v>
      </c>
      <c r="K882" s="13">
        <v>0</v>
      </c>
      <c r="L882" s="13">
        <v>0</v>
      </c>
      <c r="M882" s="13">
        <v>0</v>
      </c>
      <c r="N882" s="14">
        <f>D882*$D$8</f>
        <v>179.2</v>
      </c>
      <c r="O882" s="14">
        <f>E882*$E$8</f>
        <v>0</v>
      </c>
      <c r="P882" s="14">
        <f>F882*$F$8</f>
        <v>0</v>
      </c>
      <c r="Q882" s="14">
        <f>G882*$G$8</f>
        <v>0</v>
      </c>
      <c r="R882" s="14">
        <f>H882*$H$8</f>
        <v>0</v>
      </c>
      <c r="S882" s="14">
        <f>(N882/100)*(I882*$I$8)+(N882/100)*(J882*$J$8)</f>
        <v>241.91999999999996</v>
      </c>
      <c r="T882" s="14">
        <f>(O882/100)*(K882*$K$8)</f>
        <v>0</v>
      </c>
      <c r="U882" s="14">
        <f>(P882/100)*(K882*$K$8)+(P882/100)*(L882*$L$8)</f>
        <v>0</v>
      </c>
      <c r="V882" s="14">
        <f>(Q882/100)*(L882*$L$8)</f>
        <v>0</v>
      </c>
      <c r="W882" s="14">
        <f>(R882/100)*(K882*$K$8)+(R882/100)*(L882*$L$8)</f>
        <v>0</v>
      </c>
      <c r="X882" s="14">
        <f t="shared" si="297"/>
        <v>421.11999999999995</v>
      </c>
      <c r="Y882" s="14">
        <f t="shared" si="298"/>
        <v>0</v>
      </c>
      <c r="Z882" s="14">
        <f t="shared" si="299"/>
        <v>0</v>
      </c>
      <c r="AA882" s="14">
        <f t="shared" si="300"/>
        <v>0</v>
      </c>
      <c r="AB882" s="14">
        <f t="shared" si="302"/>
        <v>0</v>
      </c>
      <c r="AC882" s="15">
        <f t="shared" si="301"/>
        <v>421.1</v>
      </c>
      <c r="AD882" s="48">
        <f>(ROUND(AC882-AC877,1)/AC877)</f>
        <v>-6.6710992907801428E-2</v>
      </c>
      <c r="AE882" s="113"/>
      <c r="AF882" s="60"/>
      <c r="AH882" s="59"/>
    </row>
    <row r="883" spans="1:34">
      <c r="A883" s="99" t="s">
        <v>606</v>
      </c>
      <c r="B883" s="93"/>
      <c r="C883" s="21" t="s">
        <v>1</v>
      </c>
      <c r="D883" s="12">
        <v>64</v>
      </c>
      <c r="E883" s="12">
        <v>128</v>
      </c>
      <c r="F883" s="12">
        <v>0</v>
      </c>
      <c r="G883" s="12">
        <v>0</v>
      </c>
      <c r="H883" s="12">
        <v>0</v>
      </c>
      <c r="I883" s="13">
        <v>60</v>
      </c>
      <c r="J883" s="13">
        <v>30</v>
      </c>
      <c r="K883" s="13">
        <v>95</v>
      </c>
      <c r="L883" s="13">
        <v>0</v>
      </c>
      <c r="M883" s="13">
        <v>0</v>
      </c>
      <c r="N883" s="14">
        <f>D883*$D$9</f>
        <v>76.8</v>
      </c>
      <c r="O883" s="14">
        <f>E883*$E$9</f>
        <v>166.4</v>
      </c>
      <c r="P883" s="14">
        <f>F883*$F$9</f>
        <v>0</v>
      </c>
      <c r="Q883" s="14">
        <f>G883*$G$9</f>
        <v>0</v>
      </c>
      <c r="R883" s="14">
        <f>H883*$H$9</f>
        <v>0</v>
      </c>
      <c r="S883" s="14">
        <f>(N883/100)*(I883*$I$9)+(N883/100)*(J883*$J$9)</f>
        <v>103.68</v>
      </c>
      <c r="T883" s="14">
        <f>(O883/100)*(K883*$K$9)</f>
        <v>237.12000000000003</v>
      </c>
      <c r="U883" s="14">
        <f>(P883/100)*(K883*$K$9)+(P883/100)*(L883*$L$9)</f>
        <v>0</v>
      </c>
      <c r="V883" s="14">
        <f>(Q883/100)*(L883*$L$9)</f>
        <v>0</v>
      </c>
      <c r="W883" s="14">
        <f>(R883/100)*(K883*$K$9)+(R883/100)*(L883*$L$9)</f>
        <v>0</v>
      </c>
      <c r="X883" s="14">
        <f t="shared" si="297"/>
        <v>180.48000000000002</v>
      </c>
      <c r="Y883" s="14">
        <f t="shared" si="298"/>
        <v>403.52000000000004</v>
      </c>
      <c r="Z883" s="14">
        <f t="shared" si="299"/>
        <v>0</v>
      </c>
      <c r="AA883" s="14">
        <f t="shared" si="300"/>
        <v>0</v>
      </c>
      <c r="AB883" s="14">
        <f t="shared" si="302"/>
        <v>0</v>
      </c>
      <c r="AC883" s="15">
        <f t="shared" si="301"/>
        <v>584</v>
      </c>
      <c r="AD883" s="48">
        <f>(ROUND(AC883-AC877,1)/AC877)</f>
        <v>0.29432624113475181</v>
      </c>
      <c r="AE883" s="113"/>
      <c r="AF883" s="60"/>
      <c r="AH883" s="59"/>
    </row>
    <row r="884" spans="1:34">
      <c r="A884" s="99" t="s">
        <v>845</v>
      </c>
      <c r="B884" s="93"/>
      <c r="C884" s="21" t="s">
        <v>2</v>
      </c>
      <c r="D884" s="12">
        <v>64</v>
      </c>
      <c r="E884" s="12">
        <v>0</v>
      </c>
      <c r="F884" s="12">
        <v>128</v>
      </c>
      <c r="G884" s="12">
        <v>0</v>
      </c>
      <c r="H884" s="12">
        <v>0</v>
      </c>
      <c r="I884" s="13">
        <v>60</v>
      </c>
      <c r="J884" s="13">
        <v>30</v>
      </c>
      <c r="K884" s="13">
        <v>47.5</v>
      </c>
      <c r="L884" s="13">
        <v>47.5</v>
      </c>
      <c r="M884" s="13">
        <v>0</v>
      </c>
      <c r="N884" s="14">
        <f>D884*$D$10</f>
        <v>76.8</v>
      </c>
      <c r="O884" s="14">
        <f>E884*$E$10</f>
        <v>0</v>
      </c>
      <c r="P884" s="14">
        <f>F884*$F$10</f>
        <v>166.4</v>
      </c>
      <c r="Q884" s="14">
        <f>G884*$G$10</f>
        <v>0</v>
      </c>
      <c r="R884" s="14">
        <f>H884*$H$10</f>
        <v>0</v>
      </c>
      <c r="S884" s="14">
        <f>(N884/100)*(I884*$I$10)+(N884/100)*(J884*$J$10)</f>
        <v>103.68</v>
      </c>
      <c r="T884" s="14">
        <f>(O884/100)*(K884*$J$10)</f>
        <v>0</v>
      </c>
      <c r="U884" s="14">
        <f>(P884/100)*(K884*$K$10)+(P884/100)*(L884*$L$10)</f>
        <v>237.12000000000003</v>
      </c>
      <c r="V884" s="14">
        <f>(Q884/100)*(L884*$L$10)</f>
        <v>0</v>
      </c>
      <c r="W884" s="14">
        <f>(R884/100)*(K884*$K$10)+(R884/100)*(L884*$L$10)</f>
        <v>0</v>
      </c>
      <c r="X884" s="14">
        <f t="shared" si="297"/>
        <v>180.48000000000002</v>
      </c>
      <c r="Y884" s="14">
        <f t="shared" si="298"/>
        <v>0</v>
      </c>
      <c r="Z884" s="14">
        <f t="shared" si="299"/>
        <v>403.52000000000004</v>
      </c>
      <c r="AA884" s="14">
        <f t="shared" si="300"/>
        <v>0</v>
      </c>
      <c r="AB884" s="14">
        <f t="shared" si="302"/>
        <v>0</v>
      </c>
      <c r="AC884" s="15">
        <f t="shared" si="301"/>
        <v>584</v>
      </c>
      <c r="AD884" s="48">
        <f>(ROUND(AC884-AC877,1)/AC877)</f>
        <v>0.29432624113475181</v>
      </c>
      <c r="AE884" s="113"/>
      <c r="AF884" s="60"/>
      <c r="AH884" s="59"/>
    </row>
    <row r="885" spans="1:34">
      <c r="A885" s="99" t="s">
        <v>846</v>
      </c>
      <c r="B885" s="93"/>
      <c r="C885" s="21" t="s">
        <v>3</v>
      </c>
      <c r="D885" s="12">
        <v>64</v>
      </c>
      <c r="E885" s="12">
        <v>0</v>
      </c>
      <c r="F885" s="12">
        <v>0</v>
      </c>
      <c r="G885" s="12">
        <v>128</v>
      </c>
      <c r="H885" s="12">
        <v>0</v>
      </c>
      <c r="I885" s="13">
        <v>60</v>
      </c>
      <c r="J885" s="13">
        <v>30</v>
      </c>
      <c r="K885" s="13">
        <v>0</v>
      </c>
      <c r="L885" s="13">
        <v>95</v>
      </c>
      <c r="M885" s="13">
        <v>0</v>
      </c>
      <c r="N885" s="14">
        <f>D885*$D$11</f>
        <v>76.8</v>
      </c>
      <c r="O885" s="14">
        <f>E885*$E$11</f>
        <v>0</v>
      </c>
      <c r="P885" s="14">
        <f>F885*$F$11</f>
        <v>0</v>
      </c>
      <c r="Q885" s="14">
        <f>G885*$G$11</f>
        <v>166.4</v>
      </c>
      <c r="R885" s="14">
        <f>H885*$H$11</f>
        <v>0</v>
      </c>
      <c r="S885" s="14">
        <f>(N885/100)*(I885*$I$11)+(N885/100)*(J885*$J$11)</f>
        <v>103.68</v>
      </c>
      <c r="T885" s="14">
        <f>(O885/100)*(K885*$K$11)</f>
        <v>0</v>
      </c>
      <c r="U885" s="14">
        <f>(P885/100)*(K885*$K$11)+(P885/100)*(L885*$L$11)</f>
        <v>0</v>
      </c>
      <c r="V885" s="14">
        <f>(Q885/100)*(L885*$L$11)</f>
        <v>237.12000000000003</v>
      </c>
      <c r="W885" s="14">
        <f>(R885/100)*(K885*$K$11)+(R885/100)*(L885*$L$11)</f>
        <v>0</v>
      </c>
      <c r="X885" s="14">
        <f t="shared" si="297"/>
        <v>180.48000000000002</v>
      </c>
      <c r="Y885" s="14">
        <f t="shared" si="298"/>
        <v>0</v>
      </c>
      <c r="Z885" s="14">
        <f t="shared" si="299"/>
        <v>0</v>
      </c>
      <c r="AA885" s="14">
        <f t="shared" si="300"/>
        <v>403.52000000000004</v>
      </c>
      <c r="AB885" s="14">
        <f t="shared" si="302"/>
        <v>0</v>
      </c>
      <c r="AC885" s="15">
        <f t="shared" si="301"/>
        <v>584</v>
      </c>
      <c r="AD885" s="48">
        <f>(ROUND(AC885-AC877,1)/AC877)</f>
        <v>0.29432624113475181</v>
      </c>
      <c r="AE885" s="113"/>
      <c r="AF885" s="60"/>
      <c r="AH885" s="59"/>
    </row>
    <row r="886" spans="1:34">
      <c r="A886" s="99" t="s">
        <v>847</v>
      </c>
      <c r="B886" s="93"/>
      <c r="C886" s="21" t="s">
        <v>4</v>
      </c>
      <c r="D886" s="12">
        <v>64</v>
      </c>
      <c r="E886" s="12">
        <v>0</v>
      </c>
      <c r="F886" s="12">
        <v>0</v>
      </c>
      <c r="G886" s="12">
        <v>0</v>
      </c>
      <c r="H886" s="12">
        <v>128</v>
      </c>
      <c r="I886" s="13">
        <v>60</v>
      </c>
      <c r="J886" s="13">
        <v>30</v>
      </c>
      <c r="K886" s="13">
        <v>47.5</v>
      </c>
      <c r="L886" s="13">
        <v>47.5</v>
      </c>
      <c r="M886" s="13">
        <v>0</v>
      </c>
      <c r="N886" s="14">
        <f>D886*$D$12</f>
        <v>76.8</v>
      </c>
      <c r="O886" s="14">
        <f>E886*$E$12</f>
        <v>0</v>
      </c>
      <c r="P886" s="14">
        <f>F886*$F$12</f>
        <v>0</v>
      </c>
      <c r="Q886" s="14">
        <f>G886*$G$12</f>
        <v>0</v>
      </c>
      <c r="R886" s="14">
        <f>H886*$H$12</f>
        <v>166.4</v>
      </c>
      <c r="S886" s="14">
        <f>(N886/100)*(I886*$I$12)+(N886/100)*(J886*$J$12)</f>
        <v>103.68</v>
      </c>
      <c r="T886" s="14">
        <f>(O886/100)*(K886*$K$12)</f>
        <v>0</v>
      </c>
      <c r="U886" s="14">
        <f>(P886/100)*(K886*$K$12)+(P886/100)*(L886*$L$12)</f>
        <v>0</v>
      </c>
      <c r="V886" s="14">
        <f>(Q886/100)*(L886*$L$12)</f>
        <v>0</v>
      </c>
      <c r="W886" s="14">
        <f>(R886/100)*(K886*$K$12)+(R886/100)*(L886*$L$12)</f>
        <v>237.12000000000003</v>
      </c>
      <c r="X886" s="14">
        <f t="shared" si="297"/>
        <v>180.48000000000002</v>
      </c>
      <c r="Y886" s="14">
        <f t="shared" si="298"/>
        <v>0</v>
      </c>
      <c r="Z886" s="14">
        <f t="shared" si="299"/>
        <v>0</v>
      </c>
      <c r="AA886" s="14">
        <f t="shared" si="300"/>
        <v>0</v>
      </c>
      <c r="AB886" s="14">
        <f t="shared" si="302"/>
        <v>403.52000000000004</v>
      </c>
      <c r="AC886" s="15">
        <f t="shared" si="301"/>
        <v>584</v>
      </c>
      <c r="AD886" s="48">
        <f>(ROUND(AC886-AC877,1)/AC877)</f>
        <v>0.29432624113475181</v>
      </c>
      <c r="AE886" s="113"/>
      <c r="AF886" s="60"/>
      <c r="AH886" s="59"/>
    </row>
    <row r="887" spans="1:34">
      <c r="A887" s="99" t="s">
        <v>848</v>
      </c>
      <c r="B887" s="93"/>
      <c r="C887" s="21" t="s">
        <v>328</v>
      </c>
      <c r="D887" s="12">
        <v>128</v>
      </c>
      <c r="E887" s="12">
        <v>0</v>
      </c>
      <c r="F887" s="12">
        <v>0</v>
      </c>
      <c r="G887" s="12">
        <v>0</v>
      </c>
      <c r="H887" s="12">
        <v>0</v>
      </c>
      <c r="I887" s="13">
        <v>60</v>
      </c>
      <c r="J887" s="13">
        <v>30</v>
      </c>
      <c r="K887" s="13">
        <v>0</v>
      </c>
      <c r="L887" s="13">
        <v>0</v>
      </c>
      <c r="M887" s="13">
        <v>75</v>
      </c>
      <c r="N887" s="14">
        <f>D887*$D$13</f>
        <v>166.4</v>
      </c>
      <c r="O887" s="14">
        <f>E887*$E$13</f>
        <v>0</v>
      </c>
      <c r="P887" s="14">
        <f>F887*$F$13</f>
        <v>0</v>
      </c>
      <c r="Q887" s="14">
        <f>G887*$G$13</f>
        <v>0</v>
      </c>
      <c r="R887" s="14">
        <f>H887*$H$13</f>
        <v>0</v>
      </c>
      <c r="S887" s="14">
        <f>(N887/100)*(I887*$I$14)+(N887/100)*(J887*$J$14)+(N887/100)*(M887*$M$14)</f>
        <v>411.84000000000003</v>
      </c>
      <c r="T887" s="14">
        <f>(O887/100)*(K887*$K$13)+(O887/100)*(M887*$M$13)</f>
        <v>0</v>
      </c>
      <c r="U887" s="14">
        <f>(P887/100)*(K887*$K$13)+(P887/100)*(L887*$L$13)+(P887/100)*(M887*$M$13)</f>
        <v>0</v>
      </c>
      <c r="V887" s="14">
        <f>(Q887/100)*(L887*$L$13)+(Q887/100)*(M887*$M$13)</f>
        <v>0</v>
      </c>
      <c r="W887" s="14">
        <f>(R887/100)*(K887*$K$13)+(R887/100)*(L887*$L$13)+(R887/100)*(M887*$M$13)</f>
        <v>0</v>
      </c>
      <c r="X887" s="14">
        <f t="shared" si="297"/>
        <v>578.24</v>
      </c>
      <c r="Y887" s="14">
        <f t="shared" si="298"/>
        <v>0</v>
      </c>
      <c r="Z887" s="14">
        <f t="shared" si="299"/>
        <v>0</v>
      </c>
      <c r="AA887" s="14">
        <f t="shared" si="300"/>
        <v>0</v>
      </c>
      <c r="AB887" s="14">
        <f t="shared" si="302"/>
        <v>0</v>
      </c>
      <c r="AC887" s="15">
        <f t="shared" si="301"/>
        <v>578.20000000000005</v>
      </c>
      <c r="AD887" s="48">
        <f>(ROUND(AC887-AC877,1)/AC877)</f>
        <v>0.28147163120567376</v>
      </c>
      <c r="AE887" s="113"/>
      <c r="AF887" s="60"/>
      <c r="AH887" s="59"/>
    </row>
    <row r="888" spans="1:34">
      <c r="A888" s="99" t="s">
        <v>849</v>
      </c>
      <c r="B888" s="93"/>
      <c r="C888" s="21" t="s">
        <v>329</v>
      </c>
      <c r="D888" s="12">
        <v>128</v>
      </c>
      <c r="E888" s="12">
        <v>0</v>
      </c>
      <c r="F888" s="12">
        <v>0</v>
      </c>
      <c r="G888" s="12">
        <v>0</v>
      </c>
      <c r="H888" s="12">
        <v>0</v>
      </c>
      <c r="I888" s="13">
        <v>60</v>
      </c>
      <c r="J888" s="13">
        <v>30</v>
      </c>
      <c r="K888" s="13">
        <v>75</v>
      </c>
      <c r="L888" s="13">
        <v>0</v>
      </c>
      <c r="M888" s="13">
        <v>0</v>
      </c>
      <c r="N888" s="14">
        <f>D888*$D$14</f>
        <v>166.4</v>
      </c>
      <c r="O888" s="14">
        <f>E888*$E$14</f>
        <v>0</v>
      </c>
      <c r="P888" s="14">
        <f>F888*$F$14</f>
        <v>0</v>
      </c>
      <c r="Q888" s="14">
        <f>G888*$G$14</f>
        <v>0</v>
      </c>
      <c r="R888" s="14">
        <f>H888*$H$14</f>
        <v>0</v>
      </c>
      <c r="S888" s="14">
        <f>(N888/100)*(I888*$I$14)+(N888/100)*(J888*$J$14)+(N888/100)*(K888*$K$14)</f>
        <v>411.84000000000003</v>
      </c>
      <c r="T888" s="14">
        <f>(O888/100)*(K888*$K$14)</f>
        <v>0</v>
      </c>
      <c r="U888" s="14">
        <f>(P888/100)*(K888*$K$14)+(P888/100)*(L888*$L$14)</f>
        <v>0</v>
      </c>
      <c r="V888" s="14">
        <f>(Q888/100)*(L888*$L$14)</f>
        <v>0</v>
      </c>
      <c r="W888" s="14">
        <f>(R888/100)*(K888*$L$14)+(R888/100)*(L888*$M$14)</f>
        <v>0</v>
      </c>
      <c r="X888" s="14">
        <f t="shared" si="297"/>
        <v>578.24</v>
      </c>
      <c r="Y888" s="14">
        <f t="shared" si="298"/>
        <v>0</v>
      </c>
      <c r="Z888" s="14">
        <f t="shared" si="299"/>
        <v>0</v>
      </c>
      <c r="AA888" s="14">
        <f t="shared" si="300"/>
        <v>0</v>
      </c>
      <c r="AB888" s="14">
        <f t="shared" si="302"/>
        <v>0</v>
      </c>
      <c r="AC888" s="15">
        <f t="shared" si="301"/>
        <v>578.20000000000005</v>
      </c>
      <c r="AD888" s="48">
        <f>(ROUND(AC888-AC877,1)/AC877)</f>
        <v>0.28147163120567376</v>
      </c>
      <c r="AE888" s="113"/>
      <c r="AF888" s="60"/>
      <c r="AH888" s="59"/>
    </row>
    <row r="889" spans="1:34">
      <c r="A889" s="99"/>
      <c r="B889" s="93"/>
      <c r="C889" s="21" t="s">
        <v>330</v>
      </c>
      <c r="D889" s="12">
        <v>128</v>
      </c>
      <c r="E889" s="12">
        <v>0</v>
      </c>
      <c r="F889" s="12">
        <v>0</v>
      </c>
      <c r="G889" s="12">
        <v>0</v>
      </c>
      <c r="H889" s="12">
        <v>0</v>
      </c>
      <c r="I889" s="13">
        <v>60</v>
      </c>
      <c r="J889" s="13">
        <v>30</v>
      </c>
      <c r="K889" s="13">
        <v>0</v>
      </c>
      <c r="L889" s="13">
        <v>75</v>
      </c>
      <c r="M889" s="13">
        <v>0</v>
      </c>
      <c r="N889" s="14">
        <f>D889*$D$15</f>
        <v>166.4</v>
      </c>
      <c r="O889" s="14">
        <f>E889*$E$15</f>
        <v>0</v>
      </c>
      <c r="P889" s="14">
        <f>F889*$F$15</f>
        <v>0</v>
      </c>
      <c r="Q889" s="14">
        <f>G889*$G$15</f>
        <v>0</v>
      </c>
      <c r="R889" s="14">
        <f>H889*$H$15</f>
        <v>0</v>
      </c>
      <c r="S889" s="14">
        <f>(N889/100)*(I889*$I$15)+(N889/100)*(J889*$J$15)+(N889/100)*(L889*$L$15)</f>
        <v>411.84000000000003</v>
      </c>
      <c r="T889" s="14">
        <f>(O889/100)*(K889*$K$15)</f>
        <v>0</v>
      </c>
      <c r="U889" s="14">
        <f>(P889/100)*(K889*$K$15)+(P889/100)*(L889*$L$15)</f>
        <v>0</v>
      </c>
      <c r="V889" s="14">
        <f>(Q889/100)*(L889*$L$15)</f>
        <v>0</v>
      </c>
      <c r="W889" s="14">
        <f>(R889/100)*(K889*$K$15)+(R889/100)*(L889*$L$15)</f>
        <v>0</v>
      </c>
      <c r="X889" s="14">
        <f t="shared" si="297"/>
        <v>578.24</v>
      </c>
      <c r="Y889" s="14">
        <f t="shared" si="298"/>
        <v>0</v>
      </c>
      <c r="Z889" s="14">
        <f t="shared" si="299"/>
        <v>0</v>
      </c>
      <c r="AA889" s="14">
        <f t="shared" si="300"/>
        <v>0</v>
      </c>
      <c r="AB889" s="14">
        <f t="shared" si="302"/>
        <v>0</v>
      </c>
      <c r="AC889" s="15">
        <f t="shared" si="301"/>
        <v>578.20000000000005</v>
      </c>
      <c r="AD889" s="48">
        <f>(ROUND(AC889-AC877,1)/AC877)</f>
        <v>0.28147163120567376</v>
      </c>
      <c r="AE889" s="113"/>
      <c r="AF889" s="60"/>
      <c r="AH889" s="59"/>
    </row>
    <row r="890" spans="1:34">
      <c r="A890" s="99"/>
      <c r="B890" s="93"/>
      <c r="C890" s="21" t="s">
        <v>326</v>
      </c>
      <c r="D890" s="12">
        <v>128</v>
      </c>
      <c r="E890" s="12">
        <v>0</v>
      </c>
      <c r="F890" s="12">
        <v>0</v>
      </c>
      <c r="G890" s="12">
        <v>0</v>
      </c>
      <c r="H890" s="12">
        <v>0</v>
      </c>
      <c r="I890" s="13">
        <v>60</v>
      </c>
      <c r="J890" s="13">
        <v>63</v>
      </c>
      <c r="K890" s="13">
        <v>0</v>
      </c>
      <c r="L890" s="13">
        <v>0</v>
      </c>
      <c r="M890" s="13">
        <v>0</v>
      </c>
      <c r="N890" s="14">
        <f>D890*$D$16</f>
        <v>166.4</v>
      </c>
      <c r="O890" s="14">
        <f>E890*$E$16</f>
        <v>0</v>
      </c>
      <c r="P890" s="14">
        <f>F890*$F$16</f>
        <v>0</v>
      </c>
      <c r="Q890" s="14">
        <f>G890*$G$16</f>
        <v>0</v>
      </c>
      <c r="R890" s="14">
        <f>H890*$H$16</f>
        <v>0</v>
      </c>
      <c r="S890" s="14">
        <f>(N890/100)*(I890*$I$16)+(N890/100)*(J890*$J$16)</f>
        <v>340.95359999999999</v>
      </c>
      <c r="T890" s="14">
        <f>(O890/100)*(K890*$K$16)</f>
        <v>0</v>
      </c>
      <c r="U890" s="14">
        <f>(P890/100)*(K890*$K$16)+(P890/100)*(L890*$L$16)</f>
        <v>0</v>
      </c>
      <c r="V890" s="14">
        <f>(Q890/100)*(L890*$L$16)</f>
        <v>0</v>
      </c>
      <c r="W890" s="14">
        <f>(R890/100)*(K890*$K$16)+(R890/100)*(L890*$L$16)</f>
        <v>0</v>
      </c>
      <c r="X890" s="14">
        <f t="shared" si="297"/>
        <v>507.35360000000003</v>
      </c>
      <c r="Y890" s="14">
        <f t="shared" si="298"/>
        <v>0</v>
      </c>
      <c r="Z890" s="14">
        <f t="shared" si="299"/>
        <v>0</v>
      </c>
      <c r="AA890" s="14">
        <f t="shared" si="300"/>
        <v>0</v>
      </c>
      <c r="AB890" s="14">
        <f t="shared" si="302"/>
        <v>0</v>
      </c>
      <c r="AC890" s="15">
        <f t="shared" si="301"/>
        <v>507.4</v>
      </c>
      <c r="AD890" s="48">
        <f>(ROUND(AC890-AC877,1)/AC877)</f>
        <v>0.12455673758865249</v>
      </c>
      <c r="AE890" s="113"/>
      <c r="AF890" s="60"/>
      <c r="AH890" s="59"/>
    </row>
    <row r="891" spans="1:34">
      <c r="A891" s="99"/>
      <c r="B891" s="93"/>
      <c r="C891" s="21" t="s">
        <v>327</v>
      </c>
      <c r="D891" s="12">
        <v>128</v>
      </c>
      <c r="E891" s="12">
        <v>0</v>
      </c>
      <c r="F891" s="12">
        <v>0</v>
      </c>
      <c r="G891" s="12">
        <v>0</v>
      </c>
      <c r="H891" s="12">
        <v>0</v>
      </c>
      <c r="I891" s="13">
        <v>88</v>
      </c>
      <c r="J891" s="13">
        <v>30</v>
      </c>
      <c r="K891" s="13">
        <v>0</v>
      </c>
      <c r="L891" s="13">
        <v>0</v>
      </c>
      <c r="M891" s="13">
        <v>0</v>
      </c>
      <c r="N891" s="14">
        <f>D891*$D$17</f>
        <v>166.4</v>
      </c>
      <c r="O891" s="14">
        <f>E891*$E$17</f>
        <v>0</v>
      </c>
      <c r="P891" s="14">
        <f>F891*$F$17</f>
        <v>0</v>
      </c>
      <c r="Q891" s="14">
        <f>G891*$G$17</f>
        <v>0</v>
      </c>
      <c r="R891" s="14">
        <f>H891*$H$17</f>
        <v>0</v>
      </c>
      <c r="S891" s="14">
        <f>(N891/100)*(I891*$I$17)+(N891/100)*(J891*$J$17)</f>
        <v>386.71359999999999</v>
      </c>
      <c r="T891" s="14">
        <f>(O891/100)*(K891*$K$17)</f>
        <v>0</v>
      </c>
      <c r="U891" s="14">
        <f>(P891/100)*(K891*$K$17)+(P891/100)*(L891*$L$17)</f>
        <v>0</v>
      </c>
      <c r="V891" s="14">
        <f>(Q891/100)*(L891*$L$17)</f>
        <v>0</v>
      </c>
      <c r="W891" s="14">
        <f>(R891/100)*(K891*$K$17)+(R891/100)*(L891*$L$17)</f>
        <v>0</v>
      </c>
      <c r="X891" s="14">
        <f t="shared" si="297"/>
        <v>553.11360000000002</v>
      </c>
      <c r="Y891" s="14">
        <f t="shared" si="298"/>
        <v>0</v>
      </c>
      <c r="Z891" s="14">
        <f t="shared" si="299"/>
        <v>0</v>
      </c>
      <c r="AA891" s="14">
        <f t="shared" si="300"/>
        <v>0</v>
      </c>
      <c r="AB891" s="14">
        <f t="shared" si="302"/>
        <v>0</v>
      </c>
      <c r="AC891" s="15">
        <f t="shared" si="301"/>
        <v>553.1</v>
      </c>
      <c r="AD891" s="48">
        <f>(ROUND(AC891-AC877,1)/AC877)</f>
        <v>0.22584219858156029</v>
      </c>
      <c r="AE891" s="113"/>
      <c r="AF891" s="60"/>
      <c r="AH891" s="59"/>
    </row>
    <row r="892" spans="1:34">
      <c r="A892" s="106" t="s">
        <v>0</v>
      </c>
      <c r="B892" s="90" t="s">
        <v>50</v>
      </c>
      <c r="C892" s="50" t="s">
        <v>242</v>
      </c>
      <c r="D892" s="11">
        <v>120</v>
      </c>
      <c r="E892" s="11">
        <v>0</v>
      </c>
      <c r="F892" s="11">
        <v>0</v>
      </c>
      <c r="G892" s="11">
        <v>0</v>
      </c>
      <c r="H892" s="11">
        <v>50</v>
      </c>
      <c r="I892" s="51">
        <v>20</v>
      </c>
      <c r="J892" s="51">
        <v>40</v>
      </c>
      <c r="K892" s="51">
        <v>20</v>
      </c>
      <c r="L892" s="51">
        <v>20</v>
      </c>
      <c r="M892" s="51">
        <v>0</v>
      </c>
      <c r="N892" s="52">
        <f>D892*$D$3</f>
        <v>180</v>
      </c>
      <c r="O892" s="52">
        <f>E892*$E$3</f>
        <v>0</v>
      </c>
      <c r="P892" s="52">
        <f>F892*$F$3</f>
        <v>0</v>
      </c>
      <c r="Q892" s="52">
        <f>G892*$G$3</f>
        <v>0</v>
      </c>
      <c r="R892" s="52">
        <f>H892*$H$3</f>
        <v>75</v>
      </c>
      <c r="S892" s="52">
        <f>(N892/100)*(I892*$I$3)+(N892/100)*(J892*$J$3)</f>
        <v>162</v>
      </c>
      <c r="T892" s="52">
        <f>(O892/100)*(K892*$K$3)</f>
        <v>0</v>
      </c>
      <c r="U892" s="52">
        <f>(P892/100)*(K892*$K$3)+(P892/100)*(L892*$L$3)</f>
        <v>0</v>
      </c>
      <c r="V892" s="52">
        <f>(Q892/100)*(L892*$L$3)</f>
        <v>0</v>
      </c>
      <c r="W892" s="52">
        <f>(R892/100)*(K892*$K$3)+(R892/100)*(L892*$L$3)</f>
        <v>45</v>
      </c>
      <c r="X892" s="52">
        <f t="shared" si="279"/>
        <v>342</v>
      </c>
      <c r="Y892" s="52">
        <f t="shared" si="280"/>
        <v>0</v>
      </c>
      <c r="Z892" s="52">
        <f t="shared" si="281"/>
        <v>0</v>
      </c>
      <c r="AA892" s="52">
        <f t="shared" si="282"/>
        <v>0</v>
      </c>
      <c r="AB892" s="52">
        <f>R892+W892</f>
        <v>120</v>
      </c>
      <c r="AC892" s="53">
        <f>ROUND(X892+Y892+Z892+AA892+AB892,1)</f>
        <v>462</v>
      </c>
      <c r="AD892" s="58"/>
      <c r="AE892" s="113" t="s">
        <v>814</v>
      </c>
      <c r="AF892" s="60"/>
      <c r="AH892" s="59"/>
    </row>
    <row r="893" spans="1:34">
      <c r="A893" s="99" t="s">
        <v>815</v>
      </c>
      <c r="B893" s="91">
        <v>10</v>
      </c>
      <c r="C893" s="21" t="s">
        <v>325</v>
      </c>
      <c r="D893" s="12">
        <v>120</v>
      </c>
      <c r="E893" s="12">
        <v>0</v>
      </c>
      <c r="F893" s="12">
        <v>0</v>
      </c>
      <c r="G893" s="12">
        <v>0</v>
      </c>
      <c r="H893" s="12">
        <v>50</v>
      </c>
      <c r="I893" s="13">
        <v>41</v>
      </c>
      <c r="J893" s="13">
        <v>60</v>
      </c>
      <c r="K893" s="13">
        <v>20</v>
      </c>
      <c r="L893" s="13">
        <v>20</v>
      </c>
      <c r="M893" s="13">
        <v>0</v>
      </c>
      <c r="N893" s="14">
        <f>D893*$D$4</f>
        <v>156</v>
      </c>
      <c r="O893" s="14">
        <f>E893*$E$4</f>
        <v>0</v>
      </c>
      <c r="P893" s="14">
        <f>F893*$F$4</f>
        <v>0</v>
      </c>
      <c r="Q893" s="14">
        <f>G893*$G$4</f>
        <v>0</v>
      </c>
      <c r="R893" s="14">
        <f>H893*$H$4</f>
        <v>65</v>
      </c>
      <c r="S893" s="14">
        <f>(N893/100)*(I893*$I$4)+(N893/100)*(J893*$J$4)</f>
        <v>283.608</v>
      </c>
      <c r="T893" s="14">
        <f>(O893/100)*(K893*$K$4)</f>
        <v>0</v>
      </c>
      <c r="U893" s="14">
        <f>(P893/100)*(K893*$K$4)+(P893/100)*(L893*$L$4)</f>
        <v>0</v>
      </c>
      <c r="V893" s="14">
        <f>(Q893/100)*(L893*$L$4)</f>
        <v>0</v>
      </c>
      <c r="W893" s="14">
        <f>(R893/100)*(K893*$K$4)+(R893/100)*(L893*$L$4)</f>
        <v>39</v>
      </c>
      <c r="X893" s="14">
        <f t="shared" si="279"/>
        <v>439.608</v>
      </c>
      <c r="Y893" s="14">
        <f t="shared" si="280"/>
        <v>0</v>
      </c>
      <c r="Z893" s="14">
        <f t="shared" si="281"/>
        <v>0</v>
      </c>
      <c r="AA893" s="14">
        <f t="shared" si="282"/>
        <v>0</v>
      </c>
      <c r="AB893" s="14">
        <f>R893+W893</f>
        <v>104</v>
      </c>
      <c r="AC893" s="15">
        <f>ROUND(X893+Y893+Z893+AA893+AB893,1)</f>
        <v>543.6</v>
      </c>
      <c r="AD893" s="48">
        <f>(ROUND(AC893-AC892,1)/AC892)</f>
        <v>0.1766233766233766</v>
      </c>
      <c r="AE893" s="113"/>
      <c r="AF893" s="60"/>
      <c r="AH893" s="59"/>
    </row>
    <row r="894" spans="1:34">
      <c r="A894" s="99" t="s">
        <v>816</v>
      </c>
      <c r="B894" s="91">
        <v>12</v>
      </c>
      <c r="C894" s="21" t="s">
        <v>850</v>
      </c>
      <c r="D894" s="12">
        <v>120</v>
      </c>
      <c r="E894" s="12">
        <v>0</v>
      </c>
      <c r="F894" s="12">
        <v>0</v>
      </c>
      <c r="G894" s="12">
        <v>0</v>
      </c>
      <c r="H894" s="12">
        <v>50</v>
      </c>
      <c r="I894" s="13">
        <v>20</v>
      </c>
      <c r="J894" s="13">
        <v>40</v>
      </c>
      <c r="K894" s="13">
        <v>20</v>
      </c>
      <c r="L894" s="13">
        <v>20</v>
      </c>
      <c r="M894" s="13">
        <v>0</v>
      </c>
      <c r="N894" s="14">
        <f>D894*$D$5</f>
        <v>168</v>
      </c>
      <c r="O894" s="14">
        <f>E894*$E$5</f>
        <v>0</v>
      </c>
      <c r="P894" s="14">
        <f>F894*$F$5</f>
        <v>0</v>
      </c>
      <c r="Q894" s="14">
        <f>G894*$G$5</f>
        <v>0</v>
      </c>
      <c r="R894" s="14">
        <f>H894*$H$5</f>
        <v>70</v>
      </c>
      <c r="S894" s="14">
        <f>(N894/100)*(I894*$I$5)+(N894/100)*(J894*$J$5)</f>
        <v>151.19999999999999</v>
      </c>
      <c r="T894" s="14">
        <f>(O894/100)*(K894*$K$5)</f>
        <v>0</v>
      </c>
      <c r="U894" s="14">
        <f>(P894/100)*(K894*$K$5)+(P894/100)*(L894*$L$5)</f>
        <v>0</v>
      </c>
      <c r="V894" s="14">
        <f>(Q894/100)*(L894*$L$5)</f>
        <v>0</v>
      </c>
      <c r="W894" s="14">
        <f>(R894/100)*(K894*$K$5)+(R894/100)*(L894*$L$5)</f>
        <v>42</v>
      </c>
      <c r="X894" s="14">
        <f t="shared" si="279"/>
        <v>319.2</v>
      </c>
      <c r="Y894" s="14">
        <f t="shared" si="280"/>
        <v>0</v>
      </c>
      <c r="Z894" s="14">
        <f t="shared" si="281"/>
        <v>0</v>
      </c>
      <c r="AA894" s="14">
        <f t="shared" si="282"/>
        <v>0</v>
      </c>
      <c r="AB894" s="14">
        <f>R894+W894</f>
        <v>112</v>
      </c>
      <c r="AC894" s="15">
        <f t="shared" ref="AC894:AC906" si="303">ROUND(X894+Y894+Z894+AA894+AB894,1)</f>
        <v>431.2</v>
      </c>
      <c r="AD894" s="48">
        <f>(ROUND(AC894-AC892,1)/AC892)</f>
        <v>-6.6666666666666666E-2</v>
      </c>
      <c r="AE894" s="113"/>
      <c r="AF894" s="60"/>
      <c r="AH894" s="59"/>
    </row>
    <row r="895" spans="1:34">
      <c r="A895" s="99" t="s">
        <v>817</v>
      </c>
      <c r="B895" s="91">
        <v>16</v>
      </c>
      <c r="C895" s="21" t="s">
        <v>338</v>
      </c>
      <c r="D895" s="12">
        <v>120</v>
      </c>
      <c r="E895" s="12">
        <v>0</v>
      </c>
      <c r="F895" s="12">
        <v>0</v>
      </c>
      <c r="G895" s="12">
        <v>0</v>
      </c>
      <c r="H895" s="12">
        <v>50</v>
      </c>
      <c r="I895" s="13">
        <v>20</v>
      </c>
      <c r="J895" s="13">
        <v>40</v>
      </c>
      <c r="K895" s="13">
        <v>20</v>
      </c>
      <c r="L895" s="13">
        <v>20</v>
      </c>
      <c r="M895" s="13">
        <v>0</v>
      </c>
      <c r="N895" s="14">
        <f>D895*$D$6</f>
        <v>168</v>
      </c>
      <c r="O895" s="14">
        <f>E895*$E$6</f>
        <v>0</v>
      </c>
      <c r="P895" s="14">
        <f>F895*$F$6</f>
        <v>0</v>
      </c>
      <c r="Q895" s="14">
        <f>G895*$G$6</f>
        <v>0</v>
      </c>
      <c r="R895" s="14">
        <f>H895*$H$6</f>
        <v>70</v>
      </c>
      <c r="S895" s="14">
        <f>(N895/100)*(I895*$I$6)+(N895/100)*(J895*$J$6)</f>
        <v>151.19999999999999</v>
      </c>
      <c r="T895" s="14">
        <f>(O895/100)*(K895*$K$6)</f>
        <v>0</v>
      </c>
      <c r="U895" s="14">
        <f>(P895/100)*(K895*$K$6)+(P895/100)*(L895*$L$6)</f>
        <v>0</v>
      </c>
      <c r="V895" s="14">
        <f>(Q895/100)*(L895*$L$6)</f>
        <v>0</v>
      </c>
      <c r="W895" s="14">
        <f>(R895/100)*(K895*$K$6)+(R895/100)*(L895*$L$6)</f>
        <v>42</v>
      </c>
      <c r="X895" s="14">
        <f t="shared" si="279"/>
        <v>319.2</v>
      </c>
      <c r="Y895" s="14">
        <f t="shared" si="280"/>
        <v>0</v>
      </c>
      <c r="Z895" s="14">
        <f t="shared" si="281"/>
        <v>0</v>
      </c>
      <c r="AA895" s="14">
        <f t="shared" si="282"/>
        <v>0</v>
      </c>
      <c r="AB895" s="14">
        <f t="shared" ref="AB895:AB906" si="304">R895+W895</f>
        <v>112</v>
      </c>
      <c r="AC895" s="15">
        <f t="shared" si="303"/>
        <v>431.2</v>
      </c>
      <c r="AD895" s="48">
        <f>(ROUND(AC895-AC892,1)/AC892)</f>
        <v>-6.6666666666666666E-2</v>
      </c>
      <c r="AE895" s="113"/>
      <c r="AF895" s="60"/>
      <c r="AH895" s="59"/>
    </row>
    <row r="896" spans="1:34">
      <c r="A896" s="99" t="s">
        <v>818</v>
      </c>
      <c r="B896" s="91">
        <v>16</v>
      </c>
      <c r="C896" s="21" t="s">
        <v>339</v>
      </c>
      <c r="D896" s="12">
        <v>120</v>
      </c>
      <c r="E896" s="12">
        <v>0</v>
      </c>
      <c r="F896" s="12">
        <v>0</v>
      </c>
      <c r="G896" s="12">
        <v>0</v>
      </c>
      <c r="H896" s="12">
        <v>50</v>
      </c>
      <c r="I896" s="13">
        <v>20</v>
      </c>
      <c r="J896" s="13">
        <v>40</v>
      </c>
      <c r="K896" s="13">
        <v>20</v>
      </c>
      <c r="L896" s="13">
        <v>20</v>
      </c>
      <c r="M896" s="13">
        <v>0</v>
      </c>
      <c r="N896" s="14">
        <f>D896*$D$7</f>
        <v>168</v>
      </c>
      <c r="O896" s="14">
        <f>E896*$E$7</f>
        <v>0</v>
      </c>
      <c r="P896" s="14">
        <f>F896*$F$7</f>
        <v>0</v>
      </c>
      <c r="Q896" s="14">
        <f>G896*$G$7</f>
        <v>0</v>
      </c>
      <c r="R896" s="14">
        <f>H896*$H$7</f>
        <v>70</v>
      </c>
      <c r="S896" s="14">
        <f>(N896/100)*(I896*$I$7)+(N896/100)*(J896*$J$7)</f>
        <v>151.19999999999999</v>
      </c>
      <c r="T896" s="14">
        <f>(O896/100)*(K896*$K$7)</f>
        <v>0</v>
      </c>
      <c r="U896" s="14">
        <f>(P896/100)*(K896*$K$7)+(P896/100)*(L896*$L$7)</f>
        <v>0</v>
      </c>
      <c r="V896" s="14">
        <f>(Q896/100)*(L896*$L$7)</f>
        <v>0</v>
      </c>
      <c r="W896" s="14">
        <f>(R896/100)*(K896*$K$7)+(R896/100)*(L896*$L$7)</f>
        <v>42</v>
      </c>
      <c r="X896" s="14">
        <f t="shared" si="279"/>
        <v>319.2</v>
      </c>
      <c r="Y896" s="14">
        <f t="shared" si="280"/>
        <v>0</v>
      </c>
      <c r="Z896" s="14">
        <f t="shared" si="281"/>
        <v>0</v>
      </c>
      <c r="AA896" s="14">
        <f t="shared" si="282"/>
        <v>0</v>
      </c>
      <c r="AB896" s="14">
        <f t="shared" si="304"/>
        <v>112</v>
      </c>
      <c r="AC896" s="15">
        <f t="shared" si="303"/>
        <v>431.2</v>
      </c>
      <c r="AD896" s="48">
        <f>(ROUND(AC896-AC892,1)/AC892)</f>
        <v>-6.6666666666666666E-2</v>
      </c>
      <c r="AE896" s="113"/>
      <c r="AF896" s="60"/>
      <c r="AH896" s="59"/>
    </row>
    <row r="897" spans="1:34">
      <c r="A897" s="99" t="s">
        <v>667</v>
      </c>
      <c r="B897" s="91"/>
      <c r="C897" s="21" t="s">
        <v>340</v>
      </c>
      <c r="D897" s="12">
        <v>120</v>
      </c>
      <c r="E897" s="12">
        <v>0</v>
      </c>
      <c r="F897" s="12">
        <v>0</v>
      </c>
      <c r="G897" s="12">
        <v>0</v>
      </c>
      <c r="H897" s="12">
        <v>50</v>
      </c>
      <c r="I897" s="13">
        <v>20</v>
      </c>
      <c r="J897" s="13">
        <v>40</v>
      </c>
      <c r="K897" s="13">
        <v>20</v>
      </c>
      <c r="L897" s="13">
        <v>20</v>
      </c>
      <c r="M897" s="13">
        <v>0</v>
      </c>
      <c r="N897" s="14">
        <f>D897*$D$8</f>
        <v>168</v>
      </c>
      <c r="O897" s="14">
        <f>E897*$E$8</f>
        <v>0</v>
      </c>
      <c r="P897" s="14">
        <f>F897*$F$8</f>
        <v>0</v>
      </c>
      <c r="Q897" s="14">
        <f>G897*$G$8</f>
        <v>0</v>
      </c>
      <c r="R897" s="14">
        <f>H897*$H$8</f>
        <v>70</v>
      </c>
      <c r="S897" s="14">
        <f>(N897/100)*(I897*$I$8)+(N897/100)*(J897*$J$8)</f>
        <v>151.19999999999999</v>
      </c>
      <c r="T897" s="14">
        <f>(O897/100)*(K897*$K$8)</f>
        <v>0</v>
      </c>
      <c r="U897" s="14">
        <f>(P897/100)*(K897*$K$8)+(P897/100)*(L897*$L$8)</f>
        <v>0</v>
      </c>
      <c r="V897" s="14">
        <f>(Q897/100)*(L897*$L$8)</f>
        <v>0</v>
      </c>
      <c r="W897" s="14">
        <f>(R897/100)*(K897*$K$8)+(R897/100)*(L897*$L$8)</f>
        <v>42</v>
      </c>
      <c r="X897" s="14">
        <f t="shared" si="279"/>
        <v>319.2</v>
      </c>
      <c r="Y897" s="14">
        <f t="shared" si="280"/>
        <v>0</v>
      </c>
      <c r="Z897" s="14">
        <f t="shared" si="281"/>
        <v>0</v>
      </c>
      <c r="AA897" s="14">
        <f t="shared" si="282"/>
        <v>0</v>
      </c>
      <c r="AB897" s="14">
        <f t="shared" si="304"/>
        <v>112</v>
      </c>
      <c r="AC897" s="15">
        <f t="shared" si="303"/>
        <v>431.2</v>
      </c>
      <c r="AD897" s="48">
        <f>(ROUND(AC897-AC892,1)/AC892)</f>
        <v>-6.6666666666666666E-2</v>
      </c>
      <c r="AE897" s="113"/>
      <c r="AF897" s="60"/>
      <c r="AH897" s="59"/>
    </row>
    <row r="898" spans="1:34">
      <c r="A898" s="99" t="s">
        <v>606</v>
      </c>
      <c r="B898" s="91"/>
      <c r="C898" s="21" t="s">
        <v>1</v>
      </c>
      <c r="D898" s="12">
        <v>60</v>
      </c>
      <c r="E898" s="12">
        <v>170</v>
      </c>
      <c r="F898" s="12">
        <v>0</v>
      </c>
      <c r="G898" s="12">
        <v>0</v>
      </c>
      <c r="H898" s="12">
        <v>0</v>
      </c>
      <c r="I898" s="13">
        <v>20</v>
      </c>
      <c r="J898" s="13">
        <v>40</v>
      </c>
      <c r="K898" s="13">
        <v>72</v>
      </c>
      <c r="L898" s="13">
        <v>0</v>
      </c>
      <c r="M898" s="13">
        <v>0</v>
      </c>
      <c r="N898" s="14">
        <f>D898*$D$9</f>
        <v>72</v>
      </c>
      <c r="O898" s="14">
        <f>E898*$E$9</f>
        <v>221</v>
      </c>
      <c r="P898" s="14">
        <f>F898*$F$9</f>
        <v>0</v>
      </c>
      <c r="Q898" s="14">
        <f>G898*$G$9</f>
        <v>0</v>
      </c>
      <c r="R898" s="14">
        <f>H898*$H$9</f>
        <v>0</v>
      </c>
      <c r="S898" s="14">
        <f>(N898/100)*(I898*$I$9)+(N898/100)*(J898*$J$9)</f>
        <v>64.8</v>
      </c>
      <c r="T898" s="14">
        <f>(O898/100)*(K898*$K$9)</f>
        <v>238.68</v>
      </c>
      <c r="U898" s="14">
        <f>(P898/100)*(K898*$K$9)+(P898/100)*(L898*$L$9)</f>
        <v>0</v>
      </c>
      <c r="V898" s="14">
        <f>(Q898/100)*(L898*$L$9)</f>
        <v>0</v>
      </c>
      <c r="W898" s="14">
        <f>(R898/100)*(K898*$K$9)+(R898/100)*(L898*$L$9)</f>
        <v>0</v>
      </c>
      <c r="X898" s="14">
        <f t="shared" si="279"/>
        <v>136.80000000000001</v>
      </c>
      <c r="Y898" s="14">
        <f t="shared" si="280"/>
        <v>459.68</v>
      </c>
      <c r="Z898" s="14">
        <f t="shared" si="281"/>
        <v>0</v>
      </c>
      <c r="AA898" s="14">
        <f t="shared" si="282"/>
        <v>0</v>
      </c>
      <c r="AB898" s="14">
        <f t="shared" si="304"/>
        <v>0</v>
      </c>
      <c r="AC898" s="15">
        <f t="shared" si="303"/>
        <v>596.5</v>
      </c>
      <c r="AD898" s="48">
        <f>(ROUND(AC898-AC892,1)/AC892)</f>
        <v>0.29112554112554112</v>
      </c>
      <c r="AE898" s="113"/>
      <c r="AF898" s="60"/>
      <c r="AH898" s="59"/>
    </row>
    <row r="899" spans="1:34">
      <c r="A899" s="99" t="s">
        <v>845</v>
      </c>
      <c r="B899" s="91"/>
      <c r="C899" s="21" t="s">
        <v>2</v>
      </c>
      <c r="D899" s="12">
        <v>60</v>
      </c>
      <c r="E899" s="12">
        <v>0</v>
      </c>
      <c r="F899" s="12">
        <v>170</v>
      </c>
      <c r="G899" s="12">
        <v>0</v>
      </c>
      <c r="H899" s="12">
        <v>0</v>
      </c>
      <c r="I899" s="13">
        <v>20</v>
      </c>
      <c r="J899" s="13">
        <v>40</v>
      </c>
      <c r="K899" s="13">
        <v>36</v>
      </c>
      <c r="L899" s="13">
        <v>36</v>
      </c>
      <c r="M899" s="13">
        <v>0</v>
      </c>
      <c r="N899" s="14">
        <f>D899*$D$10</f>
        <v>72</v>
      </c>
      <c r="O899" s="14">
        <f>E899*$E$10</f>
        <v>0</v>
      </c>
      <c r="P899" s="14">
        <f>F899*$F$10</f>
        <v>221</v>
      </c>
      <c r="Q899" s="14">
        <f>G899*$G$10</f>
        <v>0</v>
      </c>
      <c r="R899" s="14">
        <f>H899*$H$10</f>
        <v>0</v>
      </c>
      <c r="S899" s="14">
        <f>(N899/100)*(I899*$I$10)+(N899/100)*(J899*$J$10)</f>
        <v>64.8</v>
      </c>
      <c r="T899" s="14">
        <f>(O899/100)*(K899*$J$10)</f>
        <v>0</v>
      </c>
      <c r="U899" s="14">
        <f>(P899/100)*(K899*$K$10)+(P899/100)*(L899*$L$10)</f>
        <v>238.68</v>
      </c>
      <c r="V899" s="14">
        <f>(Q899/100)*(L899*$L$10)</f>
        <v>0</v>
      </c>
      <c r="W899" s="14">
        <f>(R899/100)*(K899*$K$10)+(R899/100)*(L899*$L$10)</f>
        <v>0</v>
      </c>
      <c r="X899" s="14">
        <f t="shared" si="279"/>
        <v>136.80000000000001</v>
      </c>
      <c r="Y899" s="14">
        <f t="shared" si="280"/>
        <v>0</v>
      </c>
      <c r="Z899" s="14">
        <f t="shared" si="281"/>
        <v>459.68</v>
      </c>
      <c r="AA899" s="14">
        <f t="shared" si="282"/>
        <v>0</v>
      </c>
      <c r="AB899" s="14">
        <f t="shared" si="304"/>
        <v>0</v>
      </c>
      <c r="AC899" s="15">
        <f t="shared" si="303"/>
        <v>596.5</v>
      </c>
      <c r="AD899" s="48">
        <f>(ROUND(AC899-AC892,1)/AC892)</f>
        <v>0.29112554112554112</v>
      </c>
      <c r="AE899" s="113"/>
      <c r="AF899" s="60"/>
      <c r="AH899" s="59"/>
    </row>
    <row r="900" spans="1:34">
      <c r="A900" s="99" t="s">
        <v>846</v>
      </c>
      <c r="B900" s="91"/>
      <c r="C900" s="21" t="s">
        <v>3</v>
      </c>
      <c r="D900" s="12">
        <v>60</v>
      </c>
      <c r="E900" s="12">
        <v>0</v>
      </c>
      <c r="F900" s="12">
        <v>0</v>
      </c>
      <c r="G900" s="12">
        <v>170</v>
      </c>
      <c r="H900" s="12">
        <v>0</v>
      </c>
      <c r="I900" s="13">
        <v>20</v>
      </c>
      <c r="J900" s="13">
        <v>40</v>
      </c>
      <c r="K900" s="13">
        <v>0</v>
      </c>
      <c r="L900" s="13">
        <v>72</v>
      </c>
      <c r="M900" s="13">
        <v>0</v>
      </c>
      <c r="N900" s="14">
        <f>D900*$D$11</f>
        <v>72</v>
      </c>
      <c r="O900" s="14">
        <f>E900*$E$11</f>
        <v>0</v>
      </c>
      <c r="P900" s="14">
        <f>F900*$F$11</f>
        <v>0</v>
      </c>
      <c r="Q900" s="14">
        <f>G900*$G$11</f>
        <v>221</v>
      </c>
      <c r="R900" s="14">
        <f>H900*$H$11</f>
        <v>0</v>
      </c>
      <c r="S900" s="14">
        <f>(N900/100)*(I900*$I$11)+(N900/100)*(J900*$J$11)</f>
        <v>64.8</v>
      </c>
      <c r="T900" s="14">
        <f>(O900/100)*(K900*$K$11)</f>
        <v>0</v>
      </c>
      <c r="U900" s="14">
        <f>(P900/100)*(K900*$K$11)+(P900/100)*(L900*$L$11)</f>
        <v>0</v>
      </c>
      <c r="V900" s="14">
        <f>(Q900/100)*(L900*$L$11)</f>
        <v>238.68</v>
      </c>
      <c r="W900" s="14">
        <f>(R900/100)*(K900*$K$11)+(R900/100)*(L900*$L$11)</f>
        <v>0</v>
      </c>
      <c r="X900" s="14">
        <f t="shared" si="279"/>
        <v>136.80000000000001</v>
      </c>
      <c r="Y900" s="14">
        <f t="shared" si="280"/>
        <v>0</v>
      </c>
      <c r="Z900" s="14">
        <f t="shared" si="281"/>
        <v>0</v>
      </c>
      <c r="AA900" s="14">
        <f t="shared" si="282"/>
        <v>459.68</v>
      </c>
      <c r="AB900" s="14">
        <f t="shared" si="304"/>
        <v>0</v>
      </c>
      <c r="AC900" s="15">
        <f t="shared" si="303"/>
        <v>596.5</v>
      </c>
      <c r="AD900" s="48">
        <f>(ROUND(AC900-AC892,1)/AC892)</f>
        <v>0.29112554112554112</v>
      </c>
      <c r="AE900" s="113"/>
      <c r="AF900" s="60"/>
      <c r="AH900" s="59"/>
    </row>
    <row r="901" spans="1:34">
      <c r="A901" s="99" t="s">
        <v>847</v>
      </c>
      <c r="B901" s="91"/>
      <c r="C901" s="21" t="s">
        <v>4</v>
      </c>
      <c r="D901" s="12">
        <v>60</v>
      </c>
      <c r="E901" s="12">
        <v>0</v>
      </c>
      <c r="F901" s="12">
        <v>0</v>
      </c>
      <c r="G901" s="12">
        <v>0</v>
      </c>
      <c r="H901" s="12">
        <v>170</v>
      </c>
      <c r="I901" s="13">
        <v>20</v>
      </c>
      <c r="J901" s="13">
        <v>40</v>
      </c>
      <c r="K901" s="13">
        <v>36</v>
      </c>
      <c r="L901" s="13">
        <v>36</v>
      </c>
      <c r="M901" s="13">
        <v>0</v>
      </c>
      <c r="N901" s="14">
        <f>D901*$D$12</f>
        <v>72</v>
      </c>
      <c r="O901" s="14">
        <f>E901*$E$12</f>
        <v>0</v>
      </c>
      <c r="P901" s="14">
        <f>F901*$F$12</f>
        <v>0</v>
      </c>
      <c r="Q901" s="14">
        <f>G901*$G$12</f>
        <v>0</v>
      </c>
      <c r="R901" s="14">
        <f>H901*$H$12</f>
        <v>221</v>
      </c>
      <c r="S901" s="14">
        <f>(N901/100)*(I901*$I$12)+(N901/100)*(J901*$J$12)</f>
        <v>64.8</v>
      </c>
      <c r="T901" s="14">
        <f>(O901/100)*(K901*$K$12)</f>
        <v>0</v>
      </c>
      <c r="U901" s="14">
        <f>(P901/100)*(K901*$K$12)+(P901/100)*(L901*$L$12)</f>
        <v>0</v>
      </c>
      <c r="V901" s="14">
        <f>(Q901/100)*(L901*$L$12)</f>
        <v>0</v>
      </c>
      <c r="W901" s="14">
        <f>(R901/100)*(K901*$K$12)+(R901/100)*(L901*$L$12)</f>
        <v>238.68</v>
      </c>
      <c r="X901" s="14">
        <f t="shared" si="279"/>
        <v>136.80000000000001</v>
      </c>
      <c r="Y901" s="14">
        <f t="shared" si="280"/>
        <v>0</v>
      </c>
      <c r="Z901" s="14">
        <f t="shared" si="281"/>
        <v>0</v>
      </c>
      <c r="AA901" s="14">
        <f t="shared" si="282"/>
        <v>0</v>
      </c>
      <c r="AB901" s="14">
        <f t="shared" si="304"/>
        <v>459.68</v>
      </c>
      <c r="AC901" s="15">
        <f t="shared" si="303"/>
        <v>596.5</v>
      </c>
      <c r="AD901" s="48">
        <f>(ROUND(AC901-AC892,1)/AC892)</f>
        <v>0.29112554112554112</v>
      </c>
      <c r="AE901" s="113"/>
      <c r="AF901" s="60"/>
      <c r="AH901" s="59"/>
    </row>
    <row r="902" spans="1:34">
      <c r="A902" s="99" t="s">
        <v>848</v>
      </c>
      <c r="B902" s="91"/>
      <c r="C902" s="21" t="s">
        <v>328</v>
      </c>
      <c r="D902" s="12">
        <v>120</v>
      </c>
      <c r="E902" s="12">
        <v>0</v>
      </c>
      <c r="F902" s="12">
        <v>0</v>
      </c>
      <c r="G902" s="12">
        <v>0</v>
      </c>
      <c r="H902" s="12">
        <v>50</v>
      </c>
      <c r="I902" s="13">
        <v>20</v>
      </c>
      <c r="J902" s="13">
        <v>40</v>
      </c>
      <c r="K902" s="13">
        <v>20</v>
      </c>
      <c r="L902" s="13">
        <v>20</v>
      </c>
      <c r="M902" s="13">
        <v>57</v>
      </c>
      <c r="N902" s="14">
        <f>D902*$D$13</f>
        <v>156</v>
      </c>
      <c r="O902" s="14">
        <f>E902*$E$13</f>
        <v>0</v>
      </c>
      <c r="P902" s="14">
        <f>F902*$F$13</f>
        <v>0</v>
      </c>
      <c r="Q902" s="14">
        <f>G902*$G$13</f>
        <v>0</v>
      </c>
      <c r="R902" s="14">
        <f>H902*$H$13</f>
        <v>65</v>
      </c>
      <c r="S902" s="14">
        <f>(N902/100)*(I902*$I$14)+(N902/100)*(J902*$J$14)+(N902/100)*(M902*$M$14)</f>
        <v>273.77999999999997</v>
      </c>
      <c r="T902" s="14">
        <f>(O902/100)*(K902*$K$13)+(O902/100)*(M902*$M$13)</f>
        <v>0</v>
      </c>
      <c r="U902" s="14">
        <f>(P902/100)*(K902*$K$13)+(P902/100)*(L902*$L$13)+(P902/100)*(M902*$M$13)</f>
        <v>0</v>
      </c>
      <c r="V902" s="14">
        <f>(Q902/100)*(L902*$L$13)+(Q902/100)*(M902*$M$13)</f>
        <v>0</v>
      </c>
      <c r="W902" s="14">
        <f>(R902/100)*(K902*$K$13)+(R902/100)*(L902*$L$13)+(R902/100)*(M902*$M$13)</f>
        <v>94.575000000000003</v>
      </c>
      <c r="X902" s="14">
        <f t="shared" si="279"/>
        <v>429.78</v>
      </c>
      <c r="Y902" s="14">
        <f t="shared" si="280"/>
        <v>0</v>
      </c>
      <c r="Z902" s="14">
        <f t="shared" si="281"/>
        <v>0</v>
      </c>
      <c r="AA902" s="14">
        <f t="shared" si="282"/>
        <v>0</v>
      </c>
      <c r="AB902" s="14">
        <f t="shared" si="304"/>
        <v>159.57499999999999</v>
      </c>
      <c r="AC902" s="15">
        <f t="shared" si="303"/>
        <v>589.4</v>
      </c>
      <c r="AD902" s="48">
        <f>(ROUND(AC902-AC892,1)/AC892)</f>
        <v>0.27575757575757576</v>
      </c>
      <c r="AE902" s="113"/>
      <c r="AF902" s="60"/>
      <c r="AH902" s="59"/>
    </row>
    <row r="903" spans="1:34">
      <c r="A903" s="99" t="s">
        <v>849</v>
      </c>
      <c r="B903" s="91"/>
      <c r="C903" s="21" t="s">
        <v>329</v>
      </c>
      <c r="D903" s="12">
        <v>150</v>
      </c>
      <c r="E903" s="12">
        <v>0</v>
      </c>
      <c r="F903" s="12">
        <v>0</v>
      </c>
      <c r="G903" s="12">
        <v>0</v>
      </c>
      <c r="H903" s="12">
        <v>0</v>
      </c>
      <c r="I903" s="13">
        <v>20</v>
      </c>
      <c r="J903" s="13">
        <v>40</v>
      </c>
      <c r="K903" s="13">
        <v>75</v>
      </c>
      <c r="L903" s="13">
        <v>0</v>
      </c>
      <c r="M903" s="13">
        <v>0</v>
      </c>
      <c r="N903" s="14">
        <f>D903*$D$14</f>
        <v>195</v>
      </c>
      <c r="O903" s="14">
        <f>E903*$E$14</f>
        <v>0</v>
      </c>
      <c r="P903" s="14">
        <f>F903*$F$14</f>
        <v>0</v>
      </c>
      <c r="Q903" s="14">
        <f>G903*$G$14</f>
        <v>0</v>
      </c>
      <c r="R903" s="14">
        <f>H903*$H$14</f>
        <v>0</v>
      </c>
      <c r="S903" s="14">
        <f>(N903/100)*(I903*$I$14)+(N903/100)*(J903*$J$14)+(N903/100)*(K903*$K$14)</f>
        <v>394.875</v>
      </c>
      <c r="T903" s="14">
        <f>(O903/100)*(K903*$K$14)</f>
        <v>0</v>
      </c>
      <c r="U903" s="14">
        <f>(P903/100)*(K903*$K$14)+(P903/100)*(L903*$L$14)</f>
        <v>0</v>
      </c>
      <c r="V903" s="14">
        <f>(Q903/100)*(L903*$L$14)</f>
        <v>0</v>
      </c>
      <c r="W903" s="14">
        <f>(R903/100)*(K903*$L$14)+(R903/100)*(L903*$M$14)</f>
        <v>0</v>
      </c>
      <c r="X903" s="14">
        <f t="shared" si="279"/>
        <v>589.875</v>
      </c>
      <c r="Y903" s="14">
        <f t="shared" si="280"/>
        <v>0</v>
      </c>
      <c r="Z903" s="14">
        <f t="shared" si="281"/>
        <v>0</v>
      </c>
      <c r="AA903" s="14">
        <f t="shared" si="282"/>
        <v>0</v>
      </c>
      <c r="AB903" s="14">
        <f t="shared" si="304"/>
        <v>0</v>
      </c>
      <c r="AC903" s="15">
        <f t="shared" si="303"/>
        <v>589.9</v>
      </c>
      <c r="AD903" s="48">
        <f>(ROUND(AC903-AC892,1)/AC892)</f>
        <v>0.27683982683982683</v>
      </c>
      <c r="AE903" s="113"/>
      <c r="AF903" s="60"/>
      <c r="AH903" s="59"/>
    </row>
    <row r="904" spans="1:34">
      <c r="A904" s="99"/>
      <c r="B904" s="91"/>
      <c r="C904" s="21" t="s">
        <v>330</v>
      </c>
      <c r="D904" s="12">
        <v>150</v>
      </c>
      <c r="E904" s="12">
        <v>0</v>
      </c>
      <c r="F904" s="12">
        <v>0</v>
      </c>
      <c r="G904" s="12">
        <v>0</v>
      </c>
      <c r="H904" s="12">
        <v>0</v>
      </c>
      <c r="I904" s="13">
        <v>20</v>
      </c>
      <c r="J904" s="13">
        <v>40</v>
      </c>
      <c r="K904" s="13">
        <v>0</v>
      </c>
      <c r="L904" s="13">
        <v>75</v>
      </c>
      <c r="M904" s="13">
        <v>0</v>
      </c>
      <c r="N904" s="14">
        <f>D904*$D$15</f>
        <v>195</v>
      </c>
      <c r="O904" s="14">
        <f>E904*$E$15</f>
        <v>0</v>
      </c>
      <c r="P904" s="14">
        <f>F904*$F$15</f>
        <v>0</v>
      </c>
      <c r="Q904" s="14">
        <f>G904*$G$15</f>
        <v>0</v>
      </c>
      <c r="R904" s="14">
        <f>H904*$H$15</f>
        <v>0</v>
      </c>
      <c r="S904" s="14">
        <f>(N904/100)*(I904*$I$15)+(N904/100)*(J904*$J$15)+(N904/100)*(L904*$L$15)</f>
        <v>394.875</v>
      </c>
      <c r="T904" s="14">
        <f>(O904/100)*(K904*$K$15)</f>
        <v>0</v>
      </c>
      <c r="U904" s="14">
        <f>(P904/100)*(K904*$K$15)+(P904/100)*(L904*$L$15)</f>
        <v>0</v>
      </c>
      <c r="V904" s="14">
        <f>(Q904/100)*(L904*$L$15)</f>
        <v>0</v>
      </c>
      <c r="W904" s="14">
        <f>(R904/100)*(K904*$K$15)+(R904/100)*(L904*$L$15)</f>
        <v>0</v>
      </c>
      <c r="X904" s="14">
        <f t="shared" si="279"/>
        <v>589.875</v>
      </c>
      <c r="Y904" s="14">
        <f t="shared" si="280"/>
        <v>0</v>
      </c>
      <c r="Z904" s="14">
        <f t="shared" si="281"/>
        <v>0</v>
      </c>
      <c r="AA904" s="14">
        <f t="shared" si="282"/>
        <v>0</v>
      </c>
      <c r="AB904" s="14">
        <f t="shared" si="304"/>
        <v>0</v>
      </c>
      <c r="AC904" s="15">
        <f t="shared" si="303"/>
        <v>589.9</v>
      </c>
      <c r="AD904" s="48">
        <f>(ROUND(AC904-AC892,1)/AC892)</f>
        <v>0.27683982683982683</v>
      </c>
      <c r="AE904" s="113"/>
      <c r="AF904" s="60"/>
      <c r="AH904" s="59"/>
    </row>
    <row r="905" spans="1:34">
      <c r="A905" s="99"/>
      <c r="B905" s="91"/>
      <c r="C905" s="21" t="s">
        <v>326</v>
      </c>
      <c r="D905" s="12">
        <v>120</v>
      </c>
      <c r="E905" s="12">
        <v>0</v>
      </c>
      <c r="F905" s="12">
        <v>0</v>
      </c>
      <c r="G905" s="12">
        <v>0</v>
      </c>
      <c r="H905" s="12">
        <v>50</v>
      </c>
      <c r="I905" s="13">
        <v>20</v>
      </c>
      <c r="J905" s="13">
        <v>77</v>
      </c>
      <c r="K905" s="13">
        <v>20</v>
      </c>
      <c r="L905" s="13">
        <v>20</v>
      </c>
      <c r="M905" s="13">
        <v>0</v>
      </c>
      <c r="N905" s="14">
        <f>D905*$D$16</f>
        <v>156</v>
      </c>
      <c r="O905" s="14">
        <f>E905*$E$16</f>
        <v>0</v>
      </c>
      <c r="P905" s="14">
        <f>F905*$F$16</f>
        <v>0</v>
      </c>
      <c r="Q905" s="14">
        <f>G905*$G$16</f>
        <v>0</v>
      </c>
      <c r="R905" s="14">
        <f>H905*$H$16</f>
        <v>65</v>
      </c>
      <c r="S905" s="14">
        <f>(N905/100)*(I905*$I$16)+(N905/100)*(J905*$J$16)</f>
        <v>307.476</v>
      </c>
      <c r="T905" s="14">
        <f>(O905/100)*(K905*$K$16)</f>
        <v>0</v>
      </c>
      <c r="U905" s="14">
        <f>(P905/100)*(K905*$K$16)+(P905/100)*(L905*$L$16)</f>
        <v>0</v>
      </c>
      <c r="V905" s="14">
        <f>(Q905/100)*(L905*$L$16)</f>
        <v>0</v>
      </c>
      <c r="W905" s="14">
        <f>(R905/100)*(K905*$K$16)+(R905/100)*(L905*$L$16)</f>
        <v>39</v>
      </c>
      <c r="X905" s="14">
        <f t="shared" si="279"/>
        <v>463.476</v>
      </c>
      <c r="Y905" s="14">
        <f t="shared" si="280"/>
        <v>0</v>
      </c>
      <c r="Z905" s="14">
        <f t="shared" si="281"/>
        <v>0</v>
      </c>
      <c r="AA905" s="14">
        <f t="shared" si="282"/>
        <v>0</v>
      </c>
      <c r="AB905" s="14">
        <f t="shared" si="304"/>
        <v>104</v>
      </c>
      <c r="AC905" s="15">
        <f t="shared" si="303"/>
        <v>567.5</v>
      </c>
      <c r="AD905" s="48">
        <f>(ROUND(AC905-AC892,1)/AC892)</f>
        <v>0.22835497835497837</v>
      </c>
      <c r="AE905" s="113"/>
      <c r="AF905" s="60"/>
      <c r="AH905" s="59"/>
    </row>
    <row r="906" spans="1:34">
      <c r="A906" s="99"/>
      <c r="B906" s="91"/>
      <c r="C906" s="21" t="s">
        <v>327</v>
      </c>
      <c r="D906" s="12">
        <v>120</v>
      </c>
      <c r="E906" s="12">
        <v>0</v>
      </c>
      <c r="F906" s="12">
        <v>0</v>
      </c>
      <c r="G906" s="12">
        <v>0</v>
      </c>
      <c r="H906" s="12">
        <v>50</v>
      </c>
      <c r="I906" s="13">
        <v>55</v>
      </c>
      <c r="J906" s="13">
        <v>40</v>
      </c>
      <c r="K906" s="13">
        <v>20</v>
      </c>
      <c r="L906" s="13">
        <v>20</v>
      </c>
      <c r="M906" s="13">
        <v>0</v>
      </c>
      <c r="N906" s="14">
        <f>D906*$D$17</f>
        <v>156</v>
      </c>
      <c r="O906" s="14">
        <f>E906*$E$17</f>
        <v>0</v>
      </c>
      <c r="P906" s="14">
        <f>F906*$F$17</f>
        <v>0</v>
      </c>
      <c r="Q906" s="14">
        <f>G906*$G$17</f>
        <v>0</v>
      </c>
      <c r="R906" s="14">
        <f>H906*$H$17</f>
        <v>65</v>
      </c>
      <c r="S906" s="14">
        <f>(N906/100)*(I906*$I$17)+(N906/100)*(J906*$J$17)</f>
        <v>259.74</v>
      </c>
      <c r="T906" s="14">
        <f>(O906/100)*(K906*$K$17)</f>
        <v>0</v>
      </c>
      <c r="U906" s="14">
        <f>(P906/100)*(K906*$K$17)+(P906/100)*(L906*$L$17)</f>
        <v>0</v>
      </c>
      <c r="V906" s="14">
        <f>(Q906/100)*(L906*$L$17)</f>
        <v>0</v>
      </c>
      <c r="W906" s="14">
        <f>(R906/100)*(K906*$K$17)+(R906/100)*(L906*$L$17)</f>
        <v>39</v>
      </c>
      <c r="X906" s="14">
        <f t="shared" si="279"/>
        <v>415.74</v>
      </c>
      <c r="Y906" s="14">
        <f t="shared" si="280"/>
        <v>0</v>
      </c>
      <c r="Z906" s="14">
        <f t="shared" si="281"/>
        <v>0</v>
      </c>
      <c r="AA906" s="14">
        <f t="shared" si="282"/>
        <v>0</v>
      </c>
      <c r="AB906" s="14">
        <f t="shared" si="304"/>
        <v>104</v>
      </c>
      <c r="AC906" s="15">
        <f t="shared" si="303"/>
        <v>519.70000000000005</v>
      </c>
      <c r="AD906" s="48">
        <f>(ROUND(AC906-AC892,1)/AC892)</f>
        <v>0.1248917748917749</v>
      </c>
      <c r="AE906" s="113"/>
      <c r="AF906" s="60"/>
      <c r="AH906" s="59"/>
    </row>
    <row r="907" spans="1:34">
      <c r="A907" s="106" t="s">
        <v>0</v>
      </c>
      <c r="B907" s="92" t="s">
        <v>51</v>
      </c>
      <c r="C907" s="50" t="s">
        <v>243</v>
      </c>
      <c r="D907" s="11">
        <v>125</v>
      </c>
      <c r="E907" s="11">
        <v>0</v>
      </c>
      <c r="F907" s="11">
        <v>0</v>
      </c>
      <c r="G907" s="11">
        <v>0</v>
      </c>
      <c r="H907" s="11">
        <v>0</v>
      </c>
      <c r="I907" s="51">
        <v>50</v>
      </c>
      <c r="J907" s="51">
        <v>50</v>
      </c>
      <c r="K907" s="51">
        <v>0</v>
      </c>
      <c r="L907" s="51">
        <v>0</v>
      </c>
      <c r="M907" s="51">
        <v>0</v>
      </c>
      <c r="N907" s="52">
        <f>D907*$D$3</f>
        <v>187.5</v>
      </c>
      <c r="O907" s="52">
        <f>E907*$E$3</f>
        <v>0</v>
      </c>
      <c r="P907" s="52">
        <f>F907*$F$3</f>
        <v>0</v>
      </c>
      <c r="Q907" s="52">
        <f>G907*$G$3</f>
        <v>0</v>
      </c>
      <c r="R907" s="52">
        <f>H907*$H$3</f>
        <v>0</v>
      </c>
      <c r="S907" s="52">
        <f>(N907/100)*(I907*$I$3)+(N907/100)*(J907*$J$3)</f>
        <v>281.25</v>
      </c>
      <c r="T907" s="52">
        <f>(O907/100)*(K907*$K$3)</f>
        <v>0</v>
      </c>
      <c r="U907" s="52">
        <f>(P907/100)*(K907*$K$3)+(P907/100)*(L907*$L$3)</f>
        <v>0</v>
      </c>
      <c r="V907" s="52">
        <f>(Q907/100)*(L907*$L$3)</f>
        <v>0</v>
      </c>
      <c r="W907" s="52">
        <f>(R907/100)*(K907*$K$3)+(R907/100)*(L907*$L$3)</f>
        <v>0</v>
      </c>
      <c r="X907" s="52">
        <f t="shared" si="279"/>
        <v>468.75</v>
      </c>
      <c r="Y907" s="52">
        <f t="shared" si="280"/>
        <v>0</v>
      </c>
      <c r="Z907" s="52">
        <f t="shared" si="281"/>
        <v>0</v>
      </c>
      <c r="AA907" s="52">
        <f t="shared" si="282"/>
        <v>0</v>
      </c>
      <c r="AB907" s="52">
        <f>R907+W907</f>
        <v>0</v>
      </c>
      <c r="AC907" s="53">
        <f>ROUND(X907+Y907+Z907+AA907+AB907,1)</f>
        <v>468.8</v>
      </c>
      <c r="AD907" s="58"/>
      <c r="AE907" s="113" t="s">
        <v>814</v>
      </c>
      <c r="AF907" s="60"/>
      <c r="AH907" s="59"/>
    </row>
    <row r="908" spans="1:34">
      <c r="A908" s="99" t="s">
        <v>815</v>
      </c>
      <c r="B908" s="93">
        <v>18</v>
      </c>
      <c r="C908" s="21" t="s">
        <v>325</v>
      </c>
      <c r="D908" s="12">
        <v>125</v>
      </c>
      <c r="E908" s="12">
        <v>0</v>
      </c>
      <c r="F908" s="12">
        <v>0</v>
      </c>
      <c r="G908" s="12">
        <v>0</v>
      </c>
      <c r="H908" s="12">
        <v>0</v>
      </c>
      <c r="I908" s="13">
        <v>71</v>
      </c>
      <c r="J908" s="13">
        <v>71</v>
      </c>
      <c r="K908" s="13">
        <v>0</v>
      </c>
      <c r="L908" s="13">
        <v>0</v>
      </c>
      <c r="M908" s="13">
        <v>0</v>
      </c>
      <c r="N908" s="14">
        <f>D908*$D$4</f>
        <v>162.5</v>
      </c>
      <c r="O908" s="14">
        <f>E908*$E$4</f>
        <v>0</v>
      </c>
      <c r="P908" s="14">
        <f>F908*$F$4</f>
        <v>0</v>
      </c>
      <c r="Q908" s="14">
        <f>G908*$G$4</f>
        <v>0</v>
      </c>
      <c r="R908" s="14">
        <f>H908*$H$4</f>
        <v>0</v>
      </c>
      <c r="S908" s="14">
        <f>(N908/100)*(I908*$I$4)+(N908/100)*(J908*$J$4)</f>
        <v>415.34999999999997</v>
      </c>
      <c r="T908" s="14">
        <f>(O908/100)*(K908*$K$4)</f>
        <v>0</v>
      </c>
      <c r="U908" s="14">
        <f>(P908/100)*(K908*$K$4)+(P908/100)*(L908*$L$4)</f>
        <v>0</v>
      </c>
      <c r="V908" s="14">
        <f>(Q908/100)*(L908*$L$4)</f>
        <v>0</v>
      </c>
      <c r="W908" s="14">
        <f>(R908/100)*(K908*$K$4)+(R908/100)*(L908*$L$4)</f>
        <v>0</v>
      </c>
      <c r="X908" s="14">
        <f t="shared" ref="X908:X921" si="305">N908+S908</f>
        <v>577.84999999999991</v>
      </c>
      <c r="Y908" s="14">
        <f t="shared" ref="Y908:Y921" si="306">O908+T908</f>
        <v>0</v>
      </c>
      <c r="Z908" s="14">
        <f t="shared" ref="Z908:Z921" si="307">P908+U908</f>
        <v>0</v>
      </c>
      <c r="AA908" s="14">
        <f t="shared" ref="AA908:AA921" si="308">Q908+V908</f>
        <v>0</v>
      </c>
      <c r="AB908" s="14">
        <f>R908+W908</f>
        <v>0</v>
      </c>
      <c r="AC908" s="15">
        <f>ROUND(X908+Y908+Z908+AA908+AB908,1)</f>
        <v>577.9</v>
      </c>
      <c r="AD908" s="48">
        <f>(ROUND(AC908-AC907,1)/AC907)</f>
        <v>0.23272184300341295</v>
      </c>
      <c r="AE908" s="113"/>
      <c r="AF908" s="60"/>
      <c r="AH908" s="59"/>
    </row>
    <row r="909" spans="1:34">
      <c r="A909" s="99" t="s">
        <v>816</v>
      </c>
      <c r="B909" s="93">
        <v>18</v>
      </c>
      <c r="C909" s="21" t="s">
        <v>850</v>
      </c>
      <c r="D909" s="12">
        <v>125</v>
      </c>
      <c r="E909" s="12">
        <v>0</v>
      </c>
      <c r="F909" s="12">
        <v>0</v>
      </c>
      <c r="G909" s="12">
        <v>0</v>
      </c>
      <c r="H909" s="12">
        <v>0</v>
      </c>
      <c r="I909" s="13">
        <v>50</v>
      </c>
      <c r="J909" s="13">
        <v>50</v>
      </c>
      <c r="K909" s="13">
        <v>0</v>
      </c>
      <c r="L909" s="13">
        <v>0</v>
      </c>
      <c r="M909" s="13">
        <v>0</v>
      </c>
      <c r="N909" s="14">
        <f>D909*$D$5</f>
        <v>175</v>
      </c>
      <c r="O909" s="14">
        <f>E909*$E$5</f>
        <v>0</v>
      </c>
      <c r="P909" s="14">
        <f>F909*$F$5</f>
        <v>0</v>
      </c>
      <c r="Q909" s="14">
        <f>G909*$G$5</f>
        <v>0</v>
      </c>
      <c r="R909" s="14">
        <f>H909*$H$5</f>
        <v>0</v>
      </c>
      <c r="S909" s="14">
        <f>(N909/100)*(I909*$I$5)+(N909/100)*(J909*$J$5)</f>
        <v>262.5</v>
      </c>
      <c r="T909" s="14">
        <f>(O909/100)*(K909*$K$5)</f>
        <v>0</v>
      </c>
      <c r="U909" s="14">
        <f>(P909/100)*(K909*$K$5)+(P909/100)*(L909*$L$5)</f>
        <v>0</v>
      </c>
      <c r="V909" s="14">
        <f>(Q909/100)*(L909*$L$5)</f>
        <v>0</v>
      </c>
      <c r="W909" s="14">
        <f>(R909/100)*(K909*$K$5)+(R909/100)*(L909*$L$5)</f>
        <v>0</v>
      </c>
      <c r="X909" s="14">
        <f t="shared" si="305"/>
        <v>437.5</v>
      </c>
      <c r="Y909" s="14">
        <f t="shared" si="306"/>
        <v>0</v>
      </c>
      <c r="Z909" s="14">
        <f t="shared" si="307"/>
        <v>0</v>
      </c>
      <c r="AA909" s="14">
        <f t="shared" si="308"/>
        <v>0</v>
      </c>
      <c r="AB909" s="14">
        <f>R909+W909</f>
        <v>0</v>
      </c>
      <c r="AC909" s="15">
        <f t="shared" ref="AC909:AC921" si="309">ROUND(X909+Y909+Z909+AA909+AB909,1)</f>
        <v>437.5</v>
      </c>
      <c r="AD909" s="48">
        <f>(ROUND(AC909-AC907,1)/AC907)</f>
        <v>-6.6766211604095557E-2</v>
      </c>
      <c r="AE909" s="113"/>
      <c r="AF909" s="60"/>
      <c r="AH909" s="59"/>
    </row>
    <row r="910" spans="1:34">
      <c r="A910" s="99" t="s">
        <v>817</v>
      </c>
      <c r="B910" s="93">
        <v>0</v>
      </c>
      <c r="C910" s="21" t="s">
        <v>338</v>
      </c>
      <c r="D910" s="12">
        <v>125</v>
      </c>
      <c r="E910" s="12">
        <v>0</v>
      </c>
      <c r="F910" s="12">
        <v>0</v>
      </c>
      <c r="G910" s="12">
        <v>0</v>
      </c>
      <c r="H910" s="12">
        <v>0</v>
      </c>
      <c r="I910" s="13">
        <v>50</v>
      </c>
      <c r="J910" s="13">
        <v>50</v>
      </c>
      <c r="K910" s="13">
        <v>0</v>
      </c>
      <c r="L910" s="13">
        <v>0</v>
      </c>
      <c r="M910" s="13">
        <v>0</v>
      </c>
      <c r="N910" s="14">
        <f>D910*$D$6</f>
        <v>175</v>
      </c>
      <c r="O910" s="14">
        <f>E910*$E$6</f>
        <v>0</v>
      </c>
      <c r="P910" s="14">
        <f>F910*$F$6</f>
        <v>0</v>
      </c>
      <c r="Q910" s="14">
        <f>G910*$G$6</f>
        <v>0</v>
      </c>
      <c r="R910" s="14">
        <f>H910*$H$6</f>
        <v>0</v>
      </c>
      <c r="S910" s="14">
        <f>(N910/100)*(I910*$I$6)+(N910/100)*(J910*$J$6)</f>
        <v>262.5</v>
      </c>
      <c r="T910" s="14">
        <f>(O910/100)*(K910*$K$6)</f>
        <v>0</v>
      </c>
      <c r="U910" s="14">
        <f>(P910/100)*(K910*$K$6)+(P910/100)*(L910*$L$6)</f>
        <v>0</v>
      </c>
      <c r="V910" s="14">
        <f>(Q910/100)*(L910*$L$6)</f>
        <v>0</v>
      </c>
      <c r="W910" s="14">
        <f>(R910/100)*(K910*$K$6)+(R910/100)*(L910*$L$6)</f>
        <v>0</v>
      </c>
      <c r="X910" s="14">
        <f t="shared" si="305"/>
        <v>437.5</v>
      </c>
      <c r="Y910" s="14">
        <f t="shared" si="306"/>
        <v>0</v>
      </c>
      <c r="Z910" s="14">
        <f t="shared" si="307"/>
        <v>0</v>
      </c>
      <c r="AA910" s="14">
        <f t="shared" si="308"/>
        <v>0</v>
      </c>
      <c r="AB910" s="14">
        <f t="shared" ref="AB910:AB921" si="310">R910+W910</f>
        <v>0</v>
      </c>
      <c r="AC910" s="15">
        <f t="shared" si="309"/>
        <v>437.5</v>
      </c>
      <c r="AD910" s="48">
        <f>(ROUND(AC910-AC907,1)/AC907)</f>
        <v>-6.6766211604095557E-2</v>
      </c>
      <c r="AE910" s="113"/>
      <c r="AF910" s="60"/>
      <c r="AH910" s="59"/>
    </row>
    <row r="911" spans="1:34">
      <c r="A911" s="99" t="s">
        <v>818</v>
      </c>
      <c r="B911" s="93">
        <v>0</v>
      </c>
      <c r="C911" s="21" t="s">
        <v>339</v>
      </c>
      <c r="D911" s="12">
        <v>125</v>
      </c>
      <c r="E911" s="12">
        <v>0</v>
      </c>
      <c r="F911" s="12">
        <v>0</v>
      </c>
      <c r="G911" s="12">
        <v>0</v>
      </c>
      <c r="H911" s="12">
        <v>0</v>
      </c>
      <c r="I911" s="13">
        <v>50</v>
      </c>
      <c r="J911" s="13">
        <v>50</v>
      </c>
      <c r="K911" s="13">
        <v>0</v>
      </c>
      <c r="L911" s="13">
        <v>0</v>
      </c>
      <c r="M911" s="13">
        <v>0</v>
      </c>
      <c r="N911" s="14">
        <f>D911*$D$7</f>
        <v>175</v>
      </c>
      <c r="O911" s="14">
        <f>E911*$E$7</f>
        <v>0</v>
      </c>
      <c r="P911" s="14">
        <f>F911*$F$7</f>
        <v>0</v>
      </c>
      <c r="Q911" s="14">
        <f>G911*$G$7</f>
        <v>0</v>
      </c>
      <c r="R911" s="14">
        <f>H911*$H$7</f>
        <v>0</v>
      </c>
      <c r="S911" s="14">
        <f>(N911/100)*(I911*$I$7)+(N911/100)*(J911*$J$7)</f>
        <v>262.5</v>
      </c>
      <c r="T911" s="14">
        <f>(O911/100)*(K911*$K$7)</f>
        <v>0</v>
      </c>
      <c r="U911" s="14">
        <f>(P911/100)*(K911*$K$7)+(P911/100)*(L911*$L$7)</f>
        <v>0</v>
      </c>
      <c r="V911" s="14">
        <f>(Q911/100)*(L911*$L$7)</f>
        <v>0</v>
      </c>
      <c r="W911" s="14">
        <f>(R911/100)*(K911*$K$7)+(R911/100)*(L911*$L$7)</f>
        <v>0</v>
      </c>
      <c r="X911" s="14">
        <f t="shared" si="305"/>
        <v>437.5</v>
      </c>
      <c r="Y911" s="14">
        <f t="shared" si="306"/>
        <v>0</v>
      </c>
      <c r="Z911" s="14">
        <f t="shared" si="307"/>
        <v>0</v>
      </c>
      <c r="AA911" s="14">
        <f t="shared" si="308"/>
        <v>0</v>
      </c>
      <c r="AB911" s="14">
        <f t="shared" si="310"/>
        <v>0</v>
      </c>
      <c r="AC911" s="15">
        <f t="shared" si="309"/>
        <v>437.5</v>
      </c>
      <c r="AD911" s="48">
        <f>(ROUND(AC911-AC907,1)/AC907)</f>
        <v>-6.6766211604095557E-2</v>
      </c>
      <c r="AE911" s="113"/>
      <c r="AF911" s="60"/>
      <c r="AH911" s="59"/>
    </row>
    <row r="912" spans="1:34">
      <c r="A912" s="99" t="s">
        <v>667</v>
      </c>
      <c r="B912" s="93"/>
      <c r="C912" s="21" t="s">
        <v>340</v>
      </c>
      <c r="D912" s="12">
        <v>125</v>
      </c>
      <c r="E912" s="12">
        <v>0</v>
      </c>
      <c r="F912" s="12">
        <v>0</v>
      </c>
      <c r="G912" s="12">
        <v>0</v>
      </c>
      <c r="H912" s="12">
        <v>0</v>
      </c>
      <c r="I912" s="13">
        <v>50</v>
      </c>
      <c r="J912" s="13">
        <v>50</v>
      </c>
      <c r="K912" s="13">
        <v>0</v>
      </c>
      <c r="L912" s="13">
        <v>0</v>
      </c>
      <c r="M912" s="13">
        <v>0</v>
      </c>
      <c r="N912" s="14">
        <f>D912*$D$8</f>
        <v>175</v>
      </c>
      <c r="O912" s="14">
        <f>E912*$E$8</f>
        <v>0</v>
      </c>
      <c r="P912" s="14">
        <f>F912*$F$8</f>
        <v>0</v>
      </c>
      <c r="Q912" s="14">
        <f>G912*$G$8</f>
        <v>0</v>
      </c>
      <c r="R912" s="14">
        <f>H912*$H$8</f>
        <v>0</v>
      </c>
      <c r="S912" s="14">
        <f>(N912/100)*(I912*$I$8)+(N912/100)*(J912*$J$8)</f>
        <v>262.5</v>
      </c>
      <c r="T912" s="14">
        <f>(O912/100)*(K912*$K$8)</f>
        <v>0</v>
      </c>
      <c r="U912" s="14">
        <f>(P912/100)*(K912*$K$8)+(P912/100)*(L912*$L$8)</f>
        <v>0</v>
      </c>
      <c r="V912" s="14">
        <f>(Q912/100)*(L912*$L$8)</f>
        <v>0</v>
      </c>
      <c r="W912" s="14">
        <f>(R912/100)*(K912*$K$8)+(R912/100)*(L912*$L$8)</f>
        <v>0</v>
      </c>
      <c r="X912" s="14">
        <f t="shared" si="305"/>
        <v>437.5</v>
      </c>
      <c r="Y912" s="14">
        <f t="shared" si="306"/>
        <v>0</v>
      </c>
      <c r="Z912" s="14">
        <f t="shared" si="307"/>
        <v>0</v>
      </c>
      <c r="AA912" s="14">
        <f t="shared" si="308"/>
        <v>0</v>
      </c>
      <c r="AB912" s="14">
        <f t="shared" si="310"/>
        <v>0</v>
      </c>
      <c r="AC912" s="15">
        <f t="shared" si="309"/>
        <v>437.5</v>
      </c>
      <c r="AD912" s="48">
        <f>(ROUND(AC912-AC907,1)/AC907)</f>
        <v>-6.6766211604095557E-2</v>
      </c>
      <c r="AE912" s="113"/>
      <c r="AF912" s="60"/>
      <c r="AH912" s="59"/>
    </row>
    <row r="913" spans="1:34">
      <c r="A913" s="99" t="s">
        <v>606</v>
      </c>
      <c r="B913" s="93"/>
      <c r="C913" s="21" t="s">
        <v>1</v>
      </c>
      <c r="D913" s="12">
        <v>63</v>
      </c>
      <c r="E913" s="12">
        <v>125</v>
      </c>
      <c r="F913" s="12">
        <v>0</v>
      </c>
      <c r="G913" s="12">
        <v>0</v>
      </c>
      <c r="H913" s="12">
        <v>0</v>
      </c>
      <c r="I913" s="13">
        <v>50</v>
      </c>
      <c r="J913" s="13">
        <v>50</v>
      </c>
      <c r="K913" s="13">
        <v>105</v>
      </c>
      <c r="L913" s="13">
        <v>0</v>
      </c>
      <c r="M913" s="13">
        <v>0</v>
      </c>
      <c r="N913" s="14">
        <f>D913*$D$9</f>
        <v>75.599999999999994</v>
      </c>
      <c r="O913" s="14">
        <f>E913*$E$9</f>
        <v>162.5</v>
      </c>
      <c r="P913" s="14">
        <f>F913*$F$9</f>
        <v>0</v>
      </c>
      <c r="Q913" s="14">
        <f>G913*$G$9</f>
        <v>0</v>
      </c>
      <c r="R913" s="14">
        <f>H913*$H$9</f>
        <v>0</v>
      </c>
      <c r="S913" s="14">
        <f>(N913/100)*(I913*$I$9)+(N913/100)*(J913*$J$9)</f>
        <v>113.39999999999998</v>
      </c>
      <c r="T913" s="14">
        <f>(O913/100)*(K913*$K$9)</f>
        <v>255.9375</v>
      </c>
      <c r="U913" s="14">
        <f>(P913/100)*(K913*$K$9)+(P913/100)*(L913*$L$9)</f>
        <v>0</v>
      </c>
      <c r="V913" s="14">
        <f>(Q913/100)*(L913*$L$9)</f>
        <v>0</v>
      </c>
      <c r="W913" s="14">
        <f>(R913/100)*(K913*$K$9)+(R913/100)*(L913*$L$9)</f>
        <v>0</v>
      </c>
      <c r="X913" s="14">
        <f t="shared" si="305"/>
        <v>188.99999999999997</v>
      </c>
      <c r="Y913" s="14">
        <f t="shared" si="306"/>
        <v>418.4375</v>
      </c>
      <c r="Z913" s="14">
        <f t="shared" si="307"/>
        <v>0</v>
      </c>
      <c r="AA913" s="14">
        <f t="shared" si="308"/>
        <v>0</v>
      </c>
      <c r="AB913" s="14">
        <f t="shared" si="310"/>
        <v>0</v>
      </c>
      <c r="AC913" s="15">
        <f t="shared" si="309"/>
        <v>607.4</v>
      </c>
      <c r="AD913" s="48">
        <f>(ROUND(AC913-AC907,1)/AC907)</f>
        <v>0.29564846416382251</v>
      </c>
      <c r="AE913" s="113"/>
      <c r="AF913" s="60"/>
      <c r="AH913" s="59"/>
    </row>
    <row r="914" spans="1:34">
      <c r="A914" s="99" t="s">
        <v>845</v>
      </c>
      <c r="B914" s="93"/>
      <c r="C914" s="21" t="s">
        <v>2</v>
      </c>
      <c r="D914" s="12">
        <v>63</v>
      </c>
      <c r="E914" s="12">
        <v>0</v>
      </c>
      <c r="F914" s="12">
        <v>125</v>
      </c>
      <c r="G914" s="12">
        <v>0</v>
      </c>
      <c r="H914" s="12">
        <v>0</v>
      </c>
      <c r="I914" s="13">
        <v>50</v>
      </c>
      <c r="J914" s="13">
        <v>50</v>
      </c>
      <c r="K914" s="13">
        <v>52.5</v>
      </c>
      <c r="L914" s="13">
        <v>52.5</v>
      </c>
      <c r="M914" s="13">
        <v>0</v>
      </c>
      <c r="N914" s="14">
        <f>D914*$D$10</f>
        <v>75.599999999999994</v>
      </c>
      <c r="O914" s="14">
        <f>E914*$E$10</f>
        <v>0</v>
      </c>
      <c r="P914" s="14">
        <f>F914*$F$10</f>
        <v>162.5</v>
      </c>
      <c r="Q914" s="14">
        <f>G914*$G$10</f>
        <v>0</v>
      </c>
      <c r="R914" s="14">
        <f>H914*$H$10</f>
        <v>0</v>
      </c>
      <c r="S914" s="14">
        <f>(N914/100)*(I914*$I$10)+(N914/100)*(J914*$J$10)</f>
        <v>113.39999999999998</v>
      </c>
      <c r="T914" s="14">
        <f>(O914/100)*(K914*$J$10)</f>
        <v>0</v>
      </c>
      <c r="U914" s="14">
        <f>(P914/100)*(K914*$K$10)+(P914/100)*(L914*$L$10)</f>
        <v>255.9375</v>
      </c>
      <c r="V914" s="14">
        <f>(Q914/100)*(L914*$L$10)</f>
        <v>0</v>
      </c>
      <c r="W914" s="14">
        <f>(R914/100)*(K914*$K$10)+(R914/100)*(L914*$L$10)</f>
        <v>0</v>
      </c>
      <c r="X914" s="14">
        <f t="shared" si="305"/>
        <v>188.99999999999997</v>
      </c>
      <c r="Y914" s="14">
        <f t="shared" si="306"/>
        <v>0</v>
      </c>
      <c r="Z914" s="14">
        <f t="shared" si="307"/>
        <v>418.4375</v>
      </c>
      <c r="AA914" s="14">
        <f t="shared" si="308"/>
        <v>0</v>
      </c>
      <c r="AB914" s="14">
        <f t="shared" si="310"/>
        <v>0</v>
      </c>
      <c r="AC914" s="15">
        <f t="shared" si="309"/>
        <v>607.4</v>
      </c>
      <c r="AD914" s="48">
        <f>(ROUND(AC914-AC907,1)/AC907)</f>
        <v>0.29564846416382251</v>
      </c>
      <c r="AE914" s="113"/>
      <c r="AF914" s="60"/>
      <c r="AH914" s="59"/>
    </row>
    <row r="915" spans="1:34">
      <c r="A915" s="99" t="s">
        <v>846</v>
      </c>
      <c r="B915" s="93"/>
      <c r="C915" s="21" t="s">
        <v>3</v>
      </c>
      <c r="D915" s="12">
        <v>63</v>
      </c>
      <c r="E915" s="12">
        <v>0</v>
      </c>
      <c r="F915" s="12">
        <v>0</v>
      </c>
      <c r="G915" s="12">
        <v>125</v>
      </c>
      <c r="H915" s="12">
        <v>0</v>
      </c>
      <c r="I915" s="13">
        <v>50</v>
      </c>
      <c r="J915" s="13">
        <v>50</v>
      </c>
      <c r="K915" s="13">
        <v>0</v>
      </c>
      <c r="L915" s="13">
        <v>105</v>
      </c>
      <c r="M915" s="13">
        <v>0</v>
      </c>
      <c r="N915" s="14">
        <f>D915*$D$11</f>
        <v>75.599999999999994</v>
      </c>
      <c r="O915" s="14">
        <f>E915*$E$11</f>
        <v>0</v>
      </c>
      <c r="P915" s="14">
        <f>F915*$F$11</f>
        <v>0</v>
      </c>
      <c r="Q915" s="14">
        <f>G915*$G$11</f>
        <v>162.5</v>
      </c>
      <c r="R915" s="14">
        <f>H915*$H$11</f>
        <v>0</v>
      </c>
      <c r="S915" s="14">
        <f>(N915/100)*(I915*$I$11)+(N915/100)*(J915*$J$11)</f>
        <v>113.39999999999998</v>
      </c>
      <c r="T915" s="14">
        <f>(O915/100)*(K915*$K$11)</f>
        <v>0</v>
      </c>
      <c r="U915" s="14">
        <f>(P915/100)*(K915*$K$11)+(P915/100)*(L915*$L$11)</f>
        <v>0</v>
      </c>
      <c r="V915" s="14">
        <f>(Q915/100)*(L915*$L$11)</f>
        <v>255.9375</v>
      </c>
      <c r="W915" s="14">
        <f>(R915/100)*(K915*$K$11)+(R915/100)*(L915*$L$11)</f>
        <v>0</v>
      </c>
      <c r="X915" s="14">
        <f t="shared" si="305"/>
        <v>188.99999999999997</v>
      </c>
      <c r="Y915" s="14">
        <f t="shared" si="306"/>
        <v>0</v>
      </c>
      <c r="Z915" s="14">
        <f t="shared" si="307"/>
        <v>0</v>
      </c>
      <c r="AA915" s="14">
        <f t="shared" si="308"/>
        <v>418.4375</v>
      </c>
      <c r="AB915" s="14">
        <f t="shared" si="310"/>
        <v>0</v>
      </c>
      <c r="AC915" s="15">
        <f t="shared" si="309"/>
        <v>607.4</v>
      </c>
      <c r="AD915" s="48">
        <f>(ROUND(AC915-AC907,1)/AC907)</f>
        <v>0.29564846416382251</v>
      </c>
      <c r="AE915" s="113"/>
      <c r="AF915" s="60"/>
      <c r="AH915" s="59"/>
    </row>
    <row r="916" spans="1:34">
      <c r="A916" s="99" t="s">
        <v>847</v>
      </c>
      <c r="B916" s="93"/>
      <c r="C916" s="21" t="s">
        <v>4</v>
      </c>
      <c r="D916" s="12">
        <v>63</v>
      </c>
      <c r="E916" s="12">
        <v>0</v>
      </c>
      <c r="F916" s="12">
        <v>0</v>
      </c>
      <c r="G916" s="12">
        <v>0</v>
      </c>
      <c r="H916" s="12">
        <v>125</v>
      </c>
      <c r="I916" s="13">
        <v>50</v>
      </c>
      <c r="J916" s="13">
        <v>50</v>
      </c>
      <c r="K916" s="13">
        <v>52.5</v>
      </c>
      <c r="L916" s="13">
        <v>52.5</v>
      </c>
      <c r="M916" s="13">
        <v>0</v>
      </c>
      <c r="N916" s="14">
        <f>D916*$D$12</f>
        <v>75.599999999999994</v>
      </c>
      <c r="O916" s="14">
        <f>E916*$E$12</f>
        <v>0</v>
      </c>
      <c r="P916" s="14">
        <f>F916*$F$12</f>
        <v>0</v>
      </c>
      <c r="Q916" s="14">
        <f>G916*$G$12</f>
        <v>0</v>
      </c>
      <c r="R916" s="14">
        <f>H916*$H$12</f>
        <v>162.5</v>
      </c>
      <c r="S916" s="14">
        <f>(N916/100)*(I916*$I$12)+(N916/100)*(J916*$J$12)</f>
        <v>113.39999999999998</v>
      </c>
      <c r="T916" s="14">
        <f>(O916/100)*(K916*$K$12)</f>
        <v>0</v>
      </c>
      <c r="U916" s="14">
        <f>(P916/100)*(K916*$K$12)+(P916/100)*(L916*$L$12)</f>
        <v>0</v>
      </c>
      <c r="V916" s="14">
        <f>(Q916/100)*(L916*$L$12)</f>
        <v>0</v>
      </c>
      <c r="W916" s="14">
        <f>(R916/100)*(K916*$K$12)+(R916/100)*(L916*$L$12)</f>
        <v>255.9375</v>
      </c>
      <c r="X916" s="14">
        <f t="shared" si="305"/>
        <v>188.99999999999997</v>
      </c>
      <c r="Y916" s="14">
        <f t="shared" si="306"/>
        <v>0</v>
      </c>
      <c r="Z916" s="14">
        <f t="shared" si="307"/>
        <v>0</v>
      </c>
      <c r="AA916" s="14">
        <f t="shared" si="308"/>
        <v>0</v>
      </c>
      <c r="AB916" s="14">
        <f t="shared" si="310"/>
        <v>418.4375</v>
      </c>
      <c r="AC916" s="15">
        <f t="shared" si="309"/>
        <v>607.4</v>
      </c>
      <c r="AD916" s="48">
        <f>(ROUND(AC916-AC907,1)/AC907)</f>
        <v>0.29564846416382251</v>
      </c>
      <c r="AE916" s="113"/>
      <c r="AF916" s="60"/>
      <c r="AH916" s="59"/>
    </row>
    <row r="917" spans="1:34">
      <c r="A917" s="99" t="s">
        <v>848</v>
      </c>
      <c r="B917" s="93"/>
      <c r="C917" s="21" t="s">
        <v>328</v>
      </c>
      <c r="D917" s="12">
        <v>125</v>
      </c>
      <c r="E917" s="12">
        <v>0</v>
      </c>
      <c r="F917" s="12">
        <v>0</v>
      </c>
      <c r="G917" s="12">
        <v>0</v>
      </c>
      <c r="H917" s="12">
        <v>0</v>
      </c>
      <c r="I917" s="13">
        <v>50</v>
      </c>
      <c r="J917" s="13">
        <v>50</v>
      </c>
      <c r="K917" s="13">
        <v>0</v>
      </c>
      <c r="L917" s="13">
        <v>0</v>
      </c>
      <c r="M917" s="13">
        <v>80</v>
      </c>
      <c r="N917" s="14">
        <f>D917*$D$13</f>
        <v>162.5</v>
      </c>
      <c r="O917" s="14">
        <f>E917*$E$13</f>
        <v>0</v>
      </c>
      <c r="P917" s="14">
        <f>F917*$F$13</f>
        <v>0</v>
      </c>
      <c r="Q917" s="14">
        <f>G917*$G$13</f>
        <v>0</v>
      </c>
      <c r="R917" s="14">
        <f>H917*$H$13</f>
        <v>0</v>
      </c>
      <c r="S917" s="14">
        <f>(N917/100)*(I917*$I$14)+(N917/100)*(J917*$J$14)+(N917/100)*(M917*$M$14)</f>
        <v>438.75</v>
      </c>
      <c r="T917" s="14">
        <f>(O917/100)*(K917*$K$13)+(O917/100)*(M917*$M$13)</f>
        <v>0</v>
      </c>
      <c r="U917" s="14">
        <f>(P917/100)*(K917*$K$13)+(P917/100)*(L917*$L$13)+(P917/100)*(M917*$M$13)</f>
        <v>0</v>
      </c>
      <c r="V917" s="14">
        <f>(Q917/100)*(L917*$L$13)+(Q917/100)*(M917*$M$13)</f>
        <v>0</v>
      </c>
      <c r="W917" s="14">
        <f>(R917/100)*(K917*$K$13)+(R917/100)*(L917*$L$13)+(R917/100)*(M917*$M$13)</f>
        <v>0</v>
      </c>
      <c r="X917" s="14">
        <f t="shared" si="305"/>
        <v>601.25</v>
      </c>
      <c r="Y917" s="14">
        <f t="shared" si="306"/>
        <v>0</v>
      </c>
      <c r="Z917" s="14">
        <f t="shared" si="307"/>
        <v>0</v>
      </c>
      <c r="AA917" s="14">
        <f t="shared" si="308"/>
        <v>0</v>
      </c>
      <c r="AB917" s="14">
        <f t="shared" si="310"/>
        <v>0</v>
      </c>
      <c r="AC917" s="15">
        <f t="shared" si="309"/>
        <v>601.29999999999995</v>
      </c>
      <c r="AD917" s="48">
        <f>(ROUND(AC917-AC907,1)/AC907)</f>
        <v>0.28263651877133106</v>
      </c>
      <c r="AE917" s="113"/>
      <c r="AF917" s="60"/>
      <c r="AH917" s="59"/>
    </row>
    <row r="918" spans="1:34">
      <c r="A918" s="99" t="s">
        <v>849</v>
      </c>
      <c r="B918" s="93"/>
      <c r="C918" s="21" t="s">
        <v>329</v>
      </c>
      <c r="D918" s="12">
        <v>125</v>
      </c>
      <c r="E918" s="12">
        <v>0</v>
      </c>
      <c r="F918" s="12">
        <v>0</v>
      </c>
      <c r="G918" s="12">
        <v>0</v>
      </c>
      <c r="H918" s="12">
        <v>0</v>
      </c>
      <c r="I918" s="13">
        <v>50</v>
      </c>
      <c r="J918" s="13">
        <v>50</v>
      </c>
      <c r="K918" s="13">
        <v>80</v>
      </c>
      <c r="L918" s="13">
        <v>0</v>
      </c>
      <c r="M918" s="13">
        <v>0</v>
      </c>
      <c r="N918" s="14">
        <f>D918*$D$14</f>
        <v>162.5</v>
      </c>
      <c r="O918" s="14">
        <f>E918*$E$14</f>
        <v>0</v>
      </c>
      <c r="P918" s="14">
        <f>F918*$F$14</f>
        <v>0</v>
      </c>
      <c r="Q918" s="14">
        <f>G918*$G$14</f>
        <v>0</v>
      </c>
      <c r="R918" s="14">
        <f>H918*$H$14</f>
        <v>0</v>
      </c>
      <c r="S918" s="14">
        <f>(N918/100)*(I918*$I$14)+(N918/100)*(J918*$J$14)+(N918/100)*(K918*$K$14)</f>
        <v>438.75</v>
      </c>
      <c r="T918" s="14">
        <f>(O918/100)*(K918*$K$14)</f>
        <v>0</v>
      </c>
      <c r="U918" s="14">
        <f>(P918/100)*(K918*$K$14)+(P918/100)*(L918*$L$14)</f>
        <v>0</v>
      </c>
      <c r="V918" s="14">
        <f>(Q918/100)*(L918*$L$14)</f>
        <v>0</v>
      </c>
      <c r="W918" s="14">
        <f>(R918/100)*(K918*$L$14)+(R918/100)*(L918*$M$14)</f>
        <v>0</v>
      </c>
      <c r="X918" s="14">
        <f t="shared" si="305"/>
        <v>601.25</v>
      </c>
      <c r="Y918" s="14">
        <f t="shared" si="306"/>
        <v>0</v>
      </c>
      <c r="Z918" s="14">
        <f t="shared" si="307"/>
        <v>0</v>
      </c>
      <c r="AA918" s="14">
        <f t="shared" si="308"/>
        <v>0</v>
      </c>
      <c r="AB918" s="14">
        <f t="shared" si="310"/>
        <v>0</v>
      </c>
      <c r="AC918" s="15">
        <f t="shared" si="309"/>
        <v>601.29999999999995</v>
      </c>
      <c r="AD918" s="48">
        <f>(ROUND(AC918-AC907,1)/AC907)</f>
        <v>0.28263651877133106</v>
      </c>
      <c r="AE918" s="113"/>
      <c r="AF918" s="60"/>
      <c r="AH918" s="60"/>
    </row>
    <row r="919" spans="1:34">
      <c r="A919" s="99"/>
      <c r="B919" s="93"/>
      <c r="C919" s="21" t="s">
        <v>330</v>
      </c>
      <c r="D919" s="12">
        <v>125</v>
      </c>
      <c r="E919" s="12">
        <v>0</v>
      </c>
      <c r="F919" s="12">
        <v>0</v>
      </c>
      <c r="G919" s="12">
        <v>0</v>
      </c>
      <c r="H919" s="12">
        <v>0</v>
      </c>
      <c r="I919" s="13">
        <v>50</v>
      </c>
      <c r="J919" s="13">
        <v>50</v>
      </c>
      <c r="K919" s="13">
        <v>0</v>
      </c>
      <c r="L919" s="13">
        <v>80</v>
      </c>
      <c r="M919" s="13">
        <v>0</v>
      </c>
      <c r="N919" s="14">
        <f>D919*$D$15</f>
        <v>162.5</v>
      </c>
      <c r="O919" s="14">
        <f>E919*$E$15</f>
        <v>0</v>
      </c>
      <c r="P919" s="14">
        <f>F919*$F$15</f>
        <v>0</v>
      </c>
      <c r="Q919" s="14">
        <f>G919*$G$15</f>
        <v>0</v>
      </c>
      <c r="R919" s="14">
        <f>H919*$H$15</f>
        <v>0</v>
      </c>
      <c r="S919" s="14">
        <f>(N919/100)*(I919*$I$15)+(N919/100)*(J919*$J$15)+(N919/100)*(L919*$L$15)</f>
        <v>438.75</v>
      </c>
      <c r="T919" s="14">
        <f>(O919/100)*(K919*$K$15)</f>
        <v>0</v>
      </c>
      <c r="U919" s="14">
        <f>(P919/100)*(K919*$K$15)+(P919/100)*(L919*$L$15)</f>
        <v>0</v>
      </c>
      <c r="V919" s="14">
        <f>(Q919/100)*(L919*$L$15)</f>
        <v>0</v>
      </c>
      <c r="W919" s="14">
        <f>(R919/100)*(K919*$K$15)+(R919/100)*(L919*$L$15)</f>
        <v>0</v>
      </c>
      <c r="X919" s="14">
        <f t="shared" si="305"/>
        <v>601.25</v>
      </c>
      <c r="Y919" s="14">
        <f t="shared" si="306"/>
        <v>0</v>
      </c>
      <c r="Z919" s="14">
        <f t="shared" si="307"/>
        <v>0</v>
      </c>
      <c r="AA919" s="14">
        <f t="shared" si="308"/>
        <v>0</v>
      </c>
      <c r="AB919" s="14">
        <f t="shared" si="310"/>
        <v>0</v>
      </c>
      <c r="AC919" s="15">
        <f t="shared" si="309"/>
        <v>601.29999999999995</v>
      </c>
      <c r="AD919" s="48">
        <f>(ROUND(AC919-AC907,1)/AC907)</f>
        <v>0.28263651877133106</v>
      </c>
      <c r="AE919" s="113"/>
      <c r="AF919" s="60"/>
      <c r="AH919" s="59"/>
    </row>
    <row r="920" spans="1:34">
      <c r="A920" s="99"/>
      <c r="B920" s="93"/>
      <c r="C920" s="21" t="s">
        <v>326</v>
      </c>
      <c r="D920" s="12">
        <v>125</v>
      </c>
      <c r="E920" s="12">
        <v>0</v>
      </c>
      <c r="F920" s="12">
        <v>0</v>
      </c>
      <c r="G920" s="12">
        <v>0</v>
      </c>
      <c r="H920" s="12">
        <v>0</v>
      </c>
      <c r="I920" s="13">
        <v>50</v>
      </c>
      <c r="J920" s="13">
        <v>82</v>
      </c>
      <c r="K920" s="13">
        <v>0</v>
      </c>
      <c r="L920" s="13">
        <v>0</v>
      </c>
      <c r="M920" s="13">
        <v>0</v>
      </c>
      <c r="N920" s="14">
        <f>D920*$D$16</f>
        <v>162.5</v>
      </c>
      <c r="O920" s="14">
        <f>E920*$E$16</f>
        <v>0</v>
      </c>
      <c r="P920" s="14">
        <f>F920*$F$16</f>
        <v>0</v>
      </c>
      <c r="Q920" s="14">
        <f>G920*$G$16</f>
        <v>0</v>
      </c>
      <c r="R920" s="14">
        <f>H920*$H$16</f>
        <v>0</v>
      </c>
      <c r="S920" s="14">
        <f>(N920/100)*(I920*$I$16)+(N920/100)*(J920*$J$16)</f>
        <v>387.72499999999997</v>
      </c>
      <c r="T920" s="14">
        <f>(O920/100)*(K920*$K$16)</f>
        <v>0</v>
      </c>
      <c r="U920" s="14">
        <f>(P920/100)*(K920*$K$16)+(P920/100)*(L920*$L$16)</f>
        <v>0</v>
      </c>
      <c r="V920" s="14">
        <f>(Q920/100)*(L920*$L$16)</f>
        <v>0</v>
      </c>
      <c r="W920" s="14">
        <f>(R920/100)*(K920*$K$16)+(R920/100)*(L920*$L$16)</f>
        <v>0</v>
      </c>
      <c r="X920" s="14">
        <f t="shared" si="305"/>
        <v>550.22499999999991</v>
      </c>
      <c r="Y920" s="14">
        <f t="shared" si="306"/>
        <v>0</v>
      </c>
      <c r="Z920" s="14">
        <f t="shared" si="307"/>
        <v>0</v>
      </c>
      <c r="AA920" s="14">
        <f t="shared" si="308"/>
        <v>0</v>
      </c>
      <c r="AB920" s="14">
        <f t="shared" si="310"/>
        <v>0</v>
      </c>
      <c r="AC920" s="15">
        <f t="shared" si="309"/>
        <v>550.20000000000005</v>
      </c>
      <c r="AD920" s="48">
        <f>(ROUND(AC920-AC907,1)/AC907)</f>
        <v>0.17363481228668942</v>
      </c>
      <c r="AE920" s="113"/>
      <c r="AF920" s="60"/>
      <c r="AH920" s="59"/>
    </row>
    <row r="921" spans="1:34">
      <c r="A921" s="99"/>
      <c r="B921" s="93"/>
      <c r="C921" s="21" t="s">
        <v>327</v>
      </c>
      <c r="D921" s="12">
        <v>125</v>
      </c>
      <c r="E921" s="12">
        <v>0</v>
      </c>
      <c r="F921" s="12">
        <v>0</v>
      </c>
      <c r="G921" s="12">
        <v>0</v>
      </c>
      <c r="H921" s="12">
        <v>0</v>
      </c>
      <c r="I921" s="13">
        <v>82</v>
      </c>
      <c r="J921" s="13">
        <v>50</v>
      </c>
      <c r="K921" s="13">
        <v>0</v>
      </c>
      <c r="L921" s="13">
        <v>0</v>
      </c>
      <c r="M921" s="13">
        <v>0</v>
      </c>
      <c r="N921" s="14">
        <f>D921*$D$17</f>
        <v>162.5</v>
      </c>
      <c r="O921" s="14">
        <f>E921*$E$17</f>
        <v>0</v>
      </c>
      <c r="P921" s="14">
        <f>F921*$F$17</f>
        <v>0</v>
      </c>
      <c r="Q921" s="14">
        <f>G921*$G$17</f>
        <v>0</v>
      </c>
      <c r="R921" s="14">
        <f>H921*$H$17</f>
        <v>0</v>
      </c>
      <c r="S921" s="14">
        <f>(N921/100)*(I921*$I$17)+(N921/100)*(J921*$J$17)</f>
        <v>387.72499999999997</v>
      </c>
      <c r="T921" s="14">
        <f>(O921/100)*(K921*$K$17)</f>
        <v>0</v>
      </c>
      <c r="U921" s="14">
        <f>(P921/100)*(K921*$K$17)+(P921/100)*(L921*$L$17)</f>
        <v>0</v>
      </c>
      <c r="V921" s="14">
        <f>(Q921/100)*(L921*$L$17)</f>
        <v>0</v>
      </c>
      <c r="W921" s="14">
        <f>(R921/100)*(K921*$K$17)+(R921/100)*(L921*$L$17)</f>
        <v>0</v>
      </c>
      <c r="X921" s="14">
        <f t="shared" si="305"/>
        <v>550.22499999999991</v>
      </c>
      <c r="Y921" s="14">
        <f t="shared" si="306"/>
        <v>0</v>
      </c>
      <c r="Z921" s="14">
        <f t="shared" si="307"/>
        <v>0</v>
      </c>
      <c r="AA921" s="14">
        <f t="shared" si="308"/>
        <v>0</v>
      </c>
      <c r="AB921" s="14">
        <f t="shared" si="310"/>
        <v>0</v>
      </c>
      <c r="AC921" s="15">
        <f t="shared" si="309"/>
        <v>550.20000000000005</v>
      </c>
      <c r="AD921" s="48">
        <f>(ROUND(AC921-AC907,1)/AC907)</f>
        <v>0.17363481228668942</v>
      </c>
      <c r="AE921" s="113"/>
      <c r="AF921" s="60"/>
      <c r="AH921" s="59"/>
    </row>
    <row r="922" spans="1:34">
      <c r="A922" s="106" t="s">
        <v>0</v>
      </c>
      <c r="B922" s="90" t="s">
        <v>232</v>
      </c>
      <c r="C922" s="50" t="s">
        <v>243</v>
      </c>
      <c r="D922" s="11">
        <v>120</v>
      </c>
      <c r="E922" s="11">
        <v>55</v>
      </c>
      <c r="F922" s="11">
        <v>0</v>
      </c>
      <c r="G922" s="11">
        <v>0</v>
      </c>
      <c r="H922" s="11">
        <v>0</v>
      </c>
      <c r="I922" s="51">
        <v>10</v>
      </c>
      <c r="J922" s="51">
        <v>40</v>
      </c>
      <c r="K922" s="51">
        <v>50</v>
      </c>
      <c r="L922" s="51">
        <v>0</v>
      </c>
      <c r="M922" s="51">
        <v>0</v>
      </c>
      <c r="N922" s="52">
        <f>D922*$D$3</f>
        <v>180</v>
      </c>
      <c r="O922" s="52">
        <f>E922*$E$3</f>
        <v>82.5</v>
      </c>
      <c r="P922" s="52">
        <f>F922*$F$3</f>
        <v>0</v>
      </c>
      <c r="Q922" s="52">
        <f>G922*$G$3</f>
        <v>0</v>
      </c>
      <c r="R922" s="52">
        <f>H922*$H$3</f>
        <v>0</v>
      </c>
      <c r="S922" s="52">
        <f>(N922/100)*(I922*$I$3)+(N922/100)*(J922*$J$3)</f>
        <v>135</v>
      </c>
      <c r="T922" s="52">
        <f>(O922/100)*(K922*$K$3)</f>
        <v>61.875</v>
      </c>
      <c r="U922" s="52">
        <f>(P922/100)*(K922*$K$3)+(P922/100)*(L922*$L$3)</f>
        <v>0</v>
      </c>
      <c r="V922" s="52">
        <f>(Q922/100)*(L922*$L$3)</f>
        <v>0</v>
      </c>
      <c r="W922" s="52">
        <f>(R922/100)*(K922*$K$3)+(R922/100)*(L922*$L$3)</f>
        <v>0</v>
      </c>
      <c r="X922" s="52">
        <f t="shared" si="279"/>
        <v>315</v>
      </c>
      <c r="Y922" s="52">
        <f t="shared" si="280"/>
        <v>144.375</v>
      </c>
      <c r="Z922" s="52">
        <f t="shared" si="281"/>
        <v>0</v>
      </c>
      <c r="AA922" s="52">
        <f t="shared" si="282"/>
        <v>0</v>
      </c>
      <c r="AB922" s="52">
        <f>R922+W922</f>
        <v>0</v>
      </c>
      <c r="AC922" s="53">
        <f>ROUND(X922+Y922+Z922+AA922+AB922,1)</f>
        <v>459.4</v>
      </c>
      <c r="AD922" s="58"/>
      <c r="AE922" s="113" t="s">
        <v>814</v>
      </c>
      <c r="AF922" s="60"/>
      <c r="AH922" s="59"/>
    </row>
    <row r="923" spans="1:34">
      <c r="A923" s="99" t="s">
        <v>815</v>
      </c>
      <c r="B923" s="91">
        <v>10</v>
      </c>
      <c r="C923" s="21" t="s">
        <v>325</v>
      </c>
      <c r="D923" s="12">
        <v>120</v>
      </c>
      <c r="E923" s="12">
        <v>55</v>
      </c>
      <c r="F923" s="12">
        <v>0</v>
      </c>
      <c r="G923" s="12">
        <v>0</v>
      </c>
      <c r="H923" s="12">
        <v>0</v>
      </c>
      <c r="I923" s="13">
        <v>28</v>
      </c>
      <c r="J923" s="13">
        <v>64</v>
      </c>
      <c r="K923" s="13">
        <v>50</v>
      </c>
      <c r="L923" s="13">
        <v>0</v>
      </c>
      <c r="M923" s="13">
        <v>0</v>
      </c>
      <c r="N923" s="14">
        <f>D923*$D$4</f>
        <v>156</v>
      </c>
      <c r="O923" s="14">
        <f>E923*$E$4</f>
        <v>71.5</v>
      </c>
      <c r="P923" s="14">
        <f>F923*$F$4</f>
        <v>0</v>
      </c>
      <c r="Q923" s="14">
        <f>G923*$G$4</f>
        <v>0</v>
      </c>
      <c r="R923" s="14">
        <f>H923*$H$4</f>
        <v>0</v>
      </c>
      <c r="S923" s="14">
        <f>(N923/100)*(I923*$I$4)+(N923/100)*(J923*$J$4)</f>
        <v>258.33600000000001</v>
      </c>
      <c r="T923" s="14">
        <f>(O923/100)*(K923*$K$4)</f>
        <v>53.625</v>
      </c>
      <c r="U923" s="14">
        <f>(P923/100)*(K923*$K$4)+(P923/100)*(L923*$L$4)</f>
        <v>0</v>
      </c>
      <c r="V923" s="14">
        <f>(Q923/100)*(L923*$L$4)</f>
        <v>0</v>
      </c>
      <c r="W923" s="14">
        <f>(R923/100)*(K923*$K$4)+(R923/100)*(L923*$L$4)</f>
        <v>0</v>
      </c>
      <c r="X923" s="14">
        <f t="shared" si="279"/>
        <v>414.33600000000001</v>
      </c>
      <c r="Y923" s="14">
        <f t="shared" si="280"/>
        <v>125.125</v>
      </c>
      <c r="Z923" s="14">
        <f t="shared" si="281"/>
        <v>0</v>
      </c>
      <c r="AA923" s="14">
        <f t="shared" si="282"/>
        <v>0</v>
      </c>
      <c r="AB923" s="14">
        <f>R923+W923</f>
        <v>0</v>
      </c>
      <c r="AC923" s="15">
        <f>ROUND(X923+Y923+Z923+AA923+AB923,1)</f>
        <v>539.5</v>
      </c>
      <c r="AD923" s="48">
        <f>(ROUND(AC923-AC922,1)/AC922)</f>
        <v>0.17435785807575097</v>
      </c>
      <c r="AE923" s="113"/>
      <c r="AF923" s="60"/>
      <c r="AH923" s="59"/>
    </row>
    <row r="924" spans="1:34">
      <c r="A924" s="99" t="s">
        <v>816</v>
      </c>
      <c r="B924" s="91">
        <v>20</v>
      </c>
      <c r="C924" s="21" t="s">
        <v>850</v>
      </c>
      <c r="D924" s="12">
        <v>120</v>
      </c>
      <c r="E924" s="12">
        <v>55</v>
      </c>
      <c r="F924" s="12">
        <v>0</v>
      </c>
      <c r="G924" s="12">
        <v>0</v>
      </c>
      <c r="H924" s="12">
        <v>0</v>
      </c>
      <c r="I924" s="13">
        <v>10</v>
      </c>
      <c r="J924" s="13">
        <v>40</v>
      </c>
      <c r="K924" s="13">
        <v>50</v>
      </c>
      <c r="L924" s="13">
        <v>0</v>
      </c>
      <c r="M924" s="13">
        <v>0</v>
      </c>
      <c r="N924" s="14">
        <f>D924*$D$5</f>
        <v>168</v>
      </c>
      <c r="O924" s="14">
        <f>E924*$E$5</f>
        <v>77</v>
      </c>
      <c r="P924" s="14">
        <f>F924*$F$5</f>
        <v>0</v>
      </c>
      <c r="Q924" s="14">
        <f>G924*$G$5</f>
        <v>0</v>
      </c>
      <c r="R924" s="14">
        <f>H924*$H$5</f>
        <v>0</v>
      </c>
      <c r="S924" s="14">
        <f>(N924/100)*(I924*$I$5)+(N924/100)*(J924*$J$5)</f>
        <v>126</v>
      </c>
      <c r="T924" s="14">
        <f>(O924/100)*(K924*$K$5)</f>
        <v>57.75</v>
      </c>
      <c r="U924" s="14">
        <f>(P924/100)*(K924*$K$5)+(P924/100)*(L924*$L$5)</f>
        <v>0</v>
      </c>
      <c r="V924" s="14">
        <f>(Q924/100)*(L924*$L$5)</f>
        <v>0</v>
      </c>
      <c r="W924" s="14">
        <f>(R924/100)*(K924*$K$5)+(R924/100)*(L924*$L$5)</f>
        <v>0</v>
      </c>
      <c r="X924" s="14">
        <f t="shared" si="279"/>
        <v>294</v>
      </c>
      <c r="Y924" s="14">
        <f t="shared" si="280"/>
        <v>134.75</v>
      </c>
      <c r="Z924" s="14">
        <f t="shared" si="281"/>
        <v>0</v>
      </c>
      <c r="AA924" s="14">
        <f t="shared" si="282"/>
        <v>0</v>
      </c>
      <c r="AB924" s="14">
        <f>R924+W924</f>
        <v>0</v>
      </c>
      <c r="AC924" s="15">
        <f t="shared" ref="AC924:AC936" si="311">ROUND(X924+Y924+Z924+AA924+AB924,1)</f>
        <v>428.8</v>
      </c>
      <c r="AD924" s="48">
        <f>(ROUND(AC924-AC922,1)/AC922)</f>
        <v>-6.6608619939050942E-2</v>
      </c>
      <c r="AE924" s="113"/>
      <c r="AF924" s="60"/>
      <c r="AH924" s="59"/>
    </row>
    <row r="925" spans="1:34">
      <c r="A925" s="99" t="s">
        <v>817</v>
      </c>
      <c r="B925" s="91">
        <v>20</v>
      </c>
      <c r="C925" s="21" t="s">
        <v>338</v>
      </c>
      <c r="D925" s="12">
        <v>120</v>
      </c>
      <c r="E925" s="12">
        <v>55</v>
      </c>
      <c r="F925" s="12">
        <v>0</v>
      </c>
      <c r="G925" s="12">
        <v>0</v>
      </c>
      <c r="H925" s="12">
        <v>0</v>
      </c>
      <c r="I925" s="13">
        <v>10</v>
      </c>
      <c r="J925" s="13">
        <v>40</v>
      </c>
      <c r="K925" s="13">
        <v>50</v>
      </c>
      <c r="L925" s="13">
        <v>0</v>
      </c>
      <c r="M925" s="13">
        <v>0</v>
      </c>
      <c r="N925" s="14">
        <f>D925*$D$6</f>
        <v>168</v>
      </c>
      <c r="O925" s="14">
        <f>E925*$E$6</f>
        <v>77</v>
      </c>
      <c r="P925" s="14">
        <f>F925*$F$6</f>
        <v>0</v>
      </c>
      <c r="Q925" s="14">
        <f>G925*$G$6</f>
        <v>0</v>
      </c>
      <c r="R925" s="14">
        <f>H925*$H$6</f>
        <v>0</v>
      </c>
      <c r="S925" s="14">
        <f>(N925/100)*(I925*$I$6)+(N925/100)*(J925*$J$6)</f>
        <v>126</v>
      </c>
      <c r="T925" s="14">
        <f>(O925/100)*(K925*$K$6)</f>
        <v>57.75</v>
      </c>
      <c r="U925" s="14">
        <f>(P925/100)*(K925*$K$6)+(P925/100)*(L925*$L$6)</f>
        <v>0</v>
      </c>
      <c r="V925" s="14">
        <f>(Q925/100)*(L925*$L$6)</f>
        <v>0</v>
      </c>
      <c r="W925" s="14">
        <f>(R925/100)*(K925*$K$6)+(R925/100)*(L925*$L$6)</f>
        <v>0</v>
      </c>
      <c r="X925" s="14">
        <f t="shared" si="279"/>
        <v>294</v>
      </c>
      <c r="Y925" s="14">
        <f t="shared" si="280"/>
        <v>134.75</v>
      </c>
      <c r="Z925" s="14">
        <f t="shared" si="281"/>
        <v>0</v>
      </c>
      <c r="AA925" s="14">
        <f t="shared" si="282"/>
        <v>0</v>
      </c>
      <c r="AB925" s="14">
        <f t="shared" ref="AB925:AB936" si="312">R925+W925</f>
        <v>0</v>
      </c>
      <c r="AC925" s="15">
        <f t="shared" si="311"/>
        <v>428.8</v>
      </c>
      <c r="AD925" s="48">
        <f>(ROUND(AC925-AC922,1)/AC922)</f>
        <v>-6.6608619939050942E-2</v>
      </c>
      <c r="AE925" s="113"/>
      <c r="AF925" s="60"/>
      <c r="AH925" s="59"/>
    </row>
    <row r="926" spans="1:34">
      <c r="A926" s="99" t="s">
        <v>818</v>
      </c>
      <c r="B926" s="91">
        <v>0</v>
      </c>
      <c r="C926" s="21" t="s">
        <v>339</v>
      </c>
      <c r="D926" s="12">
        <v>120</v>
      </c>
      <c r="E926" s="12">
        <v>55</v>
      </c>
      <c r="F926" s="12">
        <v>0</v>
      </c>
      <c r="G926" s="12">
        <v>0</v>
      </c>
      <c r="H926" s="12">
        <v>0</v>
      </c>
      <c r="I926" s="13">
        <v>10</v>
      </c>
      <c r="J926" s="13">
        <v>40</v>
      </c>
      <c r="K926" s="13">
        <v>50</v>
      </c>
      <c r="L926" s="13">
        <v>0</v>
      </c>
      <c r="M926" s="13">
        <v>0</v>
      </c>
      <c r="N926" s="14">
        <f>D926*$D$7</f>
        <v>168</v>
      </c>
      <c r="O926" s="14">
        <f>E926*$E$7</f>
        <v>77</v>
      </c>
      <c r="P926" s="14">
        <f>F926*$F$7</f>
        <v>0</v>
      </c>
      <c r="Q926" s="14">
        <f>G926*$G$7</f>
        <v>0</v>
      </c>
      <c r="R926" s="14">
        <f>H926*$H$7</f>
        <v>0</v>
      </c>
      <c r="S926" s="14">
        <f>(N926/100)*(I926*$I$7)+(N926/100)*(J926*$J$7)</f>
        <v>126</v>
      </c>
      <c r="T926" s="14">
        <f>(O926/100)*(K926*$K$7)</f>
        <v>57.75</v>
      </c>
      <c r="U926" s="14">
        <f>(P926/100)*(K926*$K$7)+(P926/100)*(L926*$L$7)</f>
        <v>0</v>
      </c>
      <c r="V926" s="14">
        <f>(Q926/100)*(L926*$L$7)</f>
        <v>0</v>
      </c>
      <c r="W926" s="14">
        <f>(R926/100)*(K926*$K$7)+(R926/100)*(L926*$L$7)</f>
        <v>0</v>
      </c>
      <c r="X926" s="14">
        <f t="shared" si="279"/>
        <v>294</v>
      </c>
      <c r="Y926" s="14">
        <f t="shared" si="280"/>
        <v>134.75</v>
      </c>
      <c r="Z926" s="14">
        <f t="shared" si="281"/>
        <v>0</v>
      </c>
      <c r="AA926" s="14">
        <f t="shared" si="282"/>
        <v>0</v>
      </c>
      <c r="AB926" s="14">
        <f t="shared" si="312"/>
        <v>0</v>
      </c>
      <c r="AC926" s="15">
        <f t="shared" si="311"/>
        <v>428.8</v>
      </c>
      <c r="AD926" s="48">
        <f>(ROUND(AC926-AC922,1)/AC922)</f>
        <v>-6.6608619939050942E-2</v>
      </c>
      <c r="AE926" s="113"/>
      <c r="AF926" s="60"/>
      <c r="AH926" s="59"/>
    </row>
    <row r="927" spans="1:34">
      <c r="A927" s="99" t="s">
        <v>667</v>
      </c>
      <c r="B927" s="91"/>
      <c r="C927" s="21" t="s">
        <v>340</v>
      </c>
      <c r="D927" s="12">
        <v>120</v>
      </c>
      <c r="E927" s="12">
        <v>55</v>
      </c>
      <c r="F927" s="12">
        <v>0</v>
      </c>
      <c r="G927" s="12">
        <v>0</v>
      </c>
      <c r="H927" s="12">
        <v>0</v>
      </c>
      <c r="I927" s="13">
        <v>10</v>
      </c>
      <c r="J927" s="13">
        <v>40</v>
      </c>
      <c r="K927" s="13">
        <v>50</v>
      </c>
      <c r="L927" s="13">
        <v>0</v>
      </c>
      <c r="M927" s="13">
        <v>0</v>
      </c>
      <c r="N927" s="14">
        <f>D927*$D$8</f>
        <v>168</v>
      </c>
      <c r="O927" s="14">
        <f>E927*$E$8</f>
        <v>77</v>
      </c>
      <c r="P927" s="14">
        <f>F927*$F$8</f>
        <v>0</v>
      </c>
      <c r="Q927" s="14">
        <f>G927*$G$8</f>
        <v>0</v>
      </c>
      <c r="R927" s="14">
        <f>H927*$H$8</f>
        <v>0</v>
      </c>
      <c r="S927" s="14">
        <f>(N927/100)*(I927*$I$8)+(N927/100)*(J927*$J$8)</f>
        <v>126</v>
      </c>
      <c r="T927" s="14">
        <f>(O927/100)*(K927*$K$8)</f>
        <v>57.75</v>
      </c>
      <c r="U927" s="14">
        <f>(P927/100)*(K927*$K$8)+(P927/100)*(L927*$L$8)</f>
        <v>0</v>
      </c>
      <c r="V927" s="14">
        <f>(Q927/100)*(L927*$L$8)</f>
        <v>0</v>
      </c>
      <c r="W927" s="14">
        <f>(R927/100)*(K927*$K$8)+(R927/100)*(L927*$L$8)</f>
        <v>0</v>
      </c>
      <c r="X927" s="14">
        <f t="shared" si="279"/>
        <v>294</v>
      </c>
      <c r="Y927" s="14">
        <f t="shared" si="280"/>
        <v>134.75</v>
      </c>
      <c r="Z927" s="14">
        <f t="shared" si="281"/>
        <v>0</v>
      </c>
      <c r="AA927" s="14">
        <f t="shared" si="282"/>
        <v>0</v>
      </c>
      <c r="AB927" s="14">
        <f t="shared" si="312"/>
        <v>0</v>
      </c>
      <c r="AC927" s="15">
        <f t="shared" si="311"/>
        <v>428.8</v>
      </c>
      <c r="AD927" s="48">
        <f>(ROUND(AC927-AC922,1)/AC922)</f>
        <v>-6.6608619939050942E-2</v>
      </c>
      <c r="AE927" s="113"/>
      <c r="AF927" s="60"/>
      <c r="AH927" s="59"/>
    </row>
    <row r="928" spans="1:34">
      <c r="A928" s="99" t="s">
        <v>606</v>
      </c>
      <c r="B928" s="91"/>
      <c r="C928" s="21" t="s">
        <v>1</v>
      </c>
      <c r="D928" s="12">
        <v>60</v>
      </c>
      <c r="E928" s="12">
        <v>175</v>
      </c>
      <c r="F928" s="12">
        <v>0</v>
      </c>
      <c r="G928" s="12">
        <v>0</v>
      </c>
      <c r="H928" s="12">
        <v>0</v>
      </c>
      <c r="I928" s="13">
        <v>10</v>
      </c>
      <c r="J928" s="13">
        <v>40</v>
      </c>
      <c r="K928" s="13">
        <v>70</v>
      </c>
      <c r="L928" s="13">
        <v>0</v>
      </c>
      <c r="M928" s="13">
        <v>0</v>
      </c>
      <c r="N928" s="14">
        <f>D928*$D$9</f>
        <v>72</v>
      </c>
      <c r="O928" s="14">
        <f>E928*$E$9</f>
        <v>227.5</v>
      </c>
      <c r="P928" s="14">
        <f>F928*$F$9</f>
        <v>0</v>
      </c>
      <c r="Q928" s="14">
        <f>G928*$G$9</f>
        <v>0</v>
      </c>
      <c r="R928" s="14">
        <f>H928*$H$9</f>
        <v>0</v>
      </c>
      <c r="S928" s="14">
        <f>(N928/100)*(I928*$I$9)+(N928/100)*(J928*$J$9)</f>
        <v>53.999999999999993</v>
      </c>
      <c r="T928" s="14">
        <f>(O928/100)*(K928*$K$9)</f>
        <v>238.875</v>
      </c>
      <c r="U928" s="14">
        <f>(P928/100)*(K928*$K$9)+(P928/100)*(L928*$L$9)</f>
        <v>0</v>
      </c>
      <c r="V928" s="14">
        <f>(Q928/100)*(L928*$L$9)</f>
        <v>0</v>
      </c>
      <c r="W928" s="14">
        <f>(R928/100)*(K928*$K$9)+(R928/100)*(L928*$L$9)</f>
        <v>0</v>
      </c>
      <c r="X928" s="14">
        <f t="shared" si="279"/>
        <v>126</v>
      </c>
      <c r="Y928" s="14">
        <f t="shared" si="280"/>
        <v>466.375</v>
      </c>
      <c r="Z928" s="14">
        <f t="shared" si="281"/>
        <v>0</v>
      </c>
      <c r="AA928" s="14">
        <f t="shared" si="282"/>
        <v>0</v>
      </c>
      <c r="AB928" s="14">
        <f t="shared" si="312"/>
        <v>0</v>
      </c>
      <c r="AC928" s="15">
        <f t="shared" si="311"/>
        <v>592.4</v>
      </c>
      <c r="AD928" s="48">
        <f>(ROUND(AC928-AC922,1)/AC922)</f>
        <v>0.28950805398345669</v>
      </c>
      <c r="AE928" s="113"/>
      <c r="AF928" s="60"/>
      <c r="AH928" s="59"/>
    </row>
    <row r="929" spans="1:34">
      <c r="A929" s="99" t="s">
        <v>845</v>
      </c>
      <c r="B929" s="91"/>
      <c r="C929" s="21" t="s">
        <v>2</v>
      </c>
      <c r="D929" s="12">
        <v>60</v>
      </c>
      <c r="E929" s="12">
        <v>0</v>
      </c>
      <c r="F929" s="12">
        <v>175</v>
      </c>
      <c r="G929" s="12">
        <v>0</v>
      </c>
      <c r="H929" s="12">
        <v>0</v>
      </c>
      <c r="I929" s="13">
        <v>10</v>
      </c>
      <c r="J929" s="13">
        <v>40</v>
      </c>
      <c r="K929" s="13">
        <v>35</v>
      </c>
      <c r="L929" s="13">
        <v>35</v>
      </c>
      <c r="M929" s="13">
        <v>0</v>
      </c>
      <c r="N929" s="14">
        <f>D929*$D$10</f>
        <v>72</v>
      </c>
      <c r="O929" s="14">
        <f>E929*$E$10</f>
        <v>0</v>
      </c>
      <c r="P929" s="14">
        <f>F929*$F$10</f>
        <v>227.5</v>
      </c>
      <c r="Q929" s="14">
        <f>G929*$G$10</f>
        <v>0</v>
      </c>
      <c r="R929" s="14">
        <f>H929*$H$10</f>
        <v>0</v>
      </c>
      <c r="S929" s="14">
        <f>(N929/100)*(I929*$I$10)+(N929/100)*(J929*$J$10)</f>
        <v>53.999999999999993</v>
      </c>
      <c r="T929" s="14">
        <f>(O929/100)*(K929*$J$10)</f>
        <v>0</v>
      </c>
      <c r="U929" s="14">
        <f>(P929/100)*(K929*$K$10)+(P929/100)*(L929*$L$10)</f>
        <v>238.875</v>
      </c>
      <c r="V929" s="14">
        <f>(Q929/100)*(L929*$L$10)</f>
        <v>0</v>
      </c>
      <c r="W929" s="14">
        <f>(R929/100)*(K929*$K$10)+(R929/100)*(L929*$L$10)</f>
        <v>0</v>
      </c>
      <c r="X929" s="14">
        <f t="shared" si="279"/>
        <v>126</v>
      </c>
      <c r="Y929" s="14">
        <f t="shared" si="280"/>
        <v>0</v>
      </c>
      <c r="Z929" s="14">
        <f t="shared" si="281"/>
        <v>466.375</v>
      </c>
      <c r="AA929" s="14">
        <f t="shared" si="282"/>
        <v>0</v>
      </c>
      <c r="AB929" s="14">
        <f t="shared" si="312"/>
        <v>0</v>
      </c>
      <c r="AC929" s="15">
        <f t="shared" si="311"/>
        <v>592.4</v>
      </c>
      <c r="AD929" s="48">
        <f>(ROUND(AC929-AC922,1)/AC922)</f>
        <v>0.28950805398345669</v>
      </c>
      <c r="AE929" s="113"/>
      <c r="AF929" s="60"/>
      <c r="AH929" s="59"/>
    </row>
    <row r="930" spans="1:34">
      <c r="A930" s="99" t="s">
        <v>846</v>
      </c>
      <c r="B930" s="91"/>
      <c r="C930" s="21" t="s">
        <v>3</v>
      </c>
      <c r="D930" s="12">
        <v>60</v>
      </c>
      <c r="E930" s="12">
        <v>0</v>
      </c>
      <c r="F930" s="12">
        <v>0</v>
      </c>
      <c r="G930" s="12">
        <v>175</v>
      </c>
      <c r="H930" s="12">
        <v>0</v>
      </c>
      <c r="I930" s="13">
        <v>10</v>
      </c>
      <c r="J930" s="13">
        <v>40</v>
      </c>
      <c r="K930" s="13">
        <v>0</v>
      </c>
      <c r="L930" s="13">
        <v>70</v>
      </c>
      <c r="M930" s="13">
        <v>0</v>
      </c>
      <c r="N930" s="14">
        <f>D930*$D$11</f>
        <v>72</v>
      </c>
      <c r="O930" s="14">
        <f>E930*$E$11</f>
        <v>0</v>
      </c>
      <c r="P930" s="14">
        <f>F930*$F$11</f>
        <v>0</v>
      </c>
      <c r="Q930" s="14">
        <f>G930*$G$11</f>
        <v>227.5</v>
      </c>
      <c r="R930" s="14">
        <f>H930*$H$11</f>
        <v>0</v>
      </c>
      <c r="S930" s="14">
        <f>(N930/100)*(I930*$I$11)+(N930/100)*(J930*$J$11)</f>
        <v>53.999999999999993</v>
      </c>
      <c r="T930" s="14">
        <f>(O930/100)*(K930*$K$11)</f>
        <v>0</v>
      </c>
      <c r="U930" s="14">
        <f>(P930/100)*(K930*$K$11)+(P930/100)*(L930*$L$11)</f>
        <v>0</v>
      </c>
      <c r="V930" s="14">
        <f>(Q930/100)*(L930*$L$11)</f>
        <v>238.875</v>
      </c>
      <c r="W930" s="14">
        <f>(R930/100)*(K930*$K$11)+(R930/100)*(L930*$L$11)</f>
        <v>0</v>
      </c>
      <c r="X930" s="14">
        <f t="shared" si="279"/>
        <v>126</v>
      </c>
      <c r="Y930" s="14">
        <f t="shared" si="280"/>
        <v>0</v>
      </c>
      <c r="Z930" s="14">
        <f t="shared" si="281"/>
        <v>0</v>
      </c>
      <c r="AA930" s="14">
        <f t="shared" si="282"/>
        <v>466.375</v>
      </c>
      <c r="AB930" s="14">
        <f t="shared" si="312"/>
        <v>0</v>
      </c>
      <c r="AC930" s="15">
        <f t="shared" si="311"/>
        <v>592.4</v>
      </c>
      <c r="AD930" s="48">
        <f>(ROUND(AC930-AC922,1)/AC922)</f>
        <v>0.28950805398345669</v>
      </c>
      <c r="AE930" s="113"/>
      <c r="AF930" s="60"/>
      <c r="AH930" s="59"/>
    </row>
    <row r="931" spans="1:34">
      <c r="A931" s="99" t="s">
        <v>847</v>
      </c>
      <c r="B931" s="91"/>
      <c r="C931" s="21" t="s">
        <v>4</v>
      </c>
      <c r="D931" s="12">
        <v>60</v>
      </c>
      <c r="E931" s="12">
        <v>0</v>
      </c>
      <c r="F931" s="12">
        <v>0</v>
      </c>
      <c r="G931" s="12">
        <v>0</v>
      </c>
      <c r="H931" s="12">
        <v>175</v>
      </c>
      <c r="I931" s="13">
        <v>10</v>
      </c>
      <c r="J931" s="13">
        <v>40</v>
      </c>
      <c r="K931" s="13">
        <v>35</v>
      </c>
      <c r="L931" s="13">
        <v>35</v>
      </c>
      <c r="M931" s="13">
        <v>0</v>
      </c>
      <c r="N931" s="14">
        <f>D931*$D$12</f>
        <v>72</v>
      </c>
      <c r="O931" s="14">
        <f>E931*$E$12</f>
        <v>0</v>
      </c>
      <c r="P931" s="14">
        <f>F931*$F$12</f>
        <v>0</v>
      </c>
      <c r="Q931" s="14">
        <f>G931*$G$12</f>
        <v>0</v>
      </c>
      <c r="R931" s="14">
        <f>H931*$H$12</f>
        <v>227.5</v>
      </c>
      <c r="S931" s="14">
        <f>(N931/100)*(I931*$I$12)+(N931/100)*(J931*$J$12)</f>
        <v>53.999999999999993</v>
      </c>
      <c r="T931" s="14">
        <f>(O931/100)*(K931*$K$12)</f>
        <v>0</v>
      </c>
      <c r="U931" s="14">
        <f>(P931/100)*(K931*$K$12)+(P931/100)*(L931*$L$12)</f>
        <v>0</v>
      </c>
      <c r="V931" s="14">
        <f>(Q931/100)*(L931*$L$12)</f>
        <v>0</v>
      </c>
      <c r="W931" s="14">
        <f>(R931/100)*(K931*$K$12)+(R931/100)*(L931*$L$12)</f>
        <v>238.875</v>
      </c>
      <c r="X931" s="14">
        <f t="shared" si="279"/>
        <v>126</v>
      </c>
      <c r="Y931" s="14">
        <f t="shared" si="280"/>
        <v>0</v>
      </c>
      <c r="Z931" s="14">
        <f t="shared" si="281"/>
        <v>0</v>
      </c>
      <c r="AA931" s="14">
        <f t="shared" si="282"/>
        <v>0</v>
      </c>
      <c r="AB931" s="14">
        <f t="shared" si="312"/>
        <v>466.375</v>
      </c>
      <c r="AC931" s="15">
        <f t="shared" si="311"/>
        <v>592.4</v>
      </c>
      <c r="AD931" s="48">
        <f>(ROUND(AC931-AC922,1)/AC922)</f>
        <v>0.28950805398345669</v>
      </c>
      <c r="AE931" s="113"/>
      <c r="AF931" s="60"/>
      <c r="AH931" s="59"/>
    </row>
    <row r="932" spans="1:34">
      <c r="A932" s="99" t="s">
        <v>848</v>
      </c>
      <c r="B932" s="91"/>
      <c r="C932" s="21" t="s">
        <v>328</v>
      </c>
      <c r="D932" s="12">
        <v>120</v>
      </c>
      <c r="E932" s="12">
        <v>55</v>
      </c>
      <c r="F932" s="12">
        <v>0</v>
      </c>
      <c r="G932" s="12">
        <v>0</v>
      </c>
      <c r="H932" s="12">
        <v>0</v>
      </c>
      <c r="I932" s="13">
        <v>10</v>
      </c>
      <c r="J932" s="13">
        <v>40</v>
      </c>
      <c r="K932" s="13">
        <v>50</v>
      </c>
      <c r="L932" s="13">
        <v>0</v>
      </c>
      <c r="M932" s="13">
        <v>55</v>
      </c>
      <c r="N932" s="14">
        <f>D932*$D$13</f>
        <v>156</v>
      </c>
      <c r="O932" s="14">
        <f>E932*$E$13</f>
        <v>71.5</v>
      </c>
      <c r="P932" s="14">
        <f>F932*$F$13</f>
        <v>0</v>
      </c>
      <c r="Q932" s="14">
        <f>G932*$G$13</f>
        <v>0</v>
      </c>
      <c r="R932" s="14">
        <f>H932*$H$13</f>
        <v>0</v>
      </c>
      <c r="S932" s="14">
        <f>(N932/100)*(I932*$I$14)+(N932/100)*(J932*$J$14)+(N932/100)*(M932*$M$14)</f>
        <v>245.70000000000005</v>
      </c>
      <c r="T932" s="14">
        <f>(O932/100)*(K932*$K$13)+(O932/100)*(M932*$M$13)</f>
        <v>112.6125</v>
      </c>
      <c r="U932" s="14">
        <f>(P932/100)*(K932*$K$13)+(P932/100)*(L932*$L$13)+(P932/100)*(M932*$M$13)</f>
        <v>0</v>
      </c>
      <c r="V932" s="14">
        <f>(Q932/100)*(L932*$L$13)+(Q932/100)*(M932*$M$13)</f>
        <v>0</v>
      </c>
      <c r="W932" s="14">
        <f>(R932/100)*(K932*$K$13)+(R932/100)*(L932*$L$13)+(R932/100)*(M932*$M$13)</f>
        <v>0</v>
      </c>
      <c r="X932" s="14">
        <f t="shared" si="279"/>
        <v>401.70000000000005</v>
      </c>
      <c r="Y932" s="14">
        <f t="shared" si="280"/>
        <v>184.11250000000001</v>
      </c>
      <c r="Z932" s="14">
        <f t="shared" si="281"/>
        <v>0</v>
      </c>
      <c r="AA932" s="14">
        <f t="shared" si="282"/>
        <v>0</v>
      </c>
      <c r="AB932" s="14">
        <f t="shared" si="312"/>
        <v>0</v>
      </c>
      <c r="AC932" s="15">
        <f t="shared" si="311"/>
        <v>585.79999999999995</v>
      </c>
      <c r="AD932" s="48">
        <f>(ROUND(AC932-AC922,1)/AC922)</f>
        <v>0.27514148889856338</v>
      </c>
      <c r="AE932" s="113"/>
      <c r="AF932" s="60"/>
      <c r="AH932" s="59"/>
    </row>
    <row r="933" spans="1:34">
      <c r="A933" s="99" t="s">
        <v>849</v>
      </c>
      <c r="B933" s="91"/>
      <c r="C933" s="21" t="s">
        <v>329</v>
      </c>
      <c r="D933" s="12">
        <v>150</v>
      </c>
      <c r="E933" s="12">
        <v>0</v>
      </c>
      <c r="F933" s="12">
        <v>0</v>
      </c>
      <c r="G933" s="12">
        <v>0</v>
      </c>
      <c r="H933" s="12">
        <v>0</v>
      </c>
      <c r="I933" s="13">
        <v>10</v>
      </c>
      <c r="J933" s="13">
        <v>40</v>
      </c>
      <c r="K933" s="13">
        <v>85</v>
      </c>
      <c r="L933" s="13">
        <v>0</v>
      </c>
      <c r="M933" s="13">
        <v>0</v>
      </c>
      <c r="N933" s="14">
        <f>D933*$D$14</f>
        <v>195</v>
      </c>
      <c r="O933" s="14">
        <f>E933*$E$14</f>
        <v>0</v>
      </c>
      <c r="P933" s="14">
        <f>F933*$F$14</f>
        <v>0</v>
      </c>
      <c r="Q933" s="14">
        <f>G933*$G$14</f>
        <v>0</v>
      </c>
      <c r="R933" s="14">
        <f>H933*$H$14</f>
        <v>0</v>
      </c>
      <c r="S933" s="14">
        <f>(N933/100)*(I933*$I$14)+(N933/100)*(J933*$J$14)+(N933/100)*(K933*$K$14)</f>
        <v>394.875</v>
      </c>
      <c r="T933" s="14">
        <f>(O933/100)*(K933*$K$14)</f>
        <v>0</v>
      </c>
      <c r="U933" s="14">
        <f>(P933/100)*(K933*$K$14)+(P933/100)*(L933*$L$14)</f>
        <v>0</v>
      </c>
      <c r="V933" s="14">
        <f>(Q933/100)*(L933*$L$14)</f>
        <v>0</v>
      </c>
      <c r="W933" s="14">
        <f>(R933/100)*(K933*$L$14)+(R933/100)*(L933*$M$14)</f>
        <v>0</v>
      </c>
      <c r="X933" s="14">
        <f t="shared" si="279"/>
        <v>589.875</v>
      </c>
      <c r="Y933" s="14">
        <f t="shared" si="280"/>
        <v>0</v>
      </c>
      <c r="Z933" s="14">
        <f t="shared" si="281"/>
        <v>0</v>
      </c>
      <c r="AA933" s="14">
        <f t="shared" si="282"/>
        <v>0</v>
      </c>
      <c r="AB933" s="14">
        <f t="shared" si="312"/>
        <v>0</v>
      </c>
      <c r="AC933" s="15">
        <f t="shared" si="311"/>
        <v>589.9</v>
      </c>
      <c r="AD933" s="48">
        <f>(ROUND(AC933-AC922,1)/AC922)</f>
        <v>0.28406617326948197</v>
      </c>
      <c r="AE933" s="113"/>
      <c r="AF933" s="60"/>
      <c r="AH933" s="59"/>
    </row>
    <row r="934" spans="1:34">
      <c r="A934" s="99"/>
      <c r="B934" s="91"/>
      <c r="C934" s="21" t="s">
        <v>330</v>
      </c>
      <c r="D934" s="12">
        <v>150</v>
      </c>
      <c r="E934" s="12">
        <v>0</v>
      </c>
      <c r="F934" s="12">
        <v>0</v>
      </c>
      <c r="G934" s="12">
        <v>0</v>
      </c>
      <c r="H934" s="12">
        <v>0</v>
      </c>
      <c r="I934" s="13">
        <v>10</v>
      </c>
      <c r="J934" s="13">
        <v>40</v>
      </c>
      <c r="K934" s="13">
        <v>0</v>
      </c>
      <c r="L934" s="13">
        <v>85</v>
      </c>
      <c r="M934" s="13">
        <v>0</v>
      </c>
      <c r="N934" s="14">
        <f>D934*$D$15</f>
        <v>195</v>
      </c>
      <c r="O934" s="14">
        <f>E934*$E$15</f>
        <v>0</v>
      </c>
      <c r="P934" s="14">
        <f>F934*$F$15</f>
        <v>0</v>
      </c>
      <c r="Q934" s="14">
        <f>G934*$G$15</f>
        <v>0</v>
      </c>
      <c r="R934" s="14">
        <f>H934*$H$15</f>
        <v>0</v>
      </c>
      <c r="S934" s="14">
        <f>(N934/100)*(I934*$I$15)+(N934/100)*(J934*$J$15)+(N934/100)*(L934*$L$15)</f>
        <v>394.875</v>
      </c>
      <c r="T934" s="14">
        <f>(O934/100)*(K934*$K$15)</f>
        <v>0</v>
      </c>
      <c r="U934" s="14">
        <f>(P934/100)*(K934*$K$15)+(P934/100)*(L934*$L$15)</f>
        <v>0</v>
      </c>
      <c r="V934" s="14">
        <f>(Q934/100)*(L934*$L$15)</f>
        <v>0</v>
      </c>
      <c r="W934" s="14">
        <f>(R934/100)*(K934*$K$15)+(R934/100)*(L934*$L$15)</f>
        <v>0</v>
      </c>
      <c r="X934" s="14">
        <f t="shared" si="279"/>
        <v>589.875</v>
      </c>
      <c r="Y934" s="14">
        <f t="shared" si="280"/>
        <v>0</v>
      </c>
      <c r="Z934" s="14">
        <f t="shared" si="281"/>
        <v>0</v>
      </c>
      <c r="AA934" s="14">
        <f t="shared" si="282"/>
        <v>0</v>
      </c>
      <c r="AB934" s="14">
        <f t="shared" si="312"/>
        <v>0</v>
      </c>
      <c r="AC934" s="15">
        <f t="shared" si="311"/>
        <v>589.9</v>
      </c>
      <c r="AD934" s="48">
        <f>(ROUND(AC934-AC922,1)/AC922)</f>
        <v>0.28406617326948197</v>
      </c>
      <c r="AE934" s="113"/>
      <c r="AF934" s="60"/>
      <c r="AH934" s="59"/>
    </row>
    <row r="935" spans="1:34">
      <c r="A935" s="99"/>
      <c r="B935" s="91"/>
      <c r="C935" s="21" t="s">
        <v>326</v>
      </c>
      <c r="D935" s="12">
        <v>120</v>
      </c>
      <c r="E935" s="12">
        <v>55</v>
      </c>
      <c r="F935" s="12">
        <v>0</v>
      </c>
      <c r="G935" s="12">
        <v>0</v>
      </c>
      <c r="H935" s="12">
        <v>0</v>
      </c>
      <c r="I935" s="13">
        <v>10</v>
      </c>
      <c r="J935" s="13">
        <v>75</v>
      </c>
      <c r="K935" s="13">
        <v>50</v>
      </c>
      <c r="L935" s="13">
        <v>0</v>
      </c>
      <c r="M935" s="13">
        <v>0</v>
      </c>
      <c r="N935" s="14">
        <f>D935*$D$16</f>
        <v>156</v>
      </c>
      <c r="O935" s="14">
        <f>E935*$E$16</f>
        <v>71.5</v>
      </c>
      <c r="P935" s="14">
        <f>F935*$F$16</f>
        <v>0</v>
      </c>
      <c r="Q935" s="14">
        <f>G935*$G$16</f>
        <v>0</v>
      </c>
      <c r="R935" s="14">
        <f>H935*$H$16</f>
        <v>0</v>
      </c>
      <c r="S935" s="14">
        <f>(N935/100)*(I935*$I$16)+(N935/100)*(J935*$J$16)</f>
        <v>284.70000000000005</v>
      </c>
      <c r="T935" s="14">
        <f>(O935/100)*(K935*$K$16)</f>
        <v>53.625</v>
      </c>
      <c r="U935" s="14">
        <f>(P935/100)*(K935*$K$16)+(P935/100)*(L935*$L$16)</f>
        <v>0</v>
      </c>
      <c r="V935" s="14">
        <f>(Q935/100)*(L935*$L$16)</f>
        <v>0</v>
      </c>
      <c r="W935" s="14">
        <f>(R935/100)*(K935*$K$16)+(R935/100)*(L935*$L$16)</f>
        <v>0</v>
      </c>
      <c r="X935" s="14">
        <f t="shared" si="279"/>
        <v>440.70000000000005</v>
      </c>
      <c r="Y935" s="14">
        <f t="shared" si="280"/>
        <v>125.125</v>
      </c>
      <c r="Z935" s="14">
        <f t="shared" si="281"/>
        <v>0</v>
      </c>
      <c r="AA935" s="14">
        <f t="shared" si="282"/>
        <v>0</v>
      </c>
      <c r="AB935" s="14">
        <f t="shared" si="312"/>
        <v>0</v>
      </c>
      <c r="AC935" s="15">
        <f t="shared" si="311"/>
        <v>565.79999999999995</v>
      </c>
      <c r="AD935" s="48">
        <f>(ROUND(AC935-AC922,1)/AC922)</f>
        <v>0.23160644318676538</v>
      </c>
      <c r="AE935" s="113"/>
      <c r="AF935" s="60"/>
      <c r="AH935" s="59"/>
    </row>
    <row r="936" spans="1:34">
      <c r="A936" s="99"/>
      <c r="B936" s="91"/>
      <c r="C936" s="21" t="s">
        <v>327</v>
      </c>
      <c r="D936" s="12">
        <v>120</v>
      </c>
      <c r="E936" s="12">
        <v>55</v>
      </c>
      <c r="F936" s="12">
        <v>0</v>
      </c>
      <c r="G936" s="12">
        <v>0</v>
      </c>
      <c r="H936" s="12">
        <v>0</v>
      </c>
      <c r="I936" s="13">
        <v>48</v>
      </c>
      <c r="J936" s="13">
        <v>40</v>
      </c>
      <c r="K936" s="13">
        <v>50</v>
      </c>
      <c r="L936" s="13">
        <v>0</v>
      </c>
      <c r="M936" s="13">
        <v>0</v>
      </c>
      <c r="N936" s="14">
        <f>D936*$D$17</f>
        <v>156</v>
      </c>
      <c r="O936" s="14">
        <f>E936*$E$17</f>
        <v>71.5</v>
      </c>
      <c r="P936" s="14">
        <f>F936*$F$17</f>
        <v>0</v>
      </c>
      <c r="Q936" s="14">
        <f>G936*$G$17</f>
        <v>0</v>
      </c>
      <c r="R936" s="14">
        <f>H936*$H$17</f>
        <v>0</v>
      </c>
      <c r="S936" s="14">
        <f>(N936/100)*(I936*$I$17)+(N936/100)*(J936*$J$17)</f>
        <v>234.624</v>
      </c>
      <c r="T936" s="14">
        <f>(O936/100)*(K936*$K$17)</f>
        <v>53.625</v>
      </c>
      <c r="U936" s="14">
        <f>(P936/100)*(K936*$K$17)+(P936/100)*(L936*$L$17)</f>
        <v>0</v>
      </c>
      <c r="V936" s="14">
        <f>(Q936/100)*(L936*$L$17)</f>
        <v>0</v>
      </c>
      <c r="W936" s="14">
        <f>(R936/100)*(K936*$K$17)+(R936/100)*(L936*$L$17)</f>
        <v>0</v>
      </c>
      <c r="X936" s="14">
        <f t="shared" si="279"/>
        <v>390.62400000000002</v>
      </c>
      <c r="Y936" s="14">
        <f t="shared" si="280"/>
        <v>125.125</v>
      </c>
      <c r="Z936" s="14">
        <f t="shared" si="281"/>
        <v>0</v>
      </c>
      <c r="AA936" s="14">
        <f t="shared" si="282"/>
        <v>0</v>
      </c>
      <c r="AB936" s="14">
        <f t="shared" si="312"/>
        <v>0</v>
      </c>
      <c r="AC936" s="15">
        <f t="shared" si="311"/>
        <v>515.70000000000005</v>
      </c>
      <c r="AD936" s="48">
        <f>(ROUND(AC936-AC922,1)/AC922)</f>
        <v>0.12255115367871136</v>
      </c>
      <c r="AE936" s="113"/>
      <c r="AF936" s="60"/>
      <c r="AH936" s="59"/>
    </row>
    <row r="937" spans="1:34">
      <c r="A937" s="106" t="s">
        <v>0</v>
      </c>
      <c r="B937" s="92" t="s">
        <v>52</v>
      </c>
      <c r="C937" s="50" t="s">
        <v>243</v>
      </c>
      <c r="D937" s="11">
        <v>125</v>
      </c>
      <c r="E937" s="11">
        <v>0</v>
      </c>
      <c r="F937" s="11">
        <v>0</v>
      </c>
      <c r="G937" s="11">
        <v>0</v>
      </c>
      <c r="H937" s="11">
        <v>0</v>
      </c>
      <c r="I937" s="51">
        <v>30</v>
      </c>
      <c r="J937" s="51">
        <v>15</v>
      </c>
      <c r="K937" s="51">
        <v>0</v>
      </c>
      <c r="L937" s="51">
        <v>50</v>
      </c>
      <c r="M937" s="51">
        <v>0</v>
      </c>
      <c r="N937" s="52">
        <f>D937*$D$3</f>
        <v>187.5</v>
      </c>
      <c r="O937" s="52">
        <f>E937*$E$3</f>
        <v>0</v>
      </c>
      <c r="P937" s="52">
        <f>F937*$F$3</f>
        <v>0</v>
      </c>
      <c r="Q937" s="52">
        <f>G937*$G$3</f>
        <v>0</v>
      </c>
      <c r="R937" s="52">
        <f>H937*$H$3</f>
        <v>0</v>
      </c>
      <c r="S937" s="52">
        <f>(N937/100)*(I937*$I$3)+(N937/100)*(J937*$J$3)+(N937/100)*(L937*$L$3)</f>
        <v>267.1875</v>
      </c>
      <c r="T937" s="52">
        <f>(O937/100)*(K937*$K$3)</f>
        <v>0</v>
      </c>
      <c r="U937" s="52">
        <f>(P937/100)*(K937*$K$3)+(P937/100)*(L937*$L$3)</f>
        <v>0</v>
      </c>
      <c r="V937" s="52">
        <f>(Q937/100)*(L937*$L$3)</f>
        <v>0</v>
      </c>
      <c r="W937" s="52">
        <f>(R937/100)*(K937*$K$3)+(R937/100)*(L937*$L$3)</f>
        <v>0</v>
      </c>
      <c r="X937" s="52">
        <f>N937+S937</f>
        <v>454.6875</v>
      </c>
      <c r="Y937" s="52">
        <f>O937+T937</f>
        <v>0</v>
      </c>
      <c r="Z937" s="52">
        <f>P937+U937</f>
        <v>0</v>
      </c>
      <c r="AA937" s="52">
        <f>Q937+V937</f>
        <v>0</v>
      </c>
      <c r="AB937" s="52">
        <f>R937+W937</f>
        <v>0</v>
      </c>
      <c r="AC937" s="53">
        <f>ROUND(X937+Y937+Z937+AA937+AB937,1)</f>
        <v>454.7</v>
      </c>
      <c r="AD937" s="58" t="s">
        <v>330</v>
      </c>
      <c r="AE937" s="113" t="s">
        <v>814</v>
      </c>
      <c r="AF937" s="60"/>
      <c r="AH937" s="59"/>
    </row>
    <row r="938" spans="1:34">
      <c r="A938" s="99" t="s">
        <v>815</v>
      </c>
      <c r="B938" s="93">
        <v>18</v>
      </c>
      <c r="C938" s="21" t="s">
        <v>325</v>
      </c>
      <c r="D938" s="12">
        <v>125</v>
      </c>
      <c r="E938" s="12">
        <v>0</v>
      </c>
      <c r="F938" s="12">
        <v>0</v>
      </c>
      <c r="G938" s="12">
        <v>0</v>
      </c>
      <c r="H938" s="12">
        <v>0</v>
      </c>
      <c r="I938" s="13">
        <v>50</v>
      </c>
      <c r="J938" s="13">
        <v>36</v>
      </c>
      <c r="K938" s="13">
        <v>0</v>
      </c>
      <c r="L938" s="13">
        <v>50</v>
      </c>
      <c r="M938" s="13">
        <v>0</v>
      </c>
      <c r="N938" s="14">
        <f>D938*$D$4</f>
        <v>162.5</v>
      </c>
      <c r="O938" s="14">
        <f>E938*$E$4</f>
        <v>0</v>
      </c>
      <c r="P938" s="14">
        <f>F938*$F$4</f>
        <v>0</v>
      </c>
      <c r="Q938" s="14">
        <f>G938*$G$4</f>
        <v>0</v>
      </c>
      <c r="R938" s="14">
        <f>H938*$H$4</f>
        <v>0</v>
      </c>
      <c r="S938" s="14">
        <f>(N938/100)*(I938*$I$4)+(N938/100)*(J938*$J$4)+(N938/100)*(L938*$L$4)</f>
        <v>373.42500000000001</v>
      </c>
      <c r="T938" s="14">
        <f>(O938/100)*(K938*$K$4)</f>
        <v>0</v>
      </c>
      <c r="U938" s="14">
        <f>(P938/100)*(K938*$K$4)+(P938/100)*(L938*$L$4)</f>
        <v>0</v>
      </c>
      <c r="V938" s="14">
        <f>(Q938/100)*(L938*$L$4)</f>
        <v>0</v>
      </c>
      <c r="W938" s="14">
        <f>(R938/100)*(K938*$K$4)+(R938/100)*(L938*$L$4)</f>
        <v>0</v>
      </c>
      <c r="X938" s="14">
        <f t="shared" ref="X938:X951" si="313">N938+S938</f>
        <v>535.92499999999995</v>
      </c>
      <c r="Y938" s="14">
        <f t="shared" ref="Y938:Y951" si="314">O938+T938</f>
        <v>0</v>
      </c>
      <c r="Z938" s="14">
        <f t="shared" ref="Z938:Z951" si="315">P938+U938</f>
        <v>0</v>
      </c>
      <c r="AA938" s="14">
        <f t="shared" ref="AA938:AA951" si="316">Q938+V938</f>
        <v>0</v>
      </c>
      <c r="AB938" s="14">
        <f>R938+W938</f>
        <v>0</v>
      </c>
      <c r="AC938" s="15">
        <f>ROUND(X938+Y938+Z938+AA938+AB938,1)</f>
        <v>535.9</v>
      </c>
      <c r="AD938" s="48">
        <f>(ROUND(AC938-AC937,1)/AC937)</f>
        <v>0.17857928304376514</v>
      </c>
      <c r="AE938" s="113"/>
      <c r="AF938" s="60"/>
      <c r="AH938" s="59"/>
    </row>
    <row r="939" spans="1:34">
      <c r="A939" s="99" t="s">
        <v>816</v>
      </c>
      <c r="B939" s="93">
        <v>12</v>
      </c>
      <c r="C939" s="21" t="s">
        <v>850</v>
      </c>
      <c r="D939" s="12">
        <v>125</v>
      </c>
      <c r="E939" s="12">
        <v>0</v>
      </c>
      <c r="F939" s="12">
        <v>0</v>
      </c>
      <c r="G939" s="12">
        <v>0</v>
      </c>
      <c r="H939" s="12">
        <v>0</v>
      </c>
      <c r="I939" s="13">
        <v>30</v>
      </c>
      <c r="J939" s="13">
        <v>15</v>
      </c>
      <c r="K939" s="13">
        <v>0</v>
      </c>
      <c r="L939" s="13">
        <v>50</v>
      </c>
      <c r="M939" s="13">
        <v>0</v>
      </c>
      <c r="N939" s="14">
        <f>D939*$D$5</f>
        <v>175</v>
      </c>
      <c r="O939" s="14">
        <f>E939*$E$5</f>
        <v>0</v>
      </c>
      <c r="P939" s="14">
        <f>F939*$F$5</f>
        <v>0</v>
      </c>
      <c r="Q939" s="14">
        <f>G939*$G$5</f>
        <v>0</v>
      </c>
      <c r="R939" s="14">
        <f>H939*$H$5</f>
        <v>0</v>
      </c>
      <c r="S939" s="14">
        <f>(N939/100)*(I939*$I$5)+(N939/100)*(J939*$J$5)+(N939/100)*(L939*$L$5)</f>
        <v>249.375</v>
      </c>
      <c r="T939" s="14">
        <f>(O939/100)*(K939*$K$5)</f>
        <v>0</v>
      </c>
      <c r="U939" s="14">
        <f>(P939/100)*(K939*$K$5)+(P939/100)*(L939*$L$5)</f>
        <v>0</v>
      </c>
      <c r="V939" s="14">
        <f>(Q939/100)*(L939*$L$5)</f>
        <v>0</v>
      </c>
      <c r="W939" s="14">
        <f>(R939/100)*(K939*$K$5)+(R939/100)*(L939*$L$5)</f>
        <v>0</v>
      </c>
      <c r="X939" s="14">
        <f t="shared" si="313"/>
        <v>424.375</v>
      </c>
      <c r="Y939" s="14">
        <f t="shared" si="314"/>
        <v>0</v>
      </c>
      <c r="Z939" s="14">
        <f t="shared" si="315"/>
        <v>0</v>
      </c>
      <c r="AA939" s="14">
        <f t="shared" si="316"/>
        <v>0</v>
      </c>
      <c r="AB939" s="14">
        <f>R939+W939</f>
        <v>0</v>
      </c>
      <c r="AC939" s="15">
        <f t="shared" ref="AC939:AC951" si="317">ROUND(X939+Y939+Z939+AA939+AB939,1)</f>
        <v>424.4</v>
      </c>
      <c r="AD939" s="48">
        <f>(ROUND(AC939-AC937,1)/AC937)</f>
        <v>-6.6637343303276891E-2</v>
      </c>
      <c r="AE939" s="113"/>
      <c r="AF939" s="60"/>
      <c r="AH939" s="59"/>
    </row>
    <row r="940" spans="1:34">
      <c r="A940" s="99" t="s">
        <v>817</v>
      </c>
      <c r="B940" s="93">
        <v>0</v>
      </c>
      <c r="C940" s="21" t="s">
        <v>338</v>
      </c>
      <c r="D940" s="12">
        <v>125</v>
      </c>
      <c r="E940" s="12">
        <v>0</v>
      </c>
      <c r="F940" s="12">
        <v>0</v>
      </c>
      <c r="G940" s="12">
        <v>0</v>
      </c>
      <c r="H940" s="12">
        <v>0</v>
      </c>
      <c r="I940" s="13">
        <v>30</v>
      </c>
      <c r="J940" s="13">
        <v>15</v>
      </c>
      <c r="K940" s="13">
        <v>0</v>
      </c>
      <c r="L940" s="13">
        <v>50</v>
      </c>
      <c r="M940" s="13">
        <v>0</v>
      </c>
      <c r="N940" s="14">
        <f>D940*$D$6</f>
        <v>175</v>
      </c>
      <c r="O940" s="14">
        <f>E940*$E$6</f>
        <v>0</v>
      </c>
      <c r="P940" s="14">
        <f>F940*$F$6</f>
        <v>0</v>
      </c>
      <c r="Q940" s="14">
        <f>G940*$G$6</f>
        <v>0</v>
      </c>
      <c r="R940" s="14">
        <f>H940*$H$6</f>
        <v>0</v>
      </c>
      <c r="S940" s="14">
        <f>(N940/100)*(I940*$I$6)+(N940/100)*(J940*$J$6)+(N940/100)*(L940*$L$6)</f>
        <v>249.375</v>
      </c>
      <c r="T940" s="14">
        <f>(O940/100)*(K940*$K$6)</f>
        <v>0</v>
      </c>
      <c r="U940" s="14">
        <f>(P940/100)*(K940*$K$6)+(P940/100)*(L940*$L$6)</f>
        <v>0</v>
      </c>
      <c r="V940" s="14">
        <f>(Q940/100)*(L940*$L$6)</f>
        <v>0</v>
      </c>
      <c r="W940" s="14">
        <f>(R940/100)*(K940*$K$6)+(R940/100)*(L940*$L$6)</f>
        <v>0</v>
      </c>
      <c r="X940" s="14">
        <f t="shared" si="313"/>
        <v>424.375</v>
      </c>
      <c r="Y940" s="14">
        <f t="shared" si="314"/>
        <v>0</v>
      </c>
      <c r="Z940" s="14">
        <f t="shared" si="315"/>
        <v>0</v>
      </c>
      <c r="AA940" s="14">
        <f t="shared" si="316"/>
        <v>0</v>
      </c>
      <c r="AB940" s="14">
        <f t="shared" ref="AB940:AB951" si="318">R940+W940</f>
        <v>0</v>
      </c>
      <c r="AC940" s="15">
        <f t="shared" si="317"/>
        <v>424.4</v>
      </c>
      <c r="AD940" s="48">
        <f>(ROUND(AC940-AC937,1)/AC937)</f>
        <v>-6.6637343303276891E-2</v>
      </c>
      <c r="AE940" s="113"/>
      <c r="AF940" s="60"/>
      <c r="AH940" s="59"/>
    </row>
    <row r="941" spans="1:34">
      <c r="A941" s="99" t="s">
        <v>818</v>
      </c>
      <c r="B941" s="93">
        <v>25</v>
      </c>
      <c r="C941" s="21" t="s">
        <v>339</v>
      </c>
      <c r="D941" s="12">
        <v>125</v>
      </c>
      <c r="E941" s="12">
        <v>0</v>
      </c>
      <c r="F941" s="12">
        <v>0</v>
      </c>
      <c r="G941" s="12">
        <v>0</v>
      </c>
      <c r="H941" s="12">
        <v>0</v>
      </c>
      <c r="I941" s="13">
        <v>30</v>
      </c>
      <c r="J941" s="13">
        <v>15</v>
      </c>
      <c r="K941" s="13">
        <v>0</v>
      </c>
      <c r="L941" s="13">
        <v>50</v>
      </c>
      <c r="M941" s="13">
        <v>0</v>
      </c>
      <c r="N941" s="14">
        <f>D941*$D$7</f>
        <v>175</v>
      </c>
      <c r="O941" s="14">
        <f>E941*$E$7</f>
        <v>0</v>
      </c>
      <c r="P941" s="14">
        <f>F941*$F$7</f>
        <v>0</v>
      </c>
      <c r="Q941" s="14">
        <f>G941*$G$7</f>
        <v>0</v>
      </c>
      <c r="R941" s="14">
        <f>H941*$H$7</f>
        <v>0</v>
      </c>
      <c r="S941" s="14">
        <f>(N941/100)*(I941*$I$7)+(N941/100)*(J941*$J$7)+(N941/100)*(L941*$L$7)</f>
        <v>249.375</v>
      </c>
      <c r="T941" s="14">
        <f>(O941/100)*(K941*$K$7)</f>
        <v>0</v>
      </c>
      <c r="U941" s="14">
        <f>(P941/100)*(K941*$K$7)+(P941/100)*(L941*$L$7)</f>
        <v>0</v>
      </c>
      <c r="V941" s="14">
        <f>(Q941/100)*(L941*$L$7)</f>
        <v>0</v>
      </c>
      <c r="W941" s="14">
        <f>(R941/100)*(K941*$K$7)+(R941/100)*(L941*$L$7)</f>
        <v>0</v>
      </c>
      <c r="X941" s="14">
        <f t="shared" si="313"/>
        <v>424.375</v>
      </c>
      <c r="Y941" s="14">
        <f t="shared" si="314"/>
        <v>0</v>
      </c>
      <c r="Z941" s="14">
        <f t="shared" si="315"/>
        <v>0</v>
      </c>
      <c r="AA941" s="14">
        <f t="shared" si="316"/>
        <v>0</v>
      </c>
      <c r="AB941" s="14">
        <f t="shared" si="318"/>
        <v>0</v>
      </c>
      <c r="AC941" s="15">
        <f t="shared" si="317"/>
        <v>424.4</v>
      </c>
      <c r="AD941" s="48">
        <f>(ROUND(AC941-AC937,1)/AC937)</f>
        <v>-6.6637343303276891E-2</v>
      </c>
      <c r="AE941" s="113"/>
      <c r="AF941" s="60"/>
      <c r="AH941" s="59"/>
    </row>
    <row r="942" spans="1:34">
      <c r="A942" s="99" t="s">
        <v>667</v>
      </c>
      <c r="B942" s="93"/>
      <c r="C942" s="21" t="s">
        <v>340</v>
      </c>
      <c r="D942" s="12">
        <v>125</v>
      </c>
      <c r="E942" s="12">
        <v>0</v>
      </c>
      <c r="F942" s="12">
        <v>0</v>
      </c>
      <c r="G942" s="12">
        <v>0</v>
      </c>
      <c r="H942" s="12">
        <v>0</v>
      </c>
      <c r="I942" s="13">
        <v>30</v>
      </c>
      <c r="J942" s="13">
        <v>15</v>
      </c>
      <c r="K942" s="13">
        <v>0</v>
      </c>
      <c r="L942" s="13">
        <v>50</v>
      </c>
      <c r="M942" s="13">
        <v>0</v>
      </c>
      <c r="N942" s="14">
        <f>D942*$D$8</f>
        <v>175</v>
      </c>
      <c r="O942" s="14">
        <f>E942*$E$8</f>
        <v>0</v>
      </c>
      <c r="P942" s="14">
        <f>F942*$F$8</f>
        <v>0</v>
      </c>
      <c r="Q942" s="14">
        <f>G942*$G$8</f>
        <v>0</v>
      </c>
      <c r="R942" s="14">
        <f>H942*$H$8</f>
        <v>0</v>
      </c>
      <c r="S942" s="14">
        <f>(N942/100)*(I942*$I$8)+(N942/100)*(J942*$J$8)+(N942/100)*(L942*$L$8)</f>
        <v>249.375</v>
      </c>
      <c r="T942" s="14">
        <f>(O942/100)*(K942*$K$8)</f>
        <v>0</v>
      </c>
      <c r="U942" s="14">
        <f>(P942/100)*(K942*$K$8)+(P942/100)*(L942*$L$8)</f>
        <v>0</v>
      </c>
      <c r="V942" s="14">
        <f>(Q942/100)*(L942*$L$8)</f>
        <v>0</v>
      </c>
      <c r="W942" s="14">
        <f>(R942/100)*(K942*$K$8)+(R942/100)*(L942*$L$8)</f>
        <v>0</v>
      </c>
      <c r="X942" s="14">
        <f t="shared" si="313"/>
        <v>424.375</v>
      </c>
      <c r="Y942" s="14">
        <f t="shared" si="314"/>
        <v>0</v>
      </c>
      <c r="Z942" s="14">
        <f t="shared" si="315"/>
        <v>0</v>
      </c>
      <c r="AA942" s="14">
        <f t="shared" si="316"/>
        <v>0</v>
      </c>
      <c r="AB942" s="14">
        <f t="shared" si="318"/>
        <v>0</v>
      </c>
      <c r="AC942" s="15">
        <f t="shared" si="317"/>
        <v>424.4</v>
      </c>
      <c r="AD942" s="48">
        <f>(ROUND(AC942-AC937,1)/AC937)</f>
        <v>-6.6637343303276891E-2</v>
      </c>
      <c r="AE942" s="113"/>
      <c r="AF942" s="60"/>
      <c r="AH942" s="59"/>
    </row>
    <row r="943" spans="1:34">
      <c r="A943" s="99" t="s">
        <v>606</v>
      </c>
      <c r="B943" s="93"/>
      <c r="C943" s="21" t="s">
        <v>1</v>
      </c>
      <c r="D943" s="12">
        <v>63</v>
      </c>
      <c r="E943" s="12">
        <v>125</v>
      </c>
      <c r="F943" s="12">
        <v>0</v>
      </c>
      <c r="G943" s="12">
        <v>0</v>
      </c>
      <c r="H943" s="12">
        <v>0</v>
      </c>
      <c r="I943" s="13">
        <v>30</v>
      </c>
      <c r="J943" s="13">
        <v>15</v>
      </c>
      <c r="K943" s="13">
        <v>122</v>
      </c>
      <c r="L943" s="13">
        <v>0</v>
      </c>
      <c r="M943" s="13">
        <v>0</v>
      </c>
      <c r="N943" s="14">
        <f>D943*$D$9</f>
        <v>75.599999999999994</v>
      </c>
      <c r="O943" s="14">
        <f>E943*$E$9</f>
        <v>162.5</v>
      </c>
      <c r="P943" s="14">
        <f>F943*$F$9</f>
        <v>0</v>
      </c>
      <c r="Q943" s="14">
        <f>G943*$G$9</f>
        <v>0</v>
      </c>
      <c r="R943" s="14">
        <f>H943*$H$9</f>
        <v>0</v>
      </c>
      <c r="S943" s="14">
        <f>(N943/100)*(I943*$I$9)+(N943/100)*(J943*$J$9)+(N943/100)*(L943*$L$9)</f>
        <v>51.029999999999994</v>
      </c>
      <c r="T943" s="14">
        <f>(O943/100)*(K943*$K$9)</f>
        <v>297.375</v>
      </c>
      <c r="U943" s="14">
        <f>(P943/100)*(K943*$K$9)+(P943/100)*(L943*$L$9)</f>
        <v>0</v>
      </c>
      <c r="V943" s="14">
        <f>(Q943/100)*(L943*$L$9)</f>
        <v>0</v>
      </c>
      <c r="W943" s="14">
        <f>(R943/100)*(K943*$K$9)+(R943/100)*(L943*$L$9)</f>
        <v>0</v>
      </c>
      <c r="X943" s="14">
        <f t="shared" si="313"/>
        <v>126.63</v>
      </c>
      <c r="Y943" s="14">
        <f t="shared" si="314"/>
        <v>459.875</v>
      </c>
      <c r="Z943" s="14">
        <f t="shared" si="315"/>
        <v>0</v>
      </c>
      <c r="AA943" s="14">
        <f t="shared" si="316"/>
        <v>0</v>
      </c>
      <c r="AB943" s="14">
        <f t="shared" si="318"/>
        <v>0</v>
      </c>
      <c r="AC943" s="15">
        <f t="shared" si="317"/>
        <v>586.5</v>
      </c>
      <c r="AD943" s="48">
        <f>(ROUND(AC943-AC937,1)/AC937)</f>
        <v>0.28986144710798334</v>
      </c>
      <c r="AE943" s="113"/>
      <c r="AF943" s="60"/>
      <c r="AH943" s="59"/>
    </row>
    <row r="944" spans="1:34">
      <c r="A944" s="99" t="s">
        <v>845</v>
      </c>
      <c r="B944" s="93"/>
      <c r="C944" s="21" t="s">
        <v>2</v>
      </c>
      <c r="D944" s="12">
        <v>63</v>
      </c>
      <c r="E944" s="12">
        <v>0</v>
      </c>
      <c r="F944" s="12">
        <v>125</v>
      </c>
      <c r="G944" s="12">
        <v>0</v>
      </c>
      <c r="H944" s="12">
        <v>0</v>
      </c>
      <c r="I944" s="13">
        <v>30</v>
      </c>
      <c r="J944" s="13">
        <v>15</v>
      </c>
      <c r="K944" s="13">
        <v>50</v>
      </c>
      <c r="L944" s="13">
        <v>50</v>
      </c>
      <c r="M944" s="13">
        <v>0</v>
      </c>
      <c r="N944" s="14">
        <f>D944*$D$10</f>
        <v>75.599999999999994</v>
      </c>
      <c r="O944" s="14">
        <f>E944*$E$10</f>
        <v>0</v>
      </c>
      <c r="P944" s="14">
        <f>F944*$F$10</f>
        <v>162.5</v>
      </c>
      <c r="Q944" s="14">
        <f>G944*$G$10</f>
        <v>0</v>
      </c>
      <c r="R944" s="14">
        <f>H944*$H$10</f>
        <v>0</v>
      </c>
      <c r="S944" s="14">
        <f>(N944/100)*(I944*$I$10)+(N944/100)*(J944*$J$10)+(N944/100)*(L944*$L$10)</f>
        <v>107.72999999999999</v>
      </c>
      <c r="T944" s="14">
        <f>(O944/100)*(K944*$J$10)</f>
        <v>0</v>
      </c>
      <c r="U944" s="14">
        <f>(P944/100)*(K944*$K$10)+(P944/100)*(L944*$L$10)</f>
        <v>243.75</v>
      </c>
      <c r="V944" s="14">
        <f>(Q944/100)*(L944*$L$10)</f>
        <v>0</v>
      </c>
      <c r="W944" s="14">
        <f>(R944/100)*(K944*$K$10)+(R944/100)*(L944*$L$10)</f>
        <v>0</v>
      </c>
      <c r="X944" s="14">
        <f t="shared" si="313"/>
        <v>183.32999999999998</v>
      </c>
      <c r="Y944" s="14">
        <f t="shared" si="314"/>
        <v>0</v>
      </c>
      <c r="Z944" s="14">
        <f t="shared" si="315"/>
        <v>406.25</v>
      </c>
      <c r="AA944" s="14">
        <f t="shared" si="316"/>
        <v>0</v>
      </c>
      <c r="AB944" s="14">
        <f t="shared" si="318"/>
        <v>0</v>
      </c>
      <c r="AC944" s="15">
        <f t="shared" si="317"/>
        <v>589.6</v>
      </c>
      <c r="AD944" s="48">
        <f>(ROUND(AC944-AC937,1)/AC937)</f>
        <v>0.29667912909610733</v>
      </c>
      <c r="AE944" s="113"/>
      <c r="AF944" s="60"/>
      <c r="AH944" s="59"/>
    </row>
    <row r="945" spans="1:34">
      <c r="A945" s="99" t="s">
        <v>846</v>
      </c>
      <c r="B945" s="93"/>
      <c r="C945" s="21" t="s">
        <v>3</v>
      </c>
      <c r="D945" s="12">
        <v>63</v>
      </c>
      <c r="E945" s="12">
        <v>0</v>
      </c>
      <c r="F945" s="12">
        <v>0</v>
      </c>
      <c r="G945" s="12">
        <v>125</v>
      </c>
      <c r="H945" s="12">
        <v>0</v>
      </c>
      <c r="I945" s="13">
        <v>30</v>
      </c>
      <c r="J945" s="13">
        <v>15</v>
      </c>
      <c r="K945" s="13">
        <v>0</v>
      </c>
      <c r="L945" s="13">
        <v>85</v>
      </c>
      <c r="M945" s="13">
        <v>0</v>
      </c>
      <c r="N945" s="14">
        <f>D945*$D$11</f>
        <v>75.599999999999994</v>
      </c>
      <c r="O945" s="14">
        <f>E945*$E$11</f>
        <v>0</v>
      </c>
      <c r="P945" s="14">
        <f>F945*$F$11</f>
        <v>0</v>
      </c>
      <c r="Q945" s="14">
        <f>G945*$G$11</f>
        <v>162.5</v>
      </c>
      <c r="R945" s="14">
        <f>H945*$H$11</f>
        <v>0</v>
      </c>
      <c r="S945" s="14">
        <f>(N945/100)*(I945*$I$11)+(N945/100)*(J945*$J$11)+(N945/100)*(L945*$L$11)</f>
        <v>147.41999999999999</v>
      </c>
      <c r="T945" s="14">
        <f>(O945/100)*(K945*$K$11)</f>
        <v>0</v>
      </c>
      <c r="U945" s="14">
        <f>(P945/100)*(K945*$K$11)+(P945/100)*(L945*$L$11)</f>
        <v>0</v>
      </c>
      <c r="V945" s="14">
        <f>(Q945/100)*(L945*$L$11)</f>
        <v>207.1875</v>
      </c>
      <c r="W945" s="14">
        <f>(R945/100)*(K945*$K$11)+(R945/100)*(L945*$L$11)</f>
        <v>0</v>
      </c>
      <c r="X945" s="14">
        <f t="shared" si="313"/>
        <v>223.01999999999998</v>
      </c>
      <c r="Y945" s="14">
        <f t="shared" si="314"/>
        <v>0</v>
      </c>
      <c r="Z945" s="14">
        <f t="shared" si="315"/>
        <v>0</v>
      </c>
      <c r="AA945" s="14">
        <f t="shared" si="316"/>
        <v>369.6875</v>
      </c>
      <c r="AB945" s="14">
        <f t="shared" si="318"/>
        <v>0</v>
      </c>
      <c r="AC945" s="15">
        <f t="shared" si="317"/>
        <v>592.70000000000005</v>
      </c>
      <c r="AD945" s="48">
        <f>(ROUND(AC945-AC937,1)/AC937)</f>
        <v>0.30349681108423138</v>
      </c>
      <c r="AE945" s="113"/>
      <c r="AF945" s="60"/>
      <c r="AH945" s="59"/>
    </row>
    <row r="946" spans="1:34">
      <c r="A946" s="99" t="s">
        <v>847</v>
      </c>
      <c r="B946" s="93"/>
      <c r="C946" s="21" t="s">
        <v>4</v>
      </c>
      <c r="D946" s="12">
        <v>63</v>
      </c>
      <c r="E946" s="12">
        <v>0</v>
      </c>
      <c r="F946" s="12">
        <v>0</v>
      </c>
      <c r="G946" s="12">
        <v>0</v>
      </c>
      <c r="H946" s="12">
        <v>125</v>
      </c>
      <c r="I946" s="13">
        <v>30</v>
      </c>
      <c r="J946" s="13">
        <v>15</v>
      </c>
      <c r="K946" s="13">
        <v>50</v>
      </c>
      <c r="L946" s="13">
        <v>50</v>
      </c>
      <c r="M946" s="13">
        <v>0</v>
      </c>
      <c r="N946" s="14">
        <f>D946*$D$12</f>
        <v>75.599999999999994</v>
      </c>
      <c r="O946" s="14">
        <f>E946*$E$12</f>
        <v>0</v>
      </c>
      <c r="P946" s="14">
        <f>F946*$F$12</f>
        <v>0</v>
      </c>
      <c r="Q946" s="14">
        <f>G946*$G$12</f>
        <v>0</v>
      </c>
      <c r="R946" s="14">
        <f>H946*$H$12</f>
        <v>162.5</v>
      </c>
      <c r="S946" s="14">
        <f>(N946/100)*(I946*$I$12)+(N946/100)*(J946*$J$12)+(N946/100)*(L946*$L$12)</f>
        <v>107.72999999999999</v>
      </c>
      <c r="T946" s="14">
        <f>(O946/100)*(K946*$K$12)</f>
        <v>0</v>
      </c>
      <c r="U946" s="14">
        <f>(P946/100)*(K946*$K$12)+(P946/100)*(L946*$L$12)</f>
        <v>0</v>
      </c>
      <c r="V946" s="14">
        <f>(Q946/100)*(L946*$L$12)</f>
        <v>0</v>
      </c>
      <c r="W946" s="14">
        <f>(R946/100)*(K946*$K$12)+(R946/100)*(L946*$L$12)</f>
        <v>243.75</v>
      </c>
      <c r="X946" s="14">
        <f t="shared" si="313"/>
        <v>183.32999999999998</v>
      </c>
      <c r="Y946" s="14">
        <f t="shared" si="314"/>
        <v>0</v>
      </c>
      <c r="Z946" s="14">
        <f t="shared" si="315"/>
        <v>0</v>
      </c>
      <c r="AA946" s="14">
        <f t="shared" si="316"/>
        <v>0</v>
      </c>
      <c r="AB946" s="14">
        <f t="shared" si="318"/>
        <v>406.25</v>
      </c>
      <c r="AC946" s="15">
        <f t="shared" si="317"/>
        <v>589.6</v>
      </c>
      <c r="AD946" s="48">
        <f>(ROUND(AC946-AC937,1)/AC937)</f>
        <v>0.29667912909610733</v>
      </c>
      <c r="AE946" s="113"/>
      <c r="AF946" s="60"/>
      <c r="AH946" s="59"/>
    </row>
    <row r="947" spans="1:34">
      <c r="A947" s="99" t="s">
        <v>848</v>
      </c>
      <c r="B947" s="93"/>
      <c r="C947" s="21" t="s">
        <v>328</v>
      </c>
      <c r="D947" s="12">
        <v>125</v>
      </c>
      <c r="E947" s="12">
        <v>0</v>
      </c>
      <c r="F947" s="12">
        <v>0</v>
      </c>
      <c r="G947" s="12">
        <v>0</v>
      </c>
      <c r="H947" s="12">
        <v>0</v>
      </c>
      <c r="I947" s="13">
        <v>30</v>
      </c>
      <c r="J947" s="13">
        <v>15</v>
      </c>
      <c r="K947" s="13">
        <v>0</v>
      </c>
      <c r="L947" s="13">
        <v>50</v>
      </c>
      <c r="M947" s="13">
        <v>78</v>
      </c>
      <c r="N947" s="14">
        <f>D947*$D$13</f>
        <v>162.5</v>
      </c>
      <c r="O947" s="14">
        <f>E947*$E$13</f>
        <v>0</v>
      </c>
      <c r="P947" s="14">
        <f>F947*$F$13</f>
        <v>0</v>
      </c>
      <c r="Q947" s="14">
        <f>G947*$G$13</f>
        <v>0</v>
      </c>
      <c r="R947" s="14">
        <f>H947*$H$13</f>
        <v>0</v>
      </c>
      <c r="S947" s="14">
        <f>(N947/100)*(I947*$I$13)+(N947/100)*(J947*$J$13)+(N947/100)*(M947*$M$13)+(N947/100)*(L947*$L$13)</f>
        <v>421.6875</v>
      </c>
      <c r="T947" s="14">
        <f>(O947/100)*(K947*$K$13)+(O947/100)*(M947*$M$13)</f>
        <v>0</v>
      </c>
      <c r="U947" s="14">
        <f>(P947/100)*(K947*$K$13)+(P947/100)*(L947*$L$13)+(P947/100)*(M947*$M$13)</f>
        <v>0</v>
      </c>
      <c r="V947" s="14">
        <f>(Q947/100)*(L947*$L$13)+(Q947/100)*(M947*$M$13)</f>
        <v>0</v>
      </c>
      <c r="W947" s="14">
        <f>(R947/100)*(K947*$K$13)+(R947/100)*(L947*$L$13)+(R947/100)*(M947*$M$13)</f>
        <v>0</v>
      </c>
      <c r="X947" s="14">
        <f t="shared" si="313"/>
        <v>584.1875</v>
      </c>
      <c r="Y947" s="14">
        <f t="shared" si="314"/>
        <v>0</v>
      </c>
      <c r="Z947" s="14">
        <f t="shared" si="315"/>
        <v>0</v>
      </c>
      <c r="AA947" s="14">
        <f t="shared" si="316"/>
        <v>0</v>
      </c>
      <c r="AB947" s="14">
        <f t="shared" si="318"/>
        <v>0</v>
      </c>
      <c r="AC947" s="15">
        <f t="shared" si="317"/>
        <v>584.20000000000005</v>
      </c>
      <c r="AD947" s="48">
        <f>(ROUND(AC947-AC937,1)/AC937)</f>
        <v>0.28480316692324609</v>
      </c>
      <c r="AE947" s="113"/>
      <c r="AF947" s="60"/>
      <c r="AH947" s="59"/>
    </row>
    <row r="948" spans="1:34">
      <c r="A948" s="99" t="s">
        <v>849</v>
      </c>
      <c r="B948" s="93"/>
      <c r="C948" s="21" t="s">
        <v>329</v>
      </c>
      <c r="D948" s="12">
        <v>150</v>
      </c>
      <c r="E948" s="12">
        <v>0</v>
      </c>
      <c r="F948" s="12">
        <v>0</v>
      </c>
      <c r="G948" s="12">
        <v>0</v>
      </c>
      <c r="H948" s="12">
        <v>0</v>
      </c>
      <c r="I948" s="13">
        <v>30</v>
      </c>
      <c r="J948" s="13">
        <v>15</v>
      </c>
      <c r="K948" s="13">
        <v>88</v>
      </c>
      <c r="L948" s="13">
        <v>0</v>
      </c>
      <c r="M948" s="13">
        <v>0</v>
      </c>
      <c r="N948" s="14">
        <f>D948*$D$14</f>
        <v>195</v>
      </c>
      <c r="O948" s="14">
        <f>E948*$E$14</f>
        <v>0</v>
      </c>
      <c r="P948" s="14">
        <f>F948*$F$14</f>
        <v>0</v>
      </c>
      <c r="Q948" s="14">
        <f>G948*$G$14</f>
        <v>0</v>
      </c>
      <c r="R948" s="14">
        <f>H948*$H$14</f>
        <v>0</v>
      </c>
      <c r="S948" s="14">
        <f>(N948/100)*(I948*$I$14)+(N948/100)*(J948*$J$14)+(N948/100)*(K948*$K$14)</f>
        <v>389.02499999999998</v>
      </c>
      <c r="T948" s="14">
        <f>(O948/100)*(K948*$K$14)</f>
        <v>0</v>
      </c>
      <c r="U948" s="14">
        <f>(P948/100)*(K948*$K$14)+(P948/100)*(L948*$L$14)</f>
        <v>0</v>
      </c>
      <c r="V948" s="14">
        <f>(Q948/100)*(L948*$L$14)</f>
        <v>0</v>
      </c>
      <c r="W948" s="14">
        <f>(R948/100)*(K948*$L$14)+(R948/100)*(L948*$M$14)</f>
        <v>0</v>
      </c>
      <c r="X948" s="14">
        <f t="shared" si="313"/>
        <v>584.02499999999998</v>
      </c>
      <c r="Y948" s="14">
        <f t="shared" si="314"/>
        <v>0</v>
      </c>
      <c r="Z948" s="14">
        <f t="shared" si="315"/>
        <v>0</v>
      </c>
      <c r="AA948" s="14">
        <f t="shared" si="316"/>
        <v>0</v>
      </c>
      <c r="AB948" s="14">
        <f t="shared" si="318"/>
        <v>0</v>
      </c>
      <c r="AC948" s="15">
        <f t="shared" si="317"/>
        <v>584</v>
      </c>
      <c r="AD948" s="48">
        <f>(ROUND(AC948-AC937,1)/AC937)</f>
        <v>0.28436331647239943</v>
      </c>
      <c r="AE948" s="113"/>
      <c r="AF948" s="60"/>
      <c r="AH948" s="59"/>
    </row>
    <row r="949" spans="1:34">
      <c r="A949" s="99"/>
      <c r="B949" s="93"/>
      <c r="C949" s="21" t="s">
        <v>330</v>
      </c>
      <c r="D949" s="12">
        <v>150</v>
      </c>
      <c r="E949" s="12">
        <v>0</v>
      </c>
      <c r="F949" s="12">
        <v>0</v>
      </c>
      <c r="G949" s="12">
        <v>0</v>
      </c>
      <c r="H949" s="12">
        <v>0</v>
      </c>
      <c r="I949" s="13">
        <v>30</v>
      </c>
      <c r="J949" s="13">
        <v>15</v>
      </c>
      <c r="K949" s="13">
        <v>0</v>
      </c>
      <c r="L949" s="13">
        <v>88</v>
      </c>
      <c r="M949" s="13">
        <v>0</v>
      </c>
      <c r="N949" s="14">
        <f>D949*$D$15</f>
        <v>195</v>
      </c>
      <c r="O949" s="14">
        <f>E949*$E$15</f>
        <v>0</v>
      </c>
      <c r="P949" s="14">
        <f>F949*$F$15</f>
        <v>0</v>
      </c>
      <c r="Q949" s="14">
        <f>G949*$G$15</f>
        <v>0</v>
      </c>
      <c r="R949" s="14">
        <f>H949*$H$15</f>
        <v>0</v>
      </c>
      <c r="S949" s="14">
        <f>(N949/100)*(I949*$I$15)+(N949/100)*(J949*$J$15)+(N949/100)*(L949*$L$15)</f>
        <v>389.02499999999998</v>
      </c>
      <c r="T949" s="14">
        <f>(O949/100)*(K949*$K$15)</f>
        <v>0</v>
      </c>
      <c r="U949" s="14">
        <f>(P949/100)*(K949*$K$15)+(P949/100)*(L949*$L$15)</f>
        <v>0</v>
      </c>
      <c r="V949" s="14">
        <f>(Q949/100)*(L949*$L$15)</f>
        <v>0</v>
      </c>
      <c r="W949" s="14">
        <f>(R949/100)*(K949*$K$15)+(R949/100)*(L949*$L$15)</f>
        <v>0</v>
      </c>
      <c r="X949" s="14">
        <f t="shared" si="313"/>
        <v>584.02499999999998</v>
      </c>
      <c r="Y949" s="14">
        <f t="shared" si="314"/>
        <v>0</v>
      </c>
      <c r="Z949" s="14">
        <f t="shared" si="315"/>
        <v>0</v>
      </c>
      <c r="AA949" s="14">
        <f t="shared" si="316"/>
        <v>0</v>
      </c>
      <c r="AB949" s="14">
        <f t="shared" si="318"/>
        <v>0</v>
      </c>
      <c r="AC949" s="15">
        <f t="shared" si="317"/>
        <v>584</v>
      </c>
      <c r="AD949" s="48">
        <f>(ROUND(AC949-AC937,1)/AC937)</f>
        <v>0.28436331647239943</v>
      </c>
      <c r="AE949" s="113"/>
      <c r="AF949" s="60"/>
      <c r="AH949" s="59"/>
    </row>
    <row r="950" spans="1:34">
      <c r="A950" s="99"/>
      <c r="B950" s="93"/>
      <c r="C950" s="21" t="s">
        <v>326</v>
      </c>
      <c r="D950" s="12">
        <v>125</v>
      </c>
      <c r="E950" s="12">
        <v>0</v>
      </c>
      <c r="F950" s="12">
        <v>0</v>
      </c>
      <c r="G950" s="12">
        <v>0</v>
      </c>
      <c r="H950" s="12">
        <v>0</v>
      </c>
      <c r="I950" s="13">
        <v>30</v>
      </c>
      <c r="J950" s="13">
        <v>48</v>
      </c>
      <c r="K950" s="13">
        <v>0</v>
      </c>
      <c r="L950" s="13">
        <v>50</v>
      </c>
      <c r="M950" s="13">
        <v>0</v>
      </c>
      <c r="N950" s="14">
        <f>D950*$D$16</f>
        <v>162.5</v>
      </c>
      <c r="O950" s="14">
        <f>E950*$E$16</f>
        <v>0</v>
      </c>
      <c r="P950" s="14">
        <f>F950*$F$16</f>
        <v>0</v>
      </c>
      <c r="Q950" s="14">
        <f>G950*$G$16</f>
        <v>0</v>
      </c>
      <c r="R950" s="14">
        <f>H950*$H$16</f>
        <v>0</v>
      </c>
      <c r="S950" s="14">
        <f>(N950/100)*(I950*$I$16)+(N950/100)*(J950*$J$16)+(N950/100)*(L950*$L$16)</f>
        <v>350.02499999999998</v>
      </c>
      <c r="T950" s="14">
        <f>(O950/100)*(K950*$K$16)</f>
        <v>0</v>
      </c>
      <c r="U950" s="14">
        <f>(P950/100)*(K950*$K$16)+(P950/100)*(L950*$L$16)</f>
        <v>0</v>
      </c>
      <c r="V950" s="14">
        <f>(Q950/100)*(L950*$L$16)</f>
        <v>0</v>
      </c>
      <c r="W950" s="14">
        <f>(R950/100)*(K950*$K$16)+(R950/100)*(L950*$L$16)</f>
        <v>0</v>
      </c>
      <c r="X950" s="14">
        <f t="shared" si="313"/>
        <v>512.52499999999998</v>
      </c>
      <c r="Y950" s="14">
        <f t="shared" si="314"/>
        <v>0</v>
      </c>
      <c r="Z950" s="14">
        <f t="shared" si="315"/>
        <v>0</v>
      </c>
      <c r="AA950" s="14">
        <f t="shared" si="316"/>
        <v>0</v>
      </c>
      <c r="AB950" s="14">
        <f t="shared" si="318"/>
        <v>0</v>
      </c>
      <c r="AC950" s="15">
        <f t="shared" si="317"/>
        <v>512.5</v>
      </c>
      <c r="AD950" s="48">
        <f>(ROUND(AC950-AC937,1)/AC937)</f>
        <v>0.1271167802946998</v>
      </c>
      <c r="AE950" s="113"/>
      <c r="AF950" s="60"/>
      <c r="AH950" s="59"/>
    </row>
    <row r="951" spans="1:34">
      <c r="A951" s="99"/>
      <c r="B951" s="93"/>
      <c r="C951" s="21" t="s">
        <v>327</v>
      </c>
      <c r="D951" s="12">
        <v>125</v>
      </c>
      <c r="E951" s="12">
        <v>0</v>
      </c>
      <c r="F951" s="12">
        <v>0</v>
      </c>
      <c r="G951" s="12">
        <v>0</v>
      </c>
      <c r="H951" s="12">
        <v>0</v>
      </c>
      <c r="I951" s="13">
        <v>67</v>
      </c>
      <c r="J951" s="13">
        <v>15</v>
      </c>
      <c r="K951" s="13">
        <v>0</v>
      </c>
      <c r="L951" s="13">
        <v>50</v>
      </c>
      <c r="M951" s="13">
        <v>0</v>
      </c>
      <c r="N951" s="14">
        <f>D951*$D$17</f>
        <v>162.5</v>
      </c>
      <c r="O951" s="14">
        <f>E951*$E$17</f>
        <v>0</v>
      </c>
      <c r="P951" s="14">
        <f>F951*$F$17</f>
        <v>0</v>
      </c>
      <c r="Q951" s="14">
        <f>G951*$G$17</f>
        <v>0</v>
      </c>
      <c r="R951" s="14">
        <f>H951*$H$17</f>
        <v>0</v>
      </c>
      <c r="S951" s="14">
        <f>(N951/100)*(I951*$I$17)+(N951/100)*(J951*$J$17)+(N951/100)*(L951*$L$17)</f>
        <v>396.66250000000002</v>
      </c>
      <c r="T951" s="14">
        <f>(O951/100)*(K951*$K$17)</f>
        <v>0</v>
      </c>
      <c r="U951" s="14">
        <f>(P951/100)*(K951*$K$17)+(P951/100)*(L951*$L$17)</f>
        <v>0</v>
      </c>
      <c r="V951" s="14">
        <f>(Q951/100)*(L951*$L$17)</f>
        <v>0</v>
      </c>
      <c r="W951" s="14">
        <f>(R951/100)*(K951*$K$17)+(R951/100)*(L951*$L$17)</f>
        <v>0</v>
      </c>
      <c r="X951" s="14">
        <f t="shared" si="313"/>
        <v>559.16250000000002</v>
      </c>
      <c r="Y951" s="14">
        <f t="shared" si="314"/>
        <v>0</v>
      </c>
      <c r="Z951" s="14">
        <f t="shared" si="315"/>
        <v>0</v>
      </c>
      <c r="AA951" s="14">
        <f t="shared" si="316"/>
        <v>0</v>
      </c>
      <c r="AB951" s="14">
        <f t="shared" si="318"/>
        <v>0</v>
      </c>
      <c r="AC951" s="15">
        <f t="shared" si="317"/>
        <v>559.20000000000005</v>
      </c>
      <c r="AD951" s="48">
        <f>(ROUND(AC951-AC937,1)/AC937)</f>
        <v>0.22982186056740708</v>
      </c>
      <c r="AE951" s="113"/>
      <c r="AF951" s="60"/>
      <c r="AH951" s="59"/>
    </row>
    <row r="952" spans="1:34">
      <c r="A952" s="106" t="s">
        <v>0</v>
      </c>
      <c r="B952" s="90" t="s">
        <v>53</v>
      </c>
      <c r="C952" s="50" t="s">
        <v>242</v>
      </c>
      <c r="D952" s="11">
        <v>138</v>
      </c>
      <c r="E952" s="11">
        <v>0</v>
      </c>
      <c r="F952" s="11">
        <v>0</v>
      </c>
      <c r="G952" s="11">
        <v>0</v>
      </c>
      <c r="H952" s="11">
        <v>0</v>
      </c>
      <c r="I952" s="51">
        <v>40</v>
      </c>
      <c r="J952" s="51">
        <v>40</v>
      </c>
      <c r="K952" s="51">
        <v>0</v>
      </c>
      <c r="L952" s="51">
        <v>0</v>
      </c>
      <c r="M952" s="51">
        <v>0</v>
      </c>
      <c r="N952" s="52">
        <f>D952*$D$3</f>
        <v>207</v>
      </c>
      <c r="O952" s="52">
        <f>E952*$E$3</f>
        <v>0</v>
      </c>
      <c r="P952" s="52">
        <f>F952*$F$3</f>
        <v>0</v>
      </c>
      <c r="Q952" s="52">
        <f>G952*$G$3</f>
        <v>0</v>
      </c>
      <c r="R952" s="52">
        <f>H952*$H$3</f>
        <v>0</v>
      </c>
      <c r="S952" s="52">
        <f>(N952/100)*(I952*$I$3)+(N952/100)*(J952*$J$3)</f>
        <v>248.39999999999998</v>
      </c>
      <c r="T952" s="52">
        <f>(O952/100)*(K952*$K$3)</f>
        <v>0</v>
      </c>
      <c r="U952" s="52">
        <f>(P952/100)*(K952*$K$3)+(P952/100)*(L952*$L$3)</f>
        <v>0</v>
      </c>
      <c r="V952" s="52">
        <f>(Q952/100)*(L952*$L$3)</f>
        <v>0</v>
      </c>
      <c r="W952" s="52">
        <f>(R952/100)*(K952*$K$3)+(R952/100)*(L952*$L$3)</f>
        <v>0</v>
      </c>
      <c r="X952" s="52">
        <f t="shared" si="279"/>
        <v>455.4</v>
      </c>
      <c r="Y952" s="52">
        <f t="shared" si="280"/>
        <v>0</v>
      </c>
      <c r="Z952" s="52">
        <f t="shared" si="281"/>
        <v>0</v>
      </c>
      <c r="AA952" s="52">
        <f t="shared" si="282"/>
        <v>0</v>
      </c>
      <c r="AB952" s="52">
        <f>R952+W952</f>
        <v>0</v>
      </c>
      <c r="AC952" s="53">
        <f>ROUND(X952+Y952+Z952+AA952+AB952,1)</f>
        <v>455.4</v>
      </c>
      <c r="AD952" s="58"/>
      <c r="AE952" s="113" t="s">
        <v>814</v>
      </c>
      <c r="AF952" s="60"/>
      <c r="AH952" s="60"/>
    </row>
    <row r="953" spans="1:34">
      <c r="A953" s="99" t="s">
        <v>815</v>
      </c>
      <c r="B953" s="91">
        <v>16</v>
      </c>
      <c r="C953" s="21" t="s">
        <v>325</v>
      </c>
      <c r="D953" s="12">
        <v>138</v>
      </c>
      <c r="E953" s="12">
        <v>0</v>
      </c>
      <c r="F953" s="12">
        <v>0</v>
      </c>
      <c r="G953" s="12">
        <v>0</v>
      </c>
      <c r="H953" s="12">
        <v>0</v>
      </c>
      <c r="I953" s="13">
        <v>59</v>
      </c>
      <c r="J953" s="13">
        <v>59</v>
      </c>
      <c r="K953" s="13">
        <v>0</v>
      </c>
      <c r="L953" s="13">
        <v>0</v>
      </c>
      <c r="M953" s="13">
        <v>0</v>
      </c>
      <c r="N953" s="14">
        <f>D953*$D$4</f>
        <v>179.4</v>
      </c>
      <c r="O953" s="14">
        <f>E953*$E$4</f>
        <v>0</v>
      </c>
      <c r="P953" s="14">
        <f>F953*$F$4</f>
        <v>0</v>
      </c>
      <c r="Q953" s="14">
        <f>G953*$G$4</f>
        <v>0</v>
      </c>
      <c r="R953" s="14">
        <f>H953*$H$4</f>
        <v>0</v>
      </c>
      <c r="S953" s="14">
        <f>(N953/100)*(I953*$I$4)+(N953/100)*(J953*$J$4)</f>
        <v>381.04560000000004</v>
      </c>
      <c r="T953" s="14">
        <f>(O953/100)*(K953*$K$4)</f>
        <v>0</v>
      </c>
      <c r="U953" s="14">
        <f>(P953/100)*(K953*$K$4)+(P953/100)*(L953*$L$4)</f>
        <v>0</v>
      </c>
      <c r="V953" s="14">
        <f>(Q953/100)*(L953*$L$4)</f>
        <v>0</v>
      </c>
      <c r="W953" s="14">
        <f>(R953/100)*(K953*$K$4)+(R953/100)*(L953*$L$4)</f>
        <v>0</v>
      </c>
      <c r="X953" s="14">
        <f t="shared" ref="X953:X966" si="319">N953+S953</f>
        <v>560.44560000000001</v>
      </c>
      <c r="Y953" s="14">
        <f t="shared" ref="Y953:Y966" si="320">O953+T953</f>
        <v>0</v>
      </c>
      <c r="Z953" s="14">
        <f t="shared" ref="Z953:Z966" si="321">P953+U953</f>
        <v>0</v>
      </c>
      <c r="AA953" s="14">
        <f t="shared" ref="AA953:AA966" si="322">Q953+V953</f>
        <v>0</v>
      </c>
      <c r="AB953" s="14">
        <f>R953+W953</f>
        <v>0</v>
      </c>
      <c r="AC953" s="15">
        <f>ROUND(X953+Y953+Z953+AA953+AB953,1)</f>
        <v>560.4</v>
      </c>
      <c r="AD953" s="48">
        <f>(ROUND(AC953-AC952,1)/AC952)</f>
        <v>0.23056653491436102</v>
      </c>
      <c r="AE953" s="113"/>
      <c r="AF953" s="60"/>
      <c r="AH953" s="59"/>
    </row>
    <row r="954" spans="1:34">
      <c r="A954" s="99" t="s">
        <v>816</v>
      </c>
      <c r="B954" s="91">
        <v>16</v>
      </c>
      <c r="C954" s="21" t="s">
        <v>850</v>
      </c>
      <c r="D954" s="12">
        <v>138</v>
      </c>
      <c r="E954" s="12">
        <v>0</v>
      </c>
      <c r="F954" s="12">
        <v>0</v>
      </c>
      <c r="G954" s="12">
        <v>0</v>
      </c>
      <c r="H954" s="12">
        <v>0</v>
      </c>
      <c r="I954" s="13">
        <v>40</v>
      </c>
      <c r="J954" s="13">
        <v>40</v>
      </c>
      <c r="K954" s="13">
        <v>0</v>
      </c>
      <c r="L954" s="13">
        <v>0</v>
      </c>
      <c r="M954" s="13">
        <v>0</v>
      </c>
      <c r="N954" s="14">
        <f>D954*$D$5</f>
        <v>193.2</v>
      </c>
      <c r="O954" s="14">
        <f>E954*$E$5</f>
        <v>0</v>
      </c>
      <c r="P954" s="14">
        <f>F954*$F$5</f>
        <v>0</v>
      </c>
      <c r="Q954" s="14">
        <f>G954*$G$5</f>
        <v>0</v>
      </c>
      <c r="R954" s="14">
        <f>H954*$H$5</f>
        <v>0</v>
      </c>
      <c r="S954" s="14">
        <f>(N954/100)*(I954*$I$5)+(N954/100)*(J954*$J$5)</f>
        <v>231.84</v>
      </c>
      <c r="T954" s="14">
        <f>(O954/100)*(K954*$K$5)</f>
        <v>0</v>
      </c>
      <c r="U954" s="14">
        <f>(P954/100)*(K954*$K$5)+(P954/100)*(L954*$L$5)</f>
        <v>0</v>
      </c>
      <c r="V954" s="14">
        <f>(Q954/100)*(L954*$L$5)</f>
        <v>0</v>
      </c>
      <c r="W954" s="14">
        <f>(R954/100)*(K954*$K$5)+(R954/100)*(L954*$L$5)</f>
        <v>0</v>
      </c>
      <c r="X954" s="14">
        <f t="shared" si="319"/>
        <v>425.03999999999996</v>
      </c>
      <c r="Y954" s="14">
        <f t="shared" si="320"/>
        <v>0</v>
      </c>
      <c r="Z954" s="14">
        <f t="shared" si="321"/>
        <v>0</v>
      </c>
      <c r="AA954" s="14">
        <f t="shared" si="322"/>
        <v>0</v>
      </c>
      <c r="AB954" s="14">
        <f>R954+W954</f>
        <v>0</v>
      </c>
      <c r="AC954" s="15">
        <f t="shared" ref="AC954:AC966" si="323">ROUND(X954+Y954+Z954+AA954+AB954,1)</f>
        <v>425</v>
      </c>
      <c r="AD954" s="48">
        <f>(ROUND(AC954-AC952,1)/AC952)</f>
        <v>-6.6754501537110239E-2</v>
      </c>
      <c r="AE954" s="113"/>
      <c r="AF954" s="60"/>
      <c r="AH954" s="59"/>
    </row>
    <row r="955" spans="1:34">
      <c r="A955" s="99" t="s">
        <v>817</v>
      </c>
      <c r="B955" s="91">
        <v>0</v>
      </c>
      <c r="C955" s="21" t="s">
        <v>338</v>
      </c>
      <c r="D955" s="12">
        <v>138</v>
      </c>
      <c r="E955" s="12">
        <v>0</v>
      </c>
      <c r="F955" s="12">
        <v>0</v>
      </c>
      <c r="G955" s="12">
        <v>0</v>
      </c>
      <c r="H955" s="12">
        <v>0</v>
      </c>
      <c r="I955" s="13">
        <v>40</v>
      </c>
      <c r="J955" s="13">
        <v>40</v>
      </c>
      <c r="K955" s="13">
        <v>0</v>
      </c>
      <c r="L955" s="13">
        <v>0</v>
      </c>
      <c r="M955" s="13">
        <v>0</v>
      </c>
      <c r="N955" s="14">
        <f>D955*$D$6</f>
        <v>193.2</v>
      </c>
      <c r="O955" s="14">
        <f>E955*$E$6</f>
        <v>0</v>
      </c>
      <c r="P955" s="14">
        <f>F955*$F$6</f>
        <v>0</v>
      </c>
      <c r="Q955" s="14">
        <f>G955*$G$6</f>
        <v>0</v>
      </c>
      <c r="R955" s="14">
        <f>H955*$H$6</f>
        <v>0</v>
      </c>
      <c r="S955" s="14">
        <f>(N955/100)*(I955*$I$6)+(N955/100)*(J955*$J$6)</f>
        <v>231.84</v>
      </c>
      <c r="T955" s="14">
        <f>(O955/100)*(K955*$K$6)</f>
        <v>0</v>
      </c>
      <c r="U955" s="14">
        <f>(P955/100)*(K955*$K$6)+(P955/100)*(L955*$L$6)</f>
        <v>0</v>
      </c>
      <c r="V955" s="14">
        <f>(Q955/100)*(L955*$L$6)</f>
        <v>0</v>
      </c>
      <c r="W955" s="14">
        <f>(R955/100)*(K955*$K$6)+(R955/100)*(L955*$L$6)</f>
        <v>0</v>
      </c>
      <c r="X955" s="14">
        <f t="shared" si="319"/>
        <v>425.03999999999996</v>
      </c>
      <c r="Y955" s="14">
        <f t="shared" si="320"/>
        <v>0</v>
      </c>
      <c r="Z955" s="14">
        <f t="shared" si="321"/>
        <v>0</v>
      </c>
      <c r="AA955" s="14">
        <f t="shared" si="322"/>
        <v>0</v>
      </c>
      <c r="AB955" s="14">
        <f t="shared" ref="AB955:AB966" si="324">R955+W955</f>
        <v>0</v>
      </c>
      <c r="AC955" s="15">
        <f t="shared" si="323"/>
        <v>425</v>
      </c>
      <c r="AD955" s="48">
        <f>(ROUND(AC955-AC952,1)/AC952)</f>
        <v>-6.6754501537110239E-2</v>
      </c>
      <c r="AE955" s="113"/>
      <c r="AF955" s="60"/>
      <c r="AH955" s="59"/>
    </row>
    <row r="956" spans="1:34">
      <c r="A956" s="99" t="s">
        <v>818</v>
      </c>
      <c r="B956" s="91">
        <v>0</v>
      </c>
      <c r="C956" s="21" t="s">
        <v>339</v>
      </c>
      <c r="D956" s="12">
        <v>138</v>
      </c>
      <c r="E956" s="12">
        <v>0</v>
      </c>
      <c r="F956" s="12">
        <v>0</v>
      </c>
      <c r="G956" s="12">
        <v>0</v>
      </c>
      <c r="H956" s="12">
        <v>0</v>
      </c>
      <c r="I956" s="13">
        <v>40</v>
      </c>
      <c r="J956" s="13">
        <v>40</v>
      </c>
      <c r="K956" s="13">
        <v>0</v>
      </c>
      <c r="L956" s="13">
        <v>0</v>
      </c>
      <c r="M956" s="13">
        <v>0</v>
      </c>
      <c r="N956" s="14">
        <f>D956*$D$7</f>
        <v>193.2</v>
      </c>
      <c r="O956" s="14">
        <f>E956*$E$7</f>
        <v>0</v>
      </c>
      <c r="P956" s="14">
        <f>F956*$F$7</f>
        <v>0</v>
      </c>
      <c r="Q956" s="14">
        <f>G956*$G$7</f>
        <v>0</v>
      </c>
      <c r="R956" s="14">
        <f>H956*$H$7</f>
        <v>0</v>
      </c>
      <c r="S956" s="14">
        <f>(N956/100)*(I956*$I$7)+(N956/100)*(J956*$J$7)</f>
        <v>231.84</v>
      </c>
      <c r="T956" s="14">
        <f>(O956/100)*(K956*$K$7)</f>
        <v>0</v>
      </c>
      <c r="U956" s="14">
        <f>(P956/100)*(K956*$K$7)+(P956/100)*(L956*$L$7)</f>
        <v>0</v>
      </c>
      <c r="V956" s="14">
        <f>(Q956/100)*(L956*$L$7)</f>
        <v>0</v>
      </c>
      <c r="W956" s="14">
        <f>(R956/100)*(K956*$K$7)+(R956/100)*(L956*$L$7)</f>
        <v>0</v>
      </c>
      <c r="X956" s="14">
        <f t="shared" si="319"/>
        <v>425.03999999999996</v>
      </c>
      <c r="Y956" s="14">
        <f t="shared" si="320"/>
        <v>0</v>
      </c>
      <c r="Z956" s="14">
        <f t="shared" si="321"/>
        <v>0</v>
      </c>
      <c r="AA956" s="14">
        <f t="shared" si="322"/>
        <v>0</v>
      </c>
      <c r="AB956" s="14">
        <f t="shared" si="324"/>
        <v>0</v>
      </c>
      <c r="AC956" s="15">
        <f t="shared" si="323"/>
        <v>425</v>
      </c>
      <c r="AD956" s="48">
        <f>(ROUND(AC956-AC952,1)/AC952)</f>
        <v>-6.6754501537110239E-2</v>
      </c>
      <c r="AE956" s="113"/>
      <c r="AF956" s="60"/>
      <c r="AH956" s="59"/>
    </row>
    <row r="957" spans="1:34">
      <c r="A957" s="99" t="s">
        <v>667</v>
      </c>
      <c r="B957" s="91"/>
      <c r="C957" s="21" t="s">
        <v>340</v>
      </c>
      <c r="D957" s="12">
        <v>138</v>
      </c>
      <c r="E957" s="12">
        <v>0</v>
      </c>
      <c r="F957" s="12">
        <v>0</v>
      </c>
      <c r="G957" s="12">
        <v>0</v>
      </c>
      <c r="H957" s="12">
        <v>0</v>
      </c>
      <c r="I957" s="13">
        <v>40</v>
      </c>
      <c r="J957" s="13">
        <v>40</v>
      </c>
      <c r="K957" s="13">
        <v>0</v>
      </c>
      <c r="L957" s="13">
        <v>0</v>
      </c>
      <c r="M957" s="13">
        <v>0</v>
      </c>
      <c r="N957" s="14">
        <f>D957*$D$8</f>
        <v>193.2</v>
      </c>
      <c r="O957" s="14">
        <f>E957*$E$8</f>
        <v>0</v>
      </c>
      <c r="P957" s="14">
        <f>F957*$F$8</f>
        <v>0</v>
      </c>
      <c r="Q957" s="14">
        <f>G957*$G$8</f>
        <v>0</v>
      </c>
      <c r="R957" s="14">
        <f>H957*$H$8</f>
        <v>0</v>
      </c>
      <c r="S957" s="14">
        <f>(N957/100)*(I957*$I$8)+(N957/100)*(J957*$J$8)</f>
        <v>231.84</v>
      </c>
      <c r="T957" s="14">
        <f>(O957/100)*(K957*$K$8)</f>
        <v>0</v>
      </c>
      <c r="U957" s="14">
        <f>(P957/100)*(K957*$K$8)+(P957/100)*(L957*$L$8)</f>
        <v>0</v>
      </c>
      <c r="V957" s="14">
        <f>(Q957/100)*(L957*$L$8)</f>
        <v>0</v>
      </c>
      <c r="W957" s="14">
        <f>(R957/100)*(K957*$K$8)+(R957/100)*(L957*$L$8)</f>
        <v>0</v>
      </c>
      <c r="X957" s="14">
        <f t="shared" si="319"/>
        <v>425.03999999999996</v>
      </c>
      <c r="Y957" s="14">
        <f t="shared" si="320"/>
        <v>0</v>
      </c>
      <c r="Z957" s="14">
        <f t="shared" si="321"/>
        <v>0</v>
      </c>
      <c r="AA957" s="14">
        <f t="shared" si="322"/>
        <v>0</v>
      </c>
      <c r="AB957" s="14">
        <f t="shared" si="324"/>
        <v>0</v>
      </c>
      <c r="AC957" s="15">
        <f t="shared" si="323"/>
        <v>425</v>
      </c>
      <c r="AD957" s="48">
        <f>(ROUND(AC957-AC952,1)/AC952)</f>
        <v>-6.6754501537110239E-2</v>
      </c>
      <c r="AE957" s="113"/>
      <c r="AF957" s="60"/>
      <c r="AH957" s="59"/>
    </row>
    <row r="958" spans="1:34">
      <c r="A958" s="99" t="s">
        <v>606</v>
      </c>
      <c r="B958" s="91"/>
      <c r="C958" s="21" t="s">
        <v>1</v>
      </c>
      <c r="D958" s="12">
        <v>69</v>
      </c>
      <c r="E958" s="12">
        <v>138</v>
      </c>
      <c r="F958" s="12">
        <v>0</v>
      </c>
      <c r="G958" s="12">
        <v>0</v>
      </c>
      <c r="H958" s="12">
        <v>0</v>
      </c>
      <c r="I958" s="13">
        <v>40</v>
      </c>
      <c r="J958" s="13">
        <v>40</v>
      </c>
      <c r="K958" s="13">
        <v>85</v>
      </c>
      <c r="L958" s="13">
        <v>0</v>
      </c>
      <c r="M958" s="13">
        <v>0</v>
      </c>
      <c r="N958" s="14">
        <f>D958*$D$9</f>
        <v>82.8</v>
      </c>
      <c r="O958" s="14">
        <f>E958*$E$9</f>
        <v>179.4</v>
      </c>
      <c r="P958" s="14">
        <f>F958*$F$9</f>
        <v>0</v>
      </c>
      <c r="Q958" s="14">
        <f>G958*$G$9</f>
        <v>0</v>
      </c>
      <c r="R958" s="14">
        <f>H958*$H$9</f>
        <v>0</v>
      </c>
      <c r="S958" s="14">
        <f>(N958/100)*(I958*$I$9)+(N958/100)*(J958*$J$9)</f>
        <v>99.36</v>
      </c>
      <c r="T958" s="14">
        <f>(O958/100)*(K958*$K$9)</f>
        <v>228.73500000000001</v>
      </c>
      <c r="U958" s="14">
        <f>(P958/100)*(K958*$K$9)+(P958/100)*(L958*$L$9)</f>
        <v>0</v>
      </c>
      <c r="V958" s="14">
        <f>(Q958/100)*(L958*$L$9)</f>
        <v>0</v>
      </c>
      <c r="W958" s="14">
        <f>(R958/100)*(K958*$K$9)+(R958/100)*(L958*$L$9)</f>
        <v>0</v>
      </c>
      <c r="X958" s="14">
        <f t="shared" si="319"/>
        <v>182.16</v>
      </c>
      <c r="Y958" s="14">
        <f t="shared" si="320"/>
        <v>408.13499999999999</v>
      </c>
      <c r="Z958" s="14">
        <f t="shared" si="321"/>
        <v>0</v>
      </c>
      <c r="AA958" s="14">
        <f t="shared" si="322"/>
        <v>0</v>
      </c>
      <c r="AB958" s="14">
        <f t="shared" si="324"/>
        <v>0</v>
      </c>
      <c r="AC958" s="15">
        <f t="shared" si="323"/>
        <v>590.29999999999995</v>
      </c>
      <c r="AD958" s="48">
        <f>(ROUND(AC958-AC952,1)/AC952)</f>
        <v>0.29622310057092671</v>
      </c>
      <c r="AE958" s="113"/>
      <c r="AF958" s="60"/>
      <c r="AH958" s="59"/>
    </row>
    <row r="959" spans="1:34">
      <c r="A959" s="99" t="s">
        <v>845</v>
      </c>
      <c r="B959" s="91"/>
      <c r="C959" s="21" t="s">
        <v>2</v>
      </c>
      <c r="D959" s="12">
        <v>69</v>
      </c>
      <c r="E959" s="12">
        <v>0</v>
      </c>
      <c r="F959" s="12">
        <v>138</v>
      </c>
      <c r="G959" s="12">
        <v>0</v>
      </c>
      <c r="H959" s="12">
        <v>0</v>
      </c>
      <c r="I959" s="13">
        <v>40</v>
      </c>
      <c r="J959" s="13">
        <v>40</v>
      </c>
      <c r="K959" s="13">
        <v>42.5</v>
      </c>
      <c r="L959" s="13">
        <v>42.5</v>
      </c>
      <c r="M959" s="13">
        <v>0</v>
      </c>
      <c r="N959" s="14">
        <f>D959*$D$10</f>
        <v>82.8</v>
      </c>
      <c r="O959" s="14">
        <f>E959*$E$10</f>
        <v>0</v>
      </c>
      <c r="P959" s="14">
        <f>F959*$F$10</f>
        <v>179.4</v>
      </c>
      <c r="Q959" s="14">
        <f>G959*$G$10</f>
        <v>0</v>
      </c>
      <c r="R959" s="14">
        <f>H959*$H$10</f>
        <v>0</v>
      </c>
      <c r="S959" s="14">
        <f>(N959/100)*(I959*$I$10)+(N959/100)*(J959*$J$10)</f>
        <v>99.36</v>
      </c>
      <c r="T959" s="14">
        <f>(O959/100)*(K959*$J$10)</f>
        <v>0</v>
      </c>
      <c r="U959" s="14">
        <f>(P959/100)*(K959*$K$10)+(P959/100)*(L959*$L$10)</f>
        <v>228.73500000000001</v>
      </c>
      <c r="V959" s="14">
        <f>(Q959/100)*(L959*$L$10)</f>
        <v>0</v>
      </c>
      <c r="W959" s="14">
        <f>(R959/100)*(K959*$K$10)+(R959/100)*(L959*$L$10)</f>
        <v>0</v>
      </c>
      <c r="X959" s="14">
        <f t="shared" si="319"/>
        <v>182.16</v>
      </c>
      <c r="Y959" s="14">
        <f t="shared" si="320"/>
        <v>0</v>
      </c>
      <c r="Z959" s="14">
        <f t="shared" si="321"/>
        <v>408.13499999999999</v>
      </c>
      <c r="AA959" s="14">
        <f t="shared" si="322"/>
        <v>0</v>
      </c>
      <c r="AB959" s="14">
        <f t="shared" si="324"/>
        <v>0</v>
      </c>
      <c r="AC959" s="15">
        <f t="shared" si="323"/>
        <v>590.29999999999995</v>
      </c>
      <c r="AD959" s="48">
        <f>(ROUND(AC959-AC952,1)/AC952)</f>
        <v>0.29622310057092671</v>
      </c>
      <c r="AE959" s="113"/>
      <c r="AF959" s="60"/>
      <c r="AH959" s="59"/>
    </row>
    <row r="960" spans="1:34">
      <c r="A960" s="99" t="s">
        <v>846</v>
      </c>
      <c r="B960" s="91"/>
      <c r="C960" s="21" t="s">
        <v>3</v>
      </c>
      <c r="D960" s="12">
        <v>69</v>
      </c>
      <c r="E960" s="12">
        <v>0</v>
      </c>
      <c r="F960" s="12">
        <v>0</v>
      </c>
      <c r="G960" s="12">
        <v>138</v>
      </c>
      <c r="H960" s="12">
        <v>0</v>
      </c>
      <c r="I960" s="13">
        <v>40</v>
      </c>
      <c r="J960" s="13">
        <v>40</v>
      </c>
      <c r="K960" s="13">
        <v>0</v>
      </c>
      <c r="L960" s="13">
        <v>85</v>
      </c>
      <c r="M960" s="13">
        <v>0</v>
      </c>
      <c r="N960" s="14">
        <f>D960*$D$11</f>
        <v>82.8</v>
      </c>
      <c r="O960" s="14">
        <f>E960*$E$11</f>
        <v>0</v>
      </c>
      <c r="P960" s="14">
        <f>F960*$F$11</f>
        <v>0</v>
      </c>
      <c r="Q960" s="14">
        <f>G960*$G$11</f>
        <v>179.4</v>
      </c>
      <c r="R960" s="14">
        <f>H960*$H$11</f>
        <v>0</v>
      </c>
      <c r="S960" s="14">
        <f>(N960/100)*(I960*$I$11)+(N960/100)*(J960*$J$11)</f>
        <v>99.36</v>
      </c>
      <c r="T960" s="14">
        <f>(O960/100)*(K960*$K$11)</f>
        <v>0</v>
      </c>
      <c r="U960" s="14">
        <f>(P960/100)*(K960*$K$11)+(P960/100)*(L960*$L$11)</f>
        <v>0</v>
      </c>
      <c r="V960" s="14">
        <f>(Q960/100)*(L960*$L$11)</f>
        <v>228.73500000000001</v>
      </c>
      <c r="W960" s="14">
        <f>(R960/100)*(K960*$K$11)+(R960/100)*(L960*$L$11)</f>
        <v>0</v>
      </c>
      <c r="X960" s="14">
        <f t="shared" si="319"/>
        <v>182.16</v>
      </c>
      <c r="Y960" s="14">
        <f t="shared" si="320"/>
        <v>0</v>
      </c>
      <c r="Z960" s="14">
        <f t="shared" si="321"/>
        <v>0</v>
      </c>
      <c r="AA960" s="14">
        <f t="shared" si="322"/>
        <v>408.13499999999999</v>
      </c>
      <c r="AB960" s="14">
        <f t="shared" si="324"/>
        <v>0</v>
      </c>
      <c r="AC960" s="15">
        <f t="shared" si="323"/>
        <v>590.29999999999995</v>
      </c>
      <c r="AD960" s="48">
        <f>(ROUND(AC960-AC952,1)/AC952)</f>
        <v>0.29622310057092671</v>
      </c>
      <c r="AE960" s="113"/>
      <c r="AF960" s="60"/>
      <c r="AH960" s="59"/>
    </row>
    <row r="961" spans="1:34">
      <c r="A961" s="99" t="s">
        <v>847</v>
      </c>
      <c r="B961" s="91"/>
      <c r="C961" s="21" t="s">
        <v>4</v>
      </c>
      <c r="D961" s="12">
        <v>69</v>
      </c>
      <c r="E961" s="12">
        <v>0</v>
      </c>
      <c r="F961" s="12">
        <v>0</v>
      </c>
      <c r="G961" s="12">
        <v>0</v>
      </c>
      <c r="H961" s="12">
        <v>138</v>
      </c>
      <c r="I961" s="13">
        <v>40</v>
      </c>
      <c r="J961" s="13">
        <v>40</v>
      </c>
      <c r="K961" s="13">
        <v>42.5</v>
      </c>
      <c r="L961" s="13">
        <v>42.5</v>
      </c>
      <c r="M961" s="13">
        <v>0</v>
      </c>
      <c r="N961" s="14">
        <f>D961*$D$12</f>
        <v>82.8</v>
      </c>
      <c r="O961" s="14">
        <f>E961*$E$12</f>
        <v>0</v>
      </c>
      <c r="P961" s="14">
        <f>F961*$F$12</f>
        <v>0</v>
      </c>
      <c r="Q961" s="14">
        <f>G961*$G$12</f>
        <v>0</v>
      </c>
      <c r="R961" s="14">
        <f>H961*$H$12</f>
        <v>179.4</v>
      </c>
      <c r="S961" s="14">
        <f>(N961/100)*(I961*$I$12)+(N961/100)*(J961*$J$12)</f>
        <v>99.36</v>
      </c>
      <c r="T961" s="14">
        <f>(O961/100)*(K961*$K$12)</f>
        <v>0</v>
      </c>
      <c r="U961" s="14">
        <f>(P961/100)*(K961*$K$12)+(P961/100)*(L961*$L$12)</f>
        <v>0</v>
      </c>
      <c r="V961" s="14">
        <f>(Q961/100)*(L961*$L$12)</f>
        <v>0</v>
      </c>
      <c r="W961" s="14">
        <f>(R961/100)*(K961*$K$12)+(R961/100)*(L961*$L$12)</f>
        <v>228.73500000000001</v>
      </c>
      <c r="X961" s="14">
        <f t="shared" si="319"/>
        <v>182.16</v>
      </c>
      <c r="Y961" s="14">
        <f t="shared" si="320"/>
        <v>0</v>
      </c>
      <c r="Z961" s="14">
        <f t="shared" si="321"/>
        <v>0</v>
      </c>
      <c r="AA961" s="14">
        <f t="shared" si="322"/>
        <v>0</v>
      </c>
      <c r="AB961" s="14">
        <f t="shared" si="324"/>
        <v>408.13499999999999</v>
      </c>
      <c r="AC961" s="15">
        <f t="shared" si="323"/>
        <v>590.29999999999995</v>
      </c>
      <c r="AD961" s="48">
        <f>(ROUND(AC961-AC952,1)/AC952)</f>
        <v>0.29622310057092671</v>
      </c>
      <c r="AE961" s="113"/>
      <c r="AF961" s="60"/>
      <c r="AH961" s="59"/>
    </row>
    <row r="962" spans="1:34">
      <c r="A962" s="99" t="s">
        <v>848</v>
      </c>
      <c r="B962" s="91"/>
      <c r="C962" s="21" t="s">
        <v>328</v>
      </c>
      <c r="D962" s="12">
        <v>138</v>
      </c>
      <c r="E962" s="12">
        <v>0</v>
      </c>
      <c r="F962" s="12">
        <v>0</v>
      </c>
      <c r="G962" s="12">
        <v>0</v>
      </c>
      <c r="H962" s="12">
        <v>0</v>
      </c>
      <c r="I962" s="13">
        <v>40</v>
      </c>
      <c r="J962" s="13">
        <v>40</v>
      </c>
      <c r="K962" s="13">
        <v>0</v>
      </c>
      <c r="L962" s="13">
        <v>0</v>
      </c>
      <c r="M962" s="13">
        <v>70</v>
      </c>
      <c r="N962" s="14">
        <f>D962*$D$13</f>
        <v>179.4</v>
      </c>
      <c r="O962" s="14">
        <f>E962*$E$13</f>
        <v>0</v>
      </c>
      <c r="P962" s="14">
        <f>F962*$F$13</f>
        <v>0</v>
      </c>
      <c r="Q962" s="14">
        <f>G962*$G$13</f>
        <v>0</v>
      </c>
      <c r="R962" s="14">
        <f>H962*$H$13</f>
        <v>0</v>
      </c>
      <c r="S962" s="14">
        <f>(N962/100)*(I962*$I$14)+(N962/100)*(J962*$J$14)+(N962/100)*(M962*$M$14)</f>
        <v>403.65</v>
      </c>
      <c r="T962" s="14">
        <f>(O962/100)*(K962*$K$13)+(O962/100)*(M962*$M$13)</f>
        <v>0</v>
      </c>
      <c r="U962" s="14">
        <f>(P962/100)*(K962*$K$13)+(P962/100)*(L962*$L$13)+(P962/100)*(M962*$M$13)</f>
        <v>0</v>
      </c>
      <c r="V962" s="14">
        <f>(Q962/100)*(L962*$L$13)+(Q962/100)*(M962*$M$13)</f>
        <v>0</v>
      </c>
      <c r="W962" s="14">
        <f>(R962/100)*(K962*$K$13)+(R962/100)*(L962*$L$13)+(R962/100)*(M962*$M$13)</f>
        <v>0</v>
      </c>
      <c r="X962" s="14">
        <f t="shared" si="319"/>
        <v>583.04999999999995</v>
      </c>
      <c r="Y962" s="14">
        <f t="shared" si="320"/>
        <v>0</v>
      </c>
      <c r="Z962" s="14">
        <f t="shared" si="321"/>
        <v>0</v>
      </c>
      <c r="AA962" s="14">
        <f t="shared" si="322"/>
        <v>0</v>
      </c>
      <c r="AB962" s="14">
        <f t="shared" si="324"/>
        <v>0</v>
      </c>
      <c r="AC962" s="15">
        <f t="shared" si="323"/>
        <v>583.1</v>
      </c>
      <c r="AD962" s="48">
        <f>(ROUND(AC962-AC952,1)/AC952)</f>
        <v>0.28041282389108479</v>
      </c>
      <c r="AE962" s="113"/>
      <c r="AF962" s="60"/>
      <c r="AH962" s="59"/>
    </row>
    <row r="963" spans="1:34">
      <c r="A963" s="99" t="s">
        <v>849</v>
      </c>
      <c r="B963" s="91"/>
      <c r="C963" s="21" t="s">
        <v>329</v>
      </c>
      <c r="D963" s="12">
        <v>138</v>
      </c>
      <c r="E963" s="12">
        <v>0</v>
      </c>
      <c r="F963" s="12">
        <v>0</v>
      </c>
      <c r="G963" s="12">
        <v>0</v>
      </c>
      <c r="H963" s="12">
        <v>0</v>
      </c>
      <c r="I963" s="13">
        <v>40</v>
      </c>
      <c r="J963" s="13">
        <v>40</v>
      </c>
      <c r="K963" s="13">
        <v>70</v>
      </c>
      <c r="L963" s="13">
        <v>0</v>
      </c>
      <c r="M963" s="13">
        <v>0</v>
      </c>
      <c r="N963" s="14">
        <f>D963*$D$14</f>
        <v>179.4</v>
      </c>
      <c r="O963" s="14">
        <f>E963*$E$14</f>
        <v>0</v>
      </c>
      <c r="P963" s="14">
        <f>F963*$F$14</f>
        <v>0</v>
      </c>
      <c r="Q963" s="14">
        <f>G963*$G$14</f>
        <v>0</v>
      </c>
      <c r="R963" s="14">
        <f>H963*$H$14</f>
        <v>0</v>
      </c>
      <c r="S963" s="14">
        <f>(N963/100)*(I963*$I$14)+(N963/100)*(J963*$J$14)+(N963/100)*(K963*$K$14)</f>
        <v>403.65</v>
      </c>
      <c r="T963" s="14">
        <f>(O963/100)*(K963*$K$14)</f>
        <v>0</v>
      </c>
      <c r="U963" s="14">
        <f>(P963/100)*(K963*$K$14)+(P963/100)*(L963*$L$14)</f>
        <v>0</v>
      </c>
      <c r="V963" s="14">
        <f>(Q963/100)*(L963*$L$14)</f>
        <v>0</v>
      </c>
      <c r="W963" s="14">
        <f>(R963/100)*(K963*$L$14)+(R963/100)*(L963*$M$14)</f>
        <v>0</v>
      </c>
      <c r="X963" s="14">
        <f t="shared" si="319"/>
        <v>583.04999999999995</v>
      </c>
      <c r="Y963" s="14">
        <f t="shared" si="320"/>
        <v>0</v>
      </c>
      <c r="Z963" s="14">
        <f t="shared" si="321"/>
        <v>0</v>
      </c>
      <c r="AA963" s="14">
        <f t="shared" si="322"/>
        <v>0</v>
      </c>
      <c r="AB963" s="14">
        <f t="shared" si="324"/>
        <v>0</v>
      </c>
      <c r="AC963" s="15">
        <f t="shared" si="323"/>
        <v>583.1</v>
      </c>
      <c r="AD963" s="48">
        <f>(ROUND(AC963-AC952,1)/AC952)</f>
        <v>0.28041282389108479</v>
      </c>
      <c r="AE963" s="113"/>
      <c r="AF963" s="60"/>
      <c r="AH963" s="59"/>
    </row>
    <row r="964" spans="1:34">
      <c r="A964" s="99"/>
      <c r="B964" s="91"/>
      <c r="C964" s="21" t="s">
        <v>330</v>
      </c>
      <c r="D964" s="12">
        <v>138</v>
      </c>
      <c r="E964" s="12">
        <v>0</v>
      </c>
      <c r="F964" s="12">
        <v>0</v>
      </c>
      <c r="G964" s="12">
        <v>0</v>
      </c>
      <c r="H964" s="12">
        <v>0</v>
      </c>
      <c r="I964" s="13">
        <v>40</v>
      </c>
      <c r="J964" s="13">
        <v>40</v>
      </c>
      <c r="K964" s="13">
        <v>0</v>
      </c>
      <c r="L964" s="13">
        <v>70</v>
      </c>
      <c r="M964" s="13">
        <v>0</v>
      </c>
      <c r="N964" s="14">
        <f>D964*$D$15</f>
        <v>179.4</v>
      </c>
      <c r="O964" s="14">
        <f>E964*$E$15</f>
        <v>0</v>
      </c>
      <c r="P964" s="14">
        <f>F964*$F$15</f>
        <v>0</v>
      </c>
      <c r="Q964" s="14">
        <f>G964*$G$15</f>
        <v>0</v>
      </c>
      <c r="R964" s="14">
        <f>H964*$H$15</f>
        <v>0</v>
      </c>
      <c r="S964" s="14">
        <f>(N964/100)*(I964*$I$15)+(N964/100)*(J964*$J$15)+(N964/100)*(L964*$L$15)</f>
        <v>403.65</v>
      </c>
      <c r="T964" s="14">
        <f>(O964/100)*(K964*$K$15)</f>
        <v>0</v>
      </c>
      <c r="U964" s="14">
        <f>(P964/100)*(K964*$K$15)+(P964/100)*(L964*$L$15)</f>
        <v>0</v>
      </c>
      <c r="V964" s="14">
        <f>(Q964/100)*(L964*$L$15)</f>
        <v>0</v>
      </c>
      <c r="W964" s="14">
        <f>(R964/100)*(K964*$K$15)+(R964/100)*(L964*$L$15)</f>
        <v>0</v>
      </c>
      <c r="X964" s="14">
        <f t="shared" si="319"/>
        <v>583.04999999999995</v>
      </c>
      <c r="Y964" s="14">
        <f t="shared" si="320"/>
        <v>0</v>
      </c>
      <c r="Z964" s="14">
        <f t="shared" si="321"/>
        <v>0</v>
      </c>
      <c r="AA964" s="14">
        <f t="shared" si="322"/>
        <v>0</v>
      </c>
      <c r="AB964" s="14">
        <f t="shared" si="324"/>
        <v>0</v>
      </c>
      <c r="AC964" s="15">
        <f t="shared" si="323"/>
        <v>583.1</v>
      </c>
      <c r="AD964" s="48">
        <f>(ROUND(AC964-AC952,1)/AC952)</f>
        <v>0.28041282389108479</v>
      </c>
      <c r="AE964" s="113"/>
      <c r="AF964" s="60"/>
      <c r="AH964" s="59"/>
    </row>
    <row r="965" spans="1:34">
      <c r="A965" s="99"/>
      <c r="B965" s="91"/>
      <c r="C965" s="21" t="s">
        <v>326</v>
      </c>
      <c r="D965" s="12">
        <v>138</v>
      </c>
      <c r="E965" s="12">
        <v>0</v>
      </c>
      <c r="F965" s="12">
        <v>0</v>
      </c>
      <c r="G965" s="12">
        <v>0</v>
      </c>
      <c r="H965" s="12">
        <v>0</v>
      </c>
      <c r="I965" s="13">
        <v>40</v>
      </c>
      <c r="J965" s="13">
        <v>69</v>
      </c>
      <c r="K965" s="13">
        <v>0</v>
      </c>
      <c r="L965" s="13">
        <v>0</v>
      </c>
      <c r="M965" s="13">
        <v>0</v>
      </c>
      <c r="N965" s="14">
        <f>D965*$D$16</f>
        <v>179.4</v>
      </c>
      <c r="O965" s="14">
        <f>E965*$E$16</f>
        <v>0</v>
      </c>
      <c r="P965" s="14">
        <f>F965*$F$16</f>
        <v>0</v>
      </c>
      <c r="Q965" s="14">
        <f>G965*$G$16</f>
        <v>0</v>
      </c>
      <c r="R965" s="14">
        <f>H965*$H$16</f>
        <v>0</v>
      </c>
      <c r="S965" s="14">
        <f>(N965/100)*(I965*$I$16)+(N965/100)*(J965*$J$16)</f>
        <v>356.46779999999995</v>
      </c>
      <c r="T965" s="14">
        <f>(O965/100)*(K965*$K$16)</f>
        <v>0</v>
      </c>
      <c r="U965" s="14">
        <f>(P965/100)*(K965*$K$16)+(P965/100)*(L965*$L$16)</f>
        <v>0</v>
      </c>
      <c r="V965" s="14">
        <f>(Q965/100)*(L965*$L$16)</f>
        <v>0</v>
      </c>
      <c r="W965" s="14">
        <f>(R965/100)*(K965*$K$16)+(R965/100)*(L965*$L$16)</f>
        <v>0</v>
      </c>
      <c r="X965" s="14">
        <f t="shared" si="319"/>
        <v>535.86779999999999</v>
      </c>
      <c r="Y965" s="14">
        <f t="shared" si="320"/>
        <v>0</v>
      </c>
      <c r="Z965" s="14">
        <f t="shared" si="321"/>
        <v>0</v>
      </c>
      <c r="AA965" s="14">
        <f t="shared" si="322"/>
        <v>0</v>
      </c>
      <c r="AB965" s="14">
        <f t="shared" si="324"/>
        <v>0</v>
      </c>
      <c r="AC965" s="15">
        <f t="shared" si="323"/>
        <v>535.9</v>
      </c>
      <c r="AD965" s="48">
        <f>(ROUND(AC965-AC952,1)/AC952)</f>
        <v>0.17676767676767677</v>
      </c>
      <c r="AE965" s="113"/>
      <c r="AF965" s="60"/>
      <c r="AH965" s="59"/>
    </row>
    <row r="966" spans="1:34">
      <c r="A966" s="99"/>
      <c r="B966" s="91"/>
      <c r="C966" s="21" t="s">
        <v>327</v>
      </c>
      <c r="D966" s="12">
        <v>138</v>
      </c>
      <c r="E966" s="12">
        <v>0</v>
      </c>
      <c r="F966" s="12">
        <v>0</v>
      </c>
      <c r="G966" s="12">
        <v>0</v>
      </c>
      <c r="H966" s="12">
        <v>0</v>
      </c>
      <c r="I966" s="13">
        <v>69</v>
      </c>
      <c r="J966" s="13">
        <v>40</v>
      </c>
      <c r="K966" s="13">
        <v>0</v>
      </c>
      <c r="L966" s="13">
        <v>0</v>
      </c>
      <c r="M966" s="13">
        <v>0</v>
      </c>
      <c r="N966" s="14">
        <f>D966*$D$17</f>
        <v>179.4</v>
      </c>
      <c r="O966" s="14">
        <f>E966*$E$17</f>
        <v>0</v>
      </c>
      <c r="P966" s="14">
        <f>F966*$F$17</f>
        <v>0</v>
      </c>
      <c r="Q966" s="14">
        <f>G966*$G$17</f>
        <v>0</v>
      </c>
      <c r="R966" s="14">
        <f>H966*$H$17</f>
        <v>0</v>
      </c>
      <c r="S966" s="14">
        <f>(N966/100)*(I966*$I$17)+(N966/100)*(J966*$J$17)</f>
        <v>356.46779999999995</v>
      </c>
      <c r="T966" s="14">
        <f>(O966/100)*(K966*$K$17)</f>
        <v>0</v>
      </c>
      <c r="U966" s="14">
        <f>(P966/100)*(K966*$K$17)+(P966/100)*(L966*$L$17)</f>
        <v>0</v>
      </c>
      <c r="V966" s="14">
        <f>(Q966/100)*(L966*$L$17)</f>
        <v>0</v>
      </c>
      <c r="W966" s="14">
        <f>(R966/100)*(K966*$K$17)+(R966/100)*(L966*$L$17)</f>
        <v>0</v>
      </c>
      <c r="X966" s="14">
        <f t="shared" si="319"/>
        <v>535.86779999999999</v>
      </c>
      <c r="Y966" s="14">
        <f t="shared" si="320"/>
        <v>0</v>
      </c>
      <c r="Z966" s="14">
        <f t="shared" si="321"/>
        <v>0</v>
      </c>
      <c r="AA966" s="14">
        <f t="shared" si="322"/>
        <v>0</v>
      </c>
      <c r="AB966" s="14">
        <f t="shared" si="324"/>
        <v>0</v>
      </c>
      <c r="AC966" s="15">
        <f t="shared" si="323"/>
        <v>535.9</v>
      </c>
      <c r="AD966" s="48">
        <f>(ROUND(AC966-AC952,1)/AC952)</f>
        <v>0.17676767676767677</v>
      </c>
      <c r="AE966" s="113"/>
      <c r="AF966" s="60"/>
      <c r="AH966" s="59"/>
    </row>
    <row r="967" spans="1:34">
      <c r="A967" s="106" t="s">
        <v>0</v>
      </c>
      <c r="B967" s="92" t="s">
        <v>54</v>
      </c>
      <c r="C967" s="50" t="s">
        <v>243</v>
      </c>
      <c r="D967" s="11">
        <v>132</v>
      </c>
      <c r="E967" s="11">
        <v>0</v>
      </c>
      <c r="F967" s="11">
        <v>0</v>
      </c>
      <c r="G967" s="11">
        <v>0</v>
      </c>
      <c r="H967" s="11">
        <v>0</v>
      </c>
      <c r="I967" s="51">
        <v>25</v>
      </c>
      <c r="J967" s="51">
        <v>60</v>
      </c>
      <c r="K967" s="51">
        <v>0</v>
      </c>
      <c r="L967" s="51">
        <v>0</v>
      </c>
      <c r="M967" s="51">
        <v>0</v>
      </c>
      <c r="N967" s="52">
        <f>D967*$D$3</f>
        <v>198</v>
      </c>
      <c r="O967" s="52">
        <f>E967*$E$3</f>
        <v>0</v>
      </c>
      <c r="P967" s="52">
        <f>F967*$F$3</f>
        <v>0</v>
      </c>
      <c r="Q967" s="52">
        <f>G967*$G$3</f>
        <v>0</v>
      </c>
      <c r="R967" s="52">
        <f>H967*$H$3</f>
        <v>0</v>
      </c>
      <c r="S967" s="52">
        <f>(N967/100)*(I967*$I$3)+(N967/100)*(J967*$J$3)</f>
        <v>252.45</v>
      </c>
      <c r="T967" s="52">
        <f>(O967/100)*(K967*$K$3)</f>
        <v>0</v>
      </c>
      <c r="U967" s="52">
        <f>(P967/100)*(K967*$K$3)+(P967/100)*(L967*$L$3)</f>
        <v>0</v>
      </c>
      <c r="V967" s="52">
        <f>(Q967/100)*(L967*$L$3)</f>
        <v>0</v>
      </c>
      <c r="W967" s="52">
        <f>(R967/100)*(K967*$K$3)+(R967/100)*(L967*$L$3)</f>
        <v>0</v>
      </c>
      <c r="X967" s="52">
        <f t="shared" si="279"/>
        <v>450.45</v>
      </c>
      <c r="Y967" s="52">
        <f t="shared" si="280"/>
        <v>0</v>
      </c>
      <c r="Z967" s="52">
        <f t="shared" si="281"/>
        <v>0</v>
      </c>
      <c r="AA967" s="52">
        <f t="shared" si="282"/>
        <v>0</v>
      </c>
      <c r="AB967" s="52">
        <f>R967+W967</f>
        <v>0</v>
      </c>
      <c r="AC967" s="53">
        <f>ROUND(X967+Y967+Z967+AA967+AB967,1)</f>
        <v>450.5</v>
      </c>
      <c r="AD967" s="58"/>
      <c r="AE967" s="113" t="s">
        <v>814</v>
      </c>
      <c r="AF967" s="60"/>
      <c r="AH967" s="59"/>
    </row>
    <row r="968" spans="1:34">
      <c r="A968" s="99" t="s">
        <v>815</v>
      </c>
      <c r="B968" s="93">
        <v>12</v>
      </c>
      <c r="C968" s="21" t="s">
        <v>325</v>
      </c>
      <c r="D968" s="12">
        <v>132</v>
      </c>
      <c r="E968" s="12">
        <v>0</v>
      </c>
      <c r="F968" s="12">
        <v>0</v>
      </c>
      <c r="G968" s="12">
        <v>0</v>
      </c>
      <c r="H968" s="12">
        <v>0</v>
      </c>
      <c r="I968" s="13">
        <v>43</v>
      </c>
      <c r="J968" s="13">
        <v>73</v>
      </c>
      <c r="K968" s="13">
        <v>0</v>
      </c>
      <c r="L968" s="13">
        <v>0</v>
      </c>
      <c r="M968" s="13">
        <v>0</v>
      </c>
      <c r="N968" s="14">
        <f>D968*$D$4</f>
        <v>171.6</v>
      </c>
      <c r="O968" s="14">
        <f>E968*$E$4</f>
        <v>0</v>
      </c>
      <c r="P968" s="14">
        <f>F968*$F$4</f>
        <v>0</v>
      </c>
      <c r="Q968" s="14">
        <f>G968*$G$4</f>
        <v>0</v>
      </c>
      <c r="R968" s="14">
        <f>H968*$H$4</f>
        <v>0</v>
      </c>
      <c r="S968" s="14">
        <f>(N968/100)*(I968*$I$4)+(N968/100)*(J968*$J$4)</f>
        <v>358.30079999999998</v>
      </c>
      <c r="T968" s="14">
        <f>(O968/100)*(K968*$K$4)</f>
        <v>0</v>
      </c>
      <c r="U968" s="14">
        <f>(P968/100)*(K968*$K$4)+(P968/100)*(L968*$L$4)</f>
        <v>0</v>
      </c>
      <c r="V968" s="14">
        <f>(Q968/100)*(L968*$L$4)</f>
        <v>0</v>
      </c>
      <c r="W968" s="14">
        <f>(R968/100)*(K968*$K$4)+(R968/100)*(L968*$L$4)</f>
        <v>0</v>
      </c>
      <c r="X968" s="14">
        <f t="shared" si="279"/>
        <v>529.9008</v>
      </c>
      <c r="Y968" s="14">
        <f t="shared" si="280"/>
        <v>0</v>
      </c>
      <c r="Z968" s="14">
        <f t="shared" si="281"/>
        <v>0</v>
      </c>
      <c r="AA968" s="14">
        <f t="shared" si="282"/>
        <v>0</v>
      </c>
      <c r="AB968" s="14">
        <f>R968+W968</f>
        <v>0</v>
      </c>
      <c r="AC968" s="15">
        <f>ROUND(X968+Y968+Z968+AA968+AB968,1)</f>
        <v>529.9</v>
      </c>
      <c r="AD968" s="48">
        <f>(ROUND(AC968-AC967,1)/AC967)</f>
        <v>0.17624861265260822</v>
      </c>
      <c r="AE968" s="113"/>
      <c r="AF968" s="60"/>
      <c r="AH968" s="59"/>
    </row>
    <row r="969" spans="1:34">
      <c r="A969" s="99" t="s">
        <v>816</v>
      </c>
      <c r="B969" s="93">
        <v>28</v>
      </c>
      <c r="C969" s="21" t="s">
        <v>850</v>
      </c>
      <c r="D969" s="12">
        <v>132</v>
      </c>
      <c r="E969" s="12">
        <v>0</v>
      </c>
      <c r="F969" s="12">
        <v>0</v>
      </c>
      <c r="G969" s="12">
        <v>0</v>
      </c>
      <c r="H969" s="12">
        <v>0</v>
      </c>
      <c r="I969" s="13">
        <v>25</v>
      </c>
      <c r="J969" s="13">
        <v>60</v>
      </c>
      <c r="K969" s="13">
        <v>0</v>
      </c>
      <c r="L969" s="13">
        <v>0</v>
      </c>
      <c r="M969" s="13">
        <v>0</v>
      </c>
      <c r="N969" s="14">
        <f>D969*$D$5</f>
        <v>184.79999999999998</v>
      </c>
      <c r="O969" s="14">
        <f>E969*$E$5</f>
        <v>0</v>
      </c>
      <c r="P969" s="14">
        <f>F969*$F$5</f>
        <v>0</v>
      </c>
      <c r="Q969" s="14">
        <f>G969*$G$5</f>
        <v>0</v>
      </c>
      <c r="R969" s="14">
        <f>H969*$H$5</f>
        <v>0</v>
      </c>
      <c r="S969" s="14">
        <f>(N969/100)*(I969*$I$5)+(N969/100)*(J969*$J$5)</f>
        <v>235.62</v>
      </c>
      <c r="T969" s="14">
        <f>(O969/100)*(K969*$K$5)</f>
        <v>0</v>
      </c>
      <c r="U969" s="14">
        <f>(P969/100)*(K969*$K$5)+(P969/100)*(L969*$L$5)</f>
        <v>0</v>
      </c>
      <c r="V969" s="14">
        <f>(Q969/100)*(L969*$L$5)</f>
        <v>0</v>
      </c>
      <c r="W969" s="14">
        <f>(R969/100)*(K969*$K$5)+(R969/100)*(L969*$L$5)</f>
        <v>0</v>
      </c>
      <c r="X969" s="14">
        <f t="shared" si="279"/>
        <v>420.41999999999996</v>
      </c>
      <c r="Y969" s="14">
        <f t="shared" si="280"/>
        <v>0</v>
      </c>
      <c r="Z969" s="14">
        <f t="shared" si="281"/>
        <v>0</v>
      </c>
      <c r="AA969" s="14">
        <f t="shared" si="282"/>
        <v>0</v>
      </c>
      <c r="AB969" s="14">
        <f>R969+W969</f>
        <v>0</v>
      </c>
      <c r="AC969" s="15">
        <f t="shared" ref="AC969:AC981" si="325">ROUND(X969+Y969+Z969+AA969+AB969,1)</f>
        <v>420.4</v>
      </c>
      <c r="AD969" s="48">
        <f>(ROUND(AC969-AC967,1)/AC967)</f>
        <v>-6.681465038845727E-2</v>
      </c>
      <c r="AE969" s="113"/>
      <c r="AF969" s="60"/>
      <c r="AH969" s="59"/>
    </row>
    <row r="970" spans="1:34">
      <c r="A970" s="99" t="s">
        <v>817</v>
      </c>
      <c r="B970" s="93">
        <v>0</v>
      </c>
      <c r="C970" s="21" t="s">
        <v>338</v>
      </c>
      <c r="D970" s="12">
        <v>132</v>
      </c>
      <c r="E970" s="12">
        <v>0</v>
      </c>
      <c r="F970" s="12">
        <v>0</v>
      </c>
      <c r="G970" s="12">
        <v>0</v>
      </c>
      <c r="H970" s="12">
        <v>0</v>
      </c>
      <c r="I970" s="13">
        <v>25</v>
      </c>
      <c r="J970" s="13">
        <v>60</v>
      </c>
      <c r="K970" s="13">
        <v>0</v>
      </c>
      <c r="L970" s="13">
        <v>0</v>
      </c>
      <c r="M970" s="13">
        <v>0</v>
      </c>
      <c r="N970" s="14">
        <f>D970*$D$6</f>
        <v>184.79999999999998</v>
      </c>
      <c r="O970" s="14">
        <f>E970*$E$6</f>
        <v>0</v>
      </c>
      <c r="P970" s="14">
        <f>F970*$F$6</f>
        <v>0</v>
      </c>
      <c r="Q970" s="14">
        <f>G970*$G$6</f>
        <v>0</v>
      </c>
      <c r="R970" s="14">
        <f>H970*$H$6</f>
        <v>0</v>
      </c>
      <c r="S970" s="14">
        <f>(N970/100)*(I970*$I$6)+(N970/100)*(J970*$J$6)</f>
        <v>235.62</v>
      </c>
      <c r="T970" s="14">
        <f>(O970/100)*(K970*$K$6)</f>
        <v>0</v>
      </c>
      <c r="U970" s="14">
        <f>(P970/100)*(K970*$K$6)+(P970/100)*(L970*$L$6)</f>
        <v>0</v>
      </c>
      <c r="V970" s="14">
        <f>(Q970/100)*(L970*$L$6)</f>
        <v>0</v>
      </c>
      <c r="W970" s="14">
        <f>(R970/100)*(K970*$K$6)+(R970/100)*(L970*$L$6)</f>
        <v>0</v>
      </c>
      <c r="X970" s="14">
        <f t="shared" si="279"/>
        <v>420.41999999999996</v>
      </c>
      <c r="Y970" s="14">
        <f t="shared" si="280"/>
        <v>0</v>
      </c>
      <c r="Z970" s="14">
        <f t="shared" si="281"/>
        <v>0</v>
      </c>
      <c r="AA970" s="14">
        <f t="shared" si="282"/>
        <v>0</v>
      </c>
      <c r="AB970" s="14">
        <f t="shared" ref="AB970:AB981" si="326">R970+W970</f>
        <v>0</v>
      </c>
      <c r="AC970" s="15">
        <f t="shared" si="325"/>
        <v>420.4</v>
      </c>
      <c r="AD970" s="48">
        <f>(ROUND(AC970-AC967,1)/AC967)</f>
        <v>-6.681465038845727E-2</v>
      </c>
      <c r="AE970" s="113"/>
      <c r="AF970" s="60"/>
      <c r="AH970" s="59"/>
    </row>
    <row r="971" spans="1:34">
      <c r="A971" s="99" t="s">
        <v>818</v>
      </c>
      <c r="B971" s="93">
        <v>0</v>
      </c>
      <c r="C971" s="21" t="s">
        <v>339</v>
      </c>
      <c r="D971" s="12">
        <v>132</v>
      </c>
      <c r="E971" s="12">
        <v>0</v>
      </c>
      <c r="F971" s="12">
        <v>0</v>
      </c>
      <c r="G971" s="12">
        <v>0</v>
      </c>
      <c r="H971" s="12">
        <v>0</v>
      </c>
      <c r="I971" s="13">
        <v>25</v>
      </c>
      <c r="J971" s="13">
        <v>60</v>
      </c>
      <c r="K971" s="13">
        <v>0</v>
      </c>
      <c r="L971" s="13">
        <v>0</v>
      </c>
      <c r="M971" s="13">
        <v>0</v>
      </c>
      <c r="N971" s="14">
        <f>D971*$D$7</f>
        <v>184.79999999999998</v>
      </c>
      <c r="O971" s="14">
        <f>E971*$E$7</f>
        <v>0</v>
      </c>
      <c r="P971" s="14">
        <f>F971*$F$7</f>
        <v>0</v>
      </c>
      <c r="Q971" s="14">
        <f>G971*$G$7</f>
        <v>0</v>
      </c>
      <c r="R971" s="14">
        <f>H971*$H$7</f>
        <v>0</v>
      </c>
      <c r="S971" s="14">
        <f>(N971/100)*(I971*$I$7)+(N971/100)*(J971*$J$7)</f>
        <v>235.62</v>
      </c>
      <c r="T971" s="14">
        <f>(O971/100)*(K971*$K$7)</f>
        <v>0</v>
      </c>
      <c r="U971" s="14">
        <f>(P971/100)*(K971*$K$7)+(P971/100)*(L971*$L$7)</f>
        <v>0</v>
      </c>
      <c r="V971" s="14">
        <f>(Q971/100)*(L971*$L$7)</f>
        <v>0</v>
      </c>
      <c r="W971" s="14">
        <f>(R971/100)*(K971*$K$7)+(R971/100)*(L971*$L$7)</f>
        <v>0</v>
      </c>
      <c r="X971" s="14">
        <f t="shared" si="279"/>
        <v>420.41999999999996</v>
      </c>
      <c r="Y971" s="14">
        <f t="shared" si="280"/>
        <v>0</v>
      </c>
      <c r="Z971" s="14">
        <f t="shared" si="281"/>
        <v>0</v>
      </c>
      <c r="AA971" s="14">
        <f t="shared" si="282"/>
        <v>0</v>
      </c>
      <c r="AB971" s="14">
        <f t="shared" si="326"/>
        <v>0</v>
      </c>
      <c r="AC971" s="15">
        <f t="shared" si="325"/>
        <v>420.4</v>
      </c>
      <c r="AD971" s="48">
        <f>(ROUND(AC971-AC967,1)/AC967)</f>
        <v>-6.681465038845727E-2</v>
      </c>
      <c r="AE971" s="113"/>
      <c r="AF971" s="60"/>
      <c r="AH971" s="59"/>
    </row>
    <row r="972" spans="1:34">
      <c r="A972" s="99" t="s">
        <v>667</v>
      </c>
      <c r="B972" s="93"/>
      <c r="C972" s="21" t="s">
        <v>340</v>
      </c>
      <c r="D972" s="12">
        <v>132</v>
      </c>
      <c r="E972" s="12">
        <v>0</v>
      </c>
      <c r="F972" s="12">
        <v>0</v>
      </c>
      <c r="G972" s="12">
        <v>0</v>
      </c>
      <c r="H972" s="12">
        <v>0</v>
      </c>
      <c r="I972" s="13">
        <v>25</v>
      </c>
      <c r="J972" s="13">
        <v>60</v>
      </c>
      <c r="K972" s="13">
        <v>0</v>
      </c>
      <c r="L972" s="13">
        <v>0</v>
      </c>
      <c r="M972" s="13">
        <v>0</v>
      </c>
      <c r="N972" s="14">
        <f>D972*$D$8</f>
        <v>184.79999999999998</v>
      </c>
      <c r="O972" s="14">
        <f>E972*$E$8</f>
        <v>0</v>
      </c>
      <c r="P972" s="14">
        <f>F972*$F$8</f>
        <v>0</v>
      </c>
      <c r="Q972" s="14">
        <f>G972*$G$8</f>
        <v>0</v>
      </c>
      <c r="R972" s="14">
        <f>H972*$H$8</f>
        <v>0</v>
      </c>
      <c r="S972" s="14">
        <f>(N972/100)*(I972*$I$8)+(N972/100)*(J972*$J$8)</f>
        <v>235.62</v>
      </c>
      <c r="T972" s="14">
        <f>(O972/100)*(K972*$K$8)</f>
        <v>0</v>
      </c>
      <c r="U972" s="14">
        <f>(P972/100)*(K972*$K$8)+(P972/100)*(L972*$L$8)</f>
        <v>0</v>
      </c>
      <c r="V972" s="14">
        <f>(Q972/100)*(L972*$L$8)</f>
        <v>0</v>
      </c>
      <c r="W972" s="14">
        <f>(R972/100)*(K972*$K$8)+(R972/100)*(L972*$L$8)</f>
        <v>0</v>
      </c>
      <c r="X972" s="14">
        <f t="shared" si="279"/>
        <v>420.41999999999996</v>
      </c>
      <c r="Y972" s="14">
        <f t="shared" si="280"/>
        <v>0</v>
      </c>
      <c r="Z972" s="14">
        <f t="shared" si="281"/>
        <v>0</v>
      </c>
      <c r="AA972" s="14">
        <f t="shared" si="282"/>
        <v>0</v>
      </c>
      <c r="AB972" s="14">
        <f t="shared" si="326"/>
        <v>0</v>
      </c>
      <c r="AC972" s="15">
        <f t="shared" si="325"/>
        <v>420.4</v>
      </c>
      <c r="AD972" s="48">
        <f>(ROUND(AC972-AC967,1)/AC967)</f>
        <v>-6.681465038845727E-2</v>
      </c>
      <c r="AE972" s="113"/>
      <c r="AF972" s="60"/>
      <c r="AH972" s="59"/>
    </row>
    <row r="973" spans="1:34">
      <c r="A973" s="99" t="s">
        <v>606</v>
      </c>
      <c r="B973" s="93"/>
      <c r="C973" s="21" t="s">
        <v>1</v>
      </c>
      <c r="D973" s="12">
        <v>66</v>
      </c>
      <c r="E973" s="12">
        <v>132</v>
      </c>
      <c r="F973" s="12">
        <v>0</v>
      </c>
      <c r="G973" s="12">
        <v>0</v>
      </c>
      <c r="H973" s="12">
        <v>0</v>
      </c>
      <c r="I973" s="13">
        <v>25</v>
      </c>
      <c r="J973" s="13">
        <v>60</v>
      </c>
      <c r="K973" s="13">
        <v>90</v>
      </c>
      <c r="L973" s="13">
        <v>0</v>
      </c>
      <c r="M973" s="13">
        <v>0</v>
      </c>
      <c r="N973" s="14">
        <f>D973*$D$9</f>
        <v>79.2</v>
      </c>
      <c r="O973" s="14">
        <f>E973*$E$9</f>
        <v>171.6</v>
      </c>
      <c r="P973" s="14">
        <f>F973*$F$9</f>
        <v>0</v>
      </c>
      <c r="Q973" s="14">
        <f>G973*$G$9</f>
        <v>0</v>
      </c>
      <c r="R973" s="14">
        <f>H973*$H$9</f>
        <v>0</v>
      </c>
      <c r="S973" s="14">
        <f>(N973/100)*(I973*$I$9)+(N973/100)*(J973*$J$9)</f>
        <v>100.98</v>
      </c>
      <c r="T973" s="14">
        <f>(O973/100)*(K973*$K$9)</f>
        <v>231.66</v>
      </c>
      <c r="U973" s="14">
        <f>(P973/100)*(K973*$K$9)+(P973/100)*(L973*$L$9)</f>
        <v>0</v>
      </c>
      <c r="V973" s="14">
        <f>(Q973/100)*(L973*$L$9)</f>
        <v>0</v>
      </c>
      <c r="W973" s="14">
        <f>(R973/100)*(K973*$K$9)+(R973/100)*(L973*$L$9)</f>
        <v>0</v>
      </c>
      <c r="X973" s="14">
        <f t="shared" si="279"/>
        <v>180.18</v>
      </c>
      <c r="Y973" s="14">
        <f t="shared" si="280"/>
        <v>403.26</v>
      </c>
      <c r="Z973" s="14">
        <f t="shared" si="281"/>
        <v>0</v>
      </c>
      <c r="AA973" s="14">
        <f t="shared" si="282"/>
        <v>0</v>
      </c>
      <c r="AB973" s="14">
        <f t="shared" si="326"/>
        <v>0</v>
      </c>
      <c r="AC973" s="15">
        <f t="shared" si="325"/>
        <v>583.4</v>
      </c>
      <c r="AD973" s="48">
        <f>(ROUND(AC973-AC967,1)/AC967)</f>
        <v>0.29500554938956713</v>
      </c>
      <c r="AE973" s="113"/>
      <c r="AF973" s="60"/>
      <c r="AH973" s="59"/>
    </row>
    <row r="974" spans="1:34">
      <c r="A974" s="99" t="s">
        <v>845</v>
      </c>
      <c r="B974" s="93"/>
      <c r="C974" s="21" t="s">
        <v>2</v>
      </c>
      <c r="D974" s="12">
        <v>66</v>
      </c>
      <c r="E974" s="12">
        <v>0</v>
      </c>
      <c r="F974" s="12">
        <v>132</v>
      </c>
      <c r="G974" s="12">
        <v>0</v>
      </c>
      <c r="H974" s="12">
        <v>0</v>
      </c>
      <c r="I974" s="13">
        <v>25</v>
      </c>
      <c r="J974" s="13">
        <v>60</v>
      </c>
      <c r="K974" s="13">
        <v>45</v>
      </c>
      <c r="L974" s="13">
        <v>45</v>
      </c>
      <c r="M974" s="13">
        <v>0</v>
      </c>
      <c r="N974" s="14">
        <f>D974*$D$10</f>
        <v>79.2</v>
      </c>
      <c r="O974" s="14">
        <f>E974*$E$10</f>
        <v>0</v>
      </c>
      <c r="P974" s="14">
        <f>F974*$F$10</f>
        <v>171.6</v>
      </c>
      <c r="Q974" s="14">
        <f>G974*$G$10</f>
        <v>0</v>
      </c>
      <c r="R974" s="14">
        <f>H974*$H$10</f>
        <v>0</v>
      </c>
      <c r="S974" s="14">
        <f>(N974/100)*(I974*$I$10)+(N974/100)*(J974*$J$10)</f>
        <v>100.98</v>
      </c>
      <c r="T974" s="14">
        <f>(O974/100)*(K974*$J$10)</f>
        <v>0</v>
      </c>
      <c r="U974" s="14">
        <f>(P974/100)*(K974*$K$10)+(P974/100)*(L974*$L$10)</f>
        <v>231.66</v>
      </c>
      <c r="V974" s="14">
        <f>(Q974/100)*(L974*$L$10)</f>
        <v>0</v>
      </c>
      <c r="W974" s="14">
        <f>(R974/100)*(K974*$K$10)+(R974/100)*(L974*$L$10)</f>
        <v>0</v>
      </c>
      <c r="X974" s="14">
        <f t="shared" si="279"/>
        <v>180.18</v>
      </c>
      <c r="Y974" s="14">
        <f t="shared" si="280"/>
        <v>0</v>
      </c>
      <c r="Z974" s="14">
        <f t="shared" si="281"/>
        <v>403.26</v>
      </c>
      <c r="AA974" s="14">
        <f t="shared" si="282"/>
        <v>0</v>
      </c>
      <c r="AB974" s="14">
        <f t="shared" si="326"/>
        <v>0</v>
      </c>
      <c r="AC974" s="15">
        <f t="shared" si="325"/>
        <v>583.4</v>
      </c>
      <c r="AD974" s="48">
        <f>(ROUND(AC974-AC967,1)/AC967)</f>
        <v>0.29500554938956713</v>
      </c>
      <c r="AE974" s="113"/>
      <c r="AF974" s="60"/>
      <c r="AH974" s="59"/>
    </row>
    <row r="975" spans="1:34">
      <c r="A975" s="99" t="s">
        <v>846</v>
      </c>
      <c r="B975" s="93"/>
      <c r="C975" s="21" t="s">
        <v>3</v>
      </c>
      <c r="D975" s="12">
        <v>66</v>
      </c>
      <c r="E975" s="12">
        <v>0</v>
      </c>
      <c r="F975" s="12">
        <v>0</v>
      </c>
      <c r="G975" s="12">
        <v>132</v>
      </c>
      <c r="H975" s="12">
        <v>0</v>
      </c>
      <c r="I975" s="13">
        <v>25</v>
      </c>
      <c r="J975" s="13">
        <v>60</v>
      </c>
      <c r="K975" s="13">
        <v>0</v>
      </c>
      <c r="L975" s="13">
        <v>90</v>
      </c>
      <c r="M975" s="13">
        <v>0</v>
      </c>
      <c r="N975" s="14">
        <f>D975*$D$11</f>
        <v>79.2</v>
      </c>
      <c r="O975" s="14">
        <f>E975*$E$11</f>
        <v>0</v>
      </c>
      <c r="P975" s="14">
        <f>F975*$F$11</f>
        <v>0</v>
      </c>
      <c r="Q975" s="14">
        <f>G975*$G$11</f>
        <v>171.6</v>
      </c>
      <c r="R975" s="14">
        <f>H975*$H$11</f>
        <v>0</v>
      </c>
      <c r="S975" s="14">
        <f>(N975/100)*(I975*$I$11)+(N975/100)*(J975*$J$11)</f>
        <v>100.98</v>
      </c>
      <c r="T975" s="14">
        <f>(O975/100)*(K975*$K$11)</f>
        <v>0</v>
      </c>
      <c r="U975" s="14">
        <f>(P975/100)*(K975*$K$11)+(P975/100)*(L975*$L$11)</f>
        <v>0</v>
      </c>
      <c r="V975" s="14">
        <f>(Q975/100)*(L975*$L$11)</f>
        <v>231.66</v>
      </c>
      <c r="W975" s="14">
        <f>(R975/100)*(K975*$K$11)+(R975/100)*(L975*$L$11)</f>
        <v>0</v>
      </c>
      <c r="X975" s="14">
        <f t="shared" si="279"/>
        <v>180.18</v>
      </c>
      <c r="Y975" s="14">
        <f t="shared" si="280"/>
        <v>0</v>
      </c>
      <c r="Z975" s="14">
        <f t="shared" si="281"/>
        <v>0</v>
      </c>
      <c r="AA975" s="14">
        <f t="shared" si="282"/>
        <v>403.26</v>
      </c>
      <c r="AB975" s="14">
        <f t="shared" si="326"/>
        <v>0</v>
      </c>
      <c r="AC975" s="15">
        <f t="shared" si="325"/>
        <v>583.4</v>
      </c>
      <c r="AD975" s="48">
        <f>(ROUND(AC975-AC967,1)/AC967)</f>
        <v>0.29500554938956713</v>
      </c>
      <c r="AE975" s="113"/>
      <c r="AF975" s="60"/>
      <c r="AH975" s="59"/>
    </row>
    <row r="976" spans="1:34">
      <c r="A976" s="99" t="s">
        <v>847</v>
      </c>
      <c r="B976" s="93"/>
      <c r="C976" s="21" t="s">
        <v>4</v>
      </c>
      <c r="D976" s="12">
        <v>66</v>
      </c>
      <c r="E976" s="12">
        <v>0</v>
      </c>
      <c r="F976" s="12">
        <v>0</v>
      </c>
      <c r="G976" s="12">
        <v>0</v>
      </c>
      <c r="H976" s="12">
        <v>132</v>
      </c>
      <c r="I976" s="13">
        <v>25</v>
      </c>
      <c r="J976" s="13">
        <v>60</v>
      </c>
      <c r="K976" s="13">
        <v>45</v>
      </c>
      <c r="L976" s="13">
        <v>45</v>
      </c>
      <c r="M976" s="13">
        <v>0</v>
      </c>
      <c r="N976" s="14">
        <f>D976*$D$12</f>
        <v>79.2</v>
      </c>
      <c r="O976" s="14">
        <f>E976*$E$12</f>
        <v>0</v>
      </c>
      <c r="P976" s="14">
        <f>F976*$F$12</f>
        <v>0</v>
      </c>
      <c r="Q976" s="14">
        <f>G976*$G$12</f>
        <v>0</v>
      </c>
      <c r="R976" s="14">
        <f>H976*$H$12</f>
        <v>171.6</v>
      </c>
      <c r="S976" s="14">
        <f>(N976/100)*(I976*$I$12)+(N976/100)*(J976*$J$12)</f>
        <v>100.98</v>
      </c>
      <c r="T976" s="14">
        <f>(O976/100)*(K976*$K$12)</f>
        <v>0</v>
      </c>
      <c r="U976" s="14">
        <f>(P976/100)*(K976*$K$12)+(P976/100)*(L976*$L$12)</f>
        <v>0</v>
      </c>
      <c r="V976" s="14">
        <f>(Q976/100)*(L976*$L$12)</f>
        <v>0</v>
      </c>
      <c r="W976" s="14">
        <f>(R976/100)*(K976*$K$12)+(R976/100)*(L976*$L$12)</f>
        <v>231.66</v>
      </c>
      <c r="X976" s="14">
        <f t="shared" si="279"/>
        <v>180.18</v>
      </c>
      <c r="Y976" s="14">
        <f t="shared" si="280"/>
        <v>0</v>
      </c>
      <c r="Z976" s="14">
        <f t="shared" si="281"/>
        <v>0</v>
      </c>
      <c r="AA976" s="14">
        <f t="shared" si="282"/>
        <v>0</v>
      </c>
      <c r="AB976" s="14">
        <f t="shared" si="326"/>
        <v>403.26</v>
      </c>
      <c r="AC976" s="15">
        <f t="shared" si="325"/>
        <v>583.4</v>
      </c>
      <c r="AD976" s="48">
        <f>(ROUND(AC976-AC967,1)/AC967)</f>
        <v>0.29500554938956713</v>
      </c>
      <c r="AE976" s="113"/>
      <c r="AF976" s="60"/>
      <c r="AH976" s="59"/>
    </row>
    <row r="977" spans="1:34">
      <c r="A977" s="99" t="s">
        <v>848</v>
      </c>
      <c r="B977" s="93"/>
      <c r="C977" s="21" t="s">
        <v>328</v>
      </c>
      <c r="D977" s="12">
        <v>132</v>
      </c>
      <c r="E977" s="12">
        <v>0</v>
      </c>
      <c r="F977" s="12">
        <v>0</v>
      </c>
      <c r="G977" s="12">
        <v>0</v>
      </c>
      <c r="H977" s="12">
        <v>0</v>
      </c>
      <c r="I977" s="13">
        <v>25</v>
      </c>
      <c r="J977" s="13">
        <v>60</v>
      </c>
      <c r="K977" s="13">
        <v>0</v>
      </c>
      <c r="L977" s="13">
        <v>0</v>
      </c>
      <c r="M977" s="13">
        <v>72</v>
      </c>
      <c r="N977" s="14">
        <f>D977*$D$13</f>
        <v>171.6</v>
      </c>
      <c r="O977" s="14">
        <f>E977*$E$13</f>
        <v>0</v>
      </c>
      <c r="P977" s="14">
        <f>F977*$F$13</f>
        <v>0</v>
      </c>
      <c r="Q977" s="14">
        <f>G977*$G$13</f>
        <v>0</v>
      </c>
      <c r="R977" s="14">
        <f>H977*$H$13</f>
        <v>0</v>
      </c>
      <c r="S977" s="14">
        <f>(N977/100)*(I977*$I$14)+(N977/100)*(J977*$J$14)+(N977/100)*(M977*$M$14)</f>
        <v>404.11799999999999</v>
      </c>
      <c r="T977" s="14">
        <f>(O977/100)*(K977*$K$13)+(O977/100)*(M977*$M$13)</f>
        <v>0</v>
      </c>
      <c r="U977" s="14">
        <f>(P977/100)*(K977*$K$13)+(P977/100)*(L977*$L$13)+(P977/100)*(M977*$M$13)</f>
        <v>0</v>
      </c>
      <c r="V977" s="14">
        <f>(Q977/100)*(L977*$L$13)+(Q977/100)*(M977*$M$13)</f>
        <v>0</v>
      </c>
      <c r="W977" s="14">
        <f>(R977/100)*(K977*$K$13)+(R977/100)*(L977*$L$13)+(R977/100)*(M977*$M$13)</f>
        <v>0</v>
      </c>
      <c r="X977" s="14">
        <f t="shared" si="279"/>
        <v>575.71799999999996</v>
      </c>
      <c r="Y977" s="14">
        <f t="shared" si="280"/>
        <v>0</v>
      </c>
      <c r="Z977" s="14">
        <f t="shared" si="281"/>
        <v>0</v>
      </c>
      <c r="AA977" s="14">
        <f t="shared" si="282"/>
        <v>0</v>
      </c>
      <c r="AB977" s="14">
        <f t="shared" si="326"/>
        <v>0</v>
      </c>
      <c r="AC977" s="15">
        <f t="shared" si="325"/>
        <v>575.70000000000005</v>
      </c>
      <c r="AD977" s="48">
        <f>(ROUND(AC977-AC967,1)/AC967)</f>
        <v>0.2779134295227525</v>
      </c>
      <c r="AE977" s="113"/>
      <c r="AF977" s="60"/>
      <c r="AH977" s="59"/>
    </row>
    <row r="978" spans="1:34">
      <c r="A978" s="99" t="s">
        <v>849</v>
      </c>
      <c r="B978" s="93"/>
      <c r="C978" s="21" t="s">
        <v>329</v>
      </c>
      <c r="D978" s="12">
        <v>132</v>
      </c>
      <c r="E978" s="12">
        <v>0</v>
      </c>
      <c r="F978" s="12">
        <v>0</v>
      </c>
      <c r="G978" s="12">
        <v>0</v>
      </c>
      <c r="H978" s="12">
        <v>0</v>
      </c>
      <c r="I978" s="13">
        <v>25</v>
      </c>
      <c r="J978" s="13">
        <v>60</v>
      </c>
      <c r="K978" s="13">
        <v>72</v>
      </c>
      <c r="L978" s="13">
        <v>0</v>
      </c>
      <c r="M978" s="13">
        <v>0</v>
      </c>
      <c r="N978" s="14">
        <f>D978*$D$14</f>
        <v>171.6</v>
      </c>
      <c r="O978" s="14">
        <f>E978*$E$14</f>
        <v>0</v>
      </c>
      <c r="P978" s="14">
        <f>F978*$F$14</f>
        <v>0</v>
      </c>
      <c r="Q978" s="14">
        <f>G978*$G$14</f>
        <v>0</v>
      </c>
      <c r="R978" s="14">
        <f>H978*$H$14</f>
        <v>0</v>
      </c>
      <c r="S978" s="14">
        <f>(N978/100)*(I978*$I$14)+(N978/100)*(J978*$J$14)+(N978/100)*(K978*$K$14)</f>
        <v>404.11799999999999</v>
      </c>
      <c r="T978" s="14">
        <f>(O978/100)*(K978*$K$14)</f>
        <v>0</v>
      </c>
      <c r="U978" s="14">
        <f>(P978/100)*(K978*$K$14)+(P978/100)*(L978*$L$14)</f>
        <v>0</v>
      </c>
      <c r="V978" s="14">
        <f>(Q978/100)*(L978*$L$14)</f>
        <v>0</v>
      </c>
      <c r="W978" s="14">
        <f>(R978/100)*(K978*$L$14)+(R978/100)*(L978*$M$14)</f>
        <v>0</v>
      </c>
      <c r="X978" s="14">
        <f t="shared" si="279"/>
        <v>575.71799999999996</v>
      </c>
      <c r="Y978" s="14">
        <f t="shared" si="280"/>
        <v>0</v>
      </c>
      <c r="Z978" s="14">
        <f t="shared" si="281"/>
        <v>0</v>
      </c>
      <c r="AA978" s="14">
        <f t="shared" si="282"/>
        <v>0</v>
      </c>
      <c r="AB978" s="14">
        <f t="shared" si="326"/>
        <v>0</v>
      </c>
      <c r="AC978" s="15">
        <f t="shared" si="325"/>
        <v>575.70000000000005</v>
      </c>
      <c r="AD978" s="48">
        <f>(ROUND(AC978-AC967,1)/AC967)</f>
        <v>0.2779134295227525</v>
      </c>
      <c r="AE978" s="113"/>
      <c r="AF978" s="60"/>
      <c r="AH978" s="59"/>
    </row>
    <row r="979" spans="1:34">
      <c r="A979" s="99"/>
      <c r="B979" s="93"/>
      <c r="C979" s="21" t="s">
        <v>330</v>
      </c>
      <c r="D979" s="12">
        <v>132</v>
      </c>
      <c r="E979" s="12">
        <v>0</v>
      </c>
      <c r="F979" s="12">
        <v>0</v>
      </c>
      <c r="G979" s="12">
        <v>0</v>
      </c>
      <c r="H979" s="12">
        <v>0</v>
      </c>
      <c r="I979" s="13">
        <v>25</v>
      </c>
      <c r="J979" s="13">
        <v>60</v>
      </c>
      <c r="K979" s="13">
        <v>0</v>
      </c>
      <c r="L979" s="13">
        <v>72</v>
      </c>
      <c r="M979" s="13">
        <v>0</v>
      </c>
      <c r="N979" s="14">
        <f>D979*$D$15</f>
        <v>171.6</v>
      </c>
      <c r="O979" s="14">
        <f>E979*$E$15</f>
        <v>0</v>
      </c>
      <c r="P979" s="14">
        <f>F979*$F$15</f>
        <v>0</v>
      </c>
      <c r="Q979" s="14">
        <f>G979*$G$15</f>
        <v>0</v>
      </c>
      <c r="R979" s="14">
        <f>H979*$H$15</f>
        <v>0</v>
      </c>
      <c r="S979" s="14">
        <f>(N979/100)*(I979*$I$15)+(N979/100)*(J979*$J$15)+(N979/100)*(L979*$L$15)</f>
        <v>404.11799999999999</v>
      </c>
      <c r="T979" s="14">
        <f>(O979/100)*(K979*$K$15)</f>
        <v>0</v>
      </c>
      <c r="U979" s="14">
        <f>(P979/100)*(K979*$K$15)+(P979/100)*(L979*$L$15)</f>
        <v>0</v>
      </c>
      <c r="V979" s="14">
        <f>(Q979/100)*(L979*$L$15)</f>
        <v>0</v>
      </c>
      <c r="W979" s="14">
        <f>(R979/100)*(K979*$K$15)+(R979/100)*(L979*$L$15)</f>
        <v>0</v>
      </c>
      <c r="X979" s="14">
        <f t="shared" si="279"/>
        <v>575.71799999999996</v>
      </c>
      <c r="Y979" s="14">
        <f t="shared" si="280"/>
        <v>0</v>
      </c>
      <c r="Z979" s="14">
        <f t="shared" si="281"/>
        <v>0</v>
      </c>
      <c r="AA979" s="14">
        <f t="shared" si="282"/>
        <v>0</v>
      </c>
      <c r="AB979" s="14">
        <f t="shared" si="326"/>
        <v>0</v>
      </c>
      <c r="AC979" s="15">
        <f t="shared" si="325"/>
        <v>575.70000000000005</v>
      </c>
      <c r="AD979" s="48">
        <f>(ROUND(AC979-AC967,1)/AC967)</f>
        <v>0.2779134295227525</v>
      </c>
      <c r="AE979" s="113"/>
      <c r="AF979" s="60"/>
      <c r="AH979" s="59"/>
    </row>
    <row r="980" spans="1:34">
      <c r="A980" s="99"/>
      <c r="B980" s="93"/>
      <c r="C980" s="21" t="s">
        <v>326</v>
      </c>
      <c r="D980" s="12">
        <v>132</v>
      </c>
      <c r="E980" s="12">
        <v>0</v>
      </c>
      <c r="F980" s="12">
        <v>0</v>
      </c>
      <c r="G980" s="12">
        <v>0</v>
      </c>
      <c r="H980" s="12">
        <v>0</v>
      </c>
      <c r="I980" s="13">
        <v>25</v>
      </c>
      <c r="J980" s="13">
        <v>86</v>
      </c>
      <c r="K980" s="13">
        <v>0</v>
      </c>
      <c r="L980" s="13">
        <v>0</v>
      </c>
      <c r="M980" s="13">
        <v>0</v>
      </c>
      <c r="N980" s="14">
        <f>D980*$D$16</f>
        <v>171.6</v>
      </c>
      <c r="O980" s="14">
        <f>E980*$E$16</f>
        <v>0</v>
      </c>
      <c r="P980" s="14">
        <f>F980*$F$16</f>
        <v>0</v>
      </c>
      <c r="Q980" s="14">
        <f>G980*$G$16</f>
        <v>0</v>
      </c>
      <c r="R980" s="14">
        <f>H980*$H$16</f>
        <v>0</v>
      </c>
      <c r="S980" s="14">
        <f>(N980/100)*(I980*$I$16)+(N980/100)*(J980*$J$16)</f>
        <v>382.32479999999993</v>
      </c>
      <c r="T980" s="14">
        <f>(O980/100)*(K980*$K$16)</f>
        <v>0</v>
      </c>
      <c r="U980" s="14">
        <f>(P980/100)*(K980*$K$16)+(P980/100)*(L980*$L$16)</f>
        <v>0</v>
      </c>
      <c r="V980" s="14">
        <f>(Q980/100)*(L980*$L$16)</f>
        <v>0</v>
      </c>
      <c r="W980" s="14">
        <f>(R980/100)*(K980*$K$16)+(R980/100)*(L980*$L$16)</f>
        <v>0</v>
      </c>
      <c r="X980" s="14">
        <f t="shared" si="279"/>
        <v>553.92479999999989</v>
      </c>
      <c r="Y980" s="14">
        <f t="shared" si="280"/>
        <v>0</v>
      </c>
      <c r="Z980" s="14">
        <f t="shared" si="281"/>
        <v>0</v>
      </c>
      <c r="AA980" s="14">
        <f t="shared" si="282"/>
        <v>0</v>
      </c>
      <c r="AB980" s="14">
        <f t="shared" si="326"/>
        <v>0</v>
      </c>
      <c r="AC980" s="15">
        <f t="shared" si="325"/>
        <v>553.9</v>
      </c>
      <c r="AD980" s="48">
        <f>(ROUND(AC980-AC967,1)/AC967)</f>
        <v>0.22952275249722531</v>
      </c>
      <c r="AE980" s="113"/>
      <c r="AF980" s="60"/>
      <c r="AH980" s="59"/>
    </row>
    <row r="981" spans="1:34">
      <c r="A981" s="99"/>
      <c r="B981" s="93"/>
      <c r="C981" s="21" t="s">
        <v>327</v>
      </c>
      <c r="D981" s="12">
        <v>132</v>
      </c>
      <c r="E981" s="12">
        <v>0</v>
      </c>
      <c r="F981" s="12">
        <v>0</v>
      </c>
      <c r="G981" s="12">
        <v>0</v>
      </c>
      <c r="H981" s="12">
        <v>0</v>
      </c>
      <c r="I981" s="13">
        <v>59</v>
      </c>
      <c r="J981" s="13">
        <v>60</v>
      </c>
      <c r="K981" s="13">
        <v>0</v>
      </c>
      <c r="L981" s="13">
        <v>0</v>
      </c>
      <c r="M981" s="13">
        <v>0</v>
      </c>
      <c r="N981" s="14">
        <f>D981*$D$17</f>
        <v>171.6</v>
      </c>
      <c r="O981" s="14">
        <f>E981*$E$17</f>
        <v>0</v>
      </c>
      <c r="P981" s="14">
        <f>F981*$F$17</f>
        <v>0</v>
      </c>
      <c r="Q981" s="14">
        <f>G981*$G$17</f>
        <v>0</v>
      </c>
      <c r="R981" s="14">
        <f>H981*$H$17</f>
        <v>0</v>
      </c>
      <c r="S981" s="14">
        <f>(N981/100)*(I981*$I$17)+(N981/100)*(J981*$J$17)</f>
        <v>335.82119999999998</v>
      </c>
      <c r="T981" s="14">
        <f>(O981/100)*(K981*$K$17)</f>
        <v>0</v>
      </c>
      <c r="U981" s="14">
        <f>(P981/100)*(K981*$K$17)+(P981/100)*(L981*$L$17)</f>
        <v>0</v>
      </c>
      <c r="V981" s="14">
        <f>(Q981/100)*(L981*$L$17)</f>
        <v>0</v>
      </c>
      <c r="W981" s="14">
        <f>(R981/100)*(K981*$K$17)+(R981/100)*(L981*$L$17)</f>
        <v>0</v>
      </c>
      <c r="X981" s="14">
        <f t="shared" si="279"/>
        <v>507.4212</v>
      </c>
      <c r="Y981" s="14">
        <f t="shared" si="280"/>
        <v>0</v>
      </c>
      <c r="Z981" s="14">
        <f t="shared" si="281"/>
        <v>0</v>
      </c>
      <c r="AA981" s="14">
        <f t="shared" si="282"/>
        <v>0</v>
      </c>
      <c r="AB981" s="14">
        <f t="shared" si="326"/>
        <v>0</v>
      </c>
      <c r="AC981" s="15">
        <f t="shared" si="325"/>
        <v>507.4</v>
      </c>
      <c r="AD981" s="48">
        <f>(ROUND(AC981-AC967,1)/AC967)</f>
        <v>0.1263041065482797</v>
      </c>
      <c r="AE981" s="113"/>
      <c r="AF981" s="60"/>
      <c r="AH981" s="59"/>
    </row>
    <row r="982" spans="1:34">
      <c r="A982" s="106" t="s">
        <v>0</v>
      </c>
      <c r="B982" s="90" t="s">
        <v>55</v>
      </c>
      <c r="C982" s="50" t="s">
        <v>243</v>
      </c>
      <c r="D982" s="11">
        <v>120</v>
      </c>
      <c r="E982" s="11">
        <v>0</v>
      </c>
      <c r="F982" s="11">
        <v>50</v>
      </c>
      <c r="G982" s="11">
        <v>0</v>
      </c>
      <c r="H982" s="11">
        <v>0</v>
      </c>
      <c r="I982" s="51">
        <v>50</v>
      </c>
      <c r="J982" s="51">
        <v>20</v>
      </c>
      <c r="K982" s="51">
        <v>15</v>
      </c>
      <c r="L982" s="51">
        <v>15</v>
      </c>
      <c r="M982" s="51">
        <v>0</v>
      </c>
      <c r="N982" s="52">
        <f>D982*$D$3</f>
        <v>180</v>
      </c>
      <c r="O982" s="52">
        <f>E982*$E$3</f>
        <v>0</v>
      </c>
      <c r="P982" s="52">
        <f>F982*$F$3</f>
        <v>75</v>
      </c>
      <c r="Q982" s="52">
        <f>G982*$G$3</f>
        <v>0</v>
      </c>
      <c r="R982" s="52">
        <f>H982*$H$3</f>
        <v>0</v>
      </c>
      <c r="S982" s="52">
        <f>(N982/100)*(I982*$I$3)+(N982/100)*(J982*$J$3)</f>
        <v>189</v>
      </c>
      <c r="T982" s="52">
        <f>(O982/100)*(K982*$K$3)</f>
        <v>0</v>
      </c>
      <c r="U982" s="52">
        <f>(P982/100)*(K982*$K$3)+(P982/100)*(L982*$L$3)</f>
        <v>33.75</v>
      </c>
      <c r="V982" s="52">
        <f>(Q982/100)*(L982*$L$3)</f>
        <v>0</v>
      </c>
      <c r="W982" s="52">
        <f>(R982/100)*(K982*$K$3)+(R982/100)*(L982*$L$3)</f>
        <v>0</v>
      </c>
      <c r="X982" s="52">
        <f t="shared" si="279"/>
        <v>369</v>
      </c>
      <c r="Y982" s="52">
        <f t="shared" si="280"/>
        <v>0</v>
      </c>
      <c r="Z982" s="52">
        <f t="shared" si="281"/>
        <v>108.75</v>
      </c>
      <c r="AA982" s="52">
        <f t="shared" si="282"/>
        <v>0</v>
      </c>
      <c r="AB982" s="52">
        <f>R982+W982</f>
        <v>0</v>
      </c>
      <c r="AC982" s="53">
        <f>ROUND(X982+Y982+Z982+AA982+AB982,1)</f>
        <v>477.8</v>
      </c>
      <c r="AD982" s="58"/>
      <c r="AE982" s="113" t="s">
        <v>814</v>
      </c>
      <c r="AF982" s="60"/>
      <c r="AH982" s="59"/>
    </row>
    <row r="983" spans="1:34">
      <c r="A983" s="99" t="s">
        <v>815</v>
      </c>
      <c r="B983" s="91">
        <v>24</v>
      </c>
      <c r="C983" s="21" t="s">
        <v>325</v>
      </c>
      <c r="D983" s="12">
        <v>120</v>
      </c>
      <c r="E983" s="12">
        <v>0</v>
      </c>
      <c r="F983" s="12">
        <v>50</v>
      </c>
      <c r="G983" s="12">
        <v>0</v>
      </c>
      <c r="H983" s="12">
        <v>0</v>
      </c>
      <c r="I983" s="13">
        <v>71</v>
      </c>
      <c r="J983" s="13">
        <v>41</v>
      </c>
      <c r="K983" s="13">
        <v>15</v>
      </c>
      <c r="L983" s="13">
        <v>15</v>
      </c>
      <c r="M983" s="13">
        <v>0</v>
      </c>
      <c r="N983" s="14">
        <f>D983*$D$4</f>
        <v>156</v>
      </c>
      <c r="O983" s="14">
        <f>E983*$E$4</f>
        <v>0</v>
      </c>
      <c r="P983" s="14">
        <f>F983*$F$4</f>
        <v>65</v>
      </c>
      <c r="Q983" s="14">
        <f>G983*$G$4</f>
        <v>0</v>
      </c>
      <c r="R983" s="14">
        <f>H983*$H$4</f>
        <v>0</v>
      </c>
      <c r="S983" s="14">
        <f>(N983/100)*(I983*$I$4)+(N983/100)*(J983*$J$4)</f>
        <v>314.49599999999998</v>
      </c>
      <c r="T983" s="14">
        <f>(O983/100)*(K983*$K$4)</f>
        <v>0</v>
      </c>
      <c r="U983" s="14">
        <f>(P983/100)*(K983*$K$4)+(P983/100)*(L983*$L$4)</f>
        <v>29.25</v>
      </c>
      <c r="V983" s="14">
        <f>(Q983/100)*(L983*$L$4)</f>
        <v>0</v>
      </c>
      <c r="W983" s="14">
        <f>(R983/100)*(K983*$K$4)+(R983/100)*(L983*$L$4)</f>
        <v>0</v>
      </c>
      <c r="X983" s="14">
        <f t="shared" ref="X983:X996" si="327">N983+S983</f>
        <v>470.49599999999998</v>
      </c>
      <c r="Y983" s="14">
        <f t="shared" ref="Y983:Y996" si="328">O983+T983</f>
        <v>0</v>
      </c>
      <c r="Z983" s="14">
        <f t="shared" ref="Z983:Z996" si="329">P983+U983</f>
        <v>94.25</v>
      </c>
      <c r="AA983" s="14">
        <f t="shared" ref="AA983:AA996" si="330">Q983+V983</f>
        <v>0</v>
      </c>
      <c r="AB983" s="14">
        <f>R983+W983</f>
        <v>0</v>
      </c>
      <c r="AC983" s="15">
        <f>ROUND(X983+Y983+Z983+AA983+AB983,1)</f>
        <v>564.70000000000005</v>
      </c>
      <c r="AD983" s="48">
        <f>(ROUND(AC983-AC982,1)/AC982)</f>
        <v>0.1818752616157388</v>
      </c>
      <c r="AE983" s="113"/>
      <c r="AF983" s="60"/>
      <c r="AH983" s="59"/>
    </row>
    <row r="984" spans="1:34">
      <c r="A984" s="99" t="s">
        <v>816</v>
      </c>
      <c r="B984" s="91">
        <v>18</v>
      </c>
      <c r="C984" s="21" t="s">
        <v>850</v>
      </c>
      <c r="D984" s="12">
        <v>120</v>
      </c>
      <c r="E984" s="12">
        <v>0</v>
      </c>
      <c r="F984" s="12">
        <v>50</v>
      </c>
      <c r="G984" s="12">
        <v>0</v>
      </c>
      <c r="H984" s="12">
        <v>0</v>
      </c>
      <c r="I984" s="13">
        <v>50</v>
      </c>
      <c r="J984" s="13">
        <v>20</v>
      </c>
      <c r="K984" s="13">
        <v>15</v>
      </c>
      <c r="L984" s="13">
        <v>15</v>
      </c>
      <c r="M984" s="13">
        <v>0</v>
      </c>
      <c r="N984" s="14">
        <f>D984*$D$5</f>
        <v>168</v>
      </c>
      <c r="O984" s="14">
        <f>E984*$E$5</f>
        <v>0</v>
      </c>
      <c r="P984" s="14">
        <f>F984*$F$5</f>
        <v>70</v>
      </c>
      <c r="Q984" s="14">
        <f>G984*$G$5</f>
        <v>0</v>
      </c>
      <c r="R984" s="14">
        <f>H984*$H$5</f>
        <v>0</v>
      </c>
      <c r="S984" s="14">
        <f>(N984/100)*(I984*$I$5)+(N984/100)*(J984*$J$5)</f>
        <v>176.4</v>
      </c>
      <c r="T984" s="14">
        <f>(O984/100)*(K984*$K$5)</f>
        <v>0</v>
      </c>
      <c r="U984" s="14">
        <f>(P984/100)*(K984*$K$5)+(P984/100)*(L984*$L$5)</f>
        <v>31.499999999999996</v>
      </c>
      <c r="V984" s="14">
        <f>(Q984/100)*(L984*$L$5)</f>
        <v>0</v>
      </c>
      <c r="W984" s="14">
        <f>(R984/100)*(K984*$K$5)+(R984/100)*(L984*$L$5)</f>
        <v>0</v>
      </c>
      <c r="X984" s="14">
        <f t="shared" si="327"/>
        <v>344.4</v>
      </c>
      <c r="Y984" s="14">
        <f t="shared" si="328"/>
        <v>0</v>
      </c>
      <c r="Z984" s="14">
        <f t="shared" si="329"/>
        <v>101.5</v>
      </c>
      <c r="AA984" s="14">
        <f t="shared" si="330"/>
        <v>0</v>
      </c>
      <c r="AB984" s="14">
        <f>R984+W984</f>
        <v>0</v>
      </c>
      <c r="AC984" s="15">
        <f t="shared" ref="AC984:AC996" si="331">ROUND(X984+Y984+Z984+AA984+AB984,1)</f>
        <v>445.9</v>
      </c>
      <c r="AD984" s="48">
        <f>(ROUND(AC984-AC982,1)/AC982)</f>
        <v>-6.6764336542486397E-2</v>
      </c>
      <c r="AE984" s="113"/>
      <c r="AF984" s="60"/>
      <c r="AH984" s="59"/>
    </row>
    <row r="985" spans="1:34">
      <c r="A985" s="99" t="s">
        <v>817</v>
      </c>
      <c r="B985" s="91">
        <v>0</v>
      </c>
      <c r="C985" s="21" t="s">
        <v>338</v>
      </c>
      <c r="D985" s="12">
        <v>120</v>
      </c>
      <c r="E985" s="12">
        <v>0</v>
      </c>
      <c r="F985" s="12">
        <v>50</v>
      </c>
      <c r="G985" s="12">
        <v>0</v>
      </c>
      <c r="H985" s="12">
        <v>0</v>
      </c>
      <c r="I985" s="13">
        <v>50</v>
      </c>
      <c r="J985" s="13">
        <v>20</v>
      </c>
      <c r="K985" s="13">
        <v>15</v>
      </c>
      <c r="L985" s="13">
        <v>15</v>
      </c>
      <c r="M985" s="13">
        <v>0</v>
      </c>
      <c r="N985" s="14">
        <f>D985*$D$6</f>
        <v>168</v>
      </c>
      <c r="O985" s="14">
        <f>E985*$E$6</f>
        <v>0</v>
      </c>
      <c r="P985" s="14">
        <f>F985*$F$6</f>
        <v>70</v>
      </c>
      <c r="Q985" s="14">
        <f>G985*$G$6</f>
        <v>0</v>
      </c>
      <c r="R985" s="14">
        <f>H985*$H$6</f>
        <v>0</v>
      </c>
      <c r="S985" s="14">
        <f>(N985/100)*(I985*$I$6)+(N985/100)*(J985*$J$6)</f>
        <v>176.4</v>
      </c>
      <c r="T985" s="14">
        <f>(O985/100)*(K985*$K$6)</f>
        <v>0</v>
      </c>
      <c r="U985" s="14">
        <f>(P985/100)*(K985*$K$6)+(P985/100)*(L985*$L$6)</f>
        <v>31.499999999999996</v>
      </c>
      <c r="V985" s="14">
        <f>(Q985/100)*(L985*$L$6)</f>
        <v>0</v>
      </c>
      <c r="W985" s="14">
        <f>(R985/100)*(K985*$K$6)+(R985/100)*(L985*$L$6)</f>
        <v>0</v>
      </c>
      <c r="X985" s="14">
        <f t="shared" si="327"/>
        <v>344.4</v>
      </c>
      <c r="Y985" s="14">
        <f t="shared" si="328"/>
        <v>0</v>
      </c>
      <c r="Z985" s="14">
        <f t="shared" si="329"/>
        <v>101.5</v>
      </c>
      <c r="AA985" s="14">
        <f t="shared" si="330"/>
        <v>0</v>
      </c>
      <c r="AB985" s="14">
        <f t="shared" ref="AB985:AB996" si="332">R985+W985</f>
        <v>0</v>
      </c>
      <c r="AC985" s="15">
        <f t="shared" si="331"/>
        <v>445.9</v>
      </c>
      <c r="AD985" s="48">
        <f>(ROUND(AC985-AC982,1)/AC982)</f>
        <v>-6.6764336542486397E-2</v>
      </c>
      <c r="AE985" s="113"/>
      <c r="AF985" s="60"/>
      <c r="AH985" s="59"/>
    </row>
    <row r="986" spans="1:34">
      <c r="A986" s="99" t="s">
        <v>818</v>
      </c>
      <c r="B986" s="91">
        <v>0</v>
      </c>
      <c r="C986" s="21" t="s">
        <v>339</v>
      </c>
      <c r="D986" s="12">
        <v>120</v>
      </c>
      <c r="E986" s="12">
        <v>0</v>
      </c>
      <c r="F986" s="12">
        <v>50</v>
      </c>
      <c r="G986" s="12">
        <v>0</v>
      </c>
      <c r="H986" s="12">
        <v>0</v>
      </c>
      <c r="I986" s="13">
        <v>50</v>
      </c>
      <c r="J986" s="13">
        <v>20</v>
      </c>
      <c r="K986" s="13">
        <v>15</v>
      </c>
      <c r="L986" s="13">
        <v>15</v>
      </c>
      <c r="M986" s="13">
        <v>0</v>
      </c>
      <c r="N986" s="14">
        <f>D986*$D$7</f>
        <v>168</v>
      </c>
      <c r="O986" s="14">
        <f>E986*$E$7</f>
        <v>0</v>
      </c>
      <c r="P986" s="14">
        <f>F986*$F$7</f>
        <v>70</v>
      </c>
      <c r="Q986" s="14">
        <f>G986*$G$7</f>
        <v>0</v>
      </c>
      <c r="R986" s="14">
        <f>H986*$H$7</f>
        <v>0</v>
      </c>
      <c r="S986" s="14">
        <f>(N986/100)*(I986*$I$7)+(N986/100)*(J986*$J$7)</f>
        <v>176.4</v>
      </c>
      <c r="T986" s="14">
        <f>(O986/100)*(K986*$K$7)</f>
        <v>0</v>
      </c>
      <c r="U986" s="14">
        <f>(P986/100)*(K986*$K$7)+(P986/100)*(L986*$L$7)</f>
        <v>31.499999999999996</v>
      </c>
      <c r="V986" s="14">
        <f>(Q986/100)*(L986*$L$7)</f>
        <v>0</v>
      </c>
      <c r="W986" s="14">
        <f>(R986/100)*(K986*$K$7)+(R986/100)*(L986*$L$7)</f>
        <v>0</v>
      </c>
      <c r="X986" s="14">
        <f t="shared" si="327"/>
        <v>344.4</v>
      </c>
      <c r="Y986" s="14">
        <f t="shared" si="328"/>
        <v>0</v>
      </c>
      <c r="Z986" s="14">
        <f t="shared" si="329"/>
        <v>101.5</v>
      </c>
      <c r="AA986" s="14">
        <f t="shared" si="330"/>
        <v>0</v>
      </c>
      <c r="AB986" s="14">
        <f t="shared" si="332"/>
        <v>0</v>
      </c>
      <c r="AC986" s="15">
        <f t="shared" si="331"/>
        <v>445.9</v>
      </c>
      <c r="AD986" s="48">
        <f>(ROUND(AC986-AC982,1)/AC982)</f>
        <v>-6.6764336542486397E-2</v>
      </c>
      <c r="AE986" s="113"/>
      <c r="AF986" s="60"/>
      <c r="AH986" s="59"/>
    </row>
    <row r="987" spans="1:34">
      <c r="A987" s="99" t="s">
        <v>667</v>
      </c>
      <c r="B987" s="91"/>
      <c r="C987" s="21" t="s">
        <v>340</v>
      </c>
      <c r="D987" s="12">
        <v>120</v>
      </c>
      <c r="E987" s="12">
        <v>0</v>
      </c>
      <c r="F987" s="12">
        <v>50</v>
      </c>
      <c r="G987" s="12">
        <v>0</v>
      </c>
      <c r="H987" s="12">
        <v>0</v>
      </c>
      <c r="I987" s="13">
        <v>50</v>
      </c>
      <c r="J987" s="13">
        <v>20</v>
      </c>
      <c r="K987" s="13">
        <v>15</v>
      </c>
      <c r="L987" s="13">
        <v>15</v>
      </c>
      <c r="M987" s="13">
        <v>0</v>
      </c>
      <c r="N987" s="14">
        <f>D987*$D$8</f>
        <v>168</v>
      </c>
      <c r="O987" s="14">
        <f>E987*$E$8</f>
        <v>0</v>
      </c>
      <c r="P987" s="14">
        <f>F987*$F$8</f>
        <v>70</v>
      </c>
      <c r="Q987" s="14">
        <f>G987*$G$8</f>
        <v>0</v>
      </c>
      <c r="R987" s="14">
        <f>H987*$H$8</f>
        <v>0</v>
      </c>
      <c r="S987" s="14">
        <f>(N987/100)*(I987*$I$8)+(N987/100)*(J987*$J$8)</f>
        <v>176.4</v>
      </c>
      <c r="T987" s="14">
        <f>(O987/100)*(K987*$K$8)</f>
        <v>0</v>
      </c>
      <c r="U987" s="14">
        <f>(P987/100)*(K987*$K$8)+(P987/100)*(L987*$L$8)</f>
        <v>31.499999999999996</v>
      </c>
      <c r="V987" s="14">
        <f>(Q987/100)*(L987*$L$8)</f>
        <v>0</v>
      </c>
      <c r="W987" s="14">
        <f>(R987/100)*(K987*$K$8)+(R987/100)*(L987*$L$8)</f>
        <v>0</v>
      </c>
      <c r="X987" s="14">
        <f t="shared" si="327"/>
        <v>344.4</v>
      </c>
      <c r="Y987" s="14">
        <f t="shared" si="328"/>
        <v>0</v>
      </c>
      <c r="Z987" s="14">
        <f t="shared" si="329"/>
        <v>101.5</v>
      </c>
      <c r="AA987" s="14">
        <f t="shared" si="330"/>
        <v>0</v>
      </c>
      <c r="AB987" s="14">
        <f t="shared" si="332"/>
        <v>0</v>
      </c>
      <c r="AC987" s="15">
        <f t="shared" si="331"/>
        <v>445.9</v>
      </c>
      <c r="AD987" s="48">
        <f>(ROUND(AC987-AC982,1)/AC982)</f>
        <v>-6.6764336542486397E-2</v>
      </c>
      <c r="AE987" s="113"/>
      <c r="AF987" s="60"/>
      <c r="AH987" s="59"/>
    </row>
    <row r="988" spans="1:34">
      <c r="A988" s="99" t="s">
        <v>606</v>
      </c>
      <c r="B988" s="91"/>
      <c r="C988" s="21" t="s">
        <v>1</v>
      </c>
      <c r="D988" s="12">
        <v>60</v>
      </c>
      <c r="E988" s="12">
        <v>170</v>
      </c>
      <c r="F988" s="12">
        <v>0</v>
      </c>
      <c r="G988" s="12">
        <v>0</v>
      </c>
      <c r="H988" s="12">
        <v>0</v>
      </c>
      <c r="I988" s="13">
        <v>50</v>
      </c>
      <c r="J988" s="13">
        <v>20</v>
      </c>
      <c r="K988" s="13">
        <v>75</v>
      </c>
      <c r="L988" s="13">
        <v>0</v>
      </c>
      <c r="M988" s="13">
        <v>0</v>
      </c>
      <c r="N988" s="14">
        <f>D988*$D$9</f>
        <v>72</v>
      </c>
      <c r="O988" s="14">
        <f>E988*$E$9</f>
        <v>221</v>
      </c>
      <c r="P988" s="14">
        <f>F988*$F$9</f>
        <v>0</v>
      </c>
      <c r="Q988" s="14">
        <f>G988*$G$9</f>
        <v>0</v>
      </c>
      <c r="R988" s="14">
        <f>H988*$H$9</f>
        <v>0</v>
      </c>
      <c r="S988" s="14">
        <f>(N988/100)*(I988*$I$9)+(N988/100)*(J988*$J$9)</f>
        <v>75.599999999999994</v>
      </c>
      <c r="T988" s="14">
        <f>(O988/100)*(K988*$K$9)</f>
        <v>248.625</v>
      </c>
      <c r="U988" s="14">
        <f>(P988/100)*(K988*$K$9)+(P988/100)*(L988*$L$9)</f>
        <v>0</v>
      </c>
      <c r="V988" s="14">
        <f>(Q988/100)*(L988*$L$9)</f>
        <v>0</v>
      </c>
      <c r="W988" s="14">
        <f>(R988/100)*(K988*$K$9)+(R988/100)*(L988*$L$9)</f>
        <v>0</v>
      </c>
      <c r="X988" s="14">
        <f t="shared" si="327"/>
        <v>147.6</v>
      </c>
      <c r="Y988" s="14">
        <f t="shared" si="328"/>
        <v>469.625</v>
      </c>
      <c r="Z988" s="14">
        <f t="shared" si="329"/>
        <v>0</v>
      </c>
      <c r="AA988" s="14">
        <f t="shared" si="330"/>
        <v>0</v>
      </c>
      <c r="AB988" s="14">
        <f t="shared" si="332"/>
        <v>0</v>
      </c>
      <c r="AC988" s="15">
        <f t="shared" si="331"/>
        <v>617.20000000000005</v>
      </c>
      <c r="AD988" s="48">
        <f>(ROUND(AC988-AC982,1)/AC982)</f>
        <v>0.29175387191293428</v>
      </c>
      <c r="AE988" s="113"/>
      <c r="AF988" s="60"/>
      <c r="AH988" s="59"/>
    </row>
    <row r="989" spans="1:34">
      <c r="A989" s="99" t="s">
        <v>845</v>
      </c>
      <c r="B989" s="91"/>
      <c r="C989" s="21" t="s">
        <v>2</v>
      </c>
      <c r="D989" s="12">
        <v>60</v>
      </c>
      <c r="E989" s="12">
        <v>0</v>
      </c>
      <c r="F989" s="12">
        <v>170</v>
      </c>
      <c r="G989" s="12">
        <v>0</v>
      </c>
      <c r="H989" s="12">
        <v>0</v>
      </c>
      <c r="I989" s="13">
        <v>50</v>
      </c>
      <c r="J989" s="13">
        <v>20</v>
      </c>
      <c r="K989" s="13">
        <v>37.5</v>
      </c>
      <c r="L989" s="13">
        <v>37.5</v>
      </c>
      <c r="M989" s="13">
        <v>0</v>
      </c>
      <c r="N989" s="14">
        <f>D989*$D$10</f>
        <v>72</v>
      </c>
      <c r="O989" s="14">
        <f>E989*$E$10</f>
        <v>0</v>
      </c>
      <c r="P989" s="14">
        <f>F989*$F$10</f>
        <v>221</v>
      </c>
      <c r="Q989" s="14">
        <f>G989*$G$10</f>
        <v>0</v>
      </c>
      <c r="R989" s="14">
        <f>H989*$H$10</f>
        <v>0</v>
      </c>
      <c r="S989" s="14">
        <f>(N989/100)*(I989*$I$10)+(N989/100)*(J989*$J$10)</f>
        <v>75.599999999999994</v>
      </c>
      <c r="T989" s="14">
        <f>(O989/100)*(K989*$J$10)</f>
        <v>0</v>
      </c>
      <c r="U989" s="14">
        <f>(P989/100)*(K989*$K$10)+(P989/100)*(L989*$L$10)</f>
        <v>248.625</v>
      </c>
      <c r="V989" s="14">
        <f>(Q989/100)*(L989*$L$10)</f>
        <v>0</v>
      </c>
      <c r="W989" s="14">
        <f>(R989/100)*(K989*$K$10)+(R989/100)*(L989*$L$10)</f>
        <v>0</v>
      </c>
      <c r="X989" s="14">
        <f t="shared" si="327"/>
        <v>147.6</v>
      </c>
      <c r="Y989" s="14">
        <f t="shared" si="328"/>
        <v>0</v>
      </c>
      <c r="Z989" s="14">
        <f t="shared" si="329"/>
        <v>469.625</v>
      </c>
      <c r="AA989" s="14">
        <f t="shared" si="330"/>
        <v>0</v>
      </c>
      <c r="AB989" s="14">
        <f t="shared" si="332"/>
        <v>0</v>
      </c>
      <c r="AC989" s="15">
        <f t="shared" si="331"/>
        <v>617.20000000000005</v>
      </c>
      <c r="AD989" s="48">
        <f>(ROUND(AC989-AC982,1)/AC982)</f>
        <v>0.29175387191293428</v>
      </c>
      <c r="AE989" s="113"/>
      <c r="AF989" s="60"/>
      <c r="AH989" s="59"/>
    </row>
    <row r="990" spans="1:34">
      <c r="A990" s="99" t="s">
        <v>846</v>
      </c>
      <c r="B990" s="91"/>
      <c r="C990" s="21" t="s">
        <v>3</v>
      </c>
      <c r="D990" s="12">
        <v>60</v>
      </c>
      <c r="E990" s="12">
        <v>0</v>
      </c>
      <c r="F990" s="12">
        <v>0</v>
      </c>
      <c r="G990" s="12">
        <v>170</v>
      </c>
      <c r="H990" s="12">
        <v>0</v>
      </c>
      <c r="I990" s="13">
        <v>50</v>
      </c>
      <c r="J990" s="13">
        <v>20</v>
      </c>
      <c r="K990" s="13">
        <v>0</v>
      </c>
      <c r="L990" s="13">
        <v>75</v>
      </c>
      <c r="M990" s="13">
        <v>0</v>
      </c>
      <c r="N990" s="14">
        <f>D990*$D$11</f>
        <v>72</v>
      </c>
      <c r="O990" s="14">
        <f>E990*$E$11</f>
        <v>0</v>
      </c>
      <c r="P990" s="14">
        <f>F990*$F$11</f>
        <v>0</v>
      </c>
      <c r="Q990" s="14">
        <f>G990*$G$11</f>
        <v>221</v>
      </c>
      <c r="R990" s="14">
        <f>H990*$H$11</f>
        <v>0</v>
      </c>
      <c r="S990" s="14">
        <f>(N990/100)*(I990*$I$11)+(N990/100)*(J990*$J$11)</f>
        <v>75.599999999999994</v>
      </c>
      <c r="T990" s="14">
        <f>(O990/100)*(K990*$K$11)</f>
        <v>0</v>
      </c>
      <c r="U990" s="14">
        <f>(P990/100)*(K990*$K$11)+(P990/100)*(L990*$L$11)</f>
        <v>0</v>
      </c>
      <c r="V990" s="14">
        <f>(Q990/100)*(L990*$L$11)</f>
        <v>248.625</v>
      </c>
      <c r="W990" s="14">
        <f>(R990/100)*(K990*$K$11)+(R990/100)*(L990*$L$11)</f>
        <v>0</v>
      </c>
      <c r="X990" s="14">
        <f t="shared" si="327"/>
        <v>147.6</v>
      </c>
      <c r="Y990" s="14">
        <f t="shared" si="328"/>
        <v>0</v>
      </c>
      <c r="Z990" s="14">
        <f t="shared" si="329"/>
        <v>0</v>
      </c>
      <c r="AA990" s="14">
        <f t="shared" si="330"/>
        <v>469.625</v>
      </c>
      <c r="AB990" s="14">
        <f t="shared" si="332"/>
        <v>0</v>
      </c>
      <c r="AC990" s="15">
        <f t="shared" si="331"/>
        <v>617.20000000000005</v>
      </c>
      <c r="AD990" s="48">
        <f>(ROUND(AC990-AC982,1)/AC982)</f>
        <v>0.29175387191293428</v>
      </c>
      <c r="AE990" s="113"/>
      <c r="AF990" s="60"/>
      <c r="AH990" s="59"/>
    </row>
    <row r="991" spans="1:34">
      <c r="A991" s="99" t="s">
        <v>847</v>
      </c>
      <c r="B991" s="91"/>
      <c r="C991" s="21" t="s">
        <v>4</v>
      </c>
      <c r="D991" s="12">
        <v>60</v>
      </c>
      <c r="E991" s="12">
        <v>0</v>
      </c>
      <c r="F991" s="12">
        <v>0</v>
      </c>
      <c r="G991" s="12">
        <v>0</v>
      </c>
      <c r="H991" s="12">
        <v>170</v>
      </c>
      <c r="I991" s="13">
        <v>50</v>
      </c>
      <c r="J991" s="13">
        <v>20</v>
      </c>
      <c r="K991" s="13">
        <v>37.5</v>
      </c>
      <c r="L991" s="13">
        <v>37.5</v>
      </c>
      <c r="M991" s="13">
        <v>0</v>
      </c>
      <c r="N991" s="14">
        <f>D991*$D$12</f>
        <v>72</v>
      </c>
      <c r="O991" s="14">
        <f>E991*$E$12</f>
        <v>0</v>
      </c>
      <c r="P991" s="14">
        <f>F991*$F$12</f>
        <v>0</v>
      </c>
      <c r="Q991" s="14">
        <f>G991*$G$12</f>
        <v>0</v>
      </c>
      <c r="R991" s="14">
        <f>H991*$H$12</f>
        <v>221</v>
      </c>
      <c r="S991" s="14">
        <f>(N991/100)*(I991*$I$12)+(N991/100)*(J991*$J$12)</f>
        <v>75.599999999999994</v>
      </c>
      <c r="T991" s="14">
        <f>(O991/100)*(K991*$K$12)</f>
        <v>0</v>
      </c>
      <c r="U991" s="14">
        <f>(P991/100)*(K991*$K$12)+(P991/100)*(L991*$L$12)</f>
        <v>0</v>
      </c>
      <c r="V991" s="14">
        <f>(Q991/100)*(L991*$L$12)</f>
        <v>0</v>
      </c>
      <c r="W991" s="14">
        <f>(R991/100)*(K991*$K$12)+(R991/100)*(L991*$L$12)</f>
        <v>248.625</v>
      </c>
      <c r="X991" s="14">
        <f t="shared" si="327"/>
        <v>147.6</v>
      </c>
      <c r="Y991" s="14">
        <f t="shared" si="328"/>
        <v>0</v>
      </c>
      <c r="Z991" s="14">
        <f t="shared" si="329"/>
        <v>0</v>
      </c>
      <c r="AA991" s="14">
        <f t="shared" si="330"/>
        <v>0</v>
      </c>
      <c r="AB991" s="14">
        <f t="shared" si="332"/>
        <v>469.625</v>
      </c>
      <c r="AC991" s="15">
        <f t="shared" si="331"/>
        <v>617.20000000000005</v>
      </c>
      <c r="AD991" s="48">
        <f>(ROUND(AC991-AC982,1)/AC982)</f>
        <v>0.29175387191293428</v>
      </c>
      <c r="AE991" s="113"/>
      <c r="AF991" s="60"/>
      <c r="AH991" s="59"/>
    </row>
    <row r="992" spans="1:34">
      <c r="A992" s="99" t="s">
        <v>848</v>
      </c>
      <c r="B992" s="91"/>
      <c r="C992" s="21" t="s">
        <v>328</v>
      </c>
      <c r="D992" s="12">
        <v>120</v>
      </c>
      <c r="E992" s="12">
        <v>0</v>
      </c>
      <c r="F992" s="12">
        <v>50</v>
      </c>
      <c r="G992" s="12">
        <v>0</v>
      </c>
      <c r="H992" s="12">
        <v>0</v>
      </c>
      <c r="I992" s="13">
        <v>50</v>
      </c>
      <c r="J992" s="13">
        <v>20</v>
      </c>
      <c r="K992" s="13">
        <v>15</v>
      </c>
      <c r="L992" s="13">
        <v>15</v>
      </c>
      <c r="M992" s="13">
        <v>60</v>
      </c>
      <c r="N992" s="14">
        <f>D992*$D$13</f>
        <v>156</v>
      </c>
      <c r="O992" s="14">
        <f>E992*$E$13</f>
        <v>0</v>
      </c>
      <c r="P992" s="14">
        <f>F992*$F$13</f>
        <v>65</v>
      </c>
      <c r="Q992" s="14">
        <f>G992*$G$13</f>
        <v>0</v>
      </c>
      <c r="R992" s="14">
        <f>H992*$H$13</f>
        <v>0</v>
      </c>
      <c r="S992" s="14">
        <f>(N992/100)*(I992*$I$14)+(N992/100)*(J992*$J$14)+(N992/100)*(M992*$M$14)</f>
        <v>304.20000000000005</v>
      </c>
      <c r="T992" s="14">
        <f>(O992/100)*(K992*$K$13)+(O992/100)*(M992*$M$13)</f>
        <v>0</v>
      </c>
      <c r="U992" s="14">
        <f>(P992/100)*(K992*$K$13)+(P992/100)*(L992*$L$13)+(P992/100)*(M992*$M$13)</f>
        <v>87.75</v>
      </c>
      <c r="V992" s="14">
        <f>(Q992/100)*(L992*$L$13)+(Q992/100)*(M992*$M$13)</f>
        <v>0</v>
      </c>
      <c r="W992" s="14">
        <f>(R992/100)*(K992*$K$13)+(R992/100)*(L992*$L$13)+(R992/100)*(M992*$M$13)</f>
        <v>0</v>
      </c>
      <c r="X992" s="14">
        <f t="shared" si="327"/>
        <v>460.20000000000005</v>
      </c>
      <c r="Y992" s="14">
        <f t="shared" si="328"/>
        <v>0</v>
      </c>
      <c r="Z992" s="14">
        <f t="shared" si="329"/>
        <v>152.75</v>
      </c>
      <c r="AA992" s="14">
        <f t="shared" si="330"/>
        <v>0</v>
      </c>
      <c r="AB992" s="14">
        <f t="shared" si="332"/>
        <v>0</v>
      </c>
      <c r="AC992" s="15">
        <f t="shared" si="331"/>
        <v>613</v>
      </c>
      <c r="AD992" s="48">
        <f>(ROUND(AC992-AC982,1)/AC982)</f>
        <v>0.28296358308915859</v>
      </c>
      <c r="AE992" s="113"/>
      <c r="AF992" s="60"/>
      <c r="AH992" s="59"/>
    </row>
    <row r="993" spans="1:34">
      <c r="A993" s="99" t="s">
        <v>849</v>
      </c>
      <c r="B993" s="91"/>
      <c r="C993" s="21" t="s">
        <v>329</v>
      </c>
      <c r="D993" s="12">
        <v>150</v>
      </c>
      <c r="E993" s="12">
        <v>0</v>
      </c>
      <c r="F993" s="12">
        <v>0</v>
      </c>
      <c r="G993" s="12">
        <v>0</v>
      </c>
      <c r="H993" s="12">
        <v>0</v>
      </c>
      <c r="I993" s="13">
        <v>50</v>
      </c>
      <c r="J993" s="13">
        <v>20</v>
      </c>
      <c r="K993" s="13">
        <v>72</v>
      </c>
      <c r="L993" s="13">
        <v>0</v>
      </c>
      <c r="M993" s="13">
        <v>0</v>
      </c>
      <c r="N993" s="14">
        <f>D993*$D$14</f>
        <v>195</v>
      </c>
      <c r="O993" s="14">
        <f>E993*$E$14</f>
        <v>0</v>
      </c>
      <c r="P993" s="14">
        <f>F993*$F$14</f>
        <v>0</v>
      </c>
      <c r="Q993" s="14">
        <f>G993*$G$14</f>
        <v>0</v>
      </c>
      <c r="R993" s="14">
        <f>H993*$H$14</f>
        <v>0</v>
      </c>
      <c r="S993" s="14">
        <f>(N993/100)*(I993*$I$14)+(N993/100)*(J993*$J$14)+(N993/100)*(K993*$K$14)</f>
        <v>415.35</v>
      </c>
      <c r="T993" s="14">
        <f>(O993/100)*(K993*$K$14)</f>
        <v>0</v>
      </c>
      <c r="U993" s="14">
        <f>(P993/100)*(K993*$K$14)+(P993/100)*(L993*$L$14)</f>
        <v>0</v>
      </c>
      <c r="V993" s="14">
        <f>(Q993/100)*(L993*$L$14)</f>
        <v>0</v>
      </c>
      <c r="W993" s="14">
        <f>(R993/100)*(K993*$L$14)+(R993/100)*(L993*$M$14)</f>
        <v>0</v>
      </c>
      <c r="X993" s="14">
        <f t="shared" si="327"/>
        <v>610.35</v>
      </c>
      <c r="Y993" s="14">
        <f t="shared" si="328"/>
        <v>0</v>
      </c>
      <c r="Z993" s="14">
        <f t="shared" si="329"/>
        <v>0</v>
      </c>
      <c r="AA993" s="14">
        <f t="shared" si="330"/>
        <v>0</v>
      </c>
      <c r="AB993" s="14">
        <f t="shared" si="332"/>
        <v>0</v>
      </c>
      <c r="AC993" s="15">
        <f t="shared" si="331"/>
        <v>610.4</v>
      </c>
      <c r="AD993" s="48">
        <f>(ROUND(AC993-AC982,1)/AC982)</f>
        <v>0.27752197572205944</v>
      </c>
      <c r="AE993" s="113"/>
      <c r="AF993" s="60"/>
      <c r="AH993" s="59"/>
    </row>
    <row r="994" spans="1:34">
      <c r="A994" s="99"/>
      <c r="B994" s="91"/>
      <c r="C994" s="21" t="s">
        <v>330</v>
      </c>
      <c r="D994" s="12">
        <v>150</v>
      </c>
      <c r="E994" s="12">
        <v>0</v>
      </c>
      <c r="F994" s="12">
        <v>0</v>
      </c>
      <c r="G994" s="12">
        <v>0</v>
      </c>
      <c r="H994" s="12">
        <v>0</v>
      </c>
      <c r="I994" s="13">
        <v>50</v>
      </c>
      <c r="J994" s="13">
        <v>20</v>
      </c>
      <c r="K994" s="13">
        <v>0</v>
      </c>
      <c r="L994" s="13">
        <v>72</v>
      </c>
      <c r="M994" s="13">
        <v>0</v>
      </c>
      <c r="N994" s="14">
        <f>D994*$D$15</f>
        <v>195</v>
      </c>
      <c r="O994" s="14">
        <f>E994*$E$15</f>
        <v>0</v>
      </c>
      <c r="P994" s="14">
        <f>F994*$F$15</f>
        <v>0</v>
      </c>
      <c r="Q994" s="14">
        <f>G994*$G$15</f>
        <v>0</v>
      </c>
      <c r="R994" s="14">
        <f>H994*$H$15</f>
        <v>0</v>
      </c>
      <c r="S994" s="14">
        <f>(N994/100)*(I994*$I$15)+(N994/100)*(J994*$J$15)+(N994/100)*(L994*$L$15)</f>
        <v>415.35</v>
      </c>
      <c r="T994" s="14">
        <f>(O994/100)*(K994*$K$15)</f>
        <v>0</v>
      </c>
      <c r="U994" s="14">
        <f>(P994/100)*(K994*$K$15)+(P994/100)*(L994*$L$15)</f>
        <v>0</v>
      </c>
      <c r="V994" s="14">
        <f>(Q994/100)*(L994*$L$15)</f>
        <v>0</v>
      </c>
      <c r="W994" s="14">
        <f>(R994/100)*(K994*$K$15)+(R994/100)*(L994*$L$15)</f>
        <v>0</v>
      </c>
      <c r="X994" s="14">
        <f t="shared" si="327"/>
        <v>610.35</v>
      </c>
      <c r="Y994" s="14">
        <f t="shared" si="328"/>
        <v>0</v>
      </c>
      <c r="Z994" s="14">
        <f t="shared" si="329"/>
        <v>0</v>
      </c>
      <c r="AA994" s="14">
        <f t="shared" si="330"/>
        <v>0</v>
      </c>
      <c r="AB994" s="14">
        <f t="shared" si="332"/>
        <v>0</v>
      </c>
      <c r="AC994" s="15">
        <f t="shared" si="331"/>
        <v>610.4</v>
      </c>
      <c r="AD994" s="48">
        <f>(ROUND(AC994-AC982,1)/AC982)</f>
        <v>0.27752197572205944</v>
      </c>
      <c r="AE994" s="113"/>
      <c r="AF994" s="60"/>
      <c r="AH994" s="59"/>
    </row>
    <row r="995" spans="1:34">
      <c r="A995" s="99"/>
      <c r="B995" s="91"/>
      <c r="C995" s="21" t="s">
        <v>326</v>
      </c>
      <c r="D995" s="12">
        <v>120</v>
      </c>
      <c r="E995" s="12">
        <v>0</v>
      </c>
      <c r="F995" s="12">
        <v>50</v>
      </c>
      <c r="G995" s="12">
        <v>0</v>
      </c>
      <c r="H995" s="12">
        <v>0</v>
      </c>
      <c r="I995" s="13">
        <v>50</v>
      </c>
      <c r="J995" s="13">
        <v>58</v>
      </c>
      <c r="K995" s="13">
        <v>15</v>
      </c>
      <c r="L995" s="13">
        <v>15</v>
      </c>
      <c r="M995" s="13">
        <v>0</v>
      </c>
      <c r="N995" s="14">
        <f>D995*$D$16</f>
        <v>156</v>
      </c>
      <c r="O995" s="14">
        <f>E995*$E$16</f>
        <v>0</v>
      </c>
      <c r="P995" s="14">
        <f>F995*$F$16</f>
        <v>65</v>
      </c>
      <c r="Q995" s="14">
        <f>G995*$G$16</f>
        <v>0</v>
      </c>
      <c r="R995" s="14">
        <f>H995*$H$16</f>
        <v>0</v>
      </c>
      <c r="S995" s="14">
        <f>(N995/100)*(I995*$I$16)+(N995/100)*(J995*$J$16)</f>
        <v>286.10399999999998</v>
      </c>
      <c r="T995" s="14">
        <f>(O995/100)*(K995*$K$16)</f>
        <v>0</v>
      </c>
      <c r="U995" s="14">
        <f>(P995/100)*(K995*$K$16)+(P995/100)*(L995*$L$16)</f>
        <v>29.25</v>
      </c>
      <c r="V995" s="14">
        <f>(Q995/100)*(L995*$L$16)</f>
        <v>0</v>
      </c>
      <c r="W995" s="14">
        <f>(R995/100)*(K995*$K$16)+(R995/100)*(L995*$L$16)</f>
        <v>0</v>
      </c>
      <c r="X995" s="14">
        <f t="shared" si="327"/>
        <v>442.10399999999998</v>
      </c>
      <c r="Y995" s="14">
        <f t="shared" si="328"/>
        <v>0</v>
      </c>
      <c r="Z995" s="14">
        <f t="shared" si="329"/>
        <v>94.25</v>
      </c>
      <c r="AA995" s="14">
        <f t="shared" si="330"/>
        <v>0</v>
      </c>
      <c r="AB995" s="14">
        <f t="shared" si="332"/>
        <v>0</v>
      </c>
      <c r="AC995" s="15">
        <f t="shared" si="331"/>
        <v>536.4</v>
      </c>
      <c r="AD995" s="48">
        <f>(ROUND(AC995-AC982,1)/AC982)</f>
        <v>0.12264545835077438</v>
      </c>
      <c r="AE995" s="113"/>
      <c r="AF995" s="60"/>
      <c r="AH995" s="60"/>
    </row>
    <row r="996" spans="1:34">
      <c r="A996" s="99"/>
      <c r="B996" s="91"/>
      <c r="C996" s="21" t="s">
        <v>327</v>
      </c>
      <c r="D996" s="12">
        <v>120</v>
      </c>
      <c r="E996" s="12">
        <v>0</v>
      </c>
      <c r="F996" s="12">
        <v>50</v>
      </c>
      <c r="G996" s="12">
        <v>0</v>
      </c>
      <c r="H996" s="12">
        <v>0</v>
      </c>
      <c r="I996" s="13">
        <v>85</v>
      </c>
      <c r="J996" s="13">
        <v>20</v>
      </c>
      <c r="K996" s="13">
        <v>15</v>
      </c>
      <c r="L996" s="13">
        <v>15</v>
      </c>
      <c r="M996" s="13">
        <v>0</v>
      </c>
      <c r="N996" s="14">
        <f>D996*$D$17</f>
        <v>156</v>
      </c>
      <c r="O996" s="14">
        <f>E996*$E$17</f>
        <v>0</v>
      </c>
      <c r="P996" s="14">
        <f>F996*$F$17</f>
        <v>65</v>
      </c>
      <c r="Q996" s="14">
        <f>G996*$G$17</f>
        <v>0</v>
      </c>
      <c r="R996" s="14">
        <f>H996*$H$17</f>
        <v>0</v>
      </c>
      <c r="S996" s="14">
        <f>(N996/100)*(I996*$I$17)+(N996/100)*(J996*$J$17)</f>
        <v>336.17999999999995</v>
      </c>
      <c r="T996" s="14">
        <f>(O996/100)*(K996*$K$17)</f>
        <v>0</v>
      </c>
      <c r="U996" s="14">
        <f>(P996/100)*(K996*$K$17)+(P996/100)*(L996*$L$17)</f>
        <v>29.25</v>
      </c>
      <c r="V996" s="14">
        <f>(Q996/100)*(L996*$L$17)</f>
        <v>0</v>
      </c>
      <c r="W996" s="14">
        <f>(R996/100)*(K996*$K$17)+(R996/100)*(L996*$L$17)</f>
        <v>0</v>
      </c>
      <c r="X996" s="14">
        <f t="shared" si="327"/>
        <v>492.17999999999995</v>
      </c>
      <c r="Y996" s="14">
        <f t="shared" si="328"/>
        <v>0</v>
      </c>
      <c r="Z996" s="14">
        <f t="shared" si="329"/>
        <v>94.25</v>
      </c>
      <c r="AA996" s="14">
        <f t="shared" si="330"/>
        <v>0</v>
      </c>
      <c r="AB996" s="14">
        <f t="shared" si="332"/>
        <v>0</v>
      </c>
      <c r="AC996" s="15">
        <f t="shared" si="331"/>
        <v>586.4</v>
      </c>
      <c r="AD996" s="48">
        <f>(ROUND(AC996-AC982,1)/AC982)</f>
        <v>0.22729175387191292</v>
      </c>
      <c r="AE996" s="113"/>
      <c r="AF996" s="60"/>
      <c r="AH996" s="59"/>
    </row>
    <row r="997" spans="1:34">
      <c r="A997" s="106" t="s">
        <v>0</v>
      </c>
      <c r="B997" s="92" t="s">
        <v>57</v>
      </c>
      <c r="C997" s="50" t="s">
        <v>243</v>
      </c>
      <c r="D997" s="11">
        <v>120</v>
      </c>
      <c r="E997" s="11">
        <v>0</v>
      </c>
      <c r="F997" s="11">
        <v>50</v>
      </c>
      <c r="G997" s="11">
        <v>0</v>
      </c>
      <c r="H997" s="11">
        <v>0</v>
      </c>
      <c r="I997" s="51">
        <v>50</v>
      </c>
      <c r="J997" s="51">
        <v>20</v>
      </c>
      <c r="K997" s="51">
        <v>30</v>
      </c>
      <c r="L997" s="51">
        <v>30</v>
      </c>
      <c r="M997" s="51">
        <v>0</v>
      </c>
      <c r="N997" s="52">
        <f>D997*$D$3</f>
        <v>180</v>
      </c>
      <c r="O997" s="52">
        <f>E997*$E$3</f>
        <v>0</v>
      </c>
      <c r="P997" s="52">
        <f>F997*$F$3</f>
        <v>75</v>
      </c>
      <c r="Q997" s="52">
        <f>G997*$G$3</f>
        <v>0</v>
      </c>
      <c r="R997" s="52">
        <f>H997*$H$3</f>
        <v>0</v>
      </c>
      <c r="S997" s="52">
        <f>(N997/100)*(I997*$I$3)+(N997/100)*(J997*$J$3)</f>
        <v>189</v>
      </c>
      <c r="T997" s="52">
        <f>(O997/100)*(K997*$K$3)</f>
        <v>0</v>
      </c>
      <c r="U997" s="52">
        <f>(P997/100)*(K997*$K$3)+(P997/100)*(L997*$L$3)</f>
        <v>67.5</v>
      </c>
      <c r="V997" s="52">
        <f>(Q997/100)*(L997*$L$3)</f>
        <v>0</v>
      </c>
      <c r="W997" s="52">
        <f>(R997/100)*(K997*$K$3)+(R997/100)*(L997*$L$3)</f>
        <v>0</v>
      </c>
      <c r="X997" s="52">
        <f t="shared" si="279"/>
        <v>369</v>
      </c>
      <c r="Y997" s="52">
        <f t="shared" si="280"/>
        <v>0</v>
      </c>
      <c r="Z997" s="52">
        <f t="shared" si="281"/>
        <v>142.5</v>
      </c>
      <c r="AA997" s="52">
        <f t="shared" si="282"/>
        <v>0</v>
      </c>
      <c r="AB997" s="52">
        <f>R997+W997</f>
        <v>0</v>
      </c>
      <c r="AC997" s="53">
        <f>ROUND(X997+Y997+Z997+AA997+AB997,1)</f>
        <v>511.5</v>
      </c>
      <c r="AD997" s="58"/>
      <c r="AE997" s="113" t="s">
        <v>814</v>
      </c>
      <c r="AF997" s="60"/>
      <c r="AH997" s="59"/>
    </row>
    <row r="998" spans="1:34">
      <c r="A998" s="99" t="s">
        <v>815</v>
      </c>
      <c r="B998" s="93">
        <v>24</v>
      </c>
      <c r="C998" s="21" t="s">
        <v>325</v>
      </c>
      <c r="D998" s="12">
        <v>120</v>
      </c>
      <c r="E998" s="12">
        <v>0</v>
      </c>
      <c r="F998" s="12">
        <v>50</v>
      </c>
      <c r="G998" s="12">
        <v>0</v>
      </c>
      <c r="H998" s="12">
        <v>0</v>
      </c>
      <c r="I998" s="13">
        <v>70</v>
      </c>
      <c r="J998" s="13">
        <v>45</v>
      </c>
      <c r="K998" s="13">
        <v>30</v>
      </c>
      <c r="L998" s="13">
        <v>30</v>
      </c>
      <c r="M998" s="13">
        <v>0</v>
      </c>
      <c r="N998" s="14">
        <f>D998*$D$4</f>
        <v>156</v>
      </c>
      <c r="O998" s="14">
        <f>E998*$E$4</f>
        <v>0</v>
      </c>
      <c r="P998" s="14">
        <f>F998*$F$4</f>
        <v>65</v>
      </c>
      <c r="Q998" s="14">
        <f>G998*$G$4</f>
        <v>0</v>
      </c>
      <c r="R998" s="14">
        <f>H998*$H$4</f>
        <v>0</v>
      </c>
      <c r="S998" s="14">
        <f>(N998/100)*(I998*$I$4)+(N998/100)*(J998*$J$4)</f>
        <v>322.92</v>
      </c>
      <c r="T998" s="14">
        <f>(O998/100)*(K998*$K$4)</f>
        <v>0</v>
      </c>
      <c r="U998" s="14">
        <f>(P998/100)*(K998*$K$4)+(P998/100)*(L998*$L$4)</f>
        <v>58.5</v>
      </c>
      <c r="V998" s="14">
        <f>(Q998/100)*(L998*$L$4)</f>
        <v>0</v>
      </c>
      <c r="W998" s="14">
        <f>(R998/100)*(K998*$K$4)+(R998/100)*(L998*$L$4)</f>
        <v>0</v>
      </c>
      <c r="X998" s="14">
        <f t="shared" si="279"/>
        <v>478.92</v>
      </c>
      <c r="Y998" s="14">
        <f t="shared" si="280"/>
        <v>0</v>
      </c>
      <c r="Z998" s="14">
        <f t="shared" si="281"/>
        <v>123.5</v>
      </c>
      <c r="AA998" s="14">
        <f t="shared" si="282"/>
        <v>0</v>
      </c>
      <c r="AB998" s="14">
        <f>R998+W998</f>
        <v>0</v>
      </c>
      <c r="AC998" s="15">
        <f>ROUND(X998+Y998+Z998+AA998+AB998,1)</f>
        <v>602.4</v>
      </c>
      <c r="AD998" s="48">
        <f>(ROUND(AC998-AC997,1)/AC997)</f>
        <v>0.17771260997067451</v>
      </c>
      <c r="AE998" s="113"/>
      <c r="AF998" s="60"/>
      <c r="AH998" s="59"/>
    </row>
    <row r="999" spans="1:34">
      <c r="A999" s="99" t="s">
        <v>816</v>
      </c>
      <c r="B999" s="93">
        <v>12</v>
      </c>
      <c r="C999" s="21" t="s">
        <v>850</v>
      </c>
      <c r="D999" s="12">
        <v>120</v>
      </c>
      <c r="E999" s="12">
        <v>0</v>
      </c>
      <c r="F999" s="12">
        <v>50</v>
      </c>
      <c r="G999" s="12">
        <v>0</v>
      </c>
      <c r="H999" s="12">
        <v>0</v>
      </c>
      <c r="I999" s="13">
        <v>50</v>
      </c>
      <c r="J999" s="13">
        <v>20</v>
      </c>
      <c r="K999" s="13">
        <v>30</v>
      </c>
      <c r="L999" s="13">
        <v>30</v>
      </c>
      <c r="M999" s="13">
        <v>0</v>
      </c>
      <c r="N999" s="14">
        <f>D999*$D$5</f>
        <v>168</v>
      </c>
      <c r="O999" s="14">
        <f>E999*$E$5</f>
        <v>0</v>
      </c>
      <c r="P999" s="14">
        <f>F999*$F$5</f>
        <v>70</v>
      </c>
      <c r="Q999" s="14">
        <f>G999*$G$5</f>
        <v>0</v>
      </c>
      <c r="R999" s="14">
        <f>H999*$H$5</f>
        <v>0</v>
      </c>
      <c r="S999" s="14">
        <f>(N999/100)*(I999*$I$5)+(N999/100)*(J999*$J$5)</f>
        <v>176.4</v>
      </c>
      <c r="T999" s="14">
        <f>(O999/100)*(K999*$K$5)</f>
        <v>0</v>
      </c>
      <c r="U999" s="14">
        <f>(P999/100)*(K999*$K$5)+(P999/100)*(L999*$L$5)</f>
        <v>62.999999999999993</v>
      </c>
      <c r="V999" s="14">
        <f>(Q999/100)*(L999*$L$5)</f>
        <v>0</v>
      </c>
      <c r="W999" s="14">
        <f>(R999/100)*(K999*$K$5)+(R999/100)*(L999*$L$5)</f>
        <v>0</v>
      </c>
      <c r="X999" s="14">
        <f t="shared" si="279"/>
        <v>344.4</v>
      </c>
      <c r="Y999" s="14">
        <f t="shared" si="280"/>
        <v>0</v>
      </c>
      <c r="Z999" s="14">
        <f t="shared" si="281"/>
        <v>133</v>
      </c>
      <c r="AA999" s="14">
        <f t="shared" si="282"/>
        <v>0</v>
      </c>
      <c r="AB999" s="14">
        <f>R999+W999</f>
        <v>0</v>
      </c>
      <c r="AC999" s="15">
        <f t="shared" ref="AC999:AC1011" si="333">ROUND(X999+Y999+Z999+AA999+AB999,1)</f>
        <v>477.4</v>
      </c>
      <c r="AD999" s="48">
        <f>(ROUND(AC999-AC997,1)/AC997)</f>
        <v>-6.6666666666666666E-2</v>
      </c>
      <c r="AE999" s="113"/>
      <c r="AF999" s="60"/>
      <c r="AH999" s="59"/>
    </row>
    <row r="1000" spans="1:34">
      <c r="A1000" s="99" t="s">
        <v>817</v>
      </c>
      <c r="B1000" s="93">
        <v>0</v>
      </c>
      <c r="C1000" s="21" t="s">
        <v>338</v>
      </c>
      <c r="D1000" s="12">
        <v>120</v>
      </c>
      <c r="E1000" s="12">
        <v>0</v>
      </c>
      <c r="F1000" s="12">
        <v>50</v>
      </c>
      <c r="G1000" s="12">
        <v>0</v>
      </c>
      <c r="H1000" s="12">
        <v>0</v>
      </c>
      <c r="I1000" s="13">
        <v>50</v>
      </c>
      <c r="J1000" s="13">
        <v>20</v>
      </c>
      <c r="K1000" s="13">
        <v>30</v>
      </c>
      <c r="L1000" s="13">
        <v>30</v>
      </c>
      <c r="M1000" s="13">
        <v>0</v>
      </c>
      <c r="N1000" s="14">
        <f>D1000*$D$6</f>
        <v>168</v>
      </c>
      <c r="O1000" s="14">
        <f>E1000*$E$6</f>
        <v>0</v>
      </c>
      <c r="P1000" s="14">
        <f>F1000*$F$6</f>
        <v>70</v>
      </c>
      <c r="Q1000" s="14">
        <f>G1000*$G$6</f>
        <v>0</v>
      </c>
      <c r="R1000" s="14">
        <f>H1000*$H$6</f>
        <v>0</v>
      </c>
      <c r="S1000" s="14">
        <f>(N1000/100)*(I1000*$I$6)+(N1000/100)*(J1000*$J$6)</f>
        <v>176.4</v>
      </c>
      <c r="T1000" s="14">
        <f>(O1000/100)*(K1000*$K$6)</f>
        <v>0</v>
      </c>
      <c r="U1000" s="14">
        <f>(P1000/100)*(K1000*$K$6)+(P1000/100)*(L1000*$L$6)</f>
        <v>62.999999999999993</v>
      </c>
      <c r="V1000" s="14">
        <f>(Q1000/100)*(L1000*$L$6)</f>
        <v>0</v>
      </c>
      <c r="W1000" s="14">
        <f>(R1000/100)*(K1000*$K$6)+(R1000/100)*(L1000*$L$6)</f>
        <v>0</v>
      </c>
      <c r="X1000" s="14">
        <f t="shared" si="279"/>
        <v>344.4</v>
      </c>
      <c r="Y1000" s="14">
        <f t="shared" si="280"/>
        <v>0</v>
      </c>
      <c r="Z1000" s="14">
        <f t="shared" si="281"/>
        <v>133</v>
      </c>
      <c r="AA1000" s="14">
        <f t="shared" si="282"/>
        <v>0</v>
      </c>
      <c r="AB1000" s="14">
        <f t="shared" ref="AB1000:AB1011" si="334">R1000+W1000</f>
        <v>0</v>
      </c>
      <c r="AC1000" s="15">
        <f t="shared" si="333"/>
        <v>477.4</v>
      </c>
      <c r="AD1000" s="48">
        <f>(ROUND(AC1000-AC997,1)/AC997)</f>
        <v>-6.6666666666666666E-2</v>
      </c>
      <c r="AE1000" s="113"/>
      <c r="AF1000" s="60"/>
      <c r="AH1000" s="59"/>
    </row>
    <row r="1001" spans="1:34">
      <c r="A1001" s="99" t="s">
        <v>818</v>
      </c>
      <c r="B1001" s="93">
        <v>20</v>
      </c>
      <c r="C1001" s="21" t="s">
        <v>339</v>
      </c>
      <c r="D1001" s="12">
        <v>120</v>
      </c>
      <c r="E1001" s="12">
        <v>0</v>
      </c>
      <c r="F1001" s="12">
        <v>50</v>
      </c>
      <c r="G1001" s="12">
        <v>0</v>
      </c>
      <c r="H1001" s="12">
        <v>0</v>
      </c>
      <c r="I1001" s="13">
        <v>50</v>
      </c>
      <c r="J1001" s="13">
        <v>20</v>
      </c>
      <c r="K1001" s="13">
        <v>30</v>
      </c>
      <c r="L1001" s="13">
        <v>30</v>
      </c>
      <c r="M1001" s="13">
        <v>0</v>
      </c>
      <c r="N1001" s="14">
        <f>D1001*$D$7</f>
        <v>168</v>
      </c>
      <c r="O1001" s="14">
        <f>E1001*$E$7</f>
        <v>0</v>
      </c>
      <c r="P1001" s="14">
        <f>F1001*$F$7</f>
        <v>70</v>
      </c>
      <c r="Q1001" s="14">
        <f>G1001*$G$7</f>
        <v>0</v>
      </c>
      <c r="R1001" s="14">
        <f>H1001*$H$7</f>
        <v>0</v>
      </c>
      <c r="S1001" s="14">
        <f>(N1001/100)*(I1001*$I$7)+(N1001/100)*(J1001*$J$7)</f>
        <v>176.4</v>
      </c>
      <c r="T1001" s="14">
        <f>(O1001/100)*(K1001*$K$7)</f>
        <v>0</v>
      </c>
      <c r="U1001" s="14">
        <f>(P1001/100)*(K1001*$K$7)+(P1001/100)*(L1001*$L$7)</f>
        <v>62.999999999999993</v>
      </c>
      <c r="V1001" s="14">
        <f>(Q1001/100)*(L1001*$L$7)</f>
        <v>0</v>
      </c>
      <c r="W1001" s="14">
        <f>(R1001/100)*(K1001*$K$7)+(R1001/100)*(L1001*$L$7)</f>
        <v>0</v>
      </c>
      <c r="X1001" s="14">
        <f t="shared" si="279"/>
        <v>344.4</v>
      </c>
      <c r="Y1001" s="14">
        <f t="shared" si="280"/>
        <v>0</v>
      </c>
      <c r="Z1001" s="14">
        <f t="shared" si="281"/>
        <v>133</v>
      </c>
      <c r="AA1001" s="14">
        <f t="shared" si="282"/>
        <v>0</v>
      </c>
      <c r="AB1001" s="14">
        <f t="shared" si="334"/>
        <v>0</v>
      </c>
      <c r="AC1001" s="15">
        <f t="shared" si="333"/>
        <v>477.4</v>
      </c>
      <c r="AD1001" s="48">
        <f>(ROUND(AC1001-AC997,1)/AC997)</f>
        <v>-6.6666666666666666E-2</v>
      </c>
      <c r="AE1001" s="113"/>
      <c r="AF1001" s="60"/>
      <c r="AH1001" s="59"/>
    </row>
    <row r="1002" spans="1:34">
      <c r="A1002" s="99" t="s">
        <v>667</v>
      </c>
      <c r="B1002" s="93"/>
      <c r="C1002" s="21" t="s">
        <v>340</v>
      </c>
      <c r="D1002" s="12">
        <v>120</v>
      </c>
      <c r="E1002" s="12">
        <v>0</v>
      </c>
      <c r="F1002" s="12">
        <v>50</v>
      </c>
      <c r="G1002" s="12">
        <v>0</v>
      </c>
      <c r="H1002" s="12">
        <v>0</v>
      </c>
      <c r="I1002" s="13">
        <v>50</v>
      </c>
      <c r="J1002" s="13">
        <v>20</v>
      </c>
      <c r="K1002" s="13">
        <v>30</v>
      </c>
      <c r="L1002" s="13">
        <v>30</v>
      </c>
      <c r="M1002" s="13">
        <v>0</v>
      </c>
      <c r="N1002" s="14">
        <f>D1002*$D$8</f>
        <v>168</v>
      </c>
      <c r="O1002" s="14">
        <f>E1002*$E$8</f>
        <v>0</v>
      </c>
      <c r="P1002" s="14">
        <f>F1002*$F$8</f>
        <v>70</v>
      </c>
      <c r="Q1002" s="14">
        <f>G1002*$G$8</f>
        <v>0</v>
      </c>
      <c r="R1002" s="14">
        <f>H1002*$H$8</f>
        <v>0</v>
      </c>
      <c r="S1002" s="14">
        <f>(N1002/100)*(I1002*$I$8)+(N1002/100)*(J1002*$J$8)</f>
        <v>176.4</v>
      </c>
      <c r="T1002" s="14">
        <f>(O1002/100)*(K1002*$K$8)</f>
        <v>0</v>
      </c>
      <c r="U1002" s="14">
        <f>(P1002/100)*(K1002*$K$8)+(P1002/100)*(L1002*$L$8)</f>
        <v>62.999999999999993</v>
      </c>
      <c r="V1002" s="14">
        <f>(Q1002/100)*(L1002*$L$8)</f>
        <v>0</v>
      </c>
      <c r="W1002" s="14">
        <f>(R1002/100)*(K1002*$K$8)+(R1002/100)*(L1002*$L$8)</f>
        <v>0</v>
      </c>
      <c r="X1002" s="14">
        <f t="shared" si="279"/>
        <v>344.4</v>
      </c>
      <c r="Y1002" s="14">
        <f t="shared" si="280"/>
        <v>0</v>
      </c>
      <c r="Z1002" s="14">
        <f t="shared" si="281"/>
        <v>133</v>
      </c>
      <c r="AA1002" s="14">
        <f t="shared" si="282"/>
        <v>0</v>
      </c>
      <c r="AB1002" s="14">
        <f t="shared" si="334"/>
        <v>0</v>
      </c>
      <c r="AC1002" s="15">
        <f t="shared" si="333"/>
        <v>477.4</v>
      </c>
      <c r="AD1002" s="48">
        <f>(ROUND(AC1002-AC997,1)/AC997)</f>
        <v>-6.6666666666666666E-2</v>
      </c>
      <c r="AE1002" s="113"/>
      <c r="AF1002" s="60"/>
      <c r="AH1002" s="59"/>
    </row>
    <row r="1003" spans="1:34">
      <c r="A1003" s="99" t="s">
        <v>606</v>
      </c>
      <c r="B1003" s="93"/>
      <c r="C1003" s="21" t="s">
        <v>1</v>
      </c>
      <c r="D1003" s="12">
        <v>60</v>
      </c>
      <c r="E1003" s="12">
        <v>170</v>
      </c>
      <c r="F1003" s="12">
        <v>0</v>
      </c>
      <c r="G1003" s="12">
        <v>0</v>
      </c>
      <c r="H1003" s="12">
        <v>0</v>
      </c>
      <c r="I1003" s="13">
        <v>50</v>
      </c>
      <c r="J1003" s="13">
        <v>20</v>
      </c>
      <c r="K1003" s="13">
        <v>88</v>
      </c>
      <c r="L1003" s="13">
        <v>0</v>
      </c>
      <c r="M1003" s="13">
        <v>0</v>
      </c>
      <c r="N1003" s="14">
        <f>D1003*$D$9</f>
        <v>72</v>
      </c>
      <c r="O1003" s="14">
        <f>E1003*$E$9</f>
        <v>221</v>
      </c>
      <c r="P1003" s="14">
        <f>F1003*$F$9</f>
        <v>0</v>
      </c>
      <c r="Q1003" s="14">
        <f>G1003*$G$9</f>
        <v>0</v>
      </c>
      <c r="R1003" s="14">
        <f>H1003*$H$9</f>
        <v>0</v>
      </c>
      <c r="S1003" s="14">
        <f>(N1003/100)*(I1003*$I$9)+(N1003/100)*(J1003*$J$9)</f>
        <v>75.599999999999994</v>
      </c>
      <c r="T1003" s="14">
        <f>(O1003/100)*(K1003*$K$9)</f>
        <v>291.71999999999997</v>
      </c>
      <c r="U1003" s="14">
        <f>(P1003/100)*(K1003*$K$9)+(P1003/100)*(L1003*$L$9)</f>
        <v>0</v>
      </c>
      <c r="V1003" s="14">
        <f>(Q1003/100)*(L1003*$L$9)</f>
        <v>0</v>
      </c>
      <c r="W1003" s="14">
        <f>(R1003/100)*(K1003*$K$9)+(R1003/100)*(L1003*$L$9)</f>
        <v>0</v>
      </c>
      <c r="X1003" s="14">
        <f t="shared" si="279"/>
        <v>147.6</v>
      </c>
      <c r="Y1003" s="14">
        <f t="shared" si="280"/>
        <v>512.72</v>
      </c>
      <c r="Z1003" s="14">
        <f t="shared" si="281"/>
        <v>0</v>
      </c>
      <c r="AA1003" s="14">
        <f t="shared" si="282"/>
        <v>0</v>
      </c>
      <c r="AB1003" s="14">
        <f t="shared" si="334"/>
        <v>0</v>
      </c>
      <c r="AC1003" s="15">
        <f t="shared" si="333"/>
        <v>660.3</v>
      </c>
      <c r="AD1003" s="48">
        <f>(ROUND(AC1003-AC997,1)/AC997)</f>
        <v>0.29090909090909095</v>
      </c>
      <c r="AE1003" s="113"/>
      <c r="AF1003" s="60"/>
      <c r="AH1003" s="59"/>
    </row>
    <row r="1004" spans="1:34">
      <c r="A1004" s="99" t="s">
        <v>845</v>
      </c>
      <c r="B1004" s="93"/>
      <c r="C1004" s="21" t="s">
        <v>2</v>
      </c>
      <c r="D1004" s="12">
        <v>60</v>
      </c>
      <c r="E1004" s="12">
        <v>0</v>
      </c>
      <c r="F1004" s="12">
        <v>170</v>
      </c>
      <c r="G1004" s="12">
        <v>0</v>
      </c>
      <c r="H1004" s="12">
        <v>0</v>
      </c>
      <c r="I1004" s="13">
        <v>50</v>
      </c>
      <c r="J1004" s="13">
        <v>20</v>
      </c>
      <c r="K1004" s="13">
        <v>44</v>
      </c>
      <c r="L1004" s="13">
        <v>44</v>
      </c>
      <c r="M1004" s="13">
        <v>0</v>
      </c>
      <c r="N1004" s="14">
        <f>D1004*$D$10</f>
        <v>72</v>
      </c>
      <c r="O1004" s="14">
        <f>E1004*$E$10</f>
        <v>0</v>
      </c>
      <c r="P1004" s="14">
        <f>F1004*$F$10</f>
        <v>221</v>
      </c>
      <c r="Q1004" s="14">
        <f>G1004*$G$10</f>
        <v>0</v>
      </c>
      <c r="R1004" s="14">
        <f>H1004*$H$10</f>
        <v>0</v>
      </c>
      <c r="S1004" s="14">
        <f>(N1004/100)*(I1004*$I$10)+(N1004/100)*(J1004*$J$10)</f>
        <v>75.599999999999994</v>
      </c>
      <c r="T1004" s="14">
        <f>(O1004/100)*(K1004*$J$10)</f>
        <v>0</v>
      </c>
      <c r="U1004" s="14">
        <f>(P1004/100)*(K1004*$K$10)+(P1004/100)*(L1004*$L$10)</f>
        <v>291.71999999999997</v>
      </c>
      <c r="V1004" s="14">
        <f>(Q1004/100)*(L1004*$L$10)</f>
        <v>0</v>
      </c>
      <c r="W1004" s="14">
        <f>(R1004/100)*(K1004*$K$10)+(R1004/100)*(L1004*$L$10)</f>
        <v>0</v>
      </c>
      <c r="X1004" s="14">
        <f t="shared" si="279"/>
        <v>147.6</v>
      </c>
      <c r="Y1004" s="14">
        <f t="shared" si="280"/>
        <v>0</v>
      </c>
      <c r="Z1004" s="14">
        <f t="shared" si="281"/>
        <v>512.72</v>
      </c>
      <c r="AA1004" s="14">
        <f t="shared" si="282"/>
        <v>0</v>
      </c>
      <c r="AB1004" s="14">
        <f t="shared" si="334"/>
        <v>0</v>
      </c>
      <c r="AC1004" s="15">
        <f t="shared" si="333"/>
        <v>660.3</v>
      </c>
      <c r="AD1004" s="48">
        <f>(ROUND(AC1004-AC997,1)/AC997)</f>
        <v>0.29090909090909095</v>
      </c>
      <c r="AE1004" s="113"/>
      <c r="AF1004" s="60"/>
      <c r="AH1004" s="59"/>
    </row>
    <row r="1005" spans="1:34">
      <c r="A1005" s="99" t="s">
        <v>846</v>
      </c>
      <c r="B1005" s="93"/>
      <c r="C1005" s="21" t="s">
        <v>3</v>
      </c>
      <c r="D1005" s="12">
        <v>60</v>
      </c>
      <c r="E1005" s="12">
        <v>0</v>
      </c>
      <c r="F1005" s="12">
        <v>0</v>
      </c>
      <c r="G1005" s="12">
        <v>170</v>
      </c>
      <c r="H1005" s="12">
        <v>0</v>
      </c>
      <c r="I1005" s="13">
        <v>50</v>
      </c>
      <c r="J1005" s="13">
        <v>20</v>
      </c>
      <c r="K1005" s="13">
        <v>0</v>
      </c>
      <c r="L1005" s="13">
        <v>88</v>
      </c>
      <c r="M1005" s="13">
        <v>0</v>
      </c>
      <c r="N1005" s="14">
        <f>D1005*$D$11</f>
        <v>72</v>
      </c>
      <c r="O1005" s="14">
        <f>E1005*$E$11</f>
        <v>0</v>
      </c>
      <c r="P1005" s="14">
        <f>F1005*$F$11</f>
        <v>0</v>
      </c>
      <c r="Q1005" s="14">
        <f>G1005*$G$11</f>
        <v>221</v>
      </c>
      <c r="R1005" s="14">
        <f>H1005*$H$11</f>
        <v>0</v>
      </c>
      <c r="S1005" s="14">
        <f>(N1005/100)*(I1005*$I$11)+(N1005/100)*(J1005*$J$11)</f>
        <v>75.599999999999994</v>
      </c>
      <c r="T1005" s="14">
        <f>(O1005/100)*(K1005*$K$11)</f>
        <v>0</v>
      </c>
      <c r="U1005" s="14">
        <f>(P1005/100)*(K1005*$K$11)+(P1005/100)*(L1005*$L$11)</f>
        <v>0</v>
      </c>
      <c r="V1005" s="14">
        <f>(Q1005/100)*(L1005*$L$11)</f>
        <v>291.71999999999997</v>
      </c>
      <c r="W1005" s="14">
        <f>(R1005/100)*(K1005*$K$11)+(R1005/100)*(L1005*$L$11)</f>
        <v>0</v>
      </c>
      <c r="X1005" s="14">
        <f t="shared" si="279"/>
        <v>147.6</v>
      </c>
      <c r="Y1005" s="14">
        <f t="shared" si="280"/>
        <v>0</v>
      </c>
      <c r="Z1005" s="14">
        <f t="shared" si="281"/>
        <v>0</v>
      </c>
      <c r="AA1005" s="14">
        <f t="shared" si="282"/>
        <v>512.72</v>
      </c>
      <c r="AB1005" s="14">
        <f t="shared" si="334"/>
        <v>0</v>
      </c>
      <c r="AC1005" s="15">
        <f t="shared" si="333"/>
        <v>660.3</v>
      </c>
      <c r="AD1005" s="48">
        <f>(ROUND(AC1005-AC997,1)/AC997)</f>
        <v>0.29090909090909095</v>
      </c>
      <c r="AE1005" s="113"/>
      <c r="AF1005" s="60"/>
      <c r="AH1005" s="59"/>
    </row>
    <row r="1006" spans="1:34">
      <c r="A1006" s="99" t="s">
        <v>847</v>
      </c>
      <c r="B1006" s="93"/>
      <c r="C1006" s="21" t="s">
        <v>4</v>
      </c>
      <c r="D1006" s="12">
        <v>60</v>
      </c>
      <c r="E1006" s="12">
        <v>0</v>
      </c>
      <c r="F1006" s="12">
        <v>0</v>
      </c>
      <c r="G1006" s="12">
        <v>0</v>
      </c>
      <c r="H1006" s="12">
        <v>170</v>
      </c>
      <c r="I1006" s="13">
        <v>50</v>
      </c>
      <c r="J1006" s="13">
        <v>20</v>
      </c>
      <c r="K1006" s="13">
        <v>44</v>
      </c>
      <c r="L1006" s="13">
        <v>44</v>
      </c>
      <c r="M1006" s="13">
        <v>0</v>
      </c>
      <c r="N1006" s="14">
        <f>D1006*$D$12</f>
        <v>72</v>
      </c>
      <c r="O1006" s="14">
        <f>E1006*$E$12</f>
        <v>0</v>
      </c>
      <c r="P1006" s="14">
        <f>F1006*$F$12</f>
        <v>0</v>
      </c>
      <c r="Q1006" s="14">
        <f>G1006*$G$12</f>
        <v>0</v>
      </c>
      <c r="R1006" s="14">
        <f>H1006*$H$12</f>
        <v>221</v>
      </c>
      <c r="S1006" s="14">
        <f>(N1006/100)*(I1006*$I$12)+(N1006/100)*(J1006*$J$12)</f>
        <v>75.599999999999994</v>
      </c>
      <c r="T1006" s="14">
        <f>(O1006/100)*(K1006*$K$12)</f>
        <v>0</v>
      </c>
      <c r="U1006" s="14">
        <f>(P1006/100)*(K1006*$K$12)+(P1006/100)*(L1006*$L$12)</f>
        <v>0</v>
      </c>
      <c r="V1006" s="14">
        <f>(Q1006/100)*(L1006*$L$12)</f>
        <v>0</v>
      </c>
      <c r="W1006" s="14">
        <f>(R1006/100)*(K1006*$K$12)+(R1006/100)*(L1006*$L$12)</f>
        <v>291.71999999999997</v>
      </c>
      <c r="X1006" s="14">
        <f t="shared" si="279"/>
        <v>147.6</v>
      </c>
      <c r="Y1006" s="14">
        <f t="shared" si="280"/>
        <v>0</v>
      </c>
      <c r="Z1006" s="14">
        <f t="shared" si="281"/>
        <v>0</v>
      </c>
      <c r="AA1006" s="14">
        <f t="shared" si="282"/>
        <v>0</v>
      </c>
      <c r="AB1006" s="14">
        <f t="shared" si="334"/>
        <v>512.72</v>
      </c>
      <c r="AC1006" s="15">
        <f t="shared" si="333"/>
        <v>660.3</v>
      </c>
      <c r="AD1006" s="48">
        <f>(ROUND(AC1006-AC997,1)/AC997)</f>
        <v>0.29090909090909095</v>
      </c>
      <c r="AE1006" s="113"/>
      <c r="AF1006" s="60"/>
      <c r="AH1006" s="59"/>
    </row>
    <row r="1007" spans="1:34">
      <c r="A1007" s="99" t="s">
        <v>848</v>
      </c>
      <c r="B1007" s="93"/>
      <c r="C1007" s="21" t="s">
        <v>328</v>
      </c>
      <c r="D1007" s="12">
        <v>120</v>
      </c>
      <c r="E1007" s="12">
        <v>0</v>
      </c>
      <c r="F1007" s="12">
        <v>50</v>
      </c>
      <c r="G1007" s="12">
        <v>0</v>
      </c>
      <c r="H1007" s="12">
        <v>0</v>
      </c>
      <c r="I1007" s="13">
        <v>50</v>
      </c>
      <c r="J1007" s="13">
        <v>20</v>
      </c>
      <c r="K1007" s="13">
        <v>30</v>
      </c>
      <c r="L1007" s="13">
        <v>30</v>
      </c>
      <c r="M1007" s="13">
        <v>64</v>
      </c>
      <c r="N1007" s="14">
        <f>D1007*$D$13</f>
        <v>156</v>
      </c>
      <c r="O1007" s="14">
        <f>E1007*$E$13</f>
        <v>0</v>
      </c>
      <c r="P1007" s="14">
        <f>F1007*$F$13</f>
        <v>65</v>
      </c>
      <c r="Q1007" s="14">
        <f>G1007*$G$13</f>
        <v>0</v>
      </c>
      <c r="R1007" s="14">
        <f>H1007*$H$13</f>
        <v>0</v>
      </c>
      <c r="S1007" s="14">
        <f>(N1007/100)*(I1007*$I$14)+(N1007/100)*(J1007*$J$14)+(N1007/100)*(M1007*$M$14)</f>
        <v>313.56</v>
      </c>
      <c r="T1007" s="14">
        <f>(O1007/100)*(K1007*$K$13)+(O1007/100)*(M1007*$M$13)</f>
        <v>0</v>
      </c>
      <c r="U1007" s="14">
        <f>(P1007/100)*(K1007*$K$13)+(P1007/100)*(L1007*$L$13)+(P1007/100)*(M1007*$M$13)</f>
        <v>120.9</v>
      </c>
      <c r="V1007" s="14">
        <f>(Q1007/100)*(L1007*$L$13)+(Q1007/100)*(M1007*$M$13)</f>
        <v>0</v>
      </c>
      <c r="W1007" s="14">
        <f>(R1007/100)*(K1007*$K$13)+(R1007/100)*(L1007*$L$13)+(R1007/100)*(M1007*$M$13)</f>
        <v>0</v>
      </c>
      <c r="X1007" s="14">
        <f t="shared" si="279"/>
        <v>469.56</v>
      </c>
      <c r="Y1007" s="14">
        <f t="shared" si="280"/>
        <v>0</v>
      </c>
      <c r="Z1007" s="14">
        <f t="shared" si="281"/>
        <v>185.9</v>
      </c>
      <c r="AA1007" s="14">
        <f t="shared" si="282"/>
        <v>0</v>
      </c>
      <c r="AB1007" s="14">
        <f t="shared" si="334"/>
        <v>0</v>
      </c>
      <c r="AC1007" s="15">
        <f t="shared" si="333"/>
        <v>655.5</v>
      </c>
      <c r="AD1007" s="48">
        <f>(ROUND(AC1007-AC997,1)/AC997)</f>
        <v>0.28152492668621704</v>
      </c>
      <c r="AE1007" s="113"/>
      <c r="AF1007" s="60"/>
      <c r="AH1007" s="59"/>
    </row>
    <row r="1008" spans="1:34">
      <c r="A1008" s="99" t="s">
        <v>849</v>
      </c>
      <c r="B1008" s="93"/>
      <c r="C1008" s="21" t="s">
        <v>329</v>
      </c>
      <c r="D1008" s="12">
        <v>152</v>
      </c>
      <c r="E1008" s="12">
        <v>0</v>
      </c>
      <c r="F1008" s="12">
        <v>0</v>
      </c>
      <c r="G1008" s="12">
        <v>0</v>
      </c>
      <c r="H1008" s="12">
        <v>0</v>
      </c>
      <c r="I1008" s="13">
        <v>50</v>
      </c>
      <c r="J1008" s="13">
        <v>20</v>
      </c>
      <c r="K1008" s="13">
        <v>82</v>
      </c>
      <c r="L1008" s="13">
        <v>0</v>
      </c>
      <c r="M1008" s="13">
        <v>0</v>
      </c>
      <c r="N1008" s="14">
        <f>D1008*$D$14</f>
        <v>197.6</v>
      </c>
      <c r="O1008" s="14">
        <f>E1008*$E$14</f>
        <v>0</v>
      </c>
      <c r="P1008" s="14">
        <f>F1008*$F$14</f>
        <v>0</v>
      </c>
      <c r="Q1008" s="14">
        <f>G1008*$G$14</f>
        <v>0</v>
      </c>
      <c r="R1008" s="14">
        <f>H1008*$H$14</f>
        <v>0</v>
      </c>
      <c r="S1008" s="14">
        <f>(N1008/100)*(I1008*$I$14)+(N1008/100)*(J1008*$J$14)+(N1008/100)*(K1008*$K$14)</f>
        <v>450.52800000000002</v>
      </c>
      <c r="T1008" s="14">
        <f>(O1008/100)*(K1008*$K$14)</f>
        <v>0</v>
      </c>
      <c r="U1008" s="14">
        <f>(P1008/100)*(K1008*$K$14)+(P1008/100)*(L1008*$L$14)</f>
        <v>0</v>
      </c>
      <c r="V1008" s="14">
        <f>(Q1008/100)*(L1008*$L$14)</f>
        <v>0</v>
      </c>
      <c r="W1008" s="14">
        <f>(R1008/100)*(K1008*$L$14)+(R1008/100)*(L1008*$M$14)</f>
        <v>0</v>
      </c>
      <c r="X1008" s="14">
        <f t="shared" si="279"/>
        <v>648.12800000000004</v>
      </c>
      <c r="Y1008" s="14">
        <f t="shared" si="280"/>
        <v>0</v>
      </c>
      <c r="Z1008" s="14">
        <f t="shared" si="281"/>
        <v>0</v>
      </c>
      <c r="AA1008" s="14">
        <f t="shared" si="282"/>
        <v>0</v>
      </c>
      <c r="AB1008" s="14">
        <f t="shared" si="334"/>
        <v>0</v>
      </c>
      <c r="AC1008" s="15">
        <f t="shared" si="333"/>
        <v>648.1</v>
      </c>
      <c r="AD1008" s="48">
        <f>(ROUND(AC1008-AC997,1)/AC997)</f>
        <v>0.26705767350928639</v>
      </c>
      <c r="AE1008" s="113"/>
      <c r="AF1008" s="60"/>
      <c r="AH1008" s="59"/>
    </row>
    <row r="1009" spans="1:34">
      <c r="A1009" s="99"/>
      <c r="B1009" s="93"/>
      <c r="C1009" s="21" t="s">
        <v>330</v>
      </c>
      <c r="D1009" s="12">
        <v>152</v>
      </c>
      <c r="E1009" s="12">
        <v>0</v>
      </c>
      <c r="F1009" s="12">
        <v>0</v>
      </c>
      <c r="G1009" s="12">
        <v>0</v>
      </c>
      <c r="H1009" s="12">
        <v>0</v>
      </c>
      <c r="I1009" s="13">
        <v>50</v>
      </c>
      <c r="J1009" s="13">
        <v>20</v>
      </c>
      <c r="K1009" s="13">
        <v>0</v>
      </c>
      <c r="L1009" s="13">
        <v>82</v>
      </c>
      <c r="M1009" s="13">
        <v>0</v>
      </c>
      <c r="N1009" s="14">
        <f>D1009*$D$15</f>
        <v>197.6</v>
      </c>
      <c r="O1009" s="14">
        <f>E1009*$E$15</f>
        <v>0</v>
      </c>
      <c r="P1009" s="14">
        <f>F1009*$F$15</f>
        <v>0</v>
      </c>
      <c r="Q1009" s="14">
        <f>G1009*$G$15</f>
        <v>0</v>
      </c>
      <c r="R1009" s="14">
        <f>H1009*$H$15</f>
        <v>0</v>
      </c>
      <c r="S1009" s="14">
        <f>(N1009/100)*(I1009*$I$15)+(N1009/100)*(J1009*$J$15)+(N1009/100)*(L1009*$L$15)</f>
        <v>450.52800000000002</v>
      </c>
      <c r="T1009" s="14">
        <f>(O1009/100)*(K1009*$K$15)</f>
        <v>0</v>
      </c>
      <c r="U1009" s="14">
        <f>(P1009/100)*(K1009*$K$15)+(P1009/100)*(L1009*$L$15)</f>
        <v>0</v>
      </c>
      <c r="V1009" s="14">
        <f>(Q1009/100)*(L1009*$L$15)</f>
        <v>0</v>
      </c>
      <c r="W1009" s="14">
        <f>(R1009/100)*(K1009*$K$15)+(R1009/100)*(L1009*$L$15)</f>
        <v>0</v>
      </c>
      <c r="X1009" s="14">
        <f t="shared" si="279"/>
        <v>648.12800000000004</v>
      </c>
      <c r="Y1009" s="14">
        <f t="shared" si="280"/>
        <v>0</v>
      </c>
      <c r="Z1009" s="14">
        <f t="shared" si="281"/>
        <v>0</v>
      </c>
      <c r="AA1009" s="14">
        <f t="shared" si="282"/>
        <v>0</v>
      </c>
      <c r="AB1009" s="14">
        <f t="shared" si="334"/>
        <v>0</v>
      </c>
      <c r="AC1009" s="15">
        <f t="shared" si="333"/>
        <v>648.1</v>
      </c>
      <c r="AD1009" s="48">
        <f>(ROUND(AC1009-AC997,1)/AC997)</f>
        <v>0.26705767350928639</v>
      </c>
      <c r="AE1009" s="113"/>
      <c r="AF1009" s="60"/>
      <c r="AH1009" s="59"/>
    </row>
    <row r="1010" spans="1:34">
      <c r="A1010" s="99"/>
      <c r="B1010" s="93"/>
      <c r="C1010" s="21" t="s">
        <v>326</v>
      </c>
      <c r="D1010" s="12">
        <v>120</v>
      </c>
      <c r="E1010" s="12">
        <v>0</v>
      </c>
      <c r="F1010" s="12">
        <v>50</v>
      </c>
      <c r="G1010" s="12">
        <v>0</v>
      </c>
      <c r="H1010" s="12">
        <v>0</v>
      </c>
      <c r="I1010" s="13">
        <v>50</v>
      </c>
      <c r="J1010" s="13">
        <v>61</v>
      </c>
      <c r="K1010" s="13">
        <v>30</v>
      </c>
      <c r="L1010" s="13">
        <v>30</v>
      </c>
      <c r="M1010" s="13">
        <v>0</v>
      </c>
      <c r="N1010" s="14">
        <f>D1010*$D$16</f>
        <v>156</v>
      </c>
      <c r="O1010" s="14">
        <f>E1010*$E$16</f>
        <v>0</v>
      </c>
      <c r="P1010" s="14">
        <f>F1010*$F$16</f>
        <v>65</v>
      </c>
      <c r="Q1010" s="14">
        <f>G1010*$G$16</f>
        <v>0</v>
      </c>
      <c r="R1010" s="14">
        <f>H1010*$H$16</f>
        <v>0</v>
      </c>
      <c r="S1010" s="14">
        <f>(N1010/100)*(I1010*$I$16)+(N1010/100)*(J1010*$J$16)</f>
        <v>296.86799999999999</v>
      </c>
      <c r="T1010" s="14">
        <f>(O1010/100)*(K1010*$K$16)</f>
        <v>0</v>
      </c>
      <c r="U1010" s="14">
        <f>(P1010/100)*(K1010*$K$16)+(P1010/100)*(L1010*$L$16)</f>
        <v>58.5</v>
      </c>
      <c r="V1010" s="14">
        <f>(Q1010/100)*(L1010*$L$16)</f>
        <v>0</v>
      </c>
      <c r="W1010" s="14">
        <f>(R1010/100)*(K1010*$K$16)+(R1010/100)*(L1010*$L$16)</f>
        <v>0</v>
      </c>
      <c r="X1010" s="14">
        <f t="shared" si="279"/>
        <v>452.86799999999999</v>
      </c>
      <c r="Y1010" s="14">
        <f t="shared" si="280"/>
        <v>0</v>
      </c>
      <c r="Z1010" s="14">
        <f t="shared" si="281"/>
        <v>123.5</v>
      </c>
      <c r="AA1010" s="14">
        <f t="shared" si="282"/>
        <v>0</v>
      </c>
      <c r="AB1010" s="14">
        <f t="shared" si="334"/>
        <v>0</v>
      </c>
      <c r="AC1010" s="15">
        <f t="shared" si="333"/>
        <v>576.4</v>
      </c>
      <c r="AD1010" s="48">
        <f>(ROUND(AC1010-AC997,1)/AC997)</f>
        <v>0.12688172043010754</v>
      </c>
      <c r="AE1010" s="113"/>
      <c r="AF1010" s="60"/>
      <c r="AH1010" s="59"/>
    </row>
    <row r="1011" spans="1:34">
      <c r="A1011" s="99"/>
      <c r="B1011" s="93"/>
      <c r="C1011" s="21" t="s">
        <v>327</v>
      </c>
      <c r="D1011" s="12">
        <v>120</v>
      </c>
      <c r="E1011" s="12">
        <v>0</v>
      </c>
      <c r="F1011" s="12">
        <v>50</v>
      </c>
      <c r="G1011" s="12">
        <v>0</v>
      </c>
      <c r="H1011" s="12">
        <v>0</v>
      </c>
      <c r="I1011" s="13">
        <v>88</v>
      </c>
      <c r="J1011" s="13">
        <v>20</v>
      </c>
      <c r="K1011" s="13">
        <v>30</v>
      </c>
      <c r="L1011" s="13">
        <v>30</v>
      </c>
      <c r="M1011" s="13">
        <v>0</v>
      </c>
      <c r="N1011" s="14">
        <f>D1011*$D$17</f>
        <v>156</v>
      </c>
      <c r="O1011" s="14">
        <f>E1011*$E$17</f>
        <v>0</v>
      </c>
      <c r="P1011" s="14">
        <f>F1011*$F$17</f>
        <v>65</v>
      </c>
      <c r="Q1011" s="14">
        <f>G1011*$G$17</f>
        <v>0</v>
      </c>
      <c r="R1011" s="14">
        <f>H1011*$H$17</f>
        <v>0</v>
      </c>
      <c r="S1011" s="14">
        <f>(N1011/100)*(I1011*$I$17)+(N1011/100)*(J1011*$J$17)</f>
        <v>346.94399999999996</v>
      </c>
      <c r="T1011" s="14">
        <f>(O1011/100)*(K1011*$K$17)</f>
        <v>0</v>
      </c>
      <c r="U1011" s="14">
        <f>(P1011/100)*(K1011*$K$17)+(P1011/100)*(L1011*$L$17)</f>
        <v>58.5</v>
      </c>
      <c r="V1011" s="14">
        <f>(Q1011/100)*(L1011*$L$17)</f>
        <v>0</v>
      </c>
      <c r="W1011" s="14">
        <f>(R1011/100)*(K1011*$K$17)+(R1011/100)*(L1011*$L$17)</f>
        <v>0</v>
      </c>
      <c r="X1011" s="14">
        <f t="shared" si="279"/>
        <v>502.94399999999996</v>
      </c>
      <c r="Y1011" s="14">
        <f t="shared" si="280"/>
        <v>0</v>
      </c>
      <c r="Z1011" s="14">
        <f t="shared" si="281"/>
        <v>123.5</v>
      </c>
      <c r="AA1011" s="14">
        <f t="shared" si="282"/>
        <v>0</v>
      </c>
      <c r="AB1011" s="14">
        <f t="shared" si="334"/>
        <v>0</v>
      </c>
      <c r="AC1011" s="15">
        <f t="shared" si="333"/>
        <v>626.4</v>
      </c>
      <c r="AD1011" s="48">
        <f>(ROUND(AC1011-AC997,1)/AC997)</f>
        <v>0.22463343108504399</v>
      </c>
      <c r="AE1011" s="113"/>
      <c r="AF1011" s="60"/>
      <c r="AH1011" s="59"/>
    </row>
    <row r="1012" spans="1:34">
      <c r="A1012" s="106" t="s">
        <v>0</v>
      </c>
      <c r="B1012" s="90" t="s">
        <v>58</v>
      </c>
      <c r="C1012" s="50" t="s">
        <v>243</v>
      </c>
      <c r="D1012" s="11">
        <v>128</v>
      </c>
      <c r="E1012" s="11">
        <v>0</v>
      </c>
      <c r="F1012" s="11">
        <v>0</v>
      </c>
      <c r="G1012" s="11">
        <v>0</v>
      </c>
      <c r="H1012" s="11">
        <v>0</v>
      </c>
      <c r="I1012" s="51">
        <v>20</v>
      </c>
      <c r="J1012" s="51">
        <v>70</v>
      </c>
      <c r="K1012" s="51">
        <v>0</v>
      </c>
      <c r="L1012" s="51">
        <v>0</v>
      </c>
      <c r="M1012" s="51">
        <v>0</v>
      </c>
      <c r="N1012" s="52">
        <f>D1012*$D$3</f>
        <v>192</v>
      </c>
      <c r="O1012" s="52">
        <f>E1012*$E$3</f>
        <v>0</v>
      </c>
      <c r="P1012" s="52">
        <f>F1012*$F$3</f>
        <v>0</v>
      </c>
      <c r="Q1012" s="52">
        <f>G1012*$G$3</f>
        <v>0</v>
      </c>
      <c r="R1012" s="52">
        <f>H1012*$H$3</f>
        <v>0</v>
      </c>
      <c r="S1012" s="52">
        <f>(N1012/100)*(I1012*$I$3)+(N1012/100)*(J1012*$J$3)</f>
        <v>259.2</v>
      </c>
      <c r="T1012" s="52">
        <f>(O1012/100)*(K1012*$K$3)</f>
        <v>0</v>
      </c>
      <c r="U1012" s="52">
        <f>(P1012/100)*(K1012*$K$3)+(P1012/100)*(L1012*$L$3)</f>
        <v>0</v>
      </c>
      <c r="V1012" s="52">
        <f>(Q1012/100)*(L1012*$L$3)</f>
        <v>0</v>
      </c>
      <c r="W1012" s="52">
        <f>(R1012/100)*(K1012*$K$3)+(R1012/100)*(L1012*$L$3)</f>
        <v>0</v>
      </c>
      <c r="X1012" s="52">
        <f t="shared" si="279"/>
        <v>451.2</v>
      </c>
      <c r="Y1012" s="52">
        <f t="shared" si="280"/>
        <v>0</v>
      </c>
      <c r="Z1012" s="52">
        <f t="shared" si="281"/>
        <v>0</v>
      </c>
      <c r="AA1012" s="52">
        <f t="shared" si="282"/>
        <v>0</v>
      </c>
      <c r="AB1012" s="52">
        <f>R1012+W1012</f>
        <v>0</v>
      </c>
      <c r="AC1012" s="53">
        <f>ROUND(X1012+Y1012+Z1012+AA1012+AB1012,1)</f>
        <v>451.2</v>
      </c>
      <c r="AD1012" s="58"/>
      <c r="AE1012" s="113" t="s">
        <v>814</v>
      </c>
      <c r="AF1012" s="60"/>
      <c r="AH1012" s="59"/>
    </row>
    <row r="1013" spans="1:34">
      <c r="A1013" s="99" t="s">
        <v>815</v>
      </c>
      <c r="B1013" s="91">
        <v>18</v>
      </c>
      <c r="C1013" s="21" t="s">
        <v>325</v>
      </c>
      <c r="D1013" s="12">
        <v>128</v>
      </c>
      <c r="E1013" s="12">
        <v>0</v>
      </c>
      <c r="F1013" s="12">
        <v>0</v>
      </c>
      <c r="G1013" s="12">
        <v>0</v>
      </c>
      <c r="H1013" s="12">
        <v>0</v>
      </c>
      <c r="I1013" s="13">
        <v>36</v>
      </c>
      <c r="J1013" s="13">
        <v>86</v>
      </c>
      <c r="K1013" s="13">
        <v>0</v>
      </c>
      <c r="L1013" s="13">
        <v>0</v>
      </c>
      <c r="M1013" s="13">
        <v>0</v>
      </c>
      <c r="N1013" s="14">
        <f>D1013*$D$4</f>
        <v>166.4</v>
      </c>
      <c r="O1013" s="14">
        <f>E1013*$E$4</f>
        <v>0</v>
      </c>
      <c r="P1013" s="14">
        <f>F1013*$F$4</f>
        <v>0</v>
      </c>
      <c r="Q1013" s="14">
        <f>G1013*$G$4</f>
        <v>0</v>
      </c>
      <c r="R1013" s="14">
        <f>H1013*$H$4</f>
        <v>0</v>
      </c>
      <c r="S1013" s="14">
        <f>(N1013/100)*(I1013*$I$4)+(N1013/100)*(J1013*$J$4)</f>
        <v>365.41440000000006</v>
      </c>
      <c r="T1013" s="14">
        <f>(O1013/100)*(K1013*$K$4)</f>
        <v>0</v>
      </c>
      <c r="U1013" s="14">
        <f>(P1013/100)*(K1013*$K$4)+(P1013/100)*(L1013*$L$4)</f>
        <v>0</v>
      </c>
      <c r="V1013" s="14">
        <f>(Q1013/100)*(L1013*$L$4)</f>
        <v>0</v>
      </c>
      <c r="W1013" s="14">
        <f>(R1013/100)*(K1013*$K$4)+(R1013/100)*(L1013*$L$4)</f>
        <v>0</v>
      </c>
      <c r="X1013" s="14">
        <f t="shared" ref="X1013:X1026" si="335">N1013+S1013</f>
        <v>531.81440000000009</v>
      </c>
      <c r="Y1013" s="14">
        <f t="shared" ref="Y1013:Y1026" si="336">O1013+T1013</f>
        <v>0</v>
      </c>
      <c r="Z1013" s="14">
        <f t="shared" ref="Z1013:Z1026" si="337">P1013+U1013</f>
        <v>0</v>
      </c>
      <c r="AA1013" s="14">
        <f t="shared" ref="AA1013:AA1026" si="338">Q1013+V1013</f>
        <v>0</v>
      </c>
      <c r="AB1013" s="14">
        <f>R1013+W1013</f>
        <v>0</v>
      </c>
      <c r="AC1013" s="15">
        <f>ROUND(X1013+Y1013+Z1013+AA1013+AB1013,1)</f>
        <v>531.79999999999995</v>
      </c>
      <c r="AD1013" s="48">
        <f>(ROUND(AC1013-AC1012,1)/AC1012)</f>
        <v>0.17863475177304963</v>
      </c>
      <c r="AE1013" s="113"/>
      <c r="AF1013" s="60"/>
      <c r="AH1013" s="60"/>
    </row>
    <row r="1014" spans="1:34">
      <c r="A1014" s="99" t="s">
        <v>816</v>
      </c>
      <c r="B1014" s="91">
        <v>25</v>
      </c>
      <c r="C1014" s="21" t="s">
        <v>850</v>
      </c>
      <c r="D1014" s="12">
        <v>128</v>
      </c>
      <c r="E1014" s="12">
        <v>0</v>
      </c>
      <c r="F1014" s="12">
        <v>0</v>
      </c>
      <c r="G1014" s="12">
        <v>0</v>
      </c>
      <c r="H1014" s="12">
        <v>0</v>
      </c>
      <c r="I1014" s="13">
        <v>20</v>
      </c>
      <c r="J1014" s="13">
        <v>70</v>
      </c>
      <c r="K1014" s="13">
        <v>0</v>
      </c>
      <c r="L1014" s="13">
        <v>0</v>
      </c>
      <c r="M1014" s="13">
        <v>0</v>
      </c>
      <c r="N1014" s="14">
        <f>D1014*$D$5</f>
        <v>179.2</v>
      </c>
      <c r="O1014" s="14">
        <f>E1014*$E$5</f>
        <v>0</v>
      </c>
      <c r="P1014" s="14">
        <f>F1014*$F$5</f>
        <v>0</v>
      </c>
      <c r="Q1014" s="14">
        <f>G1014*$G$5</f>
        <v>0</v>
      </c>
      <c r="R1014" s="14">
        <f>H1014*$H$5</f>
        <v>0</v>
      </c>
      <c r="S1014" s="14">
        <f>(N1014/100)*(I1014*$I$5)+(N1014/100)*(J1014*$J$5)</f>
        <v>241.91999999999996</v>
      </c>
      <c r="T1014" s="14">
        <f>(O1014/100)*(K1014*$K$5)</f>
        <v>0</v>
      </c>
      <c r="U1014" s="14">
        <f>(P1014/100)*(K1014*$K$5)+(P1014/100)*(L1014*$L$5)</f>
        <v>0</v>
      </c>
      <c r="V1014" s="14">
        <f>(Q1014/100)*(L1014*$L$5)</f>
        <v>0</v>
      </c>
      <c r="W1014" s="14">
        <f>(R1014/100)*(K1014*$K$5)+(R1014/100)*(L1014*$L$5)</f>
        <v>0</v>
      </c>
      <c r="X1014" s="14">
        <f t="shared" si="335"/>
        <v>421.11999999999995</v>
      </c>
      <c r="Y1014" s="14">
        <f t="shared" si="336"/>
        <v>0</v>
      </c>
      <c r="Z1014" s="14">
        <f t="shared" si="337"/>
        <v>0</v>
      </c>
      <c r="AA1014" s="14">
        <f t="shared" si="338"/>
        <v>0</v>
      </c>
      <c r="AB1014" s="14">
        <f>R1014+W1014</f>
        <v>0</v>
      </c>
      <c r="AC1014" s="15">
        <f t="shared" ref="AC1014:AC1026" si="339">ROUND(X1014+Y1014+Z1014+AA1014+AB1014,1)</f>
        <v>421.1</v>
      </c>
      <c r="AD1014" s="48">
        <f>(ROUND(AC1014-AC1012,1)/AC1012)</f>
        <v>-6.6710992907801428E-2</v>
      </c>
      <c r="AE1014" s="113"/>
      <c r="AF1014" s="60"/>
      <c r="AH1014" s="59"/>
    </row>
    <row r="1015" spans="1:34">
      <c r="A1015" s="99" t="s">
        <v>817</v>
      </c>
      <c r="B1015" s="91">
        <v>0</v>
      </c>
      <c r="C1015" s="21" t="s">
        <v>338</v>
      </c>
      <c r="D1015" s="12">
        <v>128</v>
      </c>
      <c r="E1015" s="12">
        <v>0</v>
      </c>
      <c r="F1015" s="12">
        <v>0</v>
      </c>
      <c r="G1015" s="12">
        <v>0</v>
      </c>
      <c r="H1015" s="12">
        <v>0</v>
      </c>
      <c r="I1015" s="13">
        <v>20</v>
      </c>
      <c r="J1015" s="13">
        <v>70</v>
      </c>
      <c r="K1015" s="13">
        <v>0</v>
      </c>
      <c r="L1015" s="13">
        <v>0</v>
      </c>
      <c r="M1015" s="13">
        <v>0</v>
      </c>
      <c r="N1015" s="14">
        <f>D1015*$D$6</f>
        <v>179.2</v>
      </c>
      <c r="O1015" s="14">
        <f>E1015*$E$6</f>
        <v>0</v>
      </c>
      <c r="P1015" s="14">
        <f>F1015*$F$6</f>
        <v>0</v>
      </c>
      <c r="Q1015" s="14">
        <f>G1015*$G$6</f>
        <v>0</v>
      </c>
      <c r="R1015" s="14">
        <f>H1015*$H$6</f>
        <v>0</v>
      </c>
      <c r="S1015" s="14">
        <f>(N1015/100)*(I1015*$I$6)+(N1015/100)*(J1015*$J$6)</f>
        <v>241.91999999999996</v>
      </c>
      <c r="T1015" s="14">
        <f>(O1015/100)*(K1015*$K$6)</f>
        <v>0</v>
      </c>
      <c r="U1015" s="14">
        <f>(P1015/100)*(K1015*$K$6)+(P1015/100)*(L1015*$L$6)</f>
        <v>0</v>
      </c>
      <c r="V1015" s="14">
        <f>(Q1015/100)*(L1015*$L$6)</f>
        <v>0</v>
      </c>
      <c r="W1015" s="14">
        <f>(R1015/100)*(K1015*$K$6)+(R1015/100)*(L1015*$L$6)</f>
        <v>0</v>
      </c>
      <c r="X1015" s="14">
        <f t="shared" si="335"/>
        <v>421.11999999999995</v>
      </c>
      <c r="Y1015" s="14">
        <f t="shared" si="336"/>
        <v>0</v>
      </c>
      <c r="Z1015" s="14">
        <f t="shared" si="337"/>
        <v>0</v>
      </c>
      <c r="AA1015" s="14">
        <f t="shared" si="338"/>
        <v>0</v>
      </c>
      <c r="AB1015" s="14">
        <f t="shared" ref="AB1015:AB1026" si="340">R1015+W1015</f>
        <v>0</v>
      </c>
      <c r="AC1015" s="15">
        <f t="shared" si="339"/>
        <v>421.1</v>
      </c>
      <c r="AD1015" s="48">
        <f>(ROUND(AC1015-AC1012,1)/AC1012)</f>
        <v>-6.6710992907801428E-2</v>
      </c>
      <c r="AE1015" s="113"/>
      <c r="AF1015" s="60"/>
      <c r="AH1015" s="59"/>
    </row>
    <row r="1016" spans="1:34">
      <c r="A1016" s="99" t="s">
        <v>818</v>
      </c>
      <c r="B1016" s="91">
        <v>0</v>
      </c>
      <c r="C1016" s="21" t="s">
        <v>339</v>
      </c>
      <c r="D1016" s="12">
        <v>128</v>
      </c>
      <c r="E1016" s="12">
        <v>0</v>
      </c>
      <c r="F1016" s="12">
        <v>0</v>
      </c>
      <c r="G1016" s="12">
        <v>0</v>
      </c>
      <c r="H1016" s="12">
        <v>0</v>
      </c>
      <c r="I1016" s="13">
        <v>20</v>
      </c>
      <c r="J1016" s="13">
        <v>70</v>
      </c>
      <c r="K1016" s="13">
        <v>0</v>
      </c>
      <c r="L1016" s="13">
        <v>0</v>
      </c>
      <c r="M1016" s="13">
        <v>0</v>
      </c>
      <c r="N1016" s="14">
        <f>D1016*$D$7</f>
        <v>179.2</v>
      </c>
      <c r="O1016" s="14">
        <f>E1016*$E$7</f>
        <v>0</v>
      </c>
      <c r="P1016" s="14">
        <f>F1016*$F$7</f>
        <v>0</v>
      </c>
      <c r="Q1016" s="14">
        <f>G1016*$G$7</f>
        <v>0</v>
      </c>
      <c r="R1016" s="14">
        <f>H1016*$H$7</f>
        <v>0</v>
      </c>
      <c r="S1016" s="14">
        <f>(N1016/100)*(I1016*$I$7)+(N1016/100)*(J1016*$J$7)</f>
        <v>241.91999999999996</v>
      </c>
      <c r="T1016" s="14">
        <f>(O1016/100)*(K1016*$K$7)</f>
        <v>0</v>
      </c>
      <c r="U1016" s="14">
        <f>(P1016/100)*(K1016*$K$7)+(P1016/100)*(L1016*$L$7)</f>
        <v>0</v>
      </c>
      <c r="V1016" s="14">
        <f>(Q1016/100)*(L1016*$L$7)</f>
        <v>0</v>
      </c>
      <c r="W1016" s="14">
        <f>(R1016/100)*(K1016*$K$7)+(R1016/100)*(L1016*$L$7)</f>
        <v>0</v>
      </c>
      <c r="X1016" s="14">
        <f t="shared" si="335"/>
        <v>421.11999999999995</v>
      </c>
      <c r="Y1016" s="14">
        <f t="shared" si="336"/>
        <v>0</v>
      </c>
      <c r="Z1016" s="14">
        <f t="shared" si="337"/>
        <v>0</v>
      </c>
      <c r="AA1016" s="14">
        <f t="shared" si="338"/>
        <v>0</v>
      </c>
      <c r="AB1016" s="14">
        <f t="shared" si="340"/>
        <v>0</v>
      </c>
      <c r="AC1016" s="15">
        <f t="shared" si="339"/>
        <v>421.1</v>
      </c>
      <c r="AD1016" s="48">
        <f>(ROUND(AC1016-AC1012,1)/AC1012)</f>
        <v>-6.6710992907801428E-2</v>
      </c>
      <c r="AE1016" s="113"/>
      <c r="AF1016" s="60"/>
      <c r="AH1016" s="59"/>
    </row>
    <row r="1017" spans="1:34">
      <c r="A1017" s="99" t="s">
        <v>667</v>
      </c>
      <c r="B1017" s="91"/>
      <c r="C1017" s="21" t="s">
        <v>340</v>
      </c>
      <c r="D1017" s="12">
        <v>128</v>
      </c>
      <c r="E1017" s="12">
        <v>0</v>
      </c>
      <c r="F1017" s="12">
        <v>0</v>
      </c>
      <c r="G1017" s="12">
        <v>0</v>
      </c>
      <c r="H1017" s="12">
        <v>0</v>
      </c>
      <c r="I1017" s="13">
        <v>20</v>
      </c>
      <c r="J1017" s="13">
        <v>70</v>
      </c>
      <c r="K1017" s="13">
        <v>0</v>
      </c>
      <c r="L1017" s="13">
        <v>0</v>
      </c>
      <c r="M1017" s="13">
        <v>0</v>
      </c>
      <c r="N1017" s="14">
        <f>D1017*$D$8</f>
        <v>179.2</v>
      </c>
      <c r="O1017" s="14">
        <f>E1017*$E$8</f>
        <v>0</v>
      </c>
      <c r="P1017" s="14">
        <f>F1017*$F$8</f>
        <v>0</v>
      </c>
      <c r="Q1017" s="14">
        <f>G1017*$G$8</f>
        <v>0</v>
      </c>
      <c r="R1017" s="14">
        <f>H1017*$H$8</f>
        <v>0</v>
      </c>
      <c r="S1017" s="14">
        <f>(N1017/100)*(I1017*$I$8)+(N1017/100)*(J1017*$J$8)</f>
        <v>241.91999999999996</v>
      </c>
      <c r="T1017" s="14">
        <f>(O1017/100)*(K1017*$K$8)</f>
        <v>0</v>
      </c>
      <c r="U1017" s="14">
        <f>(P1017/100)*(K1017*$K$8)+(P1017/100)*(L1017*$L$8)</f>
        <v>0</v>
      </c>
      <c r="V1017" s="14">
        <f>(Q1017/100)*(L1017*$L$8)</f>
        <v>0</v>
      </c>
      <c r="W1017" s="14">
        <f>(R1017/100)*(K1017*$K$8)+(R1017/100)*(L1017*$L$8)</f>
        <v>0</v>
      </c>
      <c r="X1017" s="14">
        <f t="shared" si="335"/>
        <v>421.11999999999995</v>
      </c>
      <c r="Y1017" s="14">
        <f t="shared" si="336"/>
        <v>0</v>
      </c>
      <c r="Z1017" s="14">
        <f t="shared" si="337"/>
        <v>0</v>
      </c>
      <c r="AA1017" s="14">
        <f t="shared" si="338"/>
        <v>0</v>
      </c>
      <c r="AB1017" s="14">
        <f t="shared" si="340"/>
        <v>0</v>
      </c>
      <c r="AC1017" s="15">
        <f t="shared" si="339"/>
        <v>421.1</v>
      </c>
      <c r="AD1017" s="48">
        <f>(ROUND(AC1017-AC1012,1)/AC1012)</f>
        <v>-6.6710992907801428E-2</v>
      </c>
      <c r="AE1017" s="113"/>
      <c r="AF1017" s="60"/>
      <c r="AH1017" s="59"/>
    </row>
    <row r="1018" spans="1:34">
      <c r="A1018" s="99" t="s">
        <v>606</v>
      </c>
      <c r="B1018" s="91"/>
      <c r="C1018" s="21" t="s">
        <v>1</v>
      </c>
      <c r="D1018" s="12">
        <v>64</v>
      </c>
      <c r="E1018" s="12">
        <v>128</v>
      </c>
      <c r="F1018" s="12">
        <v>0</v>
      </c>
      <c r="G1018" s="12">
        <v>0</v>
      </c>
      <c r="H1018" s="12">
        <v>0</v>
      </c>
      <c r="I1018" s="13">
        <v>20</v>
      </c>
      <c r="J1018" s="13">
        <v>70</v>
      </c>
      <c r="K1018" s="13">
        <v>95</v>
      </c>
      <c r="L1018" s="13">
        <v>0</v>
      </c>
      <c r="M1018" s="13">
        <v>0</v>
      </c>
      <c r="N1018" s="14">
        <f>D1018*$D$9</f>
        <v>76.8</v>
      </c>
      <c r="O1018" s="14">
        <f>E1018*$E$9</f>
        <v>166.4</v>
      </c>
      <c r="P1018" s="14">
        <f>F1018*$F$9</f>
        <v>0</v>
      </c>
      <c r="Q1018" s="14">
        <f>G1018*$G$9</f>
        <v>0</v>
      </c>
      <c r="R1018" s="14">
        <f>H1018*$H$9</f>
        <v>0</v>
      </c>
      <c r="S1018" s="14">
        <f>(N1018/100)*(I1018*$I$9)+(N1018/100)*(J1018*$J$9)</f>
        <v>103.68</v>
      </c>
      <c r="T1018" s="14">
        <f>(O1018/100)*(K1018*$K$9)</f>
        <v>237.12000000000003</v>
      </c>
      <c r="U1018" s="14">
        <f>(P1018/100)*(K1018*$K$9)+(P1018/100)*(L1018*$L$9)</f>
        <v>0</v>
      </c>
      <c r="V1018" s="14">
        <f>(Q1018/100)*(L1018*$L$9)</f>
        <v>0</v>
      </c>
      <c r="W1018" s="14">
        <f>(R1018/100)*(K1018*$K$9)+(R1018/100)*(L1018*$L$9)</f>
        <v>0</v>
      </c>
      <c r="X1018" s="14">
        <f t="shared" si="335"/>
        <v>180.48000000000002</v>
      </c>
      <c r="Y1018" s="14">
        <f t="shared" si="336"/>
        <v>403.52000000000004</v>
      </c>
      <c r="Z1018" s="14">
        <f t="shared" si="337"/>
        <v>0</v>
      </c>
      <c r="AA1018" s="14">
        <f t="shared" si="338"/>
        <v>0</v>
      </c>
      <c r="AB1018" s="14">
        <f t="shared" si="340"/>
        <v>0</v>
      </c>
      <c r="AC1018" s="15">
        <f t="shared" si="339"/>
        <v>584</v>
      </c>
      <c r="AD1018" s="48">
        <f>(ROUND(AC1018-AC1012,1)/AC1012)</f>
        <v>0.29432624113475181</v>
      </c>
      <c r="AE1018" s="113"/>
      <c r="AF1018" s="60"/>
      <c r="AH1018" s="59"/>
    </row>
    <row r="1019" spans="1:34">
      <c r="A1019" s="99" t="s">
        <v>845</v>
      </c>
      <c r="B1019" s="91"/>
      <c r="C1019" s="21" t="s">
        <v>2</v>
      </c>
      <c r="D1019" s="12">
        <v>64</v>
      </c>
      <c r="E1019" s="12">
        <v>0</v>
      </c>
      <c r="F1019" s="12">
        <v>128</v>
      </c>
      <c r="G1019" s="12">
        <v>0</v>
      </c>
      <c r="H1019" s="12">
        <v>0</v>
      </c>
      <c r="I1019" s="13">
        <v>20</v>
      </c>
      <c r="J1019" s="13">
        <v>70</v>
      </c>
      <c r="K1019" s="13">
        <v>47.5</v>
      </c>
      <c r="L1019" s="13">
        <v>47.5</v>
      </c>
      <c r="M1019" s="13">
        <v>0</v>
      </c>
      <c r="N1019" s="14">
        <f>D1019*$D$10</f>
        <v>76.8</v>
      </c>
      <c r="O1019" s="14">
        <f>E1019*$E$10</f>
        <v>0</v>
      </c>
      <c r="P1019" s="14">
        <f>F1019*$F$10</f>
        <v>166.4</v>
      </c>
      <c r="Q1019" s="14">
        <f>G1019*$G$10</f>
        <v>0</v>
      </c>
      <c r="R1019" s="14">
        <f>H1019*$H$10</f>
        <v>0</v>
      </c>
      <c r="S1019" s="14">
        <f>(N1019/100)*(I1019*$I$10)+(N1019/100)*(J1019*$J$10)</f>
        <v>103.68</v>
      </c>
      <c r="T1019" s="14">
        <f>(O1019/100)*(K1019*$J$10)</f>
        <v>0</v>
      </c>
      <c r="U1019" s="14">
        <f>(P1019/100)*(K1019*$K$10)+(P1019/100)*(L1019*$L$10)</f>
        <v>237.12000000000003</v>
      </c>
      <c r="V1019" s="14">
        <f>(Q1019/100)*(L1019*$L$10)</f>
        <v>0</v>
      </c>
      <c r="W1019" s="14">
        <f>(R1019/100)*(K1019*$K$10)+(R1019/100)*(L1019*$L$10)</f>
        <v>0</v>
      </c>
      <c r="X1019" s="14">
        <f t="shared" si="335"/>
        <v>180.48000000000002</v>
      </c>
      <c r="Y1019" s="14">
        <f t="shared" si="336"/>
        <v>0</v>
      </c>
      <c r="Z1019" s="14">
        <f t="shared" si="337"/>
        <v>403.52000000000004</v>
      </c>
      <c r="AA1019" s="14">
        <f t="shared" si="338"/>
        <v>0</v>
      </c>
      <c r="AB1019" s="14">
        <f t="shared" si="340"/>
        <v>0</v>
      </c>
      <c r="AC1019" s="15">
        <f t="shared" si="339"/>
        <v>584</v>
      </c>
      <c r="AD1019" s="48">
        <f>(ROUND(AC1019-AC1012,1)/AC1012)</f>
        <v>0.29432624113475181</v>
      </c>
      <c r="AE1019" s="113"/>
      <c r="AF1019" s="60"/>
      <c r="AH1019" s="59"/>
    </row>
    <row r="1020" spans="1:34">
      <c r="A1020" s="99" t="s">
        <v>846</v>
      </c>
      <c r="B1020" s="91"/>
      <c r="C1020" s="21" t="s">
        <v>3</v>
      </c>
      <c r="D1020" s="12">
        <v>64</v>
      </c>
      <c r="E1020" s="12">
        <v>0</v>
      </c>
      <c r="F1020" s="12">
        <v>0</v>
      </c>
      <c r="G1020" s="12">
        <v>128</v>
      </c>
      <c r="H1020" s="12">
        <v>0</v>
      </c>
      <c r="I1020" s="13">
        <v>20</v>
      </c>
      <c r="J1020" s="13">
        <v>70</v>
      </c>
      <c r="K1020" s="13">
        <v>0</v>
      </c>
      <c r="L1020" s="13">
        <v>95</v>
      </c>
      <c r="M1020" s="13">
        <v>0</v>
      </c>
      <c r="N1020" s="14">
        <f>D1020*$D$11</f>
        <v>76.8</v>
      </c>
      <c r="O1020" s="14">
        <f>E1020*$E$11</f>
        <v>0</v>
      </c>
      <c r="P1020" s="14">
        <f>F1020*$F$11</f>
        <v>0</v>
      </c>
      <c r="Q1020" s="14">
        <f>G1020*$G$11</f>
        <v>166.4</v>
      </c>
      <c r="R1020" s="14">
        <f>H1020*$H$11</f>
        <v>0</v>
      </c>
      <c r="S1020" s="14">
        <f>(N1020/100)*(I1020*$I$11)+(N1020/100)*(J1020*$J$11)</f>
        <v>103.68</v>
      </c>
      <c r="T1020" s="14">
        <f>(O1020/100)*(K1020*$K$11)</f>
        <v>0</v>
      </c>
      <c r="U1020" s="14">
        <f>(P1020/100)*(K1020*$K$11)+(P1020/100)*(L1020*$L$11)</f>
        <v>0</v>
      </c>
      <c r="V1020" s="14">
        <f>(Q1020/100)*(L1020*$L$11)</f>
        <v>237.12000000000003</v>
      </c>
      <c r="W1020" s="14">
        <f>(R1020/100)*(K1020*$K$11)+(R1020/100)*(L1020*$L$11)</f>
        <v>0</v>
      </c>
      <c r="X1020" s="14">
        <f t="shared" si="335"/>
        <v>180.48000000000002</v>
      </c>
      <c r="Y1020" s="14">
        <f t="shared" si="336"/>
        <v>0</v>
      </c>
      <c r="Z1020" s="14">
        <f t="shared" si="337"/>
        <v>0</v>
      </c>
      <c r="AA1020" s="14">
        <f t="shared" si="338"/>
        <v>403.52000000000004</v>
      </c>
      <c r="AB1020" s="14">
        <f t="shared" si="340"/>
        <v>0</v>
      </c>
      <c r="AC1020" s="15">
        <f t="shared" si="339"/>
        <v>584</v>
      </c>
      <c r="AD1020" s="48">
        <f>(ROUND(AC1020-AC1012,1)/AC1012)</f>
        <v>0.29432624113475181</v>
      </c>
      <c r="AE1020" s="113"/>
      <c r="AF1020" s="60"/>
      <c r="AH1020" s="59"/>
    </row>
    <row r="1021" spans="1:34">
      <c r="A1021" s="99" t="s">
        <v>847</v>
      </c>
      <c r="B1021" s="91"/>
      <c r="C1021" s="21" t="s">
        <v>4</v>
      </c>
      <c r="D1021" s="12">
        <v>64</v>
      </c>
      <c r="E1021" s="12">
        <v>0</v>
      </c>
      <c r="F1021" s="12">
        <v>0</v>
      </c>
      <c r="G1021" s="12">
        <v>0</v>
      </c>
      <c r="H1021" s="12">
        <v>128</v>
      </c>
      <c r="I1021" s="13">
        <v>20</v>
      </c>
      <c r="J1021" s="13">
        <v>70</v>
      </c>
      <c r="K1021" s="13">
        <v>47.5</v>
      </c>
      <c r="L1021" s="13">
        <v>47.5</v>
      </c>
      <c r="M1021" s="13">
        <v>0</v>
      </c>
      <c r="N1021" s="14">
        <f>D1021*$D$12</f>
        <v>76.8</v>
      </c>
      <c r="O1021" s="14">
        <f>E1021*$E$12</f>
        <v>0</v>
      </c>
      <c r="P1021" s="14">
        <f>F1021*$F$12</f>
        <v>0</v>
      </c>
      <c r="Q1021" s="14">
        <f>G1021*$G$12</f>
        <v>0</v>
      </c>
      <c r="R1021" s="14">
        <f>H1021*$H$12</f>
        <v>166.4</v>
      </c>
      <c r="S1021" s="14">
        <f>(N1021/100)*(I1021*$I$12)+(N1021/100)*(J1021*$J$12)</f>
        <v>103.68</v>
      </c>
      <c r="T1021" s="14">
        <f>(O1021/100)*(K1021*$K$12)</f>
        <v>0</v>
      </c>
      <c r="U1021" s="14">
        <f>(P1021/100)*(K1021*$K$12)+(P1021/100)*(L1021*$L$12)</f>
        <v>0</v>
      </c>
      <c r="V1021" s="14">
        <f>(Q1021/100)*(L1021*$L$12)</f>
        <v>0</v>
      </c>
      <c r="W1021" s="14">
        <f>(R1021/100)*(K1021*$K$12)+(R1021/100)*(L1021*$L$12)</f>
        <v>237.12000000000003</v>
      </c>
      <c r="X1021" s="14">
        <f t="shared" si="335"/>
        <v>180.48000000000002</v>
      </c>
      <c r="Y1021" s="14">
        <f t="shared" si="336"/>
        <v>0</v>
      </c>
      <c r="Z1021" s="14">
        <f t="shared" si="337"/>
        <v>0</v>
      </c>
      <c r="AA1021" s="14">
        <f t="shared" si="338"/>
        <v>0</v>
      </c>
      <c r="AB1021" s="14">
        <f t="shared" si="340"/>
        <v>403.52000000000004</v>
      </c>
      <c r="AC1021" s="15">
        <f t="shared" si="339"/>
        <v>584</v>
      </c>
      <c r="AD1021" s="48">
        <f>(ROUND(AC1021-AC1012,1)/AC1012)</f>
        <v>0.29432624113475181</v>
      </c>
      <c r="AE1021" s="113"/>
      <c r="AF1021" s="60"/>
      <c r="AH1021" s="59"/>
    </row>
    <row r="1022" spans="1:34">
      <c r="A1022" s="99" t="s">
        <v>848</v>
      </c>
      <c r="B1022" s="91"/>
      <c r="C1022" s="21" t="s">
        <v>328</v>
      </c>
      <c r="D1022" s="12">
        <v>128</v>
      </c>
      <c r="E1022" s="12">
        <v>0</v>
      </c>
      <c r="F1022" s="12">
        <v>0</v>
      </c>
      <c r="G1022" s="12">
        <v>0</v>
      </c>
      <c r="H1022" s="12">
        <v>0</v>
      </c>
      <c r="I1022" s="13">
        <v>20</v>
      </c>
      <c r="J1022" s="13">
        <v>70</v>
      </c>
      <c r="K1022" s="13">
        <v>0</v>
      </c>
      <c r="L1022" s="13">
        <v>0</v>
      </c>
      <c r="M1022" s="13">
        <v>75</v>
      </c>
      <c r="N1022" s="14">
        <f>D1022*$D$13</f>
        <v>166.4</v>
      </c>
      <c r="O1022" s="14">
        <f>E1022*$E$13</f>
        <v>0</v>
      </c>
      <c r="P1022" s="14">
        <f>F1022*$F$13</f>
        <v>0</v>
      </c>
      <c r="Q1022" s="14">
        <f>G1022*$G$13</f>
        <v>0</v>
      </c>
      <c r="R1022" s="14">
        <f>H1022*$H$13</f>
        <v>0</v>
      </c>
      <c r="S1022" s="14">
        <f>(N1022/100)*(I1022*$I$14)+(N1022/100)*(J1022*$J$14)+(N1022/100)*(M1022*$M$14)</f>
        <v>411.84000000000003</v>
      </c>
      <c r="T1022" s="14">
        <f>(O1022/100)*(K1022*$K$13)+(O1022/100)*(M1022*$M$13)</f>
        <v>0</v>
      </c>
      <c r="U1022" s="14">
        <f>(P1022/100)*(K1022*$K$13)+(P1022/100)*(L1022*$L$13)+(P1022/100)*(M1022*$M$13)</f>
        <v>0</v>
      </c>
      <c r="V1022" s="14">
        <f>(Q1022/100)*(L1022*$L$13)+(Q1022/100)*(M1022*$M$13)</f>
        <v>0</v>
      </c>
      <c r="W1022" s="14">
        <f>(R1022/100)*(K1022*$K$13)+(R1022/100)*(L1022*$L$13)+(R1022/100)*(M1022*$M$13)</f>
        <v>0</v>
      </c>
      <c r="X1022" s="14">
        <f t="shared" si="335"/>
        <v>578.24</v>
      </c>
      <c r="Y1022" s="14">
        <f t="shared" si="336"/>
        <v>0</v>
      </c>
      <c r="Z1022" s="14">
        <f t="shared" si="337"/>
        <v>0</v>
      </c>
      <c r="AA1022" s="14">
        <f t="shared" si="338"/>
        <v>0</v>
      </c>
      <c r="AB1022" s="14">
        <f t="shared" si="340"/>
        <v>0</v>
      </c>
      <c r="AC1022" s="15">
        <f t="shared" si="339"/>
        <v>578.20000000000005</v>
      </c>
      <c r="AD1022" s="48">
        <f>(ROUND(AC1022-AC1012,1)/AC1012)</f>
        <v>0.28147163120567376</v>
      </c>
      <c r="AE1022" s="113"/>
      <c r="AF1022" s="60"/>
      <c r="AH1022" s="59"/>
    </row>
    <row r="1023" spans="1:34">
      <c r="A1023" s="99" t="s">
        <v>849</v>
      </c>
      <c r="B1023" s="91"/>
      <c r="C1023" s="21" t="s">
        <v>329</v>
      </c>
      <c r="D1023" s="12">
        <v>128</v>
      </c>
      <c r="E1023" s="12">
        <v>0</v>
      </c>
      <c r="F1023" s="12">
        <v>0</v>
      </c>
      <c r="G1023" s="12">
        <v>0</v>
      </c>
      <c r="H1023" s="12">
        <v>0</v>
      </c>
      <c r="I1023" s="13">
        <v>20</v>
      </c>
      <c r="J1023" s="13">
        <v>70</v>
      </c>
      <c r="K1023" s="13">
        <v>75</v>
      </c>
      <c r="L1023" s="13">
        <v>0</v>
      </c>
      <c r="M1023" s="13">
        <v>0</v>
      </c>
      <c r="N1023" s="14">
        <f>D1023*$D$14</f>
        <v>166.4</v>
      </c>
      <c r="O1023" s="14">
        <f>E1023*$E$14</f>
        <v>0</v>
      </c>
      <c r="P1023" s="14">
        <f>F1023*$F$14</f>
        <v>0</v>
      </c>
      <c r="Q1023" s="14">
        <f>G1023*$G$14</f>
        <v>0</v>
      </c>
      <c r="R1023" s="14">
        <f>H1023*$H$14</f>
        <v>0</v>
      </c>
      <c r="S1023" s="14">
        <f>(N1023/100)*(I1023*$I$14)+(N1023/100)*(J1023*$J$14)+(N1023/100)*(K1023*$K$14)</f>
        <v>411.84000000000003</v>
      </c>
      <c r="T1023" s="14">
        <f>(O1023/100)*(K1023*$K$14)</f>
        <v>0</v>
      </c>
      <c r="U1023" s="14">
        <f>(P1023/100)*(K1023*$K$14)+(P1023/100)*(L1023*$L$14)</f>
        <v>0</v>
      </c>
      <c r="V1023" s="14">
        <f>(Q1023/100)*(L1023*$L$14)</f>
        <v>0</v>
      </c>
      <c r="W1023" s="14">
        <f>(R1023/100)*(K1023*$L$14)+(R1023/100)*(L1023*$M$14)</f>
        <v>0</v>
      </c>
      <c r="X1023" s="14">
        <f t="shared" si="335"/>
        <v>578.24</v>
      </c>
      <c r="Y1023" s="14">
        <f t="shared" si="336"/>
        <v>0</v>
      </c>
      <c r="Z1023" s="14">
        <f t="shared" si="337"/>
        <v>0</v>
      </c>
      <c r="AA1023" s="14">
        <f t="shared" si="338"/>
        <v>0</v>
      </c>
      <c r="AB1023" s="14">
        <f t="shared" si="340"/>
        <v>0</v>
      </c>
      <c r="AC1023" s="15">
        <f t="shared" si="339"/>
        <v>578.20000000000005</v>
      </c>
      <c r="AD1023" s="48">
        <f>(ROUND(AC1023-AC1012,1)/AC1012)</f>
        <v>0.28147163120567376</v>
      </c>
      <c r="AE1023" s="113"/>
      <c r="AF1023" s="60"/>
      <c r="AH1023" s="59"/>
    </row>
    <row r="1024" spans="1:34">
      <c r="A1024" s="99"/>
      <c r="B1024" s="91"/>
      <c r="C1024" s="21" t="s">
        <v>330</v>
      </c>
      <c r="D1024" s="12">
        <v>128</v>
      </c>
      <c r="E1024" s="12">
        <v>0</v>
      </c>
      <c r="F1024" s="12">
        <v>0</v>
      </c>
      <c r="G1024" s="12">
        <v>0</v>
      </c>
      <c r="H1024" s="12">
        <v>0</v>
      </c>
      <c r="I1024" s="13">
        <v>20</v>
      </c>
      <c r="J1024" s="13">
        <v>70</v>
      </c>
      <c r="K1024" s="13">
        <v>0</v>
      </c>
      <c r="L1024" s="13">
        <v>75</v>
      </c>
      <c r="M1024" s="13">
        <v>0</v>
      </c>
      <c r="N1024" s="14">
        <f>D1024*$D$15</f>
        <v>166.4</v>
      </c>
      <c r="O1024" s="14">
        <f>E1024*$E$15</f>
        <v>0</v>
      </c>
      <c r="P1024" s="14">
        <f>F1024*$F$15</f>
        <v>0</v>
      </c>
      <c r="Q1024" s="14">
        <f>G1024*$G$15</f>
        <v>0</v>
      </c>
      <c r="R1024" s="14">
        <f>H1024*$H$15</f>
        <v>0</v>
      </c>
      <c r="S1024" s="14">
        <f>(N1024/100)*(I1024*$I$15)+(N1024/100)*(J1024*$J$15)+(N1024/100)*(L1024*$L$15)</f>
        <v>411.84000000000003</v>
      </c>
      <c r="T1024" s="14">
        <f>(O1024/100)*(K1024*$K$15)</f>
        <v>0</v>
      </c>
      <c r="U1024" s="14">
        <f>(P1024/100)*(K1024*$K$15)+(P1024/100)*(L1024*$L$15)</f>
        <v>0</v>
      </c>
      <c r="V1024" s="14">
        <f>(Q1024/100)*(L1024*$L$15)</f>
        <v>0</v>
      </c>
      <c r="W1024" s="14">
        <f>(R1024/100)*(K1024*$K$15)+(R1024/100)*(L1024*$L$15)</f>
        <v>0</v>
      </c>
      <c r="X1024" s="14">
        <f t="shared" si="335"/>
        <v>578.24</v>
      </c>
      <c r="Y1024" s="14">
        <f t="shared" si="336"/>
        <v>0</v>
      </c>
      <c r="Z1024" s="14">
        <f t="shared" si="337"/>
        <v>0</v>
      </c>
      <c r="AA1024" s="14">
        <f t="shared" si="338"/>
        <v>0</v>
      </c>
      <c r="AB1024" s="14">
        <f t="shared" si="340"/>
        <v>0</v>
      </c>
      <c r="AC1024" s="15">
        <f t="shared" si="339"/>
        <v>578.20000000000005</v>
      </c>
      <c r="AD1024" s="48">
        <f>(ROUND(AC1024-AC1012,1)/AC1012)</f>
        <v>0.28147163120567376</v>
      </c>
      <c r="AE1024" s="113"/>
      <c r="AF1024" s="60"/>
      <c r="AH1024" s="59"/>
    </row>
    <row r="1025" spans="1:34">
      <c r="A1025" s="99"/>
      <c r="B1025" s="91"/>
      <c r="C1025" s="21" t="s">
        <v>326</v>
      </c>
      <c r="D1025" s="12">
        <v>128</v>
      </c>
      <c r="E1025" s="12">
        <v>0</v>
      </c>
      <c r="F1025" s="12">
        <v>0</v>
      </c>
      <c r="G1025" s="12">
        <v>0</v>
      </c>
      <c r="H1025" s="12">
        <v>0</v>
      </c>
      <c r="I1025" s="13">
        <v>20</v>
      </c>
      <c r="J1025" s="13">
        <v>93</v>
      </c>
      <c r="K1025" s="13">
        <v>0</v>
      </c>
      <c r="L1025" s="13">
        <v>0</v>
      </c>
      <c r="M1025" s="13">
        <v>0</v>
      </c>
      <c r="N1025" s="14">
        <f>D1025*$D$16</f>
        <v>166.4</v>
      </c>
      <c r="O1025" s="14">
        <f>E1025*$E$16</f>
        <v>0</v>
      </c>
      <c r="P1025" s="14">
        <f>F1025*$F$16</f>
        <v>0</v>
      </c>
      <c r="Q1025" s="14">
        <f>G1025*$G$16</f>
        <v>0</v>
      </c>
      <c r="R1025" s="14">
        <f>H1025*$H$16</f>
        <v>0</v>
      </c>
      <c r="S1025" s="14">
        <f>(N1025/100)*(I1025*$I$16)+(N1025/100)*(J1025*$J$16)</f>
        <v>389.20960000000002</v>
      </c>
      <c r="T1025" s="14">
        <f>(O1025/100)*(K1025*$K$16)</f>
        <v>0</v>
      </c>
      <c r="U1025" s="14">
        <f>(P1025/100)*(K1025*$K$16)+(P1025/100)*(L1025*$L$16)</f>
        <v>0</v>
      </c>
      <c r="V1025" s="14">
        <f>(Q1025/100)*(L1025*$L$16)</f>
        <v>0</v>
      </c>
      <c r="W1025" s="14">
        <f>(R1025/100)*(K1025*$K$16)+(R1025/100)*(L1025*$L$16)</f>
        <v>0</v>
      </c>
      <c r="X1025" s="14">
        <f t="shared" si="335"/>
        <v>555.6096</v>
      </c>
      <c r="Y1025" s="14">
        <f t="shared" si="336"/>
        <v>0</v>
      </c>
      <c r="Z1025" s="14">
        <f t="shared" si="337"/>
        <v>0</v>
      </c>
      <c r="AA1025" s="14">
        <f t="shared" si="338"/>
        <v>0</v>
      </c>
      <c r="AB1025" s="14">
        <f t="shared" si="340"/>
        <v>0</v>
      </c>
      <c r="AC1025" s="15">
        <f t="shared" si="339"/>
        <v>555.6</v>
      </c>
      <c r="AD1025" s="48">
        <f>(ROUND(AC1025-AC1012,1)/AC1012)</f>
        <v>0.23138297872340427</v>
      </c>
      <c r="AE1025" s="113"/>
      <c r="AF1025" s="60"/>
      <c r="AH1025" s="59"/>
    </row>
    <row r="1026" spans="1:34">
      <c r="A1026" s="99"/>
      <c r="B1026" s="91"/>
      <c r="C1026" s="21" t="s">
        <v>327</v>
      </c>
      <c r="D1026" s="12">
        <v>128</v>
      </c>
      <c r="E1026" s="12">
        <v>0</v>
      </c>
      <c r="F1026" s="12">
        <v>0</v>
      </c>
      <c r="G1026" s="12">
        <v>0</v>
      </c>
      <c r="H1026" s="12">
        <v>0</v>
      </c>
      <c r="I1026" s="13">
        <v>59</v>
      </c>
      <c r="J1026" s="13">
        <v>70</v>
      </c>
      <c r="K1026" s="13">
        <v>0</v>
      </c>
      <c r="L1026" s="13">
        <v>0</v>
      </c>
      <c r="M1026" s="13">
        <v>0</v>
      </c>
      <c r="N1026" s="14">
        <f>D1026*$D$17</f>
        <v>166.4</v>
      </c>
      <c r="O1026" s="14">
        <f>E1026*$E$17</f>
        <v>0</v>
      </c>
      <c r="P1026" s="14">
        <f>F1026*$F$17</f>
        <v>0</v>
      </c>
      <c r="Q1026" s="14">
        <f>G1026*$G$17</f>
        <v>0</v>
      </c>
      <c r="R1026" s="14">
        <f>H1026*$H$17</f>
        <v>0</v>
      </c>
      <c r="S1026" s="14">
        <f>(N1026/100)*(I1026*$I$17)+(N1026/100)*(J1026*$J$17)</f>
        <v>342.28480000000002</v>
      </c>
      <c r="T1026" s="14">
        <f>(O1026/100)*(K1026*$K$17)</f>
        <v>0</v>
      </c>
      <c r="U1026" s="14">
        <f>(P1026/100)*(K1026*$K$17)+(P1026/100)*(L1026*$L$17)</f>
        <v>0</v>
      </c>
      <c r="V1026" s="14">
        <f>(Q1026/100)*(L1026*$L$17)</f>
        <v>0</v>
      </c>
      <c r="W1026" s="14">
        <f>(R1026/100)*(K1026*$K$17)+(R1026/100)*(L1026*$L$17)</f>
        <v>0</v>
      </c>
      <c r="X1026" s="14">
        <f t="shared" si="335"/>
        <v>508.6848</v>
      </c>
      <c r="Y1026" s="14">
        <f t="shared" si="336"/>
        <v>0</v>
      </c>
      <c r="Z1026" s="14">
        <f t="shared" si="337"/>
        <v>0</v>
      </c>
      <c r="AA1026" s="14">
        <f t="shared" si="338"/>
        <v>0</v>
      </c>
      <c r="AB1026" s="14">
        <f t="shared" si="340"/>
        <v>0</v>
      </c>
      <c r="AC1026" s="15">
        <f t="shared" si="339"/>
        <v>508.7</v>
      </c>
      <c r="AD1026" s="48">
        <f>(ROUND(AC1026-AC1012,1)/AC1012)</f>
        <v>0.12743794326241134</v>
      </c>
      <c r="AE1026" s="113"/>
      <c r="AF1026" s="60"/>
      <c r="AH1026" s="59"/>
    </row>
    <row r="1027" spans="1:34">
      <c r="A1027" s="106" t="s">
        <v>0</v>
      </c>
      <c r="B1027" s="92" t="s">
        <v>343</v>
      </c>
      <c r="C1027" s="50" t="s">
        <v>242</v>
      </c>
      <c r="D1027" s="11">
        <v>106</v>
      </c>
      <c r="E1027" s="11">
        <v>0</v>
      </c>
      <c r="F1027" s="11">
        <v>0</v>
      </c>
      <c r="G1027" s="11">
        <v>0</v>
      </c>
      <c r="H1027" s="11">
        <v>75</v>
      </c>
      <c r="I1027" s="51">
        <v>20</v>
      </c>
      <c r="J1027" s="51">
        <v>30</v>
      </c>
      <c r="K1027" s="51">
        <v>20</v>
      </c>
      <c r="L1027" s="51">
        <v>20</v>
      </c>
      <c r="M1027" s="51">
        <v>0</v>
      </c>
      <c r="N1027" s="52">
        <f>D1027*$D$3</f>
        <v>159</v>
      </c>
      <c r="O1027" s="52">
        <f>E1027*$E$3</f>
        <v>0</v>
      </c>
      <c r="P1027" s="52">
        <f>F1027*$F$3</f>
        <v>0</v>
      </c>
      <c r="Q1027" s="52">
        <f>G1027*$G$3</f>
        <v>0</v>
      </c>
      <c r="R1027" s="52">
        <f>H1027*$H$3</f>
        <v>112.5</v>
      </c>
      <c r="S1027" s="52">
        <f>(N1027/100)*(I1027*$I$3)+(N1027/100)*(J1027*$J$3)</f>
        <v>119.25</v>
      </c>
      <c r="T1027" s="52">
        <f>(O1027/100)*(K1027*$K$3)</f>
        <v>0</v>
      </c>
      <c r="U1027" s="52">
        <f>(P1027/100)*(K1027*$K$3)+(P1027/100)*(L1027*$L$3)</f>
        <v>0</v>
      </c>
      <c r="V1027" s="52">
        <f>(Q1027/100)*(L1027*$L$3)</f>
        <v>0</v>
      </c>
      <c r="W1027" s="52">
        <f>(R1027/100)*(K1027*$K$3)+(R1027/100)*(L1027*$L$3)</f>
        <v>67.5</v>
      </c>
      <c r="X1027" s="52">
        <f t="shared" si="279"/>
        <v>278.25</v>
      </c>
      <c r="Y1027" s="52">
        <f t="shared" si="280"/>
        <v>0</v>
      </c>
      <c r="Z1027" s="52">
        <f t="shared" si="281"/>
        <v>0</v>
      </c>
      <c r="AA1027" s="52">
        <f t="shared" si="282"/>
        <v>0</v>
      </c>
      <c r="AB1027" s="52">
        <f>R1027+W1027</f>
        <v>180</v>
      </c>
      <c r="AC1027" s="53">
        <f>ROUND(X1027+Y1027+Z1027+AA1027+AB1027,1)</f>
        <v>458.3</v>
      </c>
      <c r="AD1027" s="58"/>
      <c r="AE1027" s="113" t="s">
        <v>814</v>
      </c>
      <c r="AF1027" s="60"/>
      <c r="AH1027" s="59"/>
    </row>
    <row r="1028" spans="1:34">
      <c r="A1028" s="99" t="s">
        <v>815</v>
      </c>
      <c r="B1028" s="93">
        <v>16</v>
      </c>
      <c r="C1028" s="21" t="s">
        <v>325</v>
      </c>
      <c r="D1028" s="12">
        <v>106</v>
      </c>
      <c r="E1028" s="12">
        <v>0</v>
      </c>
      <c r="F1028" s="12">
        <v>0</v>
      </c>
      <c r="G1028" s="12">
        <v>0</v>
      </c>
      <c r="H1028" s="12">
        <v>75</v>
      </c>
      <c r="I1028" s="13">
        <v>40</v>
      </c>
      <c r="J1028" s="13">
        <v>60</v>
      </c>
      <c r="K1028" s="13">
        <v>20</v>
      </c>
      <c r="L1028" s="13">
        <v>20</v>
      </c>
      <c r="M1028" s="13">
        <v>0</v>
      </c>
      <c r="N1028" s="14">
        <f>D1028*$D$4</f>
        <v>137.80000000000001</v>
      </c>
      <c r="O1028" s="14">
        <f>E1028*$E$4</f>
        <v>0</v>
      </c>
      <c r="P1028" s="14">
        <f>F1028*$F$4</f>
        <v>0</v>
      </c>
      <c r="Q1028" s="14">
        <f>G1028*$G$4</f>
        <v>0</v>
      </c>
      <c r="R1028" s="14">
        <f>H1028*$H$4</f>
        <v>97.5</v>
      </c>
      <c r="S1028" s="14">
        <f>(N1028/100)*(I1028*$I$4)+(N1028/100)*(J1028*$J$4)</f>
        <v>248.04000000000002</v>
      </c>
      <c r="T1028" s="14">
        <f>(O1028/100)*(K1028*$K$4)</f>
        <v>0</v>
      </c>
      <c r="U1028" s="14">
        <f>(P1028/100)*(K1028*$K$4)+(P1028/100)*(L1028*$L$4)</f>
        <v>0</v>
      </c>
      <c r="V1028" s="14">
        <f>(Q1028/100)*(L1028*$L$4)</f>
        <v>0</v>
      </c>
      <c r="W1028" s="14">
        <f>(R1028/100)*(K1028*$K$4)+(R1028/100)*(L1028*$L$4)</f>
        <v>58.5</v>
      </c>
      <c r="X1028" s="14">
        <f t="shared" si="279"/>
        <v>385.84000000000003</v>
      </c>
      <c r="Y1028" s="14">
        <f t="shared" si="280"/>
        <v>0</v>
      </c>
      <c r="Z1028" s="14">
        <f t="shared" si="281"/>
        <v>0</v>
      </c>
      <c r="AA1028" s="14">
        <f t="shared" si="282"/>
        <v>0</v>
      </c>
      <c r="AB1028" s="14">
        <f>R1028+W1028</f>
        <v>156</v>
      </c>
      <c r="AC1028" s="15">
        <f>ROUND(X1028+Y1028+Z1028+AA1028+AB1028,1)</f>
        <v>541.79999999999995</v>
      </c>
      <c r="AD1028" s="48">
        <f>(ROUND(AC1028-AC1027,1)/AC1027)</f>
        <v>0.18219506873227143</v>
      </c>
      <c r="AE1028" s="113"/>
      <c r="AF1028" s="60"/>
      <c r="AH1028" s="59"/>
    </row>
    <row r="1029" spans="1:34">
      <c r="A1029" s="99" t="s">
        <v>816</v>
      </c>
      <c r="B1029" s="93">
        <v>24</v>
      </c>
      <c r="C1029" s="21" t="s">
        <v>850</v>
      </c>
      <c r="D1029" s="12">
        <v>106</v>
      </c>
      <c r="E1029" s="12">
        <v>0</v>
      </c>
      <c r="F1029" s="12">
        <v>0</v>
      </c>
      <c r="G1029" s="12">
        <v>0</v>
      </c>
      <c r="H1029" s="12">
        <v>75</v>
      </c>
      <c r="I1029" s="13">
        <v>20</v>
      </c>
      <c r="J1029" s="13">
        <v>30</v>
      </c>
      <c r="K1029" s="13">
        <v>20</v>
      </c>
      <c r="L1029" s="13">
        <v>20</v>
      </c>
      <c r="M1029" s="13">
        <v>0</v>
      </c>
      <c r="N1029" s="14">
        <f>D1029*$D$5</f>
        <v>148.39999999999998</v>
      </c>
      <c r="O1029" s="14">
        <f>E1029*$E$5</f>
        <v>0</v>
      </c>
      <c r="P1029" s="14">
        <f>F1029*$F$5</f>
        <v>0</v>
      </c>
      <c r="Q1029" s="14">
        <f>G1029*$G$5</f>
        <v>0</v>
      </c>
      <c r="R1029" s="14">
        <f>H1029*$H$5</f>
        <v>105</v>
      </c>
      <c r="S1029" s="14">
        <f>(N1029/100)*(I1029*$I$5)+(N1029/100)*(J1029*$J$5)</f>
        <v>111.29999999999998</v>
      </c>
      <c r="T1029" s="14">
        <f>(O1029/100)*(K1029*$K$5)</f>
        <v>0</v>
      </c>
      <c r="U1029" s="14">
        <f>(P1029/100)*(K1029*$K$5)+(P1029/100)*(L1029*$L$5)</f>
        <v>0</v>
      </c>
      <c r="V1029" s="14">
        <f>(Q1029/100)*(L1029*$L$5)</f>
        <v>0</v>
      </c>
      <c r="W1029" s="14">
        <f>(R1029/100)*(K1029*$K$5)+(R1029/100)*(L1029*$L$5)</f>
        <v>63</v>
      </c>
      <c r="X1029" s="14">
        <f t="shared" si="279"/>
        <v>259.69999999999993</v>
      </c>
      <c r="Y1029" s="14">
        <f t="shared" si="280"/>
        <v>0</v>
      </c>
      <c r="Z1029" s="14">
        <f t="shared" si="281"/>
        <v>0</v>
      </c>
      <c r="AA1029" s="14">
        <f t="shared" si="282"/>
        <v>0</v>
      </c>
      <c r="AB1029" s="14">
        <f>R1029+W1029</f>
        <v>168</v>
      </c>
      <c r="AC1029" s="15">
        <f t="shared" ref="AC1029:AC1041" si="341">ROUND(X1029+Y1029+Z1029+AA1029+AB1029,1)</f>
        <v>427.7</v>
      </c>
      <c r="AD1029" s="48">
        <f>(ROUND(AC1029-AC1027,1)/AC1027)</f>
        <v>-6.6768492253982112E-2</v>
      </c>
      <c r="AE1029" s="113"/>
      <c r="AF1029" s="60"/>
      <c r="AH1029" s="60"/>
    </row>
    <row r="1030" spans="1:34">
      <c r="A1030" s="99" t="s">
        <v>817</v>
      </c>
      <c r="B1030" s="93">
        <v>0</v>
      </c>
      <c r="C1030" s="21" t="s">
        <v>338</v>
      </c>
      <c r="D1030" s="12">
        <v>106</v>
      </c>
      <c r="E1030" s="12">
        <v>0</v>
      </c>
      <c r="F1030" s="12">
        <v>0</v>
      </c>
      <c r="G1030" s="12">
        <v>0</v>
      </c>
      <c r="H1030" s="12">
        <v>75</v>
      </c>
      <c r="I1030" s="13">
        <v>20</v>
      </c>
      <c r="J1030" s="13">
        <v>30</v>
      </c>
      <c r="K1030" s="13">
        <v>20</v>
      </c>
      <c r="L1030" s="13">
        <v>20</v>
      </c>
      <c r="M1030" s="13">
        <v>0</v>
      </c>
      <c r="N1030" s="14">
        <f>D1030*$D$6</f>
        <v>148.39999999999998</v>
      </c>
      <c r="O1030" s="14">
        <f>E1030*$E$6</f>
        <v>0</v>
      </c>
      <c r="P1030" s="14">
        <f>F1030*$F$6</f>
        <v>0</v>
      </c>
      <c r="Q1030" s="14">
        <f>G1030*$G$6</f>
        <v>0</v>
      </c>
      <c r="R1030" s="14">
        <f>H1030*$H$6</f>
        <v>105</v>
      </c>
      <c r="S1030" s="14">
        <f>(N1030/100)*(I1030*$I$6)+(N1030/100)*(J1030*$J$6)</f>
        <v>111.29999999999998</v>
      </c>
      <c r="T1030" s="14">
        <f>(O1030/100)*(K1030*$K$6)</f>
        <v>0</v>
      </c>
      <c r="U1030" s="14">
        <f>(P1030/100)*(K1030*$K$6)+(P1030/100)*(L1030*$L$6)</f>
        <v>0</v>
      </c>
      <c r="V1030" s="14">
        <f>(Q1030/100)*(L1030*$L$6)</f>
        <v>0</v>
      </c>
      <c r="W1030" s="14">
        <f>(R1030/100)*(K1030*$K$6)+(R1030/100)*(L1030*$L$6)</f>
        <v>63</v>
      </c>
      <c r="X1030" s="14">
        <f t="shared" si="279"/>
        <v>259.69999999999993</v>
      </c>
      <c r="Y1030" s="14">
        <f t="shared" si="280"/>
        <v>0</v>
      </c>
      <c r="Z1030" s="14">
        <f t="shared" si="281"/>
        <v>0</v>
      </c>
      <c r="AA1030" s="14">
        <f t="shared" si="282"/>
        <v>0</v>
      </c>
      <c r="AB1030" s="14">
        <f t="shared" ref="AB1030:AB1041" si="342">R1030+W1030</f>
        <v>168</v>
      </c>
      <c r="AC1030" s="15">
        <f t="shared" si="341"/>
        <v>427.7</v>
      </c>
      <c r="AD1030" s="48">
        <f>(ROUND(AC1030-AC1027,1)/AC1027)</f>
        <v>-6.6768492253982112E-2</v>
      </c>
      <c r="AE1030" s="113"/>
      <c r="AF1030" s="60"/>
      <c r="AH1030" s="59"/>
    </row>
    <row r="1031" spans="1:34">
      <c r="A1031" s="99" t="s">
        <v>818</v>
      </c>
      <c r="B1031" s="93">
        <v>0</v>
      </c>
      <c r="C1031" s="21" t="s">
        <v>339</v>
      </c>
      <c r="D1031" s="12">
        <v>106</v>
      </c>
      <c r="E1031" s="12">
        <v>0</v>
      </c>
      <c r="F1031" s="12">
        <v>0</v>
      </c>
      <c r="G1031" s="12">
        <v>0</v>
      </c>
      <c r="H1031" s="12">
        <v>75</v>
      </c>
      <c r="I1031" s="13">
        <v>20</v>
      </c>
      <c r="J1031" s="13">
        <v>30</v>
      </c>
      <c r="K1031" s="13">
        <v>20</v>
      </c>
      <c r="L1031" s="13">
        <v>20</v>
      </c>
      <c r="M1031" s="13">
        <v>0</v>
      </c>
      <c r="N1031" s="14">
        <f>D1031*$D$7</f>
        <v>148.39999999999998</v>
      </c>
      <c r="O1031" s="14">
        <f>E1031*$E$7</f>
        <v>0</v>
      </c>
      <c r="P1031" s="14">
        <f>F1031*$F$7</f>
        <v>0</v>
      </c>
      <c r="Q1031" s="14">
        <f>G1031*$G$7</f>
        <v>0</v>
      </c>
      <c r="R1031" s="14">
        <f>H1031*$H$7</f>
        <v>105</v>
      </c>
      <c r="S1031" s="14">
        <f>(N1031/100)*(I1031*$I$7)+(N1031/100)*(J1031*$J$7)</f>
        <v>111.29999999999998</v>
      </c>
      <c r="T1031" s="14">
        <f>(O1031/100)*(K1031*$K$7)</f>
        <v>0</v>
      </c>
      <c r="U1031" s="14">
        <f>(P1031/100)*(K1031*$K$7)+(P1031/100)*(L1031*$L$7)</f>
        <v>0</v>
      </c>
      <c r="V1031" s="14">
        <f>(Q1031/100)*(L1031*$L$7)</f>
        <v>0</v>
      </c>
      <c r="W1031" s="14">
        <f>(R1031/100)*(K1031*$K$7)+(R1031/100)*(L1031*$L$7)</f>
        <v>63</v>
      </c>
      <c r="X1031" s="14">
        <f t="shared" si="279"/>
        <v>259.69999999999993</v>
      </c>
      <c r="Y1031" s="14">
        <f t="shared" si="280"/>
        <v>0</v>
      </c>
      <c r="Z1031" s="14">
        <f t="shared" si="281"/>
        <v>0</v>
      </c>
      <c r="AA1031" s="14">
        <f t="shared" si="282"/>
        <v>0</v>
      </c>
      <c r="AB1031" s="14">
        <f t="shared" si="342"/>
        <v>168</v>
      </c>
      <c r="AC1031" s="15">
        <f t="shared" si="341"/>
        <v>427.7</v>
      </c>
      <c r="AD1031" s="48">
        <f>(ROUND(AC1031-AC1027,1)/AC1027)</f>
        <v>-6.6768492253982112E-2</v>
      </c>
      <c r="AE1031" s="113"/>
      <c r="AF1031" s="60"/>
      <c r="AH1031" s="59"/>
    </row>
    <row r="1032" spans="1:34">
      <c r="A1032" s="99" t="s">
        <v>667</v>
      </c>
      <c r="B1032" s="93"/>
      <c r="C1032" s="21" t="s">
        <v>340</v>
      </c>
      <c r="D1032" s="12">
        <v>106</v>
      </c>
      <c r="E1032" s="12">
        <v>0</v>
      </c>
      <c r="F1032" s="12">
        <v>0</v>
      </c>
      <c r="G1032" s="12">
        <v>0</v>
      </c>
      <c r="H1032" s="12">
        <v>75</v>
      </c>
      <c r="I1032" s="13">
        <v>20</v>
      </c>
      <c r="J1032" s="13">
        <v>30</v>
      </c>
      <c r="K1032" s="13">
        <v>20</v>
      </c>
      <c r="L1032" s="13">
        <v>20</v>
      </c>
      <c r="M1032" s="13">
        <v>0</v>
      </c>
      <c r="N1032" s="14">
        <f>D1032*$D$8</f>
        <v>148.39999999999998</v>
      </c>
      <c r="O1032" s="14">
        <f>E1032*$E$8</f>
        <v>0</v>
      </c>
      <c r="P1032" s="14">
        <f>F1032*$F$8</f>
        <v>0</v>
      </c>
      <c r="Q1032" s="14">
        <f>G1032*$G$8</f>
        <v>0</v>
      </c>
      <c r="R1032" s="14">
        <f>H1032*$H$8</f>
        <v>105</v>
      </c>
      <c r="S1032" s="14">
        <f>(N1032/100)*(I1032*$I$8)+(N1032/100)*(J1032*$J$8)</f>
        <v>111.29999999999998</v>
      </c>
      <c r="T1032" s="14">
        <f>(O1032/100)*(K1032*$K$8)</f>
        <v>0</v>
      </c>
      <c r="U1032" s="14">
        <f>(P1032/100)*(K1032*$K$8)+(P1032/100)*(L1032*$L$8)</f>
        <v>0</v>
      </c>
      <c r="V1032" s="14">
        <f>(Q1032/100)*(L1032*$L$8)</f>
        <v>0</v>
      </c>
      <c r="W1032" s="14">
        <f>(R1032/100)*(K1032*$K$8)+(R1032/100)*(L1032*$L$8)</f>
        <v>63</v>
      </c>
      <c r="X1032" s="14">
        <f t="shared" si="279"/>
        <v>259.69999999999993</v>
      </c>
      <c r="Y1032" s="14">
        <f t="shared" si="280"/>
        <v>0</v>
      </c>
      <c r="Z1032" s="14">
        <f t="shared" si="281"/>
        <v>0</v>
      </c>
      <c r="AA1032" s="14">
        <f t="shared" si="282"/>
        <v>0</v>
      </c>
      <c r="AB1032" s="14">
        <f t="shared" si="342"/>
        <v>168</v>
      </c>
      <c r="AC1032" s="15">
        <f t="shared" si="341"/>
        <v>427.7</v>
      </c>
      <c r="AD1032" s="48">
        <f>(ROUND(AC1032-AC1027,1)/AC1027)</f>
        <v>-6.6768492253982112E-2</v>
      </c>
      <c r="AE1032" s="113"/>
      <c r="AF1032" s="60"/>
      <c r="AH1032" s="59"/>
    </row>
    <row r="1033" spans="1:34">
      <c r="A1033" s="99" t="s">
        <v>606</v>
      </c>
      <c r="B1033" s="93"/>
      <c r="C1033" s="21" t="s">
        <v>1</v>
      </c>
      <c r="D1033" s="12">
        <v>53</v>
      </c>
      <c r="E1033" s="12">
        <v>181</v>
      </c>
      <c r="F1033" s="12">
        <v>0</v>
      </c>
      <c r="G1033" s="12">
        <v>0</v>
      </c>
      <c r="H1033" s="12">
        <v>0</v>
      </c>
      <c r="I1033" s="13">
        <v>20</v>
      </c>
      <c r="J1033" s="13">
        <v>30</v>
      </c>
      <c r="K1033" s="13">
        <v>69</v>
      </c>
      <c r="L1033" s="13">
        <v>0</v>
      </c>
      <c r="M1033" s="13">
        <v>0</v>
      </c>
      <c r="N1033" s="14">
        <f>D1033*$D$9</f>
        <v>63.599999999999994</v>
      </c>
      <c r="O1033" s="14">
        <f>E1033*$E$9</f>
        <v>235.3</v>
      </c>
      <c r="P1033" s="14">
        <f>F1033*$F$9</f>
        <v>0</v>
      </c>
      <c r="Q1033" s="14">
        <f>G1033*$G$9</f>
        <v>0</v>
      </c>
      <c r="R1033" s="14">
        <f>H1033*$H$9</f>
        <v>0</v>
      </c>
      <c r="S1033" s="14">
        <f>(N1033/100)*(I1033*$I$9)+(N1033/100)*(J1033*$J$9)</f>
        <v>47.699999999999989</v>
      </c>
      <c r="T1033" s="14">
        <f>(O1033/100)*(K1033*$K$9)</f>
        <v>243.53550000000001</v>
      </c>
      <c r="U1033" s="14">
        <f>(P1033/100)*(K1033*$K$9)+(P1033/100)*(L1033*$L$9)</f>
        <v>0</v>
      </c>
      <c r="V1033" s="14">
        <f>(Q1033/100)*(L1033*$L$9)</f>
        <v>0</v>
      </c>
      <c r="W1033" s="14">
        <f>(R1033/100)*(K1033*$K$9)+(R1033/100)*(L1033*$L$9)</f>
        <v>0</v>
      </c>
      <c r="X1033" s="14">
        <f t="shared" si="279"/>
        <v>111.29999999999998</v>
      </c>
      <c r="Y1033" s="14">
        <f t="shared" si="280"/>
        <v>478.83550000000002</v>
      </c>
      <c r="Z1033" s="14">
        <f t="shared" si="281"/>
        <v>0</v>
      </c>
      <c r="AA1033" s="14">
        <f t="shared" si="282"/>
        <v>0</v>
      </c>
      <c r="AB1033" s="14">
        <f t="shared" si="342"/>
        <v>0</v>
      </c>
      <c r="AC1033" s="15">
        <f t="shared" si="341"/>
        <v>590.1</v>
      </c>
      <c r="AD1033" s="48">
        <f>(ROUND(AC1033-AC1027,1)/AC1027)</f>
        <v>0.28758455160375301</v>
      </c>
      <c r="AE1033" s="113"/>
      <c r="AF1033" s="60"/>
      <c r="AH1033" s="59"/>
    </row>
    <row r="1034" spans="1:34">
      <c r="A1034" s="99" t="s">
        <v>845</v>
      </c>
      <c r="B1034" s="93"/>
      <c r="C1034" s="21" t="s">
        <v>2</v>
      </c>
      <c r="D1034" s="12">
        <v>53</v>
      </c>
      <c r="E1034" s="12">
        <v>0</v>
      </c>
      <c r="F1034" s="12">
        <v>181</v>
      </c>
      <c r="G1034" s="12">
        <v>0</v>
      </c>
      <c r="H1034" s="12">
        <v>0</v>
      </c>
      <c r="I1034" s="13">
        <v>20</v>
      </c>
      <c r="J1034" s="13">
        <v>30</v>
      </c>
      <c r="K1034" s="13">
        <v>34.5</v>
      </c>
      <c r="L1034" s="13">
        <v>34.5</v>
      </c>
      <c r="M1034" s="13">
        <v>0</v>
      </c>
      <c r="N1034" s="14">
        <f>D1034*$D$10</f>
        <v>63.599999999999994</v>
      </c>
      <c r="O1034" s="14">
        <f>E1034*$E$10</f>
        <v>0</v>
      </c>
      <c r="P1034" s="14">
        <f>F1034*$F$10</f>
        <v>235.3</v>
      </c>
      <c r="Q1034" s="14">
        <f>G1034*$G$10</f>
        <v>0</v>
      </c>
      <c r="R1034" s="14">
        <f>H1034*$H$10</f>
        <v>0</v>
      </c>
      <c r="S1034" s="14">
        <f>(N1034/100)*(I1034*$I$10)+(N1034/100)*(J1034*$J$10)</f>
        <v>47.699999999999989</v>
      </c>
      <c r="T1034" s="14">
        <f>(O1034/100)*(K1034*$J$10)</f>
        <v>0</v>
      </c>
      <c r="U1034" s="14">
        <f>(P1034/100)*(K1034*$K$10)+(P1034/100)*(L1034*$L$10)</f>
        <v>243.53550000000001</v>
      </c>
      <c r="V1034" s="14">
        <f>(Q1034/100)*(L1034*$L$10)</f>
        <v>0</v>
      </c>
      <c r="W1034" s="14">
        <f>(R1034/100)*(K1034*$K$10)+(R1034/100)*(L1034*$L$10)</f>
        <v>0</v>
      </c>
      <c r="X1034" s="14">
        <f t="shared" si="279"/>
        <v>111.29999999999998</v>
      </c>
      <c r="Y1034" s="14">
        <f t="shared" si="280"/>
        <v>0</v>
      </c>
      <c r="Z1034" s="14">
        <f t="shared" si="281"/>
        <v>478.83550000000002</v>
      </c>
      <c r="AA1034" s="14">
        <f t="shared" si="282"/>
        <v>0</v>
      </c>
      <c r="AB1034" s="14">
        <f t="shared" si="342"/>
        <v>0</v>
      </c>
      <c r="AC1034" s="15">
        <f t="shared" si="341"/>
        <v>590.1</v>
      </c>
      <c r="AD1034" s="48">
        <f>(ROUND(AC1034-AC1027,1)/AC1027)</f>
        <v>0.28758455160375301</v>
      </c>
      <c r="AE1034" s="113"/>
      <c r="AF1034" s="60"/>
      <c r="AH1034" s="59"/>
    </row>
    <row r="1035" spans="1:34">
      <c r="A1035" s="99" t="s">
        <v>846</v>
      </c>
      <c r="B1035" s="93"/>
      <c r="C1035" s="21" t="s">
        <v>3</v>
      </c>
      <c r="D1035" s="12">
        <v>53</v>
      </c>
      <c r="E1035" s="12">
        <v>0</v>
      </c>
      <c r="F1035" s="12">
        <v>0</v>
      </c>
      <c r="G1035" s="12">
        <v>181</v>
      </c>
      <c r="H1035" s="12">
        <v>0</v>
      </c>
      <c r="I1035" s="13">
        <v>20</v>
      </c>
      <c r="J1035" s="13">
        <v>30</v>
      </c>
      <c r="K1035" s="13">
        <v>0</v>
      </c>
      <c r="L1035" s="13">
        <v>69</v>
      </c>
      <c r="M1035" s="13">
        <v>0</v>
      </c>
      <c r="N1035" s="14">
        <f>D1035*$D$11</f>
        <v>63.599999999999994</v>
      </c>
      <c r="O1035" s="14">
        <f>E1035*$E$11</f>
        <v>0</v>
      </c>
      <c r="P1035" s="14">
        <f>F1035*$F$11</f>
        <v>0</v>
      </c>
      <c r="Q1035" s="14">
        <f>G1035*$G$11</f>
        <v>235.3</v>
      </c>
      <c r="R1035" s="14">
        <f>H1035*$H$11</f>
        <v>0</v>
      </c>
      <c r="S1035" s="14">
        <f>(N1035/100)*(I1035*$I$11)+(N1035/100)*(J1035*$J$11)</f>
        <v>47.699999999999989</v>
      </c>
      <c r="T1035" s="14">
        <f>(O1035/100)*(K1035*$K$11)</f>
        <v>0</v>
      </c>
      <c r="U1035" s="14">
        <f>(P1035/100)*(K1035*$K$11)+(P1035/100)*(L1035*$L$11)</f>
        <v>0</v>
      </c>
      <c r="V1035" s="14">
        <f>(Q1035/100)*(L1035*$L$11)</f>
        <v>243.53550000000001</v>
      </c>
      <c r="W1035" s="14">
        <f>(R1035/100)*(K1035*$K$11)+(R1035/100)*(L1035*$L$11)</f>
        <v>0</v>
      </c>
      <c r="X1035" s="14">
        <f t="shared" si="279"/>
        <v>111.29999999999998</v>
      </c>
      <c r="Y1035" s="14">
        <f t="shared" si="280"/>
        <v>0</v>
      </c>
      <c r="Z1035" s="14">
        <f t="shared" si="281"/>
        <v>0</v>
      </c>
      <c r="AA1035" s="14">
        <f t="shared" si="282"/>
        <v>478.83550000000002</v>
      </c>
      <c r="AB1035" s="14">
        <f t="shared" si="342"/>
        <v>0</v>
      </c>
      <c r="AC1035" s="15">
        <f t="shared" si="341"/>
        <v>590.1</v>
      </c>
      <c r="AD1035" s="48">
        <f>(ROUND(AC1035-AC1027,1)/AC1027)</f>
        <v>0.28758455160375301</v>
      </c>
      <c r="AE1035" s="113"/>
      <c r="AF1035" s="60"/>
      <c r="AH1035" s="59"/>
    </row>
    <row r="1036" spans="1:34">
      <c r="A1036" s="99" t="s">
        <v>847</v>
      </c>
      <c r="B1036" s="93"/>
      <c r="C1036" s="21" t="s">
        <v>4</v>
      </c>
      <c r="D1036" s="12">
        <v>53</v>
      </c>
      <c r="E1036" s="12">
        <v>0</v>
      </c>
      <c r="F1036" s="12">
        <v>0</v>
      </c>
      <c r="G1036" s="12">
        <v>0</v>
      </c>
      <c r="H1036" s="12">
        <v>181</v>
      </c>
      <c r="I1036" s="13">
        <v>20</v>
      </c>
      <c r="J1036" s="13">
        <v>30</v>
      </c>
      <c r="K1036" s="13">
        <v>34.5</v>
      </c>
      <c r="L1036" s="13">
        <v>34.5</v>
      </c>
      <c r="M1036" s="13">
        <v>0</v>
      </c>
      <c r="N1036" s="14">
        <f>D1036*$D$12</f>
        <v>63.599999999999994</v>
      </c>
      <c r="O1036" s="14">
        <f>E1036*$E$12</f>
        <v>0</v>
      </c>
      <c r="P1036" s="14">
        <f>F1036*$F$12</f>
        <v>0</v>
      </c>
      <c r="Q1036" s="14">
        <f>G1036*$G$12</f>
        <v>0</v>
      </c>
      <c r="R1036" s="14">
        <f>H1036*$H$12</f>
        <v>235.3</v>
      </c>
      <c r="S1036" s="14">
        <f>(N1036/100)*(I1036*$I$12)+(N1036/100)*(J1036*$J$12)</f>
        <v>47.699999999999989</v>
      </c>
      <c r="T1036" s="14">
        <f>(O1036/100)*(K1036*$K$12)</f>
        <v>0</v>
      </c>
      <c r="U1036" s="14">
        <f>(P1036/100)*(K1036*$K$12)+(P1036/100)*(L1036*$L$12)</f>
        <v>0</v>
      </c>
      <c r="V1036" s="14">
        <f>(Q1036/100)*(L1036*$L$12)</f>
        <v>0</v>
      </c>
      <c r="W1036" s="14">
        <f>(R1036/100)*(K1036*$K$12)+(R1036/100)*(L1036*$L$12)</f>
        <v>243.53550000000001</v>
      </c>
      <c r="X1036" s="14">
        <f t="shared" si="279"/>
        <v>111.29999999999998</v>
      </c>
      <c r="Y1036" s="14">
        <f t="shared" si="280"/>
        <v>0</v>
      </c>
      <c r="Z1036" s="14">
        <f t="shared" si="281"/>
        <v>0</v>
      </c>
      <c r="AA1036" s="14">
        <f t="shared" si="282"/>
        <v>0</v>
      </c>
      <c r="AB1036" s="14">
        <f t="shared" si="342"/>
        <v>478.83550000000002</v>
      </c>
      <c r="AC1036" s="15">
        <f t="shared" si="341"/>
        <v>590.1</v>
      </c>
      <c r="AD1036" s="48">
        <f>(ROUND(AC1036-AC1027,1)/AC1027)</f>
        <v>0.28758455160375301</v>
      </c>
      <c r="AE1036" s="113"/>
      <c r="AF1036" s="60"/>
      <c r="AH1036" s="59"/>
    </row>
    <row r="1037" spans="1:34">
      <c r="A1037" s="99" t="s">
        <v>848</v>
      </c>
      <c r="B1037" s="93"/>
      <c r="C1037" s="21" t="s">
        <v>328</v>
      </c>
      <c r="D1037" s="12">
        <v>106</v>
      </c>
      <c r="E1037" s="12">
        <v>0</v>
      </c>
      <c r="F1037" s="12">
        <v>0</v>
      </c>
      <c r="G1037" s="12">
        <v>0</v>
      </c>
      <c r="H1037" s="12">
        <v>75</v>
      </c>
      <c r="I1037" s="13">
        <v>20</v>
      </c>
      <c r="J1037" s="13">
        <v>30</v>
      </c>
      <c r="K1037" s="13">
        <v>20</v>
      </c>
      <c r="L1037" s="13">
        <v>20</v>
      </c>
      <c r="M1037" s="13">
        <v>54</v>
      </c>
      <c r="N1037" s="14">
        <f>D1037*$D$13</f>
        <v>137.80000000000001</v>
      </c>
      <c r="O1037" s="14">
        <f>E1037*$E$13</f>
        <v>0</v>
      </c>
      <c r="P1037" s="14">
        <f>F1037*$F$13</f>
        <v>0</v>
      </c>
      <c r="Q1037" s="14">
        <f>G1037*$G$13</f>
        <v>0</v>
      </c>
      <c r="R1037" s="14">
        <f>H1037*$H$13</f>
        <v>97.5</v>
      </c>
      <c r="S1037" s="14">
        <f>(N1037/100)*(I1037*$I$14)+(N1037/100)*(J1037*$J$14)+(N1037/100)*(M1037*$M$14)</f>
        <v>214.96800000000002</v>
      </c>
      <c r="T1037" s="14">
        <f>(O1037/100)*(K1037*$K$13)+(O1037/100)*(M1037*$M$13)</f>
        <v>0</v>
      </c>
      <c r="U1037" s="14">
        <f>(P1037/100)*(K1037*$K$13)+(P1037/100)*(L1037*$L$13)+(P1037/100)*(M1037*$M$13)</f>
        <v>0</v>
      </c>
      <c r="V1037" s="14">
        <f>(Q1037/100)*(L1037*$L$13)+(Q1037/100)*(M1037*$M$13)</f>
        <v>0</v>
      </c>
      <c r="W1037" s="14">
        <f>(R1037/100)*(K1037*$K$13)+(R1037/100)*(L1037*$L$13)+(R1037/100)*(M1037*$M$13)</f>
        <v>137.47499999999999</v>
      </c>
      <c r="X1037" s="14">
        <f t="shared" si="279"/>
        <v>352.76800000000003</v>
      </c>
      <c r="Y1037" s="14">
        <f t="shared" si="280"/>
        <v>0</v>
      </c>
      <c r="Z1037" s="14">
        <f t="shared" si="281"/>
        <v>0</v>
      </c>
      <c r="AA1037" s="14">
        <f t="shared" si="282"/>
        <v>0</v>
      </c>
      <c r="AB1037" s="14">
        <f t="shared" si="342"/>
        <v>234.97499999999999</v>
      </c>
      <c r="AC1037" s="15">
        <f t="shared" si="341"/>
        <v>587.70000000000005</v>
      </c>
      <c r="AD1037" s="48">
        <f>(ROUND(AC1037-AC1027,1)/AC1027)</f>
        <v>0.28234780711324459</v>
      </c>
      <c r="AE1037" s="113"/>
      <c r="AF1037" s="60"/>
      <c r="AH1037" s="59"/>
    </row>
    <row r="1038" spans="1:34">
      <c r="A1038" s="99" t="s">
        <v>849</v>
      </c>
      <c r="B1038" s="93"/>
      <c r="C1038" s="21" t="s">
        <v>329</v>
      </c>
      <c r="D1038" s="12">
        <v>150</v>
      </c>
      <c r="E1038" s="12">
        <v>0</v>
      </c>
      <c r="F1038" s="12">
        <v>0</v>
      </c>
      <c r="G1038" s="12">
        <v>0</v>
      </c>
      <c r="H1038" s="12">
        <v>0</v>
      </c>
      <c r="I1038" s="13">
        <v>20</v>
      </c>
      <c r="J1038" s="13">
        <v>30</v>
      </c>
      <c r="K1038" s="13">
        <v>84</v>
      </c>
      <c r="L1038" s="13">
        <v>0</v>
      </c>
      <c r="M1038" s="13">
        <v>0</v>
      </c>
      <c r="N1038" s="14">
        <f>D1038*$D$14</f>
        <v>195</v>
      </c>
      <c r="O1038" s="14">
        <f>E1038*$E$14</f>
        <v>0</v>
      </c>
      <c r="P1038" s="14">
        <f>F1038*$F$14</f>
        <v>0</v>
      </c>
      <c r="Q1038" s="14">
        <f>G1038*$G$14</f>
        <v>0</v>
      </c>
      <c r="R1038" s="14">
        <f>H1038*$H$14</f>
        <v>0</v>
      </c>
      <c r="S1038" s="14">
        <f>(N1038/100)*(I1038*$I$14)+(N1038/100)*(J1038*$J$14)+(N1038/100)*(K1038*$K$14)</f>
        <v>391.95</v>
      </c>
      <c r="T1038" s="14">
        <f>(O1038/100)*(K1038*$K$14)</f>
        <v>0</v>
      </c>
      <c r="U1038" s="14">
        <f>(P1038/100)*(K1038*$K$14)+(P1038/100)*(L1038*$L$14)</f>
        <v>0</v>
      </c>
      <c r="V1038" s="14">
        <f>(Q1038/100)*(L1038*$L$14)</f>
        <v>0</v>
      </c>
      <c r="W1038" s="14">
        <f>(R1038/100)*(K1038*$L$14)+(R1038/100)*(L1038*$M$14)</f>
        <v>0</v>
      </c>
      <c r="X1038" s="14">
        <f t="shared" si="279"/>
        <v>586.95000000000005</v>
      </c>
      <c r="Y1038" s="14">
        <f t="shared" si="280"/>
        <v>0</v>
      </c>
      <c r="Z1038" s="14">
        <f t="shared" si="281"/>
        <v>0</v>
      </c>
      <c r="AA1038" s="14">
        <f t="shared" si="282"/>
        <v>0</v>
      </c>
      <c r="AB1038" s="14">
        <f t="shared" si="342"/>
        <v>0</v>
      </c>
      <c r="AC1038" s="15">
        <f t="shared" si="341"/>
        <v>587</v>
      </c>
      <c r="AD1038" s="48">
        <f>(ROUND(AC1038-AC1027,1)/AC1027)</f>
        <v>0.28082042330351298</v>
      </c>
      <c r="AE1038" s="113"/>
      <c r="AF1038" s="60"/>
      <c r="AH1038" s="59"/>
    </row>
    <row r="1039" spans="1:34">
      <c r="A1039" s="99"/>
      <c r="B1039" s="93"/>
      <c r="C1039" s="21" t="s">
        <v>330</v>
      </c>
      <c r="D1039" s="12">
        <v>150</v>
      </c>
      <c r="E1039" s="12">
        <v>0</v>
      </c>
      <c r="F1039" s="12">
        <v>0</v>
      </c>
      <c r="G1039" s="12">
        <v>0</v>
      </c>
      <c r="H1039" s="12">
        <v>0</v>
      </c>
      <c r="I1039" s="13">
        <v>20</v>
      </c>
      <c r="J1039" s="13">
        <v>30</v>
      </c>
      <c r="K1039" s="13">
        <v>0</v>
      </c>
      <c r="L1039" s="13">
        <v>84</v>
      </c>
      <c r="M1039" s="13">
        <v>0</v>
      </c>
      <c r="N1039" s="14">
        <f>D1039*$D$15</f>
        <v>195</v>
      </c>
      <c r="O1039" s="14">
        <f>E1039*$E$15</f>
        <v>0</v>
      </c>
      <c r="P1039" s="14">
        <f>F1039*$F$15</f>
        <v>0</v>
      </c>
      <c r="Q1039" s="14">
        <f>G1039*$G$15</f>
        <v>0</v>
      </c>
      <c r="R1039" s="14">
        <f>H1039*$H$15</f>
        <v>0</v>
      </c>
      <c r="S1039" s="14">
        <f>(N1039/100)*(I1039*$I$15)+(N1039/100)*(J1039*$J$15)+(N1039/100)*(L1039*$L$15)</f>
        <v>391.95</v>
      </c>
      <c r="T1039" s="14">
        <f>(O1039/100)*(K1039*$K$15)</f>
        <v>0</v>
      </c>
      <c r="U1039" s="14">
        <f>(P1039/100)*(K1039*$K$15)+(P1039/100)*(L1039*$L$15)</f>
        <v>0</v>
      </c>
      <c r="V1039" s="14">
        <f>(Q1039/100)*(L1039*$L$15)</f>
        <v>0</v>
      </c>
      <c r="W1039" s="14">
        <f>(R1039/100)*(K1039*$K$15)+(R1039/100)*(L1039*$L$15)</f>
        <v>0</v>
      </c>
      <c r="X1039" s="14">
        <f t="shared" si="279"/>
        <v>586.95000000000005</v>
      </c>
      <c r="Y1039" s="14">
        <f t="shared" si="280"/>
        <v>0</v>
      </c>
      <c r="Z1039" s="14">
        <f t="shared" si="281"/>
        <v>0</v>
      </c>
      <c r="AA1039" s="14">
        <f t="shared" si="282"/>
        <v>0</v>
      </c>
      <c r="AB1039" s="14">
        <f t="shared" si="342"/>
        <v>0</v>
      </c>
      <c r="AC1039" s="15">
        <f t="shared" si="341"/>
        <v>587</v>
      </c>
      <c r="AD1039" s="48">
        <f>(ROUND(AC1039-AC1027,1)/AC1027)</f>
        <v>0.28082042330351298</v>
      </c>
      <c r="AE1039" s="113"/>
      <c r="AF1039" s="60"/>
      <c r="AH1039" s="59"/>
    </row>
    <row r="1040" spans="1:34">
      <c r="A1040" s="99"/>
      <c r="B1040" s="93"/>
      <c r="C1040" s="21" t="s">
        <v>326</v>
      </c>
      <c r="D1040" s="12">
        <v>106</v>
      </c>
      <c r="E1040" s="12">
        <v>0</v>
      </c>
      <c r="F1040" s="12">
        <v>0</v>
      </c>
      <c r="G1040" s="12">
        <v>0</v>
      </c>
      <c r="H1040" s="12">
        <v>75</v>
      </c>
      <c r="I1040" s="13">
        <v>20</v>
      </c>
      <c r="J1040" s="13">
        <v>76</v>
      </c>
      <c r="K1040" s="13">
        <v>20</v>
      </c>
      <c r="L1040" s="13">
        <v>20</v>
      </c>
      <c r="M1040" s="13">
        <v>0</v>
      </c>
      <c r="N1040" s="14">
        <f>D1040*$D$16</f>
        <v>137.80000000000001</v>
      </c>
      <c r="O1040" s="14">
        <f>E1040*$E$16</f>
        <v>0</v>
      </c>
      <c r="P1040" s="14">
        <f>F1040*$F$16</f>
        <v>0</v>
      </c>
      <c r="Q1040" s="14">
        <f>G1040*$G$16</f>
        <v>0</v>
      </c>
      <c r="R1040" s="14">
        <f>H1040*$H$16</f>
        <v>97.5</v>
      </c>
      <c r="S1040" s="14">
        <f>(N1040/100)*(I1040*$I$16)+(N1040/100)*(J1040*$J$16)</f>
        <v>268.43439999999998</v>
      </c>
      <c r="T1040" s="14">
        <f>(O1040/100)*(K1040*$K$16)</f>
        <v>0</v>
      </c>
      <c r="U1040" s="14">
        <f>(P1040/100)*(K1040*$K$16)+(P1040/100)*(L1040*$L$16)</f>
        <v>0</v>
      </c>
      <c r="V1040" s="14">
        <f>(Q1040/100)*(L1040*$L$16)</f>
        <v>0</v>
      </c>
      <c r="W1040" s="14">
        <f>(R1040/100)*(K1040*$K$16)+(R1040/100)*(L1040*$L$16)</f>
        <v>58.5</v>
      </c>
      <c r="X1040" s="14">
        <f t="shared" si="279"/>
        <v>406.23439999999999</v>
      </c>
      <c r="Y1040" s="14">
        <f t="shared" si="280"/>
        <v>0</v>
      </c>
      <c r="Z1040" s="14">
        <f t="shared" si="281"/>
        <v>0</v>
      </c>
      <c r="AA1040" s="14">
        <f t="shared" si="282"/>
        <v>0</v>
      </c>
      <c r="AB1040" s="14">
        <f t="shared" si="342"/>
        <v>156</v>
      </c>
      <c r="AC1040" s="15">
        <f t="shared" si="341"/>
        <v>562.20000000000005</v>
      </c>
      <c r="AD1040" s="48">
        <f>(ROUND(AC1040-AC1027,1)/AC1027)</f>
        <v>0.22670739690159286</v>
      </c>
      <c r="AE1040" s="113"/>
      <c r="AF1040" s="60"/>
      <c r="AH1040" s="59"/>
    </row>
    <row r="1041" spans="1:34">
      <c r="A1041" s="99"/>
      <c r="B1041" s="93"/>
      <c r="C1041" s="21" t="s">
        <v>327</v>
      </c>
      <c r="D1041" s="12">
        <v>106</v>
      </c>
      <c r="E1041" s="12">
        <v>0</v>
      </c>
      <c r="F1041" s="12">
        <v>0</v>
      </c>
      <c r="G1041" s="12">
        <v>0</v>
      </c>
      <c r="H1041" s="12">
        <v>75</v>
      </c>
      <c r="I1041" s="13">
        <v>57</v>
      </c>
      <c r="J1041" s="13">
        <v>30</v>
      </c>
      <c r="K1041" s="13">
        <v>20</v>
      </c>
      <c r="L1041" s="13">
        <v>20</v>
      </c>
      <c r="M1041" s="13">
        <v>0</v>
      </c>
      <c r="N1041" s="14">
        <f>D1041*$D$17</f>
        <v>137.80000000000001</v>
      </c>
      <c r="O1041" s="14">
        <f>E1041*$E$17</f>
        <v>0</v>
      </c>
      <c r="P1041" s="14">
        <f>F1041*$F$17</f>
        <v>0</v>
      </c>
      <c r="Q1041" s="14">
        <f>G1041*$G$17</f>
        <v>0</v>
      </c>
      <c r="R1041" s="14">
        <f>H1041*$H$17</f>
        <v>97.5</v>
      </c>
      <c r="S1041" s="14">
        <f>(N1041/100)*(I1041*$I$17)+(N1041/100)*(J1041*$J$17)</f>
        <v>221.9958</v>
      </c>
      <c r="T1041" s="14">
        <f>(O1041/100)*(K1041*$K$17)</f>
        <v>0</v>
      </c>
      <c r="U1041" s="14">
        <f>(P1041/100)*(K1041*$K$17)+(P1041/100)*(L1041*$L$17)</f>
        <v>0</v>
      </c>
      <c r="V1041" s="14">
        <f>(Q1041/100)*(L1041*$L$17)</f>
        <v>0</v>
      </c>
      <c r="W1041" s="14">
        <f>(R1041/100)*(K1041*$K$17)+(R1041/100)*(L1041*$L$17)</f>
        <v>58.5</v>
      </c>
      <c r="X1041" s="14">
        <f t="shared" si="279"/>
        <v>359.79579999999999</v>
      </c>
      <c r="Y1041" s="14">
        <f t="shared" si="280"/>
        <v>0</v>
      </c>
      <c r="Z1041" s="14">
        <f t="shared" si="281"/>
        <v>0</v>
      </c>
      <c r="AA1041" s="14">
        <f t="shared" si="282"/>
        <v>0</v>
      </c>
      <c r="AB1041" s="14">
        <f t="shared" si="342"/>
        <v>156</v>
      </c>
      <c r="AC1041" s="15">
        <f t="shared" si="341"/>
        <v>515.79999999999995</v>
      </c>
      <c r="AD1041" s="48">
        <f>(ROUND(AC1041-AC1027,1)/AC1027)</f>
        <v>0.1254636700850971</v>
      </c>
      <c r="AE1041" s="113"/>
      <c r="AF1041" s="60"/>
      <c r="AH1041" s="59"/>
    </row>
    <row r="1042" spans="1:34">
      <c r="A1042" s="106" t="s">
        <v>0</v>
      </c>
      <c r="B1042" s="90" t="s">
        <v>302</v>
      </c>
      <c r="C1042" s="50" t="s">
        <v>242</v>
      </c>
      <c r="D1042" s="11">
        <v>110</v>
      </c>
      <c r="E1042" s="11">
        <v>0</v>
      </c>
      <c r="F1042" s="11">
        <v>0</v>
      </c>
      <c r="G1042" s="11">
        <v>0</v>
      </c>
      <c r="H1042" s="11">
        <v>0</v>
      </c>
      <c r="I1042" s="51">
        <v>40</v>
      </c>
      <c r="J1042" s="51">
        <v>20</v>
      </c>
      <c r="K1042" s="51">
        <v>0</v>
      </c>
      <c r="L1042" s="51">
        <v>60</v>
      </c>
      <c r="M1042" s="51">
        <v>0</v>
      </c>
      <c r="N1042" s="52">
        <f>D1042*$D$3</f>
        <v>165</v>
      </c>
      <c r="O1042" s="52">
        <f>E1042*$E$3</f>
        <v>0</v>
      </c>
      <c r="P1042" s="52">
        <f>F1042*$F$3</f>
        <v>0</v>
      </c>
      <c r="Q1042" s="52">
        <f>G1042*$G$3</f>
        <v>0</v>
      </c>
      <c r="R1042" s="52">
        <f>H1042*$H$3</f>
        <v>0</v>
      </c>
      <c r="S1042" s="52">
        <f>(N1042/100)*(I1042*$I$3)+(N1042/100)*(J1042*$J$3)+(N1042/100)*(L1042*$L$3)</f>
        <v>297</v>
      </c>
      <c r="T1042" s="52">
        <f>(O1042/100)*(K1042*$K$3)</f>
        <v>0</v>
      </c>
      <c r="U1042" s="52">
        <f>(P1042/100)*(K1042*$K$3)+(P1042/100)*(L1042*$L$3)</f>
        <v>0</v>
      </c>
      <c r="V1042" s="52">
        <f>(Q1042/100)*(L1042*$L$3)</f>
        <v>0</v>
      </c>
      <c r="W1042" s="52">
        <f>(R1042/100)*(K1042*$K$3)+(R1042/100)*(L1042*$L$3)</f>
        <v>0</v>
      </c>
      <c r="X1042" s="52">
        <f t="shared" si="279"/>
        <v>462</v>
      </c>
      <c r="Y1042" s="52">
        <f t="shared" si="280"/>
        <v>0</v>
      </c>
      <c r="Z1042" s="52">
        <f t="shared" si="281"/>
        <v>0</v>
      </c>
      <c r="AA1042" s="52">
        <f t="shared" si="282"/>
        <v>0</v>
      </c>
      <c r="AB1042" s="52">
        <f>R1042+W1042</f>
        <v>0</v>
      </c>
      <c r="AC1042" s="53">
        <f>ROUND(X1042+Y1042+Z1042+AA1042+AB1042,1)</f>
        <v>462</v>
      </c>
      <c r="AD1042" s="58" t="s">
        <v>330</v>
      </c>
      <c r="AE1042" s="113" t="s">
        <v>814</v>
      </c>
      <c r="AF1042" s="60"/>
      <c r="AH1042" s="59"/>
    </row>
    <row r="1043" spans="1:34">
      <c r="A1043" s="99" t="s">
        <v>815</v>
      </c>
      <c r="B1043" s="91">
        <v>16</v>
      </c>
      <c r="C1043" s="21" t="s">
        <v>325</v>
      </c>
      <c r="D1043" s="12">
        <v>110</v>
      </c>
      <c r="E1043" s="12">
        <v>0</v>
      </c>
      <c r="F1043" s="12">
        <v>0</v>
      </c>
      <c r="G1043" s="12">
        <v>0</v>
      </c>
      <c r="H1043" s="12">
        <v>0</v>
      </c>
      <c r="I1043" s="13">
        <v>62.5</v>
      </c>
      <c r="J1043" s="13">
        <v>42.5</v>
      </c>
      <c r="K1043" s="13">
        <v>0</v>
      </c>
      <c r="L1043" s="13">
        <v>60</v>
      </c>
      <c r="M1043" s="13">
        <v>0</v>
      </c>
      <c r="N1043" s="14">
        <f>D1043*$D$4</f>
        <v>143</v>
      </c>
      <c r="O1043" s="14">
        <f>E1043*$E$4</f>
        <v>0</v>
      </c>
      <c r="P1043" s="14">
        <f>F1043*$F$4</f>
        <v>0</v>
      </c>
      <c r="Q1043" s="14">
        <f>G1043*$G$4</f>
        <v>0</v>
      </c>
      <c r="R1043" s="14">
        <f>H1043*$H$4</f>
        <v>0</v>
      </c>
      <c r="S1043" s="14">
        <f>(N1043/100)*(I1043*$I$4)+(N1043/100)*(J1043*$J$4)+(N1043/100)*(L1043*$L$4)</f>
        <v>398.96999999999997</v>
      </c>
      <c r="T1043" s="14">
        <f>(O1043/100)*(K1043*$K$4)</f>
        <v>0</v>
      </c>
      <c r="U1043" s="14">
        <f>(P1043/100)*(K1043*$K$4)+(P1043/100)*(L1043*$L$4)</f>
        <v>0</v>
      </c>
      <c r="V1043" s="14">
        <f>(Q1043/100)*(L1043*$L$4)</f>
        <v>0</v>
      </c>
      <c r="W1043" s="14">
        <f>(R1043/100)*(K1043*$K$4)+(R1043/100)*(L1043*$L$4)</f>
        <v>0</v>
      </c>
      <c r="X1043" s="14">
        <f t="shared" ref="X1043:X1056" si="343">N1043+S1043</f>
        <v>541.97</v>
      </c>
      <c r="Y1043" s="14">
        <f t="shared" ref="Y1043:Y1056" si="344">O1043+T1043</f>
        <v>0</v>
      </c>
      <c r="Z1043" s="14">
        <f t="shared" ref="Z1043:Z1056" si="345">P1043+U1043</f>
        <v>0</v>
      </c>
      <c r="AA1043" s="14">
        <f t="shared" ref="AA1043:AA1056" si="346">Q1043+V1043</f>
        <v>0</v>
      </c>
      <c r="AB1043" s="14">
        <f>R1043+W1043</f>
        <v>0</v>
      </c>
      <c r="AC1043" s="15">
        <f>ROUND(X1043+Y1043+Z1043+AA1043+AB1043,1)</f>
        <v>542</v>
      </c>
      <c r="AD1043" s="48">
        <f>(ROUND(AC1043-AC1042,1)/AC1042)</f>
        <v>0.17316017316017315</v>
      </c>
      <c r="AE1043" s="113"/>
      <c r="AF1043" s="60"/>
      <c r="AH1043" s="59"/>
    </row>
    <row r="1044" spans="1:34">
      <c r="A1044" s="99" t="s">
        <v>816</v>
      </c>
      <c r="B1044" s="91">
        <v>8</v>
      </c>
      <c r="C1044" s="21" t="s">
        <v>850</v>
      </c>
      <c r="D1044" s="12">
        <v>110</v>
      </c>
      <c r="E1044" s="12">
        <v>0</v>
      </c>
      <c r="F1044" s="12">
        <v>0</v>
      </c>
      <c r="G1044" s="12">
        <v>0</v>
      </c>
      <c r="H1044" s="12">
        <v>0</v>
      </c>
      <c r="I1044" s="13">
        <v>40</v>
      </c>
      <c r="J1044" s="13">
        <v>20</v>
      </c>
      <c r="K1044" s="13">
        <v>0</v>
      </c>
      <c r="L1044" s="13">
        <v>60</v>
      </c>
      <c r="M1044" s="13">
        <v>0</v>
      </c>
      <c r="N1044" s="14">
        <f>D1044*$D$5</f>
        <v>154</v>
      </c>
      <c r="O1044" s="14">
        <f>E1044*$E$5</f>
        <v>0</v>
      </c>
      <c r="P1044" s="14">
        <f>F1044*$F$5</f>
        <v>0</v>
      </c>
      <c r="Q1044" s="14">
        <f>G1044*$G$5</f>
        <v>0</v>
      </c>
      <c r="R1044" s="14">
        <f>H1044*$H$5</f>
        <v>0</v>
      </c>
      <c r="S1044" s="14">
        <f>(N1044/100)*(I1044*$I$5)+(N1044/100)*(J1044*$J$5)+(N1044/100)*(L1044*$L$5)</f>
        <v>277.20000000000005</v>
      </c>
      <c r="T1044" s="14">
        <f>(O1044/100)*(K1044*$K$5)</f>
        <v>0</v>
      </c>
      <c r="U1044" s="14">
        <f>(P1044/100)*(K1044*$K$5)+(P1044/100)*(L1044*$L$5)</f>
        <v>0</v>
      </c>
      <c r="V1044" s="14">
        <f>(Q1044/100)*(L1044*$L$5)</f>
        <v>0</v>
      </c>
      <c r="W1044" s="14">
        <f>(R1044/100)*(K1044*$K$5)+(R1044/100)*(L1044*$L$5)</f>
        <v>0</v>
      </c>
      <c r="X1044" s="14">
        <f t="shared" si="343"/>
        <v>431.20000000000005</v>
      </c>
      <c r="Y1044" s="14">
        <f t="shared" si="344"/>
        <v>0</v>
      </c>
      <c r="Z1044" s="14">
        <f t="shared" si="345"/>
        <v>0</v>
      </c>
      <c r="AA1044" s="14">
        <f t="shared" si="346"/>
        <v>0</v>
      </c>
      <c r="AB1044" s="14">
        <f>R1044+W1044</f>
        <v>0</v>
      </c>
      <c r="AC1044" s="15">
        <f t="shared" ref="AC1044:AC1056" si="347">ROUND(X1044+Y1044+Z1044+AA1044+AB1044,1)</f>
        <v>431.2</v>
      </c>
      <c r="AD1044" s="48">
        <f>(ROUND(AC1044-AC1042,1)/AC1042)</f>
        <v>-6.6666666666666666E-2</v>
      </c>
      <c r="AE1044" s="113"/>
      <c r="AF1044" s="60"/>
      <c r="AH1044" s="59"/>
    </row>
    <row r="1045" spans="1:34">
      <c r="A1045" s="99" t="s">
        <v>817</v>
      </c>
      <c r="B1045" s="91">
        <v>0</v>
      </c>
      <c r="C1045" s="21" t="s">
        <v>338</v>
      </c>
      <c r="D1045" s="12">
        <v>110</v>
      </c>
      <c r="E1045" s="12">
        <v>0</v>
      </c>
      <c r="F1045" s="12">
        <v>0</v>
      </c>
      <c r="G1045" s="12">
        <v>0</v>
      </c>
      <c r="H1045" s="12">
        <v>0</v>
      </c>
      <c r="I1045" s="13">
        <v>40</v>
      </c>
      <c r="J1045" s="13">
        <v>20</v>
      </c>
      <c r="K1045" s="13">
        <v>0</v>
      </c>
      <c r="L1045" s="13">
        <v>60</v>
      </c>
      <c r="M1045" s="13">
        <v>0</v>
      </c>
      <c r="N1045" s="14">
        <f>D1045*$D$6</f>
        <v>154</v>
      </c>
      <c r="O1045" s="14">
        <f>E1045*$E$6</f>
        <v>0</v>
      </c>
      <c r="P1045" s="14">
        <f>F1045*$F$6</f>
        <v>0</v>
      </c>
      <c r="Q1045" s="14">
        <f>G1045*$G$6</f>
        <v>0</v>
      </c>
      <c r="R1045" s="14">
        <f>H1045*$H$6</f>
        <v>0</v>
      </c>
      <c r="S1045" s="14">
        <f>(N1045/100)*(I1045*$I$6)+(N1045/100)*(J1045*$J$6)+(N1045/100)*(L1045*$L$6)</f>
        <v>277.20000000000005</v>
      </c>
      <c r="T1045" s="14">
        <f>(O1045/100)*(K1045*$K$6)</f>
        <v>0</v>
      </c>
      <c r="U1045" s="14">
        <f>(P1045/100)*(K1045*$K$6)+(P1045/100)*(L1045*$L$6)</f>
        <v>0</v>
      </c>
      <c r="V1045" s="14">
        <f>(Q1045/100)*(L1045*$L$6)</f>
        <v>0</v>
      </c>
      <c r="W1045" s="14">
        <f>(R1045/100)*(K1045*$K$6)+(R1045/100)*(L1045*$L$6)</f>
        <v>0</v>
      </c>
      <c r="X1045" s="14">
        <f t="shared" si="343"/>
        <v>431.20000000000005</v>
      </c>
      <c r="Y1045" s="14">
        <f t="shared" si="344"/>
        <v>0</v>
      </c>
      <c r="Z1045" s="14">
        <f t="shared" si="345"/>
        <v>0</v>
      </c>
      <c r="AA1045" s="14">
        <f t="shared" si="346"/>
        <v>0</v>
      </c>
      <c r="AB1045" s="14">
        <f t="shared" ref="AB1045:AB1056" si="348">R1045+W1045</f>
        <v>0</v>
      </c>
      <c r="AC1045" s="15">
        <f t="shared" si="347"/>
        <v>431.2</v>
      </c>
      <c r="AD1045" s="48">
        <f>(ROUND(AC1045-AC1042,1)/AC1042)</f>
        <v>-6.6666666666666666E-2</v>
      </c>
      <c r="AE1045" s="113"/>
      <c r="AF1045" s="60"/>
      <c r="AH1045" s="59"/>
    </row>
    <row r="1046" spans="1:34">
      <c r="A1046" s="99" t="s">
        <v>818</v>
      </c>
      <c r="B1046" s="91">
        <v>25</v>
      </c>
      <c r="C1046" s="21" t="s">
        <v>339</v>
      </c>
      <c r="D1046" s="12">
        <v>110</v>
      </c>
      <c r="E1046" s="12">
        <v>0</v>
      </c>
      <c r="F1046" s="12">
        <v>0</v>
      </c>
      <c r="G1046" s="12">
        <v>0</v>
      </c>
      <c r="H1046" s="12">
        <v>0</v>
      </c>
      <c r="I1046" s="13">
        <v>40</v>
      </c>
      <c r="J1046" s="13">
        <v>20</v>
      </c>
      <c r="K1046" s="13">
        <v>0</v>
      </c>
      <c r="L1046" s="13">
        <v>60</v>
      </c>
      <c r="M1046" s="13">
        <v>0</v>
      </c>
      <c r="N1046" s="14">
        <f>D1046*$D$7</f>
        <v>154</v>
      </c>
      <c r="O1046" s="14">
        <f>E1046*$E$7</f>
        <v>0</v>
      </c>
      <c r="P1046" s="14">
        <f>F1046*$F$7</f>
        <v>0</v>
      </c>
      <c r="Q1046" s="14">
        <f>G1046*$G$7</f>
        <v>0</v>
      </c>
      <c r="R1046" s="14">
        <f>H1046*$H$7</f>
        <v>0</v>
      </c>
      <c r="S1046" s="14">
        <f>(N1046/100)*(I1046*$I$7)+(N1046/100)*(J1046*$J$7)+(N1046/100)*(L1046*$L$7)</f>
        <v>277.20000000000005</v>
      </c>
      <c r="T1046" s="14">
        <f>(O1046/100)*(K1046*$K$7)</f>
        <v>0</v>
      </c>
      <c r="U1046" s="14">
        <f>(P1046/100)*(K1046*$K$7)+(P1046/100)*(L1046*$L$7)</f>
        <v>0</v>
      </c>
      <c r="V1046" s="14">
        <f>(Q1046/100)*(L1046*$L$7)</f>
        <v>0</v>
      </c>
      <c r="W1046" s="14">
        <f>(R1046/100)*(K1046*$K$7)+(R1046/100)*(L1046*$L$7)</f>
        <v>0</v>
      </c>
      <c r="X1046" s="14">
        <f t="shared" si="343"/>
        <v>431.20000000000005</v>
      </c>
      <c r="Y1046" s="14">
        <f t="shared" si="344"/>
        <v>0</v>
      </c>
      <c r="Z1046" s="14">
        <f t="shared" si="345"/>
        <v>0</v>
      </c>
      <c r="AA1046" s="14">
        <f t="shared" si="346"/>
        <v>0</v>
      </c>
      <c r="AB1046" s="14">
        <f t="shared" si="348"/>
        <v>0</v>
      </c>
      <c r="AC1046" s="15">
        <f t="shared" si="347"/>
        <v>431.2</v>
      </c>
      <c r="AD1046" s="48">
        <f>(ROUND(AC1046-AC1042,1)/AC1042)</f>
        <v>-6.6666666666666666E-2</v>
      </c>
      <c r="AE1046" s="113"/>
      <c r="AF1046" s="60"/>
      <c r="AH1046" s="59"/>
    </row>
    <row r="1047" spans="1:34">
      <c r="A1047" s="99" t="s">
        <v>667</v>
      </c>
      <c r="B1047" s="91"/>
      <c r="C1047" s="21" t="s">
        <v>340</v>
      </c>
      <c r="D1047" s="12">
        <v>110</v>
      </c>
      <c r="E1047" s="12">
        <v>0</v>
      </c>
      <c r="F1047" s="12">
        <v>0</v>
      </c>
      <c r="G1047" s="12">
        <v>0</v>
      </c>
      <c r="H1047" s="12">
        <v>0</v>
      </c>
      <c r="I1047" s="13">
        <v>40</v>
      </c>
      <c r="J1047" s="13">
        <v>20</v>
      </c>
      <c r="K1047" s="13">
        <v>0</v>
      </c>
      <c r="L1047" s="13">
        <v>60</v>
      </c>
      <c r="M1047" s="13">
        <v>0</v>
      </c>
      <c r="N1047" s="14">
        <f>D1047*$D$8</f>
        <v>154</v>
      </c>
      <c r="O1047" s="14">
        <f>E1047*$E$8</f>
        <v>0</v>
      </c>
      <c r="P1047" s="14">
        <f>F1047*$F$8</f>
        <v>0</v>
      </c>
      <c r="Q1047" s="14">
        <f>G1047*$G$8</f>
        <v>0</v>
      </c>
      <c r="R1047" s="14">
        <f>H1047*$H$8</f>
        <v>0</v>
      </c>
      <c r="S1047" s="14">
        <f>(N1047/100)*(I1047*$I$8)+(N1047/100)*(J1047*$J$8)+(N1047/100)*(L1047*$L$8)</f>
        <v>277.20000000000005</v>
      </c>
      <c r="T1047" s="14">
        <f>(O1047/100)*(K1047*$K$8)</f>
        <v>0</v>
      </c>
      <c r="U1047" s="14">
        <f>(P1047/100)*(K1047*$K$8)+(P1047/100)*(L1047*$L$8)</f>
        <v>0</v>
      </c>
      <c r="V1047" s="14">
        <f>(Q1047/100)*(L1047*$L$8)</f>
        <v>0</v>
      </c>
      <c r="W1047" s="14">
        <f>(R1047/100)*(K1047*$K$8)+(R1047/100)*(L1047*$L$8)</f>
        <v>0</v>
      </c>
      <c r="X1047" s="14">
        <f t="shared" si="343"/>
        <v>431.20000000000005</v>
      </c>
      <c r="Y1047" s="14">
        <f t="shared" si="344"/>
        <v>0</v>
      </c>
      <c r="Z1047" s="14">
        <f t="shared" si="345"/>
        <v>0</v>
      </c>
      <c r="AA1047" s="14">
        <f t="shared" si="346"/>
        <v>0</v>
      </c>
      <c r="AB1047" s="14">
        <f t="shared" si="348"/>
        <v>0</v>
      </c>
      <c r="AC1047" s="15">
        <f t="shared" si="347"/>
        <v>431.2</v>
      </c>
      <c r="AD1047" s="48">
        <f>(ROUND(AC1047-AC1042,1)/AC1042)</f>
        <v>-6.6666666666666666E-2</v>
      </c>
      <c r="AE1047" s="113"/>
      <c r="AF1047" s="60"/>
      <c r="AH1047" s="59"/>
    </row>
    <row r="1048" spans="1:34">
      <c r="A1048" s="99" t="s">
        <v>606</v>
      </c>
      <c r="B1048" s="91"/>
      <c r="C1048" s="21" t="s">
        <v>1</v>
      </c>
      <c r="D1048" s="12">
        <v>55</v>
      </c>
      <c r="E1048" s="12">
        <v>110</v>
      </c>
      <c r="F1048" s="12">
        <v>0</v>
      </c>
      <c r="G1048" s="12">
        <v>0</v>
      </c>
      <c r="H1048" s="12">
        <v>0</v>
      </c>
      <c r="I1048" s="13">
        <v>40</v>
      </c>
      <c r="J1048" s="13">
        <v>20</v>
      </c>
      <c r="K1048" s="13">
        <v>152</v>
      </c>
      <c r="L1048" s="13">
        <v>0</v>
      </c>
      <c r="M1048" s="13">
        <v>0</v>
      </c>
      <c r="N1048" s="14">
        <f>D1048*$D$9</f>
        <v>66</v>
      </c>
      <c r="O1048" s="14">
        <f>E1048*$E$9</f>
        <v>143</v>
      </c>
      <c r="P1048" s="14">
        <f>F1048*$F$9</f>
        <v>0</v>
      </c>
      <c r="Q1048" s="14">
        <f>G1048*$G$9</f>
        <v>0</v>
      </c>
      <c r="R1048" s="14">
        <f>H1048*$H$9</f>
        <v>0</v>
      </c>
      <c r="S1048" s="14">
        <f>(N1048/100)*(I1048*$I$9)+(N1048/100)*(J1048*$J$9)+(N1048/100)*(L1048*$L$9)</f>
        <v>59.400000000000006</v>
      </c>
      <c r="T1048" s="14">
        <f>(O1048/100)*(K1048*$K$9)</f>
        <v>326.03999999999996</v>
      </c>
      <c r="U1048" s="14">
        <f>(P1048/100)*(K1048*$K$9)+(P1048/100)*(L1048*$L$9)</f>
        <v>0</v>
      </c>
      <c r="V1048" s="14">
        <f>(Q1048/100)*(L1048*$L$9)</f>
        <v>0</v>
      </c>
      <c r="W1048" s="14">
        <f>(R1048/100)*(K1048*$K$9)+(R1048/100)*(L1048*$L$9)</f>
        <v>0</v>
      </c>
      <c r="X1048" s="14">
        <f t="shared" si="343"/>
        <v>125.4</v>
      </c>
      <c r="Y1048" s="14">
        <f t="shared" si="344"/>
        <v>469.03999999999996</v>
      </c>
      <c r="Z1048" s="14">
        <f t="shared" si="345"/>
        <v>0</v>
      </c>
      <c r="AA1048" s="14">
        <f t="shared" si="346"/>
        <v>0</v>
      </c>
      <c r="AB1048" s="14">
        <f t="shared" si="348"/>
        <v>0</v>
      </c>
      <c r="AC1048" s="15">
        <f t="shared" si="347"/>
        <v>594.4</v>
      </c>
      <c r="AD1048" s="48">
        <f>(ROUND(AC1048-AC1042,1)/AC1042)</f>
        <v>0.2865800865800866</v>
      </c>
      <c r="AE1048" s="113"/>
      <c r="AF1048" s="60"/>
      <c r="AH1048" s="59"/>
    </row>
    <row r="1049" spans="1:34">
      <c r="A1049" s="99" t="s">
        <v>845</v>
      </c>
      <c r="B1049" s="91"/>
      <c r="C1049" s="21" t="s">
        <v>2</v>
      </c>
      <c r="D1049" s="12">
        <v>55</v>
      </c>
      <c r="E1049" s="12">
        <v>0</v>
      </c>
      <c r="F1049" s="12">
        <v>110</v>
      </c>
      <c r="G1049" s="12">
        <v>0</v>
      </c>
      <c r="H1049" s="12">
        <v>0</v>
      </c>
      <c r="I1049" s="13">
        <v>40</v>
      </c>
      <c r="J1049" s="13">
        <v>20</v>
      </c>
      <c r="K1049" s="13">
        <v>63</v>
      </c>
      <c r="L1049" s="13">
        <v>63</v>
      </c>
      <c r="M1049" s="13">
        <v>0</v>
      </c>
      <c r="N1049" s="14">
        <f>D1049*$D$10</f>
        <v>66</v>
      </c>
      <c r="O1049" s="14">
        <f>E1049*$E$10</f>
        <v>0</v>
      </c>
      <c r="P1049" s="14">
        <f>F1049*$F$10</f>
        <v>143</v>
      </c>
      <c r="Q1049" s="14">
        <f>G1049*$G$10</f>
        <v>0</v>
      </c>
      <c r="R1049" s="14">
        <f>H1049*$H$10</f>
        <v>0</v>
      </c>
      <c r="S1049" s="14">
        <f>(N1049/100)*(I1049*$I$10)+(N1049/100)*(J1049*$J$10)+(N1049/100)*(L1049*$L$10)</f>
        <v>121.77000000000001</v>
      </c>
      <c r="T1049" s="14">
        <f>(O1049/100)*(K1049*$J$10)</f>
        <v>0</v>
      </c>
      <c r="U1049" s="14">
        <f>(P1049/100)*(K1049*$K$10)+(P1049/100)*(L1049*$L$10)</f>
        <v>270.27</v>
      </c>
      <c r="V1049" s="14">
        <f>(Q1049/100)*(L1049*$L$10)</f>
        <v>0</v>
      </c>
      <c r="W1049" s="14">
        <f>(R1049/100)*(K1049*$K$10)+(R1049/100)*(L1049*$L$10)</f>
        <v>0</v>
      </c>
      <c r="X1049" s="14">
        <f t="shared" si="343"/>
        <v>187.77</v>
      </c>
      <c r="Y1049" s="14">
        <f t="shared" si="344"/>
        <v>0</v>
      </c>
      <c r="Z1049" s="14">
        <f t="shared" si="345"/>
        <v>413.27</v>
      </c>
      <c r="AA1049" s="14">
        <f t="shared" si="346"/>
        <v>0</v>
      </c>
      <c r="AB1049" s="14">
        <f t="shared" si="348"/>
        <v>0</v>
      </c>
      <c r="AC1049" s="15">
        <f t="shared" si="347"/>
        <v>601</v>
      </c>
      <c r="AD1049" s="48">
        <f>(ROUND(AC1049-AC1042,1)/AC1042)</f>
        <v>0.30086580086580089</v>
      </c>
      <c r="AE1049" s="113"/>
      <c r="AF1049" s="60"/>
      <c r="AH1049" s="59"/>
    </row>
    <row r="1050" spans="1:34">
      <c r="A1050" s="99" t="s">
        <v>846</v>
      </c>
      <c r="B1050" s="91"/>
      <c r="C1050" s="21" t="s">
        <v>3</v>
      </c>
      <c r="D1050" s="12">
        <v>55</v>
      </c>
      <c r="E1050" s="12">
        <v>0</v>
      </c>
      <c r="F1050" s="12">
        <v>0</v>
      </c>
      <c r="G1050" s="12">
        <v>110</v>
      </c>
      <c r="H1050" s="12">
        <v>0</v>
      </c>
      <c r="I1050" s="13">
        <v>40</v>
      </c>
      <c r="J1050" s="13">
        <v>20</v>
      </c>
      <c r="K1050" s="13">
        <v>0</v>
      </c>
      <c r="L1050" s="13">
        <v>106</v>
      </c>
      <c r="M1050" s="13">
        <v>0</v>
      </c>
      <c r="N1050" s="14">
        <f>D1050*$D$11</f>
        <v>66</v>
      </c>
      <c r="O1050" s="14">
        <f>E1050*$E$11</f>
        <v>0</v>
      </c>
      <c r="P1050" s="14">
        <f>F1050*$F$11</f>
        <v>0</v>
      </c>
      <c r="Q1050" s="14">
        <f>G1050*$G$11</f>
        <v>143</v>
      </c>
      <c r="R1050" s="14">
        <f>H1050*$H$11</f>
        <v>0</v>
      </c>
      <c r="S1050" s="14">
        <f>(N1050/100)*(I1050*$I$11)+(N1050/100)*(J1050*$J$11)+(N1050/100)*(L1050*$L$11)</f>
        <v>164.34000000000003</v>
      </c>
      <c r="T1050" s="14">
        <f>(O1050/100)*(K1050*$K$11)</f>
        <v>0</v>
      </c>
      <c r="U1050" s="14">
        <f>(P1050/100)*(K1050*$K$11)+(P1050/100)*(L1050*$L$11)</f>
        <v>0</v>
      </c>
      <c r="V1050" s="14">
        <f>(Q1050/100)*(L1050*$L$11)</f>
        <v>227.36999999999998</v>
      </c>
      <c r="W1050" s="14">
        <f>(R1050/100)*(K1050*$K$11)+(R1050/100)*(L1050*$L$11)</f>
        <v>0</v>
      </c>
      <c r="X1050" s="14">
        <f t="shared" si="343"/>
        <v>230.34000000000003</v>
      </c>
      <c r="Y1050" s="14">
        <f t="shared" si="344"/>
        <v>0</v>
      </c>
      <c r="Z1050" s="14">
        <f t="shared" si="345"/>
        <v>0</v>
      </c>
      <c r="AA1050" s="14">
        <f t="shared" si="346"/>
        <v>370.37</v>
      </c>
      <c r="AB1050" s="14">
        <f t="shared" si="348"/>
        <v>0</v>
      </c>
      <c r="AC1050" s="15">
        <f t="shared" si="347"/>
        <v>600.70000000000005</v>
      </c>
      <c r="AD1050" s="48">
        <f>(ROUND(AC1050-AC1042,1)/AC1042)</f>
        <v>0.30021645021645021</v>
      </c>
      <c r="AE1050" s="113"/>
      <c r="AF1050" s="60"/>
      <c r="AH1050" s="59"/>
    </row>
    <row r="1051" spans="1:34">
      <c r="A1051" s="99" t="s">
        <v>847</v>
      </c>
      <c r="B1051" s="91"/>
      <c r="C1051" s="21" t="s">
        <v>4</v>
      </c>
      <c r="D1051" s="12">
        <v>55</v>
      </c>
      <c r="E1051" s="12">
        <v>0</v>
      </c>
      <c r="F1051" s="12">
        <v>0</v>
      </c>
      <c r="G1051" s="12">
        <v>0</v>
      </c>
      <c r="H1051" s="12">
        <v>110</v>
      </c>
      <c r="I1051" s="13">
        <v>40</v>
      </c>
      <c r="J1051" s="13">
        <v>20</v>
      </c>
      <c r="K1051" s="13">
        <v>63</v>
      </c>
      <c r="L1051" s="13">
        <v>63</v>
      </c>
      <c r="M1051" s="13">
        <v>0</v>
      </c>
      <c r="N1051" s="14">
        <f>D1051*$D$12</f>
        <v>66</v>
      </c>
      <c r="O1051" s="14">
        <f>E1051*$E$12</f>
        <v>0</v>
      </c>
      <c r="P1051" s="14">
        <f>F1051*$F$12</f>
        <v>0</v>
      </c>
      <c r="Q1051" s="14">
        <f>G1051*$G$12</f>
        <v>0</v>
      </c>
      <c r="R1051" s="14">
        <f>H1051*$H$12</f>
        <v>143</v>
      </c>
      <c r="S1051" s="14">
        <f>(N1051/100)*(I1051*$I$12)+(N1051/100)*(J1051*$J$12)+(N1051/100)*(L1051*$L$12)</f>
        <v>121.77000000000001</v>
      </c>
      <c r="T1051" s="14">
        <f>(O1051/100)*(K1051*$K$12)</f>
        <v>0</v>
      </c>
      <c r="U1051" s="14">
        <f>(P1051/100)*(K1051*$K$12)+(P1051/100)*(L1051*$L$12)</f>
        <v>0</v>
      </c>
      <c r="V1051" s="14">
        <f>(Q1051/100)*(L1051*$L$12)</f>
        <v>0</v>
      </c>
      <c r="W1051" s="14">
        <f>(R1051/100)*(K1051*$K$12)+(R1051/100)*(L1051*$L$12)</f>
        <v>270.27</v>
      </c>
      <c r="X1051" s="14">
        <f t="shared" si="343"/>
        <v>187.77</v>
      </c>
      <c r="Y1051" s="14">
        <f t="shared" si="344"/>
        <v>0</v>
      </c>
      <c r="Z1051" s="14">
        <f t="shared" si="345"/>
        <v>0</v>
      </c>
      <c r="AA1051" s="14">
        <f t="shared" si="346"/>
        <v>0</v>
      </c>
      <c r="AB1051" s="14">
        <f t="shared" si="348"/>
        <v>413.27</v>
      </c>
      <c r="AC1051" s="15">
        <f t="shared" si="347"/>
        <v>601</v>
      </c>
      <c r="AD1051" s="48">
        <f>(ROUND(AC1051-AC1042,1)/AC1042)</f>
        <v>0.30086580086580089</v>
      </c>
      <c r="AE1051" s="113"/>
      <c r="AF1051" s="60"/>
      <c r="AH1051" s="59"/>
    </row>
    <row r="1052" spans="1:34">
      <c r="A1052" s="99" t="s">
        <v>848</v>
      </c>
      <c r="B1052" s="91"/>
      <c r="C1052" s="21" t="s">
        <v>328</v>
      </c>
      <c r="D1052" s="12">
        <v>110</v>
      </c>
      <c r="E1052" s="12">
        <v>0</v>
      </c>
      <c r="F1052" s="12">
        <v>0</v>
      </c>
      <c r="G1052" s="12">
        <v>0</v>
      </c>
      <c r="H1052" s="12">
        <v>0</v>
      </c>
      <c r="I1052" s="13">
        <v>40</v>
      </c>
      <c r="J1052" s="13">
        <v>20</v>
      </c>
      <c r="K1052" s="13">
        <v>0</v>
      </c>
      <c r="L1052" s="13">
        <v>60</v>
      </c>
      <c r="M1052" s="13">
        <v>88</v>
      </c>
      <c r="N1052" s="14">
        <f>D1052*$D$13</f>
        <v>143</v>
      </c>
      <c r="O1052" s="14">
        <f>E1052*$E$13</f>
        <v>0</v>
      </c>
      <c r="P1052" s="14">
        <f>F1052*$F$13</f>
        <v>0</v>
      </c>
      <c r="Q1052" s="14">
        <f>G1052*$G$13</f>
        <v>0</v>
      </c>
      <c r="R1052" s="14">
        <f>H1052*$H$13</f>
        <v>0</v>
      </c>
      <c r="S1052" s="14">
        <f>(N1052/100)*(I1052*$I$13)+(N1052/100)*(J1052*$J$13)+(N1052/100)*(M1052*$M$13)+(N1052/100)*(L1052*$L$13)</f>
        <v>446.15999999999997</v>
      </c>
      <c r="T1052" s="14">
        <f>(O1052/100)*(K1052*$K$13)+(O1052/100)*(M1052*$M$13)</f>
        <v>0</v>
      </c>
      <c r="U1052" s="14">
        <f>(P1052/100)*(K1052*$K$13)+(P1052/100)*(L1052*$L$13)+(P1052/100)*(M1052*$M$13)</f>
        <v>0</v>
      </c>
      <c r="V1052" s="14">
        <f>(Q1052/100)*(L1052*$L$13)+(Q1052/100)*(M1052*$M$13)</f>
        <v>0</v>
      </c>
      <c r="W1052" s="14">
        <f>(R1052/100)*(K1052*$K$13)+(R1052/100)*(L1052*$L$13)+(R1052/100)*(M1052*$M$13)</f>
        <v>0</v>
      </c>
      <c r="X1052" s="14">
        <f t="shared" si="343"/>
        <v>589.16</v>
      </c>
      <c r="Y1052" s="14">
        <f t="shared" si="344"/>
        <v>0</v>
      </c>
      <c r="Z1052" s="14">
        <f t="shared" si="345"/>
        <v>0</v>
      </c>
      <c r="AA1052" s="14">
        <f t="shared" si="346"/>
        <v>0</v>
      </c>
      <c r="AB1052" s="14">
        <f t="shared" si="348"/>
        <v>0</v>
      </c>
      <c r="AC1052" s="15">
        <f t="shared" si="347"/>
        <v>589.20000000000005</v>
      </c>
      <c r="AD1052" s="48">
        <f>(ROUND(AC1052-AC1042,1)/AC1042)</f>
        <v>0.27532467532467531</v>
      </c>
      <c r="AE1052" s="113"/>
      <c r="AF1052" s="60"/>
      <c r="AH1052" s="59"/>
    </row>
    <row r="1053" spans="1:34">
      <c r="A1053" s="99" t="s">
        <v>849</v>
      </c>
      <c r="B1053" s="91"/>
      <c r="C1053" s="21" t="s">
        <v>329</v>
      </c>
      <c r="D1053" s="12">
        <v>140</v>
      </c>
      <c r="E1053" s="12">
        <v>0</v>
      </c>
      <c r="F1053" s="12">
        <v>0</v>
      </c>
      <c r="G1053" s="12">
        <v>0</v>
      </c>
      <c r="H1053" s="12">
        <v>0</v>
      </c>
      <c r="I1053" s="13">
        <v>40</v>
      </c>
      <c r="J1053" s="13">
        <v>20</v>
      </c>
      <c r="K1053" s="13">
        <v>90</v>
      </c>
      <c r="L1053" s="13">
        <v>0</v>
      </c>
      <c r="M1053" s="13">
        <v>0</v>
      </c>
      <c r="N1053" s="14">
        <f>D1053*$D$14</f>
        <v>182</v>
      </c>
      <c r="O1053" s="14">
        <f>E1053*$E$14</f>
        <v>0</v>
      </c>
      <c r="P1053" s="14">
        <f>F1053*$F$14</f>
        <v>0</v>
      </c>
      <c r="Q1053" s="14">
        <f>G1053*$G$14</f>
        <v>0</v>
      </c>
      <c r="R1053" s="14">
        <f>H1053*$H$14</f>
        <v>0</v>
      </c>
      <c r="S1053" s="14">
        <f>(N1053/100)*(I1053*$I$14)+(N1053/100)*(J1053*$J$14)+(N1053/100)*(K1053*$K$14)</f>
        <v>409.5</v>
      </c>
      <c r="T1053" s="14">
        <f>(O1053/100)*(K1053*$K$14)</f>
        <v>0</v>
      </c>
      <c r="U1053" s="14">
        <f>(P1053/100)*(K1053*$K$14)+(P1053/100)*(L1053*$L$14)</f>
        <v>0</v>
      </c>
      <c r="V1053" s="14">
        <f>(Q1053/100)*(L1053*$L$14)</f>
        <v>0</v>
      </c>
      <c r="W1053" s="14">
        <f>(R1053/100)*(K1053*$L$14)+(R1053/100)*(L1053*$M$14)</f>
        <v>0</v>
      </c>
      <c r="X1053" s="14">
        <f t="shared" si="343"/>
        <v>591.5</v>
      </c>
      <c r="Y1053" s="14">
        <f t="shared" si="344"/>
        <v>0</v>
      </c>
      <c r="Z1053" s="14">
        <f t="shared" si="345"/>
        <v>0</v>
      </c>
      <c r="AA1053" s="14">
        <f t="shared" si="346"/>
        <v>0</v>
      </c>
      <c r="AB1053" s="14">
        <f t="shared" si="348"/>
        <v>0</v>
      </c>
      <c r="AC1053" s="15">
        <f t="shared" si="347"/>
        <v>591.5</v>
      </c>
      <c r="AD1053" s="48">
        <f>(ROUND(AC1053-AC1042,1)/AC1042)</f>
        <v>0.28030303030303028</v>
      </c>
      <c r="AE1053" s="113"/>
      <c r="AF1053" s="60"/>
      <c r="AH1053" s="59"/>
    </row>
    <row r="1054" spans="1:34">
      <c r="A1054" s="99"/>
      <c r="B1054" s="91"/>
      <c r="C1054" s="21" t="s">
        <v>330</v>
      </c>
      <c r="D1054" s="12">
        <v>140</v>
      </c>
      <c r="E1054" s="12">
        <v>0</v>
      </c>
      <c r="F1054" s="12">
        <v>0</v>
      </c>
      <c r="G1054" s="12">
        <v>0</v>
      </c>
      <c r="H1054" s="12">
        <v>0</v>
      </c>
      <c r="I1054" s="13">
        <v>40</v>
      </c>
      <c r="J1054" s="13">
        <v>20</v>
      </c>
      <c r="K1054" s="13">
        <v>0</v>
      </c>
      <c r="L1054" s="13">
        <v>90</v>
      </c>
      <c r="M1054" s="13">
        <v>0</v>
      </c>
      <c r="N1054" s="14">
        <f>D1054*$D$15</f>
        <v>182</v>
      </c>
      <c r="O1054" s="14">
        <f>E1054*$E$15</f>
        <v>0</v>
      </c>
      <c r="P1054" s="14">
        <f>F1054*$F$15</f>
        <v>0</v>
      </c>
      <c r="Q1054" s="14">
        <f>G1054*$G$15</f>
        <v>0</v>
      </c>
      <c r="R1054" s="14">
        <f>H1054*$H$15</f>
        <v>0</v>
      </c>
      <c r="S1054" s="14">
        <f>(N1054/100)*(I1054*$I$15)+(N1054/100)*(J1054*$J$15)+(N1054/100)*(L1054*$L$15)</f>
        <v>409.5</v>
      </c>
      <c r="T1054" s="14">
        <f>(O1054/100)*(K1054*$K$15)</f>
        <v>0</v>
      </c>
      <c r="U1054" s="14">
        <f>(P1054/100)*(K1054*$K$15)+(P1054/100)*(L1054*$L$15)</f>
        <v>0</v>
      </c>
      <c r="V1054" s="14">
        <f>(Q1054/100)*(L1054*$L$15)</f>
        <v>0</v>
      </c>
      <c r="W1054" s="14">
        <f>(R1054/100)*(K1054*$K$15)+(R1054/100)*(L1054*$L$15)</f>
        <v>0</v>
      </c>
      <c r="X1054" s="14">
        <f t="shared" si="343"/>
        <v>591.5</v>
      </c>
      <c r="Y1054" s="14">
        <f t="shared" si="344"/>
        <v>0</v>
      </c>
      <c r="Z1054" s="14">
        <f t="shared" si="345"/>
        <v>0</v>
      </c>
      <c r="AA1054" s="14">
        <f t="shared" si="346"/>
        <v>0</v>
      </c>
      <c r="AB1054" s="14">
        <f t="shared" si="348"/>
        <v>0</v>
      </c>
      <c r="AC1054" s="15">
        <f t="shared" si="347"/>
        <v>591.5</v>
      </c>
      <c r="AD1054" s="48">
        <f>(ROUND(AC1054-AC1042,1)/AC1042)</f>
        <v>0.28030303030303028</v>
      </c>
      <c r="AE1054" s="113"/>
      <c r="AF1054" s="60"/>
      <c r="AH1054" s="59"/>
    </row>
    <row r="1055" spans="1:34">
      <c r="A1055" s="99"/>
      <c r="B1055" s="91"/>
      <c r="C1055" s="21" t="s">
        <v>326</v>
      </c>
      <c r="D1055" s="12">
        <v>110</v>
      </c>
      <c r="E1055" s="12">
        <v>0</v>
      </c>
      <c r="F1055" s="12">
        <v>0</v>
      </c>
      <c r="G1055" s="12">
        <v>0</v>
      </c>
      <c r="H1055" s="12">
        <v>0</v>
      </c>
      <c r="I1055" s="13">
        <v>40</v>
      </c>
      <c r="J1055" s="13">
        <v>58</v>
      </c>
      <c r="K1055" s="13">
        <v>0</v>
      </c>
      <c r="L1055" s="13">
        <v>60</v>
      </c>
      <c r="M1055" s="13">
        <v>0</v>
      </c>
      <c r="N1055" s="14">
        <f>D1055*$D$16</f>
        <v>143</v>
      </c>
      <c r="O1055" s="14">
        <f>E1055*$E$16</f>
        <v>0</v>
      </c>
      <c r="P1055" s="14">
        <f>F1055*$F$16</f>
        <v>0</v>
      </c>
      <c r="Q1055" s="14">
        <f>G1055*$G$16</f>
        <v>0</v>
      </c>
      <c r="R1055" s="14">
        <f>H1055*$H$16</f>
        <v>0</v>
      </c>
      <c r="S1055" s="14">
        <f>(N1055/100)*(I1055*$I$16)+(N1055/100)*(J1055*$J$16)+(N1055/100)*(L1055*$L$16)</f>
        <v>376.66199999999992</v>
      </c>
      <c r="T1055" s="14">
        <f>(O1055/100)*(K1055*$K$16)</f>
        <v>0</v>
      </c>
      <c r="U1055" s="14">
        <f>(P1055/100)*(K1055*$K$16)+(P1055/100)*(L1055*$L$16)</f>
        <v>0</v>
      </c>
      <c r="V1055" s="14">
        <f>(Q1055/100)*(L1055*$L$16)</f>
        <v>0</v>
      </c>
      <c r="W1055" s="14">
        <f>(R1055/100)*(K1055*$K$16)+(R1055/100)*(L1055*$L$16)</f>
        <v>0</v>
      </c>
      <c r="X1055" s="14">
        <f t="shared" si="343"/>
        <v>519.66199999999992</v>
      </c>
      <c r="Y1055" s="14">
        <f t="shared" si="344"/>
        <v>0</v>
      </c>
      <c r="Z1055" s="14">
        <f t="shared" si="345"/>
        <v>0</v>
      </c>
      <c r="AA1055" s="14">
        <f t="shared" si="346"/>
        <v>0</v>
      </c>
      <c r="AB1055" s="14">
        <f t="shared" si="348"/>
        <v>0</v>
      </c>
      <c r="AC1055" s="15">
        <f t="shared" si="347"/>
        <v>519.70000000000005</v>
      </c>
      <c r="AD1055" s="48">
        <f>(ROUND(AC1055-AC1042,1)/AC1042)</f>
        <v>0.1248917748917749</v>
      </c>
      <c r="AE1055" s="113"/>
      <c r="AF1055" s="60"/>
      <c r="AH1055" s="59"/>
    </row>
    <row r="1056" spans="1:34">
      <c r="A1056" s="99"/>
      <c r="B1056" s="91"/>
      <c r="C1056" s="21" t="s">
        <v>327</v>
      </c>
      <c r="D1056" s="12">
        <v>110</v>
      </c>
      <c r="E1056" s="12">
        <v>0</v>
      </c>
      <c r="F1056" s="12">
        <v>0</v>
      </c>
      <c r="G1056" s="12">
        <v>0</v>
      </c>
      <c r="H1056" s="12">
        <v>0</v>
      </c>
      <c r="I1056" s="13">
        <v>81</v>
      </c>
      <c r="J1056" s="13">
        <v>20</v>
      </c>
      <c r="K1056" s="13">
        <v>0</v>
      </c>
      <c r="L1056" s="13">
        <v>60</v>
      </c>
      <c r="M1056" s="13">
        <v>0</v>
      </c>
      <c r="N1056" s="14">
        <f>D1056*$D$17</f>
        <v>143</v>
      </c>
      <c r="O1056" s="14">
        <f>E1056*$E$17</f>
        <v>0</v>
      </c>
      <c r="P1056" s="14">
        <f>F1056*$F$17</f>
        <v>0</v>
      </c>
      <c r="Q1056" s="14">
        <f>G1056*$G$17</f>
        <v>0</v>
      </c>
      <c r="R1056" s="14">
        <f>H1056*$H$17</f>
        <v>0</v>
      </c>
      <c r="S1056" s="14">
        <f>(N1056/100)*(I1056*$I$17)+(N1056/100)*(J1056*$J$17)+(N1056/100)*(L1056*$L$17)</f>
        <v>423.709</v>
      </c>
      <c r="T1056" s="14">
        <f>(O1056/100)*(K1056*$K$17)</f>
        <v>0</v>
      </c>
      <c r="U1056" s="14">
        <f>(P1056/100)*(K1056*$K$17)+(P1056/100)*(L1056*$L$17)</f>
        <v>0</v>
      </c>
      <c r="V1056" s="14">
        <f>(Q1056/100)*(L1056*$L$17)</f>
        <v>0</v>
      </c>
      <c r="W1056" s="14">
        <f>(R1056/100)*(K1056*$K$17)+(R1056/100)*(L1056*$L$17)</f>
        <v>0</v>
      </c>
      <c r="X1056" s="14">
        <f t="shared" si="343"/>
        <v>566.70900000000006</v>
      </c>
      <c r="Y1056" s="14">
        <f t="shared" si="344"/>
        <v>0</v>
      </c>
      <c r="Z1056" s="14">
        <f t="shared" si="345"/>
        <v>0</v>
      </c>
      <c r="AA1056" s="14">
        <f t="shared" si="346"/>
        <v>0</v>
      </c>
      <c r="AB1056" s="14">
        <f t="shared" si="348"/>
        <v>0</v>
      </c>
      <c r="AC1056" s="15">
        <f t="shared" si="347"/>
        <v>566.70000000000005</v>
      </c>
      <c r="AD1056" s="48">
        <f>(ROUND(AC1056-AC1042,1)/AC1042)</f>
        <v>0.22662337662337664</v>
      </c>
      <c r="AE1056" s="113"/>
      <c r="AF1056" s="60"/>
      <c r="AH1056" s="59"/>
    </row>
    <row r="1057" spans="1:34">
      <c r="A1057" s="106" t="s">
        <v>0</v>
      </c>
      <c r="B1057" s="92" t="s">
        <v>65</v>
      </c>
      <c r="C1057" s="50" t="s">
        <v>242</v>
      </c>
      <c r="D1057" s="11">
        <v>116</v>
      </c>
      <c r="E1057" s="11">
        <v>0</v>
      </c>
      <c r="F1057" s="11">
        <v>0</v>
      </c>
      <c r="G1057" s="11">
        <v>0</v>
      </c>
      <c r="H1057" s="11">
        <v>0</v>
      </c>
      <c r="I1057" s="51">
        <v>20</v>
      </c>
      <c r="J1057" s="51">
        <v>80</v>
      </c>
      <c r="K1057" s="51">
        <v>0</v>
      </c>
      <c r="L1057" s="51">
        <v>0</v>
      </c>
      <c r="M1057" s="51">
        <v>0</v>
      </c>
      <c r="N1057" s="52">
        <f>D1057*$D$3</f>
        <v>174</v>
      </c>
      <c r="O1057" s="52">
        <f>E1057*$E$3</f>
        <v>0</v>
      </c>
      <c r="P1057" s="52">
        <f>F1057*$F$3</f>
        <v>0</v>
      </c>
      <c r="Q1057" s="52">
        <f>G1057*$G$3</f>
        <v>0</v>
      </c>
      <c r="R1057" s="52">
        <f>H1057*$H$3</f>
        <v>0</v>
      </c>
      <c r="S1057" s="52">
        <f>(N1057/100)*(I1057*$I$3)+(N1057/100)*(J1057*$J$3)</f>
        <v>261</v>
      </c>
      <c r="T1057" s="52">
        <f>(O1057/100)*(K1057*$K$3)</f>
        <v>0</v>
      </c>
      <c r="U1057" s="52">
        <f>(P1057/100)*(K1057*$K$3)+(P1057/100)*(L1057*$L$3)</f>
        <v>0</v>
      </c>
      <c r="V1057" s="52">
        <f>(Q1057/100)*(L1057*$L$3)</f>
        <v>0</v>
      </c>
      <c r="W1057" s="52">
        <f>(R1057/100)*(K1057*$K$3)+(R1057/100)*(L1057*$L$3)</f>
        <v>0</v>
      </c>
      <c r="X1057" s="52">
        <f t="shared" ref="X1057:X1071" si="349">N1057+S1057</f>
        <v>435</v>
      </c>
      <c r="Y1057" s="52">
        <f t="shared" ref="Y1057:Y1071" si="350">O1057+T1057</f>
        <v>0</v>
      </c>
      <c r="Z1057" s="52">
        <f t="shared" ref="Z1057:Z1071" si="351">P1057+U1057</f>
        <v>0</v>
      </c>
      <c r="AA1057" s="52">
        <f t="shared" ref="AA1057:AA1071" si="352">Q1057+V1057</f>
        <v>0</v>
      </c>
      <c r="AB1057" s="52">
        <f>R1057+W1057</f>
        <v>0</v>
      </c>
      <c r="AC1057" s="53">
        <f>ROUND(X1057+Y1057+Z1057+AA1057+AB1057,1)</f>
        <v>435</v>
      </c>
      <c r="AD1057" s="58"/>
      <c r="AE1057" s="113" t="s">
        <v>814</v>
      </c>
      <c r="AF1057" s="60"/>
      <c r="AH1057" s="59"/>
    </row>
    <row r="1058" spans="1:34">
      <c r="A1058" s="99" t="s">
        <v>815</v>
      </c>
      <c r="B1058" s="93">
        <v>12</v>
      </c>
      <c r="C1058" s="21" t="s">
        <v>325</v>
      </c>
      <c r="D1058" s="12">
        <v>116</v>
      </c>
      <c r="E1058" s="12">
        <v>0</v>
      </c>
      <c r="F1058" s="12">
        <v>0</v>
      </c>
      <c r="G1058" s="12">
        <v>0</v>
      </c>
      <c r="H1058" s="12">
        <v>0</v>
      </c>
      <c r="I1058" s="13">
        <v>45</v>
      </c>
      <c r="J1058" s="13">
        <v>88</v>
      </c>
      <c r="K1058" s="13">
        <v>0</v>
      </c>
      <c r="L1058" s="13">
        <v>0</v>
      </c>
      <c r="M1058" s="13">
        <v>0</v>
      </c>
      <c r="N1058" s="14">
        <f>D1058*$D$4</f>
        <v>150.80000000000001</v>
      </c>
      <c r="O1058" s="14">
        <f>E1058*$E$4</f>
        <v>0</v>
      </c>
      <c r="P1058" s="14">
        <f>F1058*$F$4</f>
        <v>0</v>
      </c>
      <c r="Q1058" s="14">
        <f>G1058*$G$4</f>
        <v>0</v>
      </c>
      <c r="R1058" s="14">
        <f>H1058*$H$4</f>
        <v>0</v>
      </c>
      <c r="S1058" s="14">
        <f>(N1058/100)*(I1058*$I$4)+(N1058/100)*(J1058*$J$4)</f>
        <v>361.01519999999999</v>
      </c>
      <c r="T1058" s="14">
        <f>(O1058/100)*(K1058*$K$4)</f>
        <v>0</v>
      </c>
      <c r="U1058" s="14">
        <f>(P1058/100)*(K1058*$K$4)+(P1058/100)*(L1058*$L$4)</f>
        <v>0</v>
      </c>
      <c r="V1058" s="14">
        <f>(Q1058/100)*(L1058*$L$4)</f>
        <v>0</v>
      </c>
      <c r="W1058" s="14">
        <f>(R1058/100)*(K1058*$K$4)+(R1058/100)*(L1058*$L$4)</f>
        <v>0</v>
      </c>
      <c r="X1058" s="14">
        <f t="shared" si="349"/>
        <v>511.8152</v>
      </c>
      <c r="Y1058" s="14">
        <f t="shared" si="350"/>
        <v>0</v>
      </c>
      <c r="Z1058" s="14">
        <f t="shared" si="351"/>
        <v>0</v>
      </c>
      <c r="AA1058" s="14">
        <f t="shared" si="352"/>
        <v>0</v>
      </c>
      <c r="AB1058" s="14">
        <f>R1058+W1058</f>
        <v>0</v>
      </c>
      <c r="AC1058" s="15">
        <f>ROUND(X1058+Y1058+Z1058+AA1058+AB1058,1)</f>
        <v>511.8</v>
      </c>
      <c r="AD1058" s="48">
        <f>(ROUND(AC1058-AC1057,1)/AC1057)</f>
        <v>0.17655172413793102</v>
      </c>
      <c r="AE1058" s="113"/>
      <c r="AF1058" s="60"/>
      <c r="AH1058" s="59"/>
    </row>
    <row r="1059" spans="1:34">
      <c r="A1059" s="99" t="s">
        <v>816</v>
      </c>
      <c r="B1059" s="93">
        <v>28</v>
      </c>
      <c r="C1059" s="21" t="s">
        <v>850</v>
      </c>
      <c r="D1059" s="12">
        <v>116</v>
      </c>
      <c r="E1059" s="12">
        <v>0</v>
      </c>
      <c r="F1059" s="12">
        <v>0</v>
      </c>
      <c r="G1059" s="12">
        <v>0</v>
      </c>
      <c r="H1059" s="12">
        <v>0</v>
      </c>
      <c r="I1059" s="13">
        <v>20</v>
      </c>
      <c r="J1059" s="13">
        <v>80</v>
      </c>
      <c r="K1059" s="13">
        <v>0</v>
      </c>
      <c r="L1059" s="13">
        <v>0</v>
      </c>
      <c r="M1059" s="13">
        <v>0</v>
      </c>
      <c r="N1059" s="14">
        <f>D1059*$D$5</f>
        <v>162.39999999999998</v>
      </c>
      <c r="O1059" s="14">
        <f>E1059*$E$5</f>
        <v>0</v>
      </c>
      <c r="P1059" s="14">
        <f>F1059*$F$5</f>
        <v>0</v>
      </c>
      <c r="Q1059" s="14">
        <f>G1059*$G$5</f>
        <v>0</v>
      </c>
      <c r="R1059" s="14">
        <f>H1059*$H$5</f>
        <v>0</v>
      </c>
      <c r="S1059" s="14">
        <f>(N1059/100)*(I1059*$I$5)+(N1059/100)*(J1059*$J$5)</f>
        <v>243.59999999999997</v>
      </c>
      <c r="T1059" s="14">
        <f>(O1059/100)*(K1059*$K$5)</f>
        <v>0</v>
      </c>
      <c r="U1059" s="14">
        <f>(P1059/100)*(K1059*$K$5)+(P1059/100)*(L1059*$L$5)</f>
        <v>0</v>
      </c>
      <c r="V1059" s="14">
        <f>(Q1059/100)*(L1059*$L$5)</f>
        <v>0</v>
      </c>
      <c r="W1059" s="14">
        <f>(R1059/100)*(K1059*$K$5)+(R1059/100)*(L1059*$L$5)</f>
        <v>0</v>
      </c>
      <c r="X1059" s="14">
        <f t="shared" si="349"/>
        <v>405.99999999999994</v>
      </c>
      <c r="Y1059" s="14">
        <f t="shared" si="350"/>
        <v>0</v>
      </c>
      <c r="Z1059" s="14">
        <f t="shared" si="351"/>
        <v>0</v>
      </c>
      <c r="AA1059" s="14">
        <f t="shared" si="352"/>
        <v>0</v>
      </c>
      <c r="AB1059" s="14">
        <f>R1059+W1059</f>
        <v>0</v>
      </c>
      <c r="AC1059" s="15">
        <f t="shared" ref="AC1059:AC1071" si="353">ROUND(X1059+Y1059+Z1059+AA1059+AB1059,1)</f>
        <v>406</v>
      </c>
      <c r="AD1059" s="48">
        <f>(ROUND(AC1059-AC1057,1)/AC1057)</f>
        <v>-6.6666666666666666E-2</v>
      </c>
      <c r="AE1059" s="113"/>
      <c r="AF1059" s="60"/>
      <c r="AH1059" s="59"/>
    </row>
    <row r="1060" spans="1:34">
      <c r="A1060" s="99" t="s">
        <v>817</v>
      </c>
      <c r="B1060" s="93">
        <v>0</v>
      </c>
      <c r="C1060" s="21" t="s">
        <v>338</v>
      </c>
      <c r="D1060" s="12">
        <v>116</v>
      </c>
      <c r="E1060" s="12">
        <v>0</v>
      </c>
      <c r="F1060" s="12">
        <v>0</v>
      </c>
      <c r="G1060" s="12">
        <v>0</v>
      </c>
      <c r="H1060" s="12">
        <v>0</v>
      </c>
      <c r="I1060" s="13">
        <v>20</v>
      </c>
      <c r="J1060" s="13">
        <v>80</v>
      </c>
      <c r="K1060" s="13">
        <v>0</v>
      </c>
      <c r="L1060" s="13">
        <v>0</v>
      </c>
      <c r="M1060" s="13">
        <v>0</v>
      </c>
      <c r="N1060" s="14">
        <f>D1060*$D$6</f>
        <v>162.39999999999998</v>
      </c>
      <c r="O1060" s="14">
        <f>E1060*$E$6</f>
        <v>0</v>
      </c>
      <c r="P1060" s="14">
        <f>F1060*$F$6</f>
        <v>0</v>
      </c>
      <c r="Q1060" s="14">
        <f>G1060*$G$6</f>
        <v>0</v>
      </c>
      <c r="R1060" s="14">
        <f>H1060*$H$6</f>
        <v>0</v>
      </c>
      <c r="S1060" s="14">
        <f>(N1060/100)*(I1060*$I$6)+(N1060/100)*(J1060*$J$6)</f>
        <v>243.59999999999997</v>
      </c>
      <c r="T1060" s="14">
        <f>(O1060/100)*(K1060*$K$6)</f>
        <v>0</v>
      </c>
      <c r="U1060" s="14">
        <f>(P1060/100)*(K1060*$K$6)+(P1060/100)*(L1060*$L$6)</f>
        <v>0</v>
      </c>
      <c r="V1060" s="14">
        <f>(Q1060/100)*(L1060*$L$6)</f>
        <v>0</v>
      </c>
      <c r="W1060" s="14">
        <f>(R1060/100)*(K1060*$K$6)+(R1060/100)*(L1060*$L$6)</f>
        <v>0</v>
      </c>
      <c r="X1060" s="14">
        <f t="shared" si="349"/>
        <v>405.99999999999994</v>
      </c>
      <c r="Y1060" s="14">
        <f t="shared" si="350"/>
        <v>0</v>
      </c>
      <c r="Z1060" s="14">
        <f t="shared" si="351"/>
        <v>0</v>
      </c>
      <c r="AA1060" s="14">
        <f t="shared" si="352"/>
        <v>0</v>
      </c>
      <c r="AB1060" s="14">
        <f t="shared" ref="AB1060:AB1071" si="354">R1060+W1060</f>
        <v>0</v>
      </c>
      <c r="AC1060" s="15">
        <f t="shared" si="353"/>
        <v>406</v>
      </c>
      <c r="AD1060" s="48">
        <f>(ROUND(AC1060-AC1057,1)/AC1057)</f>
        <v>-6.6666666666666666E-2</v>
      </c>
      <c r="AE1060" s="113"/>
      <c r="AF1060" s="60"/>
      <c r="AH1060" s="59"/>
    </row>
    <row r="1061" spans="1:34">
      <c r="A1061" s="99" t="s">
        <v>818</v>
      </c>
      <c r="B1061" s="93">
        <v>0</v>
      </c>
      <c r="C1061" s="21" t="s">
        <v>339</v>
      </c>
      <c r="D1061" s="12">
        <v>116</v>
      </c>
      <c r="E1061" s="12">
        <v>0</v>
      </c>
      <c r="F1061" s="12">
        <v>0</v>
      </c>
      <c r="G1061" s="12">
        <v>0</v>
      </c>
      <c r="H1061" s="12">
        <v>0</v>
      </c>
      <c r="I1061" s="13">
        <v>20</v>
      </c>
      <c r="J1061" s="13">
        <v>80</v>
      </c>
      <c r="K1061" s="13">
        <v>0</v>
      </c>
      <c r="L1061" s="13">
        <v>0</v>
      </c>
      <c r="M1061" s="13">
        <v>0</v>
      </c>
      <c r="N1061" s="14">
        <f>D1061*$D$7</f>
        <v>162.39999999999998</v>
      </c>
      <c r="O1061" s="14">
        <f>E1061*$E$7</f>
        <v>0</v>
      </c>
      <c r="P1061" s="14">
        <f>F1061*$F$7</f>
        <v>0</v>
      </c>
      <c r="Q1061" s="14">
        <f>G1061*$G$7</f>
        <v>0</v>
      </c>
      <c r="R1061" s="14">
        <f>H1061*$H$7</f>
        <v>0</v>
      </c>
      <c r="S1061" s="14">
        <f>(N1061/100)*(I1061*$I$7)+(N1061/100)*(J1061*$J$7)</f>
        <v>243.59999999999997</v>
      </c>
      <c r="T1061" s="14">
        <f>(O1061/100)*(K1061*$K$7)</f>
        <v>0</v>
      </c>
      <c r="U1061" s="14">
        <f>(P1061/100)*(K1061*$K$7)+(P1061/100)*(L1061*$L$7)</f>
        <v>0</v>
      </c>
      <c r="V1061" s="14">
        <f>(Q1061/100)*(L1061*$L$7)</f>
        <v>0</v>
      </c>
      <c r="W1061" s="14">
        <f>(R1061/100)*(K1061*$K$7)+(R1061/100)*(L1061*$L$7)</f>
        <v>0</v>
      </c>
      <c r="X1061" s="14">
        <f t="shared" si="349"/>
        <v>405.99999999999994</v>
      </c>
      <c r="Y1061" s="14">
        <f t="shared" si="350"/>
        <v>0</v>
      </c>
      <c r="Z1061" s="14">
        <f t="shared" si="351"/>
        <v>0</v>
      </c>
      <c r="AA1061" s="14">
        <f t="shared" si="352"/>
        <v>0</v>
      </c>
      <c r="AB1061" s="14">
        <f t="shared" si="354"/>
        <v>0</v>
      </c>
      <c r="AC1061" s="15">
        <f t="shared" si="353"/>
        <v>406</v>
      </c>
      <c r="AD1061" s="48">
        <f>(ROUND(AC1061-AC1057,1)/AC1057)</f>
        <v>-6.6666666666666666E-2</v>
      </c>
      <c r="AE1061" s="113"/>
      <c r="AF1061" s="60"/>
      <c r="AH1061" s="59"/>
    </row>
    <row r="1062" spans="1:34">
      <c r="A1062" s="99" t="s">
        <v>667</v>
      </c>
      <c r="B1062" s="93"/>
      <c r="C1062" s="21" t="s">
        <v>340</v>
      </c>
      <c r="D1062" s="12">
        <v>116</v>
      </c>
      <c r="E1062" s="12">
        <v>0</v>
      </c>
      <c r="F1062" s="12">
        <v>0</v>
      </c>
      <c r="G1062" s="12">
        <v>0</v>
      </c>
      <c r="H1062" s="12">
        <v>0</v>
      </c>
      <c r="I1062" s="13">
        <v>20</v>
      </c>
      <c r="J1062" s="13">
        <v>80</v>
      </c>
      <c r="K1062" s="13">
        <v>0</v>
      </c>
      <c r="L1062" s="13">
        <v>0</v>
      </c>
      <c r="M1062" s="13">
        <v>0</v>
      </c>
      <c r="N1062" s="14">
        <f>D1062*$D$8</f>
        <v>162.39999999999998</v>
      </c>
      <c r="O1062" s="14">
        <f>E1062*$E$8</f>
        <v>0</v>
      </c>
      <c r="P1062" s="14">
        <f>F1062*$F$8</f>
        <v>0</v>
      </c>
      <c r="Q1062" s="14">
        <f>G1062*$G$8</f>
        <v>0</v>
      </c>
      <c r="R1062" s="14">
        <f>H1062*$H$8</f>
        <v>0</v>
      </c>
      <c r="S1062" s="14">
        <f>(N1062/100)*(I1062*$I$8)+(N1062/100)*(J1062*$J$8)</f>
        <v>243.59999999999997</v>
      </c>
      <c r="T1062" s="14">
        <f>(O1062/100)*(K1062*$K$8)</f>
        <v>0</v>
      </c>
      <c r="U1062" s="14">
        <f>(P1062/100)*(K1062*$K$8)+(P1062/100)*(L1062*$L$8)</f>
        <v>0</v>
      </c>
      <c r="V1062" s="14">
        <f>(Q1062/100)*(L1062*$L$8)</f>
        <v>0</v>
      </c>
      <c r="W1062" s="14">
        <f>(R1062/100)*(K1062*$K$8)+(R1062/100)*(L1062*$L$8)</f>
        <v>0</v>
      </c>
      <c r="X1062" s="14">
        <f t="shared" si="349"/>
        <v>405.99999999999994</v>
      </c>
      <c r="Y1062" s="14">
        <f t="shared" si="350"/>
        <v>0</v>
      </c>
      <c r="Z1062" s="14">
        <f t="shared" si="351"/>
        <v>0</v>
      </c>
      <c r="AA1062" s="14">
        <f t="shared" si="352"/>
        <v>0</v>
      </c>
      <c r="AB1062" s="14">
        <f t="shared" si="354"/>
        <v>0</v>
      </c>
      <c r="AC1062" s="15">
        <f t="shared" si="353"/>
        <v>406</v>
      </c>
      <c r="AD1062" s="48">
        <f>(ROUND(AC1062-AC1057,1)/AC1057)</f>
        <v>-6.6666666666666666E-2</v>
      </c>
      <c r="AE1062" s="113"/>
      <c r="AF1062" s="60"/>
      <c r="AH1062" s="59"/>
    </row>
    <row r="1063" spans="1:34">
      <c r="A1063" s="99" t="s">
        <v>606</v>
      </c>
      <c r="B1063" s="93"/>
      <c r="C1063" s="21" t="s">
        <v>1</v>
      </c>
      <c r="D1063" s="12">
        <v>58</v>
      </c>
      <c r="E1063" s="12">
        <v>116</v>
      </c>
      <c r="F1063" s="12">
        <v>0</v>
      </c>
      <c r="G1063" s="12">
        <v>0</v>
      </c>
      <c r="H1063" s="12">
        <v>0</v>
      </c>
      <c r="I1063" s="13">
        <v>20</v>
      </c>
      <c r="J1063" s="13">
        <v>80</v>
      </c>
      <c r="K1063" s="13">
        <v>105</v>
      </c>
      <c r="L1063" s="13">
        <v>0</v>
      </c>
      <c r="M1063" s="13">
        <v>0</v>
      </c>
      <c r="N1063" s="14">
        <f>D1063*$D$9</f>
        <v>69.599999999999994</v>
      </c>
      <c r="O1063" s="14">
        <f>E1063*$E$9</f>
        <v>150.80000000000001</v>
      </c>
      <c r="P1063" s="14">
        <f>F1063*$F$9</f>
        <v>0</v>
      </c>
      <c r="Q1063" s="14">
        <f>G1063*$G$9</f>
        <v>0</v>
      </c>
      <c r="R1063" s="14">
        <f>H1063*$H$9</f>
        <v>0</v>
      </c>
      <c r="S1063" s="14">
        <f>(N1063/100)*(I1063*$I$9)+(N1063/100)*(J1063*$J$9)</f>
        <v>104.39999999999999</v>
      </c>
      <c r="T1063" s="14">
        <f>(O1063/100)*(K1063*$K$9)</f>
        <v>237.51</v>
      </c>
      <c r="U1063" s="14">
        <f>(P1063/100)*(K1063*$K$9)+(P1063/100)*(L1063*$L$9)</f>
        <v>0</v>
      </c>
      <c r="V1063" s="14">
        <f>(Q1063/100)*(L1063*$L$9)</f>
        <v>0</v>
      </c>
      <c r="W1063" s="14">
        <f>(R1063/100)*(K1063*$K$9)+(R1063/100)*(L1063*$L$9)</f>
        <v>0</v>
      </c>
      <c r="X1063" s="14">
        <f t="shared" si="349"/>
        <v>174</v>
      </c>
      <c r="Y1063" s="14">
        <f t="shared" si="350"/>
        <v>388.31</v>
      </c>
      <c r="Z1063" s="14">
        <f t="shared" si="351"/>
        <v>0</v>
      </c>
      <c r="AA1063" s="14">
        <f t="shared" si="352"/>
        <v>0</v>
      </c>
      <c r="AB1063" s="14">
        <f t="shared" si="354"/>
        <v>0</v>
      </c>
      <c r="AC1063" s="15">
        <f t="shared" si="353"/>
        <v>562.29999999999995</v>
      </c>
      <c r="AD1063" s="48">
        <f>(ROUND(AC1063-AC1057,1)/AC1057)</f>
        <v>0.29264367816091952</v>
      </c>
      <c r="AE1063" s="113"/>
      <c r="AF1063" s="60"/>
      <c r="AH1063" s="59"/>
    </row>
    <row r="1064" spans="1:34">
      <c r="A1064" s="99" t="s">
        <v>845</v>
      </c>
      <c r="B1064" s="93"/>
      <c r="C1064" s="21" t="s">
        <v>2</v>
      </c>
      <c r="D1064" s="12">
        <v>58</v>
      </c>
      <c r="E1064" s="12">
        <v>0</v>
      </c>
      <c r="F1064" s="12">
        <v>116</v>
      </c>
      <c r="G1064" s="12">
        <v>0</v>
      </c>
      <c r="H1064" s="12">
        <v>0</v>
      </c>
      <c r="I1064" s="13">
        <v>20</v>
      </c>
      <c r="J1064" s="13">
        <v>80</v>
      </c>
      <c r="K1064" s="13">
        <v>52.5</v>
      </c>
      <c r="L1064" s="13">
        <v>52.5</v>
      </c>
      <c r="M1064" s="13">
        <v>0</v>
      </c>
      <c r="N1064" s="14">
        <f>D1064*$D$10</f>
        <v>69.599999999999994</v>
      </c>
      <c r="O1064" s="14">
        <f>E1064*$E$10</f>
        <v>0</v>
      </c>
      <c r="P1064" s="14">
        <f>F1064*$F$10</f>
        <v>150.80000000000001</v>
      </c>
      <c r="Q1064" s="14">
        <f>G1064*$G$10</f>
        <v>0</v>
      </c>
      <c r="R1064" s="14">
        <f>H1064*$H$10</f>
        <v>0</v>
      </c>
      <c r="S1064" s="14">
        <f>(N1064/100)*(I1064*$I$10)+(N1064/100)*(J1064*$J$10)</f>
        <v>104.39999999999999</v>
      </c>
      <c r="T1064" s="14">
        <f>(O1064/100)*(K1064*$J$10)</f>
        <v>0</v>
      </c>
      <c r="U1064" s="14">
        <f>(P1064/100)*(K1064*$K$10)+(P1064/100)*(L1064*$L$10)</f>
        <v>237.51</v>
      </c>
      <c r="V1064" s="14">
        <f>(Q1064/100)*(L1064*$L$10)</f>
        <v>0</v>
      </c>
      <c r="W1064" s="14">
        <f>(R1064/100)*(K1064*$K$10)+(R1064/100)*(L1064*$L$10)</f>
        <v>0</v>
      </c>
      <c r="X1064" s="14">
        <f t="shared" si="349"/>
        <v>174</v>
      </c>
      <c r="Y1064" s="14">
        <f t="shared" si="350"/>
        <v>0</v>
      </c>
      <c r="Z1064" s="14">
        <f t="shared" si="351"/>
        <v>388.31</v>
      </c>
      <c r="AA1064" s="14">
        <f t="shared" si="352"/>
        <v>0</v>
      </c>
      <c r="AB1064" s="14">
        <f t="shared" si="354"/>
        <v>0</v>
      </c>
      <c r="AC1064" s="15">
        <f t="shared" si="353"/>
        <v>562.29999999999995</v>
      </c>
      <c r="AD1064" s="48">
        <f>(ROUND(AC1064-AC1057,1)/AC1057)</f>
        <v>0.29264367816091952</v>
      </c>
      <c r="AE1064" s="113"/>
      <c r="AF1064" s="60"/>
      <c r="AH1064" s="59"/>
    </row>
    <row r="1065" spans="1:34">
      <c r="A1065" s="99" t="s">
        <v>846</v>
      </c>
      <c r="B1065" s="93"/>
      <c r="C1065" s="21" t="s">
        <v>3</v>
      </c>
      <c r="D1065" s="12">
        <v>58</v>
      </c>
      <c r="E1065" s="12">
        <v>0</v>
      </c>
      <c r="F1065" s="12">
        <v>0</v>
      </c>
      <c r="G1065" s="12">
        <v>116</v>
      </c>
      <c r="H1065" s="12">
        <v>0</v>
      </c>
      <c r="I1065" s="13">
        <v>20</v>
      </c>
      <c r="J1065" s="13">
        <v>80</v>
      </c>
      <c r="K1065" s="13">
        <v>0</v>
      </c>
      <c r="L1065" s="13">
        <v>105</v>
      </c>
      <c r="M1065" s="13">
        <v>0</v>
      </c>
      <c r="N1065" s="14">
        <f>D1065*$D$11</f>
        <v>69.599999999999994</v>
      </c>
      <c r="O1065" s="14">
        <f>E1065*$E$11</f>
        <v>0</v>
      </c>
      <c r="P1065" s="14">
        <f>F1065*$F$11</f>
        <v>0</v>
      </c>
      <c r="Q1065" s="14">
        <f>G1065*$G$11</f>
        <v>150.80000000000001</v>
      </c>
      <c r="R1065" s="14">
        <f>H1065*$H$11</f>
        <v>0</v>
      </c>
      <c r="S1065" s="14">
        <f>(N1065/100)*(I1065*$I$11)+(N1065/100)*(J1065*$J$11)</f>
        <v>104.39999999999999</v>
      </c>
      <c r="T1065" s="14">
        <f>(O1065/100)*(K1065*$K$11)</f>
        <v>0</v>
      </c>
      <c r="U1065" s="14">
        <f>(P1065/100)*(K1065*$K$11)+(P1065/100)*(L1065*$L$11)</f>
        <v>0</v>
      </c>
      <c r="V1065" s="14">
        <f>(Q1065/100)*(L1065*$L$11)</f>
        <v>237.51</v>
      </c>
      <c r="W1065" s="14">
        <f>(R1065/100)*(K1065*$K$11)+(R1065/100)*(L1065*$L$11)</f>
        <v>0</v>
      </c>
      <c r="X1065" s="14">
        <f t="shared" si="349"/>
        <v>174</v>
      </c>
      <c r="Y1065" s="14">
        <f t="shared" si="350"/>
        <v>0</v>
      </c>
      <c r="Z1065" s="14">
        <f t="shared" si="351"/>
        <v>0</v>
      </c>
      <c r="AA1065" s="14">
        <f t="shared" si="352"/>
        <v>388.31</v>
      </c>
      <c r="AB1065" s="14">
        <f t="shared" si="354"/>
        <v>0</v>
      </c>
      <c r="AC1065" s="15">
        <f t="shared" si="353"/>
        <v>562.29999999999995</v>
      </c>
      <c r="AD1065" s="48">
        <f>(ROUND(AC1065-AC1057,1)/AC1057)</f>
        <v>0.29264367816091952</v>
      </c>
      <c r="AE1065" s="113"/>
      <c r="AF1065" s="60"/>
      <c r="AH1065" s="59"/>
    </row>
    <row r="1066" spans="1:34">
      <c r="A1066" s="99" t="s">
        <v>847</v>
      </c>
      <c r="B1066" s="93"/>
      <c r="C1066" s="21" t="s">
        <v>4</v>
      </c>
      <c r="D1066" s="12">
        <v>58</v>
      </c>
      <c r="E1066" s="12">
        <v>0</v>
      </c>
      <c r="F1066" s="12">
        <v>0</v>
      </c>
      <c r="G1066" s="12">
        <v>0</v>
      </c>
      <c r="H1066" s="12">
        <v>116</v>
      </c>
      <c r="I1066" s="13">
        <v>20</v>
      </c>
      <c r="J1066" s="13">
        <v>80</v>
      </c>
      <c r="K1066" s="13">
        <v>52.5</v>
      </c>
      <c r="L1066" s="13">
        <v>52.5</v>
      </c>
      <c r="M1066" s="13">
        <v>0</v>
      </c>
      <c r="N1066" s="14">
        <f>D1066*$D$12</f>
        <v>69.599999999999994</v>
      </c>
      <c r="O1066" s="14">
        <f>E1066*$E$12</f>
        <v>0</v>
      </c>
      <c r="P1066" s="14">
        <f>F1066*$F$12</f>
        <v>0</v>
      </c>
      <c r="Q1066" s="14">
        <f>G1066*$G$12</f>
        <v>0</v>
      </c>
      <c r="R1066" s="14">
        <f>H1066*$H$12</f>
        <v>150.80000000000001</v>
      </c>
      <c r="S1066" s="14">
        <f>(N1066/100)*(I1066*$I$12)+(N1066/100)*(J1066*$J$12)</f>
        <v>104.39999999999999</v>
      </c>
      <c r="T1066" s="14">
        <f>(O1066/100)*(K1066*$K$12)</f>
        <v>0</v>
      </c>
      <c r="U1066" s="14">
        <f>(P1066/100)*(K1066*$K$12)+(P1066/100)*(L1066*$L$12)</f>
        <v>0</v>
      </c>
      <c r="V1066" s="14">
        <f>(Q1066/100)*(L1066*$L$12)</f>
        <v>0</v>
      </c>
      <c r="W1066" s="14">
        <f>(R1066/100)*(K1066*$K$12)+(R1066/100)*(L1066*$L$12)</f>
        <v>237.51</v>
      </c>
      <c r="X1066" s="14">
        <f t="shared" si="349"/>
        <v>174</v>
      </c>
      <c r="Y1066" s="14">
        <f t="shared" si="350"/>
        <v>0</v>
      </c>
      <c r="Z1066" s="14">
        <f t="shared" si="351"/>
        <v>0</v>
      </c>
      <c r="AA1066" s="14">
        <f t="shared" si="352"/>
        <v>0</v>
      </c>
      <c r="AB1066" s="14">
        <f t="shared" si="354"/>
        <v>388.31</v>
      </c>
      <c r="AC1066" s="15">
        <f t="shared" si="353"/>
        <v>562.29999999999995</v>
      </c>
      <c r="AD1066" s="48">
        <f>(ROUND(AC1066-AC1057,1)/AC1057)</f>
        <v>0.29264367816091952</v>
      </c>
      <c r="AE1066" s="113"/>
      <c r="AF1066" s="60"/>
      <c r="AH1066" s="59"/>
    </row>
    <row r="1067" spans="1:34">
      <c r="A1067" s="99" t="s">
        <v>848</v>
      </c>
      <c r="B1067" s="93"/>
      <c r="C1067" s="21" t="s">
        <v>328</v>
      </c>
      <c r="D1067" s="12">
        <v>116</v>
      </c>
      <c r="E1067" s="12">
        <v>0</v>
      </c>
      <c r="F1067" s="12">
        <v>0</v>
      </c>
      <c r="G1067" s="12">
        <v>0</v>
      </c>
      <c r="H1067" s="12">
        <v>0</v>
      </c>
      <c r="I1067" s="13">
        <v>20</v>
      </c>
      <c r="J1067" s="13">
        <v>80</v>
      </c>
      <c r="K1067" s="13">
        <v>0</v>
      </c>
      <c r="L1067" s="13">
        <v>0</v>
      </c>
      <c r="M1067" s="13">
        <v>80</v>
      </c>
      <c r="N1067" s="14">
        <f>D1067*$D$13</f>
        <v>150.80000000000001</v>
      </c>
      <c r="O1067" s="14">
        <f>E1067*$E$13</f>
        <v>0</v>
      </c>
      <c r="P1067" s="14">
        <f>F1067*$F$13</f>
        <v>0</v>
      </c>
      <c r="Q1067" s="14">
        <f>G1067*$G$13</f>
        <v>0</v>
      </c>
      <c r="R1067" s="14">
        <f>H1067*$H$13</f>
        <v>0</v>
      </c>
      <c r="S1067" s="14">
        <f>(N1067/100)*(I1067*$I$14)+(N1067/100)*(J1067*$J$14)+(N1067/100)*(M1067*$M$14)</f>
        <v>407.16</v>
      </c>
      <c r="T1067" s="14">
        <f>(O1067/100)*(K1067*$K$13)+(O1067/100)*(M1067*$M$13)</f>
        <v>0</v>
      </c>
      <c r="U1067" s="14">
        <f>(P1067/100)*(K1067*$K$13)+(P1067/100)*(L1067*$L$13)+(P1067/100)*(M1067*$M$13)</f>
        <v>0</v>
      </c>
      <c r="V1067" s="14">
        <f>(Q1067/100)*(L1067*$L$13)+(Q1067/100)*(M1067*$M$13)</f>
        <v>0</v>
      </c>
      <c r="W1067" s="14">
        <f>(R1067/100)*(K1067*$K$13)+(R1067/100)*(L1067*$L$13)+(R1067/100)*(M1067*$M$13)</f>
        <v>0</v>
      </c>
      <c r="X1067" s="14">
        <f t="shared" si="349"/>
        <v>557.96</v>
      </c>
      <c r="Y1067" s="14">
        <f t="shared" si="350"/>
        <v>0</v>
      </c>
      <c r="Z1067" s="14">
        <f t="shared" si="351"/>
        <v>0</v>
      </c>
      <c r="AA1067" s="14">
        <f t="shared" si="352"/>
        <v>0</v>
      </c>
      <c r="AB1067" s="14">
        <f t="shared" si="354"/>
        <v>0</v>
      </c>
      <c r="AC1067" s="15">
        <f t="shared" si="353"/>
        <v>558</v>
      </c>
      <c r="AD1067" s="48">
        <f>(ROUND(AC1067-AC1057,1)/AC1057)</f>
        <v>0.28275862068965518</v>
      </c>
      <c r="AE1067" s="113"/>
      <c r="AF1067" s="60"/>
      <c r="AH1067" s="60"/>
    </row>
    <row r="1068" spans="1:34">
      <c r="A1068" s="99" t="s">
        <v>849</v>
      </c>
      <c r="B1068" s="93"/>
      <c r="C1068" s="21" t="s">
        <v>329</v>
      </c>
      <c r="D1068" s="12">
        <v>116</v>
      </c>
      <c r="E1068" s="12">
        <v>0</v>
      </c>
      <c r="F1068" s="12">
        <v>0</v>
      </c>
      <c r="G1068" s="12">
        <v>0</v>
      </c>
      <c r="H1068" s="12">
        <v>0</v>
      </c>
      <c r="I1068" s="13">
        <v>20</v>
      </c>
      <c r="J1068" s="13">
        <v>80</v>
      </c>
      <c r="K1068" s="13">
        <v>80</v>
      </c>
      <c r="L1068" s="13">
        <v>0</v>
      </c>
      <c r="M1068" s="13">
        <v>0</v>
      </c>
      <c r="N1068" s="14">
        <f>D1068*$D$14</f>
        <v>150.80000000000001</v>
      </c>
      <c r="O1068" s="14">
        <f>E1068*$E$14</f>
        <v>0</v>
      </c>
      <c r="P1068" s="14">
        <f>F1068*$F$14</f>
        <v>0</v>
      </c>
      <c r="Q1068" s="14">
        <f>G1068*$G$14</f>
        <v>0</v>
      </c>
      <c r="R1068" s="14">
        <f>H1068*$H$14</f>
        <v>0</v>
      </c>
      <c r="S1068" s="14">
        <f>(N1068/100)*(I1068*$I$14)+(N1068/100)*(J1068*$J$14)+(N1068/100)*(K1068*$K$14)</f>
        <v>407.16</v>
      </c>
      <c r="T1068" s="14">
        <f>(O1068/100)*(K1068*$K$14)</f>
        <v>0</v>
      </c>
      <c r="U1068" s="14">
        <f>(P1068/100)*(K1068*$K$14)+(P1068/100)*(L1068*$L$14)</f>
        <v>0</v>
      </c>
      <c r="V1068" s="14">
        <f>(Q1068/100)*(L1068*$L$14)</f>
        <v>0</v>
      </c>
      <c r="W1068" s="14">
        <f>(R1068/100)*(K1068*$L$14)+(R1068/100)*(L1068*$M$14)</f>
        <v>0</v>
      </c>
      <c r="X1068" s="14">
        <f t="shared" si="349"/>
        <v>557.96</v>
      </c>
      <c r="Y1068" s="14">
        <f t="shared" si="350"/>
        <v>0</v>
      </c>
      <c r="Z1068" s="14">
        <f t="shared" si="351"/>
        <v>0</v>
      </c>
      <c r="AA1068" s="14">
        <f t="shared" si="352"/>
        <v>0</v>
      </c>
      <c r="AB1068" s="14">
        <f t="shared" si="354"/>
        <v>0</v>
      </c>
      <c r="AC1068" s="15">
        <f t="shared" si="353"/>
        <v>558</v>
      </c>
      <c r="AD1068" s="48">
        <f>(ROUND(AC1068-AC1057,1)/AC1057)</f>
        <v>0.28275862068965518</v>
      </c>
      <c r="AE1068" s="113"/>
      <c r="AF1068" s="60"/>
      <c r="AH1068" s="59"/>
    </row>
    <row r="1069" spans="1:34">
      <c r="A1069" s="99"/>
      <c r="B1069" s="93"/>
      <c r="C1069" s="21" t="s">
        <v>330</v>
      </c>
      <c r="D1069" s="12">
        <v>116</v>
      </c>
      <c r="E1069" s="12">
        <v>0</v>
      </c>
      <c r="F1069" s="12">
        <v>0</v>
      </c>
      <c r="G1069" s="12">
        <v>0</v>
      </c>
      <c r="H1069" s="12">
        <v>0</v>
      </c>
      <c r="I1069" s="13">
        <v>20</v>
      </c>
      <c r="J1069" s="13">
        <v>80</v>
      </c>
      <c r="K1069" s="13">
        <v>0</v>
      </c>
      <c r="L1069" s="13">
        <v>80</v>
      </c>
      <c r="M1069" s="13">
        <v>0</v>
      </c>
      <c r="N1069" s="14">
        <f>D1069*$D$15</f>
        <v>150.80000000000001</v>
      </c>
      <c r="O1069" s="14">
        <f>E1069*$E$15</f>
        <v>0</v>
      </c>
      <c r="P1069" s="14">
        <f>F1069*$F$15</f>
        <v>0</v>
      </c>
      <c r="Q1069" s="14">
        <f>G1069*$G$15</f>
        <v>0</v>
      </c>
      <c r="R1069" s="14">
        <f>H1069*$H$15</f>
        <v>0</v>
      </c>
      <c r="S1069" s="14">
        <f>(N1069/100)*(I1069*$I$15)+(N1069/100)*(J1069*$J$15)+(N1069/100)*(L1069*$L$15)</f>
        <v>407.16</v>
      </c>
      <c r="T1069" s="14">
        <f>(O1069/100)*(K1069*$K$15)</f>
        <v>0</v>
      </c>
      <c r="U1069" s="14">
        <f>(P1069/100)*(K1069*$K$15)+(P1069/100)*(L1069*$L$15)</f>
        <v>0</v>
      </c>
      <c r="V1069" s="14">
        <f>(Q1069/100)*(L1069*$L$15)</f>
        <v>0</v>
      </c>
      <c r="W1069" s="14">
        <f>(R1069/100)*(K1069*$K$15)+(R1069/100)*(L1069*$L$15)</f>
        <v>0</v>
      </c>
      <c r="X1069" s="14">
        <f t="shared" si="349"/>
        <v>557.96</v>
      </c>
      <c r="Y1069" s="14">
        <f t="shared" si="350"/>
        <v>0</v>
      </c>
      <c r="Z1069" s="14">
        <f t="shared" si="351"/>
        <v>0</v>
      </c>
      <c r="AA1069" s="14">
        <f t="shared" si="352"/>
        <v>0</v>
      </c>
      <c r="AB1069" s="14">
        <f t="shared" si="354"/>
        <v>0</v>
      </c>
      <c r="AC1069" s="15">
        <f t="shared" si="353"/>
        <v>558</v>
      </c>
      <c r="AD1069" s="48">
        <f>(ROUND(AC1069-AC1057,1)/AC1057)</f>
        <v>0.28275862068965518</v>
      </c>
      <c r="AE1069" s="113"/>
      <c r="AF1069" s="60"/>
      <c r="AH1069" s="59"/>
    </row>
    <row r="1070" spans="1:34">
      <c r="A1070" s="99"/>
      <c r="B1070" s="93"/>
      <c r="C1070" s="21" t="s">
        <v>326</v>
      </c>
      <c r="D1070" s="12">
        <v>116</v>
      </c>
      <c r="E1070" s="12">
        <v>0</v>
      </c>
      <c r="F1070" s="12">
        <v>0</v>
      </c>
      <c r="G1070" s="12">
        <v>0</v>
      </c>
      <c r="H1070" s="12">
        <v>0</v>
      </c>
      <c r="I1070" s="13">
        <v>20</v>
      </c>
      <c r="J1070" s="13">
        <v>102</v>
      </c>
      <c r="K1070" s="13">
        <v>0</v>
      </c>
      <c r="L1070" s="13">
        <v>0</v>
      </c>
      <c r="M1070" s="13">
        <v>0</v>
      </c>
      <c r="N1070" s="14">
        <f>D1070*$D$16</f>
        <v>150.80000000000001</v>
      </c>
      <c r="O1070" s="14">
        <f>E1070*$E$16</f>
        <v>0</v>
      </c>
      <c r="P1070" s="14">
        <f>F1070*$F$16</f>
        <v>0</v>
      </c>
      <c r="Q1070" s="14">
        <f>G1070*$G$16</f>
        <v>0</v>
      </c>
      <c r="R1070" s="14">
        <f>H1070*$H$16</f>
        <v>0</v>
      </c>
      <c r="S1070" s="14">
        <f>(N1070/100)*(I1070*$I$16)+(N1070/100)*(J1070*$J$16)</f>
        <v>383.93680000000001</v>
      </c>
      <c r="T1070" s="14">
        <f>(O1070/100)*(K1070*$K$16)</f>
        <v>0</v>
      </c>
      <c r="U1070" s="14">
        <f>(P1070/100)*(K1070*$K$16)+(P1070/100)*(L1070*$L$16)</f>
        <v>0</v>
      </c>
      <c r="V1070" s="14">
        <f>(Q1070/100)*(L1070*$L$16)</f>
        <v>0</v>
      </c>
      <c r="W1070" s="14">
        <f>(R1070/100)*(K1070*$K$16)+(R1070/100)*(L1070*$L$16)</f>
        <v>0</v>
      </c>
      <c r="X1070" s="14">
        <f t="shared" si="349"/>
        <v>534.73680000000002</v>
      </c>
      <c r="Y1070" s="14">
        <f t="shared" si="350"/>
        <v>0</v>
      </c>
      <c r="Z1070" s="14">
        <f t="shared" si="351"/>
        <v>0</v>
      </c>
      <c r="AA1070" s="14">
        <f t="shared" si="352"/>
        <v>0</v>
      </c>
      <c r="AB1070" s="14">
        <f t="shared" si="354"/>
        <v>0</v>
      </c>
      <c r="AC1070" s="15">
        <f t="shared" si="353"/>
        <v>534.70000000000005</v>
      </c>
      <c r="AD1070" s="48">
        <f>(ROUND(AC1070-AC1057,1)/AC1057)</f>
        <v>0.22919540229885058</v>
      </c>
      <c r="AE1070" s="113"/>
      <c r="AF1070" s="60"/>
      <c r="AH1070" s="59"/>
    </row>
    <row r="1071" spans="1:34">
      <c r="A1071" s="99"/>
      <c r="B1071" s="93"/>
      <c r="C1071" s="21" t="s">
        <v>327</v>
      </c>
      <c r="D1071" s="12">
        <v>116</v>
      </c>
      <c r="E1071" s="12">
        <v>0</v>
      </c>
      <c r="F1071" s="12">
        <v>0</v>
      </c>
      <c r="G1071" s="12">
        <v>0</v>
      </c>
      <c r="H1071" s="12">
        <v>0</v>
      </c>
      <c r="I1071" s="13">
        <v>63</v>
      </c>
      <c r="J1071" s="13">
        <v>80</v>
      </c>
      <c r="K1071" s="13">
        <v>0</v>
      </c>
      <c r="L1071" s="13">
        <v>0</v>
      </c>
      <c r="M1071" s="13">
        <v>0</v>
      </c>
      <c r="N1071" s="14">
        <f>D1071*$D$17</f>
        <v>150.80000000000001</v>
      </c>
      <c r="O1071" s="14">
        <f>E1071*$E$17</f>
        <v>0</v>
      </c>
      <c r="P1071" s="14">
        <f>F1071*$F$17</f>
        <v>0</v>
      </c>
      <c r="Q1071" s="14">
        <f>G1071*$G$17</f>
        <v>0</v>
      </c>
      <c r="R1071" s="14">
        <f>H1071*$H$17</f>
        <v>0</v>
      </c>
      <c r="S1071" s="14">
        <f>(N1071/100)*(I1071*$I$17)+(N1071/100)*(J1071*$J$17)</f>
        <v>339.14919999999995</v>
      </c>
      <c r="T1071" s="14">
        <f>(O1071/100)*(K1071*$K$17)</f>
        <v>0</v>
      </c>
      <c r="U1071" s="14">
        <f>(P1071/100)*(K1071*$K$17)+(P1071/100)*(L1071*$L$17)</f>
        <v>0</v>
      </c>
      <c r="V1071" s="14">
        <f>(Q1071/100)*(L1071*$L$17)</f>
        <v>0</v>
      </c>
      <c r="W1071" s="14">
        <f>(R1071/100)*(K1071*$K$17)+(R1071/100)*(L1071*$L$17)</f>
        <v>0</v>
      </c>
      <c r="X1071" s="14">
        <f t="shared" si="349"/>
        <v>489.94919999999996</v>
      </c>
      <c r="Y1071" s="14">
        <f t="shared" si="350"/>
        <v>0</v>
      </c>
      <c r="Z1071" s="14">
        <f t="shared" si="351"/>
        <v>0</v>
      </c>
      <c r="AA1071" s="14">
        <f t="shared" si="352"/>
        <v>0</v>
      </c>
      <c r="AB1071" s="14">
        <f t="shared" si="354"/>
        <v>0</v>
      </c>
      <c r="AC1071" s="15">
        <f t="shared" si="353"/>
        <v>489.9</v>
      </c>
      <c r="AD1071" s="48">
        <f>(ROUND(AC1071-AC1057,1)/AC1057)</f>
        <v>0.12620689655172412</v>
      </c>
      <c r="AE1071" s="113"/>
      <c r="AF1071" s="60"/>
      <c r="AH1071" s="59"/>
    </row>
    <row r="1072" spans="1:34">
      <c r="A1072" s="106" t="s">
        <v>0</v>
      </c>
      <c r="B1072" s="90" t="s">
        <v>664</v>
      </c>
      <c r="C1072" s="50" t="s">
        <v>243</v>
      </c>
      <c r="D1072" s="11">
        <v>100</v>
      </c>
      <c r="E1072" s="11">
        <v>0</v>
      </c>
      <c r="F1072" s="11">
        <v>0</v>
      </c>
      <c r="G1072" s="11">
        <v>0</v>
      </c>
      <c r="H1072" s="11">
        <v>70</v>
      </c>
      <c r="I1072" s="51">
        <v>50</v>
      </c>
      <c r="J1072" s="51">
        <v>20</v>
      </c>
      <c r="K1072" s="51">
        <v>15</v>
      </c>
      <c r="L1072" s="51">
        <v>15</v>
      </c>
      <c r="M1072" s="51">
        <v>0</v>
      </c>
      <c r="N1072" s="52">
        <f>D1072*$D$3</f>
        <v>150</v>
      </c>
      <c r="O1072" s="52">
        <f>E1072*$E$3</f>
        <v>0</v>
      </c>
      <c r="P1072" s="52">
        <f>F1072*$F$3</f>
        <v>0</v>
      </c>
      <c r="Q1072" s="52">
        <f>G1072*$G$3</f>
        <v>0</v>
      </c>
      <c r="R1072" s="52">
        <f>H1072*$H$3</f>
        <v>105</v>
      </c>
      <c r="S1072" s="52">
        <f>(N1072/100)*(I1072*$I$3)+(N1072/100)*(J1072*$J$3)</f>
        <v>157.5</v>
      </c>
      <c r="T1072" s="52">
        <f>(O1072/100)*(K1072*$K$3)</f>
        <v>0</v>
      </c>
      <c r="U1072" s="52">
        <f>(P1072/100)*(K1072*$K$3)+(P1072/100)*(L1072*$L$3)</f>
        <v>0</v>
      </c>
      <c r="V1072" s="52">
        <f>(Q1072/100)*(L1072*$L$3)</f>
        <v>0</v>
      </c>
      <c r="W1072" s="52">
        <f>(R1072/100)*(K1072*$K$3)+(R1072/100)*(L1072*$L$3)</f>
        <v>47.25</v>
      </c>
      <c r="X1072" s="52">
        <f t="shared" ref="X1072:X1087" si="355">N1072+S1072</f>
        <v>307.5</v>
      </c>
      <c r="Y1072" s="52">
        <f t="shared" ref="Y1072:Y1087" si="356">O1072+T1072</f>
        <v>0</v>
      </c>
      <c r="Z1072" s="52">
        <f t="shared" ref="Z1072:Z1087" si="357">P1072+U1072</f>
        <v>0</v>
      </c>
      <c r="AA1072" s="52">
        <f t="shared" ref="AA1072:AA1087" si="358">Q1072+V1072</f>
        <v>0</v>
      </c>
      <c r="AB1072" s="52">
        <f>R1072+W1072</f>
        <v>152.25</v>
      </c>
      <c r="AC1072" s="53">
        <f>ROUND(X1072+Y1072+Z1072+AA1072+AB1072,1)</f>
        <v>459.8</v>
      </c>
      <c r="AD1072" s="58"/>
      <c r="AE1072" s="113" t="s">
        <v>814</v>
      </c>
      <c r="AF1072" s="60"/>
      <c r="AH1072" s="59"/>
    </row>
    <row r="1073" spans="1:34">
      <c r="A1073" s="99" t="s">
        <v>815</v>
      </c>
      <c r="B1073" s="91">
        <v>26</v>
      </c>
      <c r="C1073" s="21" t="s">
        <v>325</v>
      </c>
      <c r="D1073" s="12">
        <v>100</v>
      </c>
      <c r="E1073" s="12">
        <v>0</v>
      </c>
      <c r="F1073" s="12">
        <v>0</v>
      </c>
      <c r="G1073" s="12">
        <v>0</v>
      </c>
      <c r="H1073" s="12">
        <v>70</v>
      </c>
      <c r="I1073" s="13">
        <v>75</v>
      </c>
      <c r="J1073" s="13">
        <v>45</v>
      </c>
      <c r="K1073" s="13">
        <v>15</v>
      </c>
      <c r="L1073" s="13">
        <v>15</v>
      </c>
      <c r="M1073" s="13">
        <v>0</v>
      </c>
      <c r="N1073" s="14">
        <f>D1073*$D$4</f>
        <v>130</v>
      </c>
      <c r="O1073" s="14">
        <f>E1073*$E$4</f>
        <v>0</v>
      </c>
      <c r="P1073" s="14">
        <f>F1073*$F$4</f>
        <v>0</v>
      </c>
      <c r="Q1073" s="14">
        <f>G1073*$G$4</f>
        <v>0</v>
      </c>
      <c r="R1073" s="14">
        <f>H1073*$H$4</f>
        <v>91</v>
      </c>
      <c r="S1073" s="14">
        <f>(N1073/100)*(I1073*$I$4)+(N1073/100)*(J1073*$J$4)</f>
        <v>280.8</v>
      </c>
      <c r="T1073" s="14">
        <f>(O1073/100)*(K1073*$K$4)</f>
        <v>0</v>
      </c>
      <c r="U1073" s="14">
        <f>(P1073/100)*(K1073*$K$4)+(P1073/100)*(L1073*$L$4)</f>
        <v>0</v>
      </c>
      <c r="V1073" s="14">
        <f>(Q1073/100)*(L1073*$L$4)</f>
        <v>0</v>
      </c>
      <c r="W1073" s="14">
        <f>(R1073/100)*(K1073*$K$4)+(R1073/100)*(L1073*$L$4)</f>
        <v>40.950000000000003</v>
      </c>
      <c r="X1073" s="14">
        <f t="shared" si="355"/>
        <v>410.8</v>
      </c>
      <c r="Y1073" s="14">
        <f t="shared" si="356"/>
        <v>0</v>
      </c>
      <c r="Z1073" s="14">
        <f t="shared" si="357"/>
        <v>0</v>
      </c>
      <c r="AA1073" s="14">
        <f t="shared" si="358"/>
        <v>0</v>
      </c>
      <c r="AB1073" s="14">
        <f>R1073+W1073</f>
        <v>131.94999999999999</v>
      </c>
      <c r="AC1073" s="15">
        <f>ROUND(X1073+Y1073+Z1073+AA1073+AB1073,1)</f>
        <v>542.79999999999995</v>
      </c>
      <c r="AD1073" s="48">
        <f>(ROUND(AC1073-AC1072,1)/AC1072)</f>
        <v>0.18051326663766853</v>
      </c>
      <c r="AE1073" s="113"/>
      <c r="AF1073" s="60"/>
      <c r="AH1073" s="59"/>
    </row>
    <row r="1074" spans="1:34">
      <c r="A1074" s="99" t="s">
        <v>816</v>
      </c>
      <c r="B1074" s="91">
        <v>12</v>
      </c>
      <c r="C1074" s="21" t="s">
        <v>850</v>
      </c>
      <c r="D1074" s="12">
        <v>100</v>
      </c>
      <c r="E1074" s="12">
        <v>0</v>
      </c>
      <c r="F1074" s="12">
        <v>0</v>
      </c>
      <c r="G1074" s="12">
        <v>0</v>
      </c>
      <c r="H1074" s="12">
        <v>70</v>
      </c>
      <c r="I1074" s="13">
        <v>50</v>
      </c>
      <c r="J1074" s="13">
        <v>20</v>
      </c>
      <c r="K1074" s="13">
        <v>15</v>
      </c>
      <c r="L1074" s="13">
        <v>15</v>
      </c>
      <c r="M1074" s="13">
        <v>0</v>
      </c>
      <c r="N1074" s="14">
        <f>D1074*$D$5</f>
        <v>140</v>
      </c>
      <c r="O1074" s="14">
        <f>E1074*$E$5</f>
        <v>0</v>
      </c>
      <c r="P1074" s="14">
        <f>F1074*$F$5</f>
        <v>0</v>
      </c>
      <c r="Q1074" s="14">
        <f>G1074*$G$5</f>
        <v>0</v>
      </c>
      <c r="R1074" s="14">
        <f>H1074*$H$5</f>
        <v>98</v>
      </c>
      <c r="S1074" s="14">
        <f>(N1074/100)*(I1074*$I$5)+(N1074/100)*(J1074*$J$5)</f>
        <v>147</v>
      </c>
      <c r="T1074" s="14">
        <f>(O1074/100)*(K1074*$K$5)</f>
        <v>0</v>
      </c>
      <c r="U1074" s="14">
        <f>(P1074/100)*(K1074*$K$5)+(P1074/100)*(L1074*$L$5)</f>
        <v>0</v>
      </c>
      <c r="V1074" s="14">
        <f>(Q1074/100)*(L1074*$L$5)</f>
        <v>0</v>
      </c>
      <c r="W1074" s="14">
        <f>(R1074/100)*(K1074*$K$5)+(R1074/100)*(L1074*$L$5)</f>
        <v>44.1</v>
      </c>
      <c r="X1074" s="14">
        <f t="shared" si="355"/>
        <v>287</v>
      </c>
      <c r="Y1074" s="14">
        <f t="shared" si="356"/>
        <v>0</v>
      </c>
      <c r="Z1074" s="14">
        <f t="shared" si="357"/>
        <v>0</v>
      </c>
      <c r="AA1074" s="14">
        <f t="shared" si="358"/>
        <v>0</v>
      </c>
      <c r="AB1074" s="14">
        <f>R1074+W1074</f>
        <v>142.1</v>
      </c>
      <c r="AC1074" s="15">
        <f t="shared" ref="AC1074:AC1086" si="359">ROUND(X1074+Y1074+Z1074+AA1074+AB1074,1)</f>
        <v>429.1</v>
      </c>
      <c r="AD1074" s="48">
        <f>(ROUND(AC1074-AC1072,1)/AC1072)</f>
        <v>-6.6768160069595475E-2</v>
      </c>
      <c r="AE1074" s="113"/>
      <c r="AF1074" s="60"/>
      <c r="AH1074" s="59"/>
    </row>
    <row r="1075" spans="1:34">
      <c r="A1075" s="99" t="s">
        <v>817</v>
      </c>
      <c r="B1075" s="91">
        <v>0</v>
      </c>
      <c r="C1075" s="21" t="s">
        <v>338</v>
      </c>
      <c r="D1075" s="12">
        <v>100</v>
      </c>
      <c r="E1075" s="12">
        <v>0</v>
      </c>
      <c r="F1075" s="12">
        <v>0</v>
      </c>
      <c r="G1075" s="12">
        <v>0</v>
      </c>
      <c r="H1075" s="12">
        <v>70</v>
      </c>
      <c r="I1075" s="13">
        <v>50</v>
      </c>
      <c r="J1075" s="13">
        <v>20</v>
      </c>
      <c r="K1075" s="13">
        <v>15</v>
      </c>
      <c r="L1075" s="13">
        <v>15</v>
      </c>
      <c r="M1075" s="13">
        <v>0</v>
      </c>
      <c r="N1075" s="14">
        <f>D1075*$D$6</f>
        <v>140</v>
      </c>
      <c r="O1075" s="14">
        <f>E1075*$E$6</f>
        <v>0</v>
      </c>
      <c r="P1075" s="14">
        <f>F1075*$F$6</f>
        <v>0</v>
      </c>
      <c r="Q1075" s="14">
        <f>G1075*$G$6</f>
        <v>0</v>
      </c>
      <c r="R1075" s="14">
        <f>H1075*$H$6</f>
        <v>98</v>
      </c>
      <c r="S1075" s="14">
        <f>(N1075/100)*(I1075*$I$6)+(N1075/100)*(J1075*$J$6)</f>
        <v>147</v>
      </c>
      <c r="T1075" s="14">
        <f>(O1075/100)*(K1075*$K$6)</f>
        <v>0</v>
      </c>
      <c r="U1075" s="14">
        <f>(P1075/100)*(K1075*$K$6)+(P1075/100)*(L1075*$L$6)</f>
        <v>0</v>
      </c>
      <c r="V1075" s="14">
        <f>(Q1075/100)*(L1075*$L$6)</f>
        <v>0</v>
      </c>
      <c r="W1075" s="14">
        <f>(R1075/100)*(K1075*$K$6)+(R1075/100)*(L1075*$L$6)</f>
        <v>44.1</v>
      </c>
      <c r="X1075" s="14">
        <f t="shared" si="355"/>
        <v>287</v>
      </c>
      <c r="Y1075" s="14">
        <f t="shared" si="356"/>
        <v>0</v>
      </c>
      <c r="Z1075" s="14">
        <f t="shared" si="357"/>
        <v>0</v>
      </c>
      <c r="AA1075" s="14">
        <f t="shared" si="358"/>
        <v>0</v>
      </c>
      <c r="AB1075" s="14">
        <f t="shared" ref="AB1075:AB1086" si="360">R1075+W1075</f>
        <v>142.1</v>
      </c>
      <c r="AC1075" s="15">
        <f t="shared" si="359"/>
        <v>429.1</v>
      </c>
      <c r="AD1075" s="48">
        <f>(ROUND(AC1075-AC1072,1)/AC1072)</f>
        <v>-6.6768160069595475E-2</v>
      </c>
      <c r="AE1075" s="113"/>
      <c r="AF1075" s="60"/>
      <c r="AH1075" s="59"/>
    </row>
    <row r="1076" spans="1:34">
      <c r="A1076" s="99" t="s">
        <v>818</v>
      </c>
      <c r="B1076" s="91">
        <v>0</v>
      </c>
      <c r="C1076" s="21" t="s">
        <v>339</v>
      </c>
      <c r="D1076" s="12">
        <v>100</v>
      </c>
      <c r="E1076" s="12">
        <v>0</v>
      </c>
      <c r="F1076" s="12">
        <v>0</v>
      </c>
      <c r="G1076" s="12">
        <v>0</v>
      </c>
      <c r="H1076" s="12">
        <v>70</v>
      </c>
      <c r="I1076" s="13">
        <v>50</v>
      </c>
      <c r="J1076" s="13">
        <v>20</v>
      </c>
      <c r="K1076" s="13">
        <v>15</v>
      </c>
      <c r="L1076" s="13">
        <v>15</v>
      </c>
      <c r="M1076" s="13">
        <v>0</v>
      </c>
      <c r="N1076" s="14">
        <f>D1076*$D$7</f>
        <v>140</v>
      </c>
      <c r="O1076" s="14">
        <f>E1076*$E$7</f>
        <v>0</v>
      </c>
      <c r="P1076" s="14">
        <f>F1076*$F$7</f>
        <v>0</v>
      </c>
      <c r="Q1076" s="14">
        <f>G1076*$G$7</f>
        <v>0</v>
      </c>
      <c r="R1076" s="14">
        <f>H1076*$H$7</f>
        <v>98</v>
      </c>
      <c r="S1076" s="14">
        <f>(N1076/100)*(I1076*$I$7)+(N1076/100)*(J1076*$J$7)</f>
        <v>147</v>
      </c>
      <c r="T1076" s="14">
        <f>(O1076/100)*(K1076*$K$7)</f>
        <v>0</v>
      </c>
      <c r="U1076" s="14">
        <f>(P1076/100)*(K1076*$K$7)+(P1076/100)*(L1076*$L$7)</f>
        <v>0</v>
      </c>
      <c r="V1076" s="14">
        <f>(Q1076/100)*(L1076*$L$7)</f>
        <v>0</v>
      </c>
      <c r="W1076" s="14">
        <f>(R1076/100)*(K1076*$K$7)+(R1076/100)*(L1076*$L$7)</f>
        <v>44.1</v>
      </c>
      <c r="X1076" s="14">
        <f t="shared" si="355"/>
        <v>287</v>
      </c>
      <c r="Y1076" s="14">
        <f t="shared" si="356"/>
        <v>0</v>
      </c>
      <c r="Z1076" s="14">
        <f t="shared" si="357"/>
        <v>0</v>
      </c>
      <c r="AA1076" s="14">
        <f t="shared" si="358"/>
        <v>0</v>
      </c>
      <c r="AB1076" s="14">
        <f t="shared" si="360"/>
        <v>142.1</v>
      </c>
      <c r="AC1076" s="15">
        <f t="shared" si="359"/>
        <v>429.1</v>
      </c>
      <c r="AD1076" s="48">
        <f>(ROUND(AC1076-AC1072,1)/AC1072)</f>
        <v>-6.6768160069595475E-2</v>
      </c>
      <c r="AE1076" s="113"/>
      <c r="AF1076" s="60"/>
      <c r="AH1076" s="60"/>
    </row>
    <row r="1077" spans="1:34">
      <c r="A1077" s="99" t="s">
        <v>667</v>
      </c>
      <c r="B1077" s="91"/>
      <c r="C1077" s="21" t="s">
        <v>340</v>
      </c>
      <c r="D1077" s="12">
        <v>100</v>
      </c>
      <c r="E1077" s="12">
        <v>0</v>
      </c>
      <c r="F1077" s="12">
        <v>0</v>
      </c>
      <c r="G1077" s="12">
        <v>0</v>
      </c>
      <c r="H1077" s="12">
        <v>70</v>
      </c>
      <c r="I1077" s="13">
        <v>50</v>
      </c>
      <c r="J1077" s="13">
        <v>20</v>
      </c>
      <c r="K1077" s="13">
        <v>15</v>
      </c>
      <c r="L1077" s="13">
        <v>15</v>
      </c>
      <c r="M1077" s="13">
        <v>0</v>
      </c>
      <c r="N1077" s="14">
        <f>D1077*$D$8</f>
        <v>140</v>
      </c>
      <c r="O1077" s="14">
        <f>E1077*$E$8</f>
        <v>0</v>
      </c>
      <c r="P1077" s="14">
        <f>F1077*$F$8</f>
        <v>0</v>
      </c>
      <c r="Q1077" s="14">
        <f>G1077*$G$8</f>
        <v>0</v>
      </c>
      <c r="R1077" s="14">
        <f>H1077*$H$8</f>
        <v>98</v>
      </c>
      <c r="S1077" s="14">
        <f>(N1077/100)*(I1077*$I$8)+(N1077/100)*(J1077*$J$8)</f>
        <v>147</v>
      </c>
      <c r="T1077" s="14">
        <f>(O1077/100)*(K1077*$K$8)</f>
        <v>0</v>
      </c>
      <c r="U1077" s="14">
        <f>(P1077/100)*(K1077*$K$8)+(P1077/100)*(L1077*$L$8)</f>
        <v>0</v>
      </c>
      <c r="V1077" s="14">
        <f>(Q1077/100)*(L1077*$L$8)</f>
        <v>0</v>
      </c>
      <c r="W1077" s="14">
        <f>(R1077/100)*(K1077*$K$8)+(R1077/100)*(L1077*$L$8)</f>
        <v>44.1</v>
      </c>
      <c r="X1077" s="14">
        <f t="shared" si="355"/>
        <v>287</v>
      </c>
      <c r="Y1077" s="14">
        <f t="shared" si="356"/>
        <v>0</v>
      </c>
      <c r="Z1077" s="14">
        <f t="shared" si="357"/>
        <v>0</v>
      </c>
      <c r="AA1077" s="14">
        <f t="shared" si="358"/>
        <v>0</v>
      </c>
      <c r="AB1077" s="14">
        <f t="shared" si="360"/>
        <v>142.1</v>
      </c>
      <c r="AC1077" s="15">
        <f t="shared" si="359"/>
        <v>429.1</v>
      </c>
      <c r="AD1077" s="48">
        <f>(ROUND(AC1077-AC1072,1)/AC1072)</f>
        <v>-6.6768160069595475E-2</v>
      </c>
      <c r="AE1077" s="113"/>
      <c r="AF1077" s="60"/>
      <c r="AH1077" s="59"/>
    </row>
    <row r="1078" spans="1:34">
      <c r="A1078" s="99" t="s">
        <v>606</v>
      </c>
      <c r="B1078" s="91"/>
      <c r="C1078" s="21" t="s">
        <v>1</v>
      </c>
      <c r="D1078" s="12">
        <v>50</v>
      </c>
      <c r="E1078" s="12">
        <v>170</v>
      </c>
      <c r="F1078" s="12">
        <v>0</v>
      </c>
      <c r="G1078" s="12">
        <v>0</v>
      </c>
      <c r="H1078" s="12">
        <v>0</v>
      </c>
      <c r="I1078" s="13">
        <v>50</v>
      </c>
      <c r="J1078" s="13">
        <v>20</v>
      </c>
      <c r="K1078" s="13">
        <v>75</v>
      </c>
      <c r="L1078" s="13">
        <v>0</v>
      </c>
      <c r="M1078" s="13">
        <v>0</v>
      </c>
      <c r="N1078" s="14">
        <f>D1078*$D$9</f>
        <v>60</v>
      </c>
      <c r="O1078" s="14">
        <f>E1078*$E$9</f>
        <v>221</v>
      </c>
      <c r="P1078" s="14">
        <f>F1078*$F$9</f>
        <v>0</v>
      </c>
      <c r="Q1078" s="14">
        <f>G1078*$G$9</f>
        <v>0</v>
      </c>
      <c r="R1078" s="14">
        <f>H1078*$H$9</f>
        <v>0</v>
      </c>
      <c r="S1078" s="14">
        <f>(N1078/100)*(I1078*$I$9)+(N1078/100)*(J1078*$J$9)</f>
        <v>63</v>
      </c>
      <c r="T1078" s="14">
        <f>(O1078/100)*(K1078*$K$9)</f>
        <v>248.625</v>
      </c>
      <c r="U1078" s="14">
        <f>(P1078/100)*(K1078*$K$9)+(P1078/100)*(L1078*$L$9)</f>
        <v>0</v>
      </c>
      <c r="V1078" s="14">
        <f>(Q1078/100)*(L1078*$L$9)</f>
        <v>0</v>
      </c>
      <c r="W1078" s="14">
        <f>(R1078/100)*(K1078*$K$9)+(R1078/100)*(L1078*$L$9)</f>
        <v>0</v>
      </c>
      <c r="X1078" s="14">
        <f t="shared" si="355"/>
        <v>123</v>
      </c>
      <c r="Y1078" s="14">
        <f t="shared" si="356"/>
        <v>469.625</v>
      </c>
      <c r="Z1078" s="14">
        <f t="shared" si="357"/>
        <v>0</v>
      </c>
      <c r="AA1078" s="14">
        <f t="shared" si="358"/>
        <v>0</v>
      </c>
      <c r="AB1078" s="14">
        <f t="shared" si="360"/>
        <v>0</v>
      </c>
      <c r="AC1078" s="15">
        <f t="shared" si="359"/>
        <v>592.6</v>
      </c>
      <c r="AD1078" s="48">
        <f>(ROUND(AC1078-AC1072,1)/AC1072)</f>
        <v>0.28882122662026971</v>
      </c>
      <c r="AE1078" s="113"/>
      <c r="AF1078" s="60"/>
      <c r="AH1078" s="59"/>
    </row>
    <row r="1079" spans="1:34">
      <c r="A1079" s="99" t="s">
        <v>845</v>
      </c>
      <c r="B1079" s="91"/>
      <c r="C1079" s="21" t="s">
        <v>2</v>
      </c>
      <c r="D1079" s="12">
        <v>50</v>
      </c>
      <c r="E1079" s="12">
        <v>0</v>
      </c>
      <c r="F1079" s="12">
        <v>170</v>
      </c>
      <c r="G1079" s="12">
        <v>0</v>
      </c>
      <c r="H1079" s="12">
        <v>0</v>
      </c>
      <c r="I1079" s="13">
        <v>50</v>
      </c>
      <c r="J1079" s="13">
        <v>20</v>
      </c>
      <c r="K1079" s="13">
        <v>37.5</v>
      </c>
      <c r="L1079" s="13">
        <v>37.5</v>
      </c>
      <c r="M1079" s="13">
        <v>0</v>
      </c>
      <c r="N1079" s="14">
        <f>D1079*$D$10</f>
        <v>60</v>
      </c>
      <c r="O1079" s="14">
        <f>E1079*$E$10</f>
        <v>0</v>
      </c>
      <c r="P1079" s="14">
        <f>F1079*$F$10</f>
        <v>221</v>
      </c>
      <c r="Q1079" s="14">
        <f>G1079*$G$10</f>
        <v>0</v>
      </c>
      <c r="R1079" s="14">
        <f>H1079*$H$10</f>
        <v>0</v>
      </c>
      <c r="S1079" s="14">
        <f>(N1079/100)*(I1079*$I$10)+(N1079/100)*(J1079*$J$10)</f>
        <v>63</v>
      </c>
      <c r="T1079" s="14">
        <f>(O1079/100)*(K1079*$J$10)</f>
        <v>0</v>
      </c>
      <c r="U1079" s="14">
        <f>(P1079/100)*(K1079*$K$10)+(P1079/100)*(L1079*$L$10)</f>
        <v>248.625</v>
      </c>
      <c r="V1079" s="14">
        <f>(Q1079/100)*(L1079*$L$10)</f>
        <v>0</v>
      </c>
      <c r="W1079" s="14">
        <f>(R1079/100)*(K1079*$K$10)+(R1079/100)*(L1079*$L$10)</f>
        <v>0</v>
      </c>
      <c r="X1079" s="14">
        <f t="shared" si="355"/>
        <v>123</v>
      </c>
      <c r="Y1079" s="14">
        <f t="shared" si="356"/>
        <v>0</v>
      </c>
      <c r="Z1079" s="14">
        <f t="shared" si="357"/>
        <v>469.625</v>
      </c>
      <c r="AA1079" s="14">
        <f t="shared" si="358"/>
        <v>0</v>
      </c>
      <c r="AB1079" s="14">
        <f t="shared" si="360"/>
        <v>0</v>
      </c>
      <c r="AC1079" s="15">
        <f t="shared" si="359"/>
        <v>592.6</v>
      </c>
      <c r="AD1079" s="48">
        <f>(ROUND(AC1079-AC1072,1)/AC1072)</f>
        <v>0.28882122662026971</v>
      </c>
      <c r="AE1079" s="113"/>
      <c r="AF1079" s="60"/>
      <c r="AH1079" s="59"/>
    </row>
    <row r="1080" spans="1:34">
      <c r="A1080" s="99" t="s">
        <v>846</v>
      </c>
      <c r="B1080" s="91"/>
      <c r="C1080" s="21" t="s">
        <v>3</v>
      </c>
      <c r="D1080" s="12">
        <v>50</v>
      </c>
      <c r="E1080" s="12">
        <v>0</v>
      </c>
      <c r="F1080" s="12">
        <v>0</v>
      </c>
      <c r="G1080" s="12">
        <v>170</v>
      </c>
      <c r="H1080" s="12">
        <v>0</v>
      </c>
      <c r="I1080" s="13">
        <v>50</v>
      </c>
      <c r="J1080" s="13">
        <v>20</v>
      </c>
      <c r="K1080" s="13">
        <v>0</v>
      </c>
      <c r="L1080" s="13">
        <v>75</v>
      </c>
      <c r="M1080" s="13">
        <v>0</v>
      </c>
      <c r="N1080" s="14">
        <f>D1080*$D$11</f>
        <v>60</v>
      </c>
      <c r="O1080" s="14">
        <f>E1080*$E$11</f>
        <v>0</v>
      </c>
      <c r="P1080" s="14">
        <f>F1080*$F$11</f>
        <v>0</v>
      </c>
      <c r="Q1080" s="14">
        <f>G1080*$G$11</f>
        <v>221</v>
      </c>
      <c r="R1080" s="14">
        <f>H1080*$H$11</f>
        <v>0</v>
      </c>
      <c r="S1080" s="14">
        <f>(N1080/100)*(I1080*$I$11)+(N1080/100)*(J1080*$J$11)</f>
        <v>63</v>
      </c>
      <c r="T1080" s="14">
        <f>(O1080/100)*(K1080*$K$11)</f>
        <v>0</v>
      </c>
      <c r="U1080" s="14">
        <f>(P1080/100)*(K1080*$K$11)+(P1080/100)*(L1080*$L$11)</f>
        <v>0</v>
      </c>
      <c r="V1080" s="14">
        <f>(Q1080/100)*(L1080*$L$11)</f>
        <v>248.625</v>
      </c>
      <c r="W1080" s="14">
        <f>(R1080/100)*(K1080*$K$11)+(R1080/100)*(L1080*$L$11)</f>
        <v>0</v>
      </c>
      <c r="X1080" s="14">
        <f t="shared" si="355"/>
        <v>123</v>
      </c>
      <c r="Y1080" s="14">
        <f t="shared" si="356"/>
        <v>0</v>
      </c>
      <c r="Z1080" s="14">
        <f t="shared" si="357"/>
        <v>0</v>
      </c>
      <c r="AA1080" s="14">
        <f t="shared" si="358"/>
        <v>469.625</v>
      </c>
      <c r="AB1080" s="14">
        <f t="shared" si="360"/>
        <v>0</v>
      </c>
      <c r="AC1080" s="15">
        <f t="shared" si="359"/>
        <v>592.6</v>
      </c>
      <c r="AD1080" s="48">
        <f>(ROUND(AC1080-AC1072,1)/AC1072)</f>
        <v>0.28882122662026971</v>
      </c>
      <c r="AE1080" s="113"/>
      <c r="AF1080" s="60"/>
      <c r="AH1080" s="60"/>
    </row>
    <row r="1081" spans="1:34">
      <c r="A1081" s="99" t="s">
        <v>847</v>
      </c>
      <c r="B1081" s="91"/>
      <c r="C1081" s="21" t="s">
        <v>4</v>
      </c>
      <c r="D1081" s="12">
        <v>50</v>
      </c>
      <c r="E1081" s="12">
        <v>0</v>
      </c>
      <c r="F1081" s="12">
        <v>0</v>
      </c>
      <c r="G1081" s="12">
        <v>0</v>
      </c>
      <c r="H1081" s="12">
        <v>170</v>
      </c>
      <c r="I1081" s="13">
        <v>50</v>
      </c>
      <c r="J1081" s="13">
        <v>20</v>
      </c>
      <c r="K1081" s="13">
        <v>37.5</v>
      </c>
      <c r="L1081" s="13">
        <v>37.5</v>
      </c>
      <c r="M1081" s="13">
        <v>0</v>
      </c>
      <c r="N1081" s="14">
        <f>D1081*$D$12</f>
        <v>60</v>
      </c>
      <c r="O1081" s="14">
        <f>E1081*$E$12</f>
        <v>0</v>
      </c>
      <c r="P1081" s="14">
        <f>F1081*$F$12</f>
        <v>0</v>
      </c>
      <c r="Q1081" s="14">
        <f>G1081*$G$12</f>
        <v>0</v>
      </c>
      <c r="R1081" s="14">
        <f>H1081*$H$12</f>
        <v>221</v>
      </c>
      <c r="S1081" s="14">
        <f>(N1081/100)*(I1081*$I$12)+(N1081/100)*(J1081*$J$12)</f>
        <v>63</v>
      </c>
      <c r="T1081" s="14">
        <f>(O1081/100)*(K1081*$K$12)</f>
        <v>0</v>
      </c>
      <c r="U1081" s="14">
        <f>(P1081/100)*(K1081*$K$12)+(P1081/100)*(L1081*$L$12)</f>
        <v>0</v>
      </c>
      <c r="V1081" s="14">
        <f>(Q1081/100)*(L1081*$L$12)</f>
        <v>0</v>
      </c>
      <c r="W1081" s="14">
        <f>(R1081/100)*(K1081*$K$12)+(R1081/100)*(L1081*$L$12)</f>
        <v>248.625</v>
      </c>
      <c r="X1081" s="14">
        <f t="shared" si="355"/>
        <v>123</v>
      </c>
      <c r="Y1081" s="14">
        <f t="shared" si="356"/>
        <v>0</v>
      </c>
      <c r="Z1081" s="14">
        <f t="shared" si="357"/>
        <v>0</v>
      </c>
      <c r="AA1081" s="14">
        <f t="shared" si="358"/>
        <v>0</v>
      </c>
      <c r="AB1081" s="14">
        <f t="shared" si="360"/>
        <v>469.625</v>
      </c>
      <c r="AC1081" s="15">
        <f t="shared" si="359"/>
        <v>592.6</v>
      </c>
      <c r="AD1081" s="48">
        <f>(ROUND(AC1081-AC1072,1)/AC1072)</f>
        <v>0.28882122662026971</v>
      </c>
      <c r="AE1081" s="113"/>
      <c r="AF1081" s="60"/>
      <c r="AH1081" s="59"/>
    </row>
    <row r="1082" spans="1:34">
      <c r="A1082" s="99" t="s">
        <v>848</v>
      </c>
      <c r="B1082" s="91"/>
      <c r="C1082" s="21" t="s">
        <v>328</v>
      </c>
      <c r="D1082" s="12">
        <v>100</v>
      </c>
      <c r="E1082" s="12">
        <v>0</v>
      </c>
      <c r="F1082" s="12">
        <v>0</v>
      </c>
      <c r="G1082" s="12">
        <v>0</v>
      </c>
      <c r="H1082" s="12">
        <v>70</v>
      </c>
      <c r="I1082" s="13">
        <v>50</v>
      </c>
      <c r="J1082" s="13">
        <v>20</v>
      </c>
      <c r="K1082" s="13">
        <v>15</v>
      </c>
      <c r="L1082" s="13">
        <v>15</v>
      </c>
      <c r="M1082" s="13">
        <v>57</v>
      </c>
      <c r="N1082" s="14">
        <f>D1082*$D$13</f>
        <v>130</v>
      </c>
      <c r="O1082" s="14">
        <f>E1082*$E$13</f>
        <v>0</v>
      </c>
      <c r="P1082" s="14">
        <f>F1082*$F$13</f>
        <v>0</v>
      </c>
      <c r="Q1082" s="14">
        <f>G1082*$G$13</f>
        <v>0</v>
      </c>
      <c r="R1082" s="14">
        <f>H1082*$H$13</f>
        <v>91</v>
      </c>
      <c r="S1082" s="14">
        <f>(N1082/100)*(I1082*$I$14)+(N1082/100)*(J1082*$J$14)+(N1082/100)*(M1082*$M$14)</f>
        <v>247.65</v>
      </c>
      <c r="T1082" s="14">
        <f>(O1082/100)*(K1082*$K$13)+(O1082/100)*(M1082*$M$13)</f>
        <v>0</v>
      </c>
      <c r="U1082" s="14">
        <f>(P1082/100)*(K1082*$K$13)+(P1082/100)*(L1082*$L$13)+(P1082/100)*(M1082*$M$13)</f>
        <v>0</v>
      </c>
      <c r="V1082" s="14">
        <f>(Q1082/100)*(L1082*$L$13)+(Q1082/100)*(M1082*$M$13)</f>
        <v>0</v>
      </c>
      <c r="W1082" s="14">
        <f>(R1082/100)*(K1082*$K$13)+(R1082/100)*(L1082*$L$13)+(R1082/100)*(M1082*$M$13)</f>
        <v>118.75500000000001</v>
      </c>
      <c r="X1082" s="14">
        <f t="shared" si="355"/>
        <v>377.65</v>
      </c>
      <c r="Y1082" s="14">
        <f t="shared" si="356"/>
        <v>0</v>
      </c>
      <c r="Z1082" s="14">
        <f t="shared" si="357"/>
        <v>0</v>
      </c>
      <c r="AA1082" s="14">
        <f t="shared" si="358"/>
        <v>0</v>
      </c>
      <c r="AB1082" s="14">
        <f t="shared" si="360"/>
        <v>209.755</v>
      </c>
      <c r="AC1082" s="15">
        <f t="shared" si="359"/>
        <v>587.4</v>
      </c>
      <c r="AD1082" s="48">
        <f>(ROUND(AC1082-AC1072,1)/AC1072)</f>
        <v>0.27751196172248804</v>
      </c>
      <c r="AE1082" s="113"/>
      <c r="AF1082" s="60"/>
      <c r="AH1082" s="59"/>
    </row>
    <row r="1083" spans="1:34">
      <c r="A1083" s="99" t="s">
        <v>849</v>
      </c>
      <c r="B1083" s="91"/>
      <c r="C1083" s="21" t="s">
        <v>329</v>
      </c>
      <c r="D1083" s="12">
        <v>146</v>
      </c>
      <c r="E1083" s="12">
        <v>0</v>
      </c>
      <c r="F1083" s="12">
        <v>0</v>
      </c>
      <c r="G1083" s="12">
        <v>0</v>
      </c>
      <c r="H1083" s="12">
        <v>0</v>
      </c>
      <c r="I1083" s="13">
        <v>50</v>
      </c>
      <c r="J1083" s="13">
        <v>20</v>
      </c>
      <c r="K1083" s="13">
        <v>70</v>
      </c>
      <c r="L1083" s="13">
        <v>0</v>
      </c>
      <c r="M1083" s="13">
        <v>0</v>
      </c>
      <c r="N1083" s="14">
        <f>D1083*$D$14</f>
        <v>189.8</v>
      </c>
      <c r="O1083" s="14">
        <f>E1083*$E$14</f>
        <v>0</v>
      </c>
      <c r="P1083" s="14">
        <f>F1083*$F$14</f>
        <v>0</v>
      </c>
      <c r="Q1083" s="14">
        <f>G1083*$G$14</f>
        <v>0</v>
      </c>
      <c r="R1083" s="14">
        <f>H1083*$H$14</f>
        <v>0</v>
      </c>
      <c r="S1083" s="14">
        <f>(N1083/100)*(I1083*$I$14)+(N1083/100)*(J1083*$J$14)+(N1083/100)*(K1083*$K$14)</f>
        <v>398.58000000000004</v>
      </c>
      <c r="T1083" s="14">
        <f>(O1083/100)*(K1083*$K$14)</f>
        <v>0</v>
      </c>
      <c r="U1083" s="14">
        <f>(P1083/100)*(K1083*$K$14)+(P1083/100)*(L1083*$L$14)</f>
        <v>0</v>
      </c>
      <c r="V1083" s="14">
        <f>(Q1083/100)*(L1083*$L$14)</f>
        <v>0</v>
      </c>
      <c r="W1083" s="14">
        <f>(R1083/100)*(K1083*$L$14)+(R1083/100)*(L1083*$M$14)</f>
        <v>0</v>
      </c>
      <c r="X1083" s="14">
        <f t="shared" si="355"/>
        <v>588.38000000000011</v>
      </c>
      <c r="Y1083" s="14">
        <f t="shared" si="356"/>
        <v>0</v>
      </c>
      <c r="Z1083" s="14">
        <f t="shared" si="357"/>
        <v>0</v>
      </c>
      <c r="AA1083" s="14">
        <f t="shared" si="358"/>
        <v>0</v>
      </c>
      <c r="AB1083" s="14">
        <f t="shared" si="360"/>
        <v>0</v>
      </c>
      <c r="AC1083" s="15">
        <f t="shared" si="359"/>
        <v>588.4</v>
      </c>
      <c r="AD1083" s="48">
        <f>(ROUND(AC1083-AC1072,1)/AC1072)</f>
        <v>0.2796868203566768</v>
      </c>
      <c r="AE1083" s="113"/>
      <c r="AF1083" s="60"/>
      <c r="AH1083" s="59"/>
    </row>
    <row r="1084" spans="1:34">
      <c r="A1084" s="99"/>
      <c r="B1084" s="91"/>
      <c r="C1084" s="21" t="s">
        <v>330</v>
      </c>
      <c r="D1084" s="12">
        <v>146</v>
      </c>
      <c r="E1084" s="12">
        <v>0</v>
      </c>
      <c r="F1084" s="12">
        <v>0</v>
      </c>
      <c r="G1084" s="12">
        <v>0</v>
      </c>
      <c r="H1084" s="12">
        <v>0</v>
      </c>
      <c r="I1084" s="13">
        <v>50</v>
      </c>
      <c r="J1084" s="13">
        <v>20</v>
      </c>
      <c r="K1084" s="13">
        <v>0</v>
      </c>
      <c r="L1084" s="13">
        <v>70</v>
      </c>
      <c r="M1084" s="13">
        <v>0</v>
      </c>
      <c r="N1084" s="14">
        <f>D1084*$D$15</f>
        <v>189.8</v>
      </c>
      <c r="O1084" s="14">
        <f>E1084*$E$15</f>
        <v>0</v>
      </c>
      <c r="P1084" s="14">
        <f>F1084*$F$15</f>
        <v>0</v>
      </c>
      <c r="Q1084" s="14">
        <f>G1084*$G$15</f>
        <v>0</v>
      </c>
      <c r="R1084" s="14">
        <f>H1084*$H$15</f>
        <v>0</v>
      </c>
      <c r="S1084" s="14">
        <f>(N1084/100)*(I1084*$I$15)+(N1084/100)*(J1084*$J$15)+(N1084/100)*(L1084*$L$15)</f>
        <v>398.58000000000004</v>
      </c>
      <c r="T1084" s="14">
        <f>(O1084/100)*(K1084*$K$15)</f>
        <v>0</v>
      </c>
      <c r="U1084" s="14">
        <f>(P1084/100)*(K1084*$K$15)+(P1084/100)*(L1084*$L$15)</f>
        <v>0</v>
      </c>
      <c r="V1084" s="14">
        <f>(Q1084/100)*(L1084*$L$15)</f>
        <v>0</v>
      </c>
      <c r="W1084" s="14">
        <f>(R1084/100)*(K1084*$K$15)+(R1084/100)*(L1084*$L$15)</f>
        <v>0</v>
      </c>
      <c r="X1084" s="14">
        <f t="shared" si="355"/>
        <v>588.38000000000011</v>
      </c>
      <c r="Y1084" s="14">
        <f t="shared" si="356"/>
        <v>0</v>
      </c>
      <c r="Z1084" s="14">
        <f t="shared" si="357"/>
        <v>0</v>
      </c>
      <c r="AA1084" s="14">
        <f t="shared" si="358"/>
        <v>0</v>
      </c>
      <c r="AB1084" s="14">
        <f t="shared" si="360"/>
        <v>0</v>
      </c>
      <c r="AC1084" s="15">
        <f t="shared" si="359"/>
        <v>588.4</v>
      </c>
      <c r="AD1084" s="48">
        <f>(ROUND(AC1084-AC1072,1)/AC1072)</f>
        <v>0.2796868203566768</v>
      </c>
      <c r="AE1084" s="113"/>
      <c r="AF1084" s="60"/>
      <c r="AH1084" s="59"/>
    </row>
    <row r="1085" spans="1:34">
      <c r="A1085" s="99"/>
      <c r="B1085" s="91"/>
      <c r="C1085" s="21" t="s">
        <v>326</v>
      </c>
      <c r="D1085" s="12">
        <v>100</v>
      </c>
      <c r="E1085" s="12">
        <v>0</v>
      </c>
      <c r="F1085" s="12">
        <v>0</v>
      </c>
      <c r="G1085" s="12">
        <v>0</v>
      </c>
      <c r="H1085" s="12">
        <v>70</v>
      </c>
      <c r="I1085" s="13">
        <v>50</v>
      </c>
      <c r="J1085" s="13">
        <v>64</v>
      </c>
      <c r="K1085" s="13">
        <v>15</v>
      </c>
      <c r="L1085" s="13">
        <v>15</v>
      </c>
      <c r="M1085" s="13">
        <v>0</v>
      </c>
      <c r="N1085" s="14">
        <f>D1085*$D$16</f>
        <v>130</v>
      </c>
      <c r="O1085" s="14">
        <f>E1085*$E$16</f>
        <v>0</v>
      </c>
      <c r="P1085" s="14">
        <f>F1085*$F$16</f>
        <v>0</v>
      </c>
      <c r="Q1085" s="14">
        <f>G1085*$G$16</f>
        <v>0</v>
      </c>
      <c r="R1085" s="14">
        <f>H1085*$H$16</f>
        <v>91</v>
      </c>
      <c r="S1085" s="14">
        <f>(N1085/100)*(I1085*$I$16)+(N1085/100)*(J1085*$J$16)</f>
        <v>256.36</v>
      </c>
      <c r="T1085" s="14">
        <f>(O1085/100)*(K1085*$K$16)</f>
        <v>0</v>
      </c>
      <c r="U1085" s="14">
        <f>(P1085/100)*(K1085*$K$16)+(P1085/100)*(L1085*$L$16)</f>
        <v>0</v>
      </c>
      <c r="V1085" s="14">
        <f>(Q1085/100)*(L1085*$L$16)</f>
        <v>0</v>
      </c>
      <c r="W1085" s="14">
        <f>(R1085/100)*(K1085*$K$16)+(R1085/100)*(L1085*$L$16)</f>
        <v>40.950000000000003</v>
      </c>
      <c r="X1085" s="14">
        <f t="shared" si="355"/>
        <v>386.36</v>
      </c>
      <c r="Y1085" s="14">
        <f t="shared" si="356"/>
        <v>0</v>
      </c>
      <c r="Z1085" s="14">
        <f t="shared" si="357"/>
        <v>0</v>
      </c>
      <c r="AA1085" s="14">
        <f t="shared" si="358"/>
        <v>0</v>
      </c>
      <c r="AB1085" s="14">
        <f t="shared" si="360"/>
        <v>131.94999999999999</v>
      </c>
      <c r="AC1085" s="15">
        <f t="shared" si="359"/>
        <v>518.29999999999995</v>
      </c>
      <c r="AD1085" s="48">
        <f>(ROUND(AC1085-AC1072,1)/AC1072)</f>
        <v>0.1272292301000435</v>
      </c>
      <c r="AE1085" s="113"/>
      <c r="AF1085" s="60"/>
      <c r="AH1085" s="59"/>
    </row>
    <row r="1086" spans="1:34">
      <c r="A1086" s="99"/>
      <c r="B1086" s="91"/>
      <c r="C1086" s="21" t="s">
        <v>327</v>
      </c>
      <c r="D1086" s="12">
        <v>100</v>
      </c>
      <c r="E1086" s="12">
        <v>0</v>
      </c>
      <c r="F1086" s="12">
        <v>0</v>
      </c>
      <c r="G1086" s="12">
        <v>0</v>
      </c>
      <c r="H1086" s="12">
        <v>70</v>
      </c>
      <c r="I1086" s="13">
        <v>92</v>
      </c>
      <c r="J1086" s="13">
        <v>20</v>
      </c>
      <c r="K1086" s="13">
        <v>15</v>
      </c>
      <c r="L1086" s="13">
        <v>15</v>
      </c>
      <c r="M1086" s="13">
        <v>0</v>
      </c>
      <c r="N1086" s="14">
        <f>D1086*$D$17</f>
        <v>130</v>
      </c>
      <c r="O1086" s="14">
        <f>E1086*$E$17</f>
        <v>0</v>
      </c>
      <c r="P1086" s="14">
        <f>F1086*$F$17</f>
        <v>0</v>
      </c>
      <c r="Q1086" s="14">
        <f>G1086*$G$17</f>
        <v>0</v>
      </c>
      <c r="R1086" s="14">
        <f>H1086*$H$17</f>
        <v>91</v>
      </c>
      <c r="S1086" s="14">
        <f>(N1086/100)*(I1086*$I$17)+(N1086/100)*(J1086*$J$17)</f>
        <v>301.08</v>
      </c>
      <c r="T1086" s="14">
        <f>(O1086/100)*(K1086*$K$17)</f>
        <v>0</v>
      </c>
      <c r="U1086" s="14">
        <f>(P1086/100)*(K1086*$K$17)+(P1086/100)*(L1086*$L$17)</f>
        <v>0</v>
      </c>
      <c r="V1086" s="14">
        <f>(Q1086/100)*(L1086*$L$17)</f>
        <v>0</v>
      </c>
      <c r="W1086" s="14">
        <f>(R1086/100)*(K1086*$K$17)+(R1086/100)*(L1086*$L$17)</f>
        <v>40.950000000000003</v>
      </c>
      <c r="X1086" s="14">
        <f t="shared" si="355"/>
        <v>431.08</v>
      </c>
      <c r="Y1086" s="14">
        <f t="shared" si="356"/>
        <v>0</v>
      </c>
      <c r="Z1086" s="14">
        <f t="shared" si="357"/>
        <v>0</v>
      </c>
      <c r="AA1086" s="14">
        <f t="shared" si="358"/>
        <v>0</v>
      </c>
      <c r="AB1086" s="14">
        <f t="shared" si="360"/>
        <v>131.94999999999999</v>
      </c>
      <c r="AC1086" s="15">
        <f t="shared" si="359"/>
        <v>563</v>
      </c>
      <c r="AD1086" s="48">
        <f>(ROUND(AC1086-AC1072,1)/AC1072)</f>
        <v>0.22444541104828186</v>
      </c>
      <c r="AE1086" s="113"/>
      <c r="AF1086" s="60"/>
      <c r="AH1086" s="59"/>
    </row>
    <row r="1087" spans="1:34">
      <c r="A1087" s="106" t="s">
        <v>0</v>
      </c>
      <c r="B1087" s="92" t="s">
        <v>548</v>
      </c>
      <c r="C1087" s="50" t="s">
        <v>243</v>
      </c>
      <c r="D1087" s="11">
        <v>125</v>
      </c>
      <c r="E1087" s="11">
        <v>0</v>
      </c>
      <c r="F1087" s="11">
        <v>0</v>
      </c>
      <c r="G1087" s="11">
        <v>0</v>
      </c>
      <c r="H1087" s="11">
        <v>0</v>
      </c>
      <c r="I1087" s="51">
        <v>50</v>
      </c>
      <c r="J1087" s="51">
        <v>50</v>
      </c>
      <c r="K1087" s="51">
        <v>0</v>
      </c>
      <c r="L1087" s="51">
        <v>0</v>
      </c>
      <c r="M1087" s="51">
        <v>0</v>
      </c>
      <c r="N1087" s="52">
        <f>D1087*$D$3</f>
        <v>187.5</v>
      </c>
      <c r="O1087" s="52">
        <f>E1087*$E$3</f>
        <v>0</v>
      </c>
      <c r="P1087" s="52">
        <f>F1087*$F$3</f>
        <v>0</v>
      </c>
      <c r="Q1087" s="52">
        <f>G1087*$G$3</f>
        <v>0</v>
      </c>
      <c r="R1087" s="52">
        <f>H1087*$H$3</f>
        <v>0</v>
      </c>
      <c r="S1087" s="52">
        <f>(N1087/100)*(I1087*$I$3)+(N1087/100)*(J1087*$J$3)+(N1087/100)*(K1087*$J$3)+(N1087/100)*(L1087*$J$3)</f>
        <v>281.25</v>
      </c>
      <c r="T1087" s="52">
        <f>(O1087/100)*(K1087*$K$3)</f>
        <v>0</v>
      </c>
      <c r="U1087" s="52">
        <f>(P1087/100)*(K1087*$K$3)+(P1087/100)*(L1087*$L$3)</f>
        <v>0</v>
      </c>
      <c r="V1087" s="52">
        <f>(Q1087/100)*(L1087*$L$3)</f>
        <v>0</v>
      </c>
      <c r="W1087" s="52">
        <f>(R1087/100)*(K1087*$K$3)+(R1087/100)*(L1087*$L$3)</f>
        <v>0</v>
      </c>
      <c r="X1087" s="52">
        <f t="shared" si="355"/>
        <v>468.75</v>
      </c>
      <c r="Y1087" s="52">
        <f t="shared" si="356"/>
        <v>0</v>
      </c>
      <c r="Z1087" s="52">
        <f t="shared" si="357"/>
        <v>0</v>
      </c>
      <c r="AA1087" s="52">
        <f t="shared" si="358"/>
        <v>0</v>
      </c>
      <c r="AB1087" s="52">
        <f>R1087+W1087</f>
        <v>0</v>
      </c>
      <c r="AC1087" s="53">
        <f>ROUND(X1087+Y1087+Z1087+AA1087+AB1087,1)</f>
        <v>468.8</v>
      </c>
      <c r="AD1087" s="58"/>
      <c r="AE1087" s="113" t="s">
        <v>814</v>
      </c>
      <c r="AF1087" s="60"/>
      <c r="AH1087" s="59"/>
    </row>
    <row r="1088" spans="1:34">
      <c r="A1088" s="99" t="s">
        <v>815</v>
      </c>
      <c r="B1088" s="93">
        <v>28</v>
      </c>
      <c r="C1088" s="21" t="s">
        <v>325</v>
      </c>
      <c r="D1088" s="12">
        <v>125</v>
      </c>
      <c r="E1088" s="12">
        <v>0</v>
      </c>
      <c r="F1088" s="12">
        <v>0</v>
      </c>
      <c r="G1088" s="12">
        <v>0</v>
      </c>
      <c r="H1088" s="12">
        <v>0</v>
      </c>
      <c r="I1088" s="13">
        <v>70.5</v>
      </c>
      <c r="J1088" s="13">
        <v>70.5</v>
      </c>
      <c r="K1088" s="13">
        <v>0</v>
      </c>
      <c r="L1088" s="13">
        <v>0</v>
      </c>
      <c r="M1088" s="13">
        <v>0</v>
      </c>
      <c r="N1088" s="14">
        <f>D1088*$D$4</f>
        <v>162.5</v>
      </c>
      <c r="O1088" s="14">
        <f>E1088*$E$4</f>
        <v>0</v>
      </c>
      <c r="P1088" s="14">
        <f>F1088*$F$4</f>
        <v>0</v>
      </c>
      <c r="Q1088" s="14">
        <f>G1088*$G$4</f>
        <v>0</v>
      </c>
      <c r="R1088" s="14">
        <f>H1088*$H$4</f>
        <v>0</v>
      </c>
      <c r="S1088" s="14">
        <f>(N1088/100)*(I1088*$I$4)+(N1088/100)*(J1088*$J$4)</f>
        <v>412.42500000000001</v>
      </c>
      <c r="T1088" s="14">
        <f>(O1088/100)*(K1088*$K$4)</f>
        <v>0</v>
      </c>
      <c r="U1088" s="14">
        <f>(P1088/100)*(K1088*$K$4)+(P1088/100)*(L1088*$L$4)</f>
        <v>0</v>
      </c>
      <c r="V1088" s="14">
        <f>(Q1088/100)*(L1088*$L$4)</f>
        <v>0</v>
      </c>
      <c r="W1088" s="14">
        <f>(R1088/100)*(K1088*$K$4)+(R1088/100)*(L1088*$L$4)</f>
        <v>0</v>
      </c>
      <c r="X1088" s="14">
        <f t="shared" ref="X1088:X1101" si="361">N1088+S1088</f>
        <v>574.92499999999995</v>
      </c>
      <c r="Y1088" s="14">
        <f t="shared" ref="Y1088:Y1101" si="362">O1088+T1088</f>
        <v>0</v>
      </c>
      <c r="Z1088" s="14">
        <f t="shared" ref="Z1088:Z1101" si="363">P1088+U1088</f>
        <v>0</v>
      </c>
      <c r="AA1088" s="14">
        <f t="shared" ref="AA1088:AA1101" si="364">Q1088+V1088</f>
        <v>0</v>
      </c>
      <c r="AB1088" s="14">
        <f>R1088+W1088</f>
        <v>0</v>
      </c>
      <c r="AC1088" s="15">
        <f>ROUND(X1088+Y1088+Z1088+AA1088+AB1088,1)</f>
        <v>574.9</v>
      </c>
      <c r="AD1088" s="48">
        <f>(ROUND(AC1088-AC1087,1)/AC1087)</f>
        <v>0.22632252559726962</v>
      </c>
      <c r="AE1088" s="113"/>
      <c r="AF1088" s="60"/>
      <c r="AH1088" s="60"/>
    </row>
    <row r="1089" spans="1:34">
      <c r="A1089" s="99" t="s">
        <v>816</v>
      </c>
      <c r="B1089" s="93">
        <v>28</v>
      </c>
      <c r="C1089" s="21" t="s">
        <v>850</v>
      </c>
      <c r="D1089" s="12">
        <v>125</v>
      </c>
      <c r="E1089" s="12">
        <v>0</v>
      </c>
      <c r="F1089" s="12">
        <v>0</v>
      </c>
      <c r="G1089" s="12">
        <v>0</v>
      </c>
      <c r="H1089" s="12">
        <v>0</v>
      </c>
      <c r="I1089" s="13">
        <v>50</v>
      </c>
      <c r="J1089" s="13">
        <v>50</v>
      </c>
      <c r="K1089" s="13">
        <v>0</v>
      </c>
      <c r="L1089" s="13">
        <v>0</v>
      </c>
      <c r="M1089" s="13">
        <v>0</v>
      </c>
      <c r="N1089" s="14">
        <f>D1089*$D$5</f>
        <v>175</v>
      </c>
      <c r="O1089" s="14">
        <f>E1089*$E$5</f>
        <v>0</v>
      </c>
      <c r="P1089" s="14">
        <f>F1089*$F$5</f>
        <v>0</v>
      </c>
      <c r="Q1089" s="14">
        <f>G1089*$G$5</f>
        <v>0</v>
      </c>
      <c r="R1089" s="14">
        <f>H1089*$H$5</f>
        <v>0</v>
      </c>
      <c r="S1089" s="14">
        <f>(N1089/100)*(I1089*$I$5)+(N1089/100)*(J1089*$J$5)</f>
        <v>262.5</v>
      </c>
      <c r="T1089" s="14">
        <f>(O1089/100)*(K1089*$K$5)</f>
        <v>0</v>
      </c>
      <c r="U1089" s="14">
        <f>(P1089/100)*(K1089*$K$5)+(P1089/100)*(L1089*$L$5)</f>
        <v>0</v>
      </c>
      <c r="V1089" s="14">
        <f>(Q1089/100)*(L1089*$L$5)</f>
        <v>0</v>
      </c>
      <c r="W1089" s="14">
        <f>(R1089/100)*(K1089*$K$5)+(R1089/100)*(L1089*$L$5)</f>
        <v>0</v>
      </c>
      <c r="X1089" s="14">
        <f t="shared" si="361"/>
        <v>437.5</v>
      </c>
      <c r="Y1089" s="14">
        <f t="shared" si="362"/>
        <v>0</v>
      </c>
      <c r="Z1089" s="14">
        <f t="shared" si="363"/>
        <v>0</v>
      </c>
      <c r="AA1089" s="14">
        <f t="shared" si="364"/>
        <v>0</v>
      </c>
      <c r="AB1089" s="14">
        <f>R1089+W1089</f>
        <v>0</v>
      </c>
      <c r="AC1089" s="15">
        <f t="shared" ref="AC1089:AC1101" si="365">ROUND(X1089+Y1089+Z1089+AA1089+AB1089,1)</f>
        <v>437.5</v>
      </c>
      <c r="AD1089" s="48">
        <f>(ROUND(AC1089-AC1087,1)/AC1087)</f>
        <v>-6.6766211604095557E-2</v>
      </c>
      <c r="AE1089" s="113"/>
      <c r="AF1089" s="60"/>
      <c r="AH1089" s="59"/>
    </row>
    <row r="1090" spans="1:34">
      <c r="A1090" s="99" t="s">
        <v>817</v>
      </c>
      <c r="B1090" s="93">
        <v>0</v>
      </c>
      <c r="C1090" s="21" t="s">
        <v>338</v>
      </c>
      <c r="D1090" s="12">
        <v>125</v>
      </c>
      <c r="E1090" s="12">
        <v>0</v>
      </c>
      <c r="F1090" s="12">
        <v>0</v>
      </c>
      <c r="G1090" s="12">
        <v>0</v>
      </c>
      <c r="H1090" s="12">
        <v>0</v>
      </c>
      <c r="I1090" s="13">
        <v>50</v>
      </c>
      <c r="J1090" s="13">
        <v>50</v>
      </c>
      <c r="K1090" s="13">
        <v>0</v>
      </c>
      <c r="L1090" s="13">
        <v>0</v>
      </c>
      <c r="M1090" s="13">
        <v>0</v>
      </c>
      <c r="N1090" s="14">
        <f>D1090*$D$6</f>
        <v>175</v>
      </c>
      <c r="O1090" s="14">
        <f>E1090*$E$6</f>
        <v>0</v>
      </c>
      <c r="P1090" s="14">
        <f>F1090*$F$6</f>
        <v>0</v>
      </c>
      <c r="Q1090" s="14">
        <f>G1090*$G$6</f>
        <v>0</v>
      </c>
      <c r="R1090" s="14">
        <f>H1090*$H$6</f>
        <v>0</v>
      </c>
      <c r="S1090" s="14">
        <f>(N1090/100)*(I1090*$I$6)+(N1090/100)*(J1090*$J$6)</f>
        <v>262.5</v>
      </c>
      <c r="T1090" s="14">
        <f>(O1090/100)*(K1090*$K$6)</f>
        <v>0</v>
      </c>
      <c r="U1090" s="14">
        <f>(P1090/100)*(K1090*$K$6)+(P1090/100)*(L1090*$L$6)</f>
        <v>0</v>
      </c>
      <c r="V1090" s="14">
        <f>(Q1090/100)*(L1090*$L$6)</f>
        <v>0</v>
      </c>
      <c r="W1090" s="14">
        <f>(R1090/100)*(K1090*$K$6)+(R1090/100)*(L1090*$L$6)</f>
        <v>0</v>
      </c>
      <c r="X1090" s="14">
        <f t="shared" si="361"/>
        <v>437.5</v>
      </c>
      <c r="Y1090" s="14">
        <f t="shared" si="362"/>
        <v>0</v>
      </c>
      <c r="Z1090" s="14">
        <f t="shared" si="363"/>
        <v>0</v>
      </c>
      <c r="AA1090" s="14">
        <f t="shared" si="364"/>
        <v>0</v>
      </c>
      <c r="AB1090" s="14">
        <f t="shared" ref="AB1090:AB1101" si="366">R1090+W1090</f>
        <v>0</v>
      </c>
      <c r="AC1090" s="15">
        <f t="shared" si="365"/>
        <v>437.5</v>
      </c>
      <c r="AD1090" s="48">
        <f>(ROUND(AC1090-AC1087,1)/AC1087)</f>
        <v>-6.6766211604095557E-2</v>
      </c>
      <c r="AE1090" s="113"/>
      <c r="AF1090" s="60"/>
      <c r="AH1090" s="59"/>
    </row>
    <row r="1091" spans="1:34">
      <c r="A1091" s="99" t="s">
        <v>818</v>
      </c>
      <c r="B1091" s="93">
        <v>0</v>
      </c>
      <c r="C1091" s="21" t="s">
        <v>339</v>
      </c>
      <c r="D1091" s="12">
        <v>125</v>
      </c>
      <c r="E1091" s="12">
        <v>0</v>
      </c>
      <c r="F1091" s="12">
        <v>0</v>
      </c>
      <c r="G1091" s="12">
        <v>0</v>
      </c>
      <c r="H1091" s="12">
        <v>0</v>
      </c>
      <c r="I1091" s="13">
        <v>50</v>
      </c>
      <c r="J1091" s="13">
        <v>50</v>
      </c>
      <c r="K1091" s="13">
        <v>0</v>
      </c>
      <c r="L1091" s="13">
        <v>0</v>
      </c>
      <c r="M1091" s="13">
        <v>0</v>
      </c>
      <c r="N1091" s="14">
        <f>D1091*$D$7</f>
        <v>175</v>
      </c>
      <c r="O1091" s="14">
        <f>E1091*$E$7</f>
        <v>0</v>
      </c>
      <c r="P1091" s="14">
        <f>F1091*$F$7</f>
        <v>0</v>
      </c>
      <c r="Q1091" s="14">
        <f>G1091*$G$7</f>
        <v>0</v>
      </c>
      <c r="R1091" s="14">
        <f>H1091*$H$7</f>
        <v>0</v>
      </c>
      <c r="S1091" s="14">
        <f>(N1091/100)*(I1091*$I$7)+(N1091/100)*(J1091*$J$7)</f>
        <v>262.5</v>
      </c>
      <c r="T1091" s="14">
        <f>(O1091/100)*(K1091*$K$7)</f>
        <v>0</v>
      </c>
      <c r="U1091" s="14">
        <f>(P1091/100)*(K1091*$K$7)+(P1091/100)*(L1091*$L$7)</f>
        <v>0</v>
      </c>
      <c r="V1091" s="14">
        <f>(Q1091/100)*(L1091*$L$7)</f>
        <v>0</v>
      </c>
      <c r="W1091" s="14">
        <f>(R1091/100)*(K1091*$K$7)+(R1091/100)*(L1091*$L$7)</f>
        <v>0</v>
      </c>
      <c r="X1091" s="14">
        <f t="shared" si="361"/>
        <v>437.5</v>
      </c>
      <c r="Y1091" s="14">
        <f t="shared" si="362"/>
        <v>0</v>
      </c>
      <c r="Z1091" s="14">
        <f t="shared" si="363"/>
        <v>0</v>
      </c>
      <c r="AA1091" s="14">
        <f t="shared" si="364"/>
        <v>0</v>
      </c>
      <c r="AB1091" s="14">
        <f t="shared" si="366"/>
        <v>0</v>
      </c>
      <c r="AC1091" s="15">
        <f t="shared" si="365"/>
        <v>437.5</v>
      </c>
      <c r="AD1091" s="48">
        <f>(ROUND(AC1091-AC1087,1)/AC1087)</f>
        <v>-6.6766211604095557E-2</v>
      </c>
      <c r="AE1091" s="113"/>
      <c r="AF1091" s="60"/>
      <c r="AH1091" s="59"/>
    </row>
    <row r="1092" spans="1:34" s="8" customFormat="1">
      <c r="A1092" s="99" t="s">
        <v>667</v>
      </c>
      <c r="B1092" s="93"/>
      <c r="C1092" s="21" t="s">
        <v>340</v>
      </c>
      <c r="D1092" s="12">
        <v>125</v>
      </c>
      <c r="E1092" s="12">
        <v>0</v>
      </c>
      <c r="F1092" s="12">
        <v>0</v>
      </c>
      <c r="G1092" s="12">
        <v>0</v>
      </c>
      <c r="H1092" s="12">
        <v>0</v>
      </c>
      <c r="I1092" s="13">
        <v>50</v>
      </c>
      <c r="J1092" s="13">
        <v>50</v>
      </c>
      <c r="K1092" s="13">
        <v>0</v>
      </c>
      <c r="L1092" s="13">
        <v>0</v>
      </c>
      <c r="M1092" s="13">
        <v>0</v>
      </c>
      <c r="N1092" s="14">
        <f>D1092*$D$8</f>
        <v>175</v>
      </c>
      <c r="O1092" s="14">
        <f>E1092*$E$8</f>
        <v>0</v>
      </c>
      <c r="P1092" s="14">
        <f>F1092*$F$8</f>
        <v>0</v>
      </c>
      <c r="Q1092" s="14">
        <f>G1092*$G$8</f>
        <v>0</v>
      </c>
      <c r="R1092" s="14">
        <f>H1092*$H$8</f>
        <v>0</v>
      </c>
      <c r="S1092" s="14">
        <f>(N1092/100)*(I1092*$I$8)+(N1092/100)*(J1092*$J$8)</f>
        <v>262.5</v>
      </c>
      <c r="T1092" s="14">
        <f>(O1092/100)*(K1092*$K$8)</f>
        <v>0</v>
      </c>
      <c r="U1092" s="14">
        <f>(P1092/100)*(K1092*$K$8)+(P1092/100)*(L1092*$L$8)</f>
        <v>0</v>
      </c>
      <c r="V1092" s="14">
        <f>(Q1092/100)*(L1092*$L$8)</f>
        <v>0</v>
      </c>
      <c r="W1092" s="14">
        <f>(R1092/100)*(K1092*$K$8)+(R1092/100)*(L1092*$L$8)</f>
        <v>0</v>
      </c>
      <c r="X1092" s="14">
        <f t="shared" si="361"/>
        <v>437.5</v>
      </c>
      <c r="Y1092" s="14">
        <f t="shared" si="362"/>
        <v>0</v>
      </c>
      <c r="Z1092" s="14">
        <f t="shared" si="363"/>
        <v>0</v>
      </c>
      <c r="AA1092" s="14">
        <f t="shared" si="364"/>
        <v>0</v>
      </c>
      <c r="AB1092" s="14">
        <f t="shared" si="366"/>
        <v>0</v>
      </c>
      <c r="AC1092" s="15">
        <f t="shared" si="365"/>
        <v>437.5</v>
      </c>
      <c r="AD1092" s="48">
        <f>(ROUND(AC1092-AC1087,1)/AC1087)</f>
        <v>-6.6766211604095557E-2</v>
      </c>
      <c r="AE1092" s="113"/>
      <c r="AF1092" s="60"/>
      <c r="AG1092"/>
      <c r="AH1092" s="61"/>
    </row>
    <row r="1093" spans="1:34">
      <c r="A1093" s="99" t="s">
        <v>606</v>
      </c>
      <c r="B1093" s="93"/>
      <c r="C1093" s="21" t="s">
        <v>1</v>
      </c>
      <c r="D1093" s="12">
        <v>63</v>
      </c>
      <c r="E1093" s="12">
        <v>125</v>
      </c>
      <c r="F1093" s="12">
        <v>0</v>
      </c>
      <c r="G1093" s="12">
        <v>0</v>
      </c>
      <c r="H1093" s="12">
        <v>0</v>
      </c>
      <c r="I1093" s="13">
        <v>50</v>
      </c>
      <c r="J1093" s="13">
        <v>50</v>
      </c>
      <c r="K1093" s="13">
        <v>105</v>
      </c>
      <c r="L1093" s="13">
        <v>0</v>
      </c>
      <c r="M1093" s="13">
        <v>0</v>
      </c>
      <c r="N1093" s="14">
        <f>D1093*$D$9</f>
        <v>75.599999999999994</v>
      </c>
      <c r="O1093" s="14">
        <f>E1093*$E$9</f>
        <v>162.5</v>
      </c>
      <c r="P1093" s="14">
        <f>F1093*$F$9</f>
        <v>0</v>
      </c>
      <c r="Q1093" s="14">
        <f>G1093*$G$9</f>
        <v>0</v>
      </c>
      <c r="R1093" s="14">
        <f>H1093*$H$9</f>
        <v>0</v>
      </c>
      <c r="S1093" s="14">
        <f>(N1093/100)*(I1093*$I$9)+(N1093/100)*(J1093*$J$9)</f>
        <v>113.39999999999998</v>
      </c>
      <c r="T1093" s="14">
        <f>(O1093/100)*(K1093*$K$9)</f>
        <v>255.9375</v>
      </c>
      <c r="U1093" s="14">
        <f>(P1093/100)*(K1093*$K$9)+(P1093/100)*(L1093*$L$9)</f>
        <v>0</v>
      </c>
      <c r="V1093" s="14">
        <f>(Q1093/100)*(L1093*$L$9)</f>
        <v>0</v>
      </c>
      <c r="W1093" s="14">
        <f>(R1093/100)*(K1093*$K$9)+(R1093/100)*(L1093*$L$9)</f>
        <v>0</v>
      </c>
      <c r="X1093" s="14">
        <f t="shared" si="361"/>
        <v>188.99999999999997</v>
      </c>
      <c r="Y1093" s="14">
        <f t="shared" si="362"/>
        <v>418.4375</v>
      </c>
      <c r="Z1093" s="14">
        <f t="shared" si="363"/>
        <v>0</v>
      </c>
      <c r="AA1093" s="14">
        <f t="shared" si="364"/>
        <v>0</v>
      </c>
      <c r="AB1093" s="14">
        <f t="shared" si="366"/>
        <v>0</v>
      </c>
      <c r="AC1093" s="15">
        <f t="shared" si="365"/>
        <v>607.4</v>
      </c>
      <c r="AD1093" s="48">
        <f>(ROUND(AC1093-AC1087,1)/AC1087)</f>
        <v>0.29564846416382251</v>
      </c>
      <c r="AE1093" s="113"/>
      <c r="AF1093" s="60"/>
      <c r="AH1093" s="60"/>
    </row>
    <row r="1094" spans="1:34">
      <c r="A1094" s="99" t="s">
        <v>845</v>
      </c>
      <c r="B1094" s="93"/>
      <c r="C1094" s="21" t="s">
        <v>2</v>
      </c>
      <c r="D1094" s="12">
        <v>63</v>
      </c>
      <c r="E1094" s="12">
        <v>0</v>
      </c>
      <c r="F1094" s="12">
        <v>125</v>
      </c>
      <c r="G1094" s="12">
        <v>0</v>
      </c>
      <c r="H1094" s="12">
        <v>0</v>
      </c>
      <c r="I1094" s="13">
        <v>50</v>
      </c>
      <c r="J1094" s="13">
        <v>50</v>
      </c>
      <c r="K1094" s="13">
        <v>52.5</v>
      </c>
      <c r="L1094" s="13">
        <v>52.5</v>
      </c>
      <c r="M1094" s="13">
        <v>0</v>
      </c>
      <c r="N1094" s="14">
        <f>D1094*$D$10</f>
        <v>75.599999999999994</v>
      </c>
      <c r="O1094" s="14">
        <f>E1094*$E$10</f>
        <v>0</v>
      </c>
      <c r="P1094" s="14">
        <f>F1094*$F$10</f>
        <v>162.5</v>
      </c>
      <c r="Q1094" s="14">
        <f>G1094*$G$10</f>
        <v>0</v>
      </c>
      <c r="R1094" s="14">
        <f>H1094*$H$10</f>
        <v>0</v>
      </c>
      <c r="S1094" s="14">
        <f>(N1094/100)*(I1094*$I$10)+(N1094/100)*(J1094*$J$10)</f>
        <v>113.39999999999998</v>
      </c>
      <c r="T1094" s="14">
        <f>(O1094/100)*(K1094*$J$10)</f>
        <v>0</v>
      </c>
      <c r="U1094" s="14">
        <f>(P1094/100)*(K1094*$K$10)+(P1094/100)*(L1094*$L$10)</f>
        <v>255.9375</v>
      </c>
      <c r="V1094" s="14">
        <f>(Q1094/100)*(L1094*$L$10)</f>
        <v>0</v>
      </c>
      <c r="W1094" s="14">
        <f>(R1094/100)*(K1094*$K$10)+(R1094/100)*(L1094*$L$10)</f>
        <v>0</v>
      </c>
      <c r="X1094" s="14">
        <f t="shared" si="361"/>
        <v>188.99999999999997</v>
      </c>
      <c r="Y1094" s="14">
        <f t="shared" si="362"/>
        <v>0</v>
      </c>
      <c r="Z1094" s="14">
        <f t="shared" si="363"/>
        <v>418.4375</v>
      </c>
      <c r="AA1094" s="14">
        <f t="shared" si="364"/>
        <v>0</v>
      </c>
      <c r="AB1094" s="14">
        <f t="shared" si="366"/>
        <v>0</v>
      </c>
      <c r="AC1094" s="15">
        <f t="shared" si="365"/>
        <v>607.4</v>
      </c>
      <c r="AD1094" s="48">
        <f>(ROUND(AC1094-AC1087,1)/AC1087)</f>
        <v>0.29564846416382251</v>
      </c>
      <c r="AE1094" s="113"/>
      <c r="AF1094" s="60"/>
      <c r="AH1094" s="60"/>
    </row>
    <row r="1095" spans="1:34">
      <c r="A1095" s="99" t="s">
        <v>846</v>
      </c>
      <c r="B1095" s="93"/>
      <c r="C1095" s="21" t="s">
        <v>3</v>
      </c>
      <c r="D1095" s="12">
        <v>63</v>
      </c>
      <c r="E1095" s="12">
        <v>0</v>
      </c>
      <c r="F1095" s="12">
        <v>0</v>
      </c>
      <c r="G1095" s="12">
        <v>125</v>
      </c>
      <c r="H1095" s="12">
        <v>0</v>
      </c>
      <c r="I1095" s="13">
        <v>50</v>
      </c>
      <c r="J1095" s="13">
        <v>50</v>
      </c>
      <c r="K1095" s="13">
        <v>0</v>
      </c>
      <c r="L1095" s="13">
        <v>105</v>
      </c>
      <c r="M1095" s="13">
        <v>0</v>
      </c>
      <c r="N1095" s="14">
        <f>D1095*$D$11</f>
        <v>75.599999999999994</v>
      </c>
      <c r="O1095" s="14">
        <f>E1095*$E$11</f>
        <v>0</v>
      </c>
      <c r="P1095" s="14">
        <f>F1095*$F$11</f>
        <v>0</v>
      </c>
      <c r="Q1095" s="14">
        <f>G1095*$G$11</f>
        <v>162.5</v>
      </c>
      <c r="R1095" s="14">
        <f>H1095*$H$11</f>
        <v>0</v>
      </c>
      <c r="S1095" s="14">
        <f>(N1095/100)*(I1095*$I$11)+(N1095/100)*(J1095*$J$11)</f>
        <v>113.39999999999998</v>
      </c>
      <c r="T1095" s="14">
        <f>(O1095/100)*(K1095*$K$11)</f>
        <v>0</v>
      </c>
      <c r="U1095" s="14">
        <f>(P1095/100)*(K1095*$K$11)+(P1095/100)*(L1095*$L$11)</f>
        <v>0</v>
      </c>
      <c r="V1095" s="14">
        <f>(Q1095/100)*(L1095*$L$11)</f>
        <v>255.9375</v>
      </c>
      <c r="W1095" s="14">
        <f>(R1095/100)*(K1095*$K$11)+(R1095/100)*(L1095*$L$11)</f>
        <v>0</v>
      </c>
      <c r="X1095" s="14">
        <f t="shared" si="361"/>
        <v>188.99999999999997</v>
      </c>
      <c r="Y1095" s="14">
        <f t="shared" si="362"/>
        <v>0</v>
      </c>
      <c r="Z1095" s="14">
        <f t="shared" si="363"/>
        <v>0</v>
      </c>
      <c r="AA1095" s="14">
        <f t="shared" si="364"/>
        <v>418.4375</v>
      </c>
      <c r="AB1095" s="14">
        <f t="shared" si="366"/>
        <v>0</v>
      </c>
      <c r="AC1095" s="15">
        <f t="shared" si="365"/>
        <v>607.4</v>
      </c>
      <c r="AD1095" s="48">
        <f>(ROUND(AC1095-AC1087,1)/AC1087)</f>
        <v>0.29564846416382251</v>
      </c>
      <c r="AE1095" s="113"/>
      <c r="AF1095" s="60"/>
      <c r="AH1095" s="60"/>
    </row>
    <row r="1096" spans="1:34">
      <c r="A1096" s="99" t="s">
        <v>847</v>
      </c>
      <c r="B1096" s="93"/>
      <c r="C1096" s="21" t="s">
        <v>4</v>
      </c>
      <c r="D1096" s="12">
        <v>63</v>
      </c>
      <c r="E1096" s="12">
        <v>0</v>
      </c>
      <c r="F1096" s="12">
        <v>0</v>
      </c>
      <c r="G1096" s="12">
        <v>0</v>
      </c>
      <c r="H1096" s="12">
        <v>125</v>
      </c>
      <c r="I1096" s="13">
        <v>50</v>
      </c>
      <c r="J1096" s="13">
        <v>50</v>
      </c>
      <c r="K1096" s="13">
        <v>52.5</v>
      </c>
      <c r="L1096" s="13">
        <v>52.5</v>
      </c>
      <c r="M1096" s="13">
        <v>0</v>
      </c>
      <c r="N1096" s="14">
        <f>D1096*$D$12</f>
        <v>75.599999999999994</v>
      </c>
      <c r="O1096" s="14">
        <f>E1096*$E$12</f>
        <v>0</v>
      </c>
      <c r="P1096" s="14">
        <f>F1096*$F$12</f>
        <v>0</v>
      </c>
      <c r="Q1096" s="14">
        <f>G1096*$G$12</f>
        <v>0</v>
      </c>
      <c r="R1096" s="14">
        <f>H1096*$H$12</f>
        <v>162.5</v>
      </c>
      <c r="S1096" s="14">
        <f>(N1096/100)*(I1096*$I$12)+(N1096/100)*(J1096*$J$12)</f>
        <v>113.39999999999998</v>
      </c>
      <c r="T1096" s="14">
        <f>(O1096/100)*(K1096*$K$12)</f>
        <v>0</v>
      </c>
      <c r="U1096" s="14">
        <f>(P1096/100)*(K1096*$K$12)+(P1096/100)*(L1096*$L$12)</f>
        <v>0</v>
      </c>
      <c r="V1096" s="14">
        <f>(Q1096/100)*(L1096*$L$12)</f>
        <v>0</v>
      </c>
      <c r="W1096" s="14">
        <f>(R1096/100)*(K1096*$K$12)+(R1096/100)*(L1096*$L$12)</f>
        <v>255.9375</v>
      </c>
      <c r="X1096" s="14">
        <f t="shared" si="361"/>
        <v>188.99999999999997</v>
      </c>
      <c r="Y1096" s="14">
        <f t="shared" si="362"/>
        <v>0</v>
      </c>
      <c r="Z1096" s="14">
        <f t="shared" si="363"/>
        <v>0</v>
      </c>
      <c r="AA1096" s="14">
        <f t="shared" si="364"/>
        <v>0</v>
      </c>
      <c r="AB1096" s="14">
        <f t="shared" si="366"/>
        <v>418.4375</v>
      </c>
      <c r="AC1096" s="15">
        <f t="shared" si="365"/>
        <v>607.4</v>
      </c>
      <c r="AD1096" s="48">
        <f>(ROUND(AC1096-AC1087,1)/AC1087)</f>
        <v>0.29564846416382251</v>
      </c>
      <c r="AE1096" s="113"/>
      <c r="AF1096" s="60"/>
      <c r="AH1096" s="60"/>
    </row>
    <row r="1097" spans="1:34">
      <c r="A1097" s="99" t="s">
        <v>848</v>
      </c>
      <c r="B1097" s="93"/>
      <c r="C1097" s="21" t="s">
        <v>328</v>
      </c>
      <c r="D1097" s="12">
        <v>125</v>
      </c>
      <c r="E1097" s="12">
        <v>0</v>
      </c>
      <c r="F1097" s="12">
        <v>0</v>
      </c>
      <c r="G1097" s="12">
        <v>0</v>
      </c>
      <c r="H1097" s="12">
        <v>0</v>
      </c>
      <c r="I1097" s="13">
        <v>50</v>
      </c>
      <c r="J1097" s="13">
        <v>50</v>
      </c>
      <c r="K1097" s="13">
        <v>0</v>
      </c>
      <c r="L1097" s="13">
        <v>0</v>
      </c>
      <c r="M1097" s="13">
        <v>80</v>
      </c>
      <c r="N1097" s="14">
        <f>D1097*$D$13</f>
        <v>162.5</v>
      </c>
      <c r="O1097" s="14">
        <f>E1097*$E$13</f>
        <v>0</v>
      </c>
      <c r="P1097" s="14">
        <f>F1097*$F$13</f>
        <v>0</v>
      </c>
      <c r="Q1097" s="14">
        <f>G1097*$G$13</f>
        <v>0</v>
      </c>
      <c r="R1097" s="14">
        <f>H1097*$H$13</f>
        <v>0</v>
      </c>
      <c r="S1097" s="14">
        <f>(N1097/100)*(I1097*$I$14)+(N1097/100)*(J1097*$J$14)+(N1097/100)*(M1097*$M$14)</f>
        <v>438.75</v>
      </c>
      <c r="T1097" s="14">
        <f>(O1097/100)*(K1097*$K$13)+(O1097/100)*(M1097*$M$13)</f>
        <v>0</v>
      </c>
      <c r="U1097" s="14">
        <f>(P1097/100)*(K1097*$K$13)+(P1097/100)*(L1097*$L$13)+(P1097/100)*(M1097*$M$13)</f>
        <v>0</v>
      </c>
      <c r="V1097" s="14">
        <f>(Q1097/100)*(L1097*$L$13)+(Q1097/100)*(M1097*$M$13)</f>
        <v>0</v>
      </c>
      <c r="W1097" s="14">
        <f>(R1097/100)*(K1097*$K$13)+(R1097/100)*(L1097*$L$13)+(R1097/100)*(M1097*$M$13)</f>
        <v>0</v>
      </c>
      <c r="X1097" s="14">
        <f t="shared" si="361"/>
        <v>601.25</v>
      </c>
      <c r="Y1097" s="14">
        <f t="shared" si="362"/>
        <v>0</v>
      </c>
      <c r="Z1097" s="14">
        <f t="shared" si="363"/>
        <v>0</v>
      </c>
      <c r="AA1097" s="14">
        <f t="shared" si="364"/>
        <v>0</v>
      </c>
      <c r="AB1097" s="14">
        <f t="shared" si="366"/>
        <v>0</v>
      </c>
      <c r="AC1097" s="15">
        <f t="shared" si="365"/>
        <v>601.29999999999995</v>
      </c>
      <c r="AD1097" s="48">
        <f>(ROUND(AC1097-AC1087,1)/AC1087)</f>
        <v>0.28263651877133106</v>
      </c>
      <c r="AE1097" s="113"/>
      <c r="AF1097" s="60"/>
      <c r="AH1097" s="60"/>
    </row>
    <row r="1098" spans="1:34">
      <c r="A1098" s="99" t="s">
        <v>849</v>
      </c>
      <c r="B1098" s="93"/>
      <c r="C1098" s="21" t="s">
        <v>329</v>
      </c>
      <c r="D1098" s="12">
        <v>125</v>
      </c>
      <c r="E1098" s="12">
        <v>0</v>
      </c>
      <c r="F1098" s="12">
        <v>0</v>
      </c>
      <c r="G1098" s="12">
        <v>0</v>
      </c>
      <c r="H1098" s="12">
        <v>0</v>
      </c>
      <c r="I1098" s="13">
        <v>50</v>
      </c>
      <c r="J1098" s="13">
        <v>50</v>
      </c>
      <c r="K1098" s="13">
        <v>80</v>
      </c>
      <c r="L1098" s="13">
        <v>0</v>
      </c>
      <c r="M1098" s="13">
        <v>0</v>
      </c>
      <c r="N1098" s="14">
        <f>D1098*$D$14</f>
        <v>162.5</v>
      </c>
      <c r="O1098" s="14">
        <f>E1098*$E$14</f>
        <v>0</v>
      </c>
      <c r="P1098" s="14">
        <f>F1098*$F$14</f>
        <v>0</v>
      </c>
      <c r="Q1098" s="14">
        <f>G1098*$G$14</f>
        <v>0</v>
      </c>
      <c r="R1098" s="14">
        <f>H1098*$H$14</f>
        <v>0</v>
      </c>
      <c r="S1098" s="14">
        <f>(N1098/100)*(I1098*$I$14)+(N1098/100)*(J1098*$J$14)+(N1098/100)*(K1098*$K$14)</f>
        <v>438.75</v>
      </c>
      <c r="T1098" s="14">
        <f>(O1098/100)*(K1098*$K$14)</f>
        <v>0</v>
      </c>
      <c r="U1098" s="14">
        <f>(P1098/100)*(K1098*$K$14)+(P1098/100)*(L1098*$L$14)</f>
        <v>0</v>
      </c>
      <c r="V1098" s="14">
        <f>(Q1098/100)*(L1098*$L$14)</f>
        <v>0</v>
      </c>
      <c r="W1098" s="14">
        <f>(R1098/100)*(K1098*$L$14)+(R1098/100)*(L1098*$M$14)</f>
        <v>0</v>
      </c>
      <c r="X1098" s="14">
        <f t="shared" si="361"/>
        <v>601.25</v>
      </c>
      <c r="Y1098" s="14">
        <f t="shared" si="362"/>
        <v>0</v>
      </c>
      <c r="Z1098" s="14">
        <f t="shared" si="363"/>
        <v>0</v>
      </c>
      <c r="AA1098" s="14">
        <f t="shared" si="364"/>
        <v>0</v>
      </c>
      <c r="AB1098" s="14">
        <f t="shared" si="366"/>
        <v>0</v>
      </c>
      <c r="AC1098" s="15">
        <f t="shared" si="365"/>
        <v>601.29999999999995</v>
      </c>
      <c r="AD1098" s="48">
        <f>(ROUND(AC1098-AC1087,1)/AC1087)</f>
        <v>0.28263651877133106</v>
      </c>
      <c r="AE1098" s="113"/>
      <c r="AF1098" s="60"/>
      <c r="AH1098" s="60"/>
    </row>
    <row r="1099" spans="1:34">
      <c r="A1099" s="99"/>
      <c r="B1099" s="93"/>
      <c r="C1099" s="21" t="s">
        <v>330</v>
      </c>
      <c r="D1099" s="12">
        <v>125</v>
      </c>
      <c r="E1099" s="12">
        <v>0</v>
      </c>
      <c r="F1099" s="12">
        <v>0</v>
      </c>
      <c r="G1099" s="12">
        <v>0</v>
      </c>
      <c r="H1099" s="12">
        <v>0</v>
      </c>
      <c r="I1099" s="13">
        <v>50</v>
      </c>
      <c r="J1099" s="13">
        <v>50</v>
      </c>
      <c r="K1099" s="13">
        <v>0</v>
      </c>
      <c r="L1099" s="13">
        <v>80</v>
      </c>
      <c r="M1099" s="13">
        <v>0</v>
      </c>
      <c r="N1099" s="14">
        <f>D1099*$D$15</f>
        <v>162.5</v>
      </c>
      <c r="O1099" s="14">
        <f>E1099*$E$15</f>
        <v>0</v>
      </c>
      <c r="P1099" s="14">
        <f>F1099*$F$15</f>
        <v>0</v>
      </c>
      <c r="Q1099" s="14">
        <f>G1099*$G$15</f>
        <v>0</v>
      </c>
      <c r="R1099" s="14">
        <f>H1099*$H$15</f>
        <v>0</v>
      </c>
      <c r="S1099" s="14">
        <f>(N1099/100)*(I1099*$I$15)+(N1099/100)*(J1099*$J$15)+(N1099/100)*(L1099*$L$15)</f>
        <v>438.75</v>
      </c>
      <c r="T1099" s="14">
        <f>(O1099/100)*(K1099*$K$15)</f>
        <v>0</v>
      </c>
      <c r="U1099" s="14">
        <f>(P1099/100)*(K1099*$K$15)+(P1099/100)*(L1099*$L$15)</f>
        <v>0</v>
      </c>
      <c r="V1099" s="14">
        <f>(Q1099/100)*(L1099*$L$15)</f>
        <v>0</v>
      </c>
      <c r="W1099" s="14">
        <f>(R1099/100)*(K1099*$K$15)+(R1099/100)*(L1099*$L$15)</f>
        <v>0</v>
      </c>
      <c r="X1099" s="14">
        <f t="shared" si="361"/>
        <v>601.25</v>
      </c>
      <c r="Y1099" s="14">
        <f t="shared" si="362"/>
        <v>0</v>
      </c>
      <c r="Z1099" s="14">
        <f t="shared" si="363"/>
        <v>0</v>
      </c>
      <c r="AA1099" s="14">
        <f t="shared" si="364"/>
        <v>0</v>
      </c>
      <c r="AB1099" s="14">
        <f t="shared" si="366"/>
        <v>0</v>
      </c>
      <c r="AC1099" s="15">
        <f t="shared" si="365"/>
        <v>601.29999999999995</v>
      </c>
      <c r="AD1099" s="48">
        <f>(ROUND(AC1099-AC1087,1)/AC1087)</f>
        <v>0.28263651877133106</v>
      </c>
      <c r="AE1099" s="113"/>
      <c r="AF1099" s="60"/>
      <c r="AH1099" s="60"/>
    </row>
    <row r="1100" spans="1:34">
      <c r="A1100" s="99"/>
      <c r="B1100" s="93"/>
      <c r="C1100" s="21" t="s">
        <v>326</v>
      </c>
      <c r="D1100" s="12">
        <v>125</v>
      </c>
      <c r="E1100" s="12">
        <v>0</v>
      </c>
      <c r="F1100" s="12">
        <v>0</v>
      </c>
      <c r="G1100" s="12">
        <v>0</v>
      </c>
      <c r="H1100" s="12">
        <v>0</v>
      </c>
      <c r="I1100" s="13">
        <v>50</v>
      </c>
      <c r="J1100" s="13">
        <v>82</v>
      </c>
      <c r="K1100" s="13">
        <v>0</v>
      </c>
      <c r="L1100" s="13">
        <v>0</v>
      </c>
      <c r="M1100" s="13">
        <v>0</v>
      </c>
      <c r="N1100" s="14">
        <f>D1100*$D$16</f>
        <v>162.5</v>
      </c>
      <c r="O1100" s="14">
        <f>E1100*$E$16</f>
        <v>0</v>
      </c>
      <c r="P1100" s="14">
        <f>F1100*$F$16</f>
        <v>0</v>
      </c>
      <c r="Q1100" s="14">
        <f>G1100*$G$16</f>
        <v>0</v>
      </c>
      <c r="R1100" s="14">
        <f>H1100*$H$16</f>
        <v>0</v>
      </c>
      <c r="S1100" s="14">
        <f>(N1100/100)*(I1100*$I$16)+(N1100/100)*(J1100*$J$16)</f>
        <v>387.72499999999997</v>
      </c>
      <c r="T1100" s="14">
        <f>(O1100/100)*(K1100*$K$16)</f>
        <v>0</v>
      </c>
      <c r="U1100" s="14">
        <f>(P1100/100)*(K1100*$K$16)+(P1100/100)*(L1100*$L$16)</f>
        <v>0</v>
      </c>
      <c r="V1100" s="14">
        <f>(Q1100/100)*(L1100*$L$16)</f>
        <v>0</v>
      </c>
      <c r="W1100" s="14">
        <f>(R1100/100)*(K1100*$K$16)+(R1100/100)*(L1100*$L$16)</f>
        <v>0</v>
      </c>
      <c r="X1100" s="14">
        <f t="shared" si="361"/>
        <v>550.22499999999991</v>
      </c>
      <c r="Y1100" s="14">
        <f t="shared" si="362"/>
        <v>0</v>
      </c>
      <c r="Z1100" s="14">
        <f t="shared" si="363"/>
        <v>0</v>
      </c>
      <c r="AA1100" s="14">
        <f t="shared" si="364"/>
        <v>0</v>
      </c>
      <c r="AB1100" s="14">
        <f t="shared" si="366"/>
        <v>0</v>
      </c>
      <c r="AC1100" s="15">
        <f t="shared" si="365"/>
        <v>550.20000000000005</v>
      </c>
      <c r="AD1100" s="48">
        <f>(ROUND(AC1100-AC1087,1)/AC1087)</f>
        <v>0.17363481228668942</v>
      </c>
      <c r="AE1100" s="113"/>
      <c r="AF1100" s="60"/>
      <c r="AH1100" s="60"/>
    </row>
    <row r="1101" spans="1:34">
      <c r="A1101" s="99"/>
      <c r="B1101" s="93"/>
      <c r="C1101" s="21" t="s">
        <v>327</v>
      </c>
      <c r="D1101" s="12">
        <v>125</v>
      </c>
      <c r="E1101" s="12">
        <v>0</v>
      </c>
      <c r="F1101" s="12">
        <v>0</v>
      </c>
      <c r="G1101" s="12">
        <v>0</v>
      </c>
      <c r="H1101" s="12">
        <v>0</v>
      </c>
      <c r="I1101" s="13">
        <v>82</v>
      </c>
      <c r="J1101" s="13">
        <v>50</v>
      </c>
      <c r="K1101" s="13">
        <v>0</v>
      </c>
      <c r="L1101" s="13">
        <v>0</v>
      </c>
      <c r="M1101" s="13">
        <v>0</v>
      </c>
      <c r="N1101" s="14">
        <f>D1101*$D$17</f>
        <v>162.5</v>
      </c>
      <c r="O1101" s="14">
        <f>E1101*$E$17</f>
        <v>0</v>
      </c>
      <c r="P1101" s="14">
        <f>F1101*$F$17</f>
        <v>0</v>
      </c>
      <c r="Q1101" s="14">
        <f>G1101*$G$17</f>
        <v>0</v>
      </c>
      <c r="R1101" s="14">
        <f>H1101*$H$17</f>
        <v>0</v>
      </c>
      <c r="S1101" s="14">
        <f>(N1101/100)*(I1101*$I$17)+(N1101/100)*(J1101*$J$17)</f>
        <v>387.72499999999997</v>
      </c>
      <c r="T1101" s="14">
        <f>(O1101/100)*(K1101*$K$17)</f>
        <v>0</v>
      </c>
      <c r="U1101" s="14">
        <f>(P1101/100)*(K1101*$K$17)+(P1101/100)*(L1101*$L$17)</f>
        <v>0</v>
      </c>
      <c r="V1101" s="14">
        <f>(Q1101/100)*(L1101*$L$17)</f>
        <v>0</v>
      </c>
      <c r="W1101" s="14">
        <f>(R1101/100)*(K1101*$K$17)+(R1101/100)*(L1101*$L$17)</f>
        <v>0</v>
      </c>
      <c r="X1101" s="14">
        <f t="shared" si="361"/>
        <v>550.22499999999991</v>
      </c>
      <c r="Y1101" s="14">
        <f t="shared" si="362"/>
        <v>0</v>
      </c>
      <c r="Z1101" s="14">
        <f t="shared" si="363"/>
        <v>0</v>
      </c>
      <c r="AA1101" s="14">
        <f t="shared" si="364"/>
        <v>0</v>
      </c>
      <c r="AB1101" s="14">
        <f t="shared" si="366"/>
        <v>0</v>
      </c>
      <c r="AC1101" s="15">
        <f t="shared" si="365"/>
        <v>550.20000000000005</v>
      </c>
      <c r="AD1101" s="48">
        <f>(ROUND(AC1101-AC1087,1)/AC1087)</f>
        <v>0.17363481228668942</v>
      </c>
      <c r="AE1101" s="113"/>
      <c r="AF1101" s="60"/>
      <c r="AH1101" s="60"/>
    </row>
    <row r="1102" spans="1:34">
      <c r="A1102" s="106" t="s">
        <v>0</v>
      </c>
      <c r="B1102" s="90" t="s">
        <v>589</v>
      </c>
      <c r="C1102" s="50" t="s">
        <v>242</v>
      </c>
      <c r="D1102" s="11">
        <v>120</v>
      </c>
      <c r="E1102" s="11">
        <v>0</v>
      </c>
      <c r="F1102" s="11">
        <v>0</v>
      </c>
      <c r="G1102" s="11">
        <v>0</v>
      </c>
      <c r="H1102" s="11">
        <v>0</v>
      </c>
      <c r="I1102" s="51">
        <v>30</v>
      </c>
      <c r="J1102" s="51">
        <v>70</v>
      </c>
      <c r="K1102" s="51">
        <v>0</v>
      </c>
      <c r="L1102" s="51">
        <v>0</v>
      </c>
      <c r="M1102" s="51">
        <v>0</v>
      </c>
      <c r="N1102" s="52">
        <f>D1102*$D$3</f>
        <v>180</v>
      </c>
      <c r="O1102" s="52">
        <f>E1102*$E$3</f>
        <v>0</v>
      </c>
      <c r="P1102" s="52">
        <f>F1102*$F$3</f>
        <v>0</v>
      </c>
      <c r="Q1102" s="52">
        <f>G1102*$G$3</f>
        <v>0</v>
      </c>
      <c r="R1102" s="52">
        <f>H1102*$H$3</f>
        <v>0</v>
      </c>
      <c r="S1102" s="52">
        <f>(N1102/100)*(I1102*$I$3)+(N1102/100)*(J1102*$J$3)</f>
        <v>270</v>
      </c>
      <c r="T1102" s="52">
        <f>(O1102/100)*(K1102*$K$3)</f>
        <v>0</v>
      </c>
      <c r="U1102" s="52">
        <f>(P1102/100)*(K1102*$K$3)+(P1102/100)*(L1102*$L$3)</f>
        <v>0</v>
      </c>
      <c r="V1102" s="52">
        <f>(Q1102/100)*(L1102*$L$3)</f>
        <v>0</v>
      </c>
      <c r="W1102" s="52">
        <f>(R1102/100)*(K1102*$K$3)+(R1102/100)*(L1102*$L$3)</f>
        <v>0</v>
      </c>
      <c r="X1102" s="52">
        <f t="shared" ref="X1102:X1116" si="367">N1102+S1102</f>
        <v>450</v>
      </c>
      <c r="Y1102" s="52">
        <f t="shared" ref="Y1102:Y1116" si="368">O1102+T1102</f>
        <v>0</v>
      </c>
      <c r="Z1102" s="52">
        <f t="shared" ref="Z1102:Z1116" si="369">P1102+U1102</f>
        <v>0</v>
      </c>
      <c r="AA1102" s="52">
        <f t="shared" ref="AA1102:AA1116" si="370">Q1102+V1102</f>
        <v>0</v>
      </c>
      <c r="AB1102" s="52">
        <f>R1102+W1102</f>
        <v>0</v>
      </c>
      <c r="AC1102" s="53">
        <f>ROUND(X1102+Y1102+Z1102+AA1102+AB1102,1)</f>
        <v>450</v>
      </c>
      <c r="AD1102" s="58"/>
      <c r="AE1102" s="113" t="s">
        <v>814</v>
      </c>
      <c r="AF1102" s="60"/>
      <c r="AH1102" s="60"/>
    </row>
    <row r="1103" spans="1:34">
      <c r="A1103" s="99" t="s">
        <v>815</v>
      </c>
      <c r="B1103" s="91">
        <v>16</v>
      </c>
      <c r="C1103" s="21" t="s">
        <v>325</v>
      </c>
      <c r="D1103" s="12">
        <v>120</v>
      </c>
      <c r="E1103" s="12">
        <v>0</v>
      </c>
      <c r="F1103" s="12">
        <v>0</v>
      </c>
      <c r="G1103" s="12">
        <v>0</v>
      </c>
      <c r="H1103" s="12">
        <v>0</v>
      </c>
      <c r="I1103" s="13">
        <v>46.5</v>
      </c>
      <c r="J1103" s="13">
        <v>86.5</v>
      </c>
      <c r="K1103" s="13">
        <v>0</v>
      </c>
      <c r="L1103" s="13">
        <v>0</v>
      </c>
      <c r="M1103" s="13">
        <v>0</v>
      </c>
      <c r="N1103" s="14">
        <f>D1103*$D$4</f>
        <v>156</v>
      </c>
      <c r="O1103" s="14">
        <f>E1103*$E$4</f>
        <v>0</v>
      </c>
      <c r="P1103" s="14">
        <f>F1103*$F$4</f>
        <v>0</v>
      </c>
      <c r="Q1103" s="14">
        <f>G1103*$G$4</f>
        <v>0</v>
      </c>
      <c r="R1103" s="14">
        <f>H1103*$H$4</f>
        <v>0</v>
      </c>
      <c r="S1103" s="14">
        <f>(N1103/100)*(I1103*$I$4)+(N1103/100)*(J1103*$J$4)</f>
        <v>373.46400000000006</v>
      </c>
      <c r="T1103" s="14">
        <f>(O1103/100)*(K1103*$K$4)</f>
        <v>0</v>
      </c>
      <c r="U1103" s="14">
        <f>(P1103/100)*(K1103*$K$4)+(P1103/100)*(L1103*$L$4)</f>
        <v>0</v>
      </c>
      <c r="V1103" s="14">
        <f>(Q1103/100)*(L1103*$L$4)</f>
        <v>0</v>
      </c>
      <c r="W1103" s="14">
        <f>(R1103/100)*(K1103*$K$4)+(R1103/100)*(L1103*$L$4)</f>
        <v>0</v>
      </c>
      <c r="X1103" s="14">
        <f t="shared" si="367"/>
        <v>529.46400000000006</v>
      </c>
      <c r="Y1103" s="14">
        <f t="shared" si="368"/>
        <v>0</v>
      </c>
      <c r="Z1103" s="14">
        <f t="shared" si="369"/>
        <v>0</v>
      </c>
      <c r="AA1103" s="14">
        <f t="shared" si="370"/>
        <v>0</v>
      </c>
      <c r="AB1103" s="14">
        <f>R1103+W1103</f>
        <v>0</v>
      </c>
      <c r="AC1103" s="15">
        <f>ROUND(X1103+Y1103+Z1103+AA1103+AB1103,1)</f>
        <v>529.5</v>
      </c>
      <c r="AD1103" s="48">
        <f>(ROUND(AC1103-AC1102,1)/AC1102)</f>
        <v>0.17666666666666667</v>
      </c>
      <c r="AE1103" s="113"/>
      <c r="AF1103" s="60"/>
      <c r="AH1103" s="60"/>
    </row>
    <row r="1104" spans="1:34">
      <c r="A1104" s="99" t="s">
        <v>816</v>
      </c>
      <c r="B1104" s="91">
        <v>25</v>
      </c>
      <c r="C1104" s="21" t="s">
        <v>850</v>
      </c>
      <c r="D1104" s="12">
        <v>120</v>
      </c>
      <c r="E1104" s="12">
        <v>0</v>
      </c>
      <c r="F1104" s="12">
        <v>0</v>
      </c>
      <c r="G1104" s="12">
        <v>0</v>
      </c>
      <c r="H1104" s="12">
        <v>0</v>
      </c>
      <c r="I1104" s="13">
        <v>30</v>
      </c>
      <c r="J1104" s="13">
        <v>70</v>
      </c>
      <c r="K1104" s="13">
        <v>0</v>
      </c>
      <c r="L1104" s="13">
        <v>0</v>
      </c>
      <c r="M1104" s="13">
        <v>0</v>
      </c>
      <c r="N1104" s="14">
        <f>D1104*$D$5</f>
        <v>168</v>
      </c>
      <c r="O1104" s="14">
        <f>E1104*$E$5</f>
        <v>0</v>
      </c>
      <c r="P1104" s="14">
        <f>F1104*$F$5</f>
        <v>0</v>
      </c>
      <c r="Q1104" s="14">
        <f>G1104*$G$5</f>
        <v>0</v>
      </c>
      <c r="R1104" s="14">
        <f>H1104*$H$5</f>
        <v>0</v>
      </c>
      <c r="S1104" s="14">
        <f>(N1104/100)*(I1104*$I$5)+(N1104/100)*(J1104*$J$5)</f>
        <v>252</v>
      </c>
      <c r="T1104" s="14">
        <f>(O1104/100)*(K1104*$K$5)</f>
        <v>0</v>
      </c>
      <c r="U1104" s="14">
        <f>(P1104/100)*(K1104*$K$5)+(P1104/100)*(L1104*$L$5)</f>
        <v>0</v>
      </c>
      <c r="V1104" s="14">
        <f>(Q1104/100)*(L1104*$L$5)</f>
        <v>0</v>
      </c>
      <c r="W1104" s="14">
        <f>(R1104/100)*(K1104*$K$5)+(R1104/100)*(L1104*$L$5)</f>
        <v>0</v>
      </c>
      <c r="X1104" s="14">
        <f t="shared" si="367"/>
        <v>420</v>
      </c>
      <c r="Y1104" s="14">
        <f t="shared" si="368"/>
        <v>0</v>
      </c>
      <c r="Z1104" s="14">
        <f t="shared" si="369"/>
        <v>0</v>
      </c>
      <c r="AA1104" s="14">
        <f t="shared" si="370"/>
        <v>0</v>
      </c>
      <c r="AB1104" s="14">
        <f>R1104+W1104</f>
        <v>0</v>
      </c>
      <c r="AC1104" s="15">
        <f t="shared" ref="AC1104:AC1116" si="371">ROUND(X1104+Y1104+Z1104+AA1104+AB1104,1)</f>
        <v>420</v>
      </c>
      <c r="AD1104" s="48">
        <f>(ROUND(AC1104-AC1102,1)/AC1102)</f>
        <v>-6.6666666666666666E-2</v>
      </c>
      <c r="AE1104" s="113"/>
      <c r="AF1104" s="60"/>
      <c r="AH1104" s="60"/>
    </row>
    <row r="1105" spans="1:34">
      <c r="A1105" s="99" t="s">
        <v>817</v>
      </c>
      <c r="B1105" s="91">
        <v>0</v>
      </c>
      <c r="C1105" s="21" t="s">
        <v>338</v>
      </c>
      <c r="D1105" s="12">
        <v>120</v>
      </c>
      <c r="E1105" s="12">
        <v>0</v>
      </c>
      <c r="F1105" s="12">
        <v>0</v>
      </c>
      <c r="G1105" s="12">
        <v>0</v>
      </c>
      <c r="H1105" s="12">
        <v>0</v>
      </c>
      <c r="I1105" s="13">
        <v>30</v>
      </c>
      <c r="J1105" s="13">
        <v>70</v>
      </c>
      <c r="K1105" s="13">
        <v>0</v>
      </c>
      <c r="L1105" s="13">
        <v>0</v>
      </c>
      <c r="M1105" s="13">
        <v>0</v>
      </c>
      <c r="N1105" s="14">
        <f>D1105*$D$6</f>
        <v>168</v>
      </c>
      <c r="O1105" s="14">
        <f>E1105*$E$6</f>
        <v>0</v>
      </c>
      <c r="P1105" s="14">
        <f>F1105*$F$6</f>
        <v>0</v>
      </c>
      <c r="Q1105" s="14">
        <f>G1105*$G$6</f>
        <v>0</v>
      </c>
      <c r="R1105" s="14">
        <f>H1105*$H$6</f>
        <v>0</v>
      </c>
      <c r="S1105" s="14">
        <f>(N1105/100)*(I1105*$I$6)+(N1105/100)*(J1105*$J$6)</f>
        <v>252</v>
      </c>
      <c r="T1105" s="14">
        <f>(O1105/100)*(K1105*$K$6)</f>
        <v>0</v>
      </c>
      <c r="U1105" s="14">
        <f>(P1105/100)*(K1105*$K$6)+(P1105/100)*(L1105*$L$6)</f>
        <v>0</v>
      </c>
      <c r="V1105" s="14">
        <f>(Q1105/100)*(L1105*$L$6)</f>
        <v>0</v>
      </c>
      <c r="W1105" s="14">
        <f>(R1105/100)*(K1105*$K$6)+(R1105/100)*(L1105*$L$6)</f>
        <v>0</v>
      </c>
      <c r="X1105" s="14">
        <f t="shared" si="367"/>
        <v>420</v>
      </c>
      <c r="Y1105" s="14">
        <f t="shared" si="368"/>
        <v>0</v>
      </c>
      <c r="Z1105" s="14">
        <f t="shared" si="369"/>
        <v>0</v>
      </c>
      <c r="AA1105" s="14">
        <f t="shared" si="370"/>
        <v>0</v>
      </c>
      <c r="AB1105" s="14">
        <f t="shared" ref="AB1105:AB1116" si="372">R1105+W1105</f>
        <v>0</v>
      </c>
      <c r="AC1105" s="15">
        <f t="shared" si="371"/>
        <v>420</v>
      </c>
      <c r="AD1105" s="48">
        <f>(ROUND(AC1105-AC1102,1)/AC1102)</f>
        <v>-6.6666666666666666E-2</v>
      </c>
      <c r="AE1105" s="113"/>
      <c r="AF1105" s="60"/>
      <c r="AH1105" s="60"/>
    </row>
    <row r="1106" spans="1:34">
      <c r="A1106" s="99" t="s">
        <v>818</v>
      </c>
      <c r="B1106" s="91">
        <v>0</v>
      </c>
      <c r="C1106" s="21" t="s">
        <v>339</v>
      </c>
      <c r="D1106" s="12">
        <v>120</v>
      </c>
      <c r="E1106" s="12">
        <v>0</v>
      </c>
      <c r="F1106" s="12">
        <v>0</v>
      </c>
      <c r="G1106" s="12">
        <v>0</v>
      </c>
      <c r="H1106" s="12">
        <v>0</v>
      </c>
      <c r="I1106" s="13">
        <v>30</v>
      </c>
      <c r="J1106" s="13">
        <v>70</v>
      </c>
      <c r="K1106" s="13">
        <v>0</v>
      </c>
      <c r="L1106" s="13">
        <v>0</v>
      </c>
      <c r="M1106" s="13">
        <v>0</v>
      </c>
      <c r="N1106" s="14">
        <f>D1106*$D$7</f>
        <v>168</v>
      </c>
      <c r="O1106" s="14">
        <f>E1106*$E$7</f>
        <v>0</v>
      </c>
      <c r="P1106" s="14">
        <f>F1106*$F$7</f>
        <v>0</v>
      </c>
      <c r="Q1106" s="14">
        <f>G1106*$G$7</f>
        <v>0</v>
      </c>
      <c r="R1106" s="14">
        <f>H1106*$H$7</f>
        <v>0</v>
      </c>
      <c r="S1106" s="14">
        <f>(N1106/100)*(I1106*$I$7)+(N1106/100)*(J1106*$J$7)</f>
        <v>252</v>
      </c>
      <c r="T1106" s="14">
        <f>(O1106/100)*(K1106*$K$7)</f>
        <v>0</v>
      </c>
      <c r="U1106" s="14">
        <f>(P1106/100)*(K1106*$K$7)+(P1106/100)*(L1106*$L$7)</f>
        <v>0</v>
      </c>
      <c r="V1106" s="14">
        <f>(Q1106/100)*(L1106*$L$7)</f>
        <v>0</v>
      </c>
      <c r="W1106" s="14">
        <f>(R1106/100)*(K1106*$K$7)+(R1106/100)*(L1106*$L$7)</f>
        <v>0</v>
      </c>
      <c r="X1106" s="14">
        <f t="shared" si="367"/>
        <v>420</v>
      </c>
      <c r="Y1106" s="14">
        <f t="shared" si="368"/>
        <v>0</v>
      </c>
      <c r="Z1106" s="14">
        <f t="shared" si="369"/>
        <v>0</v>
      </c>
      <c r="AA1106" s="14">
        <f t="shared" si="370"/>
        <v>0</v>
      </c>
      <c r="AB1106" s="14">
        <f t="shared" si="372"/>
        <v>0</v>
      </c>
      <c r="AC1106" s="15">
        <f t="shared" si="371"/>
        <v>420</v>
      </c>
      <c r="AD1106" s="48">
        <f>(ROUND(AC1106-AC1102,1)/AC1102)</f>
        <v>-6.6666666666666666E-2</v>
      </c>
      <c r="AE1106" s="113"/>
      <c r="AF1106" s="60"/>
      <c r="AH1106" s="60"/>
    </row>
    <row r="1107" spans="1:34">
      <c r="A1107" s="99" t="s">
        <v>667</v>
      </c>
      <c r="B1107" s="91"/>
      <c r="C1107" s="21" t="s">
        <v>340</v>
      </c>
      <c r="D1107" s="12">
        <v>120</v>
      </c>
      <c r="E1107" s="12">
        <v>0</v>
      </c>
      <c r="F1107" s="12">
        <v>0</v>
      </c>
      <c r="G1107" s="12">
        <v>0</v>
      </c>
      <c r="H1107" s="12">
        <v>0</v>
      </c>
      <c r="I1107" s="13">
        <v>30</v>
      </c>
      <c r="J1107" s="13">
        <v>70</v>
      </c>
      <c r="K1107" s="13">
        <v>0</v>
      </c>
      <c r="L1107" s="13">
        <v>0</v>
      </c>
      <c r="M1107" s="13">
        <v>0</v>
      </c>
      <c r="N1107" s="14">
        <f>D1107*$D$8</f>
        <v>168</v>
      </c>
      <c r="O1107" s="14">
        <f>E1107*$E$8</f>
        <v>0</v>
      </c>
      <c r="P1107" s="14">
        <f>F1107*$F$8</f>
        <v>0</v>
      </c>
      <c r="Q1107" s="14">
        <f>G1107*$G$8</f>
        <v>0</v>
      </c>
      <c r="R1107" s="14">
        <f>H1107*$H$8</f>
        <v>0</v>
      </c>
      <c r="S1107" s="14">
        <f>(N1107/100)*(I1107*$I$8)+(N1107/100)*(J1107*$J$8)</f>
        <v>252</v>
      </c>
      <c r="T1107" s="14">
        <f>(O1107/100)*(K1107*$K$8)</f>
        <v>0</v>
      </c>
      <c r="U1107" s="14">
        <f>(P1107/100)*(K1107*$K$8)+(P1107/100)*(L1107*$L$8)</f>
        <v>0</v>
      </c>
      <c r="V1107" s="14">
        <f>(Q1107/100)*(L1107*$L$8)</f>
        <v>0</v>
      </c>
      <c r="W1107" s="14">
        <f>(R1107/100)*(K1107*$K$8)+(R1107/100)*(L1107*$L$8)</f>
        <v>0</v>
      </c>
      <c r="X1107" s="14">
        <f t="shared" si="367"/>
        <v>420</v>
      </c>
      <c r="Y1107" s="14">
        <f t="shared" si="368"/>
        <v>0</v>
      </c>
      <c r="Z1107" s="14">
        <f t="shared" si="369"/>
        <v>0</v>
      </c>
      <c r="AA1107" s="14">
        <f t="shared" si="370"/>
        <v>0</v>
      </c>
      <c r="AB1107" s="14">
        <f t="shared" si="372"/>
        <v>0</v>
      </c>
      <c r="AC1107" s="15">
        <f t="shared" si="371"/>
        <v>420</v>
      </c>
      <c r="AD1107" s="48">
        <f>(ROUND(AC1107-AC1102,1)/AC1102)</f>
        <v>-6.6666666666666666E-2</v>
      </c>
      <c r="AE1107" s="113"/>
      <c r="AF1107" s="60"/>
      <c r="AH1107" s="62"/>
    </row>
    <row r="1108" spans="1:34">
      <c r="A1108" s="99" t="s">
        <v>606</v>
      </c>
      <c r="B1108" s="91"/>
      <c r="C1108" s="21" t="s">
        <v>1</v>
      </c>
      <c r="D1108" s="12">
        <v>60</v>
      </c>
      <c r="E1108" s="12">
        <v>120</v>
      </c>
      <c r="F1108" s="12">
        <v>0</v>
      </c>
      <c r="G1108" s="12">
        <v>0</v>
      </c>
      <c r="H1108" s="12">
        <v>0</v>
      </c>
      <c r="I1108" s="13">
        <v>30</v>
      </c>
      <c r="J1108" s="13">
        <v>70</v>
      </c>
      <c r="K1108" s="13">
        <v>105</v>
      </c>
      <c r="L1108" s="13">
        <v>0</v>
      </c>
      <c r="M1108" s="13">
        <v>0</v>
      </c>
      <c r="N1108" s="14">
        <f>D1108*$D$9</f>
        <v>72</v>
      </c>
      <c r="O1108" s="14">
        <f>E1108*$E$9</f>
        <v>156</v>
      </c>
      <c r="P1108" s="14">
        <f>F1108*$F$9</f>
        <v>0</v>
      </c>
      <c r="Q1108" s="14">
        <f>G1108*$G$9</f>
        <v>0</v>
      </c>
      <c r="R1108" s="14">
        <f>H1108*$H$9</f>
        <v>0</v>
      </c>
      <c r="S1108" s="14">
        <f>(N1108/100)*(I1108*$I$9)+(N1108/100)*(J1108*$J$9)</f>
        <v>108</v>
      </c>
      <c r="T1108" s="14">
        <f>(O1108/100)*(K1108*$K$9)</f>
        <v>245.70000000000002</v>
      </c>
      <c r="U1108" s="14">
        <f>(P1108/100)*(K1108*$K$9)+(P1108/100)*(L1108*$L$9)</f>
        <v>0</v>
      </c>
      <c r="V1108" s="14">
        <f>(Q1108/100)*(L1108*$L$9)</f>
        <v>0</v>
      </c>
      <c r="W1108" s="14">
        <f>(R1108/100)*(K1108*$K$9)+(R1108/100)*(L1108*$L$9)</f>
        <v>0</v>
      </c>
      <c r="X1108" s="14">
        <f t="shared" si="367"/>
        <v>180</v>
      </c>
      <c r="Y1108" s="14">
        <f t="shared" si="368"/>
        <v>401.70000000000005</v>
      </c>
      <c r="Z1108" s="14">
        <f t="shared" si="369"/>
        <v>0</v>
      </c>
      <c r="AA1108" s="14">
        <f t="shared" si="370"/>
        <v>0</v>
      </c>
      <c r="AB1108" s="14">
        <f t="shared" si="372"/>
        <v>0</v>
      </c>
      <c r="AC1108" s="15">
        <f t="shared" si="371"/>
        <v>581.70000000000005</v>
      </c>
      <c r="AD1108" s="48">
        <f>(ROUND(AC1108-AC1102,1)/AC1102)</f>
        <v>0.29266666666666663</v>
      </c>
      <c r="AE1108" s="113"/>
      <c r="AF1108" s="60"/>
      <c r="AH1108" s="60"/>
    </row>
    <row r="1109" spans="1:34">
      <c r="A1109" s="99" t="s">
        <v>845</v>
      </c>
      <c r="B1109" s="91"/>
      <c r="C1109" s="21" t="s">
        <v>2</v>
      </c>
      <c r="D1109" s="12">
        <v>60</v>
      </c>
      <c r="E1109" s="12">
        <v>0</v>
      </c>
      <c r="F1109" s="12">
        <v>120</v>
      </c>
      <c r="G1109" s="12">
        <v>0</v>
      </c>
      <c r="H1109" s="12">
        <v>0</v>
      </c>
      <c r="I1109" s="13">
        <v>30</v>
      </c>
      <c r="J1109" s="13">
        <v>70</v>
      </c>
      <c r="K1109" s="13">
        <v>52.5</v>
      </c>
      <c r="L1109" s="13">
        <v>52.5</v>
      </c>
      <c r="M1109" s="13">
        <v>0</v>
      </c>
      <c r="N1109" s="14">
        <f>D1109*$D$10</f>
        <v>72</v>
      </c>
      <c r="O1109" s="14">
        <f>E1109*$E$10</f>
        <v>0</v>
      </c>
      <c r="P1109" s="14">
        <f>F1109*$F$10</f>
        <v>156</v>
      </c>
      <c r="Q1109" s="14">
        <f>G1109*$G$10</f>
        <v>0</v>
      </c>
      <c r="R1109" s="14">
        <f>H1109*$H$10</f>
        <v>0</v>
      </c>
      <c r="S1109" s="14">
        <f>(N1109/100)*(I1109*$I$10)+(N1109/100)*(J1109*$J$10)</f>
        <v>108</v>
      </c>
      <c r="T1109" s="14">
        <f>(O1109/100)*(K1109*$J$10)</f>
        <v>0</v>
      </c>
      <c r="U1109" s="14">
        <f>(P1109/100)*(K1109*$K$10)+(P1109/100)*(L1109*$L$10)</f>
        <v>245.70000000000002</v>
      </c>
      <c r="V1109" s="14">
        <f>(Q1109/100)*(L1109*$L$10)</f>
        <v>0</v>
      </c>
      <c r="W1109" s="14">
        <f>(R1109/100)*(K1109*$K$10)+(R1109/100)*(L1109*$L$10)</f>
        <v>0</v>
      </c>
      <c r="X1109" s="14">
        <f t="shared" si="367"/>
        <v>180</v>
      </c>
      <c r="Y1109" s="14">
        <f t="shared" si="368"/>
        <v>0</v>
      </c>
      <c r="Z1109" s="14">
        <f t="shared" si="369"/>
        <v>401.70000000000005</v>
      </c>
      <c r="AA1109" s="14">
        <f t="shared" si="370"/>
        <v>0</v>
      </c>
      <c r="AB1109" s="14">
        <f t="shared" si="372"/>
        <v>0</v>
      </c>
      <c r="AC1109" s="15">
        <f t="shared" si="371"/>
        <v>581.70000000000005</v>
      </c>
      <c r="AD1109" s="48">
        <f>(ROUND(AC1109-AC1102,1)/AC1102)</f>
        <v>0.29266666666666663</v>
      </c>
      <c r="AE1109" s="113"/>
      <c r="AF1109" s="60"/>
      <c r="AH1109" s="60"/>
    </row>
    <row r="1110" spans="1:34">
      <c r="A1110" s="99" t="s">
        <v>846</v>
      </c>
      <c r="B1110" s="91"/>
      <c r="C1110" s="21" t="s">
        <v>3</v>
      </c>
      <c r="D1110" s="12">
        <v>60</v>
      </c>
      <c r="E1110" s="12">
        <v>0</v>
      </c>
      <c r="F1110" s="12">
        <v>0</v>
      </c>
      <c r="G1110" s="12">
        <v>120</v>
      </c>
      <c r="H1110" s="12">
        <v>0</v>
      </c>
      <c r="I1110" s="13">
        <v>30</v>
      </c>
      <c r="J1110" s="13">
        <v>70</v>
      </c>
      <c r="K1110" s="13">
        <v>0</v>
      </c>
      <c r="L1110" s="13">
        <v>105</v>
      </c>
      <c r="M1110" s="13">
        <v>0</v>
      </c>
      <c r="N1110" s="14">
        <f>D1110*$D$11</f>
        <v>72</v>
      </c>
      <c r="O1110" s="14">
        <f>E1110*$E$11</f>
        <v>0</v>
      </c>
      <c r="P1110" s="14">
        <f>F1110*$F$11</f>
        <v>0</v>
      </c>
      <c r="Q1110" s="14">
        <f>G1110*$G$11</f>
        <v>156</v>
      </c>
      <c r="R1110" s="14">
        <f>H1110*$H$11</f>
        <v>0</v>
      </c>
      <c r="S1110" s="14">
        <f>(N1110/100)*(I1110*$I$11)+(N1110/100)*(J1110*$J$11)</f>
        <v>108</v>
      </c>
      <c r="T1110" s="14">
        <f>(O1110/100)*(K1110*$K$11)</f>
        <v>0</v>
      </c>
      <c r="U1110" s="14">
        <f>(P1110/100)*(K1110*$K$11)+(P1110/100)*(L1110*$L$11)</f>
        <v>0</v>
      </c>
      <c r="V1110" s="14">
        <f>(Q1110/100)*(L1110*$L$11)</f>
        <v>245.70000000000002</v>
      </c>
      <c r="W1110" s="14">
        <f>(R1110/100)*(K1110*$K$11)+(R1110/100)*(L1110*$L$11)</f>
        <v>0</v>
      </c>
      <c r="X1110" s="14">
        <f t="shared" si="367"/>
        <v>180</v>
      </c>
      <c r="Y1110" s="14">
        <f t="shared" si="368"/>
        <v>0</v>
      </c>
      <c r="Z1110" s="14">
        <f t="shared" si="369"/>
        <v>0</v>
      </c>
      <c r="AA1110" s="14">
        <f t="shared" si="370"/>
        <v>401.70000000000005</v>
      </c>
      <c r="AB1110" s="14">
        <f t="shared" si="372"/>
        <v>0</v>
      </c>
      <c r="AC1110" s="15">
        <f t="shared" si="371"/>
        <v>581.70000000000005</v>
      </c>
      <c r="AD1110" s="48">
        <f>(ROUND(AC1110-AC1102,1)/AC1102)</f>
        <v>0.29266666666666663</v>
      </c>
      <c r="AE1110" s="113"/>
      <c r="AF1110" s="60"/>
      <c r="AH1110" s="60"/>
    </row>
    <row r="1111" spans="1:34">
      <c r="A1111" s="99" t="s">
        <v>847</v>
      </c>
      <c r="B1111" s="91"/>
      <c r="C1111" s="21" t="s">
        <v>4</v>
      </c>
      <c r="D1111" s="12">
        <v>60</v>
      </c>
      <c r="E1111" s="12">
        <v>0</v>
      </c>
      <c r="F1111" s="12">
        <v>0</v>
      </c>
      <c r="G1111" s="12">
        <v>0</v>
      </c>
      <c r="H1111" s="12">
        <v>120</v>
      </c>
      <c r="I1111" s="13">
        <v>30</v>
      </c>
      <c r="J1111" s="13">
        <v>70</v>
      </c>
      <c r="K1111" s="13">
        <v>52.5</v>
      </c>
      <c r="L1111" s="13">
        <v>52.5</v>
      </c>
      <c r="M1111" s="13">
        <v>0</v>
      </c>
      <c r="N1111" s="14">
        <f>D1111*$D$12</f>
        <v>72</v>
      </c>
      <c r="O1111" s="14">
        <f>E1111*$E$12</f>
        <v>0</v>
      </c>
      <c r="P1111" s="14">
        <f>F1111*$F$12</f>
        <v>0</v>
      </c>
      <c r="Q1111" s="14">
        <f>G1111*$G$12</f>
        <v>0</v>
      </c>
      <c r="R1111" s="14">
        <f>H1111*$H$12</f>
        <v>156</v>
      </c>
      <c r="S1111" s="14">
        <f>(N1111/100)*(I1111*$I$12)+(N1111/100)*(J1111*$J$12)</f>
        <v>108</v>
      </c>
      <c r="T1111" s="14">
        <f>(O1111/100)*(K1111*$K$12)</f>
        <v>0</v>
      </c>
      <c r="U1111" s="14">
        <f>(P1111/100)*(K1111*$K$12)+(P1111/100)*(L1111*$L$12)</f>
        <v>0</v>
      </c>
      <c r="V1111" s="14">
        <f>(Q1111/100)*(L1111*$L$12)</f>
        <v>0</v>
      </c>
      <c r="W1111" s="14">
        <f>(R1111/100)*(K1111*$K$12)+(R1111/100)*(L1111*$L$12)</f>
        <v>245.70000000000002</v>
      </c>
      <c r="X1111" s="14">
        <f t="shared" si="367"/>
        <v>180</v>
      </c>
      <c r="Y1111" s="14">
        <f t="shared" si="368"/>
        <v>0</v>
      </c>
      <c r="Z1111" s="14">
        <f t="shared" si="369"/>
        <v>0</v>
      </c>
      <c r="AA1111" s="14">
        <f t="shared" si="370"/>
        <v>0</v>
      </c>
      <c r="AB1111" s="14">
        <f t="shared" si="372"/>
        <v>401.70000000000005</v>
      </c>
      <c r="AC1111" s="15">
        <f t="shared" si="371"/>
        <v>581.70000000000005</v>
      </c>
      <c r="AD1111" s="48">
        <f>(ROUND(AC1111-AC1102,1)/AC1102)</f>
        <v>0.29266666666666663</v>
      </c>
      <c r="AE1111" s="113"/>
      <c r="AF1111" s="60"/>
      <c r="AH1111" s="60"/>
    </row>
    <row r="1112" spans="1:34">
      <c r="A1112" s="99" t="s">
        <v>848</v>
      </c>
      <c r="B1112" s="91"/>
      <c r="C1112" s="21" t="s">
        <v>328</v>
      </c>
      <c r="D1112" s="12">
        <v>120</v>
      </c>
      <c r="E1112" s="12">
        <v>0</v>
      </c>
      <c r="F1112" s="12">
        <v>0</v>
      </c>
      <c r="G1112" s="12">
        <v>0</v>
      </c>
      <c r="H1112" s="12">
        <v>0</v>
      </c>
      <c r="I1112" s="13">
        <v>30</v>
      </c>
      <c r="J1112" s="13">
        <v>70</v>
      </c>
      <c r="K1112" s="13">
        <v>0</v>
      </c>
      <c r="L1112" s="13">
        <v>0</v>
      </c>
      <c r="M1112" s="13">
        <v>80</v>
      </c>
      <c r="N1112" s="14">
        <f>D1112*$D$13</f>
        <v>156</v>
      </c>
      <c r="O1112" s="14">
        <f>E1112*$E$13</f>
        <v>0</v>
      </c>
      <c r="P1112" s="14">
        <f>F1112*$F$13</f>
        <v>0</v>
      </c>
      <c r="Q1112" s="14">
        <f>G1112*$G$13</f>
        <v>0</v>
      </c>
      <c r="R1112" s="14">
        <f>H1112*$H$13</f>
        <v>0</v>
      </c>
      <c r="S1112" s="14">
        <f>(N1112/100)*(I1112*$I$14)+(N1112/100)*(J1112*$J$14)+(N1112/100)*(M1112*$M$14)</f>
        <v>421.20000000000005</v>
      </c>
      <c r="T1112" s="14">
        <f>(O1112/100)*(K1112*$K$13)+(O1112/100)*(M1112*$M$13)</f>
        <v>0</v>
      </c>
      <c r="U1112" s="14">
        <f>(P1112/100)*(K1112*$K$13)+(P1112/100)*(L1112*$L$13)+(P1112/100)*(M1112*$M$13)</f>
        <v>0</v>
      </c>
      <c r="V1112" s="14">
        <f>(Q1112/100)*(L1112*$L$13)+(Q1112/100)*(M1112*$M$13)</f>
        <v>0</v>
      </c>
      <c r="W1112" s="14">
        <f>(R1112/100)*(K1112*$K$13)+(R1112/100)*(L1112*$L$13)+(R1112/100)*(M1112*$M$13)</f>
        <v>0</v>
      </c>
      <c r="X1112" s="14">
        <f t="shared" si="367"/>
        <v>577.20000000000005</v>
      </c>
      <c r="Y1112" s="14">
        <f t="shared" si="368"/>
        <v>0</v>
      </c>
      <c r="Z1112" s="14">
        <f t="shared" si="369"/>
        <v>0</v>
      </c>
      <c r="AA1112" s="14">
        <f t="shared" si="370"/>
        <v>0</v>
      </c>
      <c r="AB1112" s="14">
        <f t="shared" si="372"/>
        <v>0</v>
      </c>
      <c r="AC1112" s="15">
        <f t="shared" si="371"/>
        <v>577.20000000000005</v>
      </c>
      <c r="AD1112" s="48">
        <f>(ROUND(AC1112-AC1102,1)/AC1102)</f>
        <v>0.28266666666666668</v>
      </c>
      <c r="AE1112" s="113"/>
      <c r="AF1112" s="60"/>
      <c r="AH1112" s="60"/>
    </row>
    <row r="1113" spans="1:34">
      <c r="A1113" s="99" t="s">
        <v>849</v>
      </c>
      <c r="B1113" s="91"/>
      <c r="C1113" s="21" t="s">
        <v>329</v>
      </c>
      <c r="D1113" s="12">
        <v>120</v>
      </c>
      <c r="E1113" s="12">
        <v>0</v>
      </c>
      <c r="F1113" s="12">
        <v>0</v>
      </c>
      <c r="G1113" s="12">
        <v>0</v>
      </c>
      <c r="H1113" s="12">
        <v>0</v>
      </c>
      <c r="I1113" s="13">
        <v>30</v>
      </c>
      <c r="J1113" s="13">
        <v>70</v>
      </c>
      <c r="K1113" s="13">
        <v>80</v>
      </c>
      <c r="L1113" s="13">
        <v>0</v>
      </c>
      <c r="M1113" s="13">
        <v>0</v>
      </c>
      <c r="N1113" s="14">
        <f>D1113*$D$14</f>
        <v>156</v>
      </c>
      <c r="O1113" s="14">
        <f>E1113*$E$14</f>
        <v>0</v>
      </c>
      <c r="P1113" s="14">
        <f>F1113*$F$14</f>
        <v>0</v>
      </c>
      <c r="Q1113" s="14">
        <f>G1113*$G$14</f>
        <v>0</v>
      </c>
      <c r="R1113" s="14">
        <f>H1113*$H$14</f>
        <v>0</v>
      </c>
      <c r="S1113" s="14">
        <f>(N1113/100)*(I1113*$I$14)+(N1113/100)*(J1113*$J$14)+(N1113/100)*(K1113*$K$14)</f>
        <v>421.20000000000005</v>
      </c>
      <c r="T1113" s="14">
        <f>(O1113/100)*(K1113*$K$14)</f>
        <v>0</v>
      </c>
      <c r="U1113" s="14">
        <f>(P1113/100)*(K1113*$K$14)+(P1113/100)*(L1113*$L$14)</f>
        <v>0</v>
      </c>
      <c r="V1113" s="14">
        <f>(Q1113/100)*(L1113*$L$14)</f>
        <v>0</v>
      </c>
      <c r="W1113" s="14">
        <f>(R1113/100)*(K1113*$L$14)+(R1113/100)*(L1113*$M$14)</f>
        <v>0</v>
      </c>
      <c r="X1113" s="14">
        <f t="shared" si="367"/>
        <v>577.20000000000005</v>
      </c>
      <c r="Y1113" s="14">
        <f t="shared" si="368"/>
        <v>0</v>
      </c>
      <c r="Z1113" s="14">
        <f t="shared" si="369"/>
        <v>0</v>
      </c>
      <c r="AA1113" s="14">
        <f t="shared" si="370"/>
        <v>0</v>
      </c>
      <c r="AB1113" s="14">
        <f t="shared" si="372"/>
        <v>0</v>
      </c>
      <c r="AC1113" s="15">
        <f t="shared" si="371"/>
        <v>577.20000000000005</v>
      </c>
      <c r="AD1113" s="48">
        <f>(ROUND(AC1113-AC1102,1)/AC1102)</f>
        <v>0.28266666666666668</v>
      </c>
      <c r="AE1113" s="113"/>
      <c r="AF1113" s="60"/>
      <c r="AH1113" s="60"/>
    </row>
    <row r="1114" spans="1:34">
      <c r="A1114" s="99"/>
      <c r="B1114" s="91"/>
      <c r="C1114" s="21" t="s">
        <v>330</v>
      </c>
      <c r="D1114" s="12">
        <v>120</v>
      </c>
      <c r="E1114" s="12">
        <v>0</v>
      </c>
      <c r="F1114" s="12">
        <v>0</v>
      </c>
      <c r="G1114" s="12">
        <v>0</v>
      </c>
      <c r="H1114" s="12">
        <v>0</v>
      </c>
      <c r="I1114" s="13">
        <v>30</v>
      </c>
      <c r="J1114" s="13">
        <v>70</v>
      </c>
      <c r="K1114" s="13">
        <v>0</v>
      </c>
      <c r="L1114" s="13">
        <v>80</v>
      </c>
      <c r="M1114" s="13">
        <v>0</v>
      </c>
      <c r="N1114" s="14">
        <f>D1114*$D$15</f>
        <v>156</v>
      </c>
      <c r="O1114" s="14">
        <f>E1114*$E$15</f>
        <v>0</v>
      </c>
      <c r="P1114" s="14">
        <f>F1114*$F$15</f>
        <v>0</v>
      </c>
      <c r="Q1114" s="14">
        <f>G1114*$G$15</f>
        <v>0</v>
      </c>
      <c r="R1114" s="14">
        <f>H1114*$H$15</f>
        <v>0</v>
      </c>
      <c r="S1114" s="14">
        <f>(N1114/100)*(I1114*$I$15)+(N1114/100)*(J1114*$J$15)+(N1114/100)*(L1114*$L$15)</f>
        <v>421.20000000000005</v>
      </c>
      <c r="T1114" s="14">
        <f>(O1114/100)*(K1114*$K$15)</f>
        <v>0</v>
      </c>
      <c r="U1114" s="14">
        <f>(P1114/100)*(K1114*$K$15)+(P1114/100)*(L1114*$L$15)</f>
        <v>0</v>
      </c>
      <c r="V1114" s="14">
        <f>(Q1114/100)*(L1114*$L$15)</f>
        <v>0</v>
      </c>
      <c r="W1114" s="14">
        <f>(R1114/100)*(K1114*$K$15)+(R1114/100)*(L1114*$L$15)</f>
        <v>0</v>
      </c>
      <c r="X1114" s="14">
        <f t="shared" si="367"/>
        <v>577.20000000000005</v>
      </c>
      <c r="Y1114" s="14">
        <f t="shared" si="368"/>
        <v>0</v>
      </c>
      <c r="Z1114" s="14">
        <f t="shared" si="369"/>
        <v>0</v>
      </c>
      <c r="AA1114" s="14">
        <f t="shared" si="370"/>
        <v>0</v>
      </c>
      <c r="AB1114" s="14">
        <f t="shared" si="372"/>
        <v>0</v>
      </c>
      <c r="AC1114" s="15">
        <f t="shared" si="371"/>
        <v>577.20000000000005</v>
      </c>
      <c r="AD1114" s="48">
        <f>(ROUND(AC1114-AC1102,1)/AC1102)</f>
        <v>0.28266666666666668</v>
      </c>
      <c r="AE1114" s="113"/>
      <c r="AF1114" s="60"/>
      <c r="AH1114" s="60"/>
    </row>
    <row r="1115" spans="1:34">
      <c r="A1115" s="99"/>
      <c r="B1115" s="91"/>
      <c r="C1115" s="21" t="s">
        <v>326</v>
      </c>
      <c r="D1115" s="12">
        <v>120</v>
      </c>
      <c r="E1115" s="12">
        <v>0</v>
      </c>
      <c r="F1115" s="12">
        <v>0</v>
      </c>
      <c r="G1115" s="12">
        <v>0</v>
      </c>
      <c r="H1115" s="12">
        <v>0</v>
      </c>
      <c r="I1115" s="13">
        <v>30</v>
      </c>
      <c r="J1115" s="13">
        <v>97</v>
      </c>
      <c r="K1115" s="13">
        <v>0</v>
      </c>
      <c r="L1115" s="13">
        <v>0</v>
      </c>
      <c r="M1115" s="13">
        <v>0</v>
      </c>
      <c r="N1115" s="14">
        <f>D1115*$D$16</f>
        <v>156</v>
      </c>
      <c r="O1115" s="14">
        <f>E1115*$E$16</f>
        <v>0</v>
      </c>
      <c r="P1115" s="14">
        <f>F1115*$F$16</f>
        <v>0</v>
      </c>
      <c r="Q1115" s="14">
        <f>G1115*$G$16</f>
        <v>0</v>
      </c>
      <c r="R1115" s="14">
        <f>H1115*$H$16</f>
        <v>0</v>
      </c>
      <c r="S1115" s="14">
        <f>(N1115/100)*(I1115*$I$16)+(N1115/100)*(J1115*$J$16)</f>
        <v>394.83600000000001</v>
      </c>
      <c r="T1115" s="14">
        <f>(O1115/100)*(K1115*$K$16)</f>
        <v>0</v>
      </c>
      <c r="U1115" s="14">
        <f>(P1115/100)*(K1115*$K$16)+(P1115/100)*(L1115*$L$16)</f>
        <v>0</v>
      </c>
      <c r="V1115" s="14">
        <f>(Q1115/100)*(L1115*$L$16)</f>
        <v>0</v>
      </c>
      <c r="W1115" s="14">
        <f>(R1115/100)*(K1115*$K$16)+(R1115/100)*(L1115*$L$16)</f>
        <v>0</v>
      </c>
      <c r="X1115" s="14">
        <f t="shared" si="367"/>
        <v>550.83600000000001</v>
      </c>
      <c r="Y1115" s="14">
        <f t="shared" si="368"/>
        <v>0</v>
      </c>
      <c r="Z1115" s="14">
        <f t="shared" si="369"/>
        <v>0</v>
      </c>
      <c r="AA1115" s="14">
        <f t="shared" si="370"/>
        <v>0</v>
      </c>
      <c r="AB1115" s="14">
        <f t="shared" si="372"/>
        <v>0</v>
      </c>
      <c r="AC1115" s="15">
        <f t="shared" si="371"/>
        <v>550.79999999999995</v>
      </c>
      <c r="AD1115" s="48">
        <f>(ROUND(AC1115-AC1102,1)/AC1102)</f>
        <v>0.224</v>
      </c>
      <c r="AE1115" s="113"/>
      <c r="AF1115" s="60"/>
      <c r="AH1115" s="60"/>
    </row>
    <row r="1116" spans="1:34">
      <c r="A1116" s="99"/>
      <c r="B1116" s="91"/>
      <c r="C1116" s="21" t="s">
        <v>327</v>
      </c>
      <c r="D1116" s="12">
        <v>120</v>
      </c>
      <c r="E1116" s="12">
        <v>0</v>
      </c>
      <c r="F1116" s="12">
        <v>0</v>
      </c>
      <c r="G1116" s="12">
        <v>0</v>
      </c>
      <c r="H1116" s="12">
        <v>0</v>
      </c>
      <c r="I1116" s="13">
        <v>68</v>
      </c>
      <c r="J1116" s="13">
        <v>70</v>
      </c>
      <c r="K1116" s="13">
        <v>0</v>
      </c>
      <c r="L1116" s="13">
        <v>0</v>
      </c>
      <c r="M1116" s="13">
        <v>0</v>
      </c>
      <c r="N1116" s="14">
        <f>D1116*$D$17</f>
        <v>156</v>
      </c>
      <c r="O1116" s="14">
        <f>E1116*$E$17</f>
        <v>0</v>
      </c>
      <c r="P1116" s="14">
        <f>F1116*$F$17</f>
        <v>0</v>
      </c>
      <c r="Q1116" s="14">
        <f>G1116*$G$17</f>
        <v>0</v>
      </c>
      <c r="R1116" s="14">
        <f>H1116*$H$17</f>
        <v>0</v>
      </c>
      <c r="S1116" s="14">
        <f>(N1116/100)*(I1116*$I$17)+(N1116/100)*(J1116*$J$17)</f>
        <v>353.18399999999997</v>
      </c>
      <c r="T1116" s="14">
        <f>(O1116/100)*(K1116*$K$17)</f>
        <v>0</v>
      </c>
      <c r="U1116" s="14">
        <f>(P1116/100)*(K1116*$K$17)+(P1116/100)*(L1116*$L$17)</f>
        <v>0</v>
      </c>
      <c r="V1116" s="14">
        <f>(Q1116/100)*(L1116*$L$17)</f>
        <v>0</v>
      </c>
      <c r="W1116" s="14">
        <f>(R1116/100)*(K1116*$K$17)+(R1116/100)*(L1116*$L$17)</f>
        <v>0</v>
      </c>
      <c r="X1116" s="14">
        <f t="shared" si="367"/>
        <v>509.18399999999997</v>
      </c>
      <c r="Y1116" s="14">
        <f t="shared" si="368"/>
        <v>0</v>
      </c>
      <c r="Z1116" s="14">
        <f t="shared" si="369"/>
        <v>0</v>
      </c>
      <c r="AA1116" s="14">
        <f t="shared" si="370"/>
        <v>0</v>
      </c>
      <c r="AB1116" s="14">
        <f t="shared" si="372"/>
        <v>0</v>
      </c>
      <c r="AC1116" s="15">
        <f t="shared" si="371"/>
        <v>509.2</v>
      </c>
      <c r="AD1116" s="48">
        <f>(ROUND(AC1116-AC1102,1)/AC1102)</f>
        <v>0.13155555555555556</v>
      </c>
      <c r="AE1116" s="113"/>
      <c r="AF1116" s="60"/>
      <c r="AH1116" s="60"/>
    </row>
    <row r="1117" spans="1:34">
      <c r="A1117" s="106" t="s">
        <v>0</v>
      </c>
      <c r="B1117" s="92" t="s">
        <v>597</v>
      </c>
      <c r="C1117" s="50" t="s">
        <v>243</v>
      </c>
      <c r="D1117" s="11">
        <v>125</v>
      </c>
      <c r="E1117" s="11">
        <v>0</v>
      </c>
      <c r="F1117" s="11">
        <v>0</v>
      </c>
      <c r="G1117" s="11">
        <v>0</v>
      </c>
      <c r="H1117" s="11">
        <v>0</v>
      </c>
      <c r="I1117" s="51">
        <v>20</v>
      </c>
      <c r="J1117" s="51">
        <v>75</v>
      </c>
      <c r="K1117" s="51">
        <v>0</v>
      </c>
      <c r="L1117" s="51">
        <v>0</v>
      </c>
      <c r="M1117" s="51">
        <v>0</v>
      </c>
      <c r="N1117" s="52">
        <f>D1117*$D$3</f>
        <v>187.5</v>
      </c>
      <c r="O1117" s="52">
        <f>E1117*$E$3</f>
        <v>0</v>
      </c>
      <c r="P1117" s="52">
        <f>F1117*$F$3</f>
        <v>0</v>
      </c>
      <c r="Q1117" s="52">
        <f>G1117*$G$3</f>
        <v>0</v>
      </c>
      <c r="R1117" s="52">
        <f>H1117*$H$3</f>
        <v>0</v>
      </c>
      <c r="S1117" s="52">
        <f>(N1117/100)*(I1117*$I$3)+(N1117/100)*(J1117*$J$3)</f>
        <v>267.1875</v>
      </c>
      <c r="T1117" s="52">
        <f>(O1117/100)*(K1117*$K$3)</f>
        <v>0</v>
      </c>
      <c r="U1117" s="52">
        <f>(P1117/100)*(K1117*$K$3)+(P1117/100)*(L1117*$L$3)</f>
        <v>0</v>
      </c>
      <c r="V1117" s="52">
        <f>(Q1117/100)*(L1117*$L$3)</f>
        <v>0</v>
      </c>
      <c r="W1117" s="52">
        <f>(R1117/100)*(K1117*$K$3)+(R1117/100)*(L1117*$L$3)</f>
        <v>0</v>
      </c>
      <c r="X1117" s="52">
        <f t="shared" ref="X1117:X1131" si="373">N1117+S1117</f>
        <v>454.6875</v>
      </c>
      <c r="Y1117" s="52">
        <f t="shared" ref="Y1117:Y1131" si="374">O1117+T1117</f>
        <v>0</v>
      </c>
      <c r="Z1117" s="52">
        <f t="shared" ref="Z1117:Z1131" si="375">P1117+U1117</f>
        <v>0</v>
      </c>
      <c r="AA1117" s="52">
        <f t="shared" ref="AA1117:AA1131" si="376">Q1117+V1117</f>
        <v>0</v>
      </c>
      <c r="AB1117" s="52">
        <f>R1117+W1117</f>
        <v>0</v>
      </c>
      <c r="AC1117" s="53">
        <f>ROUND(X1117+Y1117+Z1117+AA1117+AB1117,1)</f>
        <v>454.7</v>
      </c>
      <c r="AD1117" s="58"/>
      <c r="AE1117" s="113" t="s">
        <v>814</v>
      </c>
      <c r="AF1117" s="60"/>
      <c r="AH1117" s="60"/>
    </row>
    <row r="1118" spans="1:34">
      <c r="A1118" s="99" t="s">
        <v>815</v>
      </c>
      <c r="B1118" s="93">
        <v>10</v>
      </c>
      <c r="C1118" s="21" t="s">
        <v>325</v>
      </c>
      <c r="D1118" s="12">
        <v>125</v>
      </c>
      <c r="E1118" s="12">
        <v>0</v>
      </c>
      <c r="F1118" s="12">
        <v>0</v>
      </c>
      <c r="G1118" s="12">
        <v>0</v>
      </c>
      <c r="H1118" s="12">
        <v>0</v>
      </c>
      <c r="I1118" s="13">
        <v>38</v>
      </c>
      <c r="J1118" s="13">
        <v>90</v>
      </c>
      <c r="K1118" s="13">
        <v>0</v>
      </c>
      <c r="L1118" s="13">
        <v>0</v>
      </c>
      <c r="M1118" s="13">
        <v>0</v>
      </c>
      <c r="N1118" s="14">
        <f>D1118*$D$4</f>
        <v>162.5</v>
      </c>
      <c r="O1118" s="14">
        <f>E1118*$E$4</f>
        <v>0</v>
      </c>
      <c r="P1118" s="14">
        <f>F1118*$F$4</f>
        <v>0</v>
      </c>
      <c r="Q1118" s="14">
        <f>G1118*$G$4</f>
        <v>0</v>
      </c>
      <c r="R1118" s="14">
        <f>H1118*$H$4</f>
        <v>0</v>
      </c>
      <c r="S1118" s="14">
        <f>(N1118/100)*(I1118*$I$4)+(N1118/100)*(J1118*$J$4)</f>
        <v>374.4</v>
      </c>
      <c r="T1118" s="14">
        <f>(O1118/100)*(K1118*$K$4)</f>
        <v>0</v>
      </c>
      <c r="U1118" s="14">
        <f>(P1118/100)*(K1118*$K$4)+(P1118/100)*(L1118*$L$4)</f>
        <v>0</v>
      </c>
      <c r="V1118" s="14">
        <f>(Q1118/100)*(L1118*$L$4)</f>
        <v>0</v>
      </c>
      <c r="W1118" s="14">
        <f>(R1118/100)*(K1118*$K$4)+(R1118/100)*(L1118*$L$4)</f>
        <v>0</v>
      </c>
      <c r="X1118" s="14">
        <f t="shared" si="373"/>
        <v>536.9</v>
      </c>
      <c r="Y1118" s="14">
        <f t="shared" si="374"/>
        <v>0</v>
      </c>
      <c r="Z1118" s="14">
        <f t="shared" si="375"/>
        <v>0</v>
      </c>
      <c r="AA1118" s="14">
        <f t="shared" si="376"/>
        <v>0</v>
      </c>
      <c r="AB1118" s="14">
        <f>R1118+W1118</f>
        <v>0</v>
      </c>
      <c r="AC1118" s="15">
        <f>ROUND(X1118+Y1118+Z1118+AA1118+AB1118,1)</f>
        <v>536.9</v>
      </c>
      <c r="AD1118" s="48">
        <f>(ROUND(AC1118-AC1117,1)/AC1117)</f>
        <v>0.1807785352979987</v>
      </c>
      <c r="AE1118" s="113"/>
      <c r="AF1118" s="60"/>
      <c r="AH1118" s="60"/>
    </row>
    <row r="1119" spans="1:34">
      <c r="A1119" s="99" t="s">
        <v>816</v>
      </c>
      <c r="B1119" s="93">
        <v>18</v>
      </c>
      <c r="C1119" s="21" t="s">
        <v>850</v>
      </c>
      <c r="D1119" s="12">
        <v>125</v>
      </c>
      <c r="E1119" s="12">
        <v>0</v>
      </c>
      <c r="F1119" s="12">
        <v>0</v>
      </c>
      <c r="G1119" s="12">
        <v>0</v>
      </c>
      <c r="H1119" s="12">
        <v>0</v>
      </c>
      <c r="I1119" s="13">
        <v>20</v>
      </c>
      <c r="J1119" s="13">
        <v>75</v>
      </c>
      <c r="K1119" s="13">
        <v>0</v>
      </c>
      <c r="L1119" s="13">
        <v>0</v>
      </c>
      <c r="M1119" s="13">
        <v>0</v>
      </c>
      <c r="N1119" s="14">
        <f>D1119*$D$5</f>
        <v>175</v>
      </c>
      <c r="O1119" s="14">
        <f>E1119*$E$5</f>
        <v>0</v>
      </c>
      <c r="P1119" s="14">
        <f>F1119*$F$5</f>
        <v>0</v>
      </c>
      <c r="Q1119" s="14">
        <f>G1119*$G$5</f>
        <v>0</v>
      </c>
      <c r="R1119" s="14">
        <f>H1119*$H$5</f>
        <v>0</v>
      </c>
      <c r="S1119" s="14">
        <f>(N1119/100)*(I1119*$I$5)+(N1119/100)*(J1119*$J$5)</f>
        <v>249.375</v>
      </c>
      <c r="T1119" s="14">
        <f>(O1119/100)*(K1119*$K$5)</f>
        <v>0</v>
      </c>
      <c r="U1119" s="14">
        <f>(P1119/100)*(K1119*$K$5)+(P1119/100)*(L1119*$L$5)</f>
        <v>0</v>
      </c>
      <c r="V1119" s="14">
        <f>(Q1119/100)*(L1119*$L$5)</f>
        <v>0</v>
      </c>
      <c r="W1119" s="14">
        <f>(R1119/100)*(K1119*$K$5)+(R1119/100)*(L1119*$L$5)</f>
        <v>0</v>
      </c>
      <c r="X1119" s="14">
        <f t="shared" si="373"/>
        <v>424.375</v>
      </c>
      <c r="Y1119" s="14">
        <f t="shared" si="374"/>
        <v>0</v>
      </c>
      <c r="Z1119" s="14">
        <f t="shared" si="375"/>
        <v>0</v>
      </c>
      <c r="AA1119" s="14">
        <f t="shared" si="376"/>
        <v>0</v>
      </c>
      <c r="AB1119" s="14">
        <f>R1119+W1119</f>
        <v>0</v>
      </c>
      <c r="AC1119" s="15">
        <f t="shared" ref="AC1119:AC1131" si="377">ROUND(X1119+Y1119+Z1119+AA1119+AB1119,1)</f>
        <v>424.4</v>
      </c>
      <c r="AD1119" s="48">
        <f>(ROUND(AC1119-AC1117,1)/AC1117)</f>
        <v>-6.6637343303276891E-2</v>
      </c>
      <c r="AE1119" s="113"/>
      <c r="AF1119" s="60"/>
      <c r="AH1119" s="60"/>
    </row>
    <row r="1120" spans="1:34">
      <c r="A1120" s="99" t="s">
        <v>817</v>
      </c>
      <c r="B1120" s="93">
        <v>0</v>
      </c>
      <c r="C1120" s="21" t="s">
        <v>338</v>
      </c>
      <c r="D1120" s="12">
        <v>125</v>
      </c>
      <c r="E1120" s="12">
        <v>0</v>
      </c>
      <c r="F1120" s="12">
        <v>0</v>
      </c>
      <c r="G1120" s="12">
        <v>0</v>
      </c>
      <c r="H1120" s="12">
        <v>0</v>
      </c>
      <c r="I1120" s="13">
        <v>20</v>
      </c>
      <c r="J1120" s="13">
        <v>75</v>
      </c>
      <c r="K1120" s="13">
        <v>0</v>
      </c>
      <c r="L1120" s="13">
        <v>0</v>
      </c>
      <c r="M1120" s="13">
        <v>0</v>
      </c>
      <c r="N1120" s="14">
        <f>D1120*$D$6</f>
        <v>175</v>
      </c>
      <c r="O1120" s="14">
        <f>E1120*$E$6</f>
        <v>0</v>
      </c>
      <c r="P1120" s="14">
        <f>F1120*$F$6</f>
        <v>0</v>
      </c>
      <c r="Q1120" s="14">
        <f>G1120*$G$6</f>
        <v>0</v>
      </c>
      <c r="R1120" s="14">
        <f>H1120*$H$6</f>
        <v>0</v>
      </c>
      <c r="S1120" s="14">
        <f>(N1120/100)*(I1120*$I$6)+(N1120/100)*(J1120*$J$6)</f>
        <v>249.375</v>
      </c>
      <c r="T1120" s="14">
        <f>(O1120/100)*(K1120*$K$6)</f>
        <v>0</v>
      </c>
      <c r="U1120" s="14">
        <f>(P1120/100)*(K1120*$K$6)+(P1120/100)*(L1120*$L$6)</f>
        <v>0</v>
      </c>
      <c r="V1120" s="14">
        <f>(Q1120/100)*(L1120*$L$6)</f>
        <v>0</v>
      </c>
      <c r="W1120" s="14">
        <f>(R1120/100)*(K1120*$K$6)+(R1120/100)*(L1120*$L$6)</f>
        <v>0</v>
      </c>
      <c r="X1120" s="14">
        <f t="shared" si="373"/>
        <v>424.375</v>
      </c>
      <c r="Y1120" s="14">
        <f t="shared" si="374"/>
        <v>0</v>
      </c>
      <c r="Z1120" s="14">
        <f t="shared" si="375"/>
        <v>0</v>
      </c>
      <c r="AA1120" s="14">
        <f t="shared" si="376"/>
        <v>0</v>
      </c>
      <c r="AB1120" s="14">
        <f t="shared" ref="AB1120:AB1131" si="378">R1120+W1120</f>
        <v>0</v>
      </c>
      <c r="AC1120" s="15">
        <f t="shared" si="377"/>
        <v>424.4</v>
      </c>
      <c r="AD1120" s="48">
        <f>(ROUND(AC1120-AC1117,1)/AC1117)</f>
        <v>-6.6637343303276891E-2</v>
      </c>
      <c r="AE1120" s="113"/>
      <c r="AF1120" s="60"/>
      <c r="AH1120" s="60"/>
    </row>
    <row r="1121" spans="1:34">
      <c r="A1121" s="99" t="s">
        <v>818</v>
      </c>
      <c r="B1121" s="93">
        <v>0</v>
      </c>
      <c r="C1121" s="21" t="s">
        <v>339</v>
      </c>
      <c r="D1121" s="12">
        <v>125</v>
      </c>
      <c r="E1121" s="12">
        <v>0</v>
      </c>
      <c r="F1121" s="12">
        <v>0</v>
      </c>
      <c r="G1121" s="12">
        <v>0</v>
      </c>
      <c r="H1121" s="12">
        <v>0</v>
      </c>
      <c r="I1121" s="13">
        <v>20</v>
      </c>
      <c r="J1121" s="13">
        <v>75</v>
      </c>
      <c r="K1121" s="13">
        <v>0</v>
      </c>
      <c r="L1121" s="13">
        <v>0</v>
      </c>
      <c r="M1121" s="13">
        <v>0</v>
      </c>
      <c r="N1121" s="14">
        <f>D1121*$D$7</f>
        <v>175</v>
      </c>
      <c r="O1121" s="14">
        <f>E1121*$E$7</f>
        <v>0</v>
      </c>
      <c r="P1121" s="14">
        <f>F1121*$F$7</f>
        <v>0</v>
      </c>
      <c r="Q1121" s="14">
        <f>G1121*$G$7</f>
        <v>0</v>
      </c>
      <c r="R1121" s="14">
        <f>H1121*$H$7</f>
        <v>0</v>
      </c>
      <c r="S1121" s="14">
        <f>(N1121/100)*(I1121*$I$7)+(N1121/100)*(J1121*$J$7)</f>
        <v>249.375</v>
      </c>
      <c r="T1121" s="14">
        <f>(O1121/100)*(K1121*$K$7)</f>
        <v>0</v>
      </c>
      <c r="U1121" s="14">
        <f>(P1121/100)*(K1121*$K$7)+(P1121/100)*(L1121*$L$7)</f>
        <v>0</v>
      </c>
      <c r="V1121" s="14">
        <f>(Q1121/100)*(L1121*$L$7)</f>
        <v>0</v>
      </c>
      <c r="W1121" s="14">
        <f>(R1121/100)*(K1121*$K$7)+(R1121/100)*(L1121*$L$7)</f>
        <v>0</v>
      </c>
      <c r="X1121" s="14">
        <f t="shared" si="373"/>
        <v>424.375</v>
      </c>
      <c r="Y1121" s="14">
        <f t="shared" si="374"/>
        <v>0</v>
      </c>
      <c r="Z1121" s="14">
        <f t="shared" si="375"/>
        <v>0</v>
      </c>
      <c r="AA1121" s="14">
        <f t="shared" si="376"/>
        <v>0</v>
      </c>
      <c r="AB1121" s="14">
        <f t="shared" si="378"/>
        <v>0</v>
      </c>
      <c r="AC1121" s="15">
        <f t="shared" si="377"/>
        <v>424.4</v>
      </c>
      <c r="AD1121" s="48">
        <f>(ROUND(AC1121-AC1117,1)/AC1117)</f>
        <v>-6.6637343303276891E-2</v>
      </c>
      <c r="AE1121" s="113"/>
      <c r="AF1121" s="60"/>
      <c r="AH1121" s="60"/>
    </row>
    <row r="1122" spans="1:34">
      <c r="A1122" s="99" t="s">
        <v>667</v>
      </c>
      <c r="B1122" s="93"/>
      <c r="C1122" s="21" t="s">
        <v>340</v>
      </c>
      <c r="D1122" s="12">
        <v>125</v>
      </c>
      <c r="E1122" s="12">
        <v>0</v>
      </c>
      <c r="F1122" s="12">
        <v>0</v>
      </c>
      <c r="G1122" s="12">
        <v>0</v>
      </c>
      <c r="H1122" s="12">
        <v>0</v>
      </c>
      <c r="I1122" s="13">
        <v>20</v>
      </c>
      <c r="J1122" s="13">
        <v>75</v>
      </c>
      <c r="K1122" s="13">
        <v>0</v>
      </c>
      <c r="L1122" s="13">
        <v>0</v>
      </c>
      <c r="M1122" s="13">
        <v>0</v>
      </c>
      <c r="N1122" s="14">
        <f>D1122*$D$8</f>
        <v>175</v>
      </c>
      <c r="O1122" s="14">
        <f>E1122*$E$8</f>
        <v>0</v>
      </c>
      <c r="P1122" s="14">
        <f>F1122*$F$8</f>
        <v>0</v>
      </c>
      <c r="Q1122" s="14">
        <f>G1122*$G$8</f>
        <v>0</v>
      </c>
      <c r="R1122" s="14">
        <f>H1122*$H$8</f>
        <v>0</v>
      </c>
      <c r="S1122" s="14">
        <f>(N1122/100)*(I1122*$I$8)+(N1122/100)*(J1122*$J$8)</f>
        <v>249.375</v>
      </c>
      <c r="T1122" s="14">
        <f>(O1122/100)*(K1122*$K$8)</f>
        <v>0</v>
      </c>
      <c r="U1122" s="14">
        <f>(P1122/100)*(K1122*$K$8)+(P1122/100)*(L1122*$L$8)</f>
        <v>0</v>
      </c>
      <c r="V1122" s="14">
        <f>(Q1122/100)*(L1122*$L$8)</f>
        <v>0</v>
      </c>
      <c r="W1122" s="14">
        <f>(R1122/100)*(K1122*$K$8)+(R1122/100)*(L1122*$L$8)</f>
        <v>0</v>
      </c>
      <c r="X1122" s="14">
        <f t="shared" si="373"/>
        <v>424.375</v>
      </c>
      <c r="Y1122" s="14">
        <f t="shared" si="374"/>
        <v>0</v>
      </c>
      <c r="Z1122" s="14">
        <f t="shared" si="375"/>
        <v>0</v>
      </c>
      <c r="AA1122" s="14">
        <f t="shared" si="376"/>
        <v>0</v>
      </c>
      <c r="AB1122" s="14">
        <f t="shared" si="378"/>
        <v>0</v>
      </c>
      <c r="AC1122" s="15">
        <f t="shared" si="377"/>
        <v>424.4</v>
      </c>
      <c r="AD1122" s="48">
        <f>(ROUND(AC1122-AC1117,1)/AC1117)</f>
        <v>-6.6637343303276891E-2</v>
      </c>
      <c r="AE1122" s="113"/>
      <c r="AF1122" s="60"/>
      <c r="AH1122" s="60"/>
    </row>
    <row r="1123" spans="1:34">
      <c r="A1123" s="99" t="s">
        <v>606</v>
      </c>
      <c r="B1123" s="93"/>
      <c r="C1123" s="21" t="s">
        <v>1</v>
      </c>
      <c r="D1123" s="12">
        <v>63</v>
      </c>
      <c r="E1123" s="12">
        <v>125</v>
      </c>
      <c r="F1123" s="12">
        <v>0</v>
      </c>
      <c r="G1123" s="12">
        <v>0</v>
      </c>
      <c r="H1123" s="12">
        <v>0</v>
      </c>
      <c r="I1123" s="13">
        <v>20</v>
      </c>
      <c r="J1123" s="13">
        <v>75</v>
      </c>
      <c r="K1123" s="13">
        <v>100</v>
      </c>
      <c r="L1123" s="13">
        <v>0</v>
      </c>
      <c r="M1123" s="13">
        <v>0</v>
      </c>
      <c r="N1123" s="14">
        <f>D1123*$D$9</f>
        <v>75.599999999999994</v>
      </c>
      <c r="O1123" s="14">
        <f>E1123*$E$9</f>
        <v>162.5</v>
      </c>
      <c r="P1123" s="14">
        <f>F1123*$F$9</f>
        <v>0</v>
      </c>
      <c r="Q1123" s="14">
        <f>G1123*$G$9</f>
        <v>0</v>
      </c>
      <c r="R1123" s="14">
        <f>H1123*$H$9</f>
        <v>0</v>
      </c>
      <c r="S1123" s="14">
        <f>(N1123/100)*(I1123*$I$9)+(N1123/100)*(J1123*$J$9)</f>
        <v>107.72999999999998</v>
      </c>
      <c r="T1123" s="14">
        <f>(O1123/100)*(K1123*$K$9)</f>
        <v>243.75</v>
      </c>
      <c r="U1123" s="14">
        <f>(P1123/100)*(K1123*$K$9)+(P1123/100)*(L1123*$L$9)</f>
        <v>0</v>
      </c>
      <c r="V1123" s="14">
        <f>(Q1123/100)*(L1123*$L$9)</f>
        <v>0</v>
      </c>
      <c r="W1123" s="14">
        <f>(R1123/100)*(K1123*$K$9)+(R1123/100)*(L1123*$L$9)</f>
        <v>0</v>
      </c>
      <c r="X1123" s="14">
        <f t="shared" si="373"/>
        <v>183.32999999999998</v>
      </c>
      <c r="Y1123" s="14">
        <f t="shared" si="374"/>
        <v>406.25</v>
      </c>
      <c r="Z1123" s="14">
        <f t="shared" si="375"/>
        <v>0</v>
      </c>
      <c r="AA1123" s="14">
        <f t="shared" si="376"/>
        <v>0</v>
      </c>
      <c r="AB1123" s="14">
        <f t="shared" si="378"/>
        <v>0</v>
      </c>
      <c r="AC1123" s="15">
        <f t="shared" si="377"/>
        <v>589.6</v>
      </c>
      <c r="AD1123" s="48">
        <f>(ROUND(AC1123-AC1117,1)/AC1117)</f>
        <v>0.29667912909610733</v>
      </c>
      <c r="AE1123" s="113"/>
      <c r="AF1123" s="60"/>
      <c r="AH1123" s="60"/>
    </row>
    <row r="1124" spans="1:34">
      <c r="A1124" s="99" t="s">
        <v>845</v>
      </c>
      <c r="B1124" s="93"/>
      <c r="C1124" s="21" t="s">
        <v>2</v>
      </c>
      <c r="D1124" s="12">
        <v>63</v>
      </c>
      <c r="E1124" s="12">
        <v>0</v>
      </c>
      <c r="F1124" s="12">
        <v>125</v>
      </c>
      <c r="G1124" s="12">
        <v>0</v>
      </c>
      <c r="H1124" s="12">
        <v>0</v>
      </c>
      <c r="I1124" s="13">
        <v>20</v>
      </c>
      <c r="J1124" s="13">
        <v>75</v>
      </c>
      <c r="K1124" s="13">
        <v>50</v>
      </c>
      <c r="L1124" s="13">
        <v>50</v>
      </c>
      <c r="M1124" s="13">
        <v>0</v>
      </c>
      <c r="N1124" s="14">
        <f>D1124*$D$10</f>
        <v>75.599999999999994</v>
      </c>
      <c r="O1124" s="14">
        <f>E1124*$E$10</f>
        <v>0</v>
      </c>
      <c r="P1124" s="14">
        <f>F1124*$F$10</f>
        <v>162.5</v>
      </c>
      <c r="Q1124" s="14">
        <f>G1124*$G$10</f>
        <v>0</v>
      </c>
      <c r="R1124" s="14">
        <f>H1124*$H$10</f>
        <v>0</v>
      </c>
      <c r="S1124" s="14">
        <f>(N1124/100)*(I1124*$I$10)+(N1124/100)*(J1124*$J$10)</f>
        <v>107.72999999999998</v>
      </c>
      <c r="T1124" s="14">
        <f>(O1124/100)*(K1124*$J$10)</f>
        <v>0</v>
      </c>
      <c r="U1124" s="14">
        <f>(P1124/100)*(K1124*$K$10)+(P1124/100)*(L1124*$L$10)</f>
        <v>243.75</v>
      </c>
      <c r="V1124" s="14">
        <f>(Q1124/100)*(L1124*$L$10)</f>
        <v>0</v>
      </c>
      <c r="W1124" s="14">
        <f>(R1124/100)*(K1124*$K$10)+(R1124/100)*(L1124*$L$10)</f>
        <v>0</v>
      </c>
      <c r="X1124" s="14">
        <f t="shared" si="373"/>
        <v>183.32999999999998</v>
      </c>
      <c r="Y1124" s="14">
        <f t="shared" si="374"/>
        <v>0</v>
      </c>
      <c r="Z1124" s="14">
        <f t="shared" si="375"/>
        <v>406.25</v>
      </c>
      <c r="AA1124" s="14">
        <f t="shared" si="376"/>
        <v>0</v>
      </c>
      <c r="AB1124" s="14">
        <f t="shared" si="378"/>
        <v>0</v>
      </c>
      <c r="AC1124" s="15">
        <f t="shared" si="377"/>
        <v>589.6</v>
      </c>
      <c r="AD1124" s="48">
        <f>(ROUND(AC1124-AC1117,1)/AC1117)</f>
        <v>0.29667912909610733</v>
      </c>
      <c r="AE1124" s="113"/>
      <c r="AF1124" s="60"/>
      <c r="AH1124" s="60"/>
    </row>
    <row r="1125" spans="1:34">
      <c r="A1125" s="99" t="s">
        <v>846</v>
      </c>
      <c r="B1125" s="93"/>
      <c r="C1125" s="21" t="s">
        <v>3</v>
      </c>
      <c r="D1125" s="12">
        <v>63</v>
      </c>
      <c r="E1125" s="12">
        <v>0</v>
      </c>
      <c r="F1125" s="12">
        <v>0</v>
      </c>
      <c r="G1125" s="12">
        <v>125</v>
      </c>
      <c r="H1125" s="12">
        <v>0</v>
      </c>
      <c r="I1125" s="13">
        <v>20</v>
      </c>
      <c r="J1125" s="13">
        <v>75</v>
      </c>
      <c r="K1125" s="13">
        <v>0</v>
      </c>
      <c r="L1125" s="13">
        <v>100</v>
      </c>
      <c r="M1125" s="13">
        <v>0</v>
      </c>
      <c r="N1125" s="14">
        <f>D1125*$D$11</f>
        <v>75.599999999999994</v>
      </c>
      <c r="O1125" s="14">
        <f>E1125*$E$11</f>
        <v>0</v>
      </c>
      <c r="P1125" s="14">
        <f>F1125*$F$11</f>
        <v>0</v>
      </c>
      <c r="Q1125" s="14">
        <f>G1125*$G$11</f>
        <v>162.5</v>
      </c>
      <c r="R1125" s="14">
        <f>H1125*$H$11</f>
        <v>0</v>
      </c>
      <c r="S1125" s="14">
        <f>(N1125/100)*(I1125*$I$11)+(N1125/100)*(J1125*$J$11)</f>
        <v>107.72999999999998</v>
      </c>
      <c r="T1125" s="14">
        <f>(O1125/100)*(K1125*$K$11)</f>
        <v>0</v>
      </c>
      <c r="U1125" s="14">
        <f>(P1125/100)*(K1125*$K$11)+(P1125/100)*(L1125*$L$11)</f>
        <v>0</v>
      </c>
      <c r="V1125" s="14">
        <f>(Q1125/100)*(L1125*$L$11)</f>
        <v>243.75</v>
      </c>
      <c r="W1125" s="14">
        <f>(R1125/100)*(K1125*$K$11)+(R1125/100)*(L1125*$L$11)</f>
        <v>0</v>
      </c>
      <c r="X1125" s="14">
        <f t="shared" si="373"/>
        <v>183.32999999999998</v>
      </c>
      <c r="Y1125" s="14">
        <f t="shared" si="374"/>
        <v>0</v>
      </c>
      <c r="Z1125" s="14">
        <f t="shared" si="375"/>
        <v>0</v>
      </c>
      <c r="AA1125" s="14">
        <f t="shared" si="376"/>
        <v>406.25</v>
      </c>
      <c r="AB1125" s="14">
        <f t="shared" si="378"/>
        <v>0</v>
      </c>
      <c r="AC1125" s="15">
        <f t="shared" si="377"/>
        <v>589.6</v>
      </c>
      <c r="AD1125" s="48">
        <f>(ROUND(AC1125-AC1117,1)/AC1117)</f>
        <v>0.29667912909610733</v>
      </c>
      <c r="AE1125" s="113"/>
      <c r="AF1125" s="60"/>
      <c r="AH1125" s="60"/>
    </row>
    <row r="1126" spans="1:34">
      <c r="A1126" s="99" t="s">
        <v>847</v>
      </c>
      <c r="B1126" s="93"/>
      <c r="C1126" s="21" t="s">
        <v>4</v>
      </c>
      <c r="D1126" s="12">
        <v>63</v>
      </c>
      <c r="E1126" s="12">
        <v>0</v>
      </c>
      <c r="F1126" s="12">
        <v>0</v>
      </c>
      <c r="G1126" s="12">
        <v>0</v>
      </c>
      <c r="H1126" s="12">
        <v>125</v>
      </c>
      <c r="I1126" s="13">
        <v>20</v>
      </c>
      <c r="J1126" s="13">
        <v>75</v>
      </c>
      <c r="K1126" s="13">
        <v>50</v>
      </c>
      <c r="L1126" s="13">
        <v>50</v>
      </c>
      <c r="M1126" s="13">
        <v>0</v>
      </c>
      <c r="N1126" s="14">
        <f>D1126*$D$12</f>
        <v>75.599999999999994</v>
      </c>
      <c r="O1126" s="14">
        <f>E1126*$E$12</f>
        <v>0</v>
      </c>
      <c r="P1126" s="14">
        <f>F1126*$F$12</f>
        <v>0</v>
      </c>
      <c r="Q1126" s="14">
        <f>G1126*$G$12</f>
        <v>0</v>
      </c>
      <c r="R1126" s="14">
        <f>H1126*$H$12</f>
        <v>162.5</v>
      </c>
      <c r="S1126" s="14">
        <f>(N1126/100)*(I1126*$I$12)+(N1126/100)*(J1126*$J$12)</f>
        <v>107.72999999999998</v>
      </c>
      <c r="T1126" s="14">
        <f>(O1126/100)*(K1126*$K$12)</f>
        <v>0</v>
      </c>
      <c r="U1126" s="14">
        <f>(P1126/100)*(K1126*$K$12)+(P1126/100)*(L1126*$L$12)</f>
        <v>0</v>
      </c>
      <c r="V1126" s="14">
        <f>(Q1126/100)*(L1126*$L$12)</f>
        <v>0</v>
      </c>
      <c r="W1126" s="14">
        <f>(R1126/100)*(K1126*$K$12)+(R1126/100)*(L1126*$L$12)</f>
        <v>243.75</v>
      </c>
      <c r="X1126" s="14">
        <f t="shared" si="373"/>
        <v>183.32999999999998</v>
      </c>
      <c r="Y1126" s="14">
        <f t="shared" si="374"/>
        <v>0</v>
      </c>
      <c r="Z1126" s="14">
        <f t="shared" si="375"/>
        <v>0</v>
      </c>
      <c r="AA1126" s="14">
        <f t="shared" si="376"/>
        <v>0</v>
      </c>
      <c r="AB1126" s="14">
        <f t="shared" si="378"/>
        <v>406.25</v>
      </c>
      <c r="AC1126" s="15">
        <f t="shared" si="377"/>
        <v>589.6</v>
      </c>
      <c r="AD1126" s="48">
        <f>(ROUND(AC1126-AC1117,1)/AC1117)</f>
        <v>0.29667912909610733</v>
      </c>
      <c r="AE1126" s="113"/>
      <c r="AF1126" s="60"/>
      <c r="AH1126" s="60"/>
    </row>
    <row r="1127" spans="1:34">
      <c r="A1127" s="99" t="s">
        <v>848</v>
      </c>
      <c r="B1127" s="93"/>
      <c r="C1127" s="21" t="s">
        <v>328</v>
      </c>
      <c r="D1127" s="12">
        <v>125</v>
      </c>
      <c r="E1127" s="12">
        <v>0</v>
      </c>
      <c r="F1127" s="12">
        <v>0</v>
      </c>
      <c r="G1127" s="12">
        <v>0</v>
      </c>
      <c r="H1127" s="12">
        <v>0</v>
      </c>
      <c r="I1127" s="13">
        <v>20</v>
      </c>
      <c r="J1127" s="13">
        <v>75</v>
      </c>
      <c r="K1127" s="13">
        <v>0</v>
      </c>
      <c r="L1127" s="13">
        <v>0</v>
      </c>
      <c r="M1127" s="13">
        <v>78</v>
      </c>
      <c r="N1127" s="14">
        <f>D1127*$D$13</f>
        <v>162.5</v>
      </c>
      <c r="O1127" s="14">
        <f>E1127*$E$13</f>
        <v>0</v>
      </c>
      <c r="P1127" s="14">
        <f>F1127*$F$13</f>
        <v>0</v>
      </c>
      <c r="Q1127" s="14">
        <f>G1127*$G$13</f>
        <v>0</v>
      </c>
      <c r="R1127" s="14">
        <f>H1127*$H$13</f>
        <v>0</v>
      </c>
      <c r="S1127" s="14">
        <f>(N1127/100)*(I1127*$I$14)+(N1127/100)*(J1127*$J$14)+(N1127/100)*(M1127*$M$14)</f>
        <v>421.6875</v>
      </c>
      <c r="T1127" s="14">
        <f>(O1127/100)*(K1127*$K$13)+(O1127/100)*(M1127*$M$13)</f>
        <v>0</v>
      </c>
      <c r="U1127" s="14">
        <f>(P1127/100)*(K1127*$K$13)+(P1127/100)*(L1127*$L$13)+(P1127/100)*(M1127*$M$13)</f>
        <v>0</v>
      </c>
      <c r="V1127" s="14">
        <f>(Q1127/100)*(L1127*$L$13)+(Q1127/100)*(M1127*$M$13)</f>
        <v>0</v>
      </c>
      <c r="W1127" s="14">
        <f>(R1127/100)*(K1127*$K$13)+(R1127/100)*(L1127*$L$13)+(R1127/100)*(M1127*$M$13)</f>
        <v>0</v>
      </c>
      <c r="X1127" s="14">
        <f t="shared" si="373"/>
        <v>584.1875</v>
      </c>
      <c r="Y1127" s="14">
        <f t="shared" si="374"/>
        <v>0</v>
      </c>
      <c r="Z1127" s="14">
        <f t="shared" si="375"/>
        <v>0</v>
      </c>
      <c r="AA1127" s="14">
        <f t="shared" si="376"/>
        <v>0</v>
      </c>
      <c r="AB1127" s="14">
        <f t="shared" si="378"/>
        <v>0</v>
      </c>
      <c r="AC1127" s="15">
        <f t="shared" si="377"/>
        <v>584.20000000000005</v>
      </c>
      <c r="AD1127" s="48">
        <f>(ROUND(AC1127-AC1117,1)/AC1117)</f>
        <v>0.28480316692324609</v>
      </c>
      <c r="AE1127" s="113"/>
      <c r="AF1127" s="60"/>
      <c r="AH1127" s="60"/>
    </row>
    <row r="1128" spans="1:34">
      <c r="A1128" s="99" t="s">
        <v>849</v>
      </c>
      <c r="B1128" s="93"/>
      <c r="C1128" s="21" t="s">
        <v>329</v>
      </c>
      <c r="D1128" s="12">
        <v>125</v>
      </c>
      <c r="E1128" s="12">
        <v>0</v>
      </c>
      <c r="F1128" s="12">
        <v>0</v>
      </c>
      <c r="G1128" s="12">
        <v>0</v>
      </c>
      <c r="H1128" s="12">
        <v>0</v>
      </c>
      <c r="I1128" s="13">
        <v>20</v>
      </c>
      <c r="J1128" s="13">
        <v>75</v>
      </c>
      <c r="K1128" s="13">
        <v>78</v>
      </c>
      <c r="L1128" s="13">
        <v>0</v>
      </c>
      <c r="M1128" s="13">
        <v>0</v>
      </c>
      <c r="N1128" s="14">
        <f>D1128*$D$14</f>
        <v>162.5</v>
      </c>
      <c r="O1128" s="14">
        <f>E1128*$E$14</f>
        <v>0</v>
      </c>
      <c r="P1128" s="14">
        <f>F1128*$F$14</f>
        <v>0</v>
      </c>
      <c r="Q1128" s="14">
        <f>G1128*$G$14</f>
        <v>0</v>
      </c>
      <c r="R1128" s="14">
        <f>H1128*$H$14</f>
        <v>0</v>
      </c>
      <c r="S1128" s="14">
        <f>(N1128/100)*(I1128*$I$14)+(N1128/100)*(J1128*$J$14)+(N1128/100)*(K1128*$K$14)</f>
        <v>421.6875</v>
      </c>
      <c r="T1128" s="14">
        <f>(O1128/100)*(K1128*$K$14)</f>
        <v>0</v>
      </c>
      <c r="U1128" s="14">
        <f>(P1128/100)*(K1128*$K$14)+(P1128/100)*(L1128*$L$14)</f>
        <v>0</v>
      </c>
      <c r="V1128" s="14">
        <f>(Q1128/100)*(L1128*$L$14)</f>
        <v>0</v>
      </c>
      <c r="W1128" s="14">
        <f>(R1128/100)*(K1128*$L$14)+(R1128/100)*(L1128*$M$14)</f>
        <v>0</v>
      </c>
      <c r="X1128" s="14">
        <f t="shared" si="373"/>
        <v>584.1875</v>
      </c>
      <c r="Y1128" s="14">
        <f t="shared" si="374"/>
        <v>0</v>
      </c>
      <c r="Z1128" s="14">
        <f t="shared" si="375"/>
        <v>0</v>
      </c>
      <c r="AA1128" s="14">
        <f t="shared" si="376"/>
        <v>0</v>
      </c>
      <c r="AB1128" s="14">
        <f t="shared" si="378"/>
        <v>0</v>
      </c>
      <c r="AC1128" s="15">
        <f t="shared" si="377"/>
        <v>584.20000000000005</v>
      </c>
      <c r="AD1128" s="48">
        <f>(ROUND(AC1128-AC1117,1)/AC1117)</f>
        <v>0.28480316692324609</v>
      </c>
      <c r="AE1128" s="113"/>
      <c r="AF1128" s="60"/>
      <c r="AH1128" s="60"/>
    </row>
    <row r="1129" spans="1:34">
      <c r="A1129" s="99"/>
      <c r="B1129" s="93"/>
      <c r="C1129" s="21" t="s">
        <v>330</v>
      </c>
      <c r="D1129" s="12">
        <v>125</v>
      </c>
      <c r="E1129" s="12">
        <v>0</v>
      </c>
      <c r="F1129" s="12">
        <v>0</v>
      </c>
      <c r="G1129" s="12">
        <v>0</v>
      </c>
      <c r="H1129" s="12">
        <v>0</v>
      </c>
      <c r="I1129" s="13">
        <v>20</v>
      </c>
      <c r="J1129" s="13">
        <v>75</v>
      </c>
      <c r="K1129" s="13">
        <v>0</v>
      </c>
      <c r="L1129" s="13">
        <v>78</v>
      </c>
      <c r="M1129" s="13">
        <v>0</v>
      </c>
      <c r="N1129" s="14">
        <f>D1129*$D$15</f>
        <v>162.5</v>
      </c>
      <c r="O1129" s="14">
        <f>E1129*$E$15</f>
        <v>0</v>
      </c>
      <c r="P1129" s="14">
        <f>F1129*$F$15</f>
        <v>0</v>
      </c>
      <c r="Q1129" s="14">
        <f>G1129*$G$15</f>
        <v>0</v>
      </c>
      <c r="R1129" s="14">
        <f>H1129*$H$15</f>
        <v>0</v>
      </c>
      <c r="S1129" s="14">
        <f>(N1129/100)*(I1129*$I$15)+(N1129/100)*(J1129*$J$15)+(N1129/100)*(L1129*$L$15)</f>
        <v>421.6875</v>
      </c>
      <c r="T1129" s="14">
        <f>(O1129/100)*(K1129*$K$15)</f>
        <v>0</v>
      </c>
      <c r="U1129" s="14">
        <f>(P1129/100)*(K1129*$K$15)+(P1129/100)*(L1129*$L$15)</f>
        <v>0</v>
      </c>
      <c r="V1129" s="14">
        <f>(Q1129/100)*(L1129*$L$15)</f>
        <v>0</v>
      </c>
      <c r="W1129" s="14">
        <f>(R1129/100)*(K1129*$K$15)+(R1129/100)*(L1129*$L$15)</f>
        <v>0</v>
      </c>
      <c r="X1129" s="14">
        <f t="shared" si="373"/>
        <v>584.1875</v>
      </c>
      <c r="Y1129" s="14">
        <f t="shared" si="374"/>
        <v>0</v>
      </c>
      <c r="Z1129" s="14">
        <f t="shared" si="375"/>
        <v>0</v>
      </c>
      <c r="AA1129" s="14">
        <f t="shared" si="376"/>
        <v>0</v>
      </c>
      <c r="AB1129" s="14">
        <f t="shared" si="378"/>
        <v>0</v>
      </c>
      <c r="AC1129" s="15">
        <f t="shared" si="377"/>
        <v>584.20000000000005</v>
      </c>
      <c r="AD1129" s="48">
        <f>(ROUND(AC1129-AC1117,1)/AC1117)</f>
        <v>0.28480316692324609</v>
      </c>
      <c r="AE1129" s="113"/>
      <c r="AF1129" s="60"/>
      <c r="AH1129" s="60"/>
    </row>
    <row r="1130" spans="1:34">
      <c r="A1130" s="99"/>
      <c r="B1130" s="93"/>
      <c r="C1130" s="21" t="s">
        <v>326</v>
      </c>
      <c r="D1130" s="12">
        <v>125</v>
      </c>
      <c r="E1130" s="12">
        <v>0</v>
      </c>
      <c r="F1130" s="12">
        <v>0</v>
      </c>
      <c r="G1130" s="12">
        <v>0</v>
      </c>
      <c r="H1130" s="12">
        <v>0</v>
      </c>
      <c r="I1130" s="13">
        <v>20</v>
      </c>
      <c r="J1130" s="13">
        <v>97</v>
      </c>
      <c r="K1130" s="13">
        <v>0</v>
      </c>
      <c r="L1130" s="13">
        <v>0</v>
      </c>
      <c r="M1130" s="13">
        <v>0</v>
      </c>
      <c r="N1130" s="14">
        <f>D1130*$D$16</f>
        <v>162.5</v>
      </c>
      <c r="O1130" s="14">
        <f>E1130*$E$16</f>
        <v>0</v>
      </c>
      <c r="P1130" s="14">
        <f>F1130*$F$16</f>
        <v>0</v>
      </c>
      <c r="Q1130" s="14">
        <f>G1130*$G$16</f>
        <v>0</v>
      </c>
      <c r="R1130" s="14">
        <f>H1130*$H$16</f>
        <v>0</v>
      </c>
      <c r="S1130" s="14">
        <f>(N1130/100)*(I1130*$I$16)+(N1130/100)*(J1130*$J$16)</f>
        <v>395.03749999999997</v>
      </c>
      <c r="T1130" s="14">
        <f>(O1130/100)*(K1130*$K$16)</f>
        <v>0</v>
      </c>
      <c r="U1130" s="14">
        <f>(P1130/100)*(K1130*$K$16)+(P1130/100)*(L1130*$L$16)</f>
        <v>0</v>
      </c>
      <c r="V1130" s="14">
        <f>(Q1130/100)*(L1130*$L$16)</f>
        <v>0</v>
      </c>
      <c r="W1130" s="14">
        <f>(R1130/100)*(K1130*$K$16)+(R1130/100)*(L1130*$L$16)</f>
        <v>0</v>
      </c>
      <c r="X1130" s="14">
        <f t="shared" si="373"/>
        <v>557.53749999999991</v>
      </c>
      <c r="Y1130" s="14">
        <f t="shared" si="374"/>
        <v>0</v>
      </c>
      <c r="Z1130" s="14">
        <f t="shared" si="375"/>
        <v>0</v>
      </c>
      <c r="AA1130" s="14">
        <f t="shared" si="376"/>
        <v>0</v>
      </c>
      <c r="AB1130" s="14">
        <f t="shared" si="378"/>
        <v>0</v>
      </c>
      <c r="AC1130" s="15">
        <f t="shared" si="377"/>
        <v>557.5</v>
      </c>
      <c r="AD1130" s="48">
        <f>(ROUND(AC1130-AC1117,1)/AC1117)</f>
        <v>0.22608313173521002</v>
      </c>
      <c r="AE1130" s="113"/>
      <c r="AF1130" s="60"/>
      <c r="AH1130" s="60"/>
    </row>
    <row r="1131" spans="1:34">
      <c r="A1131" s="99"/>
      <c r="B1131" s="93"/>
      <c r="C1131" s="21" t="s">
        <v>327</v>
      </c>
      <c r="D1131" s="12">
        <v>125</v>
      </c>
      <c r="E1131" s="12">
        <v>0</v>
      </c>
      <c r="F1131" s="12">
        <v>0</v>
      </c>
      <c r="G1131" s="12">
        <v>0</v>
      </c>
      <c r="H1131" s="12">
        <v>0</v>
      </c>
      <c r="I1131" s="13">
        <v>61</v>
      </c>
      <c r="J1131" s="13">
        <v>75</v>
      </c>
      <c r="K1131" s="13">
        <v>0</v>
      </c>
      <c r="L1131" s="13">
        <v>0</v>
      </c>
      <c r="M1131" s="13">
        <v>0</v>
      </c>
      <c r="N1131" s="14">
        <f>D1131*$D$17</f>
        <v>162.5</v>
      </c>
      <c r="O1131" s="14">
        <f>E1131*$E$17</f>
        <v>0</v>
      </c>
      <c r="P1131" s="14">
        <f>F1131*$F$17</f>
        <v>0</v>
      </c>
      <c r="Q1131" s="14">
        <f>G1131*$G$17</f>
        <v>0</v>
      </c>
      <c r="R1131" s="14">
        <f>H1131*$H$17</f>
        <v>0</v>
      </c>
      <c r="S1131" s="14">
        <f>(N1131/100)*(I1131*$I$17)+(N1131/100)*(J1131*$J$17)</f>
        <v>349.86249999999995</v>
      </c>
      <c r="T1131" s="14">
        <f>(O1131/100)*(K1131*$K$17)</f>
        <v>0</v>
      </c>
      <c r="U1131" s="14">
        <f>(P1131/100)*(K1131*$K$17)+(P1131/100)*(L1131*$L$17)</f>
        <v>0</v>
      </c>
      <c r="V1131" s="14">
        <f>(Q1131/100)*(L1131*$L$17)</f>
        <v>0</v>
      </c>
      <c r="W1131" s="14">
        <f>(R1131/100)*(K1131*$K$17)+(R1131/100)*(L1131*$L$17)</f>
        <v>0</v>
      </c>
      <c r="X1131" s="14">
        <f t="shared" si="373"/>
        <v>512.36249999999995</v>
      </c>
      <c r="Y1131" s="14">
        <f t="shared" si="374"/>
        <v>0</v>
      </c>
      <c r="Z1131" s="14">
        <f t="shared" si="375"/>
        <v>0</v>
      </c>
      <c r="AA1131" s="14">
        <f t="shared" si="376"/>
        <v>0</v>
      </c>
      <c r="AB1131" s="14">
        <f t="shared" si="378"/>
        <v>0</v>
      </c>
      <c r="AC1131" s="15">
        <f t="shared" si="377"/>
        <v>512.4</v>
      </c>
      <c r="AD1131" s="48">
        <f>(ROUND(AC1131-AC1117,1)/AC1117)</f>
        <v>0.12689685506927645</v>
      </c>
      <c r="AE1131" s="113"/>
      <c r="AF1131" s="60"/>
      <c r="AH1131" s="62"/>
    </row>
    <row r="1132" spans="1:34">
      <c r="A1132" s="106" t="s">
        <v>0</v>
      </c>
      <c r="B1132" s="90" t="s">
        <v>56</v>
      </c>
      <c r="C1132" s="50" t="s">
        <v>243</v>
      </c>
      <c r="D1132" s="11">
        <v>0</v>
      </c>
      <c r="E1132" s="11">
        <v>128</v>
      </c>
      <c r="F1132" s="11">
        <v>0</v>
      </c>
      <c r="G1132" s="11">
        <v>0</v>
      </c>
      <c r="H1132" s="11">
        <v>0</v>
      </c>
      <c r="I1132" s="51">
        <v>0</v>
      </c>
      <c r="J1132" s="51">
        <v>0</v>
      </c>
      <c r="K1132" s="51">
        <v>100</v>
      </c>
      <c r="L1132" s="51">
        <v>0</v>
      </c>
      <c r="M1132" s="51">
        <v>0</v>
      </c>
      <c r="N1132" s="52">
        <f>D1132*$D$3</f>
        <v>0</v>
      </c>
      <c r="O1132" s="52">
        <f>E1132*$E$3</f>
        <v>192</v>
      </c>
      <c r="P1132" s="52">
        <f>F1132*$F$3</f>
        <v>0</v>
      </c>
      <c r="Q1132" s="52">
        <f>G1132*$G$3</f>
        <v>0</v>
      </c>
      <c r="R1132" s="52">
        <f>H1132*$H$3</f>
        <v>0</v>
      </c>
      <c r="S1132" s="52">
        <f>(N1132/100)*(I1132*$I$3)+(N1132/100)*(J1132*$J$3)</f>
        <v>0</v>
      </c>
      <c r="T1132" s="52">
        <f>(O1132/100)*(K1132*$K$3)</f>
        <v>288</v>
      </c>
      <c r="U1132" s="52">
        <f>(P1132/100)*(K1132*$K$3)+(P1132/100)*(L1132*$L$3)</f>
        <v>0</v>
      </c>
      <c r="V1132" s="52">
        <f>(Q1132/100)*(L1132*$L$3)</f>
        <v>0</v>
      </c>
      <c r="W1132" s="52">
        <f>(R1132/100)*(K1132*$K$3)+(R1132/100)*(L1132*$L$3)</f>
        <v>0</v>
      </c>
      <c r="X1132" s="52">
        <f t="shared" ref="X1132:X1146" si="379">N1132+S1132</f>
        <v>0</v>
      </c>
      <c r="Y1132" s="52">
        <f t="shared" ref="Y1132:Y1146" si="380">O1132+T1132</f>
        <v>480</v>
      </c>
      <c r="Z1132" s="52">
        <f t="shared" ref="Z1132:Z1146" si="381">P1132+U1132</f>
        <v>0</v>
      </c>
      <c r="AA1132" s="52">
        <f t="shared" ref="AA1132:AA1146" si="382">Q1132+V1132</f>
        <v>0</v>
      </c>
      <c r="AB1132" s="52">
        <f>R1132+W1132</f>
        <v>0</v>
      </c>
      <c r="AC1132" s="53">
        <f>ROUND(X1132+Y1132+Z1132+AA1132+AB1132,1)</f>
        <v>480</v>
      </c>
      <c r="AD1132" s="58"/>
      <c r="AE1132" s="113" t="s">
        <v>814</v>
      </c>
      <c r="AF1132" s="60"/>
      <c r="AH1132" s="62"/>
    </row>
    <row r="1133" spans="1:34">
      <c r="A1133" s="99" t="s">
        <v>815</v>
      </c>
      <c r="B1133" s="91">
        <v>16</v>
      </c>
      <c r="C1133" s="21" t="s">
        <v>325</v>
      </c>
      <c r="D1133" s="12">
        <v>0</v>
      </c>
      <c r="E1133" s="12">
        <v>128</v>
      </c>
      <c r="F1133" s="12">
        <v>0</v>
      </c>
      <c r="G1133" s="12">
        <v>0</v>
      </c>
      <c r="H1133" s="12">
        <v>0</v>
      </c>
      <c r="I1133" s="13">
        <v>0</v>
      </c>
      <c r="J1133" s="13">
        <v>0</v>
      </c>
      <c r="K1133" s="13">
        <v>150</v>
      </c>
      <c r="L1133" s="13">
        <v>0</v>
      </c>
      <c r="M1133" s="13">
        <v>0</v>
      </c>
      <c r="N1133" s="14">
        <f>D1133*$D$4</f>
        <v>0</v>
      </c>
      <c r="O1133" s="14">
        <f>E1133*$E$4</f>
        <v>166.4</v>
      </c>
      <c r="P1133" s="14">
        <f>F1133*$F$4</f>
        <v>0</v>
      </c>
      <c r="Q1133" s="14">
        <f>G1133*$G$4</f>
        <v>0</v>
      </c>
      <c r="R1133" s="14">
        <f>H1133*$H$4</f>
        <v>0</v>
      </c>
      <c r="S1133" s="14">
        <f>(N1133/100)*(I1133*$I$4)+(N1133/100)*(J1133*$J$4)</f>
        <v>0</v>
      </c>
      <c r="T1133" s="14">
        <f>(O1133/100)*(K1133*$K$4)</f>
        <v>374.40000000000003</v>
      </c>
      <c r="U1133" s="14">
        <f>(P1133/100)*(K1133*$K$4)+(P1133/100)*(L1133*$L$4)</f>
        <v>0</v>
      </c>
      <c r="V1133" s="14">
        <f>(Q1133/100)*(L1133*$L$4)</f>
        <v>0</v>
      </c>
      <c r="W1133" s="14">
        <f>(R1133/100)*(K1133*$K$4)+(R1133/100)*(L1133*$L$4)</f>
        <v>0</v>
      </c>
      <c r="X1133" s="14">
        <f t="shared" si="379"/>
        <v>0</v>
      </c>
      <c r="Y1133" s="14">
        <f t="shared" si="380"/>
        <v>540.80000000000007</v>
      </c>
      <c r="Z1133" s="14">
        <f t="shared" si="381"/>
        <v>0</v>
      </c>
      <c r="AA1133" s="14">
        <f t="shared" si="382"/>
        <v>0</v>
      </c>
      <c r="AB1133" s="14">
        <f>R1133+W1133</f>
        <v>0</v>
      </c>
      <c r="AC1133" s="15">
        <f>ROUND(X1133+Y1133+Z1133+AA1133+AB1133,1)</f>
        <v>540.79999999999995</v>
      </c>
      <c r="AD1133" s="48">
        <f>(ROUND(AC1133-AC1132,1)/AC1132)</f>
        <v>0.12666666666666665</v>
      </c>
      <c r="AE1133" s="113"/>
      <c r="AF1133" s="60"/>
      <c r="AH1133" s="62"/>
    </row>
    <row r="1134" spans="1:34">
      <c r="A1134" s="99" t="s">
        <v>816</v>
      </c>
      <c r="B1134" s="91">
        <v>12</v>
      </c>
      <c r="C1134" s="21" t="s">
        <v>850</v>
      </c>
      <c r="D1134" s="12">
        <v>0</v>
      </c>
      <c r="E1134" s="12">
        <v>128</v>
      </c>
      <c r="F1134" s="12">
        <v>0</v>
      </c>
      <c r="G1134" s="12">
        <v>0</v>
      </c>
      <c r="H1134" s="12">
        <v>0</v>
      </c>
      <c r="I1134" s="13">
        <v>0</v>
      </c>
      <c r="J1134" s="13">
        <v>0</v>
      </c>
      <c r="K1134" s="13">
        <v>100</v>
      </c>
      <c r="L1134" s="13">
        <v>0</v>
      </c>
      <c r="M1134" s="13">
        <v>0</v>
      </c>
      <c r="N1134" s="14">
        <f>D1134*$D$5</f>
        <v>0</v>
      </c>
      <c r="O1134" s="14">
        <f>E1134*$E$5</f>
        <v>179.2</v>
      </c>
      <c r="P1134" s="14">
        <f>F1134*$F$5</f>
        <v>0</v>
      </c>
      <c r="Q1134" s="14">
        <f>G1134*$G$5</f>
        <v>0</v>
      </c>
      <c r="R1134" s="14">
        <f>H1134*$H$5</f>
        <v>0</v>
      </c>
      <c r="S1134" s="14">
        <f>(N1134/100)*(I1134*$I$5)+(N1134/100)*(J1134*$J$5)</f>
        <v>0</v>
      </c>
      <c r="T1134" s="14">
        <f>(O1134/100)*(K1134*$K$5)</f>
        <v>268.79999999999995</v>
      </c>
      <c r="U1134" s="14">
        <f>(P1134/100)*(K1134*$K$5)+(P1134/100)*(L1134*$L$5)</f>
        <v>0</v>
      </c>
      <c r="V1134" s="14">
        <f>(Q1134/100)*(L1134*$L$5)</f>
        <v>0</v>
      </c>
      <c r="W1134" s="14">
        <f>(R1134/100)*(K1134*$K$5)+(R1134/100)*(L1134*$L$5)</f>
        <v>0</v>
      </c>
      <c r="X1134" s="14">
        <f t="shared" si="379"/>
        <v>0</v>
      </c>
      <c r="Y1134" s="14">
        <f t="shared" si="380"/>
        <v>447.99999999999994</v>
      </c>
      <c r="Z1134" s="14">
        <f t="shared" si="381"/>
        <v>0</v>
      </c>
      <c r="AA1134" s="14">
        <f t="shared" si="382"/>
        <v>0</v>
      </c>
      <c r="AB1134" s="14">
        <f>R1134+W1134</f>
        <v>0</v>
      </c>
      <c r="AC1134" s="15">
        <f t="shared" ref="AC1134:AC1146" si="383">ROUND(X1134+Y1134+Z1134+AA1134+AB1134,1)</f>
        <v>448</v>
      </c>
      <c r="AD1134" s="48">
        <f>(ROUND(AC1134-AC1132,1)/AC1132)</f>
        <v>-6.6666666666666666E-2</v>
      </c>
      <c r="AE1134" s="113"/>
      <c r="AF1134" s="60"/>
      <c r="AH1134" s="62"/>
    </row>
    <row r="1135" spans="1:34">
      <c r="A1135" s="99" t="s">
        <v>817</v>
      </c>
      <c r="B1135" s="91">
        <v>40</v>
      </c>
      <c r="C1135" s="21" t="s">
        <v>338</v>
      </c>
      <c r="D1135" s="12">
        <v>0</v>
      </c>
      <c r="E1135" s="12">
        <v>128</v>
      </c>
      <c r="F1135" s="12">
        <v>0</v>
      </c>
      <c r="G1135" s="12">
        <v>0</v>
      </c>
      <c r="H1135" s="12">
        <v>0</v>
      </c>
      <c r="I1135" s="13">
        <v>0</v>
      </c>
      <c r="J1135" s="13">
        <v>0</v>
      </c>
      <c r="K1135" s="13">
        <v>100</v>
      </c>
      <c r="L1135" s="13">
        <v>0</v>
      </c>
      <c r="M1135" s="13">
        <v>0</v>
      </c>
      <c r="N1135" s="14">
        <f>D1135*$D$6</f>
        <v>0</v>
      </c>
      <c r="O1135" s="14">
        <f>E1135*$E$6</f>
        <v>179.2</v>
      </c>
      <c r="P1135" s="14">
        <f>F1135*$F$6</f>
        <v>0</v>
      </c>
      <c r="Q1135" s="14">
        <f>G1135*$G$6</f>
        <v>0</v>
      </c>
      <c r="R1135" s="14">
        <f>H1135*$H$6</f>
        <v>0</v>
      </c>
      <c r="S1135" s="14">
        <f>(N1135/100)*(I1135*$I$6)+(N1135/100)*(J1135*$J$6)</f>
        <v>0</v>
      </c>
      <c r="T1135" s="14">
        <f>(O1135/100)*(K1135*$K$6)</f>
        <v>268.79999999999995</v>
      </c>
      <c r="U1135" s="14">
        <f>(P1135/100)*(K1135*$K$6)+(P1135/100)*(L1135*$L$6)</f>
        <v>0</v>
      </c>
      <c r="V1135" s="14">
        <f>(Q1135/100)*(L1135*$L$6)</f>
        <v>0</v>
      </c>
      <c r="W1135" s="14">
        <f>(R1135/100)*(K1135*$K$6)+(R1135/100)*(L1135*$L$6)</f>
        <v>0</v>
      </c>
      <c r="X1135" s="14">
        <f t="shared" si="379"/>
        <v>0</v>
      </c>
      <c r="Y1135" s="14">
        <f t="shared" si="380"/>
        <v>447.99999999999994</v>
      </c>
      <c r="Z1135" s="14">
        <f t="shared" si="381"/>
        <v>0</v>
      </c>
      <c r="AA1135" s="14">
        <f t="shared" si="382"/>
        <v>0</v>
      </c>
      <c r="AB1135" s="14">
        <f t="shared" ref="AB1135:AB1146" si="384">R1135+W1135</f>
        <v>0</v>
      </c>
      <c r="AC1135" s="15">
        <f t="shared" si="383"/>
        <v>448</v>
      </c>
      <c r="AD1135" s="48">
        <f>(ROUND(AC1135-AC1132,1)/AC1132)</f>
        <v>-6.6666666666666666E-2</v>
      </c>
      <c r="AE1135" s="113"/>
      <c r="AF1135" s="60"/>
      <c r="AH1135" s="62"/>
    </row>
    <row r="1136" spans="1:34">
      <c r="A1136" s="99" t="s">
        <v>818</v>
      </c>
      <c r="B1136" s="91">
        <v>0</v>
      </c>
      <c r="C1136" s="21" t="s">
        <v>339</v>
      </c>
      <c r="D1136" s="12">
        <v>0</v>
      </c>
      <c r="E1136" s="12">
        <v>128</v>
      </c>
      <c r="F1136" s="12">
        <v>0</v>
      </c>
      <c r="G1136" s="12">
        <v>0</v>
      </c>
      <c r="H1136" s="12">
        <v>0</v>
      </c>
      <c r="I1136" s="13">
        <v>0</v>
      </c>
      <c r="J1136" s="13">
        <v>0</v>
      </c>
      <c r="K1136" s="13">
        <v>100</v>
      </c>
      <c r="L1136" s="13">
        <v>0</v>
      </c>
      <c r="M1136" s="13">
        <v>0</v>
      </c>
      <c r="N1136" s="14">
        <f>D1136*$D$7</f>
        <v>0</v>
      </c>
      <c r="O1136" s="14">
        <f>E1136*$E$7</f>
        <v>179.2</v>
      </c>
      <c r="P1136" s="14">
        <f>F1136*$F$7</f>
        <v>0</v>
      </c>
      <c r="Q1136" s="14">
        <f>G1136*$G$7</f>
        <v>0</v>
      </c>
      <c r="R1136" s="14">
        <f>H1136*$H$7</f>
        <v>0</v>
      </c>
      <c r="S1136" s="14">
        <f>(N1136/100)*(I1136*$I$7)+(N1136/100)*(J1136*$J$7)</f>
        <v>0</v>
      </c>
      <c r="T1136" s="14">
        <f>(O1136/100)*(K1136*$K$7)</f>
        <v>268.79999999999995</v>
      </c>
      <c r="U1136" s="14">
        <f>(P1136/100)*(K1136*$K$7)+(P1136/100)*(L1136*$L$7)</f>
        <v>0</v>
      </c>
      <c r="V1136" s="14">
        <f>(Q1136/100)*(L1136*$L$7)</f>
        <v>0</v>
      </c>
      <c r="W1136" s="14">
        <f>(R1136/100)*(K1136*$K$7)+(R1136/100)*(L1136*$L$7)</f>
        <v>0</v>
      </c>
      <c r="X1136" s="14">
        <f t="shared" si="379"/>
        <v>0</v>
      </c>
      <c r="Y1136" s="14">
        <f t="shared" si="380"/>
        <v>447.99999999999994</v>
      </c>
      <c r="Z1136" s="14">
        <f t="shared" si="381"/>
        <v>0</v>
      </c>
      <c r="AA1136" s="14">
        <f t="shared" si="382"/>
        <v>0</v>
      </c>
      <c r="AB1136" s="14">
        <f t="shared" si="384"/>
        <v>0</v>
      </c>
      <c r="AC1136" s="15">
        <f t="shared" si="383"/>
        <v>448</v>
      </c>
      <c r="AD1136" s="48">
        <f>(ROUND(AC1136-AC1132,1)/AC1132)</f>
        <v>-6.6666666666666666E-2</v>
      </c>
      <c r="AE1136" s="113"/>
      <c r="AF1136" s="60"/>
      <c r="AH1136" s="62"/>
    </row>
    <row r="1137" spans="1:34">
      <c r="A1137" s="99" t="s">
        <v>667</v>
      </c>
      <c r="B1137" s="91"/>
      <c r="C1137" s="21" t="s">
        <v>340</v>
      </c>
      <c r="D1137" s="12">
        <v>0</v>
      </c>
      <c r="E1137" s="12">
        <v>128</v>
      </c>
      <c r="F1137" s="12">
        <v>0</v>
      </c>
      <c r="G1137" s="12">
        <v>0</v>
      </c>
      <c r="H1137" s="12">
        <v>0</v>
      </c>
      <c r="I1137" s="13">
        <v>0</v>
      </c>
      <c r="J1137" s="13">
        <v>0</v>
      </c>
      <c r="K1137" s="13">
        <v>100</v>
      </c>
      <c r="L1137" s="13">
        <v>0</v>
      </c>
      <c r="M1137" s="13">
        <v>0</v>
      </c>
      <c r="N1137" s="14">
        <f>D1137*$D$8</f>
        <v>0</v>
      </c>
      <c r="O1137" s="14">
        <f>E1137*$E$8</f>
        <v>179.2</v>
      </c>
      <c r="P1137" s="14">
        <f>F1137*$F$8</f>
        <v>0</v>
      </c>
      <c r="Q1137" s="14">
        <f>G1137*$G$8</f>
        <v>0</v>
      </c>
      <c r="R1137" s="14">
        <f>H1137*$H$8</f>
        <v>0</v>
      </c>
      <c r="S1137" s="14">
        <f>(N1137/100)*(I1137*$I$8)+(N1137/100)*(J1137*$J$8)</f>
        <v>0</v>
      </c>
      <c r="T1137" s="14">
        <f>(O1137/100)*(K1137*$K$8)</f>
        <v>268.79999999999995</v>
      </c>
      <c r="U1137" s="14">
        <f>(P1137/100)*(K1137*$K$8)+(P1137/100)*(L1137*$L$8)</f>
        <v>0</v>
      </c>
      <c r="V1137" s="14">
        <f>(Q1137/100)*(L1137*$L$8)</f>
        <v>0</v>
      </c>
      <c r="W1137" s="14">
        <f>(R1137/100)*(K1137*$K$8)+(R1137/100)*(L1137*$L$8)</f>
        <v>0</v>
      </c>
      <c r="X1137" s="14">
        <f t="shared" si="379"/>
        <v>0</v>
      </c>
      <c r="Y1137" s="14">
        <f t="shared" si="380"/>
        <v>447.99999999999994</v>
      </c>
      <c r="Z1137" s="14">
        <f t="shared" si="381"/>
        <v>0</v>
      </c>
      <c r="AA1137" s="14">
        <f t="shared" si="382"/>
        <v>0</v>
      </c>
      <c r="AB1137" s="14">
        <f t="shared" si="384"/>
        <v>0</v>
      </c>
      <c r="AC1137" s="15">
        <f t="shared" si="383"/>
        <v>448</v>
      </c>
      <c r="AD1137" s="48">
        <f>(ROUND(AC1137-AC1132,1)/AC1132)</f>
        <v>-6.6666666666666666E-2</v>
      </c>
      <c r="AE1137" s="113"/>
      <c r="AF1137" s="60"/>
      <c r="AH1137" s="62"/>
    </row>
    <row r="1138" spans="1:34">
      <c r="A1138" s="99" t="s">
        <v>606</v>
      </c>
      <c r="B1138" s="91"/>
      <c r="C1138" s="21" t="s">
        <v>1</v>
      </c>
      <c r="D1138" s="12">
        <v>0</v>
      </c>
      <c r="E1138" s="12">
        <v>180</v>
      </c>
      <c r="F1138" s="12">
        <v>0</v>
      </c>
      <c r="G1138" s="12">
        <v>0</v>
      </c>
      <c r="H1138" s="12">
        <v>0</v>
      </c>
      <c r="I1138" s="13">
        <v>0</v>
      </c>
      <c r="J1138" s="13">
        <v>0</v>
      </c>
      <c r="K1138" s="13">
        <v>108</v>
      </c>
      <c r="L1138" s="13">
        <v>0</v>
      </c>
      <c r="M1138" s="13">
        <v>0</v>
      </c>
      <c r="N1138" s="14">
        <f>D1138*$D$9</f>
        <v>0</v>
      </c>
      <c r="O1138" s="14">
        <f>E1138*$E$9</f>
        <v>234</v>
      </c>
      <c r="P1138" s="14">
        <f>F1138*$F$9</f>
        <v>0</v>
      </c>
      <c r="Q1138" s="14">
        <f>G1138*$G$9</f>
        <v>0</v>
      </c>
      <c r="R1138" s="14">
        <f>H1138*$H$9</f>
        <v>0</v>
      </c>
      <c r="S1138" s="14">
        <f>(N1138/100)*(I1138*$I$9)+(N1138/100)*(J1138*$J$9)</f>
        <v>0</v>
      </c>
      <c r="T1138" s="14">
        <f>(O1138/100)*(K1138*$K$9)</f>
        <v>379.08</v>
      </c>
      <c r="U1138" s="14">
        <f>(P1138/100)*(K1138*$K$9)+(P1138/100)*(L1138*$L$9)</f>
        <v>0</v>
      </c>
      <c r="V1138" s="14">
        <f>(Q1138/100)*(L1138*$L$9)</f>
        <v>0</v>
      </c>
      <c r="W1138" s="14">
        <f>(R1138/100)*(K1138*$K$9)+(R1138/100)*(L1138*$L$9)</f>
        <v>0</v>
      </c>
      <c r="X1138" s="14">
        <f t="shared" si="379"/>
        <v>0</v>
      </c>
      <c r="Y1138" s="14">
        <f t="shared" si="380"/>
        <v>613.07999999999993</v>
      </c>
      <c r="Z1138" s="14">
        <f t="shared" si="381"/>
        <v>0</v>
      </c>
      <c r="AA1138" s="14">
        <f t="shared" si="382"/>
        <v>0</v>
      </c>
      <c r="AB1138" s="14">
        <f t="shared" si="384"/>
        <v>0</v>
      </c>
      <c r="AC1138" s="15">
        <f t="shared" si="383"/>
        <v>613.1</v>
      </c>
      <c r="AD1138" s="48">
        <f>(ROUND(AC1138-AC1132,1)/AC1132)</f>
        <v>0.27729166666666666</v>
      </c>
      <c r="AE1138" s="113"/>
      <c r="AF1138" s="60"/>
      <c r="AH1138" s="62"/>
    </row>
    <row r="1139" spans="1:34">
      <c r="A1139" s="99" t="s">
        <v>845</v>
      </c>
      <c r="B1139" s="91"/>
      <c r="C1139" s="21" t="s">
        <v>2</v>
      </c>
      <c r="D1139" s="12">
        <v>0</v>
      </c>
      <c r="E1139" s="12">
        <v>0</v>
      </c>
      <c r="F1139" s="12">
        <v>180</v>
      </c>
      <c r="G1139" s="12">
        <v>0</v>
      </c>
      <c r="H1139" s="12">
        <v>0</v>
      </c>
      <c r="I1139" s="13">
        <v>0</v>
      </c>
      <c r="J1139" s="13">
        <v>0</v>
      </c>
      <c r="K1139" s="13">
        <v>54</v>
      </c>
      <c r="L1139" s="13">
        <v>54</v>
      </c>
      <c r="M1139" s="13">
        <v>0</v>
      </c>
      <c r="N1139" s="14">
        <f>D1139*$D$10</f>
        <v>0</v>
      </c>
      <c r="O1139" s="14">
        <f>E1139*$E$10</f>
        <v>0</v>
      </c>
      <c r="P1139" s="14">
        <f>F1139*$F$10</f>
        <v>234</v>
      </c>
      <c r="Q1139" s="14">
        <f>G1139*$G$10</f>
        <v>0</v>
      </c>
      <c r="R1139" s="14">
        <f>H1139*$H$10</f>
        <v>0</v>
      </c>
      <c r="S1139" s="14">
        <f>(N1139/100)*(I1139*$I$10)+(N1139/100)*(J1139*$J$10)</f>
        <v>0</v>
      </c>
      <c r="T1139" s="14">
        <f>(O1139/100)*(K1139*$J$10)</f>
        <v>0</v>
      </c>
      <c r="U1139" s="14">
        <f>(P1139/100)*(K1139*$K$10)+(P1139/100)*(L1139*$L$10)</f>
        <v>379.08</v>
      </c>
      <c r="V1139" s="14">
        <f>(Q1139/100)*(L1139*$L$10)</f>
        <v>0</v>
      </c>
      <c r="W1139" s="14">
        <f>(R1139/100)*(K1139*$K$10)+(R1139/100)*(L1139*$L$10)</f>
        <v>0</v>
      </c>
      <c r="X1139" s="14">
        <f t="shared" si="379"/>
        <v>0</v>
      </c>
      <c r="Y1139" s="14">
        <f t="shared" si="380"/>
        <v>0</v>
      </c>
      <c r="Z1139" s="14">
        <f t="shared" si="381"/>
        <v>613.07999999999993</v>
      </c>
      <c r="AA1139" s="14">
        <f t="shared" si="382"/>
        <v>0</v>
      </c>
      <c r="AB1139" s="14">
        <f t="shared" si="384"/>
        <v>0</v>
      </c>
      <c r="AC1139" s="15">
        <f t="shared" si="383"/>
        <v>613.1</v>
      </c>
      <c r="AD1139" s="48">
        <f>(ROUND(AC1139-AC1132,1)/AC1132)</f>
        <v>0.27729166666666666</v>
      </c>
      <c r="AE1139" s="113"/>
      <c r="AF1139" s="60"/>
      <c r="AH1139" s="62"/>
    </row>
    <row r="1140" spans="1:34">
      <c r="A1140" s="99" t="s">
        <v>846</v>
      </c>
      <c r="B1140" s="91"/>
      <c r="C1140" s="21" t="s">
        <v>3</v>
      </c>
      <c r="D1140" s="12">
        <v>0</v>
      </c>
      <c r="E1140" s="12">
        <v>0</v>
      </c>
      <c r="F1140" s="12">
        <v>0</v>
      </c>
      <c r="G1140" s="12">
        <v>180</v>
      </c>
      <c r="H1140" s="12">
        <v>0</v>
      </c>
      <c r="I1140" s="13">
        <v>0</v>
      </c>
      <c r="J1140" s="13">
        <v>0</v>
      </c>
      <c r="K1140" s="13">
        <v>0</v>
      </c>
      <c r="L1140" s="13">
        <v>108</v>
      </c>
      <c r="M1140" s="13">
        <v>0</v>
      </c>
      <c r="N1140" s="14">
        <f>D1140*$D$11</f>
        <v>0</v>
      </c>
      <c r="O1140" s="14">
        <f>E1140*$E$11</f>
        <v>0</v>
      </c>
      <c r="P1140" s="14">
        <f>F1140*$F$11</f>
        <v>0</v>
      </c>
      <c r="Q1140" s="14">
        <f>G1140*$G$11</f>
        <v>234</v>
      </c>
      <c r="R1140" s="14">
        <f>H1140*$H$11</f>
        <v>0</v>
      </c>
      <c r="S1140" s="14">
        <f>(N1140/100)*(I1140*$I$11)+(N1140/100)*(J1140*$J$11)</f>
        <v>0</v>
      </c>
      <c r="T1140" s="14">
        <f>(O1140/100)*(K1140*$K$11)</f>
        <v>0</v>
      </c>
      <c r="U1140" s="14">
        <f>(P1140/100)*(K1140*$K$11)+(P1140/100)*(L1140*$L$11)</f>
        <v>0</v>
      </c>
      <c r="V1140" s="14">
        <f>(Q1140/100)*(L1140*$L$11)</f>
        <v>379.08</v>
      </c>
      <c r="W1140" s="14">
        <f>(R1140/100)*(K1140*$K$11)+(R1140/100)*(L1140*$L$11)</f>
        <v>0</v>
      </c>
      <c r="X1140" s="14">
        <f t="shared" si="379"/>
        <v>0</v>
      </c>
      <c r="Y1140" s="14">
        <f t="shared" si="380"/>
        <v>0</v>
      </c>
      <c r="Z1140" s="14">
        <f t="shared" si="381"/>
        <v>0</v>
      </c>
      <c r="AA1140" s="14">
        <f t="shared" si="382"/>
        <v>613.07999999999993</v>
      </c>
      <c r="AB1140" s="14">
        <f t="shared" si="384"/>
        <v>0</v>
      </c>
      <c r="AC1140" s="15">
        <f t="shared" si="383"/>
        <v>613.1</v>
      </c>
      <c r="AD1140" s="48">
        <f>(ROUND(AC1140-AC1132,1)/AC1132)</f>
        <v>0.27729166666666666</v>
      </c>
      <c r="AE1140" s="113"/>
      <c r="AF1140" s="60"/>
      <c r="AH1140" s="62"/>
    </row>
    <row r="1141" spans="1:34">
      <c r="A1141" s="99" t="s">
        <v>847</v>
      </c>
      <c r="B1141" s="91"/>
      <c r="C1141" s="21" t="s">
        <v>4</v>
      </c>
      <c r="D1141" s="12">
        <v>0</v>
      </c>
      <c r="E1141" s="12">
        <v>0</v>
      </c>
      <c r="F1141" s="12">
        <v>0</v>
      </c>
      <c r="G1141" s="12">
        <v>0</v>
      </c>
      <c r="H1141" s="12">
        <v>180</v>
      </c>
      <c r="I1141" s="13">
        <v>0</v>
      </c>
      <c r="J1141" s="13">
        <v>0</v>
      </c>
      <c r="K1141" s="13">
        <v>54</v>
      </c>
      <c r="L1141" s="13">
        <v>54</v>
      </c>
      <c r="M1141" s="13">
        <v>0</v>
      </c>
      <c r="N1141" s="14">
        <f>D1141*$D$12</f>
        <v>0</v>
      </c>
      <c r="O1141" s="14">
        <f>E1141*$E$12</f>
        <v>0</v>
      </c>
      <c r="P1141" s="14">
        <f>F1141*$F$12</f>
        <v>0</v>
      </c>
      <c r="Q1141" s="14">
        <f>G1141*$G$12</f>
        <v>0</v>
      </c>
      <c r="R1141" s="14">
        <f>H1141*$H$12</f>
        <v>234</v>
      </c>
      <c r="S1141" s="14">
        <f>(N1141/100)*(I1141*$I$12)+(N1141/100)*(J1141*$J$12)</f>
        <v>0</v>
      </c>
      <c r="T1141" s="14">
        <f>(O1141/100)*(K1141*$K$12)</f>
        <v>0</v>
      </c>
      <c r="U1141" s="14">
        <f>(P1141/100)*(K1141*$K$12)+(P1141/100)*(L1141*$L$12)</f>
        <v>0</v>
      </c>
      <c r="V1141" s="14">
        <f>(Q1141/100)*(L1141*$L$12)</f>
        <v>0</v>
      </c>
      <c r="W1141" s="14">
        <f>(R1141/100)*(K1141*$K$12)+(R1141/100)*(L1141*$L$12)</f>
        <v>379.08</v>
      </c>
      <c r="X1141" s="14">
        <f t="shared" si="379"/>
        <v>0</v>
      </c>
      <c r="Y1141" s="14">
        <f t="shared" si="380"/>
        <v>0</v>
      </c>
      <c r="Z1141" s="14">
        <f t="shared" si="381"/>
        <v>0</v>
      </c>
      <c r="AA1141" s="14">
        <f t="shared" si="382"/>
        <v>0</v>
      </c>
      <c r="AB1141" s="14">
        <f t="shared" si="384"/>
        <v>613.07999999999993</v>
      </c>
      <c r="AC1141" s="15">
        <f t="shared" si="383"/>
        <v>613.1</v>
      </c>
      <c r="AD1141" s="48">
        <f>(ROUND(AC1141-AC1132,1)/AC1132)</f>
        <v>0.27729166666666666</v>
      </c>
      <c r="AE1141" s="113"/>
      <c r="AF1141" s="60"/>
      <c r="AH1141" s="62"/>
    </row>
    <row r="1142" spans="1:34">
      <c r="A1142" s="99" t="s">
        <v>848</v>
      </c>
      <c r="B1142" s="91"/>
      <c r="C1142" s="21" t="s">
        <v>328</v>
      </c>
      <c r="D1142" s="12">
        <v>0</v>
      </c>
      <c r="E1142" s="12">
        <v>128</v>
      </c>
      <c r="F1142" s="12">
        <v>0</v>
      </c>
      <c r="G1142" s="12">
        <v>0</v>
      </c>
      <c r="H1142" s="12">
        <v>0</v>
      </c>
      <c r="I1142" s="13">
        <v>0</v>
      </c>
      <c r="J1142" s="13">
        <v>0</v>
      </c>
      <c r="K1142" s="13">
        <v>100</v>
      </c>
      <c r="L1142" s="13">
        <v>0</v>
      </c>
      <c r="M1142" s="13">
        <v>80</v>
      </c>
      <c r="N1142" s="14">
        <f>D1142*$D$13</f>
        <v>0</v>
      </c>
      <c r="O1142" s="14">
        <f>E1142*$E$13</f>
        <v>166.4</v>
      </c>
      <c r="P1142" s="14">
        <f>F1142*$F$13</f>
        <v>0</v>
      </c>
      <c r="Q1142" s="14">
        <f>G1142*$G$13</f>
        <v>0</v>
      </c>
      <c r="R1142" s="14">
        <f>H1142*$H$13</f>
        <v>0</v>
      </c>
      <c r="S1142" s="14">
        <f>(N1142/100)*(I1142*$I$14)+(N1142/100)*(J1142*$J$14)+(N1142/100)*(M1142*$M$14)</f>
        <v>0</v>
      </c>
      <c r="T1142" s="14">
        <f>(O1142/100)*(K1142*$K$13)+(O1142/100)*(M1142*$M$13)</f>
        <v>449.28000000000003</v>
      </c>
      <c r="U1142" s="14">
        <f>(P1142/100)*(K1142*$K$13)+(P1142/100)*(L1142*$L$13)+(P1142/100)*(M1142*$M$13)</f>
        <v>0</v>
      </c>
      <c r="V1142" s="14">
        <f>(Q1142/100)*(L1142*$L$13)+(Q1142/100)*(M1142*$M$13)</f>
        <v>0</v>
      </c>
      <c r="W1142" s="14">
        <f>(R1142/100)*(K1142*$K$13)+(R1142/100)*(L1142*$L$13)+(R1142/100)*(M1142*$M$13)</f>
        <v>0</v>
      </c>
      <c r="X1142" s="14">
        <f t="shared" si="379"/>
        <v>0</v>
      </c>
      <c r="Y1142" s="14">
        <f t="shared" si="380"/>
        <v>615.68000000000006</v>
      </c>
      <c r="Z1142" s="14">
        <f t="shared" si="381"/>
        <v>0</v>
      </c>
      <c r="AA1142" s="14">
        <f t="shared" si="382"/>
        <v>0</v>
      </c>
      <c r="AB1142" s="14">
        <f t="shared" si="384"/>
        <v>0</v>
      </c>
      <c r="AC1142" s="15">
        <f t="shared" si="383"/>
        <v>615.70000000000005</v>
      </c>
      <c r="AD1142" s="48">
        <f>(ROUND(AC1142-AC1132,1)/AC1132)</f>
        <v>0.28270833333333328</v>
      </c>
      <c r="AE1142" s="113"/>
      <c r="AF1142" s="60"/>
      <c r="AH1142" s="62"/>
    </row>
    <row r="1143" spans="1:34">
      <c r="A1143" s="99" t="s">
        <v>849</v>
      </c>
      <c r="B1143" s="91"/>
      <c r="C1143" s="21" t="s">
        <v>329</v>
      </c>
      <c r="D1143" s="12">
        <v>169</v>
      </c>
      <c r="E1143" s="12">
        <v>0</v>
      </c>
      <c r="F1143" s="12">
        <v>0</v>
      </c>
      <c r="G1143" s="12">
        <v>0</v>
      </c>
      <c r="H1143" s="12">
        <v>0</v>
      </c>
      <c r="I1143" s="13">
        <v>0</v>
      </c>
      <c r="J1143" s="13">
        <v>0</v>
      </c>
      <c r="K1143" s="13">
        <v>120</v>
      </c>
      <c r="L1143" s="13">
        <v>0</v>
      </c>
      <c r="M1143" s="13">
        <v>0</v>
      </c>
      <c r="N1143" s="14">
        <f>D1143*$D$14</f>
        <v>219.70000000000002</v>
      </c>
      <c r="O1143" s="14">
        <f>E1143*$E$14</f>
        <v>0</v>
      </c>
      <c r="P1143" s="14">
        <f>F1143*$F$14</f>
        <v>0</v>
      </c>
      <c r="Q1143" s="14">
        <f>G1143*$G$14</f>
        <v>0</v>
      </c>
      <c r="R1143" s="14">
        <f>H1143*$H$14</f>
        <v>0</v>
      </c>
      <c r="S1143" s="14">
        <f>(N1143/100)*(I1143*$I$14)+(N1143/100)*(J1143*$J$14)+(N1143/100)*(K1143*$K$14)</f>
        <v>395.46000000000004</v>
      </c>
      <c r="T1143" s="14">
        <f>(O1143/100)*(K1143*$K$14)</f>
        <v>0</v>
      </c>
      <c r="U1143" s="14">
        <f>(P1143/100)*(K1143*$K$14)+(P1143/100)*(L1143*$L$14)</f>
        <v>0</v>
      </c>
      <c r="V1143" s="14">
        <f>(Q1143/100)*(L1143*$L$14)</f>
        <v>0</v>
      </c>
      <c r="W1143" s="14">
        <f>(R1143/100)*(K1143*$L$14)+(R1143/100)*(L1143*$M$14)</f>
        <v>0</v>
      </c>
      <c r="X1143" s="14">
        <f t="shared" si="379"/>
        <v>615.16000000000008</v>
      </c>
      <c r="Y1143" s="14">
        <f t="shared" si="380"/>
        <v>0</v>
      </c>
      <c r="Z1143" s="14">
        <f t="shared" si="381"/>
        <v>0</v>
      </c>
      <c r="AA1143" s="14">
        <f t="shared" si="382"/>
        <v>0</v>
      </c>
      <c r="AB1143" s="14">
        <f t="shared" si="384"/>
        <v>0</v>
      </c>
      <c r="AC1143" s="15">
        <f t="shared" si="383"/>
        <v>615.20000000000005</v>
      </c>
      <c r="AD1143" s="48">
        <f>(ROUND(AC1143-AC1132,1)/AC1132)</f>
        <v>0.28166666666666662</v>
      </c>
      <c r="AE1143" s="113"/>
      <c r="AF1143" s="60"/>
      <c r="AH1143" s="62"/>
    </row>
    <row r="1144" spans="1:34">
      <c r="A1144" s="99"/>
      <c r="B1144" s="91"/>
      <c r="C1144" s="21" t="s">
        <v>330</v>
      </c>
      <c r="D1144" s="12">
        <v>169</v>
      </c>
      <c r="E1144" s="12">
        <v>0</v>
      </c>
      <c r="F1144" s="12">
        <v>0</v>
      </c>
      <c r="G1144" s="12">
        <v>0</v>
      </c>
      <c r="H1144" s="12">
        <v>0</v>
      </c>
      <c r="I1144" s="13">
        <v>0</v>
      </c>
      <c r="J1144" s="13">
        <v>0</v>
      </c>
      <c r="K1144" s="13">
        <v>0</v>
      </c>
      <c r="L1144" s="13">
        <v>120</v>
      </c>
      <c r="M1144" s="13">
        <v>0</v>
      </c>
      <c r="N1144" s="14">
        <f>D1144*$D$15</f>
        <v>219.70000000000002</v>
      </c>
      <c r="O1144" s="14">
        <f>E1144*$E$15</f>
        <v>0</v>
      </c>
      <c r="P1144" s="14">
        <f>F1144*$F$15</f>
        <v>0</v>
      </c>
      <c r="Q1144" s="14">
        <f>G1144*$G$15</f>
        <v>0</v>
      </c>
      <c r="R1144" s="14">
        <f>H1144*$H$15</f>
        <v>0</v>
      </c>
      <c r="S1144" s="14">
        <f>(N1144/100)*(I1144*$I$15)+(N1144/100)*(J1144*$J$15)+(N1144/100)*(L1144*$L$15)</f>
        <v>395.46000000000004</v>
      </c>
      <c r="T1144" s="14">
        <f>(O1144/100)*(K1144*$K$15)</f>
        <v>0</v>
      </c>
      <c r="U1144" s="14">
        <f>(P1144/100)*(K1144*$K$15)+(P1144/100)*(L1144*$L$15)</f>
        <v>0</v>
      </c>
      <c r="V1144" s="14">
        <f>(Q1144/100)*(L1144*$L$15)</f>
        <v>0</v>
      </c>
      <c r="W1144" s="14">
        <f>(R1144/100)*(K1144*$K$15)+(R1144/100)*(L1144*$L$15)</f>
        <v>0</v>
      </c>
      <c r="X1144" s="14">
        <f t="shared" si="379"/>
        <v>615.16000000000008</v>
      </c>
      <c r="Y1144" s="14">
        <f t="shared" si="380"/>
        <v>0</v>
      </c>
      <c r="Z1144" s="14">
        <f t="shared" si="381"/>
        <v>0</v>
      </c>
      <c r="AA1144" s="14">
        <f t="shared" si="382"/>
        <v>0</v>
      </c>
      <c r="AB1144" s="14">
        <f t="shared" si="384"/>
        <v>0</v>
      </c>
      <c r="AC1144" s="15">
        <f t="shared" si="383"/>
        <v>615.20000000000005</v>
      </c>
      <c r="AD1144" s="48">
        <f>(ROUND(AC1144-AC1132,1)/AC1132)</f>
        <v>0.28166666666666662</v>
      </c>
      <c r="AE1144" s="113"/>
      <c r="AF1144" s="60"/>
      <c r="AH1144" s="62"/>
    </row>
    <row r="1145" spans="1:34">
      <c r="A1145" s="99"/>
      <c r="B1145" s="91"/>
      <c r="C1145" s="21" t="s">
        <v>326</v>
      </c>
      <c r="D1145" s="12">
        <v>0</v>
      </c>
      <c r="E1145" s="12">
        <v>128</v>
      </c>
      <c r="F1145" s="12">
        <v>0</v>
      </c>
      <c r="G1145" s="12">
        <v>0</v>
      </c>
      <c r="H1145" s="12">
        <v>0</v>
      </c>
      <c r="I1145" s="13">
        <v>0</v>
      </c>
      <c r="J1145" s="13">
        <v>0</v>
      </c>
      <c r="K1145" s="13">
        <v>150</v>
      </c>
      <c r="L1145" s="13">
        <v>0</v>
      </c>
      <c r="M1145" s="13">
        <v>0</v>
      </c>
      <c r="N1145" s="14">
        <f>D1145*$D$16</f>
        <v>0</v>
      </c>
      <c r="O1145" s="14">
        <f>E1145*$E$16</f>
        <v>166.4</v>
      </c>
      <c r="P1145" s="14">
        <f>F1145*$F$16</f>
        <v>0</v>
      </c>
      <c r="Q1145" s="14">
        <f>G1145*$G$16</f>
        <v>0</v>
      </c>
      <c r="R1145" s="14">
        <f>H1145*$H$16</f>
        <v>0</v>
      </c>
      <c r="S1145" s="14">
        <f>(N1145/100)*(I1145*$I$16)+(N1145/100)*(J1145*$J$16)</f>
        <v>0</v>
      </c>
      <c r="T1145" s="14">
        <f>(O1145/100)*(K1145*$K$16)</f>
        <v>374.40000000000003</v>
      </c>
      <c r="U1145" s="14">
        <f>(P1145/100)*(K1145*$K$16)+(P1145/100)*(L1145*$L$16)</f>
        <v>0</v>
      </c>
      <c r="V1145" s="14">
        <f>(Q1145/100)*(L1145*$L$16)</f>
        <v>0</v>
      </c>
      <c r="W1145" s="14">
        <f>(R1145/100)*(K1145*$K$16)+(R1145/100)*(L1145*$L$16)</f>
        <v>0</v>
      </c>
      <c r="X1145" s="14">
        <f t="shared" si="379"/>
        <v>0</v>
      </c>
      <c r="Y1145" s="14">
        <f t="shared" si="380"/>
        <v>540.80000000000007</v>
      </c>
      <c r="Z1145" s="14">
        <f t="shared" si="381"/>
        <v>0</v>
      </c>
      <c r="AA1145" s="14">
        <f t="shared" si="382"/>
        <v>0</v>
      </c>
      <c r="AB1145" s="14">
        <f t="shared" si="384"/>
        <v>0</v>
      </c>
      <c r="AC1145" s="15">
        <f t="shared" si="383"/>
        <v>540.79999999999995</v>
      </c>
      <c r="AD1145" s="48">
        <f>(ROUND(AC1145-AC1132,1)/AC1132)</f>
        <v>0.12666666666666665</v>
      </c>
      <c r="AE1145" s="113"/>
      <c r="AF1145" s="60"/>
      <c r="AH1145" s="62"/>
    </row>
    <row r="1146" spans="1:34">
      <c r="A1146" s="99"/>
      <c r="B1146" s="91"/>
      <c r="C1146" s="21" t="s">
        <v>327</v>
      </c>
      <c r="D1146" s="12">
        <v>0</v>
      </c>
      <c r="E1146" s="12">
        <v>128</v>
      </c>
      <c r="F1146" s="12">
        <v>0</v>
      </c>
      <c r="G1146" s="12">
        <v>0</v>
      </c>
      <c r="H1146" s="12">
        <v>0</v>
      </c>
      <c r="I1146" s="13">
        <v>0</v>
      </c>
      <c r="J1146" s="13">
        <v>0</v>
      </c>
      <c r="K1146" s="13">
        <v>150</v>
      </c>
      <c r="L1146" s="13">
        <v>0</v>
      </c>
      <c r="M1146" s="13">
        <v>0</v>
      </c>
      <c r="N1146" s="14">
        <f>D1146*$D$17</f>
        <v>0</v>
      </c>
      <c r="O1146" s="14">
        <f>E1146*$E$17</f>
        <v>166.4</v>
      </c>
      <c r="P1146" s="14">
        <f>F1146*$F$17</f>
        <v>0</v>
      </c>
      <c r="Q1146" s="14">
        <f>G1146*$G$17</f>
        <v>0</v>
      </c>
      <c r="R1146" s="14">
        <f>H1146*$H$17</f>
        <v>0</v>
      </c>
      <c r="S1146" s="14">
        <f>(N1146/100)*(I1146*$I$17)+(N1146/100)*(J1146*$J$17)</f>
        <v>0</v>
      </c>
      <c r="T1146" s="14">
        <f>(O1146/100)*(K1146*$K$17)</f>
        <v>374.40000000000003</v>
      </c>
      <c r="U1146" s="14">
        <f>(P1146/100)*(K1146*$K$17)+(P1146/100)*(L1146*$L$17)</f>
        <v>0</v>
      </c>
      <c r="V1146" s="14">
        <f>(Q1146/100)*(L1146*$L$17)</f>
        <v>0</v>
      </c>
      <c r="W1146" s="14">
        <f>(R1146/100)*(K1146*$K$17)+(R1146/100)*(L1146*$L$17)</f>
        <v>0</v>
      </c>
      <c r="X1146" s="14">
        <f t="shared" si="379"/>
        <v>0</v>
      </c>
      <c r="Y1146" s="14">
        <f t="shared" si="380"/>
        <v>540.80000000000007</v>
      </c>
      <c r="Z1146" s="14">
        <f t="shared" si="381"/>
        <v>0</v>
      </c>
      <c r="AA1146" s="14">
        <f t="shared" si="382"/>
        <v>0</v>
      </c>
      <c r="AB1146" s="14">
        <f t="shared" si="384"/>
        <v>0</v>
      </c>
      <c r="AC1146" s="15">
        <f t="shared" si="383"/>
        <v>540.79999999999995</v>
      </c>
      <c r="AD1146" s="48">
        <f>(ROUND(AC1146-AC1132,1)/AC1132)</f>
        <v>0.12666666666666665</v>
      </c>
      <c r="AE1146" s="113"/>
      <c r="AF1146" s="60"/>
      <c r="AH1146" s="62"/>
    </row>
    <row r="1147" spans="1:34">
      <c r="A1147" s="106" t="s">
        <v>0</v>
      </c>
      <c r="B1147" s="92" t="s">
        <v>663</v>
      </c>
      <c r="C1147" s="50" t="s">
        <v>243</v>
      </c>
      <c r="D1147" s="11">
        <v>0</v>
      </c>
      <c r="E1147" s="11">
        <v>128</v>
      </c>
      <c r="F1147" s="11">
        <v>0</v>
      </c>
      <c r="G1147" s="11">
        <v>0</v>
      </c>
      <c r="H1147" s="11">
        <v>0</v>
      </c>
      <c r="I1147" s="51">
        <v>0</v>
      </c>
      <c r="J1147" s="51">
        <v>0</v>
      </c>
      <c r="K1147" s="51">
        <v>100</v>
      </c>
      <c r="L1147" s="51">
        <v>0</v>
      </c>
      <c r="M1147" s="51">
        <v>0</v>
      </c>
      <c r="N1147" s="52">
        <f>D1147*$D$3</f>
        <v>0</v>
      </c>
      <c r="O1147" s="52">
        <f>E1147*$E$3</f>
        <v>192</v>
      </c>
      <c r="P1147" s="52">
        <f>F1147*$F$3</f>
        <v>0</v>
      </c>
      <c r="Q1147" s="52">
        <f>G1147*$G$3</f>
        <v>0</v>
      </c>
      <c r="R1147" s="52">
        <f>H1147*$H$3</f>
        <v>0</v>
      </c>
      <c r="S1147" s="52">
        <f>(N1147/100)*(I1147*$I$3)+(N1147/100)*(J1147*$J$3)</f>
        <v>0</v>
      </c>
      <c r="T1147" s="52">
        <f>(O1147/100)*(K1147*$K$3)</f>
        <v>288</v>
      </c>
      <c r="U1147" s="52">
        <f>(P1147/100)*(K1147*$K$3)+(P1147/100)*(L1147*$L$3)</f>
        <v>0</v>
      </c>
      <c r="V1147" s="52">
        <f>(Q1147/100)*(L1147*$L$3)</f>
        <v>0</v>
      </c>
      <c r="W1147" s="52">
        <f>(R1147/100)*(K1147*$K$3)+(R1147/100)*(L1147*$L$3)</f>
        <v>0</v>
      </c>
      <c r="X1147" s="52">
        <f t="shared" ref="X1147:X1161" si="385">N1147+S1147</f>
        <v>0</v>
      </c>
      <c r="Y1147" s="52">
        <f t="shared" ref="Y1147:Y1161" si="386">O1147+T1147</f>
        <v>480</v>
      </c>
      <c r="Z1147" s="52">
        <f t="shared" ref="Z1147:Z1161" si="387">P1147+U1147</f>
        <v>0</v>
      </c>
      <c r="AA1147" s="52">
        <f t="shared" ref="AA1147:AA1161" si="388">Q1147+V1147</f>
        <v>0</v>
      </c>
      <c r="AB1147" s="52">
        <f>R1147+W1147</f>
        <v>0</v>
      </c>
      <c r="AC1147" s="53">
        <f>ROUND(X1147+Y1147+Z1147+AA1147+AB1147,1)</f>
        <v>480</v>
      </c>
      <c r="AD1147" s="58" t="s">
        <v>811</v>
      </c>
      <c r="AE1147" s="113" t="s">
        <v>814</v>
      </c>
      <c r="AF1147" s="60"/>
      <c r="AH1147" s="62"/>
    </row>
    <row r="1148" spans="1:34">
      <c r="A1148" s="99" t="s">
        <v>815</v>
      </c>
      <c r="B1148" s="93">
        <v>16</v>
      </c>
      <c r="C1148" s="21" t="s">
        <v>325</v>
      </c>
      <c r="D1148" s="12">
        <v>0</v>
      </c>
      <c r="E1148" s="12">
        <v>128</v>
      </c>
      <c r="F1148" s="12">
        <v>0</v>
      </c>
      <c r="G1148" s="12">
        <v>0</v>
      </c>
      <c r="H1148" s="12">
        <v>0</v>
      </c>
      <c r="I1148" s="13">
        <v>0</v>
      </c>
      <c r="J1148" s="13">
        <v>0</v>
      </c>
      <c r="K1148" s="13">
        <v>150</v>
      </c>
      <c r="L1148" s="13">
        <v>0</v>
      </c>
      <c r="M1148" s="13">
        <v>0</v>
      </c>
      <c r="N1148" s="14">
        <f>D1148*$D$4</f>
        <v>0</v>
      </c>
      <c r="O1148" s="14">
        <f>E1148*$E$4</f>
        <v>166.4</v>
      </c>
      <c r="P1148" s="14">
        <f>F1148*$F$4</f>
        <v>0</v>
      </c>
      <c r="Q1148" s="14">
        <f>G1148*$G$4</f>
        <v>0</v>
      </c>
      <c r="R1148" s="14">
        <f>H1148*$H$4</f>
        <v>0</v>
      </c>
      <c r="S1148" s="14">
        <f>(N1148/100)*(I1148*$I$4)+(N1148/100)*(J1148*$J$4)</f>
        <v>0</v>
      </c>
      <c r="T1148" s="14">
        <f>(O1148/100)*(K1148*$K$4)</f>
        <v>374.40000000000003</v>
      </c>
      <c r="U1148" s="14">
        <f>(P1148/100)*(K1148*$K$4)+(P1148/100)*(L1148*$L$4)</f>
        <v>0</v>
      </c>
      <c r="V1148" s="14">
        <f>(Q1148/100)*(L1148*$L$4)</f>
        <v>0</v>
      </c>
      <c r="W1148" s="14">
        <f>(R1148/100)*(K1148*$K$4)+(R1148/100)*(L1148*$L$4)</f>
        <v>0</v>
      </c>
      <c r="X1148" s="14">
        <f t="shared" si="385"/>
        <v>0</v>
      </c>
      <c r="Y1148" s="14">
        <f t="shared" si="386"/>
        <v>540.80000000000007</v>
      </c>
      <c r="Z1148" s="14">
        <f t="shared" si="387"/>
        <v>0</v>
      </c>
      <c r="AA1148" s="14">
        <f t="shared" si="388"/>
        <v>0</v>
      </c>
      <c r="AB1148" s="14">
        <f>R1148+W1148</f>
        <v>0</v>
      </c>
      <c r="AC1148" s="15">
        <f>ROUND(X1148+Y1148+Z1148+AA1148+AB1148,1)</f>
        <v>540.79999999999995</v>
      </c>
      <c r="AD1148" s="48">
        <f>(ROUND(AC1148-AC1147,1)/AC1147)</f>
        <v>0.12666666666666665</v>
      </c>
      <c r="AE1148" s="113"/>
      <c r="AF1148" s="60"/>
      <c r="AH1148" s="62"/>
    </row>
    <row r="1149" spans="1:34">
      <c r="A1149" s="99" t="s">
        <v>816</v>
      </c>
      <c r="B1149" s="93">
        <v>12</v>
      </c>
      <c r="C1149" s="21" t="s">
        <v>850</v>
      </c>
      <c r="D1149" s="12">
        <v>0</v>
      </c>
      <c r="E1149" s="12">
        <v>128</v>
      </c>
      <c r="F1149" s="12">
        <v>0</v>
      </c>
      <c r="G1149" s="12">
        <v>0</v>
      </c>
      <c r="H1149" s="12">
        <v>0</v>
      </c>
      <c r="I1149" s="13">
        <v>0</v>
      </c>
      <c r="J1149" s="13">
        <v>0</v>
      </c>
      <c r="K1149" s="13">
        <v>100</v>
      </c>
      <c r="L1149" s="13">
        <v>0</v>
      </c>
      <c r="M1149" s="13">
        <v>0</v>
      </c>
      <c r="N1149" s="14">
        <f>D1149*$D$5</f>
        <v>0</v>
      </c>
      <c r="O1149" s="14">
        <f>E1149*$E$5</f>
        <v>179.2</v>
      </c>
      <c r="P1149" s="14">
        <f>F1149*$F$5</f>
        <v>0</v>
      </c>
      <c r="Q1149" s="14">
        <f>G1149*$G$5</f>
        <v>0</v>
      </c>
      <c r="R1149" s="14">
        <f>H1149*$H$5</f>
        <v>0</v>
      </c>
      <c r="S1149" s="14">
        <f>(N1149/100)*(I1149*$I$5)+(N1149/100)*(J1149*$J$5)</f>
        <v>0</v>
      </c>
      <c r="T1149" s="14">
        <f>(O1149/100)*(K1149*$K$5)</f>
        <v>268.79999999999995</v>
      </c>
      <c r="U1149" s="14">
        <f>(P1149/100)*(K1149*$K$5)+(P1149/100)*(L1149*$L$5)</f>
        <v>0</v>
      </c>
      <c r="V1149" s="14">
        <f>(Q1149/100)*(L1149*$L$5)</f>
        <v>0</v>
      </c>
      <c r="W1149" s="14">
        <f>(R1149/100)*(K1149*$K$5)+(R1149/100)*(L1149*$L$5)</f>
        <v>0</v>
      </c>
      <c r="X1149" s="14">
        <f t="shared" si="385"/>
        <v>0</v>
      </c>
      <c r="Y1149" s="14">
        <f t="shared" si="386"/>
        <v>447.99999999999994</v>
      </c>
      <c r="Z1149" s="14">
        <f t="shared" si="387"/>
        <v>0</v>
      </c>
      <c r="AA1149" s="14">
        <f t="shared" si="388"/>
        <v>0</v>
      </c>
      <c r="AB1149" s="14">
        <f>R1149+W1149</f>
        <v>0</v>
      </c>
      <c r="AC1149" s="15">
        <f t="shared" ref="AC1149:AC1161" si="389">ROUND(X1149+Y1149+Z1149+AA1149+AB1149,1)</f>
        <v>448</v>
      </c>
      <c r="AD1149" s="48">
        <f>(ROUND(AC1149-AC1147,1)/AC1147)</f>
        <v>-6.6666666666666666E-2</v>
      </c>
      <c r="AE1149" s="113"/>
      <c r="AF1149" s="60"/>
      <c r="AH1149" s="62"/>
    </row>
    <row r="1150" spans="1:34">
      <c r="A1150" s="99" t="s">
        <v>817</v>
      </c>
      <c r="B1150" s="93">
        <v>0</v>
      </c>
      <c r="C1150" s="21" t="s">
        <v>338</v>
      </c>
      <c r="D1150" s="12">
        <v>0</v>
      </c>
      <c r="E1150" s="12">
        <v>128</v>
      </c>
      <c r="F1150" s="12">
        <v>0</v>
      </c>
      <c r="G1150" s="12">
        <v>0</v>
      </c>
      <c r="H1150" s="12">
        <v>0</v>
      </c>
      <c r="I1150" s="13">
        <v>0</v>
      </c>
      <c r="J1150" s="13">
        <v>0</v>
      </c>
      <c r="K1150" s="13">
        <v>100</v>
      </c>
      <c r="L1150" s="13">
        <v>0</v>
      </c>
      <c r="M1150" s="13">
        <v>0</v>
      </c>
      <c r="N1150" s="14">
        <f>D1150*$D$6</f>
        <v>0</v>
      </c>
      <c r="O1150" s="14">
        <f>E1150*$E$6</f>
        <v>179.2</v>
      </c>
      <c r="P1150" s="14">
        <f>F1150*$F$6</f>
        <v>0</v>
      </c>
      <c r="Q1150" s="14">
        <f>G1150*$G$6</f>
        <v>0</v>
      </c>
      <c r="R1150" s="14">
        <f>H1150*$H$6</f>
        <v>0</v>
      </c>
      <c r="S1150" s="14">
        <f>(N1150/100)*(I1150*$I$6)+(N1150/100)*(J1150*$J$6)</f>
        <v>0</v>
      </c>
      <c r="T1150" s="14">
        <f>(O1150/100)*(K1150*$K$6)</f>
        <v>268.79999999999995</v>
      </c>
      <c r="U1150" s="14">
        <f>(P1150/100)*(K1150*$K$6)+(P1150/100)*(L1150*$L$6)</f>
        <v>0</v>
      </c>
      <c r="V1150" s="14">
        <f>(Q1150/100)*(L1150*$L$6)</f>
        <v>0</v>
      </c>
      <c r="W1150" s="14">
        <f>(R1150/100)*(K1150*$K$6)+(R1150/100)*(L1150*$L$6)</f>
        <v>0</v>
      </c>
      <c r="X1150" s="14">
        <f t="shared" si="385"/>
        <v>0</v>
      </c>
      <c r="Y1150" s="14">
        <f t="shared" si="386"/>
        <v>447.99999999999994</v>
      </c>
      <c r="Z1150" s="14">
        <f t="shared" si="387"/>
        <v>0</v>
      </c>
      <c r="AA1150" s="14">
        <f t="shared" si="388"/>
        <v>0</v>
      </c>
      <c r="AB1150" s="14">
        <f t="shared" ref="AB1150:AB1161" si="390">R1150+W1150</f>
        <v>0</v>
      </c>
      <c r="AC1150" s="15">
        <f t="shared" si="389"/>
        <v>448</v>
      </c>
      <c r="AD1150" s="48">
        <f>(ROUND(AC1150-AC1147,1)/AC1147)</f>
        <v>-6.6666666666666666E-2</v>
      </c>
      <c r="AE1150" s="113"/>
      <c r="AF1150" s="60"/>
      <c r="AH1150" s="62"/>
    </row>
    <row r="1151" spans="1:34">
      <c r="A1151" s="99" t="s">
        <v>818</v>
      </c>
      <c r="B1151" s="93">
        <v>40</v>
      </c>
      <c r="C1151" s="21" t="s">
        <v>339</v>
      </c>
      <c r="D1151" s="12">
        <v>0</v>
      </c>
      <c r="E1151" s="12">
        <v>128</v>
      </c>
      <c r="F1151" s="12">
        <v>0</v>
      </c>
      <c r="G1151" s="12">
        <v>0</v>
      </c>
      <c r="H1151" s="12">
        <v>0</v>
      </c>
      <c r="I1151" s="13">
        <v>0</v>
      </c>
      <c r="J1151" s="13">
        <v>0</v>
      </c>
      <c r="K1151" s="13">
        <v>100</v>
      </c>
      <c r="L1151" s="13">
        <v>0</v>
      </c>
      <c r="M1151" s="13">
        <v>0</v>
      </c>
      <c r="N1151" s="14">
        <f>D1151*$D$7</f>
        <v>0</v>
      </c>
      <c r="O1151" s="14">
        <f>E1151*$E$7</f>
        <v>179.2</v>
      </c>
      <c r="P1151" s="14">
        <f>F1151*$F$7</f>
        <v>0</v>
      </c>
      <c r="Q1151" s="14">
        <f>G1151*$G$7</f>
        <v>0</v>
      </c>
      <c r="R1151" s="14">
        <f>H1151*$H$7</f>
        <v>0</v>
      </c>
      <c r="S1151" s="14">
        <f>(N1151/100)*(I1151*$I$7)+(N1151/100)*(J1151*$J$7)</f>
        <v>0</v>
      </c>
      <c r="T1151" s="14">
        <f>(O1151/100)*(K1151*$K$7)</f>
        <v>268.79999999999995</v>
      </c>
      <c r="U1151" s="14">
        <f>(P1151/100)*(K1151*$K$7)+(P1151/100)*(L1151*$L$7)</f>
        <v>0</v>
      </c>
      <c r="V1151" s="14">
        <f>(Q1151/100)*(L1151*$L$7)</f>
        <v>0</v>
      </c>
      <c r="W1151" s="14">
        <f>(R1151/100)*(K1151*$K$7)+(R1151/100)*(L1151*$L$7)</f>
        <v>0</v>
      </c>
      <c r="X1151" s="14">
        <f t="shared" si="385"/>
        <v>0</v>
      </c>
      <c r="Y1151" s="14">
        <f t="shared" si="386"/>
        <v>447.99999999999994</v>
      </c>
      <c r="Z1151" s="14">
        <f t="shared" si="387"/>
        <v>0</v>
      </c>
      <c r="AA1151" s="14">
        <f t="shared" si="388"/>
        <v>0</v>
      </c>
      <c r="AB1151" s="14">
        <f t="shared" si="390"/>
        <v>0</v>
      </c>
      <c r="AC1151" s="15">
        <f t="shared" si="389"/>
        <v>448</v>
      </c>
      <c r="AD1151" s="48">
        <f>(ROUND(AC1151-AC1147,1)/AC1147)</f>
        <v>-6.6666666666666666E-2</v>
      </c>
      <c r="AE1151" s="113"/>
      <c r="AF1151" s="60"/>
      <c r="AH1151" s="62"/>
    </row>
    <row r="1152" spans="1:34">
      <c r="A1152" s="99" t="s">
        <v>667</v>
      </c>
      <c r="B1152" s="93"/>
      <c r="C1152" s="21" t="s">
        <v>340</v>
      </c>
      <c r="D1152" s="12">
        <v>0</v>
      </c>
      <c r="E1152" s="12">
        <v>128</v>
      </c>
      <c r="F1152" s="12">
        <v>0</v>
      </c>
      <c r="G1152" s="12">
        <v>0</v>
      </c>
      <c r="H1152" s="12">
        <v>0</v>
      </c>
      <c r="I1152" s="13">
        <v>0</v>
      </c>
      <c r="J1152" s="13">
        <v>0</v>
      </c>
      <c r="K1152" s="13">
        <v>100</v>
      </c>
      <c r="L1152" s="13">
        <v>0</v>
      </c>
      <c r="M1152" s="13">
        <v>0</v>
      </c>
      <c r="N1152" s="14">
        <f>D1152*$D$8</f>
        <v>0</v>
      </c>
      <c r="O1152" s="14">
        <f>E1152*$E$8</f>
        <v>179.2</v>
      </c>
      <c r="P1152" s="14">
        <f>F1152*$F$8</f>
        <v>0</v>
      </c>
      <c r="Q1152" s="14">
        <f>G1152*$G$8</f>
        <v>0</v>
      </c>
      <c r="R1152" s="14">
        <f>H1152*$H$8</f>
        <v>0</v>
      </c>
      <c r="S1152" s="14">
        <f>(N1152/100)*(I1152*$I$8)+(N1152/100)*(J1152*$J$8)</f>
        <v>0</v>
      </c>
      <c r="T1152" s="14">
        <f>(O1152/100)*(K1152*$K$8)</f>
        <v>268.79999999999995</v>
      </c>
      <c r="U1152" s="14">
        <f>(P1152/100)*(K1152*$K$8)+(P1152/100)*(L1152*$L$8)</f>
        <v>0</v>
      </c>
      <c r="V1152" s="14">
        <f>(Q1152/100)*(L1152*$L$8)</f>
        <v>0</v>
      </c>
      <c r="W1152" s="14">
        <f>(R1152/100)*(K1152*$K$8)+(R1152/100)*(L1152*$L$8)</f>
        <v>0</v>
      </c>
      <c r="X1152" s="14">
        <f t="shared" si="385"/>
        <v>0</v>
      </c>
      <c r="Y1152" s="14">
        <f t="shared" si="386"/>
        <v>447.99999999999994</v>
      </c>
      <c r="Z1152" s="14">
        <f t="shared" si="387"/>
        <v>0</v>
      </c>
      <c r="AA1152" s="14">
        <f t="shared" si="388"/>
        <v>0</v>
      </c>
      <c r="AB1152" s="14">
        <f t="shared" si="390"/>
        <v>0</v>
      </c>
      <c r="AC1152" s="15">
        <f t="shared" si="389"/>
        <v>448</v>
      </c>
      <c r="AD1152" s="48">
        <f>(ROUND(AC1152-AC1147,1)/AC1147)</f>
        <v>-6.6666666666666666E-2</v>
      </c>
      <c r="AE1152" s="113"/>
      <c r="AF1152" s="60"/>
      <c r="AH1152" s="62"/>
    </row>
    <row r="1153" spans="1:34">
      <c r="A1153" s="99" t="s">
        <v>606</v>
      </c>
      <c r="B1153" s="93"/>
      <c r="C1153" s="21" t="s">
        <v>1</v>
      </c>
      <c r="D1153" s="12">
        <v>0</v>
      </c>
      <c r="E1153" s="12">
        <v>180</v>
      </c>
      <c r="F1153" s="12">
        <v>0</v>
      </c>
      <c r="G1153" s="12">
        <v>0</v>
      </c>
      <c r="H1153" s="12">
        <v>0</v>
      </c>
      <c r="I1153" s="13">
        <v>0</v>
      </c>
      <c r="J1153" s="13">
        <v>0</v>
      </c>
      <c r="K1153" s="13">
        <v>108</v>
      </c>
      <c r="L1153" s="13">
        <v>0</v>
      </c>
      <c r="M1153" s="13">
        <v>0</v>
      </c>
      <c r="N1153" s="14">
        <f>D1153*$D$9</f>
        <v>0</v>
      </c>
      <c r="O1153" s="14">
        <f>E1153*$E$9</f>
        <v>234</v>
      </c>
      <c r="P1153" s="14">
        <f>F1153*$F$9</f>
        <v>0</v>
      </c>
      <c r="Q1153" s="14">
        <f>G1153*$G$9</f>
        <v>0</v>
      </c>
      <c r="R1153" s="14">
        <f>H1153*$H$9</f>
        <v>0</v>
      </c>
      <c r="S1153" s="14">
        <f>(N1153/100)*(I1153*$I$9)+(N1153/100)*(J1153*$J$9)</f>
        <v>0</v>
      </c>
      <c r="T1153" s="14">
        <f>(O1153/100)*(K1153*$K$9)</f>
        <v>379.08</v>
      </c>
      <c r="U1153" s="14">
        <f>(P1153/100)*(K1153*$K$9)+(P1153/100)*(L1153*$L$9)</f>
        <v>0</v>
      </c>
      <c r="V1153" s="14">
        <f>(Q1153/100)*(L1153*$L$9)</f>
        <v>0</v>
      </c>
      <c r="W1153" s="14">
        <f>(R1153/100)*(K1153*$K$9)+(R1153/100)*(L1153*$L$9)</f>
        <v>0</v>
      </c>
      <c r="X1153" s="14">
        <f t="shared" si="385"/>
        <v>0</v>
      </c>
      <c r="Y1153" s="14">
        <f t="shared" si="386"/>
        <v>613.07999999999993</v>
      </c>
      <c r="Z1153" s="14">
        <f t="shared" si="387"/>
        <v>0</v>
      </c>
      <c r="AA1153" s="14">
        <f t="shared" si="388"/>
        <v>0</v>
      </c>
      <c r="AB1153" s="14">
        <f t="shared" si="390"/>
        <v>0</v>
      </c>
      <c r="AC1153" s="15">
        <f t="shared" si="389"/>
        <v>613.1</v>
      </c>
      <c r="AD1153" s="48">
        <f>(ROUND(AC1153-AC1147,1)/AC1147)</f>
        <v>0.27729166666666666</v>
      </c>
      <c r="AE1153" s="113"/>
      <c r="AF1153" s="60"/>
      <c r="AH1153" s="62"/>
    </row>
    <row r="1154" spans="1:34">
      <c r="A1154" s="99" t="s">
        <v>845</v>
      </c>
      <c r="B1154" s="93"/>
      <c r="C1154" s="21" t="s">
        <v>2</v>
      </c>
      <c r="D1154" s="12">
        <v>0</v>
      </c>
      <c r="E1154" s="12">
        <v>0</v>
      </c>
      <c r="F1154" s="12">
        <v>180</v>
      </c>
      <c r="G1154" s="12">
        <v>0</v>
      </c>
      <c r="H1154" s="12">
        <v>0</v>
      </c>
      <c r="I1154" s="13">
        <v>0</v>
      </c>
      <c r="J1154" s="13">
        <v>0</v>
      </c>
      <c r="K1154" s="13">
        <v>54</v>
      </c>
      <c r="L1154" s="13">
        <v>54</v>
      </c>
      <c r="M1154" s="13">
        <v>0</v>
      </c>
      <c r="N1154" s="14">
        <f>D1154*$D$10</f>
        <v>0</v>
      </c>
      <c r="O1154" s="14">
        <f>E1154*$E$10</f>
        <v>0</v>
      </c>
      <c r="P1154" s="14">
        <f>F1154*$F$10</f>
        <v>234</v>
      </c>
      <c r="Q1154" s="14">
        <f>G1154*$G$10</f>
        <v>0</v>
      </c>
      <c r="R1154" s="14">
        <f>H1154*$H$10</f>
        <v>0</v>
      </c>
      <c r="S1154" s="14">
        <f>(N1154/100)*(I1154*$I$10)+(N1154/100)*(J1154*$J$10)</f>
        <v>0</v>
      </c>
      <c r="T1154" s="14">
        <f>(O1154/100)*(K1154*$J$10)</f>
        <v>0</v>
      </c>
      <c r="U1154" s="14">
        <f>(P1154/100)*(K1154*$K$10)+(P1154/100)*(L1154*$L$10)</f>
        <v>379.08</v>
      </c>
      <c r="V1154" s="14">
        <f>(Q1154/100)*(L1154*$L$10)</f>
        <v>0</v>
      </c>
      <c r="W1154" s="14">
        <f>(R1154/100)*(K1154*$K$10)+(R1154/100)*(L1154*$L$10)</f>
        <v>0</v>
      </c>
      <c r="X1154" s="14">
        <f t="shared" si="385"/>
        <v>0</v>
      </c>
      <c r="Y1154" s="14">
        <f t="shared" si="386"/>
        <v>0</v>
      </c>
      <c r="Z1154" s="14">
        <f t="shared" si="387"/>
        <v>613.07999999999993</v>
      </c>
      <c r="AA1154" s="14">
        <f t="shared" si="388"/>
        <v>0</v>
      </c>
      <c r="AB1154" s="14">
        <f t="shared" si="390"/>
        <v>0</v>
      </c>
      <c r="AC1154" s="15">
        <f t="shared" si="389"/>
        <v>613.1</v>
      </c>
      <c r="AD1154" s="48">
        <f>(ROUND(AC1154-AC1147,1)/AC1147)</f>
        <v>0.27729166666666666</v>
      </c>
      <c r="AE1154" s="113"/>
      <c r="AF1154" s="60"/>
      <c r="AH1154" s="62"/>
    </row>
    <row r="1155" spans="1:34">
      <c r="A1155" s="99" t="s">
        <v>846</v>
      </c>
      <c r="B1155" s="93"/>
      <c r="C1155" s="21" t="s">
        <v>3</v>
      </c>
      <c r="D1155" s="12">
        <v>0</v>
      </c>
      <c r="E1155" s="12">
        <v>0</v>
      </c>
      <c r="F1155" s="12">
        <v>0</v>
      </c>
      <c r="G1155" s="12">
        <v>180</v>
      </c>
      <c r="H1155" s="12">
        <v>0</v>
      </c>
      <c r="I1155" s="13">
        <v>0</v>
      </c>
      <c r="J1155" s="13">
        <v>0</v>
      </c>
      <c r="K1155" s="13">
        <v>0</v>
      </c>
      <c r="L1155" s="13">
        <v>108</v>
      </c>
      <c r="M1155" s="13">
        <v>0</v>
      </c>
      <c r="N1155" s="14">
        <f>D1155*$D$11</f>
        <v>0</v>
      </c>
      <c r="O1155" s="14">
        <f>E1155*$E$11</f>
        <v>0</v>
      </c>
      <c r="P1155" s="14">
        <f>F1155*$F$11</f>
        <v>0</v>
      </c>
      <c r="Q1155" s="14">
        <f>G1155*$G$11</f>
        <v>234</v>
      </c>
      <c r="R1155" s="14">
        <f>H1155*$H$11</f>
        <v>0</v>
      </c>
      <c r="S1155" s="14">
        <f>(N1155/100)*(I1155*$I$11)+(N1155/100)*(J1155*$J$11)</f>
        <v>0</v>
      </c>
      <c r="T1155" s="14">
        <f>(O1155/100)*(K1155*$K$11)</f>
        <v>0</v>
      </c>
      <c r="U1155" s="14">
        <f>(P1155/100)*(K1155*$K$11)+(P1155/100)*(L1155*$L$11)</f>
        <v>0</v>
      </c>
      <c r="V1155" s="14">
        <f>(Q1155/100)*(L1155*$L$11)</f>
        <v>379.08</v>
      </c>
      <c r="W1155" s="14">
        <f>(R1155/100)*(K1155*$K$11)+(R1155/100)*(L1155*$L$11)</f>
        <v>0</v>
      </c>
      <c r="X1155" s="14">
        <f t="shared" si="385"/>
        <v>0</v>
      </c>
      <c r="Y1155" s="14">
        <f t="shared" si="386"/>
        <v>0</v>
      </c>
      <c r="Z1155" s="14">
        <f t="shared" si="387"/>
        <v>0</v>
      </c>
      <c r="AA1155" s="14">
        <f t="shared" si="388"/>
        <v>613.07999999999993</v>
      </c>
      <c r="AB1155" s="14">
        <f t="shared" si="390"/>
        <v>0</v>
      </c>
      <c r="AC1155" s="15">
        <f t="shared" si="389"/>
        <v>613.1</v>
      </c>
      <c r="AD1155" s="48">
        <f>(ROUND(AC1155-AC1147,1)/AC1147)</f>
        <v>0.27729166666666666</v>
      </c>
      <c r="AE1155" s="113"/>
      <c r="AF1155" s="60"/>
      <c r="AH1155" s="62"/>
    </row>
    <row r="1156" spans="1:34">
      <c r="A1156" s="99" t="s">
        <v>847</v>
      </c>
      <c r="B1156" s="93"/>
      <c r="C1156" s="21" t="s">
        <v>4</v>
      </c>
      <c r="D1156" s="12">
        <v>0</v>
      </c>
      <c r="E1156" s="12">
        <v>0</v>
      </c>
      <c r="F1156" s="12">
        <v>0</v>
      </c>
      <c r="G1156" s="12">
        <v>0</v>
      </c>
      <c r="H1156" s="12">
        <v>180</v>
      </c>
      <c r="I1156" s="13">
        <v>0</v>
      </c>
      <c r="J1156" s="13">
        <v>0</v>
      </c>
      <c r="K1156" s="13">
        <v>54</v>
      </c>
      <c r="L1156" s="13">
        <v>54</v>
      </c>
      <c r="M1156" s="13">
        <v>0</v>
      </c>
      <c r="N1156" s="14">
        <f>D1156*$D$12</f>
        <v>0</v>
      </c>
      <c r="O1156" s="14">
        <f>E1156*$E$12</f>
        <v>0</v>
      </c>
      <c r="P1156" s="14">
        <f>F1156*$F$12</f>
        <v>0</v>
      </c>
      <c r="Q1156" s="14">
        <f>G1156*$G$12</f>
        <v>0</v>
      </c>
      <c r="R1156" s="14">
        <f>H1156*$H$12</f>
        <v>234</v>
      </c>
      <c r="S1156" s="14">
        <f>(N1156/100)*(I1156*$I$12)+(N1156/100)*(J1156*$J$12)</f>
        <v>0</v>
      </c>
      <c r="T1156" s="14">
        <f>(O1156/100)*(K1156*$K$12)</f>
        <v>0</v>
      </c>
      <c r="U1156" s="14">
        <f>(P1156/100)*(K1156*$K$12)+(P1156/100)*(L1156*$L$12)</f>
        <v>0</v>
      </c>
      <c r="V1156" s="14">
        <f>(Q1156/100)*(L1156*$L$12)</f>
        <v>0</v>
      </c>
      <c r="W1156" s="14">
        <f>(R1156/100)*(K1156*$K$12)+(R1156/100)*(L1156*$L$12)</f>
        <v>379.08</v>
      </c>
      <c r="X1156" s="14">
        <f t="shared" si="385"/>
        <v>0</v>
      </c>
      <c r="Y1156" s="14">
        <f t="shared" si="386"/>
        <v>0</v>
      </c>
      <c r="Z1156" s="14">
        <f t="shared" si="387"/>
        <v>0</v>
      </c>
      <c r="AA1156" s="14">
        <f t="shared" si="388"/>
        <v>0</v>
      </c>
      <c r="AB1156" s="14">
        <f t="shared" si="390"/>
        <v>613.07999999999993</v>
      </c>
      <c r="AC1156" s="15">
        <f t="shared" si="389"/>
        <v>613.1</v>
      </c>
      <c r="AD1156" s="48">
        <f>(ROUND(AC1156-AC1147,1)/AC1147)</f>
        <v>0.27729166666666666</v>
      </c>
      <c r="AE1156" s="113"/>
      <c r="AF1156" s="60"/>
      <c r="AH1156" s="62"/>
    </row>
    <row r="1157" spans="1:34">
      <c r="A1157" s="99" t="s">
        <v>848</v>
      </c>
      <c r="B1157" s="93"/>
      <c r="C1157" s="21" t="s">
        <v>328</v>
      </c>
      <c r="D1157" s="12">
        <v>0</v>
      </c>
      <c r="E1157" s="12">
        <v>128</v>
      </c>
      <c r="F1157" s="12">
        <v>0</v>
      </c>
      <c r="G1157" s="12">
        <v>0</v>
      </c>
      <c r="H1157" s="12">
        <v>0</v>
      </c>
      <c r="I1157" s="13">
        <v>0</v>
      </c>
      <c r="J1157" s="13">
        <v>0</v>
      </c>
      <c r="K1157" s="13">
        <v>100</v>
      </c>
      <c r="L1157" s="13">
        <v>0</v>
      </c>
      <c r="M1157" s="13">
        <v>80</v>
      </c>
      <c r="N1157" s="14">
        <f>D1157*$D$13</f>
        <v>0</v>
      </c>
      <c r="O1157" s="14">
        <f>E1157*$E$13</f>
        <v>166.4</v>
      </c>
      <c r="P1157" s="14">
        <f>F1157*$F$13</f>
        <v>0</v>
      </c>
      <c r="Q1157" s="14">
        <f>G1157*$G$13</f>
        <v>0</v>
      </c>
      <c r="R1157" s="14">
        <f>H1157*$H$13</f>
        <v>0</v>
      </c>
      <c r="S1157" s="14">
        <f>(N1157/100)*(I1157*$I$14)+(N1157/100)*(J1157*$J$14)+(N1157/100)*(M1157*$M$14)</f>
        <v>0</v>
      </c>
      <c r="T1157" s="14">
        <f>(O1157/100)*(K1157*$K$13)+(O1157/100)*(M1157*$M$13)</f>
        <v>449.28000000000003</v>
      </c>
      <c r="U1157" s="14">
        <f>(P1157/100)*(K1157*$K$13)+(P1157/100)*(L1157*$L$13)+(P1157/100)*(M1157*$M$13)</f>
        <v>0</v>
      </c>
      <c r="V1157" s="14">
        <f>(Q1157/100)*(L1157*$L$13)+(Q1157/100)*(M1157*$M$13)</f>
        <v>0</v>
      </c>
      <c r="W1157" s="14">
        <f>(R1157/100)*(K1157*$K$13)+(R1157/100)*(L1157*$L$13)+(R1157/100)*(M1157*$M$13)</f>
        <v>0</v>
      </c>
      <c r="X1157" s="14">
        <f t="shared" si="385"/>
        <v>0</v>
      </c>
      <c r="Y1157" s="14">
        <f t="shared" si="386"/>
        <v>615.68000000000006</v>
      </c>
      <c r="Z1157" s="14">
        <f t="shared" si="387"/>
        <v>0</v>
      </c>
      <c r="AA1157" s="14">
        <f t="shared" si="388"/>
        <v>0</v>
      </c>
      <c r="AB1157" s="14">
        <f t="shared" si="390"/>
        <v>0</v>
      </c>
      <c r="AC1157" s="15">
        <f t="shared" si="389"/>
        <v>615.70000000000005</v>
      </c>
      <c r="AD1157" s="48">
        <f>(ROUND(AC1157-AC1147,1)/AC1147)</f>
        <v>0.28270833333333328</v>
      </c>
      <c r="AE1157" s="113"/>
      <c r="AF1157" s="60"/>
      <c r="AH1157" s="62"/>
    </row>
    <row r="1158" spans="1:34">
      <c r="A1158" s="99" t="s">
        <v>849</v>
      </c>
      <c r="B1158" s="93"/>
      <c r="C1158" s="21" t="s">
        <v>329</v>
      </c>
      <c r="D1158" s="12">
        <v>169</v>
      </c>
      <c r="E1158" s="12">
        <v>0</v>
      </c>
      <c r="F1158" s="12">
        <v>0</v>
      </c>
      <c r="G1158" s="12">
        <v>0</v>
      </c>
      <c r="H1158" s="12">
        <v>0</v>
      </c>
      <c r="I1158" s="13">
        <v>0</v>
      </c>
      <c r="J1158" s="13">
        <v>0</v>
      </c>
      <c r="K1158" s="13">
        <v>120</v>
      </c>
      <c r="L1158" s="13">
        <v>0</v>
      </c>
      <c r="M1158" s="13">
        <v>0</v>
      </c>
      <c r="N1158" s="14">
        <f>D1158*$D$14</f>
        <v>219.70000000000002</v>
      </c>
      <c r="O1158" s="14">
        <f>E1158*$E$14</f>
        <v>0</v>
      </c>
      <c r="P1158" s="14">
        <f>F1158*$F$14</f>
        <v>0</v>
      </c>
      <c r="Q1158" s="14">
        <f>G1158*$G$14</f>
        <v>0</v>
      </c>
      <c r="R1158" s="14">
        <f>H1158*$H$14</f>
        <v>0</v>
      </c>
      <c r="S1158" s="14">
        <f>(N1158/100)*(I1158*$I$14)+(N1158/100)*(J1158*$J$14)+(N1158/100)*(K1158*$K$14)</f>
        <v>395.46000000000004</v>
      </c>
      <c r="T1158" s="14">
        <f>(O1158/100)*(K1158*$K$14)</f>
        <v>0</v>
      </c>
      <c r="U1158" s="14">
        <f>(P1158/100)*(K1158*$K$14)+(P1158/100)*(L1158*$L$14)</f>
        <v>0</v>
      </c>
      <c r="V1158" s="14">
        <f>(Q1158/100)*(L1158*$L$14)</f>
        <v>0</v>
      </c>
      <c r="W1158" s="14">
        <f>(R1158/100)*(K1158*$L$14)+(R1158/100)*(L1158*$M$14)</f>
        <v>0</v>
      </c>
      <c r="X1158" s="14">
        <f t="shared" si="385"/>
        <v>615.16000000000008</v>
      </c>
      <c r="Y1158" s="14">
        <f t="shared" si="386"/>
        <v>0</v>
      </c>
      <c r="Z1158" s="14">
        <f t="shared" si="387"/>
        <v>0</v>
      </c>
      <c r="AA1158" s="14">
        <f t="shared" si="388"/>
        <v>0</v>
      </c>
      <c r="AB1158" s="14">
        <f t="shared" si="390"/>
        <v>0</v>
      </c>
      <c r="AC1158" s="15">
        <f t="shared" si="389"/>
        <v>615.20000000000005</v>
      </c>
      <c r="AD1158" s="48">
        <f>(ROUND(AC1158-AC1147,1)/AC1147)</f>
        <v>0.28166666666666662</v>
      </c>
      <c r="AE1158" s="113"/>
      <c r="AF1158" s="60"/>
      <c r="AH1158" s="62"/>
    </row>
    <row r="1159" spans="1:34">
      <c r="A1159" s="99"/>
      <c r="B1159" s="93"/>
      <c r="C1159" s="21" t="s">
        <v>330</v>
      </c>
      <c r="D1159" s="12">
        <v>169</v>
      </c>
      <c r="E1159" s="12">
        <v>0</v>
      </c>
      <c r="F1159" s="12">
        <v>0</v>
      </c>
      <c r="G1159" s="12">
        <v>0</v>
      </c>
      <c r="H1159" s="12">
        <v>0</v>
      </c>
      <c r="I1159" s="13">
        <v>0</v>
      </c>
      <c r="J1159" s="13">
        <v>0</v>
      </c>
      <c r="K1159" s="13">
        <v>0</v>
      </c>
      <c r="L1159" s="13">
        <v>120</v>
      </c>
      <c r="M1159" s="13">
        <v>0</v>
      </c>
      <c r="N1159" s="14">
        <f>D1159*$D$15</f>
        <v>219.70000000000002</v>
      </c>
      <c r="O1159" s="14">
        <f>E1159*$E$15</f>
        <v>0</v>
      </c>
      <c r="P1159" s="14">
        <f>F1159*$F$15</f>
        <v>0</v>
      </c>
      <c r="Q1159" s="14">
        <f>G1159*$G$15</f>
        <v>0</v>
      </c>
      <c r="R1159" s="14">
        <f>H1159*$H$15</f>
        <v>0</v>
      </c>
      <c r="S1159" s="14">
        <f>(N1159/100)*(I1159*$I$15)+(N1159/100)*(J1159*$J$15)+(N1159/100)*(L1159*$L$15)</f>
        <v>395.46000000000004</v>
      </c>
      <c r="T1159" s="14">
        <f>(O1159/100)*(K1159*$K$15)</f>
        <v>0</v>
      </c>
      <c r="U1159" s="14">
        <f>(P1159/100)*(K1159*$K$15)+(P1159/100)*(L1159*$L$15)</f>
        <v>0</v>
      </c>
      <c r="V1159" s="14">
        <f>(Q1159/100)*(L1159*$L$15)</f>
        <v>0</v>
      </c>
      <c r="W1159" s="14">
        <f>(R1159/100)*(K1159*$K$15)+(R1159/100)*(L1159*$L$15)</f>
        <v>0</v>
      </c>
      <c r="X1159" s="14">
        <f t="shared" si="385"/>
        <v>615.16000000000008</v>
      </c>
      <c r="Y1159" s="14">
        <f t="shared" si="386"/>
        <v>0</v>
      </c>
      <c r="Z1159" s="14">
        <f t="shared" si="387"/>
        <v>0</v>
      </c>
      <c r="AA1159" s="14">
        <f t="shared" si="388"/>
        <v>0</v>
      </c>
      <c r="AB1159" s="14">
        <f t="shared" si="390"/>
        <v>0</v>
      </c>
      <c r="AC1159" s="15">
        <f t="shared" si="389"/>
        <v>615.20000000000005</v>
      </c>
      <c r="AD1159" s="48">
        <f>(ROUND(AC1159-AC1147,1)/AC1147)</f>
        <v>0.28166666666666662</v>
      </c>
      <c r="AE1159" s="113"/>
      <c r="AF1159" s="60"/>
      <c r="AH1159" s="62"/>
    </row>
    <row r="1160" spans="1:34">
      <c r="A1160" s="99"/>
      <c r="B1160" s="93"/>
      <c r="C1160" s="21" t="s">
        <v>326</v>
      </c>
      <c r="D1160" s="12">
        <v>0</v>
      </c>
      <c r="E1160" s="12">
        <v>128</v>
      </c>
      <c r="F1160" s="12">
        <v>0</v>
      </c>
      <c r="G1160" s="12">
        <v>0</v>
      </c>
      <c r="H1160" s="12">
        <v>0</v>
      </c>
      <c r="I1160" s="13">
        <v>0</v>
      </c>
      <c r="J1160" s="13">
        <v>0</v>
      </c>
      <c r="K1160" s="13">
        <v>150</v>
      </c>
      <c r="L1160" s="13">
        <v>0</v>
      </c>
      <c r="M1160" s="13">
        <v>0</v>
      </c>
      <c r="N1160" s="14">
        <f>D1160*$D$16</f>
        <v>0</v>
      </c>
      <c r="O1160" s="14">
        <f>E1160*$E$16</f>
        <v>166.4</v>
      </c>
      <c r="P1160" s="14">
        <f>F1160*$F$16</f>
        <v>0</v>
      </c>
      <c r="Q1160" s="14">
        <f>G1160*$G$16</f>
        <v>0</v>
      </c>
      <c r="R1160" s="14">
        <f>H1160*$H$16</f>
        <v>0</v>
      </c>
      <c r="S1160" s="14">
        <f>(N1160/100)*(I1160*$I$16)+(N1160/100)*(J1160*$J$16)</f>
        <v>0</v>
      </c>
      <c r="T1160" s="14">
        <f>(O1160/100)*(K1160*$K$16)</f>
        <v>374.40000000000003</v>
      </c>
      <c r="U1160" s="14">
        <f>(P1160/100)*(K1160*$K$16)+(P1160/100)*(L1160*$L$16)</f>
        <v>0</v>
      </c>
      <c r="V1160" s="14">
        <f>(Q1160/100)*(L1160*$L$16)</f>
        <v>0</v>
      </c>
      <c r="W1160" s="14">
        <f>(R1160/100)*(K1160*$K$16)+(R1160/100)*(L1160*$L$16)</f>
        <v>0</v>
      </c>
      <c r="X1160" s="14">
        <f t="shared" si="385"/>
        <v>0</v>
      </c>
      <c r="Y1160" s="14">
        <f t="shared" si="386"/>
        <v>540.80000000000007</v>
      </c>
      <c r="Z1160" s="14">
        <f t="shared" si="387"/>
        <v>0</v>
      </c>
      <c r="AA1160" s="14">
        <f t="shared" si="388"/>
        <v>0</v>
      </c>
      <c r="AB1160" s="14">
        <f t="shared" si="390"/>
        <v>0</v>
      </c>
      <c r="AC1160" s="15">
        <f t="shared" si="389"/>
        <v>540.79999999999995</v>
      </c>
      <c r="AD1160" s="48">
        <f>(ROUND(AC1160-AC1147,1)/AC1147)</f>
        <v>0.12666666666666665</v>
      </c>
      <c r="AE1160" s="113"/>
      <c r="AF1160" s="60"/>
      <c r="AH1160" s="62"/>
    </row>
    <row r="1161" spans="1:34">
      <c r="A1161" s="99"/>
      <c r="B1161" s="93"/>
      <c r="C1161" s="21" t="s">
        <v>327</v>
      </c>
      <c r="D1161" s="12">
        <v>0</v>
      </c>
      <c r="E1161" s="12">
        <v>128</v>
      </c>
      <c r="F1161" s="12">
        <v>0</v>
      </c>
      <c r="G1161" s="12">
        <v>0</v>
      </c>
      <c r="H1161" s="12">
        <v>0</v>
      </c>
      <c r="I1161" s="13">
        <v>0</v>
      </c>
      <c r="J1161" s="13">
        <v>0</v>
      </c>
      <c r="K1161" s="13">
        <v>150</v>
      </c>
      <c r="L1161" s="13">
        <v>0</v>
      </c>
      <c r="M1161" s="13">
        <v>0</v>
      </c>
      <c r="N1161" s="14">
        <f>D1161*$D$17</f>
        <v>0</v>
      </c>
      <c r="O1161" s="14">
        <f>E1161*$E$17</f>
        <v>166.4</v>
      </c>
      <c r="P1161" s="14">
        <f>F1161*$F$17</f>
        <v>0</v>
      </c>
      <c r="Q1161" s="14">
        <f>G1161*$G$17</f>
        <v>0</v>
      </c>
      <c r="R1161" s="14">
        <f>H1161*$H$17</f>
        <v>0</v>
      </c>
      <c r="S1161" s="14">
        <f>(N1161/100)*(I1161*$I$17)+(N1161/100)*(J1161*$J$17)</f>
        <v>0</v>
      </c>
      <c r="T1161" s="14">
        <f>(O1161/100)*(K1161*$K$17)</f>
        <v>374.40000000000003</v>
      </c>
      <c r="U1161" s="14">
        <f>(P1161/100)*(K1161*$K$17)+(P1161/100)*(L1161*$L$17)</f>
        <v>0</v>
      </c>
      <c r="V1161" s="14">
        <f>(Q1161/100)*(L1161*$L$17)</f>
        <v>0</v>
      </c>
      <c r="W1161" s="14">
        <f>(R1161/100)*(K1161*$K$17)+(R1161/100)*(L1161*$L$17)</f>
        <v>0</v>
      </c>
      <c r="X1161" s="14">
        <f t="shared" si="385"/>
        <v>0</v>
      </c>
      <c r="Y1161" s="14">
        <f t="shared" si="386"/>
        <v>540.80000000000007</v>
      </c>
      <c r="Z1161" s="14">
        <f t="shared" si="387"/>
        <v>0</v>
      </c>
      <c r="AA1161" s="14">
        <f t="shared" si="388"/>
        <v>0</v>
      </c>
      <c r="AB1161" s="14">
        <f t="shared" si="390"/>
        <v>0</v>
      </c>
      <c r="AC1161" s="15">
        <f t="shared" si="389"/>
        <v>540.79999999999995</v>
      </c>
      <c r="AD1161" s="48">
        <f>(ROUND(AC1161-AC1147,1)/AC1147)</f>
        <v>0.12666666666666665</v>
      </c>
      <c r="AE1161" s="113"/>
      <c r="AF1161" s="60"/>
      <c r="AH1161" s="62"/>
    </row>
    <row r="1162" spans="1:34">
      <c r="A1162" s="106" t="s">
        <v>0</v>
      </c>
      <c r="B1162" s="90" t="s">
        <v>541</v>
      </c>
      <c r="C1162" s="50" t="s">
        <v>243</v>
      </c>
      <c r="D1162" s="11">
        <v>145</v>
      </c>
      <c r="E1162" s="11">
        <v>0</v>
      </c>
      <c r="F1162" s="11">
        <v>0</v>
      </c>
      <c r="G1162" s="11">
        <v>0</v>
      </c>
      <c r="H1162" s="11">
        <v>0</v>
      </c>
      <c r="I1162" s="51">
        <v>60</v>
      </c>
      <c r="J1162" s="51">
        <v>20</v>
      </c>
      <c r="K1162" s="51">
        <v>0</v>
      </c>
      <c r="L1162" s="51">
        <v>0</v>
      </c>
      <c r="M1162" s="51">
        <v>0</v>
      </c>
      <c r="N1162" s="52">
        <f>D1162*$D$3</f>
        <v>217.5</v>
      </c>
      <c r="O1162" s="52">
        <f>E1162*$E$3</f>
        <v>0</v>
      </c>
      <c r="P1162" s="52">
        <f>F1162*$F$3</f>
        <v>0</v>
      </c>
      <c r="Q1162" s="52">
        <f>G1162*$G$3</f>
        <v>0</v>
      </c>
      <c r="R1162" s="52">
        <f>H1162*$H$3</f>
        <v>0</v>
      </c>
      <c r="S1162" s="52">
        <f>(N1162/100)*(I1162*$I$3)+(N1162/100)*(J1162*$J$3)</f>
        <v>261</v>
      </c>
      <c r="T1162" s="52">
        <f>(O1162/100)*(K1162*$K$3)</f>
        <v>0</v>
      </c>
      <c r="U1162" s="52">
        <f>(P1162/100)*(K1162*$K$3)+(P1162/100)*(L1162*$L$3)</f>
        <v>0</v>
      </c>
      <c r="V1162" s="52">
        <f>(Q1162/100)*(L1162*$L$3)</f>
        <v>0</v>
      </c>
      <c r="W1162" s="52">
        <f>(R1162/100)*(K1162*$K$3)+(R1162/100)*(L1162*$L$3)</f>
        <v>0</v>
      </c>
      <c r="X1162" s="52">
        <f t="shared" ref="X1162:X1176" si="391">N1162+S1162</f>
        <v>478.5</v>
      </c>
      <c r="Y1162" s="52">
        <f t="shared" ref="Y1162:Y1176" si="392">O1162+T1162</f>
        <v>0</v>
      </c>
      <c r="Z1162" s="52">
        <f t="shared" ref="Z1162:Z1176" si="393">P1162+U1162</f>
        <v>0</v>
      </c>
      <c r="AA1162" s="52">
        <f t="shared" ref="AA1162:AA1176" si="394">Q1162+V1162</f>
        <v>0</v>
      </c>
      <c r="AB1162" s="52">
        <f>R1162+W1162</f>
        <v>0</v>
      </c>
      <c r="AC1162" s="53">
        <f>ROUND(X1162+Y1162+Z1162+AA1162+AB1162,1)</f>
        <v>478.5</v>
      </c>
      <c r="AD1162" s="58"/>
      <c r="AE1162" s="113" t="s">
        <v>814</v>
      </c>
      <c r="AF1162" s="60"/>
      <c r="AH1162" s="62"/>
    </row>
    <row r="1163" spans="1:34">
      <c r="A1163" s="99" t="s">
        <v>815</v>
      </c>
      <c r="B1163" s="91">
        <v>28</v>
      </c>
      <c r="C1163" s="21" t="s">
        <v>325</v>
      </c>
      <c r="D1163" s="12">
        <v>145</v>
      </c>
      <c r="E1163" s="12">
        <v>0</v>
      </c>
      <c r="F1163" s="12">
        <v>0</v>
      </c>
      <c r="G1163" s="12">
        <v>0</v>
      </c>
      <c r="H1163" s="12">
        <v>0</v>
      </c>
      <c r="I1163" s="13">
        <v>80</v>
      </c>
      <c r="J1163" s="13">
        <v>30</v>
      </c>
      <c r="K1163" s="13">
        <v>0</v>
      </c>
      <c r="L1163" s="13">
        <v>0</v>
      </c>
      <c r="M1163" s="13">
        <v>0</v>
      </c>
      <c r="N1163" s="14">
        <f>D1163*$D$4</f>
        <v>188.5</v>
      </c>
      <c r="O1163" s="14">
        <f>E1163*$E$4</f>
        <v>0</v>
      </c>
      <c r="P1163" s="14">
        <f>F1163*$F$4</f>
        <v>0</v>
      </c>
      <c r="Q1163" s="14">
        <f>G1163*$G$4</f>
        <v>0</v>
      </c>
      <c r="R1163" s="14">
        <f>H1163*$H$4</f>
        <v>0</v>
      </c>
      <c r="S1163" s="14">
        <f>(N1163/100)*(I1163*$I$4)+(N1163/100)*(J1163*$J$4)</f>
        <v>373.23</v>
      </c>
      <c r="T1163" s="14">
        <f>(O1163/100)*(K1163*$K$4)</f>
        <v>0</v>
      </c>
      <c r="U1163" s="14">
        <f>(P1163/100)*(K1163*$K$4)+(P1163/100)*(L1163*$L$4)</f>
        <v>0</v>
      </c>
      <c r="V1163" s="14">
        <f>(Q1163/100)*(L1163*$L$4)</f>
        <v>0</v>
      </c>
      <c r="W1163" s="14">
        <f>(R1163/100)*(K1163*$K$4)+(R1163/100)*(L1163*$L$4)</f>
        <v>0</v>
      </c>
      <c r="X1163" s="14">
        <f t="shared" si="391"/>
        <v>561.73</v>
      </c>
      <c r="Y1163" s="14">
        <f t="shared" si="392"/>
        <v>0</v>
      </c>
      <c r="Z1163" s="14">
        <f t="shared" si="393"/>
        <v>0</v>
      </c>
      <c r="AA1163" s="14">
        <f t="shared" si="394"/>
        <v>0</v>
      </c>
      <c r="AB1163" s="14">
        <f>R1163+W1163</f>
        <v>0</v>
      </c>
      <c r="AC1163" s="15">
        <f>ROUND(X1163+Y1163+Z1163+AA1163+AB1163,1)</f>
        <v>561.70000000000005</v>
      </c>
      <c r="AD1163" s="48">
        <f>(ROUND(AC1163-AC1162,1)/AC1162)</f>
        <v>0.17387669801462904</v>
      </c>
      <c r="AE1163" s="113"/>
      <c r="AF1163" s="60"/>
      <c r="AH1163" s="62"/>
    </row>
    <row r="1164" spans="1:34">
      <c r="A1164" s="99" t="s">
        <v>816</v>
      </c>
      <c r="B1164" s="91">
        <v>14</v>
      </c>
      <c r="C1164" s="21" t="s">
        <v>850</v>
      </c>
      <c r="D1164" s="12">
        <v>145</v>
      </c>
      <c r="E1164" s="12">
        <v>0</v>
      </c>
      <c r="F1164" s="12">
        <v>0</v>
      </c>
      <c r="G1164" s="12">
        <v>0</v>
      </c>
      <c r="H1164" s="12">
        <v>0</v>
      </c>
      <c r="I1164" s="13">
        <v>60</v>
      </c>
      <c r="J1164" s="13">
        <v>20</v>
      </c>
      <c r="K1164" s="13">
        <v>0</v>
      </c>
      <c r="L1164" s="13">
        <v>0</v>
      </c>
      <c r="M1164" s="13">
        <v>0</v>
      </c>
      <c r="N1164" s="14">
        <f>D1164*$D$5</f>
        <v>203</v>
      </c>
      <c r="O1164" s="14">
        <f>E1164*$E$5</f>
        <v>0</v>
      </c>
      <c r="P1164" s="14">
        <f>F1164*$F$5</f>
        <v>0</v>
      </c>
      <c r="Q1164" s="14">
        <f>G1164*$G$5</f>
        <v>0</v>
      </c>
      <c r="R1164" s="14">
        <f>H1164*$H$5</f>
        <v>0</v>
      </c>
      <c r="S1164" s="14">
        <f>(N1164/100)*(I1164*$I$5)+(N1164/100)*(J1164*$J$5)</f>
        <v>243.59999999999997</v>
      </c>
      <c r="T1164" s="14">
        <f>(O1164/100)*(K1164*$K$5)</f>
        <v>0</v>
      </c>
      <c r="U1164" s="14">
        <f>(P1164/100)*(K1164*$K$5)+(P1164/100)*(L1164*$L$5)</f>
        <v>0</v>
      </c>
      <c r="V1164" s="14">
        <f>(Q1164/100)*(L1164*$L$5)</f>
        <v>0</v>
      </c>
      <c r="W1164" s="14">
        <f>(R1164/100)*(K1164*$K$5)+(R1164/100)*(L1164*$L$5)</f>
        <v>0</v>
      </c>
      <c r="X1164" s="14">
        <f t="shared" si="391"/>
        <v>446.59999999999997</v>
      </c>
      <c r="Y1164" s="14">
        <f t="shared" si="392"/>
        <v>0</v>
      </c>
      <c r="Z1164" s="14">
        <f t="shared" si="393"/>
        <v>0</v>
      </c>
      <c r="AA1164" s="14">
        <f t="shared" si="394"/>
        <v>0</v>
      </c>
      <c r="AB1164" s="14">
        <f>R1164+W1164</f>
        <v>0</v>
      </c>
      <c r="AC1164" s="15">
        <f t="shared" ref="AC1164:AC1176" si="395">ROUND(X1164+Y1164+Z1164+AA1164+AB1164,1)</f>
        <v>446.6</v>
      </c>
      <c r="AD1164" s="48">
        <f>(ROUND(AC1164-AC1162,1)/AC1162)</f>
        <v>-6.6666666666666666E-2</v>
      </c>
      <c r="AE1164" s="113"/>
      <c r="AF1164" s="60"/>
      <c r="AH1164" s="62"/>
    </row>
    <row r="1165" spans="1:34">
      <c r="A1165" s="99" t="s">
        <v>817</v>
      </c>
      <c r="B1165" s="91">
        <v>0</v>
      </c>
      <c r="C1165" s="21" t="s">
        <v>338</v>
      </c>
      <c r="D1165" s="12">
        <v>145</v>
      </c>
      <c r="E1165" s="12">
        <v>0</v>
      </c>
      <c r="F1165" s="12">
        <v>0</v>
      </c>
      <c r="G1165" s="12">
        <v>0</v>
      </c>
      <c r="H1165" s="12">
        <v>0</v>
      </c>
      <c r="I1165" s="13">
        <v>60</v>
      </c>
      <c r="J1165" s="13">
        <v>20</v>
      </c>
      <c r="K1165" s="13">
        <v>0</v>
      </c>
      <c r="L1165" s="13">
        <v>0</v>
      </c>
      <c r="M1165" s="13">
        <v>0</v>
      </c>
      <c r="N1165" s="14">
        <f>D1165*$D$6</f>
        <v>203</v>
      </c>
      <c r="O1165" s="14">
        <f>E1165*$E$6</f>
        <v>0</v>
      </c>
      <c r="P1165" s="14">
        <f>F1165*$F$6</f>
        <v>0</v>
      </c>
      <c r="Q1165" s="14">
        <f>G1165*$G$6</f>
        <v>0</v>
      </c>
      <c r="R1165" s="14">
        <f>H1165*$H$6</f>
        <v>0</v>
      </c>
      <c r="S1165" s="14">
        <f>(N1165/100)*(I1165*$I$6)+(N1165/100)*(J1165*$J$6)</f>
        <v>243.59999999999997</v>
      </c>
      <c r="T1165" s="14">
        <f>(O1165/100)*(K1165*$K$6)</f>
        <v>0</v>
      </c>
      <c r="U1165" s="14">
        <f>(P1165/100)*(K1165*$K$6)+(P1165/100)*(L1165*$L$6)</f>
        <v>0</v>
      </c>
      <c r="V1165" s="14">
        <f>(Q1165/100)*(L1165*$L$6)</f>
        <v>0</v>
      </c>
      <c r="W1165" s="14">
        <f>(R1165/100)*(K1165*$K$6)+(R1165/100)*(L1165*$L$6)</f>
        <v>0</v>
      </c>
      <c r="X1165" s="14">
        <f t="shared" si="391"/>
        <v>446.59999999999997</v>
      </c>
      <c r="Y1165" s="14">
        <f t="shared" si="392"/>
        <v>0</v>
      </c>
      <c r="Z1165" s="14">
        <f t="shared" si="393"/>
        <v>0</v>
      </c>
      <c r="AA1165" s="14">
        <f t="shared" si="394"/>
        <v>0</v>
      </c>
      <c r="AB1165" s="14">
        <f t="shared" ref="AB1165:AB1177" si="396">R1165+W1165</f>
        <v>0</v>
      </c>
      <c r="AC1165" s="15">
        <f t="shared" si="395"/>
        <v>446.6</v>
      </c>
      <c r="AD1165" s="48">
        <f>(ROUND(AC1165-AC1162,1)/AC1162)</f>
        <v>-6.6666666666666666E-2</v>
      </c>
      <c r="AE1165" s="113"/>
      <c r="AF1165" s="60"/>
      <c r="AH1165" s="62"/>
    </row>
    <row r="1166" spans="1:34">
      <c r="A1166" s="99" t="s">
        <v>818</v>
      </c>
      <c r="B1166" s="91">
        <v>0</v>
      </c>
      <c r="C1166" s="21" t="s">
        <v>339</v>
      </c>
      <c r="D1166" s="12">
        <v>145</v>
      </c>
      <c r="E1166" s="12">
        <v>0</v>
      </c>
      <c r="F1166" s="12">
        <v>0</v>
      </c>
      <c r="G1166" s="12">
        <v>0</v>
      </c>
      <c r="H1166" s="12">
        <v>0</v>
      </c>
      <c r="I1166" s="13">
        <v>60</v>
      </c>
      <c r="J1166" s="13">
        <v>20</v>
      </c>
      <c r="K1166" s="13">
        <v>0</v>
      </c>
      <c r="L1166" s="13">
        <v>0</v>
      </c>
      <c r="M1166" s="13">
        <v>0</v>
      </c>
      <c r="N1166" s="14">
        <f>D1166*$D$7</f>
        <v>203</v>
      </c>
      <c r="O1166" s="14">
        <f>E1166*$E$7</f>
        <v>0</v>
      </c>
      <c r="P1166" s="14">
        <f>F1166*$F$7</f>
        <v>0</v>
      </c>
      <c r="Q1166" s="14">
        <f>G1166*$G$7</f>
        <v>0</v>
      </c>
      <c r="R1166" s="14">
        <f>H1166*$H$7</f>
        <v>0</v>
      </c>
      <c r="S1166" s="14">
        <f>(N1166/100)*(I1166*$I$7)+(N1166/100)*(J1166*$J$7)</f>
        <v>243.59999999999997</v>
      </c>
      <c r="T1166" s="14">
        <f>(O1166/100)*(K1166*$K$7)</f>
        <v>0</v>
      </c>
      <c r="U1166" s="14">
        <f>(P1166/100)*(K1166*$K$7)+(P1166/100)*(L1166*$L$7)</f>
        <v>0</v>
      </c>
      <c r="V1166" s="14">
        <f>(Q1166/100)*(L1166*$L$7)</f>
        <v>0</v>
      </c>
      <c r="W1166" s="14">
        <f>(R1166/100)*(K1166*$K$7)+(R1166/100)*(L1166*$L$7)</f>
        <v>0</v>
      </c>
      <c r="X1166" s="14">
        <f t="shared" si="391"/>
        <v>446.59999999999997</v>
      </c>
      <c r="Y1166" s="14">
        <f t="shared" si="392"/>
        <v>0</v>
      </c>
      <c r="Z1166" s="14">
        <f t="shared" si="393"/>
        <v>0</v>
      </c>
      <c r="AA1166" s="14">
        <f t="shared" si="394"/>
        <v>0</v>
      </c>
      <c r="AB1166" s="14">
        <f t="shared" si="396"/>
        <v>0</v>
      </c>
      <c r="AC1166" s="15">
        <f t="shared" si="395"/>
        <v>446.6</v>
      </c>
      <c r="AD1166" s="48">
        <f>(ROUND(AC1166-AC1162,1)/AC1162)</f>
        <v>-6.6666666666666666E-2</v>
      </c>
      <c r="AE1166" s="113"/>
      <c r="AF1166" s="60"/>
      <c r="AH1166" s="62"/>
    </row>
    <row r="1167" spans="1:34">
      <c r="A1167" s="99" t="s">
        <v>667</v>
      </c>
      <c r="B1167" s="91"/>
      <c r="C1167" s="21" t="s">
        <v>340</v>
      </c>
      <c r="D1167" s="12">
        <v>145</v>
      </c>
      <c r="E1167" s="12">
        <v>0</v>
      </c>
      <c r="F1167" s="12">
        <v>0</v>
      </c>
      <c r="G1167" s="12">
        <v>0</v>
      </c>
      <c r="H1167" s="12">
        <v>0</v>
      </c>
      <c r="I1167" s="13">
        <v>60</v>
      </c>
      <c r="J1167" s="13">
        <v>20</v>
      </c>
      <c r="K1167" s="13">
        <v>0</v>
      </c>
      <c r="L1167" s="13">
        <v>0</v>
      </c>
      <c r="M1167" s="13">
        <v>0</v>
      </c>
      <c r="N1167" s="14">
        <f>D1167*$D$8</f>
        <v>203</v>
      </c>
      <c r="O1167" s="14">
        <f>E1167*$E$8</f>
        <v>0</v>
      </c>
      <c r="P1167" s="14">
        <f>F1167*$F$8</f>
        <v>0</v>
      </c>
      <c r="Q1167" s="14">
        <f>G1167*$G$8</f>
        <v>0</v>
      </c>
      <c r="R1167" s="14">
        <f>H1167*$H$8</f>
        <v>0</v>
      </c>
      <c r="S1167" s="14">
        <f>(N1167/100)*(I1167*$I$8)+(N1167/100)*(J1167*$J$8)</f>
        <v>243.59999999999997</v>
      </c>
      <c r="T1167" s="14">
        <f>(O1167/100)*(K1167*$K$8)</f>
        <v>0</v>
      </c>
      <c r="U1167" s="14">
        <f>(P1167/100)*(K1167*$K$8)+(P1167/100)*(L1167*$L$8)</f>
        <v>0</v>
      </c>
      <c r="V1167" s="14">
        <f>(Q1167/100)*(L1167*$L$8)</f>
        <v>0</v>
      </c>
      <c r="W1167" s="14">
        <f>(R1167/100)*(K1167*$K$8)+(R1167/100)*(L1167*$L$8)</f>
        <v>0</v>
      </c>
      <c r="X1167" s="14">
        <f t="shared" si="391"/>
        <v>446.59999999999997</v>
      </c>
      <c r="Y1167" s="14">
        <f t="shared" si="392"/>
        <v>0</v>
      </c>
      <c r="Z1167" s="14">
        <f t="shared" si="393"/>
        <v>0</v>
      </c>
      <c r="AA1167" s="14">
        <f t="shared" si="394"/>
        <v>0</v>
      </c>
      <c r="AB1167" s="14">
        <f t="shared" si="396"/>
        <v>0</v>
      </c>
      <c r="AC1167" s="15">
        <f t="shared" si="395"/>
        <v>446.6</v>
      </c>
      <c r="AD1167" s="48">
        <f>(ROUND(AC1167-AC1162,1)/AC1162)</f>
        <v>-6.6666666666666666E-2</v>
      </c>
      <c r="AE1167" s="113"/>
      <c r="AF1167" s="60"/>
      <c r="AH1167" s="62"/>
    </row>
    <row r="1168" spans="1:34">
      <c r="A1168" s="99" t="s">
        <v>606</v>
      </c>
      <c r="B1168" s="91"/>
      <c r="C1168" s="21" t="s">
        <v>1</v>
      </c>
      <c r="D1168" s="12">
        <v>73</v>
      </c>
      <c r="E1168" s="12">
        <v>145</v>
      </c>
      <c r="F1168" s="12">
        <v>0</v>
      </c>
      <c r="G1168" s="12">
        <v>0</v>
      </c>
      <c r="H1168" s="12">
        <v>0</v>
      </c>
      <c r="I1168" s="13">
        <v>60</v>
      </c>
      <c r="J1168" s="13">
        <v>20</v>
      </c>
      <c r="K1168" s="13">
        <v>85</v>
      </c>
      <c r="L1168" s="13">
        <v>0</v>
      </c>
      <c r="M1168" s="13">
        <v>0</v>
      </c>
      <c r="N1168" s="14">
        <f>D1168*$D$9</f>
        <v>87.6</v>
      </c>
      <c r="O1168" s="14">
        <f>E1168*$E$9</f>
        <v>188.5</v>
      </c>
      <c r="P1168" s="14">
        <f>F1168*$F$9</f>
        <v>0</v>
      </c>
      <c r="Q1168" s="14">
        <f>G1168*$G$9</f>
        <v>0</v>
      </c>
      <c r="R1168" s="14">
        <f>H1168*$H$9</f>
        <v>0</v>
      </c>
      <c r="S1168" s="14">
        <f>(N1168/100)*(I1168*$I$9)+(N1168/100)*(J1168*$J$9)</f>
        <v>105.11999999999999</v>
      </c>
      <c r="T1168" s="14">
        <f>(O1168/100)*(K1168*$K$9)</f>
        <v>240.33750000000001</v>
      </c>
      <c r="U1168" s="14">
        <f>(P1168/100)*(K1168*$K$9)+(P1168/100)*(L1168*$L$9)</f>
        <v>0</v>
      </c>
      <c r="V1168" s="14">
        <f>(Q1168/100)*(L1168*$L$9)</f>
        <v>0</v>
      </c>
      <c r="W1168" s="14">
        <f>(R1168/100)*(K1168*$K$9)+(R1168/100)*(L1168*$L$9)</f>
        <v>0</v>
      </c>
      <c r="X1168" s="14">
        <f t="shared" si="391"/>
        <v>192.71999999999997</v>
      </c>
      <c r="Y1168" s="14">
        <f t="shared" si="392"/>
        <v>428.83749999999998</v>
      </c>
      <c r="Z1168" s="14">
        <f t="shared" si="393"/>
        <v>0</v>
      </c>
      <c r="AA1168" s="14">
        <f t="shared" si="394"/>
        <v>0</v>
      </c>
      <c r="AB1168" s="14">
        <f t="shared" si="396"/>
        <v>0</v>
      </c>
      <c r="AC1168" s="15">
        <f t="shared" si="395"/>
        <v>621.6</v>
      </c>
      <c r="AD1168" s="48">
        <f>(ROUND(AC1168-AC1162,1)/AC1162)</f>
        <v>0.29905956112852661</v>
      </c>
      <c r="AE1168" s="113"/>
      <c r="AF1168" s="60"/>
      <c r="AH1168" s="62"/>
    </row>
    <row r="1169" spans="1:34">
      <c r="A1169" s="99" t="s">
        <v>845</v>
      </c>
      <c r="B1169" s="91"/>
      <c r="C1169" s="21" t="s">
        <v>2</v>
      </c>
      <c r="D1169" s="12">
        <v>73</v>
      </c>
      <c r="E1169" s="12">
        <v>0</v>
      </c>
      <c r="F1169" s="12">
        <v>145</v>
      </c>
      <c r="G1169" s="12">
        <v>0</v>
      </c>
      <c r="H1169" s="12">
        <v>0</v>
      </c>
      <c r="I1169" s="13">
        <v>60</v>
      </c>
      <c r="J1169" s="13">
        <v>20</v>
      </c>
      <c r="K1169" s="13">
        <v>42.5</v>
      </c>
      <c r="L1169" s="13">
        <v>42.5</v>
      </c>
      <c r="M1169" s="13">
        <v>0</v>
      </c>
      <c r="N1169" s="14">
        <f>D1169*$D$10</f>
        <v>87.6</v>
      </c>
      <c r="O1169" s="14">
        <f>E1169*$E$10</f>
        <v>0</v>
      </c>
      <c r="P1169" s="14">
        <f>F1169*$F$10</f>
        <v>188.5</v>
      </c>
      <c r="Q1169" s="14">
        <f>G1169*$G$10</f>
        <v>0</v>
      </c>
      <c r="R1169" s="14">
        <f>H1169*$H$10</f>
        <v>0</v>
      </c>
      <c r="S1169" s="14">
        <f>(N1169/100)*(I1169*$I$10)+(N1169/100)*(J1169*$J$10)</f>
        <v>105.11999999999999</v>
      </c>
      <c r="T1169" s="14">
        <f>(O1169/100)*(K1169*$J$10)</f>
        <v>0</v>
      </c>
      <c r="U1169" s="14">
        <f>(P1169/100)*(K1169*$K$10)+(P1169/100)*(L1169*$L$10)</f>
        <v>240.33750000000001</v>
      </c>
      <c r="V1169" s="14">
        <f>(Q1169/100)*(L1169*$L$10)</f>
        <v>0</v>
      </c>
      <c r="W1169" s="14">
        <f>(R1169/100)*(K1169*$K$10)+(R1169/100)*(L1169*$L$10)</f>
        <v>0</v>
      </c>
      <c r="X1169" s="14">
        <f t="shared" si="391"/>
        <v>192.71999999999997</v>
      </c>
      <c r="Y1169" s="14">
        <f t="shared" si="392"/>
        <v>0</v>
      </c>
      <c r="Z1169" s="14">
        <f t="shared" si="393"/>
        <v>428.83749999999998</v>
      </c>
      <c r="AA1169" s="14">
        <f t="shared" si="394"/>
        <v>0</v>
      </c>
      <c r="AB1169" s="14">
        <f t="shared" si="396"/>
        <v>0</v>
      </c>
      <c r="AC1169" s="15">
        <f t="shared" si="395"/>
        <v>621.6</v>
      </c>
      <c r="AD1169" s="48">
        <f>(ROUND(AC1169-AC1162,1)/AC1162)</f>
        <v>0.29905956112852661</v>
      </c>
      <c r="AE1169" s="113"/>
      <c r="AF1169" s="60"/>
      <c r="AH1169" s="62"/>
    </row>
    <row r="1170" spans="1:34">
      <c r="A1170" s="99" t="s">
        <v>846</v>
      </c>
      <c r="B1170" s="91"/>
      <c r="C1170" s="21" t="s">
        <v>3</v>
      </c>
      <c r="D1170" s="12">
        <v>73</v>
      </c>
      <c r="E1170" s="12">
        <v>0</v>
      </c>
      <c r="F1170" s="12">
        <v>0</v>
      </c>
      <c r="G1170" s="12">
        <v>145</v>
      </c>
      <c r="H1170" s="12">
        <v>0</v>
      </c>
      <c r="I1170" s="13">
        <v>60</v>
      </c>
      <c r="J1170" s="13">
        <v>20</v>
      </c>
      <c r="K1170" s="13">
        <v>0</v>
      </c>
      <c r="L1170" s="13">
        <v>85</v>
      </c>
      <c r="M1170" s="13">
        <v>0</v>
      </c>
      <c r="N1170" s="14">
        <f>D1170*$D$11</f>
        <v>87.6</v>
      </c>
      <c r="O1170" s="14">
        <f>E1170*$E$11</f>
        <v>0</v>
      </c>
      <c r="P1170" s="14">
        <f>F1170*$F$11</f>
        <v>0</v>
      </c>
      <c r="Q1170" s="14">
        <f>G1170*$G$11</f>
        <v>188.5</v>
      </c>
      <c r="R1170" s="14">
        <f>H1170*$H$11</f>
        <v>0</v>
      </c>
      <c r="S1170" s="14">
        <f>(N1170/100)*(I1170*$I$11)+(N1170/100)*(J1170*$J$11)</f>
        <v>105.11999999999999</v>
      </c>
      <c r="T1170" s="14">
        <f>(O1170/100)*(K1170*$K$11)</f>
        <v>0</v>
      </c>
      <c r="U1170" s="14">
        <f>(P1170/100)*(K1170*$K$11)+(P1170/100)*(L1170*$L$11)</f>
        <v>0</v>
      </c>
      <c r="V1170" s="14">
        <f>(Q1170/100)*(L1170*$L$11)</f>
        <v>240.33750000000001</v>
      </c>
      <c r="W1170" s="14">
        <f>(R1170/100)*(K1170*$K$11)+(R1170/100)*(L1170*$L$11)</f>
        <v>0</v>
      </c>
      <c r="X1170" s="14">
        <f t="shared" si="391"/>
        <v>192.71999999999997</v>
      </c>
      <c r="Y1170" s="14">
        <f t="shared" si="392"/>
        <v>0</v>
      </c>
      <c r="Z1170" s="14">
        <f t="shared" si="393"/>
        <v>0</v>
      </c>
      <c r="AA1170" s="14">
        <f t="shared" si="394"/>
        <v>428.83749999999998</v>
      </c>
      <c r="AB1170" s="14">
        <f t="shared" si="396"/>
        <v>0</v>
      </c>
      <c r="AC1170" s="15">
        <f t="shared" si="395"/>
        <v>621.6</v>
      </c>
      <c r="AD1170" s="48">
        <f>(ROUND(AC1170-AC1162,1)/AC1162)</f>
        <v>0.29905956112852661</v>
      </c>
      <c r="AE1170" s="113"/>
      <c r="AF1170" s="60"/>
      <c r="AH1170" s="62"/>
    </row>
    <row r="1171" spans="1:34">
      <c r="A1171" s="99" t="s">
        <v>847</v>
      </c>
      <c r="B1171" s="91"/>
      <c r="C1171" s="21" t="s">
        <v>4</v>
      </c>
      <c r="D1171" s="12">
        <v>73</v>
      </c>
      <c r="E1171" s="12">
        <v>0</v>
      </c>
      <c r="F1171" s="12">
        <v>0</v>
      </c>
      <c r="G1171" s="12">
        <v>0</v>
      </c>
      <c r="H1171" s="12">
        <v>145</v>
      </c>
      <c r="I1171" s="13">
        <v>60</v>
      </c>
      <c r="J1171" s="13">
        <v>20</v>
      </c>
      <c r="K1171" s="13">
        <v>42.5</v>
      </c>
      <c r="L1171" s="13">
        <v>42.5</v>
      </c>
      <c r="M1171" s="13">
        <v>0</v>
      </c>
      <c r="N1171" s="14">
        <f>D1171*$D$12</f>
        <v>87.6</v>
      </c>
      <c r="O1171" s="14">
        <f>E1171*$E$12</f>
        <v>0</v>
      </c>
      <c r="P1171" s="14">
        <f>F1171*$F$12</f>
        <v>0</v>
      </c>
      <c r="Q1171" s="14">
        <f>G1171*$G$12</f>
        <v>0</v>
      </c>
      <c r="R1171" s="14">
        <f>H1171*$H$12</f>
        <v>188.5</v>
      </c>
      <c r="S1171" s="14">
        <f>(N1171/100)*(I1171*$I$12)+(N1171/100)*(J1171*$J$12)</f>
        <v>105.11999999999999</v>
      </c>
      <c r="T1171" s="14">
        <f>(O1171/100)*(K1171*$K$12)</f>
        <v>0</v>
      </c>
      <c r="U1171" s="14">
        <f>(P1171/100)*(K1171*$K$12)+(P1171/100)*(L1171*$L$12)</f>
        <v>0</v>
      </c>
      <c r="V1171" s="14">
        <f>(Q1171/100)*(L1171*$L$12)</f>
        <v>0</v>
      </c>
      <c r="W1171" s="14">
        <f>(R1171/100)*(K1171*$K$12)+(R1171/100)*(L1171*$L$12)</f>
        <v>240.33750000000001</v>
      </c>
      <c r="X1171" s="14">
        <f t="shared" si="391"/>
        <v>192.71999999999997</v>
      </c>
      <c r="Y1171" s="14">
        <f t="shared" si="392"/>
        <v>0</v>
      </c>
      <c r="Z1171" s="14">
        <f t="shared" si="393"/>
        <v>0</v>
      </c>
      <c r="AA1171" s="14">
        <f t="shared" si="394"/>
        <v>0</v>
      </c>
      <c r="AB1171" s="14">
        <f t="shared" si="396"/>
        <v>428.83749999999998</v>
      </c>
      <c r="AC1171" s="15">
        <f t="shared" si="395"/>
        <v>621.6</v>
      </c>
      <c r="AD1171" s="48">
        <f>(ROUND(AC1171-AC1162,1)/AC1162)</f>
        <v>0.29905956112852661</v>
      </c>
      <c r="AE1171" s="113"/>
      <c r="AF1171" s="60"/>
      <c r="AH1171" s="62"/>
    </row>
    <row r="1172" spans="1:34">
      <c r="A1172" s="99" t="s">
        <v>848</v>
      </c>
      <c r="B1172" s="91"/>
      <c r="C1172" s="21" t="s">
        <v>328</v>
      </c>
      <c r="D1172" s="12">
        <v>145</v>
      </c>
      <c r="E1172" s="12">
        <v>0</v>
      </c>
      <c r="F1172" s="12">
        <v>0</v>
      </c>
      <c r="G1172" s="12">
        <v>0</v>
      </c>
      <c r="H1172" s="12">
        <v>0</v>
      </c>
      <c r="I1172" s="13">
        <v>60</v>
      </c>
      <c r="J1172" s="13">
        <v>20</v>
      </c>
      <c r="K1172" s="13">
        <v>0</v>
      </c>
      <c r="L1172" s="13">
        <v>0</v>
      </c>
      <c r="M1172" s="13">
        <v>70</v>
      </c>
      <c r="N1172" s="14">
        <f>D1172*$D$13</f>
        <v>188.5</v>
      </c>
      <c r="O1172" s="14">
        <f>E1172*$E$13</f>
        <v>0</v>
      </c>
      <c r="P1172" s="14">
        <f>F1172*$F$13</f>
        <v>0</v>
      </c>
      <c r="Q1172" s="14">
        <f>G1172*$G$13</f>
        <v>0</v>
      </c>
      <c r="R1172" s="14">
        <f>H1172*$H$13</f>
        <v>0</v>
      </c>
      <c r="S1172" s="14">
        <f>(N1172/100)*(I1172*$I$14)+(N1172/100)*(J1172*$J$14)+(N1172/100)*(M1172*$M$14)</f>
        <v>424.125</v>
      </c>
      <c r="T1172" s="14">
        <f>(O1172/100)*(K1172*$K$13)+(O1172/100)*(M1172*$M$13)</f>
        <v>0</v>
      </c>
      <c r="U1172" s="14">
        <f>(P1172/100)*(K1172*$K$13)+(P1172/100)*(L1172*$L$13)+(P1172/100)*(M1172*$M$13)</f>
        <v>0</v>
      </c>
      <c r="V1172" s="14">
        <f>(Q1172/100)*(L1172*$L$13)+(Q1172/100)*(M1172*$M$13)</f>
        <v>0</v>
      </c>
      <c r="W1172" s="14">
        <f>(R1172/100)*(K1172*$K$13)+(R1172/100)*(L1172*$L$13)+(R1172/100)*(M1172*$M$13)</f>
        <v>0</v>
      </c>
      <c r="X1172" s="14">
        <f t="shared" si="391"/>
        <v>612.625</v>
      </c>
      <c r="Y1172" s="14">
        <f t="shared" si="392"/>
        <v>0</v>
      </c>
      <c r="Z1172" s="14">
        <f t="shared" si="393"/>
        <v>0</v>
      </c>
      <c r="AA1172" s="14">
        <f t="shared" si="394"/>
        <v>0</v>
      </c>
      <c r="AB1172" s="14">
        <f t="shared" si="396"/>
        <v>0</v>
      </c>
      <c r="AC1172" s="15">
        <f t="shared" si="395"/>
        <v>612.6</v>
      </c>
      <c r="AD1172" s="48">
        <f>(ROUND(AC1172-AC1162,1)/AC1162)</f>
        <v>0.28025078369905954</v>
      </c>
      <c r="AE1172" s="113"/>
      <c r="AF1172" s="60"/>
      <c r="AH1172" s="62"/>
    </row>
    <row r="1173" spans="1:34">
      <c r="A1173" s="99" t="s">
        <v>849</v>
      </c>
      <c r="B1173" s="91"/>
      <c r="C1173" s="21" t="s">
        <v>329</v>
      </c>
      <c r="D1173" s="12">
        <v>145</v>
      </c>
      <c r="E1173" s="12">
        <v>0</v>
      </c>
      <c r="F1173" s="12">
        <v>0</v>
      </c>
      <c r="G1173" s="12">
        <v>0</v>
      </c>
      <c r="H1173" s="12">
        <v>0</v>
      </c>
      <c r="I1173" s="13">
        <v>60</v>
      </c>
      <c r="J1173" s="13">
        <v>20</v>
      </c>
      <c r="K1173" s="13">
        <v>70</v>
      </c>
      <c r="L1173" s="13">
        <v>0</v>
      </c>
      <c r="M1173" s="13">
        <v>0</v>
      </c>
      <c r="N1173" s="14">
        <f>D1173*$D$14</f>
        <v>188.5</v>
      </c>
      <c r="O1173" s="14">
        <f>E1173*$E$14</f>
        <v>0</v>
      </c>
      <c r="P1173" s="14">
        <f>F1173*$F$14</f>
        <v>0</v>
      </c>
      <c r="Q1173" s="14">
        <f>G1173*$G$14</f>
        <v>0</v>
      </c>
      <c r="R1173" s="14">
        <f>H1173*$H$14</f>
        <v>0</v>
      </c>
      <c r="S1173" s="14">
        <f>(N1173/100)*(I1173*$I$14)+(N1173/100)*(J1173*$J$14)+(N1173/100)*(K1173*$K$14)</f>
        <v>424.125</v>
      </c>
      <c r="T1173" s="14">
        <f>(O1173/100)*(K1173*$K$14)</f>
        <v>0</v>
      </c>
      <c r="U1173" s="14">
        <f>(P1173/100)*(K1173*$K$14)+(P1173/100)*(L1173*$L$14)</f>
        <v>0</v>
      </c>
      <c r="V1173" s="14">
        <f>(Q1173/100)*(L1173*$L$14)</f>
        <v>0</v>
      </c>
      <c r="W1173" s="14">
        <f>(R1173/100)*(K1173*$L$14)+(R1173/100)*(L1173*$M$14)</f>
        <v>0</v>
      </c>
      <c r="X1173" s="14">
        <f t="shared" si="391"/>
        <v>612.625</v>
      </c>
      <c r="Y1173" s="14">
        <f t="shared" si="392"/>
        <v>0</v>
      </c>
      <c r="Z1173" s="14">
        <f t="shared" si="393"/>
        <v>0</v>
      </c>
      <c r="AA1173" s="14">
        <f t="shared" si="394"/>
        <v>0</v>
      </c>
      <c r="AB1173" s="14">
        <f t="shared" si="396"/>
        <v>0</v>
      </c>
      <c r="AC1173" s="15">
        <f t="shared" si="395"/>
        <v>612.6</v>
      </c>
      <c r="AD1173" s="48">
        <f>(ROUND(AC1173-AC1162,1)/AC1162)</f>
        <v>0.28025078369905954</v>
      </c>
      <c r="AE1173" s="113"/>
      <c r="AF1173" s="60"/>
      <c r="AH1173" s="62"/>
    </row>
    <row r="1174" spans="1:34">
      <c r="A1174" s="99"/>
      <c r="B1174" s="91"/>
      <c r="C1174" s="21" t="s">
        <v>330</v>
      </c>
      <c r="D1174" s="12">
        <v>145</v>
      </c>
      <c r="E1174" s="12">
        <v>0</v>
      </c>
      <c r="F1174" s="12">
        <v>0</v>
      </c>
      <c r="G1174" s="12">
        <v>0</v>
      </c>
      <c r="H1174" s="12">
        <v>0</v>
      </c>
      <c r="I1174" s="13">
        <v>60</v>
      </c>
      <c r="J1174" s="13">
        <v>20</v>
      </c>
      <c r="K1174" s="13">
        <v>0</v>
      </c>
      <c r="L1174" s="13">
        <v>70</v>
      </c>
      <c r="M1174" s="13">
        <v>0</v>
      </c>
      <c r="N1174" s="14">
        <f>D1174*$D$15</f>
        <v>188.5</v>
      </c>
      <c r="O1174" s="14">
        <f>E1174*$E$15</f>
        <v>0</v>
      </c>
      <c r="P1174" s="14">
        <f>F1174*$F$15</f>
        <v>0</v>
      </c>
      <c r="Q1174" s="14">
        <f>G1174*$G$15</f>
        <v>0</v>
      </c>
      <c r="R1174" s="14">
        <f>H1174*$H$15</f>
        <v>0</v>
      </c>
      <c r="S1174" s="14">
        <f>(N1174/100)*(I1174*$I$15)+(N1174/100)*(J1174*$J$15)+(N1174/100)*(L1174*$L$15)</f>
        <v>424.125</v>
      </c>
      <c r="T1174" s="14">
        <f>(O1174/100)*(K1174*$K$15)</f>
        <v>0</v>
      </c>
      <c r="U1174" s="14">
        <f>(P1174/100)*(K1174*$K$15)+(P1174/100)*(L1174*$L$15)</f>
        <v>0</v>
      </c>
      <c r="V1174" s="14">
        <f>(Q1174/100)*(L1174*$L$15)</f>
        <v>0</v>
      </c>
      <c r="W1174" s="14">
        <f>(R1174/100)*(K1174*$K$15)+(R1174/100)*(L1174*$L$15)</f>
        <v>0</v>
      </c>
      <c r="X1174" s="14">
        <f t="shared" si="391"/>
        <v>612.625</v>
      </c>
      <c r="Y1174" s="14">
        <f t="shared" si="392"/>
        <v>0</v>
      </c>
      <c r="Z1174" s="14">
        <f t="shared" si="393"/>
        <v>0</v>
      </c>
      <c r="AA1174" s="14">
        <f t="shared" si="394"/>
        <v>0</v>
      </c>
      <c r="AB1174" s="14">
        <f t="shared" si="396"/>
        <v>0</v>
      </c>
      <c r="AC1174" s="15">
        <f t="shared" si="395"/>
        <v>612.6</v>
      </c>
      <c r="AD1174" s="48">
        <f>(ROUND(AC1174-AC1162,1)/AC1162)</f>
        <v>0.28025078369905954</v>
      </c>
      <c r="AE1174" s="113"/>
      <c r="AF1174" s="60"/>
      <c r="AH1174" s="62"/>
    </row>
    <row r="1175" spans="1:34">
      <c r="A1175" s="99"/>
      <c r="B1175" s="91"/>
      <c r="C1175" s="21" t="s">
        <v>326</v>
      </c>
      <c r="D1175" s="12">
        <v>145</v>
      </c>
      <c r="E1175" s="12">
        <v>0</v>
      </c>
      <c r="F1175" s="12">
        <v>0</v>
      </c>
      <c r="G1175" s="12">
        <v>0</v>
      </c>
      <c r="H1175" s="12">
        <v>0</v>
      </c>
      <c r="I1175" s="13">
        <v>60</v>
      </c>
      <c r="J1175" s="13">
        <v>55</v>
      </c>
      <c r="K1175" s="13">
        <v>0</v>
      </c>
      <c r="L1175" s="13">
        <v>0</v>
      </c>
      <c r="M1175" s="13">
        <v>0</v>
      </c>
      <c r="N1175" s="14">
        <f>D1175*$D$16</f>
        <v>188.5</v>
      </c>
      <c r="O1175" s="14">
        <f>E1175*$E$16</f>
        <v>0</v>
      </c>
      <c r="P1175" s="14">
        <f>F1175*$F$16</f>
        <v>0</v>
      </c>
      <c r="Q1175" s="14">
        <f>G1175*$G$16</f>
        <v>0</v>
      </c>
      <c r="R1175" s="14">
        <f>H1175*$H$16</f>
        <v>0</v>
      </c>
      <c r="S1175" s="14">
        <f>(N1175/100)*(I1175*$I$16)+(N1175/100)*(J1175*$J$16)</f>
        <v>351.55250000000001</v>
      </c>
      <c r="T1175" s="14">
        <f>(O1175/100)*(K1175*$K$16)</f>
        <v>0</v>
      </c>
      <c r="U1175" s="14">
        <f>(P1175/100)*(K1175*$K$16)+(P1175/100)*(L1175*$L$16)</f>
        <v>0</v>
      </c>
      <c r="V1175" s="14">
        <f>(Q1175/100)*(L1175*$L$16)</f>
        <v>0</v>
      </c>
      <c r="W1175" s="14">
        <f>(R1175/100)*(K1175*$K$16)+(R1175/100)*(L1175*$L$16)</f>
        <v>0</v>
      </c>
      <c r="X1175" s="14">
        <f t="shared" si="391"/>
        <v>540.05250000000001</v>
      </c>
      <c r="Y1175" s="14">
        <f t="shared" si="392"/>
        <v>0</v>
      </c>
      <c r="Z1175" s="14">
        <f t="shared" si="393"/>
        <v>0</v>
      </c>
      <c r="AA1175" s="14">
        <f t="shared" si="394"/>
        <v>0</v>
      </c>
      <c r="AB1175" s="14">
        <f t="shared" si="396"/>
        <v>0</v>
      </c>
      <c r="AC1175" s="15">
        <f t="shared" si="395"/>
        <v>540.1</v>
      </c>
      <c r="AD1175" s="48">
        <f>(ROUND(AC1175-AC1162,1)/AC1162)</f>
        <v>0.12873563218390804</v>
      </c>
      <c r="AE1175" s="111"/>
      <c r="AF1175" s="63"/>
      <c r="AH1175" s="62"/>
    </row>
    <row r="1176" spans="1:34">
      <c r="A1176" s="99"/>
      <c r="B1176" s="91"/>
      <c r="C1176" s="21" t="s">
        <v>327</v>
      </c>
      <c r="D1176" s="12">
        <v>145</v>
      </c>
      <c r="E1176" s="12">
        <v>0</v>
      </c>
      <c r="F1176" s="12">
        <v>0</v>
      </c>
      <c r="G1176" s="12">
        <v>0</v>
      </c>
      <c r="H1176" s="12">
        <v>0</v>
      </c>
      <c r="I1176" s="13">
        <v>83</v>
      </c>
      <c r="J1176" s="13">
        <v>20</v>
      </c>
      <c r="K1176" s="13">
        <v>0</v>
      </c>
      <c r="L1176" s="13">
        <v>0</v>
      </c>
      <c r="M1176" s="13">
        <v>0</v>
      </c>
      <c r="N1176" s="14">
        <f>D1176*$D$17</f>
        <v>188.5</v>
      </c>
      <c r="O1176" s="14">
        <f>E1176*$E$17</f>
        <v>0</v>
      </c>
      <c r="P1176" s="14">
        <f>F1176*$F$17</f>
        <v>0</v>
      </c>
      <c r="Q1176" s="14">
        <f>G1176*$G$17</f>
        <v>0</v>
      </c>
      <c r="R1176" s="14">
        <f>H1176*$H$17</f>
        <v>0</v>
      </c>
      <c r="S1176" s="14">
        <f>(N1176/100)*(I1176*$I$17)+(N1176/100)*(J1176*$J$17)</f>
        <v>397.54649999999992</v>
      </c>
      <c r="T1176" s="14">
        <f>(O1176/100)*(K1176*$K$17)</f>
        <v>0</v>
      </c>
      <c r="U1176" s="14">
        <f>(P1176/100)*(K1176*$K$17)+(P1176/100)*(L1176*$L$17)</f>
        <v>0</v>
      </c>
      <c r="V1176" s="14">
        <f>(Q1176/100)*(L1176*$L$17)</f>
        <v>0</v>
      </c>
      <c r="W1176" s="14">
        <f>(R1176/100)*(K1176*$K$17)+(R1176/100)*(L1176*$L$17)</f>
        <v>0</v>
      </c>
      <c r="X1176" s="14">
        <f t="shared" si="391"/>
        <v>586.04649999999992</v>
      </c>
      <c r="Y1176" s="14">
        <f t="shared" si="392"/>
        <v>0</v>
      </c>
      <c r="Z1176" s="14">
        <f t="shared" si="393"/>
        <v>0</v>
      </c>
      <c r="AA1176" s="14">
        <f t="shared" si="394"/>
        <v>0</v>
      </c>
      <c r="AB1176" s="14">
        <f t="shared" si="396"/>
        <v>0</v>
      </c>
      <c r="AC1176" s="15">
        <f t="shared" si="395"/>
        <v>586</v>
      </c>
      <c r="AD1176" s="48">
        <f>(ROUND(AC1176-AC1162,1)/AC1162)</f>
        <v>0.22466039707419017</v>
      </c>
      <c r="AE1176" s="113"/>
      <c r="AF1176" s="60"/>
      <c r="AH1176" s="62"/>
    </row>
    <row r="1177" spans="1:34">
      <c r="A1177" s="106" t="s">
        <v>0</v>
      </c>
      <c r="B1177" s="92" t="s">
        <v>591</v>
      </c>
      <c r="C1177" s="50" t="s">
        <v>342</v>
      </c>
      <c r="D1177" s="11">
        <v>140</v>
      </c>
      <c r="E1177" s="11">
        <v>0</v>
      </c>
      <c r="F1177" s="11">
        <v>0</v>
      </c>
      <c r="G1177" s="11">
        <v>0</v>
      </c>
      <c r="H1177" s="11">
        <v>0</v>
      </c>
      <c r="I1177" s="51">
        <v>70</v>
      </c>
      <c r="J1177" s="51">
        <v>10</v>
      </c>
      <c r="K1177" s="51">
        <v>0</v>
      </c>
      <c r="L1177" s="51">
        <v>0</v>
      </c>
      <c r="M1177" s="51">
        <v>0</v>
      </c>
      <c r="N1177" s="52">
        <f>D1177*$D$3</f>
        <v>210</v>
      </c>
      <c r="O1177" s="52">
        <f>E1177*$E$3</f>
        <v>0</v>
      </c>
      <c r="P1177" s="52">
        <f>F1177*$F$3</f>
        <v>0</v>
      </c>
      <c r="Q1177" s="52">
        <f>G1177*$G$3</f>
        <v>0</v>
      </c>
      <c r="R1177" s="52">
        <f>H1177*$H$3</f>
        <v>0</v>
      </c>
      <c r="S1177" s="52">
        <f>(N1177/100)*(I1177*$I$3)+(N1177/100)*(J1177*$J$3)</f>
        <v>252</v>
      </c>
      <c r="T1177" s="52">
        <f>(O1177/100)*(K1177*$K$3)</f>
        <v>0</v>
      </c>
      <c r="U1177" s="52">
        <f>(P1177/100)*(K1177*$K$3)+(P1177/100)*(L1177*$L$3)</f>
        <v>0</v>
      </c>
      <c r="V1177" s="52">
        <f>(Q1177/100)*(L1177*$L$3)</f>
        <v>0</v>
      </c>
      <c r="W1177" s="52">
        <f>(R1177/100)*(K1177*$K$3)+(R1177/100)*(L1177*$L$3)</f>
        <v>0</v>
      </c>
      <c r="X1177" s="52">
        <f t="shared" ref="X1177:X1191" si="397">N1177+S1177</f>
        <v>462</v>
      </c>
      <c r="Y1177" s="52">
        <f t="shared" ref="Y1177:Y1191" si="398">O1177+T1177</f>
        <v>0</v>
      </c>
      <c r="Z1177" s="52">
        <f t="shared" ref="Z1177:Z1191" si="399">P1177+U1177</f>
        <v>0</v>
      </c>
      <c r="AA1177" s="52">
        <f t="shared" ref="AA1177:AA1191" si="400">Q1177+V1177</f>
        <v>0</v>
      </c>
      <c r="AB1177" s="52">
        <f t="shared" si="396"/>
        <v>0</v>
      </c>
      <c r="AC1177" s="53">
        <f>ROUND(X1177+Y1177+Z1177+AA1177+AB1177,1)</f>
        <v>462</v>
      </c>
      <c r="AD1177" s="58"/>
      <c r="AE1177" s="113"/>
      <c r="AF1177" s="60"/>
      <c r="AH1177" s="62"/>
    </row>
    <row r="1178" spans="1:34">
      <c r="A1178" s="99" t="s">
        <v>815</v>
      </c>
      <c r="B1178" s="93">
        <v>20</v>
      </c>
      <c r="C1178" s="21" t="s">
        <v>325</v>
      </c>
      <c r="D1178" s="12">
        <v>140</v>
      </c>
      <c r="E1178" s="12">
        <v>0</v>
      </c>
      <c r="F1178" s="12">
        <v>0</v>
      </c>
      <c r="G1178" s="12">
        <v>0</v>
      </c>
      <c r="H1178" s="12">
        <v>0</v>
      </c>
      <c r="I1178" s="13">
        <v>80</v>
      </c>
      <c r="J1178" s="13">
        <v>30</v>
      </c>
      <c r="K1178" s="13">
        <v>0</v>
      </c>
      <c r="L1178" s="13">
        <v>0</v>
      </c>
      <c r="M1178" s="13">
        <v>0</v>
      </c>
      <c r="N1178" s="14">
        <f>D1178*$D$4</f>
        <v>182</v>
      </c>
      <c r="O1178" s="14">
        <f>E1178*$E$4</f>
        <v>0</v>
      </c>
      <c r="P1178" s="14">
        <f>F1178*$F$4</f>
        <v>0</v>
      </c>
      <c r="Q1178" s="14">
        <f>G1178*$G$4</f>
        <v>0</v>
      </c>
      <c r="R1178" s="14">
        <f>H1178*$H$4</f>
        <v>0</v>
      </c>
      <c r="S1178" s="14">
        <f>(N1178/100)*(I1178*$I$4)+(N1178/100)*(J1178*$J$4)</f>
        <v>360.36</v>
      </c>
      <c r="T1178" s="14">
        <f>(O1178/100)*(K1178*$K$4)</f>
        <v>0</v>
      </c>
      <c r="U1178" s="14">
        <f>(P1178/100)*(K1178*$K$4)+(P1178/100)*(L1178*$L$4)</f>
        <v>0</v>
      </c>
      <c r="V1178" s="14">
        <f>(Q1178/100)*(L1178*$L$4)</f>
        <v>0</v>
      </c>
      <c r="W1178" s="14">
        <f>(R1178/100)*(K1178*$K$4)+(R1178/100)*(L1178*$L$4)</f>
        <v>0</v>
      </c>
      <c r="X1178" s="14">
        <f t="shared" si="397"/>
        <v>542.36</v>
      </c>
      <c r="Y1178" s="14">
        <f t="shared" si="398"/>
        <v>0</v>
      </c>
      <c r="Z1178" s="14">
        <f t="shared" si="399"/>
        <v>0</v>
      </c>
      <c r="AA1178" s="14">
        <f t="shared" si="400"/>
        <v>0</v>
      </c>
      <c r="AB1178" s="14">
        <f>R1178+W1178</f>
        <v>0</v>
      </c>
      <c r="AC1178" s="15">
        <f>ROUND(X1178+Y1178+Z1178+AA1178+AB1178,1)</f>
        <v>542.4</v>
      </c>
      <c r="AD1178" s="48">
        <f>(ROUND(AC1178-AC1177,1)/AC1177)</f>
        <v>0.17402597402597403</v>
      </c>
      <c r="AE1178" s="113" t="s">
        <v>814</v>
      </c>
      <c r="AF1178" s="60"/>
      <c r="AH1178" s="62"/>
    </row>
    <row r="1179" spans="1:34">
      <c r="A1179" s="99" t="s">
        <v>816</v>
      </c>
      <c r="B1179" s="93">
        <v>16</v>
      </c>
      <c r="C1179" s="21" t="s">
        <v>850</v>
      </c>
      <c r="D1179" s="12">
        <v>140</v>
      </c>
      <c r="E1179" s="12">
        <v>0</v>
      </c>
      <c r="F1179" s="12">
        <v>0</v>
      </c>
      <c r="G1179" s="12">
        <v>0</v>
      </c>
      <c r="H1179" s="12">
        <v>0</v>
      </c>
      <c r="I1179" s="13">
        <v>70</v>
      </c>
      <c r="J1179" s="13">
        <v>10</v>
      </c>
      <c r="K1179" s="13">
        <v>0</v>
      </c>
      <c r="L1179" s="13">
        <v>0</v>
      </c>
      <c r="M1179" s="13">
        <v>0</v>
      </c>
      <c r="N1179" s="14">
        <f>D1179*$D$5</f>
        <v>196</v>
      </c>
      <c r="O1179" s="14">
        <f>E1179*$E$5</f>
        <v>0</v>
      </c>
      <c r="P1179" s="14">
        <f>F1179*$F$5</f>
        <v>0</v>
      </c>
      <c r="Q1179" s="14">
        <f>G1179*$G$5</f>
        <v>0</v>
      </c>
      <c r="R1179" s="14">
        <f>H1179*$H$5</f>
        <v>0</v>
      </c>
      <c r="S1179" s="14">
        <f>(N1179/100)*(I1179*$I$5)+(N1179/100)*(J1179*$J$5)</f>
        <v>235.2</v>
      </c>
      <c r="T1179" s="14">
        <f>(O1179/100)*(K1179*$K$5)</f>
        <v>0</v>
      </c>
      <c r="U1179" s="14">
        <f>(P1179/100)*(K1179*$K$5)+(P1179/100)*(L1179*$L$5)</f>
        <v>0</v>
      </c>
      <c r="V1179" s="14">
        <f>(Q1179/100)*(L1179*$L$5)</f>
        <v>0</v>
      </c>
      <c r="W1179" s="14">
        <f>(R1179/100)*(K1179*$K$5)+(R1179/100)*(L1179*$L$5)</f>
        <v>0</v>
      </c>
      <c r="X1179" s="14">
        <f t="shared" si="397"/>
        <v>431.2</v>
      </c>
      <c r="Y1179" s="14">
        <f t="shared" si="398"/>
        <v>0</v>
      </c>
      <c r="Z1179" s="14">
        <f t="shared" si="399"/>
        <v>0</v>
      </c>
      <c r="AA1179" s="14">
        <f t="shared" si="400"/>
        <v>0</v>
      </c>
      <c r="AB1179" s="14">
        <f>R1179+W1179</f>
        <v>0</v>
      </c>
      <c r="AC1179" s="15">
        <f t="shared" ref="AC1179:AC1191" si="401">ROUND(X1179+Y1179+Z1179+AA1179+AB1179,1)</f>
        <v>431.2</v>
      </c>
      <c r="AD1179" s="48">
        <f>(ROUND(AC1179-AC1177,1)/AC1177)</f>
        <v>-6.6666666666666666E-2</v>
      </c>
      <c r="AE1179" s="113"/>
      <c r="AF1179" s="60"/>
      <c r="AH1179" s="62"/>
    </row>
    <row r="1180" spans="1:34">
      <c r="A1180" s="99" t="s">
        <v>817</v>
      </c>
      <c r="B1180" s="93">
        <v>0</v>
      </c>
      <c r="C1180" s="21" t="s">
        <v>338</v>
      </c>
      <c r="D1180" s="12">
        <v>140</v>
      </c>
      <c r="E1180" s="12">
        <v>0</v>
      </c>
      <c r="F1180" s="12">
        <v>0</v>
      </c>
      <c r="G1180" s="12">
        <v>0</v>
      </c>
      <c r="H1180" s="12">
        <v>0</v>
      </c>
      <c r="I1180" s="13">
        <v>70</v>
      </c>
      <c r="J1180" s="13">
        <v>10</v>
      </c>
      <c r="K1180" s="13">
        <v>0</v>
      </c>
      <c r="L1180" s="13">
        <v>0</v>
      </c>
      <c r="M1180" s="13">
        <v>0</v>
      </c>
      <c r="N1180" s="14">
        <f>D1180*$D$6</f>
        <v>196</v>
      </c>
      <c r="O1180" s="14">
        <f>E1180*$E$6</f>
        <v>0</v>
      </c>
      <c r="P1180" s="14">
        <f>F1180*$F$6</f>
        <v>0</v>
      </c>
      <c r="Q1180" s="14">
        <f>G1180*$G$6</f>
        <v>0</v>
      </c>
      <c r="R1180" s="14">
        <f>H1180*$H$6</f>
        <v>0</v>
      </c>
      <c r="S1180" s="14">
        <f>(N1180/100)*(I1180*$I$6)+(N1180/100)*(J1180*$J$6)</f>
        <v>235.2</v>
      </c>
      <c r="T1180" s="14">
        <f>(O1180/100)*(K1180*$K$6)</f>
        <v>0</v>
      </c>
      <c r="U1180" s="14">
        <f>(P1180/100)*(K1180*$K$6)+(P1180/100)*(L1180*$L$6)</f>
        <v>0</v>
      </c>
      <c r="V1180" s="14">
        <f>(Q1180/100)*(L1180*$L$6)</f>
        <v>0</v>
      </c>
      <c r="W1180" s="14">
        <f>(R1180/100)*(K1180*$K$6)+(R1180/100)*(L1180*$L$6)</f>
        <v>0</v>
      </c>
      <c r="X1180" s="14">
        <f t="shared" si="397"/>
        <v>431.2</v>
      </c>
      <c r="Y1180" s="14">
        <f t="shared" si="398"/>
        <v>0</v>
      </c>
      <c r="Z1180" s="14">
        <f t="shared" si="399"/>
        <v>0</v>
      </c>
      <c r="AA1180" s="14">
        <f t="shared" si="400"/>
        <v>0</v>
      </c>
      <c r="AB1180" s="14">
        <f t="shared" ref="AB1180:AB1191" si="402">R1180+W1180</f>
        <v>0</v>
      </c>
      <c r="AC1180" s="15">
        <f t="shared" si="401"/>
        <v>431.2</v>
      </c>
      <c r="AD1180" s="48">
        <f>(ROUND(AC1180-AC1177,1)/AC1177)</f>
        <v>-6.6666666666666666E-2</v>
      </c>
      <c r="AE1180" s="113"/>
      <c r="AF1180" s="60"/>
      <c r="AH1180" s="62"/>
    </row>
    <row r="1181" spans="1:34">
      <c r="A1181" s="99" t="s">
        <v>818</v>
      </c>
      <c r="B1181" s="93">
        <v>0</v>
      </c>
      <c r="C1181" s="21" t="s">
        <v>339</v>
      </c>
      <c r="D1181" s="12">
        <v>140</v>
      </c>
      <c r="E1181" s="12">
        <v>0</v>
      </c>
      <c r="F1181" s="12">
        <v>0</v>
      </c>
      <c r="G1181" s="12">
        <v>0</v>
      </c>
      <c r="H1181" s="12">
        <v>0</v>
      </c>
      <c r="I1181" s="13">
        <v>70</v>
      </c>
      <c r="J1181" s="13">
        <v>10</v>
      </c>
      <c r="K1181" s="13">
        <v>0</v>
      </c>
      <c r="L1181" s="13">
        <v>0</v>
      </c>
      <c r="M1181" s="13">
        <v>0</v>
      </c>
      <c r="N1181" s="14">
        <f>D1181*$D$7</f>
        <v>196</v>
      </c>
      <c r="O1181" s="14">
        <f>E1181*$E$7</f>
        <v>0</v>
      </c>
      <c r="P1181" s="14">
        <f>F1181*$F$7</f>
        <v>0</v>
      </c>
      <c r="Q1181" s="14">
        <f>G1181*$G$7</f>
        <v>0</v>
      </c>
      <c r="R1181" s="14">
        <f>H1181*$H$7</f>
        <v>0</v>
      </c>
      <c r="S1181" s="14">
        <f>(N1181/100)*(I1181*$I$7)+(N1181/100)*(J1181*$J$7)</f>
        <v>235.2</v>
      </c>
      <c r="T1181" s="14">
        <f>(O1181/100)*(K1181*$K$7)</f>
        <v>0</v>
      </c>
      <c r="U1181" s="14">
        <f>(P1181/100)*(K1181*$K$7)+(P1181/100)*(L1181*$L$7)</f>
        <v>0</v>
      </c>
      <c r="V1181" s="14">
        <f>(Q1181/100)*(L1181*$L$7)</f>
        <v>0</v>
      </c>
      <c r="W1181" s="14">
        <f>(R1181/100)*(K1181*$K$7)+(R1181/100)*(L1181*$L$7)</f>
        <v>0</v>
      </c>
      <c r="X1181" s="14">
        <f t="shared" si="397"/>
        <v>431.2</v>
      </c>
      <c r="Y1181" s="14">
        <f t="shared" si="398"/>
        <v>0</v>
      </c>
      <c r="Z1181" s="14">
        <f t="shared" si="399"/>
        <v>0</v>
      </c>
      <c r="AA1181" s="14">
        <f t="shared" si="400"/>
        <v>0</v>
      </c>
      <c r="AB1181" s="14">
        <f t="shared" si="402"/>
        <v>0</v>
      </c>
      <c r="AC1181" s="15">
        <f t="shared" si="401"/>
        <v>431.2</v>
      </c>
      <c r="AD1181" s="48">
        <f>(ROUND(AC1181-AC1177,1)/AC1177)</f>
        <v>-6.6666666666666666E-2</v>
      </c>
      <c r="AE1181" s="113"/>
      <c r="AF1181" s="60"/>
      <c r="AH1181" s="62"/>
    </row>
    <row r="1182" spans="1:34">
      <c r="A1182" s="99" t="s">
        <v>667</v>
      </c>
      <c r="B1182" s="93"/>
      <c r="C1182" s="21" t="s">
        <v>340</v>
      </c>
      <c r="D1182" s="12">
        <v>140</v>
      </c>
      <c r="E1182" s="12">
        <v>0</v>
      </c>
      <c r="F1182" s="12">
        <v>0</v>
      </c>
      <c r="G1182" s="12">
        <v>0</v>
      </c>
      <c r="H1182" s="12">
        <v>0</v>
      </c>
      <c r="I1182" s="13">
        <v>70</v>
      </c>
      <c r="J1182" s="13">
        <v>10</v>
      </c>
      <c r="K1182" s="13">
        <v>0</v>
      </c>
      <c r="L1182" s="13">
        <v>0</v>
      </c>
      <c r="M1182" s="13">
        <v>0</v>
      </c>
      <c r="N1182" s="14">
        <f>D1182*$D$8</f>
        <v>196</v>
      </c>
      <c r="O1182" s="14">
        <f>E1182*$E$8</f>
        <v>0</v>
      </c>
      <c r="P1182" s="14">
        <f>F1182*$F$8</f>
        <v>0</v>
      </c>
      <c r="Q1182" s="14">
        <f>G1182*$G$8</f>
        <v>0</v>
      </c>
      <c r="R1182" s="14">
        <f>H1182*$H$8</f>
        <v>0</v>
      </c>
      <c r="S1182" s="14">
        <f>(N1182/100)*(I1182*$I$8)+(N1182/100)*(J1182*$J$8)</f>
        <v>235.2</v>
      </c>
      <c r="T1182" s="14">
        <f>(O1182/100)*(K1182*$K$8)</f>
        <v>0</v>
      </c>
      <c r="U1182" s="14">
        <f>(P1182/100)*(K1182*$K$8)+(P1182/100)*(L1182*$L$8)</f>
        <v>0</v>
      </c>
      <c r="V1182" s="14">
        <f>(Q1182/100)*(L1182*$L$8)</f>
        <v>0</v>
      </c>
      <c r="W1182" s="14">
        <f>(R1182/100)*(K1182*$K$8)+(R1182/100)*(L1182*$L$8)</f>
        <v>0</v>
      </c>
      <c r="X1182" s="14">
        <f t="shared" si="397"/>
        <v>431.2</v>
      </c>
      <c r="Y1182" s="14">
        <f t="shared" si="398"/>
        <v>0</v>
      </c>
      <c r="Z1182" s="14">
        <f t="shared" si="399"/>
        <v>0</v>
      </c>
      <c r="AA1182" s="14">
        <f t="shared" si="400"/>
        <v>0</v>
      </c>
      <c r="AB1182" s="14">
        <f t="shared" si="402"/>
        <v>0</v>
      </c>
      <c r="AC1182" s="15">
        <f t="shared" si="401"/>
        <v>431.2</v>
      </c>
      <c r="AD1182" s="48">
        <f>(ROUND(AC1182-AC1177,1)/AC1177)</f>
        <v>-6.6666666666666666E-2</v>
      </c>
      <c r="AE1182" s="113"/>
      <c r="AF1182" s="60"/>
      <c r="AH1182" s="62"/>
    </row>
    <row r="1183" spans="1:34">
      <c r="A1183" s="99" t="s">
        <v>606</v>
      </c>
      <c r="B1183" s="93"/>
      <c r="C1183" s="21" t="s">
        <v>1</v>
      </c>
      <c r="D1183" s="12">
        <v>70</v>
      </c>
      <c r="E1183" s="12">
        <v>140</v>
      </c>
      <c r="F1183" s="12">
        <v>0</v>
      </c>
      <c r="G1183" s="12">
        <v>0</v>
      </c>
      <c r="H1183" s="12">
        <v>0</v>
      </c>
      <c r="I1183" s="13">
        <v>70</v>
      </c>
      <c r="J1183" s="13">
        <v>10</v>
      </c>
      <c r="K1183" s="13">
        <v>85</v>
      </c>
      <c r="L1183" s="13">
        <v>0</v>
      </c>
      <c r="M1183" s="13">
        <v>0</v>
      </c>
      <c r="N1183" s="14">
        <f>D1183*$D$9</f>
        <v>84</v>
      </c>
      <c r="O1183" s="14">
        <f>E1183*$E$9</f>
        <v>182</v>
      </c>
      <c r="P1183" s="14">
        <f>F1183*$F$9</f>
        <v>0</v>
      </c>
      <c r="Q1183" s="14">
        <f>G1183*$G$9</f>
        <v>0</v>
      </c>
      <c r="R1183" s="14">
        <f>H1183*$H$9</f>
        <v>0</v>
      </c>
      <c r="S1183" s="14">
        <f>(N1183/100)*(I1183*$I$9)+(N1183/100)*(J1183*$J$9)</f>
        <v>100.8</v>
      </c>
      <c r="T1183" s="14">
        <f>(O1183/100)*(K1183*$K$9)</f>
        <v>232.05</v>
      </c>
      <c r="U1183" s="14">
        <f>(P1183/100)*(K1183*$K$9)+(P1183/100)*(L1183*$L$9)</f>
        <v>0</v>
      </c>
      <c r="V1183" s="14">
        <f>(Q1183/100)*(L1183*$L$9)</f>
        <v>0</v>
      </c>
      <c r="W1183" s="14">
        <f>(R1183/100)*(K1183*$K$9)+(R1183/100)*(L1183*$L$9)</f>
        <v>0</v>
      </c>
      <c r="X1183" s="14">
        <f t="shared" si="397"/>
        <v>184.8</v>
      </c>
      <c r="Y1183" s="14">
        <f t="shared" si="398"/>
        <v>414.05</v>
      </c>
      <c r="Z1183" s="14">
        <f t="shared" si="399"/>
        <v>0</v>
      </c>
      <c r="AA1183" s="14">
        <f t="shared" si="400"/>
        <v>0</v>
      </c>
      <c r="AB1183" s="14">
        <f t="shared" si="402"/>
        <v>0</v>
      </c>
      <c r="AC1183" s="15">
        <f t="shared" si="401"/>
        <v>598.9</v>
      </c>
      <c r="AD1183" s="48">
        <f>(ROUND(AC1183-AC1177,1)/AC1177)</f>
        <v>0.29632034632034632</v>
      </c>
      <c r="AE1183" s="113"/>
      <c r="AF1183" s="60"/>
      <c r="AH1183" s="62"/>
    </row>
    <row r="1184" spans="1:34">
      <c r="A1184" s="99" t="s">
        <v>845</v>
      </c>
      <c r="B1184" s="93"/>
      <c r="C1184" s="21" t="s">
        <v>2</v>
      </c>
      <c r="D1184" s="12">
        <v>70</v>
      </c>
      <c r="E1184" s="12">
        <v>0</v>
      </c>
      <c r="F1184" s="12">
        <v>140</v>
      </c>
      <c r="G1184" s="12">
        <v>0</v>
      </c>
      <c r="H1184" s="12">
        <v>0</v>
      </c>
      <c r="I1184" s="13">
        <v>70</v>
      </c>
      <c r="J1184" s="13">
        <v>10</v>
      </c>
      <c r="K1184" s="13">
        <v>42.5</v>
      </c>
      <c r="L1184" s="13">
        <v>42.5</v>
      </c>
      <c r="M1184" s="13">
        <v>0</v>
      </c>
      <c r="N1184" s="14">
        <f>D1184*$D$10</f>
        <v>84</v>
      </c>
      <c r="O1184" s="14">
        <f>E1184*$E$10</f>
        <v>0</v>
      </c>
      <c r="P1184" s="14">
        <f>F1184*$F$10</f>
        <v>182</v>
      </c>
      <c r="Q1184" s="14">
        <f>G1184*$G$10</f>
        <v>0</v>
      </c>
      <c r="R1184" s="14">
        <f>H1184*$H$10</f>
        <v>0</v>
      </c>
      <c r="S1184" s="14">
        <f>(N1184/100)*(I1184*$I$10)+(N1184/100)*(J1184*$J$10)</f>
        <v>100.8</v>
      </c>
      <c r="T1184" s="14">
        <f>(O1184/100)*(K1184*$J$10)</f>
        <v>0</v>
      </c>
      <c r="U1184" s="14">
        <f>(P1184/100)*(K1184*$K$10)+(P1184/100)*(L1184*$L$10)</f>
        <v>232.05</v>
      </c>
      <c r="V1184" s="14">
        <f>(Q1184/100)*(L1184*$L$10)</f>
        <v>0</v>
      </c>
      <c r="W1184" s="14">
        <f>(R1184/100)*(K1184*$K$10)+(R1184/100)*(L1184*$L$10)</f>
        <v>0</v>
      </c>
      <c r="X1184" s="14">
        <f t="shared" si="397"/>
        <v>184.8</v>
      </c>
      <c r="Y1184" s="14">
        <f t="shared" si="398"/>
        <v>0</v>
      </c>
      <c r="Z1184" s="14">
        <f t="shared" si="399"/>
        <v>414.05</v>
      </c>
      <c r="AA1184" s="14">
        <f t="shared" si="400"/>
        <v>0</v>
      </c>
      <c r="AB1184" s="14">
        <f t="shared" si="402"/>
        <v>0</v>
      </c>
      <c r="AC1184" s="15">
        <f t="shared" si="401"/>
        <v>598.9</v>
      </c>
      <c r="AD1184" s="48">
        <f>(ROUND(AC1184-AC1177,1)/AC1177)</f>
        <v>0.29632034632034632</v>
      </c>
      <c r="AE1184" s="113"/>
      <c r="AF1184" s="60"/>
      <c r="AH1184" s="62"/>
    </row>
    <row r="1185" spans="1:34">
      <c r="A1185" s="99" t="s">
        <v>846</v>
      </c>
      <c r="B1185" s="93"/>
      <c r="C1185" s="21" t="s">
        <v>3</v>
      </c>
      <c r="D1185" s="12">
        <v>70</v>
      </c>
      <c r="E1185" s="12">
        <v>0</v>
      </c>
      <c r="F1185" s="12">
        <v>0</v>
      </c>
      <c r="G1185" s="12">
        <v>140</v>
      </c>
      <c r="H1185" s="12">
        <v>0</v>
      </c>
      <c r="I1185" s="13">
        <v>70</v>
      </c>
      <c r="J1185" s="13">
        <v>10</v>
      </c>
      <c r="K1185" s="13">
        <v>0</v>
      </c>
      <c r="L1185" s="13">
        <v>85</v>
      </c>
      <c r="M1185" s="13">
        <v>0</v>
      </c>
      <c r="N1185" s="14">
        <f>D1185*$D$11</f>
        <v>84</v>
      </c>
      <c r="O1185" s="14">
        <f>E1185*$E$11</f>
        <v>0</v>
      </c>
      <c r="P1185" s="14">
        <f>F1185*$F$11</f>
        <v>0</v>
      </c>
      <c r="Q1185" s="14">
        <f>G1185*$G$11</f>
        <v>182</v>
      </c>
      <c r="R1185" s="14">
        <f>H1185*$H$11</f>
        <v>0</v>
      </c>
      <c r="S1185" s="14">
        <f>(N1185/100)*(I1185*$I$11)+(N1185/100)*(J1185*$J$11)</f>
        <v>100.8</v>
      </c>
      <c r="T1185" s="14">
        <f>(O1185/100)*(K1185*$K$11)</f>
        <v>0</v>
      </c>
      <c r="U1185" s="14">
        <f>(P1185/100)*(K1185*$K$11)+(P1185/100)*(L1185*$L$11)</f>
        <v>0</v>
      </c>
      <c r="V1185" s="14">
        <f>(Q1185/100)*(L1185*$L$11)</f>
        <v>232.05</v>
      </c>
      <c r="W1185" s="14">
        <f>(R1185/100)*(K1185*$K$11)+(R1185/100)*(L1185*$L$11)</f>
        <v>0</v>
      </c>
      <c r="X1185" s="14">
        <f t="shared" si="397"/>
        <v>184.8</v>
      </c>
      <c r="Y1185" s="14">
        <f t="shared" si="398"/>
        <v>0</v>
      </c>
      <c r="Z1185" s="14">
        <f t="shared" si="399"/>
        <v>0</v>
      </c>
      <c r="AA1185" s="14">
        <f t="shared" si="400"/>
        <v>414.05</v>
      </c>
      <c r="AB1185" s="14">
        <f t="shared" si="402"/>
        <v>0</v>
      </c>
      <c r="AC1185" s="15">
        <f t="shared" si="401"/>
        <v>598.9</v>
      </c>
      <c r="AD1185" s="48">
        <f>(ROUND(AC1185-AC1177,1)/AC1177)</f>
        <v>0.29632034632034632</v>
      </c>
      <c r="AE1185" s="113"/>
      <c r="AF1185" s="60"/>
      <c r="AH1185" s="62"/>
    </row>
    <row r="1186" spans="1:34">
      <c r="A1186" s="99" t="s">
        <v>847</v>
      </c>
      <c r="B1186" s="93"/>
      <c r="C1186" s="21" t="s">
        <v>4</v>
      </c>
      <c r="D1186" s="12">
        <v>70</v>
      </c>
      <c r="E1186" s="12">
        <v>0</v>
      </c>
      <c r="F1186" s="12">
        <v>0</v>
      </c>
      <c r="G1186" s="12">
        <v>0</v>
      </c>
      <c r="H1186" s="12">
        <v>140</v>
      </c>
      <c r="I1186" s="13">
        <v>70</v>
      </c>
      <c r="J1186" s="13">
        <v>10</v>
      </c>
      <c r="K1186" s="13">
        <v>42.5</v>
      </c>
      <c r="L1186" s="13">
        <v>42.5</v>
      </c>
      <c r="M1186" s="13">
        <v>0</v>
      </c>
      <c r="N1186" s="14">
        <f>D1186*$D$12</f>
        <v>84</v>
      </c>
      <c r="O1186" s="14">
        <f>E1186*$E$12</f>
        <v>0</v>
      </c>
      <c r="P1186" s="14">
        <f>F1186*$F$12</f>
        <v>0</v>
      </c>
      <c r="Q1186" s="14">
        <f>G1186*$G$12</f>
        <v>0</v>
      </c>
      <c r="R1186" s="14">
        <f>H1186*$H$12</f>
        <v>182</v>
      </c>
      <c r="S1186" s="14">
        <f>(N1186/100)*(I1186*$I$12)+(N1186/100)*(J1186*$J$12)</f>
        <v>100.8</v>
      </c>
      <c r="T1186" s="14">
        <f>(O1186/100)*(K1186*$K$12)</f>
        <v>0</v>
      </c>
      <c r="U1186" s="14">
        <f>(P1186/100)*(K1186*$K$12)+(P1186/100)*(L1186*$L$12)</f>
        <v>0</v>
      </c>
      <c r="V1186" s="14">
        <f>(Q1186/100)*(L1186*$L$12)</f>
        <v>0</v>
      </c>
      <c r="W1186" s="14">
        <f>(R1186/100)*(K1186*$K$12)+(R1186/100)*(L1186*$L$12)</f>
        <v>232.05</v>
      </c>
      <c r="X1186" s="14">
        <f t="shared" si="397"/>
        <v>184.8</v>
      </c>
      <c r="Y1186" s="14">
        <f t="shared" si="398"/>
        <v>0</v>
      </c>
      <c r="Z1186" s="14">
        <f t="shared" si="399"/>
        <v>0</v>
      </c>
      <c r="AA1186" s="14">
        <f t="shared" si="400"/>
        <v>0</v>
      </c>
      <c r="AB1186" s="14">
        <f t="shared" si="402"/>
        <v>414.05</v>
      </c>
      <c r="AC1186" s="15">
        <f t="shared" si="401"/>
        <v>598.9</v>
      </c>
      <c r="AD1186" s="48">
        <f>(ROUND(AC1186-AC1177,1)/AC1177)</f>
        <v>0.29632034632034632</v>
      </c>
      <c r="AE1186" s="113"/>
      <c r="AF1186" s="60"/>
      <c r="AH1186" s="62"/>
    </row>
    <row r="1187" spans="1:34">
      <c r="A1187" s="99" t="s">
        <v>848</v>
      </c>
      <c r="B1187" s="93"/>
      <c r="C1187" s="21" t="s">
        <v>328</v>
      </c>
      <c r="D1187" s="12">
        <v>140</v>
      </c>
      <c r="E1187" s="12">
        <v>0</v>
      </c>
      <c r="F1187" s="12">
        <v>0</v>
      </c>
      <c r="G1187" s="12">
        <v>0</v>
      </c>
      <c r="H1187" s="12">
        <v>0</v>
      </c>
      <c r="I1187" s="13">
        <v>70</v>
      </c>
      <c r="J1187" s="13">
        <v>10</v>
      </c>
      <c r="K1187" s="13">
        <v>0</v>
      </c>
      <c r="L1187" s="13">
        <v>0</v>
      </c>
      <c r="M1187" s="13">
        <v>70</v>
      </c>
      <c r="N1187" s="14">
        <f>D1187*$D$13</f>
        <v>182</v>
      </c>
      <c r="O1187" s="14">
        <f>E1187*$E$13</f>
        <v>0</v>
      </c>
      <c r="P1187" s="14">
        <f>F1187*$F$13</f>
        <v>0</v>
      </c>
      <c r="Q1187" s="14">
        <f>G1187*$G$13</f>
        <v>0</v>
      </c>
      <c r="R1187" s="14">
        <f>H1187*$H$13</f>
        <v>0</v>
      </c>
      <c r="S1187" s="14">
        <f>(N1187/100)*(I1187*$I$14)+(N1187/100)*(J1187*$J$14)+(N1187/100)*(M1187*$M$14)</f>
        <v>409.5</v>
      </c>
      <c r="T1187" s="14">
        <f>(O1187/100)*(K1187*$K$13)+(O1187/100)*(M1187*$M$13)</f>
        <v>0</v>
      </c>
      <c r="U1187" s="14">
        <f>(P1187/100)*(K1187*$K$13)+(P1187/100)*(L1187*$L$13)+(P1187/100)*(M1187*$M$13)</f>
        <v>0</v>
      </c>
      <c r="V1187" s="14">
        <f>(Q1187/100)*(L1187*$L$13)+(Q1187/100)*(M1187*$M$13)</f>
        <v>0</v>
      </c>
      <c r="W1187" s="14">
        <f>(R1187/100)*(K1187*$K$13)+(R1187/100)*(L1187*$L$13)+(R1187/100)*(M1187*$M$13)</f>
        <v>0</v>
      </c>
      <c r="X1187" s="14">
        <f t="shared" si="397"/>
        <v>591.5</v>
      </c>
      <c r="Y1187" s="14">
        <f t="shared" si="398"/>
        <v>0</v>
      </c>
      <c r="Z1187" s="14">
        <f t="shared" si="399"/>
        <v>0</v>
      </c>
      <c r="AA1187" s="14">
        <f t="shared" si="400"/>
        <v>0</v>
      </c>
      <c r="AB1187" s="14">
        <f t="shared" si="402"/>
        <v>0</v>
      </c>
      <c r="AC1187" s="15">
        <f t="shared" si="401"/>
        <v>591.5</v>
      </c>
      <c r="AD1187" s="48">
        <f>(ROUND(AC1187-AC1177,1)/AC1177)</f>
        <v>0.28030303030303028</v>
      </c>
      <c r="AE1187" s="113"/>
      <c r="AF1187" s="60"/>
      <c r="AH1187" s="62"/>
    </row>
    <row r="1188" spans="1:34">
      <c r="A1188" s="99" t="s">
        <v>849</v>
      </c>
      <c r="B1188" s="93"/>
      <c r="C1188" s="21" t="s">
        <v>329</v>
      </c>
      <c r="D1188" s="12">
        <v>140</v>
      </c>
      <c r="E1188" s="12">
        <v>0</v>
      </c>
      <c r="F1188" s="12">
        <v>0</v>
      </c>
      <c r="G1188" s="12">
        <v>0</v>
      </c>
      <c r="H1188" s="12">
        <v>0</v>
      </c>
      <c r="I1188" s="13">
        <v>70</v>
      </c>
      <c r="J1188" s="13">
        <v>10</v>
      </c>
      <c r="K1188" s="13">
        <v>70</v>
      </c>
      <c r="L1188" s="13">
        <v>0</v>
      </c>
      <c r="M1188" s="13">
        <v>0</v>
      </c>
      <c r="N1188" s="14">
        <f>D1188*$D$14</f>
        <v>182</v>
      </c>
      <c r="O1188" s="14">
        <f>E1188*$E$14</f>
        <v>0</v>
      </c>
      <c r="P1188" s="14">
        <f>F1188*$F$14</f>
        <v>0</v>
      </c>
      <c r="Q1188" s="14">
        <f>G1188*$G$14</f>
        <v>0</v>
      </c>
      <c r="R1188" s="14">
        <f>H1188*$H$14</f>
        <v>0</v>
      </c>
      <c r="S1188" s="14">
        <f>(N1188/100)*(I1188*$I$14)+(N1188/100)*(J1188*$J$14)+(N1188/100)*(K1188*$K$14)</f>
        <v>409.5</v>
      </c>
      <c r="T1188" s="14">
        <f>(O1188/100)*(K1188*$K$14)</f>
        <v>0</v>
      </c>
      <c r="U1188" s="14">
        <f>(P1188/100)*(K1188*$K$14)+(P1188/100)*(L1188*$L$14)</f>
        <v>0</v>
      </c>
      <c r="V1188" s="14">
        <f>(Q1188/100)*(L1188*$L$14)</f>
        <v>0</v>
      </c>
      <c r="W1188" s="14">
        <f>(R1188/100)*(K1188*$L$14)+(R1188/100)*(L1188*$M$14)</f>
        <v>0</v>
      </c>
      <c r="X1188" s="14">
        <f t="shared" si="397"/>
        <v>591.5</v>
      </c>
      <c r="Y1188" s="14">
        <f t="shared" si="398"/>
        <v>0</v>
      </c>
      <c r="Z1188" s="14">
        <f t="shared" si="399"/>
        <v>0</v>
      </c>
      <c r="AA1188" s="14">
        <f t="shared" si="400"/>
        <v>0</v>
      </c>
      <c r="AB1188" s="14">
        <f t="shared" si="402"/>
        <v>0</v>
      </c>
      <c r="AC1188" s="15">
        <f t="shared" si="401"/>
        <v>591.5</v>
      </c>
      <c r="AD1188" s="48">
        <f>(ROUND(AC1188-AC1177,1)/AC1177)</f>
        <v>0.28030303030303028</v>
      </c>
      <c r="AE1188" s="113"/>
      <c r="AF1188" s="60"/>
      <c r="AH1188" s="62"/>
    </row>
    <row r="1189" spans="1:34">
      <c r="A1189" s="99"/>
      <c r="B1189" s="93"/>
      <c r="C1189" s="21" t="s">
        <v>330</v>
      </c>
      <c r="D1189" s="12">
        <v>140</v>
      </c>
      <c r="E1189" s="12">
        <v>0</v>
      </c>
      <c r="F1189" s="12">
        <v>0</v>
      </c>
      <c r="G1189" s="12">
        <v>0</v>
      </c>
      <c r="H1189" s="12">
        <v>0</v>
      </c>
      <c r="I1189" s="13">
        <v>70</v>
      </c>
      <c r="J1189" s="13">
        <v>10</v>
      </c>
      <c r="K1189" s="13">
        <v>0</v>
      </c>
      <c r="L1189" s="13">
        <v>70</v>
      </c>
      <c r="M1189" s="13">
        <v>0</v>
      </c>
      <c r="N1189" s="14">
        <f>D1189*$D$15</f>
        <v>182</v>
      </c>
      <c r="O1189" s="14">
        <f>E1189*$E$15</f>
        <v>0</v>
      </c>
      <c r="P1189" s="14">
        <f>F1189*$F$15</f>
        <v>0</v>
      </c>
      <c r="Q1189" s="14">
        <f>G1189*$G$15</f>
        <v>0</v>
      </c>
      <c r="R1189" s="14">
        <f>H1189*$H$15</f>
        <v>0</v>
      </c>
      <c r="S1189" s="14">
        <f>(N1189/100)*(I1189*$I$15)+(N1189/100)*(J1189*$J$15)+(N1189/100)*(L1189*$L$15)</f>
        <v>409.5</v>
      </c>
      <c r="T1189" s="14">
        <f>(O1189/100)*(K1189*$K$15)</f>
        <v>0</v>
      </c>
      <c r="U1189" s="14">
        <f>(P1189/100)*(K1189*$K$15)+(P1189/100)*(L1189*$L$15)</f>
        <v>0</v>
      </c>
      <c r="V1189" s="14">
        <f>(Q1189/100)*(L1189*$L$15)</f>
        <v>0</v>
      </c>
      <c r="W1189" s="14">
        <f>(R1189/100)*(K1189*$K$15)+(R1189/100)*(L1189*$L$15)</f>
        <v>0</v>
      </c>
      <c r="X1189" s="14">
        <f t="shared" si="397"/>
        <v>591.5</v>
      </c>
      <c r="Y1189" s="14">
        <f t="shared" si="398"/>
        <v>0</v>
      </c>
      <c r="Z1189" s="14">
        <f t="shared" si="399"/>
        <v>0</v>
      </c>
      <c r="AA1189" s="14">
        <f t="shared" si="400"/>
        <v>0</v>
      </c>
      <c r="AB1189" s="14">
        <f t="shared" si="402"/>
        <v>0</v>
      </c>
      <c r="AC1189" s="15">
        <f t="shared" si="401"/>
        <v>591.5</v>
      </c>
      <c r="AD1189" s="48">
        <f>(ROUND(AC1189-AC1177,1)/AC1177)</f>
        <v>0.28030303030303028</v>
      </c>
      <c r="AE1189" s="113"/>
      <c r="AF1189" s="60"/>
      <c r="AH1189" s="62"/>
    </row>
    <row r="1190" spans="1:34">
      <c r="A1190" s="99"/>
      <c r="B1190" s="93"/>
      <c r="C1190" s="21" t="s">
        <v>326</v>
      </c>
      <c r="D1190" s="12">
        <v>140</v>
      </c>
      <c r="E1190" s="12">
        <v>0</v>
      </c>
      <c r="F1190" s="12">
        <v>0</v>
      </c>
      <c r="G1190" s="12">
        <v>0</v>
      </c>
      <c r="H1190" s="12">
        <v>0</v>
      </c>
      <c r="I1190" s="13">
        <v>70</v>
      </c>
      <c r="J1190" s="13">
        <v>50</v>
      </c>
      <c r="K1190" s="13">
        <v>0</v>
      </c>
      <c r="L1190" s="13">
        <v>0</v>
      </c>
      <c r="M1190" s="13">
        <v>0</v>
      </c>
      <c r="N1190" s="14">
        <f>D1190*$D$16</f>
        <v>182</v>
      </c>
      <c r="O1190" s="14">
        <f>E1190*$E$16</f>
        <v>0</v>
      </c>
      <c r="P1190" s="14">
        <f>F1190*$F$16</f>
        <v>0</v>
      </c>
      <c r="Q1190" s="14">
        <f>G1190*$G$16</f>
        <v>0</v>
      </c>
      <c r="R1190" s="14">
        <f>H1190*$H$16</f>
        <v>0</v>
      </c>
      <c r="S1190" s="14">
        <f>(N1190/100)*(I1190*$I$16)+(N1190/100)*(J1190*$J$16)</f>
        <v>336.7</v>
      </c>
      <c r="T1190" s="14">
        <f>(O1190/100)*(K1190*$K$16)</f>
        <v>0</v>
      </c>
      <c r="U1190" s="14">
        <f>(P1190/100)*(K1190*$K$16)+(P1190/100)*(L1190*$L$16)</f>
        <v>0</v>
      </c>
      <c r="V1190" s="14">
        <f>(Q1190/100)*(L1190*$L$16)</f>
        <v>0</v>
      </c>
      <c r="W1190" s="14">
        <f>(R1190/100)*(K1190*$K$16)+(R1190/100)*(L1190*$L$16)</f>
        <v>0</v>
      </c>
      <c r="X1190" s="14">
        <f t="shared" si="397"/>
        <v>518.70000000000005</v>
      </c>
      <c r="Y1190" s="14">
        <f t="shared" si="398"/>
        <v>0</v>
      </c>
      <c r="Z1190" s="14">
        <f t="shared" si="399"/>
        <v>0</v>
      </c>
      <c r="AA1190" s="14">
        <f t="shared" si="400"/>
        <v>0</v>
      </c>
      <c r="AB1190" s="14">
        <f t="shared" si="402"/>
        <v>0</v>
      </c>
      <c r="AC1190" s="15">
        <f t="shared" si="401"/>
        <v>518.70000000000005</v>
      </c>
      <c r="AD1190" s="48">
        <f>(ROUND(AC1190-AC1177,1)/AC1177)</f>
        <v>0.12272727272727273</v>
      </c>
      <c r="AE1190" s="113"/>
      <c r="AF1190" s="60"/>
      <c r="AH1190" s="62"/>
    </row>
    <row r="1191" spans="1:34">
      <c r="A1191" s="99"/>
      <c r="B1191" s="93"/>
      <c r="C1191" s="21" t="s">
        <v>327</v>
      </c>
      <c r="D1191" s="12">
        <v>140</v>
      </c>
      <c r="E1191" s="12">
        <v>0</v>
      </c>
      <c r="F1191" s="12">
        <v>0</v>
      </c>
      <c r="G1191" s="12">
        <v>0</v>
      </c>
      <c r="H1191" s="12">
        <v>0</v>
      </c>
      <c r="I1191" s="13">
        <v>88</v>
      </c>
      <c r="J1191" s="13">
        <v>10</v>
      </c>
      <c r="K1191" s="13">
        <v>0</v>
      </c>
      <c r="L1191" s="13">
        <v>0</v>
      </c>
      <c r="M1191" s="13">
        <v>0</v>
      </c>
      <c r="N1191" s="14">
        <f>D1191*$D$17</f>
        <v>182</v>
      </c>
      <c r="O1191" s="14">
        <f>E1191*$E$17</f>
        <v>0</v>
      </c>
      <c r="P1191" s="14">
        <f>F1191*$F$17</f>
        <v>0</v>
      </c>
      <c r="Q1191" s="14">
        <f>G1191*$G$17</f>
        <v>0</v>
      </c>
      <c r="R1191" s="14">
        <f>H1191*$H$17</f>
        <v>0</v>
      </c>
      <c r="S1191" s="14">
        <f>(N1191/100)*(I1191*$I$17)+(N1191/100)*(J1191*$J$17)</f>
        <v>386.56799999999998</v>
      </c>
      <c r="T1191" s="14">
        <f>(O1191/100)*(K1191*$K$17)</f>
        <v>0</v>
      </c>
      <c r="U1191" s="14">
        <f>(P1191/100)*(K1191*$K$17)+(P1191/100)*(L1191*$L$17)</f>
        <v>0</v>
      </c>
      <c r="V1191" s="14">
        <f>(Q1191/100)*(L1191*$L$17)</f>
        <v>0</v>
      </c>
      <c r="W1191" s="14">
        <f>(R1191/100)*(K1191*$K$17)+(R1191/100)*(L1191*$L$17)</f>
        <v>0</v>
      </c>
      <c r="X1191" s="14">
        <f t="shared" si="397"/>
        <v>568.56799999999998</v>
      </c>
      <c r="Y1191" s="14">
        <f t="shared" si="398"/>
        <v>0</v>
      </c>
      <c r="Z1191" s="14">
        <f t="shared" si="399"/>
        <v>0</v>
      </c>
      <c r="AA1191" s="14">
        <f t="shared" si="400"/>
        <v>0</v>
      </c>
      <c r="AB1191" s="14">
        <f t="shared" si="402"/>
        <v>0</v>
      </c>
      <c r="AC1191" s="15">
        <f t="shared" si="401"/>
        <v>568.6</v>
      </c>
      <c r="AD1191" s="48">
        <f>(ROUND(AC1191-AC1177,1)/AC1177)</f>
        <v>0.23073593073593071</v>
      </c>
      <c r="AE1191" s="113"/>
      <c r="AF1191" s="60"/>
      <c r="AH1191" s="62"/>
    </row>
    <row r="1192" spans="1:34">
      <c r="A1192" s="107"/>
      <c r="B1192" s="156" t="s">
        <v>60</v>
      </c>
      <c r="C1192" s="156"/>
      <c r="D1192" s="156"/>
      <c r="E1192" s="156"/>
      <c r="F1192" s="156"/>
      <c r="G1192" s="156"/>
      <c r="H1192" s="156"/>
      <c r="I1192" s="156"/>
      <c r="J1192" s="156"/>
      <c r="K1192" s="156"/>
      <c r="L1192" s="156"/>
      <c r="M1192" s="156"/>
      <c r="N1192" s="156"/>
      <c r="O1192" s="156"/>
      <c r="P1192" s="156"/>
      <c r="Q1192" s="156"/>
      <c r="R1192" s="156"/>
      <c r="S1192" s="156"/>
      <c r="T1192" s="156"/>
      <c r="U1192" s="156"/>
      <c r="V1192" s="156"/>
      <c r="W1192" s="156"/>
      <c r="X1192" s="156"/>
      <c r="Y1192" s="156"/>
      <c r="Z1192" s="156"/>
      <c r="AA1192" s="156"/>
      <c r="AB1192" s="156"/>
      <c r="AC1192" s="18">
        <v>650</v>
      </c>
      <c r="AD1192" s="18"/>
      <c r="AE1192" s="113"/>
      <c r="AF1192" s="60"/>
      <c r="AH1192" s="62"/>
    </row>
    <row r="1193" spans="1:34">
      <c r="A1193" s="106" t="s">
        <v>0</v>
      </c>
      <c r="B1193" s="87" t="s">
        <v>59</v>
      </c>
      <c r="C1193" s="21" t="s">
        <v>244</v>
      </c>
      <c r="D1193" s="12">
        <v>130</v>
      </c>
      <c r="E1193" s="12">
        <v>0</v>
      </c>
      <c r="F1193" s="12">
        <v>0</v>
      </c>
      <c r="G1193" s="12">
        <v>0</v>
      </c>
      <c r="H1193" s="12">
        <v>0</v>
      </c>
      <c r="I1193" s="13">
        <v>70</v>
      </c>
      <c r="J1193" s="13">
        <v>30</v>
      </c>
      <c r="K1193" s="13">
        <v>0</v>
      </c>
      <c r="L1193" s="13">
        <v>0</v>
      </c>
      <c r="M1193" s="13">
        <v>0</v>
      </c>
      <c r="N1193" s="14">
        <f>D1193*$D$3</f>
        <v>195</v>
      </c>
      <c r="O1193" s="14">
        <f>E1193*$E$3</f>
        <v>0</v>
      </c>
      <c r="P1193" s="14">
        <f>F1193*$F$3</f>
        <v>0</v>
      </c>
      <c r="Q1193" s="14">
        <f>G1193*$G$3</f>
        <v>0</v>
      </c>
      <c r="R1193" s="14">
        <f>H1193*$H$3</f>
        <v>0</v>
      </c>
      <c r="S1193" s="14">
        <f>(N1193/100)*(I1193*$I$3)+(N1193/100)*(J1193*$J$3)</f>
        <v>292.5</v>
      </c>
      <c r="T1193" s="14">
        <f>(O1193/100)*(K1193*$K$3)</f>
        <v>0</v>
      </c>
      <c r="U1193" s="14">
        <f>(P1193/100)*(K1193*$K$3)+(P1193/100)*(L1193*$L$3)</f>
        <v>0</v>
      </c>
      <c r="V1193" s="14">
        <f>(Q1193/100)*(L1193*$L$3)</f>
        <v>0</v>
      </c>
      <c r="W1193" s="14">
        <f>(R1193/100)*(K1193*$K$3)+(R1193/100)*(L1193*$L$3)</f>
        <v>0</v>
      </c>
      <c r="X1193" s="14">
        <f t="shared" ref="X1193:X1237" si="403">N1193+S1193</f>
        <v>487.5</v>
      </c>
      <c r="Y1193" s="14">
        <f t="shared" ref="Y1193:Y1237" si="404">O1193+T1193</f>
        <v>0</v>
      </c>
      <c r="Z1193" s="14">
        <f t="shared" ref="Z1193:Z1237" si="405">P1193+U1193</f>
        <v>0</v>
      </c>
      <c r="AA1193" s="14">
        <f t="shared" ref="AA1193:AA1237" si="406">Q1193+V1193</f>
        <v>0</v>
      </c>
      <c r="AB1193" s="14">
        <f>R1193+W1193</f>
        <v>0</v>
      </c>
      <c r="AC1193" s="15">
        <f>ROUND(X1193+Y1193+Z1193+AA1193+AB1193,1)</f>
        <v>487.5</v>
      </c>
      <c r="AD1193" s="48">
        <v>0</v>
      </c>
      <c r="AE1193" s="113" t="s">
        <v>814</v>
      </c>
      <c r="AF1193" s="60"/>
      <c r="AH1193" s="62"/>
    </row>
    <row r="1194" spans="1:34">
      <c r="A1194" s="99" t="s">
        <v>815</v>
      </c>
      <c r="B1194" s="87">
        <v>24</v>
      </c>
      <c r="C1194" s="21" t="s">
        <v>325</v>
      </c>
      <c r="D1194" s="12">
        <v>130</v>
      </c>
      <c r="E1194" s="12">
        <v>0</v>
      </c>
      <c r="F1194" s="12">
        <v>0</v>
      </c>
      <c r="G1194" s="12">
        <v>0</v>
      </c>
      <c r="H1194" s="12">
        <v>0</v>
      </c>
      <c r="I1194" s="13">
        <v>90</v>
      </c>
      <c r="J1194" s="13">
        <v>43</v>
      </c>
      <c r="K1194" s="13">
        <v>0</v>
      </c>
      <c r="L1194" s="13">
        <v>0</v>
      </c>
      <c r="M1194" s="13">
        <v>0</v>
      </c>
      <c r="N1194" s="14">
        <f>D1194*$D$4</f>
        <v>169</v>
      </c>
      <c r="O1194" s="14">
        <f>E1194*$E$4</f>
        <v>0</v>
      </c>
      <c r="P1194" s="14">
        <f>F1194*$F$4</f>
        <v>0</v>
      </c>
      <c r="Q1194" s="14">
        <f>G1194*$G$4</f>
        <v>0</v>
      </c>
      <c r="R1194" s="14">
        <f>H1194*$H$4</f>
        <v>0</v>
      </c>
      <c r="S1194" s="14">
        <f>(N1194/100)*(I1194*$I$4)+(N1194/100)*(J1194*$J$4)</f>
        <v>404.58600000000001</v>
      </c>
      <c r="T1194" s="14">
        <f>(O1194/100)*(K1194*$K$4)</f>
        <v>0</v>
      </c>
      <c r="U1194" s="14">
        <f>(P1194/100)*(K1194*$K$4)+(P1194/100)*(L1194*$L$4)</f>
        <v>0</v>
      </c>
      <c r="V1194" s="14">
        <f>(Q1194/100)*(L1194*$L$4)</f>
        <v>0</v>
      </c>
      <c r="W1194" s="14">
        <f>(R1194/100)*(K1194*$K$4)+(R1194/100)*(L1194*$L$4)</f>
        <v>0</v>
      </c>
      <c r="X1194" s="14">
        <f t="shared" si="403"/>
        <v>573.58600000000001</v>
      </c>
      <c r="Y1194" s="14">
        <f t="shared" si="404"/>
        <v>0</v>
      </c>
      <c r="Z1194" s="14">
        <f t="shared" si="405"/>
        <v>0</v>
      </c>
      <c r="AA1194" s="14">
        <f t="shared" si="406"/>
        <v>0</v>
      </c>
      <c r="AB1194" s="14">
        <f>R1194+W1194</f>
        <v>0</v>
      </c>
      <c r="AC1194" s="15">
        <f>ROUND(X1194+Y1194+Z1194+AA1194+AB1194,1)</f>
        <v>573.6</v>
      </c>
      <c r="AD1194" s="48">
        <f>(ROUND(AC1194-AC1193,1)/AC1193)</f>
        <v>0.17661538461538459</v>
      </c>
      <c r="AE1194" s="113"/>
      <c r="AF1194" s="60"/>
      <c r="AH1194" s="62"/>
    </row>
    <row r="1195" spans="1:34">
      <c r="A1195" s="99" t="s">
        <v>816</v>
      </c>
      <c r="B1195" s="87">
        <v>10</v>
      </c>
      <c r="C1195" s="21" t="s">
        <v>850</v>
      </c>
      <c r="D1195" s="12">
        <v>130</v>
      </c>
      <c r="E1195" s="12">
        <v>0</v>
      </c>
      <c r="F1195" s="12">
        <v>0</v>
      </c>
      <c r="G1195" s="12">
        <v>0</v>
      </c>
      <c r="H1195" s="12">
        <v>0</v>
      </c>
      <c r="I1195" s="13">
        <v>70</v>
      </c>
      <c r="J1195" s="13">
        <v>30</v>
      </c>
      <c r="K1195" s="13">
        <v>0</v>
      </c>
      <c r="L1195" s="13">
        <v>0</v>
      </c>
      <c r="M1195" s="13">
        <v>0</v>
      </c>
      <c r="N1195" s="14">
        <f>D1195*$D$5</f>
        <v>182</v>
      </c>
      <c r="O1195" s="14">
        <f>E1195*$E$5</f>
        <v>0</v>
      </c>
      <c r="P1195" s="14">
        <f>F1195*$F$5</f>
        <v>0</v>
      </c>
      <c r="Q1195" s="14">
        <f>G1195*$G$5</f>
        <v>0</v>
      </c>
      <c r="R1195" s="14">
        <f>H1195*$H$5</f>
        <v>0</v>
      </c>
      <c r="S1195" s="14">
        <f>(N1195/100)*(I1195*$I$5)+(N1195/100)*(J1195*$J$5)</f>
        <v>273</v>
      </c>
      <c r="T1195" s="14">
        <f>(O1195/100)*(K1195*$K$5)</f>
        <v>0</v>
      </c>
      <c r="U1195" s="14">
        <f>(P1195/100)*(K1195*$K$5)+(P1195/100)*(L1195*$L$5)</f>
        <v>0</v>
      </c>
      <c r="V1195" s="14">
        <f>(Q1195/100)*(L1195*$L$5)</f>
        <v>0</v>
      </c>
      <c r="W1195" s="14">
        <f>(R1195/100)*(K1195*$K$5)+(R1195/100)*(L1195*$L$5)</f>
        <v>0</v>
      </c>
      <c r="X1195" s="14">
        <f t="shared" si="403"/>
        <v>455</v>
      </c>
      <c r="Y1195" s="14">
        <f t="shared" si="404"/>
        <v>0</v>
      </c>
      <c r="Z1195" s="14">
        <f t="shared" si="405"/>
        <v>0</v>
      </c>
      <c r="AA1195" s="14">
        <f t="shared" si="406"/>
        <v>0</v>
      </c>
      <c r="AB1195" s="14">
        <f>R1195+W1195</f>
        <v>0</v>
      </c>
      <c r="AC1195" s="15">
        <f t="shared" ref="AC1195:AC1207" si="407">ROUND(X1195+Y1195+Z1195+AA1195+AB1195,1)</f>
        <v>455</v>
      </c>
      <c r="AD1195" s="48">
        <f>(ROUND(AC1195-AC1193,1)/AC1193)</f>
        <v>-6.6666666666666666E-2</v>
      </c>
      <c r="AE1195" s="113"/>
      <c r="AF1195" s="60"/>
      <c r="AH1195" s="62"/>
    </row>
    <row r="1196" spans="1:34">
      <c r="A1196" s="99" t="s">
        <v>817</v>
      </c>
      <c r="B1196" s="87">
        <v>0</v>
      </c>
      <c r="C1196" s="21" t="s">
        <v>338</v>
      </c>
      <c r="D1196" s="12">
        <v>130</v>
      </c>
      <c r="E1196" s="12">
        <v>0</v>
      </c>
      <c r="F1196" s="12">
        <v>0</v>
      </c>
      <c r="G1196" s="12">
        <v>0</v>
      </c>
      <c r="H1196" s="12">
        <v>0</v>
      </c>
      <c r="I1196" s="13">
        <v>70</v>
      </c>
      <c r="J1196" s="13">
        <v>30</v>
      </c>
      <c r="K1196" s="13">
        <v>0</v>
      </c>
      <c r="L1196" s="13">
        <v>0</v>
      </c>
      <c r="M1196" s="13">
        <v>0</v>
      </c>
      <c r="N1196" s="14">
        <f>D1196*$D$6</f>
        <v>182</v>
      </c>
      <c r="O1196" s="14">
        <f>E1196*$E$6</f>
        <v>0</v>
      </c>
      <c r="P1196" s="14">
        <f>F1196*$F$6</f>
        <v>0</v>
      </c>
      <c r="Q1196" s="14">
        <f>G1196*$G$6</f>
        <v>0</v>
      </c>
      <c r="R1196" s="14">
        <f>H1196*$H$6</f>
        <v>0</v>
      </c>
      <c r="S1196" s="14">
        <f>(N1196/100)*(I1196*$I$6)+(N1196/100)*(J1196*$J$6)</f>
        <v>273</v>
      </c>
      <c r="T1196" s="14">
        <f>(O1196/100)*(K1196*$K$6)</f>
        <v>0</v>
      </c>
      <c r="U1196" s="14">
        <f>(P1196/100)*(K1196*$K$6)+(P1196/100)*(L1196*$L$6)</f>
        <v>0</v>
      </c>
      <c r="V1196" s="14">
        <f>(Q1196/100)*(L1196*$L$6)</f>
        <v>0</v>
      </c>
      <c r="W1196" s="14">
        <f>(R1196/100)*(K1196*$K$6)+(R1196/100)*(L1196*$L$6)</f>
        <v>0</v>
      </c>
      <c r="X1196" s="14">
        <f t="shared" si="403"/>
        <v>455</v>
      </c>
      <c r="Y1196" s="14">
        <f t="shared" si="404"/>
        <v>0</v>
      </c>
      <c r="Z1196" s="14">
        <f t="shared" si="405"/>
        <v>0</v>
      </c>
      <c r="AA1196" s="14">
        <f t="shared" si="406"/>
        <v>0</v>
      </c>
      <c r="AB1196" s="14">
        <f t="shared" ref="AB1196:AB1208" si="408">R1196+W1196</f>
        <v>0</v>
      </c>
      <c r="AC1196" s="15">
        <f t="shared" si="407"/>
        <v>455</v>
      </c>
      <c r="AD1196" s="48">
        <f>(ROUND(AC1196-AC1193,1)/AC1193)</f>
        <v>-6.6666666666666666E-2</v>
      </c>
      <c r="AE1196" s="113"/>
      <c r="AF1196" s="60"/>
      <c r="AH1196" s="62"/>
    </row>
    <row r="1197" spans="1:34">
      <c r="A1197" s="99" t="s">
        <v>818</v>
      </c>
      <c r="B1197" s="87">
        <v>0</v>
      </c>
      <c r="C1197" s="21" t="s">
        <v>339</v>
      </c>
      <c r="D1197" s="12">
        <v>130</v>
      </c>
      <c r="E1197" s="12">
        <v>0</v>
      </c>
      <c r="F1197" s="12">
        <v>0</v>
      </c>
      <c r="G1197" s="12">
        <v>0</v>
      </c>
      <c r="H1197" s="12">
        <v>0</v>
      </c>
      <c r="I1197" s="13">
        <v>70</v>
      </c>
      <c r="J1197" s="13">
        <v>30</v>
      </c>
      <c r="K1197" s="13">
        <v>0</v>
      </c>
      <c r="L1197" s="13">
        <v>0</v>
      </c>
      <c r="M1197" s="13">
        <v>0</v>
      </c>
      <c r="N1197" s="14">
        <f>D1197*$D$7</f>
        <v>182</v>
      </c>
      <c r="O1197" s="14">
        <f>E1197*$E$7</f>
        <v>0</v>
      </c>
      <c r="P1197" s="14">
        <f>F1197*$F$7</f>
        <v>0</v>
      </c>
      <c r="Q1197" s="14">
        <f>G1197*$G$7</f>
        <v>0</v>
      </c>
      <c r="R1197" s="14">
        <f>H1197*$H$7</f>
        <v>0</v>
      </c>
      <c r="S1197" s="14">
        <f>(N1197/100)*(I1197*$I$7)+(N1197/100)*(J1197*$J$7)</f>
        <v>273</v>
      </c>
      <c r="T1197" s="14">
        <f>(O1197/100)*(K1197*$K$7)</f>
        <v>0</v>
      </c>
      <c r="U1197" s="14">
        <f>(P1197/100)*(K1197*$K$7)+(P1197/100)*(L1197*$L$7)</f>
        <v>0</v>
      </c>
      <c r="V1197" s="14">
        <f>(Q1197/100)*(L1197*$L$7)</f>
        <v>0</v>
      </c>
      <c r="W1197" s="14">
        <f>(R1197/100)*(K1197*$K$7)+(R1197/100)*(L1197*$L$7)</f>
        <v>0</v>
      </c>
      <c r="X1197" s="14">
        <f t="shared" si="403"/>
        <v>455</v>
      </c>
      <c r="Y1197" s="14">
        <f t="shared" si="404"/>
        <v>0</v>
      </c>
      <c r="Z1197" s="14">
        <f t="shared" si="405"/>
        <v>0</v>
      </c>
      <c r="AA1197" s="14">
        <f t="shared" si="406"/>
        <v>0</v>
      </c>
      <c r="AB1197" s="14">
        <f t="shared" si="408"/>
        <v>0</v>
      </c>
      <c r="AC1197" s="15">
        <f t="shared" si="407"/>
        <v>455</v>
      </c>
      <c r="AD1197" s="48">
        <f>(ROUND(AC1197-AC1193,1)/AC1193)</f>
        <v>-6.6666666666666666E-2</v>
      </c>
      <c r="AE1197" s="113"/>
      <c r="AF1197" s="60"/>
      <c r="AH1197" s="62"/>
    </row>
    <row r="1198" spans="1:34">
      <c r="A1198" s="99" t="s">
        <v>667</v>
      </c>
      <c r="B1198" s="87"/>
      <c r="C1198" s="21" t="s">
        <v>340</v>
      </c>
      <c r="D1198" s="12">
        <v>130</v>
      </c>
      <c r="E1198" s="12">
        <v>0</v>
      </c>
      <c r="F1198" s="12">
        <v>0</v>
      </c>
      <c r="G1198" s="12">
        <v>0</v>
      </c>
      <c r="H1198" s="12">
        <v>0</v>
      </c>
      <c r="I1198" s="13">
        <v>70</v>
      </c>
      <c r="J1198" s="13">
        <v>30</v>
      </c>
      <c r="K1198" s="13">
        <v>0</v>
      </c>
      <c r="L1198" s="13">
        <v>0</v>
      </c>
      <c r="M1198" s="13">
        <v>0</v>
      </c>
      <c r="N1198" s="14">
        <f>D1198*$D$8</f>
        <v>182</v>
      </c>
      <c r="O1198" s="14">
        <f>E1198*$E$8</f>
        <v>0</v>
      </c>
      <c r="P1198" s="14">
        <f>F1198*$F$8</f>
        <v>0</v>
      </c>
      <c r="Q1198" s="14">
        <f>G1198*$G$8</f>
        <v>0</v>
      </c>
      <c r="R1198" s="14">
        <f>H1198*$H$8</f>
        <v>0</v>
      </c>
      <c r="S1198" s="14">
        <f>(N1198/100)*(I1198*$I$8)+(N1198/100)*(J1198*$J$8)</f>
        <v>273</v>
      </c>
      <c r="T1198" s="14">
        <f>(O1198/100)*(K1198*$K$8)</f>
        <v>0</v>
      </c>
      <c r="U1198" s="14">
        <f>(P1198/100)*(K1198*$K$8)+(P1198/100)*(L1198*$L$8)</f>
        <v>0</v>
      </c>
      <c r="V1198" s="14">
        <f>(Q1198/100)*(L1198*$L$8)</f>
        <v>0</v>
      </c>
      <c r="W1198" s="14">
        <f>(R1198/100)*(K1198*$K$8)+(R1198/100)*(L1198*$L$8)</f>
        <v>0</v>
      </c>
      <c r="X1198" s="14">
        <f t="shared" si="403"/>
        <v>455</v>
      </c>
      <c r="Y1198" s="14">
        <f t="shared" si="404"/>
        <v>0</v>
      </c>
      <c r="Z1198" s="14">
        <f t="shared" si="405"/>
        <v>0</v>
      </c>
      <c r="AA1198" s="14">
        <f t="shared" si="406"/>
        <v>0</v>
      </c>
      <c r="AB1198" s="14">
        <f t="shared" si="408"/>
        <v>0</v>
      </c>
      <c r="AC1198" s="15">
        <f t="shared" si="407"/>
        <v>455</v>
      </c>
      <c r="AD1198" s="48">
        <f>(ROUND(AC1198-AC1193,1)/AC1193)</f>
        <v>-6.6666666666666666E-2</v>
      </c>
      <c r="AE1198" s="113"/>
      <c r="AF1198" s="60"/>
      <c r="AH1198" s="62"/>
    </row>
    <row r="1199" spans="1:34">
      <c r="A1199" s="99" t="s">
        <v>606</v>
      </c>
      <c r="B1199" s="87"/>
      <c r="C1199" s="21" t="s">
        <v>1</v>
      </c>
      <c r="D1199" s="12">
        <v>65</v>
      </c>
      <c r="E1199" s="12">
        <v>130</v>
      </c>
      <c r="F1199" s="12">
        <v>0</v>
      </c>
      <c r="G1199" s="12">
        <v>0</v>
      </c>
      <c r="H1199" s="12">
        <v>0</v>
      </c>
      <c r="I1199" s="13">
        <v>70</v>
      </c>
      <c r="J1199" s="13">
        <v>30</v>
      </c>
      <c r="K1199" s="13">
        <v>105</v>
      </c>
      <c r="L1199" s="13">
        <v>0</v>
      </c>
      <c r="M1199" s="13">
        <v>0</v>
      </c>
      <c r="N1199" s="14">
        <f>D1199*$D$9</f>
        <v>78</v>
      </c>
      <c r="O1199" s="14">
        <f>E1199*$E$9</f>
        <v>169</v>
      </c>
      <c r="P1199" s="14">
        <f>F1199*$F$9</f>
        <v>0</v>
      </c>
      <c r="Q1199" s="14">
        <f>G1199*$G$9</f>
        <v>0</v>
      </c>
      <c r="R1199" s="14">
        <f>H1199*$H$9</f>
        <v>0</v>
      </c>
      <c r="S1199" s="14">
        <f>(N1199/100)*(I1199*$I$9)+(N1199/100)*(J1199*$J$9)</f>
        <v>117</v>
      </c>
      <c r="T1199" s="14">
        <f>(O1199/100)*(K1199*$K$9)</f>
        <v>266.17500000000001</v>
      </c>
      <c r="U1199" s="14">
        <f>(P1199/100)*(K1199*$K$9)+(P1199/100)*(L1199*$L$9)</f>
        <v>0</v>
      </c>
      <c r="V1199" s="14">
        <f>(Q1199/100)*(L1199*$L$9)</f>
        <v>0</v>
      </c>
      <c r="W1199" s="14">
        <f>(R1199/100)*(K1199*$K$9)+(R1199/100)*(L1199*$L$9)</f>
        <v>0</v>
      </c>
      <c r="X1199" s="14">
        <f t="shared" si="403"/>
        <v>195</v>
      </c>
      <c r="Y1199" s="14">
        <f t="shared" si="404"/>
        <v>435.17500000000001</v>
      </c>
      <c r="Z1199" s="14">
        <f t="shared" si="405"/>
        <v>0</v>
      </c>
      <c r="AA1199" s="14">
        <f t="shared" si="406"/>
        <v>0</v>
      </c>
      <c r="AB1199" s="14">
        <f t="shared" si="408"/>
        <v>0</v>
      </c>
      <c r="AC1199" s="15">
        <f t="shared" si="407"/>
        <v>630.20000000000005</v>
      </c>
      <c r="AD1199" s="48">
        <f>(ROUND(AC1199-AC1193,1)/AC1193)</f>
        <v>0.29271794871794871</v>
      </c>
      <c r="AE1199" s="113"/>
      <c r="AF1199" s="60"/>
      <c r="AH1199" s="62"/>
    </row>
    <row r="1200" spans="1:34">
      <c r="A1200" s="99" t="s">
        <v>845</v>
      </c>
      <c r="B1200" s="87"/>
      <c r="C1200" s="21" t="s">
        <v>2</v>
      </c>
      <c r="D1200" s="12">
        <v>65</v>
      </c>
      <c r="E1200" s="12">
        <v>0</v>
      </c>
      <c r="F1200" s="12">
        <v>130</v>
      </c>
      <c r="G1200" s="12">
        <v>0</v>
      </c>
      <c r="H1200" s="12">
        <v>0</v>
      </c>
      <c r="I1200" s="13">
        <v>70</v>
      </c>
      <c r="J1200" s="13">
        <v>30</v>
      </c>
      <c r="K1200" s="13">
        <v>52.5</v>
      </c>
      <c r="L1200" s="13">
        <v>52.5</v>
      </c>
      <c r="M1200" s="13">
        <v>0</v>
      </c>
      <c r="N1200" s="14">
        <f>D1200*$D$10</f>
        <v>78</v>
      </c>
      <c r="O1200" s="14">
        <f>E1200*$E$10</f>
        <v>0</v>
      </c>
      <c r="P1200" s="14">
        <f>F1200*$F$10</f>
        <v>169</v>
      </c>
      <c r="Q1200" s="14">
        <f>G1200*$G$10</f>
        <v>0</v>
      </c>
      <c r="R1200" s="14">
        <f>H1200*$H$10</f>
        <v>0</v>
      </c>
      <c r="S1200" s="14">
        <f>(N1200/100)*(I1200*$I$10)+(N1200/100)*(J1200*$J$10)</f>
        <v>117</v>
      </c>
      <c r="T1200" s="14">
        <f>(O1200/100)*(K1200*$J$10)</f>
        <v>0</v>
      </c>
      <c r="U1200" s="14">
        <f>(P1200/100)*(K1200*$K$10)+(P1200/100)*(L1200*$L$10)</f>
        <v>266.17500000000001</v>
      </c>
      <c r="V1200" s="14">
        <f>(Q1200/100)*(L1200*$L$10)</f>
        <v>0</v>
      </c>
      <c r="W1200" s="14">
        <f>(R1200/100)*(K1200*$K$10)+(R1200/100)*(L1200*$L$10)</f>
        <v>0</v>
      </c>
      <c r="X1200" s="14">
        <f t="shared" si="403"/>
        <v>195</v>
      </c>
      <c r="Y1200" s="14">
        <f t="shared" si="404"/>
        <v>0</v>
      </c>
      <c r="Z1200" s="14">
        <f t="shared" si="405"/>
        <v>435.17500000000001</v>
      </c>
      <c r="AA1200" s="14">
        <f t="shared" si="406"/>
        <v>0</v>
      </c>
      <c r="AB1200" s="14">
        <f t="shared" si="408"/>
        <v>0</v>
      </c>
      <c r="AC1200" s="15">
        <f t="shared" si="407"/>
        <v>630.20000000000005</v>
      </c>
      <c r="AD1200" s="48">
        <f>(ROUND(AC1200-AC1193,1)/AC1193)</f>
        <v>0.29271794871794871</v>
      </c>
      <c r="AE1200" s="113"/>
      <c r="AF1200" s="60"/>
      <c r="AH1200" s="62"/>
    </row>
    <row r="1201" spans="1:34">
      <c r="A1201" s="99" t="s">
        <v>846</v>
      </c>
      <c r="B1201" s="87"/>
      <c r="C1201" s="21" t="s">
        <v>3</v>
      </c>
      <c r="D1201" s="12">
        <v>65</v>
      </c>
      <c r="E1201" s="12">
        <v>0</v>
      </c>
      <c r="F1201" s="12">
        <v>0</v>
      </c>
      <c r="G1201" s="12">
        <v>130</v>
      </c>
      <c r="H1201" s="12">
        <v>0</v>
      </c>
      <c r="I1201" s="13">
        <v>70</v>
      </c>
      <c r="J1201" s="13">
        <v>30</v>
      </c>
      <c r="K1201" s="13">
        <v>0</v>
      </c>
      <c r="L1201" s="13">
        <v>105</v>
      </c>
      <c r="M1201" s="13">
        <v>0</v>
      </c>
      <c r="N1201" s="14">
        <f>D1201*$D$11</f>
        <v>78</v>
      </c>
      <c r="O1201" s="14">
        <f>E1201*$E$11</f>
        <v>0</v>
      </c>
      <c r="P1201" s="14">
        <f>F1201*$F$11</f>
        <v>0</v>
      </c>
      <c r="Q1201" s="14">
        <f>G1201*$G$11</f>
        <v>169</v>
      </c>
      <c r="R1201" s="14">
        <f>H1201*$H$11</f>
        <v>0</v>
      </c>
      <c r="S1201" s="14">
        <f>(N1201/100)*(I1201*$I$11)+(N1201/100)*(J1201*$J$11)</f>
        <v>117</v>
      </c>
      <c r="T1201" s="14">
        <f>(O1201/100)*(K1201*$K$11)</f>
        <v>0</v>
      </c>
      <c r="U1201" s="14">
        <f>(P1201/100)*(K1201*$K$11)+(P1201/100)*(L1201*$L$11)</f>
        <v>0</v>
      </c>
      <c r="V1201" s="14">
        <f>(Q1201/100)*(L1201*$L$11)</f>
        <v>266.17500000000001</v>
      </c>
      <c r="W1201" s="14">
        <f>(R1201/100)*(K1201*$K$11)+(R1201/100)*(L1201*$L$11)</f>
        <v>0</v>
      </c>
      <c r="X1201" s="14">
        <f t="shared" si="403"/>
        <v>195</v>
      </c>
      <c r="Y1201" s="14">
        <f t="shared" si="404"/>
        <v>0</v>
      </c>
      <c r="Z1201" s="14">
        <f t="shared" si="405"/>
        <v>0</v>
      </c>
      <c r="AA1201" s="14">
        <f t="shared" si="406"/>
        <v>435.17500000000001</v>
      </c>
      <c r="AB1201" s="14">
        <f t="shared" si="408"/>
        <v>0</v>
      </c>
      <c r="AC1201" s="15">
        <f t="shared" si="407"/>
        <v>630.20000000000005</v>
      </c>
      <c r="AD1201" s="48">
        <f>(ROUND(AC1201-AC1193,1)/AC1193)</f>
        <v>0.29271794871794871</v>
      </c>
      <c r="AE1201" s="113"/>
      <c r="AF1201" s="60"/>
      <c r="AH1201" s="62"/>
    </row>
    <row r="1202" spans="1:34">
      <c r="A1202" s="99" t="s">
        <v>847</v>
      </c>
      <c r="B1202" s="87"/>
      <c r="C1202" s="21" t="s">
        <v>4</v>
      </c>
      <c r="D1202" s="12">
        <v>65</v>
      </c>
      <c r="E1202" s="12">
        <v>0</v>
      </c>
      <c r="F1202" s="12">
        <v>0</v>
      </c>
      <c r="G1202" s="12">
        <v>0</v>
      </c>
      <c r="H1202" s="12">
        <v>130</v>
      </c>
      <c r="I1202" s="13">
        <v>70</v>
      </c>
      <c r="J1202" s="13">
        <v>30</v>
      </c>
      <c r="K1202" s="13">
        <v>52.5</v>
      </c>
      <c r="L1202" s="13">
        <v>52.5</v>
      </c>
      <c r="M1202" s="13">
        <v>0</v>
      </c>
      <c r="N1202" s="14">
        <f>D1202*$D$12</f>
        <v>78</v>
      </c>
      <c r="O1202" s="14">
        <f>E1202*$E$12</f>
        <v>0</v>
      </c>
      <c r="P1202" s="14">
        <f>F1202*$F$12</f>
        <v>0</v>
      </c>
      <c r="Q1202" s="14">
        <f>G1202*$G$12</f>
        <v>0</v>
      </c>
      <c r="R1202" s="14">
        <f>H1202*$H$12</f>
        <v>169</v>
      </c>
      <c r="S1202" s="14">
        <f>(N1202/100)*(I1202*$I$12)+(N1202/100)*(J1202*$J$12)</f>
        <v>117</v>
      </c>
      <c r="T1202" s="14">
        <f>(O1202/100)*(K1202*$K$12)</f>
        <v>0</v>
      </c>
      <c r="U1202" s="14">
        <f>(P1202/100)*(K1202*$K$12)+(P1202/100)*(L1202*$L$12)</f>
        <v>0</v>
      </c>
      <c r="V1202" s="14">
        <f>(Q1202/100)*(L1202*$L$12)</f>
        <v>0</v>
      </c>
      <c r="W1202" s="14">
        <f>(R1202/100)*(K1202*$K$12)+(R1202/100)*(L1202*$L$12)</f>
        <v>266.17500000000001</v>
      </c>
      <c r="X1202" s="14">
        <f t="shared" si="403"/>
        <v>195</v>
      </c>
      <c r="Y1202" s="14">
        <f t="shared" si="404"/>
        <v>0</v>
      </c>
      <c r="Z1202" s="14">
        <f t="shared" si="405"/>
        <v>0</v>
      </c>
      <c r="AA1202" s="14">
        <f t="shared" si="406"/>
        <v>0</v>
      </c>
      <c r="AB1202" s="14">
        <f t="shared" si="408"/>
        <v>435.17500000000001</v>
      </c>
      <c r="AC1202" s="15">
        <f t="shared" si="407"/>
        <v>630.20000000000005</v>
      </c>
      <c r="AD1202" s="48">
        <f>(ROUND(AC1202-AC1193,1)/AC1193)</f>
        <v>0.29271794871794871</v>
      </c>
      <c r="AE1202" s="113"/>
      <c r="AF1202" s="60"/>
      <c r="AH1202" s="62"/>
    </row>
    <row r="1203" spans="1:34">
      <c r="A1203" s="99" t="s">
        <v>848</v>
      </c>
      <c r="B1203" s="87"/>
      <c r="C1203" s="21" t="s">
        <v>328</v>
      </c>
      <c r="D1203" s="12">
        <v>130</v>
      </c>
      <c r="E1203" s="12">
        <v>0</v>
      </c>
      <c r="F1203" s="12">
        <v>0</v>
      </c>
      <c r="G1203" s="12">
        <v>0</v>
      </c>
      <c r="H1203" s="12">
        <v>0</v>
      </c>
      <c r="I1203" s="13">
        <v>70</v>
      </c>
      <c r="J1203" s="13">
        <v>30</v>
      </c>
      <c r="K1203" s="13">
        <v>0</v>
      </c>
      <c r="L1203" s="13">
        <v>0</v>
      </c>
      <c r="M1203" s="13">
        <v>80</v>
      </c>
      <c r="N1203" s="14">
        <f>D1203*$D$13</f>
        <v>169</v>
      </c>
      <c r="O1203" s="14">
        <f>E1203*$E$13</f>
        <v>0</v>
      </c>
      <c r="P1203" s="14">
        <f>F1203*$F$13</f>
        <v>0</v>
      </c>
      <c r="Q1203" s="14">
        <f>G1203*$G$13</f>
        <v>0</v>
      </c>
      <c r="R1203" s="14">
        <f>H1203*$H$13</f>
        <v>0</v>
      </c>
      <c r="S1203" s="14">
        <f>(N1203/100)*(I1203*$I$14)+(N1203/100)*(J1203*$J$14)+(N1203/100)*(M1203*$M$14)</f>
        <v>456.29999999999995</v>
      </c>
      <c r="T1203" s="14">
        <f>(O1203/100)*(K1203*$K$13)+(O1203/100)*(M1203*$M$13)</f>
        <v>0</v>
      </c>
      <c r="U1203" s="14">
        <f>(P1203/100)*(K1203*$K$13)+(P1203/100)*(L1203*$L$13)+(P1203/100)*(M1203*$M$13)</f>
        <v>0</v>
      </c>
      <c r="V1203" s="14">
        <f>(Q1203/100)*(L1203*$L$13)+(Q1203/100)*(M1203*$M$13)</f>
        <v>0</v>
      </c>
      <c r="W1203" s="14">
        <f>(R1203/100)*(K1203*$K$13)+(R1203/100)*(L1203*$L$13)+(R1203/100)*(M1203*$M$13)</f>
        <v>0</v>
      </c>
      <c r="X1203" s="14">
        <f t="shared" si="403"/>
        <v>625.29999999999995</v>
      </c>
      <c r="Y1203" s="14">
        <f t="shared" si="404"/>
        <v>0</v>
      </c>
      <c r="Z1203" s="14">
        <f t="shared" si="405"/>
        <v>0</v>
      </c>
      <c r="AA1203" s="14">
        <f t="shared" si="406"/>
        <v>0</v>
      </c>
      <c r="AB1203" s="14">
        <f t="shared" si="408"/>
        <v>0</v>
      </c>
      <c r="AC1203" s="15">
        <f t="shared" si="407"/>
        <v>625.29999999999995</v>
      </c>
      <c r="AD1203" s="48">
        <f>(ROUND(AC1203-AC1193,1)/AC1193)</f>
        <v>0.28266666666666668</v>
      </c>
      <c r="AE1203" s="113"/>
      <c r="AF1203" s="60"/>
      <c r="AH1203" s="62"/>
    </row>
    <row r="1204" spans="1:34">
      <c r="A1204" s="99" t="s">
        <v>849</v>
      </c>
      <c r="B1204" s="87"/>
      <c r="C1204" s="21" t="s">
        <v>329</v>
      </c>
      <c r="D1204" s="12">
        <v>130</v>
      </c>
      <c r="E1204" s="12">
        <v>0</v>
      </c>
      <c r="F1204" s="12">
        <v>0</v>
      </c>
      <c r="G1204" s="12">
        <v>0</v>
      </c>
      <c r="H1204" s="12">
        <v>0</v>
      </c>
      <c r="I1204" s="13">
        <v>70</v>
      </c>
      <c r="J1204" s="13">
        <v>30</v>
      </c>
      <c r="K1204" s="13">
        <v>80</v>
      </c>
      <c r="L1204" s="13">
        <v>0</v>
      </c>
      <c r="M1204" s="13">
        <v>0</v>
      </c>
      <c r="N1204" s="14">
        <f>D1204*$D$14</f>
        <v>169</v>
      </c>
      <c r="O1204" s="14">
        <f>E1204*$E$14</f>
        <v>0</v>
      </c>
      <c r="P1204" s="14">
        <f>F1204*$F$14</f>
        <v>0</v>
      </c>
      <c r="Q1204" s="14">
        <f>G1204*$G$14</f>
        <v>0</v>
      </c>
      <c r="R1204" s="14">
        <f>H1204*$H$14</f>
        <v>0</v>
      </c>
      <c r="S1204" s="14">
        <f>(N1204/100)*(I1204*$I$14)+(N1204/100)*(J1204*$J$14)+(N1204/100)*(K1204*$K$14)</f>
        <v>456.29999999999995</v>
      </c>
      <c r="T1204" s="14">
        <f>(O1204/100)*(K1204*$K$14)</f>
        <v>0</v>
      </c>
      <c r="U1204" s="14">
        <f>(P1204/100)*(K1204*$K$14)+(P1204/100)*(L1204*$L$14)</f>
        <v>0</v>
      </c>
      <c r="V1204" s="14">
        <f>(Q1204/100)*(L1204*$L$14)</f>
        <v>0</v>
      </c>
      <c r="W1204" s="14">
        <f>(R1204/100)*(K1204*$L$14)+(R1204/100)*(L1204*$M$14)</f>
        <v>0</v>
      </c>
      <c r="X1204" s="14">
        <f t="shared" si="403"/>
        <v>625.29999999999995</v>
      </c>
      <c r="Y1204" s="14">
        <f t="shared" si="404"/>
        <v>0</v>
      </c>
      <c r="Z1204" s="14">
        <f t="shared" si="405"/>
        <v>0</v>
      </c>
      <c r="AA1204" s="14">
        <f t="shared" si="406"/>
        <v>0</v>
      </c>
      <c r="AB1204" s="14">
        <f t="shared" si="408"/>
        <v>0</v>
      </c>
      <c r="AC1204" s="15">
        <f t="shared" si="407"/>
        <v>625.29999999999995</v>
      </c>
      <c r="AD1204" s="48">
        <f>(ROUND(AC1204-AC1193,1)/AC1193)</f>
        <v>0.28266666666666668</v>
      </c>
      <c r="AE1204" s="113"/>
      <c r="AF1204" s="60"/>
      <c r="AH1204" s="62"/>
    </row>
    <row r="1205" spans="1:34">
      <c r="A1205" s="99"/>
      <c r="B1205" s="87"/>
      <c r="C1205" s="21" t="s">
        <v>330</v>
      </c>
      <c r="D1205" s="12">
        <v>130</v>
      </c>
      <c r="E1205" s="12">
        <v>0</v>
      </c>
      <c r="F1205" s="12">
        <v>0</v>
      </c>
      <c r="G1205" s="12">
        <v>0</v>
      </c>
      <c r="H1205" s="12">
        <v>0</v>
      </c>
      <c r="I1205" s="13">
        <v>70</v>
      </c>
      <c r="J1205" s="13">
        <v>30</v>
      </c>
      <c r="K1205" s="13">
        <v>0</v>
      </c>
      <c r="L1205" s="13">
        <v>80</v>
      </c>
      <c r="M1205" s="13">
        <v>0</v>
      </c>
      <c r="N1205" s="14">
        <f>D1205*$D$15</f>
        <v>169</v>
      </c>
      <c r="O1205" s="14">
        <f>E1205*$E$15</f>
        <v>0</v>
      </c>
      <c r="P1205" s="14">
        <f>F1205*$F$15</f>
        <v>0</v>
      </c>
      <c r="Q1205" s="14">
        <f>G1205*$G$15</f>
        <v>0</v>
      </c>
      <c r="R1205" s="14">
        <f>H1205*$H$15</f>
        <v>0</v>
      </c>
      <c r="S1205" s="14">
        <f>(N1205/100)*(I1205*$I$15)+(N1205/100)*(J1205*$J$15)+(N1205/100)*(L1205*$L$15)</f>
        <v>456.29999999999995</v>
      </c>
      <c r="T1205" s="14">
        <f>(O1205/100)*(K1205*$K$15)</f>
        <v>0</v>
      </c>
      <c r="U1205" s="14">
        <f>(P1205/100)*(K1205*$K$15)+(P1205/100)*(L1205*$L$15)</f>
        <v>0</v>
      </c>
      <c r="V1205" s="14">
        <f>(Q1205/100)*(L1205*$L$15)</f>
        <v>0</v>
      </c>
      <c r="W1205" s="14">
        <f>(R1205/100)*(K1205*$K$15)+(R1205/100)*(L1205*$L$15)</f>
        <v>0</v>
      </c>
      <c r="X1205" s="14">
        <f t="shared" si="403"/>
        <v>625.29999999999995</v>
      </c>
      <c r="Y1205" s="14">
        <f t="shared" si="404"/>
        <v>0</v>
      </c>
      <c r="Z1205" s="14">
        <f t="shared" si="405"/>
        <v>0</v>
      </c>
      <c r="AA1205" s="14">
        <f t="shared" si="406"/>
        <v>0</v>
      </c>
      <c r="AB1205" s="14">
        <f t="shared" si="408"/>
        <v>0</v>
      </c>
      <c r="AC1205" s="15">
        <f t="shared" si="407"/>
        <v>625.29999999999995</v>
      </c>
      <c r="AD1205" s="48">
        <f>(ROUND(AC1205-AC1193,1)/AC1193)</f>
        <v>0.28266666666666668</v>
      </c>
      <c r="AE1205" s="113"/>
      <c r="AF1205" s="60"/>
      <c r="AH1205" s="62"/>
    </row>
    <row r="1206" spans="1:34">
      <c r="A1206" s="99"/>
      <c r="B1206" s="87"/>
      <c r="C1206" s="21" t="s">
        <v>326</v>
      </c>
      <c r="D1206" s="12">
        <v>130</v>
      </c>
      <c r="E1206" s="12">
        <v>0</v>
      </c>
      <c r="F1206" s="12">
        <v>0</v>
      </c>
      <c r="G1206" s="12">
        <v>0</v>
      </c>
      <c r="H1206" s="12">
        <v>0</v>
      </c>
      <c r="I1206" s="13">
        <v>70</v>
      </c>
      <c r="J1206" s="13">
        <v>68</v>
      </c>
      <c r="K1206" s="13">
        <v>0</v>
      </c>
      <c r="L1206" s="13">
        <v>0</v>
      </c>
      <c r="M1206" s="13">
        <v>0</v>
      </c>
      <c r="N1206" s="14">
        <f>D1206*$D$16</f>
        <v>169</v>
      </c>
      <c r="O1206" s="14">
        <f>E1206*$E$16</f>
        <v>0</v>
      </c>
      <c r="P1206" s="14">
        <f>F1206*$F$16</f>
        <v>0</v>
      </c>
      <c r="Q1206" s="14">
        <f>G1206*$G$16</f>
        <v>0</v>
      </c>
      <c r="R1206" s="14">
        <f>H1206*$H$16</f>
        <v>0</v>
      </c>
      <c r="S1206" s="14">
        <f>(N1206/100)*(I1206*$I$16)+(N1206/100)*(J1206*$J$16)</f>
        <v>382.61599999999999</v>
      </c>
      <c r="T1206" s="14">
        <f>(O1206/100)*(K1206*$K$16)</f>
        <v>0</v>
      </c>
      <c r="U1206" s="14">
        <f>(P1206/100)*(K1206*$K$16)+(P1206/100)*(L1206*$L$16)</f>
        <v>0</v>
      </c>
      <c r="V1206" s="14">
        <f>(Q1206/100)*(L1206*$L$16)</f>
        <v>0</v>
      </c>
      <c r="W1206" s="14">
        <f>(R1206/100)*(K1206*$K$16)+(R1206/100)*(L1206*$L$16)</f>
        <v>0</v>
      </c>
      <c r="X1206" s="14">
        <f t="shared" si="403"/>
        <v>551.61599999999999</v>
      </c>
      <c r="Y1206" s="14">
        <f t="shared" si="404"/>
        <v>0</v>
      </c>
      <c r="Z1206" s="14">
        <f t="shared" si="405"/>
        <v>0</v>
      </c>
      <c r="AA1206" s="14">
        <f t="shared" si="406"/>
        <v>0</v>
      </c>
      <c r="AB1206" s="14">
        <f t="shared" si="408"/>
        <v>0</v>
      </c>
      <c r="AC1206" s="15">
        <f t="shared" si="407"/>
        <v>551.6</v>
      </c>
      <c r="AD1206" s="48">
        <f>(ROUND(AC1206-AC1193,1)/AC1193)</f>
        <v>0.13148717948717947</v>
      </c>
      <c r="AE1206" s="113"/>
      <c r="AF1206" s="60"/>
      <c r="AH1206" s="62"/>
    </row>
    <row r="1207" spans="1:34">
      <c r="A1207" s="99"/>
      <c r="B1207" s="87"/>
      <c r="C1207" s="21" t="s">
        <v>327</v>
      </c>
      <c r="D1207" s="12">
        <v>130</v>
      </c>
      <c r="E1207" s="12">
        <v>0</v>
      </c>
      <c r="F1207" s="12">
        <v>0</v>
      </c>
      <c r="G1207" s="12">
        <v>0</v>
      </c>
      <c r="H1207" s="12">
        <v>0</v>
      </c>
      <c r="I1207" s="13">
        <v>98</v>
      </c>
      <c r="J1207" s="13">
        <v>30</v>
      </c>
      <c r="K1207" s="13">
        <v>0</v>
      </c>
      <c r="L1207" s="13">
        <v>0</v>
      </c>
      <c r="M1207" s="13">
        <v>0</v>
      </c>
      <c r="N1207" s="14">
        <f>D1207*$D$17</f>
        <v>169</v>
      </c>
      <c r="O1207" s="14">
        <f>E1207*$E$17</f>
        <v>0</v>
      </c>
      <c r="P1207" s="14">
        <f>F1207*$F$17</f>
        <v>0</v>
      </c>
      <c r="Q1207" s="14">
        <f>G1207*$G$17</f>
        <v>0</v>
      </c>
      <c r="R1207" s="14">
        <f>H1207*$H$17</f>
        <v>0</v>
      </c>
      <c r="S1207" s="14">
        <f>(N1207/100)*(I1207*$I$17)+(N1207/100)*(J1207*$J$17)</f>
        <v>431.62599999999992</v>
      </c>
      <c r="T1207" s="14">
        <f>(O1207/100)*(K1207*$K$17)</f>
        <v>0</v>
      </c>
      <c r="U1207" s="14">
        <f>(P1207/100)*(K1207*$K$17)+(P1207/100)*(L1207*$L$17)</f>
        <v>0</v>
      </c>
      <c r="V1207" s="14">
        <f>(Q1207/100)*(L1207*$L$17)</f>
        <v>0</v>
      </c>
      <c r="W1207" s="14">
        <f>(R1207/100)*(K1207*$K$17)+(R1207/100)*(L1207*$L$17)</f>
        <v>0</v>
      </c>
      <c r="X1207" s="14">
        <f t="shared" si="403"/>
        <v>600.62599999999998</v>
      </c>
      <c r="Y1207" s="14">
        <f t="shared" si="404"/>
        <v>0</v>
      </c>
      <c r="Z1207" s="14">
        <f t="shared" si="405"/>
        <v>0</v>
      </c>
      <c r="AA1207" s="14">
        <f t="shared" si="406"/>
        <v>0</v>
      </c>
      <c r="AB1207" s="14">
        <f t="shared" si="408"/>
        <v>0</v>
      </c>
      <c r="AC1207" s="15">
        <f t="shared" si="407"/>
        <v>600.6</v>
      </c>
      <c r="AD1207" s="48">
        <f>(ROUND(AC1207-AC1193,1)/AC1193)</f>
        <v>0.23199999999999998</v>
      </c>
      <c r="AE1207" s="113"/>
      <c r="AF1207" s="60"/>
      <c r="AH1207" s="62"/>
    </row>
    <row r="1208" spans="1:34">
      <c r="A1208" s="106" t="s">
        <v>0</v>
      </c>
      <c r="B1208" s="88" t="s">
        <v>61</v>
      </c>
      <c r="C1208" s="50" t="s">
        <v>244</v>
      </c>
      <c r="D1208" s="11">
        <v>140</v>
      </c>
      <c r="E1208" s="11">
        <v>0</v>
      </c>
      <c r="F1208" s="11">
        <v>0</v>
      </c>
      <c r="G1208" s="11">
        <v>0</v>
      </c>
      <c r="H1208" s="11">
        <v>0</v>
      </c>
      <c r="I1208" s="51">
        <v>80</v>
      </c>
      <c r="J1208" s="51">
        <v>10</v>
      </c>
      <c r="K1208" s="51">
        <v>0</v>
      </c>
      <c r="L1208" s="51">
        <v>0</v>
      </c>
      <c r="M1208" s="51">
        <v>0</v>
      </c>
      <c r="N1208" s="52">
        <f>D1208*$D$3</f>
        <v>210</v>
      </c>
      <c r="O1208" s="52">
        <f>E1208*$E$3</f>
        <v>0</v>
      </c>
      <c r="P1208" s="52">
        <f>F1208*$F$3</f>
        <v>0</v>
      </c>
      <c r="Q1208" s="52">
        <f>G1208*$G$3</f>
        <v>0</v>
      </c>
      <c r="R1208" s="52">
        <f>H1208*$H$3</f>
        <v>0</v>
      </c>
      <c r="S1208" s="52">
        <f>(N1208/100)*(I1208*$I$3)+(N1208/100)*(J1208*$J$3)</f>
        <v>283.5</v>
      </c>
      <c r="T1208" s="52">
        <f>(O1208/100)*(K1208*$K$3)</f>
        <v>0</v>
      </c>
      <c r="U1208" s="52">
        <f>(P1208/100)*(K1208*$K$3)+(P1208/100)*(L1208*$L$3)</f>
        <v>0</v>
      </c>
      <c r="V1208" s="52">
        <f>(Q1208/100)*(L1208*$L$3)</f>
        <v>0</v>
      </c>
      <c r="W1208" s="52">
        <f>(R1208/100)*(K1208*$K$3)+(R1208/100)*(L1208*$L$3)</f>
        <v>0</v>
      </c>
      <c r="X1208" s="52">
        <f t="shared" si="403"/>
        <v>493.5</v>
      </c>
      <c r="Y1208" s="52">
        <f t="shared" si="404"/>
        <v>0</v>
      </c>
      <c r="Z1208" s="52">
        <f t="shared" si="405"/>
        <v>0</v>
      </c>
      <c r="AA1208" s="52">
        <f t="shared" si="406"/>
        <v>0</v>
      </c>
      <c r="AB1208" s="52">
        <f t="shared" si="408"/>
        <v>0</v>
      </c>
      <c r="AC1208" s="53">
        <f>ROUND(X1208+Y1208+Z1208+AA1208+AB1208,1)</f>
        <v>493.5</v>
      </c>
      <c r="AD1208" s="58">
        <v>0</v>
      </c>
      <c r="AE1208" s="113" t="s">
        <v>814</v>
      </c>
      <c r="AF1208" s="60"/>
      <c r="AH1208" s="62"/>
    </row>
    <row r="1209" spans="1:34">
      <c r="A1209" s="99" t="s">
        <v>815</v>
      </c>
      <c r="B1209" s="89">
        <v>32</v>
      </c>
      <c r="C1209" s="21" t="s">
        <v>325</v>
      </c>
      <c r="D1209" s="12">
        <v>140</v>
      </c>
      <c r="E1209" s="12">
        <v>0</v>
      </c>
      <c r="F1209" s="12">
        <v>0</v>
      </c>
      <c r="G1209" s="12">
        <v>0</v>
      </c>
      <c r="H1209" s="12">
        <v>0</v>
      </c>
      <c r="I1209" s="13">
        <v>90</v>
      </c>
      <c r="J1209" s="13">
        <v>32</v>
      </c>
      <c r="K1209" s="13">
        <v>0</v>
      </c>
      <c r="L1209" s="13">
        <v>0</v>
      </c>
      <c r="M1209" s="13">
        <v>0</v>
      </c>
      <c r="N1209" s="14">
        <f>D1209*$D$4</f>
        <v>182</v>
      </c>
      <c r="O1209" s="14">
        <f>E1209*$E$4</f>
        <v>0</v>
      </c>
      <c r="P1209" s="14">
        <f>F1209*$F$4</f>
        <v>0</v>
      </c>
      <c r="Q1209" s="14">
        <f>G1209*$G$4</f>
        <v>0</v>
      </c>
      <c r="R1209" s="14">
        <f>H1209*$H$4</f>
        <v>0</v>
      </c>
      <c r="S1209" s="14">
        <f>(N1209/100)*(I1209*$I$4)+(N1209/100)*(J1209*$J$4)</f>
        <v>399.67200000000003</v>
      </c>
      <c r="T1209" s="14">
        <f>(O1209/100)*(K1209*$K$4)</f>
        <v>0</v>
      </c>
      <c r="U1209" s="14">
        <f>(P1209/100)*(K1209*$K$4)+(P1209/100)*(L1209*$L$4)</f>
        <v>0</v>
      </c>
      <c r="V1209" s="14">
        <f>(Q1209/100)*(L1209*$L$4)</f>
        <v>0</v>
      </c>
      <c r="W1209" s="14">
        <f>(R1209/100)*(K1209*$K$4)+(R1209/100)*(L1209*$L$4)</f>
        <v>0</v>
      </c>
      <c r="X1209" s="14">
        <f t="shared" si="403"/>
        <v>581.67200000000003</v>
      </c>
      <c r="Y1209" s="14">
        <f t="shared" si="404"/>
        <v>0</v>
      </c>
      <c r="Z1209" s="14">
        <f t="shared" si="405"/>
        <v>0</v>
      </c>
      <c r="AA1209" s="14">
        <f t="shared" si="406"/>
        <v>0</v>
      </c>
      <c r="AB1209" s="14">
        <f>R1209+W1209</f>
        <v>0</v>
      </c>
      <c r="AC1209" s="15">
        <f>ROUND(X1209+Y1209+Z1209+AA1209+AB1209,1)</f>
        <v>581.70000000000005</v>
      </c>
      <c r="AD1209" s="48">
        <f>(ROUND(AC1209-AC1208,1)/AC1208)</f>
        <v>0.17872340425531916</v>
      </c>
      <c r="AE1209" s="113"/>
      <c r="AF1209" s="60"/>
      <c r="AH1209" s="62"/>
    </row>
    <row r="1210" spans="1:34">
      <c r="A1210" s="99" t="s">
        <v>816</v>
      </c>
      <c r="B1210" s="89">
        <v>0</v>
      </c>
      <c r="C1210" s="21" t="s">
        <v>850</v>
      </c>
      <c r="D1210" s="12">
        <v>140</v>
      </c>
      <c r="E1210" s="12">
        <v>0</v>
      </c>
      <c r="F1210" s="12">
        <v>0</v>
      </c>
      <c r="G1210" s="12">
        <v>0</v>
      </c>
      <c r="H1210" s="12">
        <v>0</v>
      </c>
      <c r="I1210" s="13">
        <v>80</v>
      </c>
      <c r="J1210" s="13">
        <v>10</v>
      </c>
      <c r="K1210" s="13">
        <v>0</v>
      </c>
      <c r="L1210" s="13">
        <v>0</v>
      </c>
      <c r="M1210" s="13">
        <v>0</v>
      </c>
      <c r="N1210" s="14">
        <f>D1210*$D$5</f>
        <v>196</v>
      </c>
      <c r="O1210" s="14">
        <f>E1210*$E$5</f>
        <v>0</v>
      </c>
      <c r="P1210" s="14">
        <f>F1210*$F$5</f>
        <v>0</v>
      </c>
      <c r="Q1210" s="14">
        <f>G1210*$G$5</f>
        <v>0</v>
      </c>
      <c r="R1210" s="14">
        <f>H1210*$H$5</f>
        <v>0</v>
      </c>
      <c r="S1210" s="14">
        <f>(N1210/100)*(I1210*$I$5)+(N1210/100)*(J1210*$J$5)</f>
        <v>264.59999999999997</v>
      </c>
      <c r="T1210" s="14">
        <f>(O1210/100)*(K1210*$K$5)</f>
        <v>0</v>
      </c>
      <c r="U1210" s="14">
        <f>(P1210/100)*(K1210*$K$5)+(P1210/100)*(L1210*$L$5)</f>
        <v>0</v>
      </c>
      <c r="V1210" s="14">
        <f>(Q1210/100)*(L1210*$L$5)</f>
        <v>0</v>
      </c>
      <c r="W1210" s="14">
        <f>(R1210/100)*(K1210*$K$5)+(R1210/100)*(L1210*$L$5)</f>
        <v>0</v>
      </c>
      <c r="X1210" s="14">
        <f t="shared" si="403"/>
        <v>460.59999999999997</v>
      </c>
      <c r="Y1210" s="14">
        <f t="shared" si="404"/>
        <v>0</v>
      </c>
      <c r="Z1210" s="14">
        <f t="shared" si="405"/>
        <v>0</v>
      </c>
      <c r="AA1210" s="14">
        <f t="shared" si="406"/>
        <v>0</v>
      </c>
      <c r="AB1210" s="14">
        <f>R1210+W1210</f>
        <v>0</v>
      </c>
      <c r="AC1210" s="15">
        <f t="shared" ref="AC1210:AC1222" si="409">ROUND(X1210+Y1210+Z1210+AA1210+AB1210,1)</f>
        <v>460.6</v>
      </c>
      <c r="AD1210" s="48">
        <f>(ROUND(AC1210-AC1208,1)/AC1208)</f>
        <v>-6.6666666666666666E-2</v>
      </c>
      <c r="AE1210" s="113"/>
      <c r="AF1210" s="60"/>
      <c r="AH1210" s="62"/>
    </row>
    <row r="1211" spans="1:34">
      <c r="A1211" s="99" t="s">
        <v>817</v>
      </c>
      <c r="B1211" s="89">
        <v>0</v>
      </c>
      <c r="C1211" s="21" t="s">
        <v>338</v>
      </c>
      <c r="D1211" s="12">
        <v>140</v>
      </c>
      <c r="E1211" s="12">
        <v>0</v>
      </c>
      <c r="F1211" s="12">
        <v>0</v>
      </c>
      <c r="G1211" s="12">
        <v>0</v>
      </c>
      <c r="H1211" s="12">
        <v>0</v>
      </c>
      <c r="I1211" s="13">
        <v>80</v>
      </c>
      <c r="J1211" s="13">
        <v>10</v>
      </c>
      <c r="K1211" s="13">
        <v>0</v>
      </c>
      <c r="L1211" s="13">
        <v>0</v>
      </c>
      <c r="M1211" s="13">
        <v>0</v>
      </c>
      <c r="N1211" s="14">
        <f>D1211*$D$6</f>
        <v>196</v>
      </c>
      <c r="O1211" s="14">
        <f>E1211*$E$6</f>
        <v>0</v>
      </c>
      <c r="P1211" s="14">
        <f>F1211*$F$6</f>
        <v>0</v>
      </c>
      <c r="Q1211" s="14">
        <f>G1211*$G$6</f>
        <v>0</v>
      </c>
      <c r="R1211" s="14">
        <f>H1211*$H$6</f>
        <v>0</v>
      </c>
      <c r="S1211" s="14">
        <f>(N1211/100)*(I1211*$I$6)+(N1211/100)*(J1211*$J$6)</f>
        <v>264.59999999999997</v>
      </c>
      <c r="T1211" s="14">
        <f>(O1211/100)*(K1211*$K$6)</f>
        <v>0</v>
      </c>
      <c r="U1211" s="14">
        <f>(P1211/100)*(K1211*$K$6)+(P1211/100)*(L1211*$L$6)</f>
        <v>0</v>
      </c>
      <c r="V1211" s="14">
        <f>(Q1211/100)*(L1211*$L$6)</f>
        <v>0</v>
      </c>
      <c r="W1211" s="14">
        <f>(R1211/100)*(K1211*$K$6)+(R1211/100)*(L1211*$L$6)</f>
        <v>0</v>
      </c>
      <c r="X1211" s="14">
        <f t="shared" si="403"/>
        <v>460.59999999999997</v>
      </c>
      <c r="Y1211" s="14">
        <f t="shared" si="404"/>
        <v>0</v>
      </c>
      <c r="Z1211" s="14">
        <f t="shared" si="405"/>
        <v>0</v>
      </c>
      <c r="AA1211" s="14">
        <f t="shared" si="406"/>
        <v>0</v>
      </c>
      <c r="AB1211" s="14">
        <f t="shared" ref="AB1211:AB1223" si="410">R1211+W1211</f>
        <v>0</v>
      </c>
      <c r="AC1211" s="15">
        <f t="shared" si="409"/>
        <v>460.6</v>
      </c>
      <c r="AD1211" s="48">
        <f>(ROUND(AC1211-AC1208,1)/AC1208)</f>
        <v>-6.6666666666666666E-2</v>
      </c>
      <c r="AE1211" s="113"/>
      <c r="AF1211" s="60"/>
      <c r="AH1211" s="62"/>
    </row>
    <row r="1212" spans="1:34">
      <c r="A1212" s="99" t="s">
        <v>818</v>
      </c>
      <c r="B1212" s="89">
        <v>0</v>
      </c>
      <c r="C1212" s="21" t="s">
        <v>339</v>
      </c>
      <c r="D1212" s="12">
        <v>140</v>
      </c>
      <c r="E1212" s="12">
        <v>0</v>
      </c>
      <c r="F1212" s="12">
        <v>0</v>
      </c>
      <c r="G1212" s="12">
        <v>0</v>
      </c>
      <c r="H1212" s="12">
        <v>0</v>
      </c>
      <c r="I1212" s="13">
        <v>80</v>
      </c>
      <c r="J1212" s="13">
        <v>10</v>
      </c>
      <c r="K1212" s="13">
        <v>0</v>
      </c>
      <c r="L1212" s="13">
        <v>0</v>
      </c>
      <c r="M1212" s="13">
        <v>0</v>
      </c>
      <c r="N1212" s="14">
        <f>D1212*$D$7</f>
        <v>196</v>
      </c>
      <c r="O1212" s="14">
        <f>E1212*$E$7</f>
        <v>0</v>
      </c>
      <c r="P1212" s="14">
        <f>F1212*$F$7</f>
        <v>0</v>
      </c>
      <c r="Q1212" s="14">
        <f>G1212*$G$7</f>
        <v>0</v>
      </c>
      <c r="R1212" s="14">
        <f>H1212*$H$7</f>
        <v>0</v>
      </c>
      <c r="S1212" s="14">
        <f>(N1212/100)*(I1212*$I$7)+(N1212/100)*(J1212*$J$7)</f>
        <v>264.59999999999997</v>
      </c>
      <c r="T1212" s="14">
        <f>(O1212/100)*(K1212*$K$7)</f>
        <v>0</v>
      </c>
      <c r="U1212" s="14">
        <f>(P1212/100)*(K1212*$K$7)+(P1212/100)*(L1212*$L$7)</f>
        <v>0</v>
      </c>
      <c r="V1212" s="14">
        <f>(Q1212/100)*(L1212*$L$7)</f>
        <v>0</v>
      </c>
      <c r="W1212" s="14">
        <f>(R1212/100)*(K1212*$K$7)+(R1212/100)*(L1212*$L$7)</f>
        <v>0</v>
      </c>
      <c r="X1212" s="14">
        <f t="shared" si="403"/>
        <v>460.59999999999997</v>
      </c>
      <c r="Y1212" s="14">
        <f t="shared" si="404"/>
        <v>0</v>
      </c>
      <c r="Z1212" s="14">
        <f t="shared" si="405"/>
        <v>0</v>
      </c>
      <c r="AA1212" s="14">
        <f t="shared" si="406"/>
        <v>0</v>
      </c>
      <c r="AB1212" s="14">
        <f t="shared" si="410"/>
        <v>0</v>
      </c>
      <c r="AC1212" s="15">
        <f t="shared" si="409"/>
        <v>460.6</v>
      </c>
      <c r="AD1212" s="48">
        <f>(ROUND(AC1212-AC1208,1)/AC1208)</f>
        <v>-6.6666666666666666E-2</v>
      </c>
      <c r="AE1212" s="113"/>
      <c r="AF1212" s="60"/>
      <c r="AH1212" s="62"/>
    </row>
    <row r="1213" spans="1:34">
      <c r="A1213" s="99" t="s">
        <v>667</v>
      </c>
      <c r="B1213" s="89"/>
      <c r="C1213" s="21" t="s">
        <v>340</v>
      </c>
      <c r="D1213" s="12">
        <v>140</v>
      </c>
      <c r="E1213" s="12">
        <v>0</v>
      </c>
      <c r="F1213" s="12">
        <v>0</v>
      </c>
      <c r="G1213" s="12">
        <v>0</v>
      </c>
      <c r="H1213" s="12">
        <v>0</v>
      </c>
      <c r="I1213" s="13">
        <v>80</v>
      </c>
      <c r="J1213" s="13">
        <v>10</v>
      </c>
      <c r="K1213" s="13">
        <v>0</v>
      </c>
      <c r="L1213" s="13">
        <v>0</v>
      </c>
      <c r="M1213" s="13">
        <v>0</v>
      </c>
      <c r="N1213" s="14">
        <f>D1213*$D$8</f>
        <v>196</v>
      </c>
      <c r="O1213" s="14">
        <f>E1213*$E$8</f>
        <v>0</v>
      </c>
      <c r="P1213" s="14">
        <f>F1213*$F$8</f>
        <v>0</v>
      </c>
      <c r="Q1213" s="14">
        <f>G1213*$G$8</f>
        <v>0</v>
      </c>
      <c r="R1213" s="14">
        <f>H1213*$H$8</f>
        <v>0</v>
      </c>
      <c r="S1213" s="14">
        <f>(N1213/100)*(I1213*$I$8)+(N1213/100)*(J1213*$J$8)</f>
        <v>264.59999999999997</v>
      </c>
      <c r="T1213" s="14">
        <f>(O1213/100)*(K1213*$K$8)</f>
        <v>0</v>
      </c>
      <c r="U1213" s="14">
        <f>(P1213/100)*(K1213*$K$8)+(P1213/100)*(L1213*$L$8)</f>
        <v>0</v>
      </c>
      <c r="V1213" s="14">
        <f>(Q1213/100)*(L1213*$L$8)</f>
        <v>0</v>
      </c>
      <c r="W1213" s="14">
        <f>(R1213/100)*(K1213*$K$8)+(R1213/100)*(L1213*$L$8)</f>
        <v>0</v>
      </c>
      <c r="X1213" s="14">
        <f t="shared" si="403"/>
        <v>460.59999999999997</v>
      </c>
      <c r="Y1213" s="14">
        <f t="shared" si="404"/>
        <v>0</v>
      </c>
      <c r="Z1213" s="14">
        <f t="shared" si="405"/>
        <v>0</v>
      </c>
      <c r="AA1213" s="14">
        <f t="shared" si="406"/>
        <v>0</v>
      </c>
      <c r="AB1213" s="14">
        <f t="shared" si="410"/>
        <v>0</v>
      </c>
      <c r="AC1213" s="15">
        <f t="shared" si="409"/>
        <v>460.6</v>
      </c>
      <c r="AD1213" s="48">
        <f>(ROUND(AC1213-AC1208,1)/AC1208)</f>
        <v>-6.6666666666666666E-2</v>
      </c>
      <c r="AE1213" s="113"/>
      <c r="AF1213" s="60"/>
      <c r="AH1213" s="62"/>
    </row>
    <row r="1214" spans="1:34">
      <c r="A1214" s="99" t="s">
        <v>606</v>
      </c>
      <c r="B1214" s="89"/>
      <c r="C1214" s="21" t="s">
        <v>1</v>
      </c>
      <c r="D1214" s="12">
        <v>70</v>
      </c>
      <c r="E1214" s="12">
        <v>140</v>
      </c>
      <c r="F1214" s="12">
        <v>0</v>
      </c>
      <c r="G1214" s="12">
        <v>0</v>
      </c>
      <c r="H1214" s="12">
        <v>0</v>
      </c>
      <c r="I1214" s="13">
        <v>80</v>
      </c>
      <c r="J1214" s="13">
        <v>10</v>
      </c>
      <c r="K1214" s="13">
        <v>95</v>
      </c>
      <c r="L1214" s="13">
        <v>0</v>
      </c>
      <c r="M1214" s="13">
        <v>0</v>
      </c>
      <c r="N1214" s="14">
        <f>D1214*$D$9</f>
        <v>84</v>
      </c>
      <c r="O1214" s="14">
        <f>E1214*$E$9</f>
        <v>182</v>
      </c>
      <c r="P1214" s="14">
        <f>F1214*$F$9</f>
        <v>0</v>
      </c>
      <c r="Q1214" s="14">
        <f>G1214*$G$9</f>
        <v>0</v>
      </c>
      <c r="R1214" s="14">
        <f>H1214*$H$9</f>
        <v>0</v>
      </c>
      <c r="S1214" s="14">
        <f>(N1214/100)*(I1214*$I$9)+(N1214/100)*(J1214*$J$9)</f>
        <v>113.39999999999999</v>
      </c>
      <c r="T1214" s="14">
        <f>(O1214/100)*(K1214*$K$9)</f>
        <v>259.35000000000002</v>
      </c>
      <c r="U1214" s="14">
        <f>(P1214/100)*(K1214*$K$9)+(P1214/100)*(L1214*$L$9)</f>
        <v>0</v>
      </c>
      <c r="V1214" s="14">
        <f>(Q1214/100)*(L1214*$L$9)</f>
        <v>0</v>
      </c>
      <c r="W1214" s="14">
        <f>(R1214/100)*(K1214*$K$9)+(R1214/100)*(L1214*$L$9)</f>
        <v>0</v>
      </c>
      <c r="X1214" s="14">
        <f t="shared" si="403"/>
        <v>197.39999999999998</v>
      </c>
      <c r="Y1214" s="14">
        <f t="shared" si="404"/>
        <v>441.35</v>
      </c>
      <c r="Z1214" s="14">
        <f t="shared" si="405"/>
        <v>0</v>
      </c>
      <c r="AA1214" s="14">
        <f t="shared" si="406"/>
        <v>0</v>
      </c>
      <c r="AB1214" s="14">
        <f t="shared" si="410"/>
        <v>0</v>
      </c>
      <c r="AC1214" s="15">
        <f t="shared" si="409"/>
        <v>638.79999999999995</v>
      </c>
      <c r="AD1214" s="48">
        <f>(ROUND(AC1214-AC1208,1)/AC1208)</f>
        <v>0.29442755825734551</v>
      </c>
      <c r="AE1214" s="113"/>
      <c r="AF1214" s="60"/>
      <c r="AH1214" s="62"/>
    </row>
    <row r="1215" spans="1:34">
      <c r="A1215" s="99" t="s">
        <v>845</v>
      </c>
      <c r="B1215" s="89"/>
      <c r="C1215" s="21" t="s">
        <v>2</v>
      </c>
      <c r="D1215" s="12">
        <v>70</v>
      </c>
      <c r="E1215" s="12">
        <v>0</v>
      </c>
      <c r="F1215" s="12">
        <v>140</v>
      </c>
      <c r="G1215" s="12">
        <v>0</v>
      </c>
      <c r="H1215" s="12">
        <v>0</v>
      </c>
      <c r="I1215" s="13">
        <v>80</v>
      </c>
      <c r="J1215" s="13">
        <v>10</v>
      </c>
      <c r="K1215" s="13">
        <v>47.5</v>
      </c>
      <c r="L1215" s="13">
        <v>47.5</v>
      </c>
      <c r="M1215" s="13">
        <v>0</v>
      </c>
      <c r="N1215" s="14">
        <f>D1215*$D$10</f>
        <v>84</v>
      </c>
      <c r="O1215" s="14">
        <f>E1215*$E$10</f>
        <v>0</v>
      </c>
      <c r="P1215" s="14">
        <f>F1215*$F$10</f>
        <v>182</v>
      </c>
      <c r="Q1215" s="14">
        <f>G1215*$G$10</f>
        <v>0</v>
      </c>
      <c r="R1215" s="14">
        <f>H1215*$H$10</f>
        <v>0</v>
      </c>
      <c r="S1215" s="14">
        <f>(N1215/100)*(I1215*$I$10)+(N1215/100)*(J1215*$J$10)</f>
        <v>113.39999999999999</v>
      </c>
      <c r="T1215" s="14">
        <f>(O1215/100)*(K1215*$J$10)</f>
        <v>0</v>
      </c>
      <c r="U1215" s="14">
        <f>(P1215/100)*(K1215*$K$10)+(P1215/100)*(L1215*$L$10)</f>
        <v>259.35000000000002</v>
      </c>
      <c r="V1215" s="14">
        <f>(Q1215/100)*(L1215*$L$10)</f>
        <v>0</v>
      </c>
      <c r="W1215" s="14">
        <f>(R1215/100)*(K1215*$K$10)+(R1215/100)*(L1215*$L$10)</f>
        <v>0</v>
      </c>
      <c r="X1215" s="14">
        <f t="shared" si="403"/>
        <v>197.39999999999998</v>
      </c>
      <c r="Y1215" s="14">
        <f t="shared" si="404"/>
        <v>0</v>
      </c>
      <c r="Z1215" s="14">
        <f t="shared" si="405"/>
        <v>441.35</v>
      </c>
      <c r="AA1215" s="14">
        <f t="shared" si="406"/>
        <v>0</v>
      </c>
      <c r="AB1215" s="14">
        <f t="shared" si="410"/>
        <v>0</v>
      </c>
      <c r="AC1215" s="15">
        <f t="shared" si="409"/>
        <v>638.79999999999995</v>
      </c>
      <c r="AD1215" s="48">
        <f>(ROUND(AC1215-AC1208,1)/AC1208)</f>
        <v>0.29442755825734551</v>
      </c>
      <c r="AE1215" s="113"/>
      <c r="AF1215" s="60"/>
      <c r="AH1215" s="62"/>
    </row>
    <row r="1216" spans="1:34">
      <c r="A1216" s="99" t="s">
        <v>846</v>
      </c>
      <c r="B1216" s="89"/>
      <c r="C1216" s="21" t="s">
        <v>3</v>
      </c>
      <c r="D1216" s="12">
        <v>70</v>
      </c>
      <c r="E1216" s="12">
        <v>0</v>
      </c>
      <c r="F1216" s="12">
        <v>0</v>
      </c>
      <c r="G1216" s="12">
        <v>140</v>
      </c>
      <c r="H1216" s="12">
        <v>0</v>
      </c>
      <c r="I1216" s="13">
        <v>80</v>
      </c>
      <c r="J1216" s="13">
        <v>10</v>
      </c>
      <c r="K1216" s="13">
        <v>0</v>
      </c>
      <c r="L1216" s="13">
        <v>95</v>
      </c>
      <c r="M1216" s="13">
        <v>0</v>
      </c>
      <c r="N1216" s="14">
        <f>D1216*$D$11</f>
        <v>84</v>
      </c>
      <c r="O1216" s="14">
        <f>E1216*$E$11</f>
        <v>0</v>
      </c>
      <c r="P1216" s="14">
        <f>F1216*$F$11</f>
        <v>0</v>
      </c>
      <c r="Q1216" s="14">
        <f>G1216*$G$11</f>
        <v>182</v>
      </c>
      <c r="R1216" s="14">
        <f>H1216*$H$11</f>
        <v>0</v>
      </c>
      <c r="S1216" s="14">
        <f>(N1216/100)*(I1216*$I$11)+(N1216/100)*(J1216*$J$11)</f>
        <v>113.39999999999999</v>
      </c>
      <c r="T1216" s="14">
        <f>(O1216/100)*(K1216*$K$11)</f>
        <v>0</v>
      </c>
      <c r="U1216" s="14">
        <f>(P1216/100)*(K1216*$K$11)+(P1216/100)*(L1216*$L$11)</f>
        <v>0</v>
      </c>
      <c r="V1216" s="14">
        <f>(Q1216/100)*(L1216*$L$11)</f>
        <v>259.35000000000002</v>
      </c>
      <c r="W1216" s="14">
        <f>(R1216/100)*(K1216*$K$11)+(R1216/100)*(L1216*$L$11)</f>
        <v>0</v>
      </c>
      <c r="X1216" s="14">
        <f t="shared" si="403"/>
        <v>197.39999999999998</v>
      </c>
      <c r="Y1216" s="14">
        <f t="shared" si="404"/>
        <v>0</v>
      </c>
      <c r="Z1216" s="14">
        <f t="shared" si="405"/>
        <v>0</v>
      </c>
      <c r="AA1216" s="14">
        <f t="shared" si="406"/>
        <v>441.35</v>
      </c>
      <c r="AB1216" s="14">
        <f t="shared" si="410"/>
        <v>0</v>
      </c>
      <c r="AC1216" s="15">
        <f t="shared" si="409"/>
        <v>638.79999999999995</v>
      </c>
      <c r="AD1216" s="48">
        <f>(ROUND(AC1216-AC1208,1)/AC1208)</f>
        <v>0.29442755825734551</v>
      </c>
      <c r="AE1216" s="113"/>
      <c r="AF1216" s="60"/>
      <c r="AH1216" s="62"/>
    </row>
    <row r="1217" spans="1:34">
      <c r="A1217" s="99" t="s">
        <v>847</v>
      </c>
      <c r="B1217" s="89"/>
      <c r="C1217" s="21" t="s">
        <v>4</v>
      </c>
      <c r="D1217" s="12">
        <v>70</v>
      </c>
      <c r="E1217" s="12">
        <v>0</v>
      </c>
      <c r="F1217" s="12">
        <v>0</v>
      </c>
      <c r="G1217" s="12">
        <v>0</v>
      </c>
      <c r="H1217" s="12">
        <v>140</v>
      </c>
      <c r="I1217" s="13">
        <v>80</v>
      </c>
      <c r="J1217" s="13">
        <v>10</v>
      </c>
      <c r="K1217" s="13">
        <v>47.5</v>
      </c>
      <c r="L1217" s="13">
        <v>47.5</v>
      </c>
      <c r="M1217" s="13">
        <v>0</v>
      </c>
      <c r="N1217" s="14">
        <f>D1217*$D$12</f>
        <v>84</v>
      </c>
      <c r="O1217" s="14">
        <f>E1217*$E$12</f>
        <v>0</v>
      </c>
      <c r="P1217" s="14">
        <f>F1217*$F$12</f>
        <v>0</v>
      </c>
      <c r="Q1217" s="14">
        <f>G1217*$G$12</f>
        <v>0</v>
      </c>
      <c r="R1217" s="14">
        <f>H1217*$H$12</f>
        <v>182</v>
      </c>
      <c r="S1217" s="14">
        <f>(N1217/100)*(I1217*$I$12)+(N1217/100)*(J1217*$J$12)</f>
        <v>113.39999999999999</v>
      </c>
      <c r="T1217" s="14">
        <f>(O1217/100)*(K1217*$K$12)</f>
        <v>0</v>
      </c>
      <c r="U1217" s="14">
        <f>(P1217/100)*(K1217*$K$12)+(P1217/100)*(L1217*$L$12)</f>
        <v>0</v>
      </c>
      <c r="V1217" s="14">
        <f>(Q1217/100)*(L1217*$L$12)</f>
        <v>0</v>
      </c>
      <c r="W1217" s="14">
        <f>(R1217/100)*(K1217*$K$12)+(R1217/100)*(L1217*$L$12)</f>
        <v>259.35000000000002</v>
      </c>
      <c r="X1217" s="14">
        <f t="shared" si="403"/>
        <v>197.39999999999998</v>
      </c>
      <c r="Y1217" s="14">
        <f t="shared" si="404"/>
        <v>0</v>
      </c>
      <c r="Z1217" s="14">
        <f t="shared" si="405"/>
        <v>0</v>
      </c>
      <c r="AA1217" s="14">
        <f t="shared" si="406"/>
        <v>0</v>
      </c>
      <c r="AB1217" s="14">
        <f t="shared" si="410"/>
        <v>441.35</v>
      </c>
      <c r="AC1217" s="15">
        <f t="shared" si="409"/>
        <v>638.79999999999995</v>
      </c>
      <c r="AD1217" s="48">
        <f>(ROUND(AC1217-AC1208,1)/AC1208)</f>
        <v>0.29442755825734551</v>
      </c>
      <c r="AE1217" s="113"/>
      <c r="AF1217" s="60"/>
      <c r="AH1217" s="62"/>
    </row>
    <row r="1218" spans="1:34">
      <c r="A1218" s="99" t="s">
        <v>848</v>
      </c>
      <c r="B1218" s="89"/>
      <c r="C1218" s="21" t="s">
        <v>328</v>
      </c>
      <c r="D1218" s="12">
        <v>140</v>
      </c>
      <c r="E1218" s="12">
        <v>0</v>
      </c>
      <c r="F1218" s="12">
        <v>0</v>
      </c>
      <c r="G1218" s="12">
        <v>0</v>
      </c>
      <c r="H1218" s="12">
        <v>0</v>
      </c>
      <c r="I1218" s="13">
        <v>80</v>
      </c>
      <c r="J1218" s="13">
        <v>10</v>
      </c>
      <c r="K1218" s="13">
        <v>0</v>
      </c>
      <c r="L1218" s="13">
        <v>0</v>
      </c>
      <c r="M1218" s="13">
        <v>75</v>
      </c>
      <c r="N1218" s="14">
        <f>D1218*$D$13</f>
        <v>182</v>
      </c>
      <c r="O1218" s="14">
        <f>E1218*$E$13</f>
        <v>0</v>
      </c>
      <c r="P1218" s="14">
        <f>F1218*$F$13</f>
        <v>0</v>
      </c>
      <c r="Q1218" s="14">
        <f>G1218*$G$13</f>
        <v>0</v>
      </c>
      <c r="R1218" s="14">
        <f>H1218*$H$13</f>
        <v>0</v>
      </c>
      <c r="S1218" s="14">
        <f>(N1218/100)*(I1218*$I$14)+(N1218/100)*(J1218*$J$14)+(N1218/100)*(M1218*$M$14)</f>
        <v>450.45000000000005</v>
      </c>
      <c r="T1218" s="14">
        <f>(O1218/100)*(K1218*$K$13)+(O1218/100)*(M1218*$M$13)</f>
        <v>0</v>
      </c>
      <c r="U1218" s="14">
        <f>(P1218/100)*(K1218*$K$13)+(P1218/100)*(L1218*$L$13)+(P1218/100)*(M1218*$M$13)</f>
        <v>0</v>
      </c>
      <c r="V1218" s="14">
        <f>(Q1218/100)*(L1218*$L$13)+(Q1218/100)*(M1218*$M$13)</f>
        <v>0</v>
      </c>
      <c r="W1218" s="14">
        <f>(R1218/100)*(K1218*$K$13)+(R1218/100)*(L1218*$L$13)+(R1218/100)*(M1218*$M$13)</f>
        <v>0</v>
      </c>
      <c r="X1218" s="14">
        <f t="shared" si="403"/>
        <v>632.45000000000005</v>
      </c>
      <c r="Y1218" s="14">
        <f t="shared" si="404"/>
        <v>0</v>
      </c>
      <c r="Z1218" s="14">
        <f t="shared" si="405"/>
        <v>0</v>
      </c>
      <c r="AA1218" s="14">
        <f t="shared" si="406"/>
        <v>0</v>
      </c>
      <c r="AB1218" s="14">
        <f t="shared" si="410"/>
        <v>0</v>
      </c>
      <c r="AC1218" s="15">
        <f t="shared" si="409"/>
        <v>632.5</v>
      </c>
      <c r="AD1218" s="48">
        <f>(ROUND(AC1218-AC1208,1)/AC1208)</f>
        <v>0.28166160081053698</v>
      </c>
      <c r="AE1218" s="113"/>
      <c r="AF1218" s="60"/>
      <c r="AH1218" s="62"/>
    </row>
    <row r="1219" spans="1:34">
      <c r="A1219" s="99" t="s">
        <v>849</v>
      </c>
      <c r="B1219" s="89"/>
      <c r="C1219" s="21" t="s">
        <v>329</v>
      </c>
      <c r="D1219" s="12">
        <v>140</v>
      </c>
      <c r="E1219" s="12">
        <v>0</v>
      </c>
      <c r="F1219" s="12">
        <v>0</v>
      </c>
      <c r="G1219" s="12">
        <v>0</v>
      </c>
      <c r="H1219" s="12">
        <v>0</v>
      </c>
      <c r="I1219" s="13">
        <v>80</v>
      </c>
      <c r="J1219" s="13">
        <v>10</v>
      </c>
      <c r="K1219" s="13">
        <v>75</v>
      </c>
      <c r="L1219" s="13">
        <v>0</v>
      </c>
      <c r="M1219" s="13">
        <v>0</v>
      </c>
      <c r="N1219" s="14">
        <f>D1219*$D$14</f>
        <v>182</v>
      </c>
      <c r="O1219" s="14">
        <f>E1219*$E$14</f>
        <v>0</v>
      </c>
      <c r="P1219" s="14">
        <f>F1219*$F$14</f>
        <v>0</v>
      </c>
      <c r="Q1219" s="14">
        <f>G1219*$G$14</f>
        <v>0</v>
      </c>
      <c r="R1219" s="14">
        <f>H1219*$H$14</f>
        <v>0</v>
      </c>
      <c r="S1219" s="14">
        <f>(N1219/100)*(I1219*$I$14)+(N1219/100)*(J1219*$J$14)+(N1219/100)*(K1219*$K$14)</f>
        <v>450.45000000000005</v>
      </c>
      <c r="T1219" s="14">
        <f>(O1219/100)*(K1219*$K$14)</f>
        <v>0</v>
      </c>
      <c r="U1219" s="14">
        <f>(P1219/100)*(K1219*$K$14)+(P1219/100)*(L1219*$L$14)</f>
        <v>0</v>
      </c>
      <c r="V1219" s="14">
        <f>(Q1219/100)*(L1219*$L$14)</f>
        <v>0</v>
      </c>
      <c r="W1219" s="14">
        <f>(R1219/100)*(K1219*$L$14)+(R1219/100)*(L1219*$M$14)</f>
        <v>0</v>
      </c>
      <c r="X1219" s="14">
        <f t="shared" si="403"/>
        <v>632.45000000000005</v>
      </c>
      <c r="Y1219" s="14">
        <f t="shared" si="404"/>
        <v>0</v>
      </c>
      <c r="Z1219" s="14">
        <f t="shared" si="405"/>
        <v>0</v>
      </c>
      <c r="AA1219" s="14">
        <f t="shared" si="406"/>
        <v>0</v>
      </c>
      <c r="AB1219" s="14">
        <f t="shared" si="410"/>
        <v>0</v>
      </c>
      <c r="AC1219" s="15">
        <f t="shared" si="409"/>
        <v>632.5</v>
      </c>
      <c r="AD1219" s="48">
        <f>(ROUND(AC1219-AC1208,1)/AC1208)</f>
        <v>0.28166160081053698</v>
      </c>
      <c r="AE1219" s="113"/>
      <c r="AF1219" s="60"/>
      <c r="AH1219" s="62"/>
    </row>
    <row r="1220" spans="1:34">
      <c r="A1220" s="99"/>
      <c r="B1220" s="89"/>
      <c r="C1220" s="21" t="s">
        <v>330</v>
      </c>
      <c r="D1220" s="12">
        <v>140</v>
      </c>
      <c r="E1220" s="12">
        <v>0</v>
      </c>
      <c r="F1220" s="12">
        <v>0</v>
      </c>
      <c r="G1220" s="12">
        <v>0</v>
      </c>
      <c r="H1220" s="12">
        <v>0</v>
      </c>
      <c r="I1220" s="13">
        <v>80</v>
      </c>
      <c r="J1220" s="13">
        <v>10</v>
      </c>
      <c r="K1220" s="13">
        <v>0</v>
      </c>
      <c r="L1220" s="13">
        <v>75</v>
      </c>
      <c r="M1220" s="13">
        <v>0</v>
      </c>
      <c r="N1220" s="14">
        <f>D1220*$D$15</f>
        <v>182</v>
      </c>
      <c r="O1220" s="14">
        <f>E1220*$E$15</f>
        <v>0</v>
      </c>
      <c r="P1220" s="14">
        <f>F1220*$F$15</f>
        <v>0</v>
      </c>
      <c r="Q1220" s="14">
        <f>G1220*$G$15</f>
        <v>0</v>
      </c>
      <c r="R1220" s="14">
        <f>H1220*$H$15</f>
        <v>0</v>
      </c>
      <c r="S1220" s="14">
        <f>(N1220/100)*(I1220*$I$15)+(N1220/100)*(J1220*$J$15)+(N1220/100)*(L1220*$L$15)</f>
        <v>450.45000000000005</v>
      </c>
      <c r="T1220" s="14">
        <f>(O1220/100)*(K1220*$K$15)</f>
        <v>0</v>
      </c>
      <c r="U1220" s="14">
        <f>(P1220/100)*(K1220*$K$15)+(P1220/100)*(L1220*$L$15)</f>
        <v>0</v>
      </c>
      <c r="V1220" s="14">
        <f>(Q1220/100)*(L1220*$L$15)</f>
        <v>0</v>
      </c>
      <c r="W1220" s="14">
        <f>(R1220/100)*(K1220*$K$15)+(R1220/100)*(L1220*$L$15)</f>
        <v>0</v>
      </c>
      <c r="X1220" s="14">
        <f t="shared" si="403"/>
        <v>632.45000000000005</v>
      </c>
      <c r="Y1220" s="14">
        <f t="shared" si="404"/>
        <v>0</v>
      </c>
      <c r="Z1220" s="14">
        <f t="shared" si="405"/>
        <v>0</v>
      </c>
      <c r="AA1220" s="14">
        <f t="shared" si="406"/>
        <v>0</v>
      </c>
      <c r="AB1220" s="14">
        <f t="shared" si="410"/>
        <v>0</v>
      </c>
      <c r="AC1220" s="15">
        <f t="shared" si="409"/>
        <v>632.5</v>
      </c>
      <c r="AD1220" s="48">
        <f>(ROUND(AC1220-AC1208,1)/AC1208)</f>
        <v>0.28166160081053698</v>
      </c>
      <c r="AE1220" s="113"/>
      <c r="AF1220" s="60"/>
      <c r="AH1220" s="62"/>
    </row>
    <row r="1221" spans="1:34">
      <c r="A1221" s="99"/>
      <c r="B1221" s="89"/>
      <c r="C1221" s="21" t="s">
        <v>326</v>
      </c>
      <c r="D1221" s="12">
        <v>140</v>
      </c>
      <c r="E1221" s="12">
        <v>0</v>
      </c>
      <c r="F1221" s="12">
        <v>0</v>
      </c>
      <c r="G1221" s="12">
        <v>0</v>
      </c>
      <c r="H1221" s="12">
        <v>0</v>
      </c>
      <c r="I1221" s="13">
        <v>80</v>
      </c>
      <c r="J1221" s="13">
        <v>55</v>
      </c>
      <c r="K1221" s="13">
        <v>0</v>
      </c>
      <c r="L1221" s="13">
        <v>0</v>
      </c>
      <c r="M1221" s="13">
        <v>0</v>
      </c>
      <c r="N1221" s="14">
        <f>D1221*$D$16</f>
        <v>182</v>
      </c>
      <c r="O1221" s="14">
        <f>E1221*$E$16</f>
        <v>0</v>
      </c>
      <c r="P1221" s="14">
        <f>F1221*$F$16</f>
        <v>0</v>
      </c>
      <c r="Q1221" s="14">
        <f>G1221*$G$16</f>
        <v>0</v>
      </c>
      <c r="R1221" s="14">
        <f>H1221*$H$16</f>
        <v>0</v>
      </c>
      <c r="S1221" s="14">
        <f>(N1221/100)*(I1221*$I$16)+(N1221/100)*(J1221*$J$16)</f>
        <v>375.83</v>
      </c>
      <c r="T1221" s="14">
        <f>(O1221/100)*(K1221*$K$16)</f>
        <v>0</v>
      </c>
      <c r="U1221" s="14">
        <f>(P1221/100)*(K1221*$K$16)+(P1221/100)*(L1221*$L$16)</f>
        <v>0</v>
      </c>
      <c r="V1221" s="14">
        <f>(Q1221/100)*(L1221*$L$16)</f>
        <v>0</v>
      </c>
      <c r="W1221" s="14">
        <f>(R1221/100)*(K1221*$K$16)+(R1221/100)*(L1221*$L$16)</f>
        <v>0</v>
      </c>
      <c r="X1221" s="14">
        <f t="shared" si="403"/>
        <v>557.82999999999993</v>
      </c>
      <c r="Y1221" s="14">
        <f t="shared" si="404"/>
        <v>0</v>
      </c>
      <c r="Z1221" s="14">
        <f t="shared" si="405"/>
        <v>0</v>
      </c>
      <c r="AA1221" s="14">
        <f t="shared" si="406"/>
        <v>0</v>
      </c>
      <c r="AB1221" s="14">
        <f t="shared" si="410"/>
        <v>0</v>
      </c>
      <c r="AC1221" s="15">
        <f t="shared" si="409"/>
        <v>557.79999999999995</v>
      </c>
      <c r="AD1221" s="48">
        <f>(ROUND(AC1221-AC1208,1)/AC1208)</f>
        <v>0.13029381965552178</v>
      </c>
      <c r="AE1221" s="113"/>
      <c r="AF1221" s="60"/>
      <c r="AH1221" s="62"/>
    </row>
    <row r="1222" spans="1:34">
      <c r="A1222" s="99"/>
      <c r="B1222" s="89"/>
      <c r="C1222" s="21" t="s">
        <v>327</v>
      </c>
      <c r="D1222" s="12">
        <v>140</v>
      </c>
      <c r="E1222" s="12">
        <v>0</v>
      </c>
      <c r="F1222" s="12">
        <v>0</v>
      </c>
      <c r="G1222" s="12">
        <v>0</v>
      </c>
      <c r="H1222" s="12">
        <v>0</v>
      </c>
      <c r="I1222" s="13">
        <v>97</v>
      </c>
      <c r="J1222" s="13">
        <v>10</v>
      </c>
      <c r="K1222" s="13">
        <v>0</v>
      </c>
      <c r="L1222" s="13">
        <v>0</v>
      </c>
      <c r="M1222" s="13">
        <v>0</v>
      </c>
      <c r="N1222" s="14">
        <f>D1222*$D$17</f>
        <v>182</v>
      </c>
      <c r="O1222" s="14">
        <f>E1222*$E$17</f>
        <v>0</v>
      </c>
      <c r="P1222" s="14">
        <f>F1222*$F$17</f>
        <v>0</v>
      </c>
      <c r="Q1222" s="14">
        <f>G1222*$G$17</f>
        <v>0</v>
      </c>
      <c r="R1222" s="14">
        <f>H1222*$H$17</f>
        <v>0</v>
      </c>
      <c r="S1222" s="14">
        <f>(N1222/100)*(I1222*$I$17)+(N1222/100)*(J1222*$J$17)</f>
        <v>424.24200000000002</v>
      </c>
      <c r="T1222" s="14">
        <f>(O1222/100)*(K1222*$K$17)</f>
        <v>0</v>
      </c>
      <c r="U1222" s="14">
        <f>(P1222/100)*(K1222*$K$17)+(P1222/100)*(L1222*$L$17)</f>
        <v>0</v>
      </c>
      <c r="V1222" s="14">
        <f>(Q1222/100)*(L1222*$L$17)</f>
        <v>0</v>
      </c>
      <c r="W1222" s="14">
        <f>(R1222/100)*(K1222*$K$17)+(R1222/100)*(L1222*$L$17)</f>
        <v>0</v>
      </c>
      <c r="X1222" s="14">
        <f t="shared" si="403"/>
        <v>606.24199999999996</v>
      </c>
      <c r="Y1222" s="14">
        <f t="shared" si="404"/>
        <v>0</v>
      </c>
      <c r="Z1222" s="14">
        <f t="shared" si="405"/>
        <v>0</v>
      </c>
      <c r="AA1222" s="14">
        <f t="shared" si="406"/>
        <v>0</v>
      </c>
      <c r="AB1222" s="14">
        <f t="shared" si="410"/>
        <v>0</v>
      </c>
      <c r="AC1222" s="15">
        <f t="shared" si="409"/>
        <v>606.20000000000005</v>
      </c>
      <c r="AD1222" s="48">
        <f>(ROUND(AC1222-AC1208,1)/AC1208)</f>
        <v>0.22836879432624113</v>
      </c>
      <c r="AE1222" s="113"/>
      <c r="AF1222" s="60"/>
      <c r="AH1222" s="62"/>
    </row>
    <row r="1223" spans="1:34">
      <c r="A1223" s="106" t="s">
        <v>0</v>
      </c>
      <c r="B1223" s="86" t="s">
        <v>62</v>
      </c>
      <c r="C1223" s="50" t="s">
        <v>244</v>
      </c>
      <c r="D1223" s="11">
        <v>142</v>
      </c>
      <c r="E1223" s="11">
        <v>0</v>
      </c>
      <c r="F1223" s="11">
        <v>0</v>
      </c>
      <c r="G1223" s="11">
        <v>0</v>
      </c>
      <c r="H1223" s="11">
        <v>0</v>
      </c>
      <c r="I1223" s="51">
        <v>30</v>
      </c>
      <c r="J1223" s="51">
        <v>60</v>
      </c>
      <c r="K1223" s="51">
        <v>0</v>
      </c>
      <c r="L1223" s="51">
        <v>0</v>
      </c>
      <c r="M1223" s="51">
        <v>0</v>
      </c>
      <c r="N1223" s="52">
        <f>D1223*$D$3</f>
        <v>213</v>
      </c>
      <c r="O1223" s="52">
        <f>E1223*$E$3</f>
        <v>0</v>
      </c>
      <c r="P1223" s="52">
        <f>F1223*$F$3</f>
        <v>0</v>
      </c>
      <c r="Q1223" s="52">
        <f>G1223*$G$3</f>
        <v>0</v>
      </c>
      <c r="R1223" s="52">
        <f>H1223*$H$3</f>
        <v>0</v>
      </c>
      <c r="S1223" s="52">
        <f>(N1223/100)*(I1223*$I$3)+(N1223/100)*(J1223*$J$3)</f>
        <v>287.54999999999995</v>
      </c>
      <c r="T1223" s="52">
        <f>(O1223/100)*(K1223*$K$3)</f>
        <v>0</v>
      </c>
      <c r="U1223" s="52">
        <f>(P1223/100)*(K1223*$K$3)+(P1223/100)*(L1223*$L$3)</f>
        <v>0</v>
      </c>
      <c r="V1223" s="52">
        <f>(Q1223/100)*(L1223*$L$3)</f>
        <v>0</v>
      </c>
      <c r="W1223" s="52">
        <f>(R1223/100)*(K1223*$K$3)+(R1223/100)*(L1223*$L$3)</f>
        <v>0</v>
      </c>
      <c r="X1223" s="52">
        <f t="shared" si="403"/>
        <v>500.54999999999995</v>
      </c>
      <c r="Y1223" s="52">
        <f t="shared" si="404"/>
        <v>0</v>
      </c>
      <c r="Z1223" s="52">
        <f t="shared" si="405"/>
        <v>0</v>
      </c>
      <c r="AA1223" s="52">
        <f t="shared" si="406"/>
        <v>0</v>
      </c>
      <c r="AB1223" s="52">
        <f t="shared" si="410"/>
        <v>0</v>
      </c>
      <c r="AC1223" s="53">
        <f>ROUND(X1223+Y1223+Z1223+AA1223+AB1223,1)</f>
        <v>500.6</v>
      </c>
      <c r="AD1223" s="58">
        <v>0</v>
      </c>
      <c r="AE1223" s="113" t="s">
        <v>814</v>
      </c>
      <c r="AF1223" s="60"/>
      <c r="AH1223" s="62"/>
    </row>
    <row r="1224" spans="1:34">
      <c r="A1224" s="99" t="s">
        <v>815</v>
      </c>
      <c r="B1224" s="87">
        <v>16</v>
      </c>
      <c r="C1224" s="21" t="s">
        <v>325</v>
      </c>
      <c r="D1224" s="12">
        <v>142</v>
      </c>
      <c r="E1224" s="12">
        <v>0</v>
      </c>
      <c r="F1224" s="12">
        <v>0</v>
      </c>
      <c r="G1224" s="12">
        <v>0</v>
      </c>
      <c r="H1224" s="12">
        <v>0</v>
      </c>
      <c r="I1224" s="13">
        <v>46</v>
      </c>
      <c r="J1224" s="13">
        <v>76</v>
      </c>
      <c r="K1224" s="13">
        <v>0</v>
      </c>
      <c r="L1224" s="13">
        <v>0</v>
      </c>
      <c r="M1224" s="13">
        <v>0</v>
      </c>
      <c r="N1224" s="14">
        <f>D1224*$D$4</f>
        <v>184.6</v>
      </c>
      <c r="O1224" s="14">
        <f>E1224*$E$4</f>
        <v>0</v>
      </c>
      <c r="P1224" s="14">
        <f>F1224*$F$4</f>
        <v>0</v>
      </c>
      <c r="Q1224" s="14">
        <f>G1224*$G$4</f>
        <v>0</v>
      </c>
      <c r="R1224" s="14">
        <f>H1224*$H$4</f>
        <v>0</v>
      </c>
      <c r="S1224" s="14">
        <f>(N1224/100)*(I1224*$I$4)+(N1224/100)*(J1224*$J$4)</f>
        <v>405.38159999999999</v>
      </c>
      <c r="T1224" s="14">
        <f>(O1224/100)*(K1224*$K$4)</f>
        <v>0</v>
      </c>
      <c r="U1224" s="14">
        <f>(P1224/100)*(K1224*$K$4)+(P1224/100)*(L1224*$L$4)</f>
        <v>0</v>
      </c>
      <c r="V1224" s="14">
        <f>(Q1224/100)*(L1224*$L$4)</f>
        <v>0</v>
      </c>
      <c r="W1224" s="14">
        <f>(R1224/100)*(K1224*$K$4)+(R1224/100)*(L1224*$L$4)</f>
        <v>0</v>
      </c>
      <c r="X1224" s="14">
        <f t="shared" si="403"/>
        <v>589.98159999999996</v>
      </c>
      <c r="Y1224" s="14">
        <f t="shared" si="404"/>
        <v>0</v>
      </c>
      <c r="Z1224" s="14">
        <f t="shared" si="405"/>
        <v>0</v>
      </c>
      <c r="AA1224" s="14">
        <f t="shared" si="406"/>
        <v>0</v>
      </c>
      <c r="AB1224" s="14">
        <f>R1224+W1224</f>
        <v>0</v>
      </c>
      <c r="AC1224" s="15">
        <f>ROUND(X1224+Y1224+Z1224+AA1224+AB1224,1)</f>
        <v>590</v>
      </c>
      <c r="AD1224" s="48">
        <f>(ROUND(AC1224-AC1223,1)/AC1223)</f>
        <v>0.17858569716340392</v>
      </c>
      <c r="AE1224" s="113"/>
      <c r="AF1224" s="60"/>
      <c r="AH1224" s="62"/>
    </row>
    <row r="1225" spans="1:34">
      <c r="A1225" s="99" t="s">
        <v>816</v>
      </c>
      <c r="B1225" s="87">
        <v>25</v>
      </c>
      <c r="C1225" s="21" t="s">
        <v>850</v>
      </c>
      <c r="D1225" s="12">
        <v>142</v>
      </c>
      <c r="E1225" s="12">
        <v>0</v>
      </c>
      <c r="F1225" s="12">
        <v>0</v>
      </c>
      <c r="G1225" s="12">
        <v>0</v>
      </c>
      <c r="H1225" s="12">
        <v>0</v>
      </c>
      <c r="I1225" s="13">
        <v>30</v>
      </c>
      <c r="J1225" s="13">
        <v>60</v>
      </c>
      <c r="K1225" s="13">
        <v>0</v>
      </c>
      <c r="L1225" s="13">
        <v>0</v>
      </c>
      <c r="M1225" s="13">
        <v>0</v>
      </c>
      <c r="N1225" s="14">
        <f>D1225*$D$5</f>
        <v>198.79999999999998</v>
      </c>
      <c r="O1225" s="14">
        <f>E1225*$E$5</f>
        <v>0</v>
      </c>
      <c r="P1225" s="14">
        <f>F1225*$F$5</f>
        <v>0</v>
      </c>
      <c r="Q1225" s="14">
        <f>G1225*$G$5</f>
        <v>0</v>
      </c>
      <c r="R1225" s="14">
        <f>H1225*$H$5</f>
        <v>0</v>
      </c>
      <c r="S1225" s="14">
        <f>(N1225/100)*(I1225*$I$5)+(N1225/100)*(J1225*$J$5)</f>
        <v>268.38</v>
      </c>
      <c r="T1225" s="14">
        <f>(O1225/100)*(K1225*$K$5)</f>
        <v>0</v>
      </c>
      <c r="U1225" s="14">
        <f>(P1225/100)*(K1225*$K$5)+(P1225/100)*(L1225*$L$5)</f>
        <v>0</v>
      </c>
      <c r="V1225" s="14">
        <f>(Q1225/100)*(L1225*$L$5)</f>
        <v>0</v>
      </c>
      <c r="W1225" s="14">
        <f>(R1225/100)*(K1225*$K$5)+(R1225/100)*(L1225*$L$5)</f>
        <v>0</v>
      </c>
      <c r="X1225" s="14">
        <f t="shared" si="403"/>
        <v>467.17999999999995</v>
      </c>
      <c r="Y1225" s="14">
        <f t="shared" si="404"/>
        <v>0</v>
      </c>
      <c r="Z1225" s="14">
        <f t="shared" si="405"/>
        <v>0</v>
      </c>
      <c r="AA1225" s="14">
        <f t="shared" si="406"/>
        <v>0</v>
      </c>
      <c r="AB1225" s="14">
        <f>R1225+W1225</f>
        <v>0</v>
      </c>
      <c r="AC1225" s="15">
        <f t="shared" ref="AC1225:AC1237" si="411">ROUND(X1225+Y1225+Z1225+AA1225+AB1225,1)</f>
        <v>467.2</v>
      </c>
      <c r="AD1225" s="48">
        <f>(ROUND(AC1225-AC1223,1)/AC1223)</f>
        <v>-6.6719936076707939E-2</v>
      </c>
      <c r="AE1225" s="113"/>
      <c r="AF1225" s="60"/>
      <c r="AH1225" s="62"/>
    </row>
    <row r="1226" spans="1:34">
      <c r="A1226" s="99" t="s">
        <v>817</v>
      </c>
      <c r="B1226" s="87">
        <v>0</v>
      </c>
      <c r="C1226" s="21" t="s">
        <v>338</v>
      </c>
      <c r="D1226" s="12">
        <v>142</v>
      </c>
      <c r="E1226" s="12">
        <v>0</v>
      </c>
      <c r="F1226" s="12">
        <v>0</v>
      </c>
      <c r="G1226" s="12">
        <v>0</v>
      </c>
      <c r="H1226" s="12">
        <v>0</v>
      </c>
      <c r="I1226" s="13">
        <v>30</v>
      </c>
      <c r="J1226" s="13">
        <v>60</v>
      </c>
      <c r="K1226" s="13">
        <v>0</v>
      </c>
      <c r="L1226" s="13">
        <v>0</v>
      </c>
      <c r="M1226" s="13">
        <v>0</v>
      </c>
      <c r="N1226" s="14">
        <f>D1226*$D$6</f>
        <v>198.79999999999998</v>
      </c>
      <c r="O1226" s="14">
        <f>E1226*$E$6</f>
        <v>0</v>
      </c>
      <c r="P1226" s="14">
        <f>F1226*$F$6</f>
        <v>0</v>
      </c>
      <c r="Q1226" s="14">
        <f>G1226*$G$6</f>
        <v>0</v>
      </c>
      <c r="R1226" s="14">
        <f>H1226*$H$6</f>
        <v>0</v>
      </c>
      <c r="S1226" s="14">
        <f>(N1226/100)*(I1226*$I$6)+(N1226/100)*(J1226*$J$6)</f>
        <v>268.38</v>
      </c>
      <c r="T1226" s="14">
        <f>(O1226/100)*(K1226*$K$6)</f>
        <v>0</v>
      </c>
      <c r="U1226" s="14">
        <f>(P1226/100)*(K1226*$K$6)+(P1226/100)*(L1226*$L$6)</f>
        <v>0</v>
      </c>
      <c r="V1226" s="14">
        <f>(Q1226/100)*(L1226*$L$6)</f>
        <v>0</v>
      </c>
      <c r="W1226" s="14">
        <f>(R1226/100)*(K1226*$K$6)+(R1226/100)*(L1226*$L$6)</f>
        <v>0</v>
      </c>
      <c r="X1226" s="14">
        <f t="shared" si="403"/>
        <v>467.17999999999995</v>
      </c>
      <c r="Y1226" s="14">
        <f t="shared" si="404"/>
        <v>0</v>
      </c>
      <c r="Z1226" s="14">
        <f t="shared" si="405"/>
        <v>0</v>
      </c>
      <c r="AA1226" s="14">
        <f t="shared" si="406"/>
        <v>0</v>
      </c>
      <c r="AB1226" s="14">
        <f t="shared" ref="AB1226:AB1238" si="412">R1226+W1226</f>
        <v>0</v>
      </c>
      <c r="AC1226" s="15">
        <f t="shared" si="411"/>
        <v>467.2</v>
      </c>
      <c r="AD1226" s="48">
        <f>(ROUND(AC1226-AC1223,1)/AC1223)</f>
        <v>-6.6719936076707939E-2</v>
      </c>
      <c r="AE1226" s="113"/>
      <c r="AF1226" s="60"/>
      <c r="AH1226" s="62"/>
    </row>
    <row r="1227" spans="1:34">
      <c r="A1227" s="99" t="s">
        <v>818</v>
      </c>
      <c r="B1227" s="87">
        <v>0</v>
      </c>
      <c r="C1227" s="21" t="s">
        <v>339</v>
      </c>
      <c r="D1227" s="12">
        <v>142</v>
      </c>
      <c r="E1227" s="12">
        <v>0</v>
      </c>
      <c r="F1227" s="12">
        <v>0</v>
      </c>
      <c r="G1227" s="12">
        <v>0</v>
      </c>
      <c r="H1227" s="12">
        <v>0</v>
      </c>
      <c r="I1227" s="13">
        <v>30</v>
      </c>
      <c r="J1227" s="13">
        <v>60</v>
      </c>
      <c r="K1227" s="13">
        <v>0</v>
      </c>
      <c r="L1227" s="13">
        <v>0</v>
      </c>
      <c r="M1227" s="13">
        <v>0</v>
      </c>
      <c r="N1227" s="14">
        <f>D1227*$D$7</f>
        <v>198.79999999999998</v>
      </c>
      <c r="O1227" s="14">
        <f>E1227*$E$7</f>
        <v>0</v>
      </c>
      <c r="P1227" s="14">
        <f>F1227*$F$7</f>
        <v>0</v>
      </c>
      <c r="Q1227" s="14">
        <f>G1227*$G$7</f>
        <v>0</v>
      </c>
      <c r="R1227" s="14">
        <f>H1227*$H$7</f>
        <v>0</v>
      </c>
      <c r="S1227" s="14">
        <f>(N1227/100)*(I1227*$I$7)+(N1227/100)*(J1227*$J$7)</f>
        <v>268.38</v>
      </c>
      <c r="T1227" s="14">
        <f>(O1227/100)*(K1227*$K$7)</f>
        <v>0</v>
      </c>
      <c r="U1227" s="14">
        <f>(P1227/100)*(K1227*$K$7)+(P1227/100)*(L1227*$L$7)</f>
        <v>0</v>
      </c>
      <c r="V1227" s="14">
        <f>(Q1227/100)*(L1227*$L$7)</f>
        <v>0</v>
      </c>
      <c r="W1227" s="14">
        <f>(R1227/100)*(K1227*$K$7)+(R1227/100)*(L1227*$L$7)</f>
        <v>0</v>
      </c>
      <c r="X1227" s="14">
        <f t="shared" si="403"/>
        <v>467.17999999999995</v>
      </c>
      <c r="Y1227" s="14">
        <f t="shared" si="404"/>
        <v>0</v>
      </c>
      <c r="Z1227" s="14">
        <f t="shared" si="405"/>
        <v>0</v>
      </c>
      <c r="AA1227" s="14">
        <f t="shared" si="406"/>
        <v>0</v>
      </c>
      <c r="AB1227" s="14">
        <f t="shared" si="412"/>
        <v>0</v>
      </c>
      <c r="AC1227" s="15">
        <f t="shared" si="411"/>
        <v>467.2</v>
      </c>
      <c r="AD1227" s="48">
        <f>(ROUND(AC1227-AC1223,1)/AC1223)</f>
        <v>-6.6719936076707939E-2</v>
      </c>
      <c r="AE1227" s="113"/>
      <c r="AF1227" s="60"/>
      <c r="AH1227" s="62"/>
    </row>
    <row r="1228" spans="1:34">
      <c r="A1228" s="99" t="s">
        <v>667</v>
      </c>
      <c r="B1228" s="87"/>
      <c r="C1228" s="21" t="s">
        <v>340</v>
      </c>
      <c r="D1228" s="12">
        <v>142</v>
      </c>
      <c r="E1228" s="12">
        <v>0</v>
      </c>
      <c r="F1228" s="12">
        <v>0</v>
      </c>
      <c r="G1228" s="12">
        <v>0</v>
      </c>
      <c r="H1228" s="12">
        <v>0</v>
      </c>
      <c r="I1228" s="13">
        <v>30</v>
      </c>
      <c r="J1228" s="13">
        <v>60</v>
      </c>
      <c r="K1228" s="13">
        <v>0</v>
      </c>
      <c r="L1228" s="13">
        <v>0</v>
      </c>
      <c r="M1228" s="13">
        <v>0</v>
      </c>
      <c r="N1228" s="14">
        <f>D1228*$D$8</f>
        <v>198.79999999999998</v>
      </c>
      <c r="O1228" s="14">
        <f>E1228*$E$8</f>
        <v>0</v>
      </c>
      <c r="P1228" s="14">
        <f>F1228*$F$8</f>
        <v>0</v>
      </c>
      <c r="Q1228" s="14">
        <f>G1228*$G$8</f>
        <v>0</v>
      </c>
      <c r="R1228" s="14">
        <f>H1228*$H$8</f>
        <v>0</v>
      </c>
      <c r="S1228" s="14">
        <f>(N1228/100)*(I1228*$I$8)+(N1228/100)*(J1228*$J$8)</f>
        <v>268.38</v>
      </c>
      <c r="T1228" s="14">
        <f>(O1228/100)*(K1228*$K$8)</f>
        <v>0</v>
      </c>
      <c r="U1228" s="14">
        <f>(P1228/100)*(K1228*$K$8)+(P1228/100)*(L1228*$L$8)</f>
        <v>0</v>
      </c>
      <c r="V1228" s="14">
        <f>(Q1228/100)*(L1228*$L$8)</f>
        <v>0</v>
      </c>
      <c r="W1228" s="14">
        <f>(R1228/100)*(K1228*$K$8)+(R1228/100)*(L1228*$L$8)</f>
        <v>0</v>
      </c>
      <c r="X1228" s="14">
        <f t="shared" si="403"/>
        <v>467.17999999999995</v>
      </c>
      <c r="Y1228" s="14">
        <f t="shared" si="404"/>
        <v>0</v>
      </c>
      <c r="Z1228" s="14">
        <f t="shared" si="405"/>
        <v>0</v>
      </c>
      <c r="AA1228" s="14">
        <f t="shared" si="406"/>
        <v>0</v>
      </c>
      <c r="AB1228" s="14">
        <f t="shared" si="412"/>
        <v>0</v>
      </c>
      <c r="AC1228" s="15">
        <f t="shared" si="411"/>
        <v>467.2</v>
      </c>
      <c r="AD1228" s="48">
        <f>(ROUND(AC1228-AC1223,1)/AC1223)</f>
        <v>-6.6719936076707939E-2</v>
      </c>
      <c r="AE1228" s="113"/>
      <c r="AF1228" s="60"/>
      <c r="AH1228" s="62"/>
    </row>
    <row r="1229" spans="1:34">
      <c r="A1229" s="99" t="s">
        <v>606</v>
      </c>
      <c r="B1229" s="87"/>
      <c r="C1229" s="21" t="s">
        <v>1</v>
      </c>
      <c r="D1229" s="12">
        <v>71</v>
      </c>
      <c r="E1229" s="12">
        <v>142</v>
      </c>
      <c r="F1229" s="12">
        <v>0</v>
      </c>
      <c r="G1229" s="12">
        <v>0</v>
      </c>
      <c r="H1229" s="12">
        <v>0</v>
      </c>
      <c r="I1229" s="13">
        <v>30</v>
      </c>
      <c r="J1229" s="13">
        <v>60</v>
      </c>
      <c r="K1229" s="13">
        <v>95</v>
      </c>
      <c r="L1229" s="13">
        <v>0</v>
      </c>
      <c r="M1229" s="13">
        <v>0</v>
      </c>
      <c r="N1229" s="14">
        <f>D1229*$D$9</f>
        <v>85.2</v>
      </c>
      <c r="O1229" s="14">
        <f>E1229*$E$9</f>
        <v>184.6</v>
      </c>
      <c r="P1229" s="14">
        <f>F1229*$F$9</f>
        <v>0</v>
      </c>
      <c r="Q1229" s="14">
        <f>G1229*$G$9</f>
        <v>0</v>
      </c>
      <c r="R1229" s="14">
        <f>H1229*$H$9</f>
        <v>0</v>
      </c>
      <c r="S1229" s="14">
        <f>(N1229/100)*(I1229*$I$9)+(N1229/100)*(J1229*$J$9)</f>
        <v>115.01999999999998</v>
      </c>
      <c r="T1229" s="14">
        <f>(O1229/100)*(K1229*$K$9)</f>
        <v>263.05500000000001</v>
      </c>
      <c r="U1229" s="14">
        <f>(P1229/100)*(K1229*$K$9)+(P1229/100)*(L1229*$L$9)</f>
        <v>0</v>
      </c>
      <c r="V1229" s="14">
        <f>(Q1229/100)*(L1229*$L$9)</f>
        <v>0</v>
      </c>
      <c r="W1229" s="14">
        <f>(R1229/100)*(K1229*$K$9)+(R1229/100)*(L1229*$L$9)</f>
        <v>0</v>
      </c>
      <c r="X1229" s="14">
        <f t="shared" si="403"/>
        <v>200.21999999999997</v>
      </c>
      <c r="Y1229" s="14">
        <f t="shared" si="404"/>
        <v>447.65499999999997</v>
      </c>
      <c r="Z1229" s="14">
        <f t="shared" si="405"/>
        <v>0</v>
      </c>
      <c r="AA1229" s="14">
        <f t="shared" si="406"/>
        <v>0</v>
      </c>
      <c r="AB1229" s="14">
        <f t="shared" si="412"/>
        <v>0</v>
      </c>
      <c r="AC1229" s="15">
        <f t="shared" si="411"/>
        <v>647.9</v>
      </c>
      <c r="AD1229" s="48">
        <f>(ROUND(AC1229-AC1223,1)/AC1223)</f>
        <v>0.29424690371554135</v>
      </c>
      <c r="AE1229" s="113"/>
      <c r="AF1229" s="60"/>
      <c r="AH1229" s="62"/>
    </row>
    <row r="1230" spans="1:34">
      <c r="A1230" s="99" t="s">
        <v>845</v>
      </c>
      <c r="B1230" s="87"/>
      <c r="C1230" s="21" t="s">
        <v>2</v>
      </c>
      <c r="D1230" s="12">
        <v>71</v>
      </c>
      <c r="E1230" s="12">
        <v>0</v>
      </c>
      <c r="F1230" s="12">
        <v>142</v>
      </c>
      <c r="G1230" s="12">
        <v>0</v>
      </c>
      <c r="H1230" s="12">
        <v>0</v>
      </c>
      <c r="I1230" s="13">
        <v>30</v>
      </c>
      <c r="J1230" s="13">
        <v>60</v>
      </c>
      <c r="K1230" s="13">
        <v>47.5</v>
      </c>
      <c r="L1230" s="13">
        <v>47.5</v>
      </c>
      <c r="M1230" s="13">
        <v>0</v>
      </c>
      <c r="N1230" s="14">
        <f>D1230*$D$10</f>
        <v>85.2</v>
      </c>
      <c r="O1230" s="14">
        <f>E1230*$E$10</f>
        <v>0</v>
      </c>
      <c r="P1230" s="14">
        <f>F1230*$F$10</f>
        <v>184.6</v>
      </c>
      <c r="Q1230" s="14">
        <f>G1230*$G$10</f>
        <v>0</v>
      </c>
      <c r="R1230" s="14">
        <f>H1230*$H$10</f>
        <v>0</v>
      </c>
      <c r="S1230" s="14">
        <f>(N1230/100)*(I1230*$I$10)+(N1230/100)*(J1230*$J$10)</f>
        <v>115.01999999999998</v>
      </c>
      <c r="T1230" s="14">
        <f>(O1230/100)*(K1230*$J$10)</f>
        <v>0</v>
      </c>
      <c r="U1230" s="14">
        <f>(P1230/100)*(K1230*$K$10)+(P1230/100)*(L1230*$L$10)</f>
        <v>263.05500000000001</v>
      </c>
      <c r="V1230" s="14">
        <f>(Q1230/100)*(L1230*$L$10)</f>
        <v>0</v>
      </c>
      <c r="W1230" s="14">
        <f>(R1230/100)*(K1230*$K$10)+(R1230/100)*(L1230*$L$10)</f>
        <v>0</v>
      </c>
      <c r="X1230" s="14">
        <f t="shared" si="403"/>
        <v>200.21999999999997</v>
      </c>
      <c r="Y1230" s="14">
        <f t="shared" si="404"/>
        <v>0</v>
      </c>
      <c r="Z1230" s="14">
        <f t="shared" si="405"/>
        <v>447.65499999999997</v>
      </c>
      <c r="AA1230" s="14">
        <f t="shared" si="406"/>
        <v>0</v>
      </c>
      <c r="AB1230" s="14">
        <f t="shared" si="412"/>
        <v>0</v>
      </c>
      <c r="AC1230" s="15">
        <f t="shared" si="411"/>
        <v>647.9</v>
      </c>
      <c r="AD1230" s="48">
        <f>(ROUND(AC1230-AC1223,1)/AC1223)</f>
        <v>0.29424690371554135</v>
      </c>
      <c r="AE1230" s="113"/>
      <c r="AF1230" s="60"/>
      <c r="AH1230" s="62"/>
    </row>
    <row r="1231" spans="1:34">
      <c r="A1231" s="99" t="s">
        <v>846</v>
      </c>
      <c r="B1231" s="87"/>
      <c r="C1231" s="21" t="s">
        <v>3</v>
      </c>
      <c r="D1231" s="12">
        <v>71</v>
      </c>
      <c r="E1231" s="12">
        <v>0</v>
      </c>
      <c r="F1231" s="12">
        <v>0</v>
      </c>
      <c r="G1231" s="12">
        <v>142</v>
      </c>
      <c r="H1231" s="12">
        <v>0</v>
      </c>
      <c r="I1231" s="13">
        <v>30</v>
      </c>
      <c r="J1231" s="13">
        <v>60</v>
      </c>
      <c r="K1231" s="13">
        <v>0</v>
      </c>
      <c r="L1231" s="13">
        <v>95</v>
      </c>
      <c r="M1231" s="13">
        <v>0</v>
      </c>
      <c r="N1231" s="14">
        <f>D1231*$D$11</f>
        <v>85.2</v>
      </c>
      <c r="O1231" s="14">
        <f>E1231*$E$11</f>
        <v>0</v>
      </c>
      <c r="P1231" s="14">
        <f>F1231*$F$11</f>
        <v>0</v>
      </c>
      <c r="Q1231" s="14">
        <f>G1231*$G$11</f>
        <v>184.6</v>
      </c>
      <c r="R1231" s="14">
        <f>H1231*$H$11</f>
        <v>0</v>
      </c>
      <c r="S1231" s="14">
        <f>(N1231/100)*(I1231*$I$11)+(N1231/100)*(J1231*$J$11)</f>
        <v>115.01999999999998</v>
      </c>
      <c r="T1231" s="14">
        <f>(O1231/100)*(K1231*$K$11)</f>
        <v>0</v>
      </c>
      <c r="U1231" s="14">
        <f>(P1231/100)*(K1231*$K$11)+(P1231/100)*(L1231*$L$11)</f>
        <v>0</v>
      </c>
      <c r="V1231" s="14">
        <f>(Q1231/100)*(L1231*$L$11)</f>
        <v>263.05500000000001</v>
      </c>
      <c r="W1231" s="14">
        <f>(R1231/100)*(K1231*$K$11)+(R1231/100)*(L1231*$L$11)</f>
        <v>0</v>
      </c>
      <c r="X1231" s="14">
        <f t="shared" si="403"/>
        <v>200.21999999999997</v>
      </c>
      <c r="Y1231" s="14">
        <f t="shared" si="404"/>
        <v>0</v>
      </c>
      <c r="Z1231" s="14">
        <f t="shared" si="405"/>
        <v>0</v>
      </c>
      <c r="AA1231" s="14">
        <f t="shared" si="406"/>
        <v>447.65499999999997</v>
      </c>
      <c r="AB1231" s="14">
        <f t="shared" si="412"/>
        <v>0</v>
      </c>
      <c r="AC1231" s="15">
        <f t="shared" si="411"/>
        <v>647.9</v>
      </c>
      <c r="AD1231" s="48">
        <f>(ROUND(AC1231-AC1223,1)/AC1223)</f>
        <v>0.29424690371554135</v>
      </c>
      <c r="AE1231" s="113"/>
      <c r="AF1231" s="60"/>
      <c r="AH1231" s="62"/>
    </row>
    <row r="1232" spans="1:34">
      <c r="A1232" s="99" t="s">
        <v>847</v>
      </c>
      <c r="B1232" s="87"/>
      <c r="C1232" s="21" t="s">
        <v>4</v>
      </c>
      <c r="D1232" s="12">
        <v>71</v>
      </c>
      <c r="E1232" s="12">
        <v>0</v>
      </c>
      <c r="F1232" s="12">
        <v>0</v>
      </c>
      <c r="G1232" s="12">
        <v>0</v>
      </c>
      <c r="H1232" s="12">
        <v>142</v>
      </c>
      <c r="I1232" s="13">
        <v>30</v>
      </c>
      <c r="J1232" s="13">
        <v>60</v>
      </c>
      <c r="K1232" s="13">
        <v>47.5</v>
      </c>
      <c r="L1232" s="13">
        <v>47.5</v>
      </c>
      <c r="M1232" s="13">
        <v>0</v>
      </c>
      <c r="N1232" s="14">
        <f>D1232*$D$12</f>
        <v>85.2</v>
      </c>
      <c r="O1232" s="14">
        <f>E1232*$E$12</f>
        <v>0</v>
      </c>
      <c r="P1232" s="14">
        <f>F1232*$F$12</f>
        <v>0</v>
      </c>
      <c r="Q1232" s="14">
        <f>G1232*$G$12</f>
        <v>0</v>
      </c>
      <c r="R1232" s="14">
        <f>H1232*$H$12</f>
        <v>184.6</v>
      </c>
      <c r="S1232" s="14">
        <f>(N1232/100)*(I1232*$I$12)+(N1232/100)*(J1232*$J$12)</f>
        <v>115.01999999999998</v>
      </c>
      <c r="T1232" s="14">
        <f>(O1232/100)*(K1232*$K$12)</f>
        <v>0</v>
      </c>
      <c r="U1232" s="14">
        <f>(P1232/100)*(K1232*$K$12)+(P1232/100)*(L1232*$L$12)</f>
        <v>0</v>
      </c>
      <c r="V1232" s="14">
        <f>(Q1232/100)*(L1232*$L$12)</f>
        <v>0</v>
      </c>
      <c r="W1232" s="14">
        <f>(R1232/100)*(K1232*$K$12)+(R1232/100)*(L1232*$L$12)</f>
        <v>263.05500000000001</v>
      </c>
      <c r="X1232" s="14">
        <f t="shared" si="403"/>
        <v>200.21999999999997</v>
      </c>
      <c r="Y1232" s="14">
        <f t="shared" si="404"/>
        <v>0</v>
      </c>
      <c r="Z1232" s="14">
        <f t="shared" si="405"/>
        <v>0</v>
      </c>
      <c r="AA1232" s="14">
        <f t="shared" si="406"/>
        <v>0</v>
      </c>
      <c r="AB1232" s="14">
        <f t="shared" si="412"/>
        <v>447.65499999999997</v>
      </c>
      <c r="AC1232" s="15">
        <f t="shared" si="411"/>
        <v>647.9</v>
      </c>
      <c r="AD1232" s="48">
        <f>(ROUND(AC1232-AC1223,1)/AC1223)</f>
        <v>0.29424690371554135</v>
      </c>
      <c r="AE1232" s="113"/>
      <c r="AF1232" s="60"/>
      <c r="AH1232" s="62"/>
    </row>
    <row r="1233" spans="1:34">
      <c r="A1233" s="99" t="s">
        <v>848</v>
      </c>
      <c r="B1233" s="87"/>
      <c r="C1233" s="21" t="s">
        <v>328</v>
      </c>
      <c r="D1233" s="12">
        <v>142</v>
      </c>
      <c r="E1233" s="12">
        <v>0</v>
      </c>
      <c r="F1233" s="12">
        <v>0</v>
      </c>
      <c r="G1233" s="12">
        <v>0</v>
      </c>
      <c r="H1233" s="12">
        <v>0</v>
      </c>
      <c r="I1233" s="13">
        <v>30</v>
      </c>
      <c r="J1233" s="13">
        <v>60</v>
      </c>
      <c r="K1233" s="13">
        <v>0</v>
      </c>
      <c r="L1233" s="13">
        <v>0</v>
      </c>
      <c r="M1233" s="13">
        <v>75</v>
      </c>
      <c r="N1233" s="14">
        <f>D1233*$D$13</f>
        <v>184.6</v>
      </c>
      <c r="O1233" s="14">
        <f>E1233*$E$13</f>
        <v>0</v>
      </c>
      <c r="P1233" s="14">
        <f>F1233*$F$13</f>
        <v>0</v>
      </c>
      <c r="Q1233" s="14">
        <f>G1233*$G$13</f>
        <v>0</v>
      </c>
      <c r="R1233" s="14">
        <f>H1233*$H$13</f>
        <v>0</v>
      </c>
      <c r="S1233" s="14">
        <f>(N1233/100)*(I1233*$I$14)+(N1233/100)*(J1233*$J$14)+(N1233/100)*(M1233*$M$14)</f>
        <v>456.88499999999999</v>
      </c>
      <c r="T1233" s="14">
        <f>(O1233/100)*(K1233*$K$13)+(O1233/100)*(M1233*$M$13)</f>
        <v>0</v>
      </c>
      <c r="U1233" s="14">
        <f>(P1233/100)*(K1233*$K$13)+(P1233/100)*(L1233*$L$13)+(P1233/100)*(M1233*$M$13)</f>
        <v>0</v>
      </c>
      <c r="V1233" s="14">
        <f>(Q1233/100)*(L1233*$L$13)+(Q1233/100)*(M1233*$M$13)</f>
        <v>0</v>
      </c>
      <c r="W1233" s="14">
        <f>(R1233/100)*(K1233*$K$13)+(R1233/100)*(L1233*$L$13)+(R1233/100)*(M1233*$M$13)</f>
        <v>0</v>
      </c>
      <c r="X1233" s="14">
        <f t="shared" si="403"/>
        <v>641.48500000000001</v>
      </c>
      <c r="Y1233" s="14">
        <f t="shared" si="404"/>
        <v>0</v>
      </c>
      <c r="Z1233" s="14">
        <f t="shared" si="405"/>
        <v>0</v>
      </c>
      <c r="AA1233" s="14">
        <f t="shared" si="406"/>
        <v>0</v>
      </c>
      <c r="AB1233" s="14">
        <f t="shared" si="412"/>
        <v>0</v>
      </c>
      <c r="AC1233" s="15">
        <f t="shared" si="411"/>
        <v>641.5</v>
      </c>
      <c r="AD1233" s="48">
        <f>(ROUND(AC1233-AC1223,1)/AC1223)</f>
        <v>0.28146224530563324</v>
      </c>
      <c r="AE1233" s="113"/>
      <c r="AF1233" s="60"/>
      <c r="AH1233" s="62"/>
    </row>
    <row r="1234" spans="1:34">
      <c r="A1234" s="99" t="s">
        <v>849</v>
      </c>
      <c r="B1234" s="87"/>
      <c r="C1234" s="21" t="s">
        <v>329</v>
      </c>
      <c r="D1234" s="12">
        <v>142</v>
      </c>
      <c r="E1234" s="12">
        <v>0</v>
      </c>
      <c r="F1234" s="12">
        <v>0</v>
      </c>
      <c r="G1234" s="12">
        <v>0</v>
      </c>
      <c r="H1234" s="12">
        <v>0</v>
      </c>
      <c r="I1234" s="13">
        <v>30</v>
      </c>
      <c r="J1234" s="13">
        <v>60</v>
      </c>
      <c r="K1234" s="13">
        <v>75</v>
      </c>
      <c r="L1234" s="13">
        <v>0</v>
      </c>
      <c r="M1234" s="13">
        <v>0</v>
      </c>
      <c r="N1234" s="14">
        <f>D1234*$D$14</f>
        <v>184.6</v>
      </c>
      <c r="O1234" s="14">
        <f>E1234*$E$14</f>
        <v>0</v>
      </c>
      <c r="P1234" s="14">
        <f>F1234*$F$14</f>
        <v>0</v>
      </c>
      <c r="Q1234" s="14">
        <f>G1234*$G$14</f>
        <v>0</v>
      </c>
      <c r="R1234" s="14">
        <f>H1234*$H$14</f>
        <v>0</v>
      </c>
      <c r="S1234" s="14">
        <f>(N1234/100)*(I1234*$I$14)+(N1234/100)*(J1234*$J$14)+(N1234/100)*(K1234*$K$14)</f>
        <v>456.88499999999999</v>
      </c>
      <c r="T1234" s="14">
        <f>(O1234/100)*(K1234*$K$14)</f>
        <v>0</v>
      </c>
      <c r="U1234" s="14">
        <f>(P1234/100)*(K1234*$K$14)+(P1234/100)*(L1234*$L$14)</f>
        <v>0</v>
      </c>
      <c r="V1234" s="14">
        <f>(Q1234/100)*(L1234*$L$14)</f>
        <v>0</v>
      </c>
      <c r="W1234" s="14">
        <f>(R1234/100)*(K1234*$L$14)+(R1234/100)*(L1234*$M$14)</f>
        <v>0</v>
      </c>
      <c r="X1234" s="14">
        <f t="shared" si="403"/>
        <v>641.48500000000001</v>
      </c>
      <c r="Y1234" s="14">
        <f t="shared" si="404"/>
        <v>0</v>
      </c>
      <c r="Z1234" s="14">
        <f t="shared" si="405"/>
        <v>0</v>
      </c>
      <c r="AA1234" s="14">
        <f t="shared" si="406"/>
        <v>0</v>
      </c>
      <c r="AB1234" s="14">
        <f t="shared" si="412"/>
        <v>0</v>
      </c>
      <c r="AC1234" s="15">
        <f t="shared" si="411"/>
        <v>641.5</v>
      </c>
      <c r="AD1234" s="48">
        <f>(ROUND(AC1234-AC1223,1)/AC1223)</f>
        <v>0.28146224530563324</v>
      </c>
      <c r="AE1234" s="113"/>
      <c r="AF1234" s="60"/>
      <c r="AH1234" s="62"/>
    </row>
    <row r="1235" spans="1:34">
      <c r="A1235" s="99"/>
      <c r="B1235" s="87"/>
      <c r="C1235" s="21" t="s">
        <v>330</v>
      </c>
      <c r="D1235" s="12">
        <v>142</v>
      </c>
      <c r="E1235" s="12">
        <v>0</v>
      </c>
      <c r="F1235" s="12">
        <v>0</v>
      </c>
      <c r="G1235" s="12">
        <v>0</v>
      </c>
      <c r="H1235" s="12">
        <v>0</v>
      </c>
      <c r="I1235" s="13">
        <v>30</v>
      </c>
      <c r="J1235" s="13">
        <v>60</v>
      </c>
      <c r="K1235" s="13">
        <v>0</v>
      </c>
      <c r="L1235" s="13">
        <v>75</v>
      </c>
      <c r="M1235" s="13">
        <v>0</v>
      </c>
      <c r="N1235" s="14">
        <f>D1235*$D$15</f>
        <v>184.6</v>
      </c>
      <c r="O1235" s="14">
        <f>E1235*$E$15</f>
        <v>0</v>
      </c>
      <c r="P1235" s="14">
        <f>F1235*$F$15</f>
        <v>0</v>
      </c>
      <c r="Q1235" s="14">
        <f>G1235*$G$15</f>
        <v>0</v>
      </c>
      <c r="R1235" s="14">
        <f>H1235*$H$15</f>
        <v>0</v>
      </c>
      <c r="S1235" s="14">
        <f>(N1235/100)*(I1235*$I$15)+(N1235/100)*(J1235*$J$15)+(N1235/100)*(L1235*$L$15)</f>
        <v>456.88499999999999</v>
      </c>
      <c r="T1235" s="14">
        <f>(O1235/100)*(K1235*$K$15)</f>
        <v>0</v>
      </c>
      <c r="U1235" s="14">
        <f>(P1235/100)*(K1235*$K$15)+(P1235/100)*(L1235*$L$15)</f>
        <v>0</v>
      </c>
      <c r="V1235" s="14">
        <f>(Q1235/100)*(L1235*$L$15)</f>
        <v>0</v>
      </c>
      <c r="W1235" s="14">
        <f>(R1235/100)*(K1235*$K$15)+(R1235/100)*(L1235*$L$15)</f>
        <v>0</v>
      </c>
      <c r="X1235" s="14">
        <f t="shared" si="403"/>
        <v>641.48500000000001</v>
      </c>
      <c r="Y1235" s="14">
        <f t="shared" si="404"/>
        <v>0</v>
      </c>
      <c r="Z1235" s="14">
        <f t="shared" si="405"/>
        <v>0</v>
      </c>
      <c r="AA1235" s="14">
        <f t="shared" si="406"/>
        <v>0</v>
      </c>
      <c r="AB1235" s="14">
        <f t="shared" si="412"/>
        <v>0</v>
      </c>
      <c r="AC1235" s="15">
        <f t="shared" si="411"/>
        <v>641.5</v>
      </c>
      <c r="AD1235" s="48">
        <f>(ROUND(AC1235-AC1223,1)/AC1223)</f>
        <v>0.28146224530563324</v>
      </c>
      <c r="AE1235" s="113"/>
      <c r="AF1235" s="60"/>
      <c r="AH1235" s="62"/>
    </row>
    <row r="1236" spans="1:34">
      <c r="A1236" s="99"/>
      <c r="B1236" s="87"/>
      <c r="C1236" s="21" t="s">
        <v>326</v>
      </c>
      <c r="D1236" s="12">
        <v>142</v>
      </c>
      <c r="E1236" s="12">
        <v>0</v>
      </c>
      <c r="F1236" s="12">
        <v>0</v>
      </c>
      <c r="G1236" s="12">
        <v>0</v>
      </c>
      <c r="H1236" s="12">
        <v>0</v>
      </c>
      <c r="I1236" s="13">
        <v>30</v>
      </c>
      <c r="J1236" s="13">
        <v>88</v>
      </c>
      <c r="K1236" s="13">
        <v>0</v>
      </c>
      <c r="L1236" s="13">
        <v>0</v>
      </c>
      <c r="M1236" s="13">
        <v>0</v>
      </c>
      <c r="N1236" s="14">
        <f>D1236*$D$16</f>
        <v>184.6</v>
      </c>
      <c r="O1236" s="14">
        <f>E1236*$E$16</f>
        <v>0</v>
      </c>
      <c r="P1236" s="14">
        <f>F1236*$F$16</f>
        <v>0</v>
      </c>
      <c r="Q1236" s="14">
        <f>G1236*$G$16</f>
        <v>0</v>
      </c>
      <c r="R1236" s="14">
        <f>H1236*$H$16</f>
        <v>0</v>
      </c>
      <c r="S1236" s="14">
        <f>(N1236/100)*(I1236*$I$16)+(N1236/100)*(J1236*$J$16)</f>
        <v>429.01039999999995</v>
      </c>
      <c r="T1236" s="14">
        <f>(O1236/100)*(K1236*$K$16)</f>
        <v>0</v>
      </c>
      <c r="U1236" s="14">
        <f>(P1236/100)*(K1236*$K$16)+(P1236/100)*(L1236*$L$16)</f>
        <v>0</v>
      </c>
      <c r="V1236" s="14">
        <f>(Q1236/100)*(L1236*$L$16)</f>
        <v>0</v>
      </c>
      <c r="W1236" s="14">
        <f>(R1236/100)*(K1236*$K$16)+(R1236/100)*(L1236*$L$16)</f>
        <v>0</v>
      </c>
      <c r="X1236" s="14">
        <f t="shared" si="403"/>
        <v>613.61039999999991</v>
      </c>
      <c r="Y1236" s="14">
        <f t="shared" si="404"/>
        <v>0</v>
      </c>
      <c r="Z1236" s="14">
        <f t="shared" si="405"/>
        <v>0</v>
      </c>
      <c r="AA1236" s="14">
        <f t="shared" si="406"/>
        <v>0</v>
      </c>
      <c r="AB1236" s="14">
        <f t="shared" si="412"/>
        <v>0</v>
      </c>
      <c r="AC1236" s="15">
        <f t="shared" si="411"/>
        <v>613.6</v>
      </c>
      <c r="AD1236" s="48">
        <f>(ROUND(AC1236-AC1223,1)/AC1223)</f>
        <v>0.22572912504994005</v>
      </c>
      <c r="AE1236" s="113"/>
      <c r="AF1236" s="60"/>
      <c r="AH1236" s="62"/>
    </row>
    <row r="1237" spans="1:34">
      <c r="A1237" s="99"/>
      <c r="B1237" s="87"/>
      <c r="C1237" s="21" t="s">
        <v>327</v>
      </c>
      <c r="D1237" s="12">
        <v>142</v>
      </c>
      <c r="E1237" s="12">
        <v>0</v>
      </c>
      <c r="F1237" s="12">
        <v>0</v>
      </c>
      <c r="G1237" s="12">
        <v>0</v>
      </c>
      <c r="H1237" s="12">
        <v>0</v>
      </c>
      <c r="I1237" s="13">
        <v>63</v>
      </c>
      <c r="J1237" s="13">
        <v>60</v>
      </c>
      <c r="K1237" s="13">
        <v>0</v>
      </c>
      <c r="L1237" s="13">
        <v>0</v>
      </c>
      <c r="M1237" s="13">
        <v>0</v>
      </c>
      <c r="N1237" s="14">
        <f>D1237*$D$17</f>
        <v>184.6</v>
      </c>
      <c r="O1237" s="14">
        <f>E1237*$E$17</f>
        <v>0</v>
      </c>
      <c r="P1237" s="14">
        <f>F1237*$F$17</f>
        <v>0</v>
      </c>
      <c r="Q1237" s="14">
        <f>G1237*$G$17</f>
        <v>0</v>
      </c>
      <c r="R1237" s="14">
        <f>H1237*$H$17</f>
        <v>0</v>
      </c>
      <c r="S1237" s="14">
        <f>(N1237/100)*(I1237*$I$17)+(N1237/100)*(J1237*$J$17)</f>
        <v>378.2453999999999</v>
      </c>
      <c r="T1237" s="14">
        <f>(O1237/100)*(K1237*$K$17)</f>
        <v>0</v>
      </c>
      <c r="U1237" s="14">
        <f>(P1237/100)*(K1237*$K$17)+(P1237/100)*(L1237*$L$17)</f>
        <v>0</v>
      </c>
      <c r="V1237" s="14">
        <f>(Q1237/100)*(L1237*$L$17)</f>
        <v>0</v>
      </c>
      <c r="W1237" s="14">
        <f>(R1237/100)*(K1237*$K$17)+(R1237/100)*(L1237*$L$17)</f>
        <v>0</v>
      </c>
      <c r="X1237" s="14">
        <f t="shared" si="403"/>
        <v>562.84539999999993</v>
      </c>
      <c r="Y1237" s="14">
        <f t="shared" si="404"/>
        <v>0</v>
      </c>
      <c r="Z1237" s="14">
        <f t="shared" si="405"/>
        <v>0</v>
      </c>
      <c r="AA1237" s="14">
        <f t="shared" si="406"/>
        <v>0</v>
      </c>
      <c r="AB1237" s="14">
        <f t="shared" si="412"/>
        <v>0</v>
      </c>
      <c r="AC1237" s="15">
        <f t="shared" si="411"/>
        <v>562.79999999999995</v>
      </c>
      <c r="AD1237" s="48">
        <f>(ROUND(AC1237-AC1223,1)/AC1223)</f>
        <v>0.12425089892129444</v>
      </c>
      <c r="AE1237" s="113"/>
      <c r="AF1237" s="60"/>
      <c r="AH1237" s="62"/>
    </row>
    <row r="1238" spans="1:34">
      <c r="A1238" s="106" t="s">
        <v>0</v>
      </c>
      <c r="B1238" s="88" t="s">
        <v>63</v>
      </c>
      <c r="C1238" s="50" t="s">
        <v>244</v>
      </c>
      <c r="D1238" s="11">
        <v>132</v>
      </c>
      <c r="E1238" s="11">
        <v>0</v>
      </c>
      <c r="F1238" s="11">
        <v>0</v>
      </c>
      <c r="G1238" s="11">
        <v>50</v>
      </c>
      <c r="H1238" s="11">
        <v>0</v>
      </c>
      <c r="I1238" s="51">
        <v>20</v>
      </c>
      <c r="J1238" s="51">
        <v>50</v>
      </c>
      <c r="K1238" s="51">
        <v>0</v>
      </c>
      <c r="L1238" s="51">
        <v>20</v>
      </c>
      <c r="M1238" s="51">
        <v>0</v>
      </c>
      <c r="N1238" s="52">
        <f>D1238*$D$3</f>
        <v>198</v>
      </c>
      <c r="O1238" s="52">
        <f>E1238*$E$3</f>
        <v>0</v>
      </c>
      <c r="P1238" s="52">
        <f>F1238*$F$3</f>
        <v>0</v>
      </c>
      <c r="Q1238" s="52">
        <f>G1238*$G$3</f>
        <v>75</v>
      </c>
      <c r="R1238" s="52">
        <f>H1238*$H$3</f>
        <v>0</v>
      </c>
      <c r="S1238" s="52">
        <f>(N1238/100)*(I1238*$I$3)+(N1238/100)*(J1238*$J$3)</f>
        <v>207.9</v>
      </c>
      <c r="T1238" s="52">
        <f>(O1238/100)*(K1238*$K$3)</f>
        <v>0</v>
      </c>
      <c r="U1238" s="52">
        <f>(P1238/100)*(K1238*$K$3)+(P1238/100)*(L1238*$L$3)</f>
        <v>0</v>
      </c>
      <c r="V1238" s="52">
        <f>(Q1238/100)*(L1238*$L$3)</f>
        <v>22.5</v>
      </c>
      <c r="W1238" s="52">
        <f>(R1238/100)*(K1238*$K$3)+(R1238/100)*(L1238*$L$3)</f>
        <v>0</v>
      </c>
      <c r="X1238" s="52">
        <f t="shared" ref="X1238:X1373" si="413">N1238+S1238</f>
        <v>405.9</v>
      </c>
      <c r="Y1238" s="52">
        <f t="shared" ref="Y1238:Y1373" si="414">O1238+T1238</f>
        <v>0</v>
      </c>
      <c r="Z1238" s="52">
        <f t="shared" ref="Z1238:Z1373" si="415">P1238+U1238</f>
        <v>0</v>
      </c>
      <c r="AA1238" s="52">
        <f t="shared" ref="AA1238:AA1373" si="416">Q1238+V1238</f>
        <v>97.5</v>
      </c>
      <c r="AB1238" s="52">
        <f t="shared" si="412"/>
        <v>0</v>
      </c>
      <c r="AC1238" s="53">
        <f>ROUND(X1238+Y1238+Z1238+AA1238+AB1238,1)</f>
        <v>503.4</v>
      </c>
      <c r="AD1238" s="58">
        <v>0</v>
      </c>
      <c r="AE1238" s="113" t="s">
        <v>814</v>
      </c>
      <c r="AF1238" s="60"/>
      <c r="AH1238" s="62"/>
    </row>
    <row r="1239" spans="1:34">
      <c r="A1239" s="99" t="s">
        <v>815</v>
      </c>
      <c r="B1239" s="89">
        <v>18</v>
      </c>
      <c r="C1239" s="21" t="s">
        <v>325</v>
      </c>
      <c r="D1239" s="12">
        <v>132</v>
      </c>
      <c r="E1239" s="12">
        <v>0</v>
      </c>
      <c r="F1239" s="12">
        <v>0</v>
      </c>
      <c r="G1239" s="12">
        <v>50</v>
      </c>
      <c r="H1239" s="12">
        <v>0</v>
      </c>
      <c r="I1239" s="13">
        <v>40</v>
      </c>
      <c r="J1239" s="13">
        <v>69</v>
      </c>
      <c r="K1239" s="13">
        <v>0</v>
      </c>
      <c r="L1239" s="13">
        <v>20</v>
      </c>
      <c r="M1239" s="13">
        <v>0</v>
      </c>
      <c r="N1239" s="14">
        <f>D1239*$D$4</f>
        <v>171.6</v>
      </c>
      <c r="O1239" s="14">
        <f>E1239*$E$4</f>
        <v>0</v>
      </c>
      <c r="P1239" s="14">
        <f>F1239*$F$4</f>
        <v>0</v>
      </c>
      <c r="Q1239" s="14">
        <f>G1239*$G$4</f>
        <v>65</v>
      </c>
      <c r="R1239" s="14">
        <f>H1239*$H$4</f>
        <v>0</v>
      </c>
      <c r="S1239" s="14">
        <f>(N1239/100)*(I1239*$I$4)+(N1239/100)*(J1239*$J$4)</f>
        <v>336.67919999999998</v>
      </c>
      <c r="T1239" s="14">
        <f>(O1239/100)*(K1239*$K$4)</f>
        <v>0</v>
      </c>
      <c r="U1239" s="14">
        <f>(P1239/100)*(K1239*$K$4)+(P1239/100)*(L1239*$L$4)</f>
        <v>0</v>
      </c>
      <c r="V1239" s="14">
        <f>(Q1239/100)*(L1239*$L$4)</f>
        <v>19.5</v>
      </c>
      <c r="W1239" s="14">
        <f>(R1239/100)*(K1239*$K$4)+(R1239/100)*(L1239*$L$4)</f>
        <v>0</v>
      </c>
      <c r="X1239" s="14">
        <f t="shared" si="413"/>
        <v>508.27919999999995</v>
      </c>
      <c r="Y1239" s="14">
        <f t="shared" si="414"/>
        <v>0</v>
      </c>
      <c r="Z1239" s="14">
        <f t="shared" si="415"/>
        <v>0</v>
      </c>
      <c r="AA1239" s="14">
        <f t="shared" si="416"/>
        <v>84.5</v>
      </c>
      <c r="AB1239" s="14">
        <f>R1239+W1239</f>
        <v>0</v>
      </c>
      <c r="AC1239" s="15">
        <f>ROUND(X1239+Y1239+Z1239+AA1239+AB1239,1)</f>
        <v>592.79999999999995</v>
      </c>
      <c r="AD1239" s="48">
        <f>(ROUND(AC1239-AC1238,1)/AC1238)</f>
        <v>0.17759237187127536</v>
      </c>
      <c r="AE1239" s="113"/>
      <c r="AF1239" s="60"/>
      <c r="AH1239" s="62"/>
    </row>
    <row r="1240" spans="1:34">
      <c r="A1240" s="99" t="s">
        <v>816</v>
      </c>
      <c r="B1240" s="89">
        <v>25</v>
      </c>
      <c r="C1240" s="21" t="s">
        <v>850</v>
      </c>
      <c r="D1240" s="12">
        <v>132</v>
      </c>
      <c r="E1240" s="12">
        <v>0</v>
      </c>
      <c r="F1240" s="12">
        <v>0</v>
      </c>
      <c r="G1240" s="12">
        <v>50</v>
      </c>
      <c r="H1240" s="12">
        <v>0</v>
      </c>
      <c r="I1240" s="13">
        <v>20</v>
      </c>
      <c r="J1240" s="13">
        <v>50</v>
      </c>
      <c r="K1240" s="13">
        <v>0</v>
      </c>
      <c r="L1240" s="13">
        <v>20</v>
      </c>
      <c r="M1240" s="13">
        <v>0</v>
      </c>
      <c r="N1240" s="14">
        <f>D1240*$D$5</f>
        <v>184.79999999999998</v>
      </c>
      <c r="O1240" s="14">
        <f>E1240*$E$5</f>
        <v>0</v>
      </c>
      <c r="P1240" s="14">
        <f>F1240*$F$5</f>
        <v>0</v>
      </c>
      <c r="Q1240" s="14">
        <f>G1240*$G$5</f>
        <v>70</v>
      </c>
      <c r="R1240" s="14">
        <f>H1240*$H$5</f>
        <v>0</v>
      </c>
      <c r="S1240" s="14">
        <f>(N1240/100)*(I1240*$I$5)+(N1240/100)*(J1240*$J$5)</f>
        <v>194.04</v>
      </c>
      <c r="T1240" s="14">
        <f>(O1240/100)*(K1240*$K$5)</f>
        <v>0</v>
      </c>
      <c r="U1240" s="14">
        <f>(P1240/100)*(K1240*$K$5)+(P1240/100)*(L1240*$L$5)</f>
        <v>0</v>
      </c>
      <c r="V1240" s="14">
        <f>(Q1240/100)*(L1240*$L$5)</f>
        <v>21</v>
      </c>
      <c r="W1240" s="14">
        <f>(R1240/100)*(K1240*$K$5)+(R1240/100)*(L1240*$L$5)</f>
        <v>0</v>
      </c>
      <c r="X1240" s="14">
        <f t="shared" si="413"/>
        <v>378.84</v>
      </c>
      <c r="Y1240" s="14">
        <f t="shared" si="414"/>
        <v>0</v>
      </c>
      <c r="Z1240" s="14">
        <f t="shared" si="415"/>
        <v>0</v>
      </c>
      <c r="AA1240" s="14">
        <f t="shared" si="416"/>
        <v>91</v>
      </c>
      <c r="AB1240" s="14">
        <f>R1240+W1240</f>
        <v>0</v>
      </c>
      <c r="AC1240" s="15">
        <f t="shared" ref="AC1240:AC1252" si="417">ROUND(X1240+Y1240+Z1240+AA1240+AB1240,1)</f>
        <v>469.8</v>
      </c>
      <c r="AD1240" s="48">
        <f>(ROUND(AC1240-AC1238,1)/AC1238)</f>
        <v>-6.6746126340882006E-2</v>
      </c>
      <c r="AE1240" s="113"/>
      <c r="AF1240" s="60"/>
      <c r="AH1240" s="20"/>
    </row>
    <row r="1241" spans="1:34">
      <c r="A1241" s="99" t="s">
        <v>817</v>
      </c>
      <c r="B1241" s="89">
        <v>0</v>
      </c>
      <c r="C1241" s="21" t="s">
        <v>338</v>
      </c>
      <c r="D1241" s="12">
        <v>132</v>
      </c>
      <c r="E1241" s="12">
        <v>0</v>
      </c>
      <c r="F1241" s="12">
        <v>0</v>
      </c>
      <c r="G1241" s="12">
        <v>50</v>
      </c>
      <c r="H1241" s="12">
        <v>0</v>
      </c>
      <c r="I1241" s="13">
        <v>20</v>
      </c>
      <c r="J1241" s="13">
        <v>50</v>
      </c>
      <c r="K1241" s="13">
        <v>0</v>
      </c>
      <c r="L1241" s="13">
        <v>20</v>
      </c>
      <c r="M1241" s="13">
        <v>0</v>
      </c>
      <c r="N1241" s="14">
        <f>D1241*$D$6</f>
        <v>184.79999999999998</v>
      </c>
      <c r="O1241" s="14">
        <f>E1241*$E$6</f>
        <v>0</v>
      </c>
      <c r="P1241" s="14">
        <f>F1241*$F$6</f>
        <v>0</v>
      </c>
      <c r="Q1241" s="14">
        <f>G1241*$G$6</f>
        <v>70</v>
      </c>
      <c r="R1241" s="14">
        <f>H1241*$H$6</f>
        <v>0</v>
      </c>
      <c r="S1241" s="14">
        <f>(N1241/100)*(I1241*$I$6)+(N1241/100)*(J1241*$J$6)</f>
        <v>194.04</v>
      </c>
      <c r="T1241" s="14">
        <f>(O1241/100)*(K1241*$K$6)</f>
        <v>0</v>
      </c>
      <c r="U1241" s="14">
        <f>(P1241/100)*(K1241*$K$6)+(P1241/100)*(L1241*$L$6)</f>
        <v>0</v>
      </c>
      <c r="V1241" s="14">
        <f>(Q1241/100)*(L1241*$L$6)</f>
        <v>21</v>
      </c>
      <c r="W1241" s="14">
        <f>(R1241/100)*(K1241*$K$6)+(R1241/100)*(L1241*$L$6)</f>
        <v>0</v>
      </c>
      <c r="X1241" s="14">
        <f t="shared" si="413"/>
        <v>378.84</v>
      </c>
      <c r="Y1241" s="14">
        <f t="shared" si="414"/>
        <v>0</v>
      </c>
      <c r="Z1241" s="14">
        <f t="shared" si="415"/>
        <v>0</v>
      </c>
      <c r="AA1241" s="14">
        <f t="shared" si="416"/>
        <v>91</v>
      </c>
      <c r="AB1241" s="14">
        <f t="shared" ref="AB1241:AB1253" si="418">R1241+W1241</f>
        <v>0</v>
      </c>
      <c r="AC1241" s="15">
        <f t="shared" si="417"/>
        <v>469.8</v>
      </c>
      <c r="AD1241" s="48">
        <f>(ROUND(AC1241-AC1238,1)/AC1238)</f>
        <v>-6.6746126340882006E-2</v>
      </c>
      <c r="AE1241" s="113"/>
      <c r="AF1241" s="60"/>
      <c r="AH1241" s="20"/>
    </row>
    <row r="1242" spans="1:34">
      <c r="A1242" s="99" t="s">
        <v>818</v>
      </c>
      <c r="B1242" s="89">
        <v>0</v>
      </c>
      <c r="C1242" s="21" t="s">
        <v>339</v>
      </c>
      <c r="D1242" s="12">
        <v>132</v>
      </c>
      <c r="E1242" s="12">
        <v>0</v>
      </c>
      <c r="F1242" s="12">
        <v>0</v>
      </c>
      <c r="G1242" s="12">
        <v>50</v>
      </c>
      <c r="H1242" s="12">
        <v>0</v>
      </c>
      <c r="I1242" s="13">
        <v>20</v>
      </c>
      <c r="J1242" s="13">
        <v>50</v>
      </c>
      <c r="K1242" s="13">
        <v>0</v>
      </c>
      <c r="L1242" s="13">
        <v>20</v>
      </c>
      <c r="M1242" s="13">
        <v>0</v>
      </c>
      <c r="N1242" s="14">
        <f>D1242*$D$7</f>
        <v>184.79999999999998</v>
      </c>
      <c r="O1242" s="14">
        <f>E1242*$E$7</f>
        <v>0</v>
      </c>
      <c r="P1242" s="14">
        <f>F1242*$F$7</f>
        <v>0</v>
      </c>
      <c r="Q1242" s="14">
        <f>G1242*$G$7</f>
        <v>70</v>
      </c>
      <c r="R1242" s="14">
        <f>H1242*$H$7</f>
        <v>0</v>
      </c>
      <c r="S1242" s="14">
        <f>(N1242/100)*(I1242*$I$7)+(N1242/100)*(J1242*$J$7)</f>
        <v>194.04</v>
      </c>
      <c r="T1242" s="14">
        <f>(O1242/100)*(K1242*$K$7)</f>
        <v>0</v>
      </c>
      <c r="U1242" s="14">
        <f>(P1242/100)*(K1242*$K$7)+(P1242/100)*(L1242*$L$7)</f>
        <v>0</v>
      </c>
      <c r="V1242" s="14">
        <f>(Q1242/100)*(L1242*$L$7)</f>
        <v>21</v>
      </c>
      <c r="W1242" s="14">
        <f>(R1242/100)*(K1242*$K$7)+(R1242/100)*(L1242*$L$7)</f>
        <v>0</v>
      </c>
      <c r="X1242" s="14">
        <f t="shared" si="413"/>
        <v>378.84</v>
      </c>
      <c r="Y1242" s="14">
        <f t="shared" si="414"/>
        <v>0</v>
      </c>
      <c r="Z1242" s="14">
        <f t="shared" si="415"/>
        <v>0</v>
      </c>
      <c r="AA1242" s="14">
        <f t="shared" si="416"/>
        <v>91</v>
      </c>
      <c r="AB1242" s="14">
        <f t="shared" si="418"/>
        <v>0</v>
      </c>
      <c r="AC1242" s="15">
        <f t="shared" si="417"/>
        <v>469.8</v>
      </c>
      <c r="AD1242" s="48">
        <f>(ROUND(AC1242-AC1238,1)/AC1238)</f>
        <v>-6.6746126340882006E-2</v>
      </c>
      <c r="AE1242" s="113"/>
      <c r="AF1242" s="60"/>
      <c r="AH1242" s="20"/>
    </row>
    <row r="1243" spans="1:34">
      <c r="A1243" s="99" t="s">
        <v>667</v>
      </c>
      <c r="B1243" s="89"/>
      <c r="C1243" s="21" t="s">
        <v>340</v>
      </c>
      <c r="D1243" s="12">
        <v>132</v>
      </c>
      <c r="E1243" s="12">
        <v>0</v>
      </c>
      <c r="F1243" s="12">
        <v>0</v>
      </c>
      <c r="G1243" s="12">
        <v>50</v>
      </c>
      <c r="H1243" s="12">
        <v>0</v>
      </c>
      <c r="I1243" s="13">
        <v>20</v>
      </c>
      <c r="J1243" s="13">
        <v>50</v>
      </c>
      <c r="K1243" s="13">
        <v>0</v>
      </c>
      <c r="L1243" s="13">
        <v>20</v>
      </c>
      <c r="M1243" s="13">
        <v>0</v>
      </c>
      <c r="N1243" s="14">
        <f>D1243*$D$8</f>
        <v>184.79999999999998</v>
      </c>
      <c r="O1243" s="14">
        <f>E1243*$E$8</f>
        <v>0</v>
      </c>
      <c r="P1243" s="14">
        <f>F1243*$F$8</f>
        <v>0</v>
      </c>
      <c r="Q1243" s="14">
        <f>G1243*$G$8</f>
        <v>70</v>
      </c>
      <c r="R1243" s="14">
        <f>H1243*$H$8</f>
        <v>0</v>
      </c>
      <c r="S1243" s="14">
        <f>(N1243/100)*(I1243*$I$8)+(N1243/100)*(J1243*$J$8)</f>
        <v>194.04</v>
      </c>
      <c r="T1243" s="14">
        <f>(O1243/100)*(K1243*$K$8)</f>
        <v>0</v>
      </c>
      <c r="U1243" s="14">
        <f>(P1243/100)*(K1243*$K$8)+(P1243/100)*(L1243*$L$8)</f>
        <v>0</v>
      </c>
      <c r="V1243" s="14">
        <f>(Q1243/100)*(L1243*$L$8)</f>
        <v>21</v>
      </c>
      <c r="W1243" s="14">
        <f>(R1243/100)*(K1243*$K$8)+(R1243/100)*(L1243*$L$8)</f>
        <v>0</v>
      </c>
      <c r="X1243" s="14">
        <f t="shared" si="413"/>
        <v>378.84</v>
      </c>
      <c r="Y1243" s="14">
        <f t="shared" si="414"/>
        <v>0</v>
      </c>
      <c r="Z1243" s="14">
        <f t="shared" si="415"/>
        <v>0</v>
      </c>
      <c r="AA1243" s="14">
        <f t="shared" si="416"/>
        <v>91</v>
      </c>
      <c r="AB1243" s="14">
        <f t="shared" si="418"/>
        <v>0</v>
      </c>
      <c r="AC1243" s="15">
        <f t="shared" si="417"/>
        <v>469.8</v>
      </c>
      <c r="AD1243" s="48">
        <f>(ROUND(AC1243-AC1238,1)/AC1238)</f>
        <v>-6.6746126340882006E-2</v>
      </c>
      <c r="AE1243" s="113"/>
      <c r="AF1243" s="60"/>
      <c r="AH1243" s="20"/>
    </row>
    <row r="1244" spans="1:34">
      <c r="A1244" s="99" t="s">
        <v>606</v>
      </c>
      <c r="B1244" s="89"/>
      <c r="C1244" s="21" t="s">
        <v>1</v>
      </c>
      <c r="D1244" s="12">
        <v>65</v>
      </c>
      <c r="E1244" s="12">
        <v>182</v>
      </c>
      <c r="F1244" s="12">
        <v>0</v>
      </c>
      <c r="G1244" s="12">
        <v>0</v>
      </c>
      <c r="H1244" s="12">
        <v>0</v>
      </c>
      <c r="I1244" s="13">
        <v>20</v>
      </c>
      <c r="J1244" s="13">
        <v>50</v>
      </c>
      <c r="K1244" s="13">
        <v>72</v>
      </c>
      <c r="L1244" s="13">
        <v>0</v>
      </c>
      <c r="M1244" s="13">
        <v>0</v>
      </c>
      <c r="N1244" s="14">
        <f>D1244*$D$9</f>
        <v>78</v>
      </c>
      <c r="O1244" s="14">
        <f>E1244*$E$9</f>
        <v>236.6</v>
      </c>
      <c r="P1244" s="14">
        <f>F1244*$F$9</f>
        <v>0</v>
      </c>
      <c r="Q1244" s="14">
        <f>G1244*$G$9</f>
        <v>0</v>
      </c>
      <c r="R1244" s="14">
        <f>H1244*$H$9</f>
        <v>0</v>
      </c>
      <c r="S1244" s="14">
        <f>(N1244/100)*(I1244*$I$9)+(N1244/100)*(J1244*$J$9)</f>
        <v>81.900000000000006</v>
      </c>
      <c r="T1244" s="14">
        <f>(O1244/100)*(K1244*$K$9)</f>
        <v>255.52800000000002</v>
      </c>
      <c r="U1244" s="14">
        <f>(P1244/100)*(K1244*$K$9)+(P1244/100)*(L1244*$L$9)</f>
        <v>0</v>
      </c>
      <c r="V1244" s="14">
        <f>(Q1244/100)*(L1244*$L$9)</f>
        <v>0</v>
      </c>
      <c r="W1244" s="14">
        <f>(R1244/100)*(K1244*$K$9)+(R1244/100)*(L1244*$L$9)</f>
        <v>0</v>
      </c>
      <c r="X1244" s="14">
        <f t="shared" si="413"/>
        <v>159.9</v>
      </c>
      <c r="Y1244" s="14">
        <f t="shared" si="414"/>
        <v>492.12800000000004</v>
      </c>
      <c r="Z1244" s="14">
        <f t="shared" si="415"/>
        <v>0</v>
      </c>
      <c r="AA1244" s="14">
        <f t="shared" si="416"/>
        <v>0</v>
      </c>
      <c r="AB1244" s="14">
        <f t="shared" si="418"/>
        <v>0</v>
      </c>
      <c r="AC1244" s="15">
        <f t="shared" si="417"/>
        <v>652</v>
      </c>
      <c r="AD1244" s="48">
        <f>(ROUND(AC1244-AC1238,1)/AC1238)</f>
        <v>0.2951926897099722</v>
      </c>
      <c r="AE1244" s="113"/>
      <c r="AF1244" s="60"/>
      <c r="AH1244" s="20"/>
    </row>
    <row r="1245" spans="1:34">
      <c r="A1245" s="99" t="s">
        <v>845</v>
      </c>
      <c r="B1245" s="89"/>
      <c r="C1245" s="21" t="s">
        <v>2</v>
      </c>
      <c r="D1245" s="12">
        <v>65</v>
      </c>
      <c r="E1245" s="12">
        <v>0</v>
      </c>
      <c r="F1245" s="12">
        <v>182</v>
      </c>
      <c r="G1245" s="12">
        <v>0</v>
      </c>
      <c r="H1245" s="12">
        <v>0</v>
      </c>
      <c r="I1245" s="13">
        <v>20</v>
      </c>
      <c r="J1245" s="13">
        <v>50</v>
      </c>
      <c r="K1245" s="13">
        <v>36</v>
      </c>
      <c r="L1245" s="13">
        <v>36</v>
      </c>
      <c r="M1245" s="13">
        <v>0</v>
      </c>
      <c r="N1245" s="14">
        <f>D1245*$D$10</f>
        <v>78</v>
      </c>
      <c r="O1245" s="14">
        <f>E1245*$E$10</f>
        <v>0</v>
      </c>
      <c r="P1245" s="14">
        <f>F1245*$F$10</f>
        <v>236.6</v>
      </c>
      <c r="Q1245" s="14">
        <f>G1245*$G$10</f>
        <v>0</v>
      </c>
      <c r="R1245" s="14">
        <f>H1245*$H$10</f>
        <v>0</v>
      </c>
      <c r="S1245" s="14">
        <f>(N1245/100)*(I1245*$I$10)+(N1245/100)*(J1245*$J$10)</f>
        <v>81.900000000000006</v>
      </c>
      <c r="T1245" s="14">
        <f>(O1245/100)*(K1245*$J$10)</f>
        <v>0</v>
      </c>
      <c r="U1245" s="14">
        <f>(P1245/100)*(K1245*$K$10)+(P1245/100)*(L1245*$L$10)</f>
        <v>255.52800000000002</v>
      </c>
      <c r="V1245" s="14">
        <f>(Q1245/100)*(L1245*$L$10)</f>
        <v>0</v>
      </c>
      <c r="W1245" s="14">
        <f>(R1245/100)*(K1245*$K$10)+(R1245/100)*(L1245*$L$10)</f>
        <v>0</v>
      </c>
      <c r="X1245" s="14">
        <f t="shared" si="413"/>
        <v>159.9</v>
      </c>
      <c r="Y1245" s="14">
        <f t="shared" si="414"/>
        <v>0</v>
      </c>
      <c r="Z1245" s="14">
        <f t="shared" si="415"/>
        <v>492.12800000000004</v>
      </c>
      <c r="AA1245" s="14">
        <f t="shared" si="416"/>
        <v>0</v>
      </c>
      <c r="AB1245" s="14">
        <f t="shared" si="418"/>
        <v>0</v>
      </c>
      <c r="AC1245" s="15">
        <f t="shared" si="417"/>
        <v>652</v>
      </c>
      <c r="AD1245" s="48">
        <f>(ROUND(AC1245-AC1238,1)/AC1238)</f>
        <v>0.2951926897099722</v>
      </c>
      <c r="AE1245" s="113"/>
      <c r="AF1245" s="60"/>
      <c r="AH1245" s="20"/>
    </row>
    <row r="1246" spans="1:34">
      <c r="A1246" s="99" t="s">
        <v>846</v>
      </c>
      <c r="B1246" s="89"/>
      <c r="C1246" s="21" t="s">
        <v>3</v>
      </c>
      <c r="D1246" s="12">
        <v>65</v>
      </c>
      <c r="E1246" s="12">
        <v>0</v>
      </c>
      <c r="F1246" s="12">
        <v>0</v>
      </c>
      <c r="G1246" s="12">
        <v>182</v>
      </c>
      <c r="H1246" s="12">
        <v>0</v>
      </c>
      <c r="I1246" s="13">
        <v>20</v>
      </c>
      <c r="J1246" s="13">
        <v>50</v>
      </c>
      <c r="K1246" s="13">
        <v>0</v>
      </c>
      <c r="L1246" s="13">
        <v>72</v>
      </c>
      <c r="M1246" s="13">
        <v>0</v>
      </c>
      <c r="N1246" s="14">
        <f>D1246*$D$11</f>
        <v>78</v>
      </c>
      <c r="O1246" s="14">
        <f>E1246*$E$11</f>
        <v>0</v>
      </c>
      <c r="P1246" s="14">
        <f>F1246*$F$11</f>
        <v>0</v>
      </c>
      <c r="Q1246" s="14">
        <f>G1246*$G$11</f>
        <v>236.6</v>
      </c>
      <c r="R1246" s="14">
        <f>H1246*$H$11</f>
        <v>0</v>
      </c>
      <c r="S1246" s="14">
        <f>(N1246/100)*(I1246*$I$11)+(N1246/100)*(J1246*$J$11)</f>
        <v>81.900000000000006</v>
      </c>
      <c r="T1246" s="14">
        <f>(O1246/100)*(K1246*$K$11)</f>
        <v>0</v>
      </c>
      <c r="U1246" s="14">
        <f>(P1246/100)*(K1246*$K$11)+(P1246/100)*(L1246*$L$11)</f>
        <v>0</v>
      </c>
      <c r="V1246" s="14">
        <f>(Q1246/100)*(L1246*$L$11)</f>
        <v>255.52800000000002</v>
      </c>
      <c r="W1246" s="14">
        <f>(R1246/100)*(K1246*$K$11)+(R1246/100)*(L1246*$L$11)</f>
        <v>0</v>
      </c>
      <c r="X1246" s="14">
        <f t="shared" si="413"/>
        <v>159.9</v>
      </c>
      <c r="Y1246" s="14">
        <f t="shared" si="414"/>
        <v>0</v>
      </c>
      <c r="Z1246" s="14">
        <f t="shared" si="415"/>
        <v>0</v>
      </c>
      <c r="AA1246" s="14">
        <f t="shared" si="416"/>
        <v>492.12800000000004</v>
      </c>
      <c r="AB1246" s="14">
        <f t="shared" si="418"/>
        <v>0</v>
      </c>
      <c r="AC1246" s="15">
        <f t="shared" si="417"/>
        <v>652</v>
      </c>
      <c r="AD1246" s="48">
        <f>(ROUND(AC1246-AC1238,1)/AC1238)</f>
        <v>0.2951926897099722</v>
      </c>
      <c r="AE1246" s="113"/>
      <c r="AF1246" s="60"/>
      <c r="AH1246" s="20"/>
    </row>
    <row r="1247" spans="1:34">
      <c r="A1247" s="99" t="s">
        <v>847</v>
      </c>
      <c r="B1247" s="89"/>
      <c r="C1247" s="21" t="s">
        <v>4</v>
      </c>
      <c r="D1247" s="12">
        <v>65</v>
      </c>
      <c r="E1247" s="12">
        <v>0</v>
      </c>
      <c r="F1247" s="12">
        <v>0</v>
      </c>
      <c r="G1247" s="12">
        <v>0</v>
      </c>
      <c r="H1247" s="12">
        <v>182</v>
      </c>
      <c r="I1247" s="13">
        <v>20</v>
      </c>
      <c r="J1247" s="13">
        <v>50</v>
      </c>
      <c r="K1247" s="13">
        <v>36</v>
      </c>
      <c r="L1247" s="13">
        <v>36</v>
      </c>
      <c r="M1247" s="13">
        <v>0</v>
      </c>
      <c r="N1247" s="14">
        <f>D1247*$D$12</f>
        <v>78</v>
      </c>
      <c r="O1247" s="14">
        <f>E1247*$E$12</f>
        <v>0</v>
      </c>
      <c r="P1247" s="14">
        <f>F1247*$F$12</f>
        <v>0</v>
      </c>
      <c r="Q1247" s="14">
        <f>G1247*$G$12</f>
        <v>0</v>
      </c>
      <c r="R1247" s="14">
        <f>H1247*$H$12</f>
        <v>236.6</v>
      </c>
      <c r="S1247" s="14">
        <f>(N1247/100)*(I1247*$I$12)+(N1247/100)*(J1247*$J$12)</f>
        <v>81.900000000000006</v>
      </c>
      <c r="T1247" s="14">
        <f>(O1247/100)*(K1247*$K$12)</f>
        <v>0</v>
      </c>
      <c r="U1247" s="14">
        <f>(P1247/100)*(K1247*$K$12)+(P1247/100)*(L1247*$L$12)</f>
        <v>0</v>
      </c>
      <c r="V1247" s="14">
        <f>(Q1247/100)*(L1247*$L$12)</f>
        <v>0</v>
      </c>
      <c r="W1247" s="14">
        <f>(R1247/100)*(K1247*$K$12)+(R1247/100)*(L1247*$L$12)</f>
        <v>255.52800000000002</v>
      </c>
      <c r="X1247" s="14">
        <f t="shared" si="413"/>
        <v>159.9</v>
      </c>
      <c r="Y1247" s="14">
        <f t="shared" si="414"/>
        <v>0</v>
      </c>
      <c r="Z1247" s="14">
        <f t="shared" si="415"/>
        <v>0</v>
      </c>
      <c r="AA1247" s="14">
        <f t="shared" si="416"/>
        <v>0</v>
      </c>
      <c r="AB1247" s="14">
        <f t="shared" si="418"/>
        <v>492.12800000000004</v>
      </c>
      <c r="AC1247" s="15">
        <f t="shared" si="417"/>
        <v>652</v>
      </c>
      <c r="AD1247" s="48">
        <f>(ROUND(AC1247-AC1238,1)/AC1238)</f>
        <v>0.2951926897099722</v>
      </c>
      <c r="AE1247" s="113"/>
      <c r="AF1247" s="60"/>
      <c r="AH1247" s="20"/>
    </row>
    <row r="1248" spans="1:34">
      <c r="A1248" s="99" t="s">
        <v>848</v>
      </c>
      <c r="B1248" s="89"/>
      <c r="C1248" s="21" t="s">
        <v>328</v>
      </c>
      <c r="D1248" s="12">
        <v>132</v>
      </c>
      <c r="E1248" s="12">
        <v>0</v>
      </c>
      <c r="F1248" s="12">
        <v>0</v>
      </c>
      <c r="G1248" s="12">
        <v>50</v>
      </c>
      <c r="H1248" s="12">
        <v>0</v>
      </c>
      <c r="I1248" s="13">
        <v>20</v>
      </c>
      <c r="J1248" s="13">
        <v>50</v>
      </c>
      <c r="K1248" s="13">
        <v>0</v>
      </c>
      <c r="L1248" s="13">
        <v>20</v>
      </c>
      <c r="M1248" s="13">
        <v>58</v>
      </c>
      <c r="N1248" s="14">
        <f>D1248*$D$13</f>
        <v>171.6</v>
      </c>
      <c r="O1248" s="14">
        <f>E1248*$E$13</f>
        <v>0</v>
      </c>
      <c r="P1248" s="14">
        <f>F1248*$F$13</f>
        <v>0</v>
      </c>
      <c r="Q1248" s="14">
        <f>G1248*$G$13</f>
        <v>65</v>
      </c>
      <c r="R1248" s="14">
        <f>H1248*$H$13</f>
        <v>0</v>
      </c>
      <c r="S1248" s="14">
        <f>(N1248/100)*(I1248*$I$14)+(N1248/100)*(J1248*$J$14)+(N1248/100)*(M1248*$M$14)</f>
        <v>329.47199999999998</v>
      </c>
      <c r="T1248" s="14">
        <f>(O1248/100)*(K1248*$K$13)+(O1248/100)*(M1248*$M$13)</f>
        <v>0</v>
      </c>
      <c r="U1248" s="14">
        <f>(P1248/100)*(K1248*$K$13)+(P1248/100)*(L1248*$L$13)+(P1248/100)*(M1248*$M$13)</f>
        <v>0</v>
      </c>
      <c r="V1248" s="14">
        <f>(Q1248/100)*(L1248*$L$13)+(Q1248/100)*(M1248*$M$13)</f>
        <v>76.050000000000011</v>
      </c>
      <c r="W1248" s="14">
        <f>(R1248/100)*(K1248*$K$13)+(R1248/100)*(L1248*$L$13)+(R1248/100)*(M1248*$M$13)</f>
        <v>0</v>
      </c>
      <c r="X1248" s="14">
        <f t="shared" si="413"/>
        <v>501.072</v>
      </c>
      <c r="Y1248" s="14">
        <f t="shared" si="414"/>
        <v>0</v>
      </c>
      <c r="Z1248" s="14">
        <f t="shared" si="415"/>
        <v>0</v>
      </c>
      <c r="AA1248" s="14">
        <f t="shared" si="416"/>
        <v>141.05000000000001</v>
      </c>
      <c r="AB1248" s="14">
        <f t="shared" si="418"/>
        <v>0</v>
      </c>
      <c r="AC1248" s="15">
        <f t="shared" si="417"/>
        <v>642.1</v>
      </c>
      <c r="AD1248" s="48">
        <f>(ROUND(AC1248-AC1238,1)/AC1238)</f>
        <v>0.27552642034167657</v>
      </c>
      <c r="AE1248" s="113"/>
      <c r="AF1248" s="60"/>
      <c r="AH1248" s="20"/>
    </row>
    <row r="1249" spans="1:34">
      <c r="A1249" s="99" t="s">
        <v>849</v>
      </c>
      <c r="B1249" s="89"/>
      <c r="C1249" s="21" t="s">
        <v>329</v>
      </c>
      <c r="D1249" s="12">
        <v>160</v>
      </c>
      <c r="E1249" s="12">
        <v>0</v>
      </c>
      <c r="F1249" s="12">
        <v>0</v>
      </c>
      <c r="G1249" s="12">
        <v>0</v>
      </c>
      <c r="H1249" s="12">
        <v>0</v>
      </c>
      <c r="I1249" s="13">
        <v>20</v>
      </c>
      <c r="J1249" s="13">
        <v>50</v>
      </c>
      <c r="K1249" s="13">
        <v>70</v>
      </c>
      <c r="L1249" s="13">
        <v>0</v>
      </c>
      <c r="M1249" s="13">
        <v>0</v>
      </c>
      <c r="N1249" s="14">
        <f>D1249*$D$14</f>
        <v>208</v>
      </c>
      <c r="O1249" s="14">
        <f>E1249*$E$14</f>
        <v>0</v>
      </c>
      <c r="P1249" s="14">
        <f>F1249*$F$14</f>
        <v>0</v>
      </c>
      <c r="Q1249" s="14">
        <f>G1249*$G$14</f>
        <v>0</v>
      </c>
      <c r="R1249" s="14">
        <f>H1249*$H$14</f>
        <v>0</v>
      </c>
      <c r="S1249" s="14">
        <f>(N1249/100)*(I1249*$I$14)+(N1249/100)*(J1249*$J$14)+(N1249/100)*(K1249*$K$14)</f>
        <v>436.8</v>
      </c>
      <c r="T1249" s="14">
        <f>(O1249/100)*(K1249*$K$14)</f>
        <v>0</v>
      </c>
      <c r="U1249" s="14">
        <f>(P1249/100)*(K1249*$K$14)+(P1249/100)*(L1249*$L$14)</f>
        <v>0</v>
      </c>
      <c r="V1249" s="14">
        <f>(Q1249/100)*(L1249*$L$14)</f>
        <v>0</v>
      </c>
      <c r="W1249" s="14">
        <f>(R1249/100)*(K1249*$L$14)+(R1249/100)*(L1249*$M$14)</f>
        <v>0</v>
      </c>
      <c r="X1249" s="14">
        <f t="shared" si="413"/>
        <v>644.79999999999995</v>
      </c>
      <c r="Y1249" s="14">
        <f t="shared" si="414"/>
        <v>0</v>
      </c>
      <c r="Z1249" s="14">
        <f t="shared" si="415"/>
        <v>0</v>
      </c>
      <c r="AA1249" s="14">
        <f t="shared" si="416"/>
        <v>0</v>
      </c>
      <c r="AB1249" s="14">
        <f t="shared" si="418"/>
        <v>0</v>
      </c>
      <c r="AC1249" s="15">
        <f t="shared" si="417"/>
        <v>644.79999999999995</v>
      </c>
      <c r="AD1249" s="48">
        <f>(ROUND(AC1249-AC1238,1)/AC1238)</f>
        <v>0.28088994835121178</v>
      </c>
      <c r="AE1249" s="113"/>
      <c r="AF1249" s="60"/>
      <c r="AH1249" s="20"/>
    </row>
    <row r="1250" spans="1:34">
      <c r="A1250" s="99"/>
      <c r="B1250" s="89"/>
      <c r="C1250" s="21" t="s">
        <v>330</v>
      </c>
      <c r="D1250" s="12">
        <v>160</v>
      </c>
      <c r="E1250" s="12">
        <v>0</v>
      </c>
      <c r="F1250" s="12">
        <v>0</v>
      </c>
      <c r="G1250" s="12">
        <v>0</v>
      </c>
      <c r="H1250" s="12">
        <v>0</v>
      </c>
      <c r="I1250" s="13">
        <v>20</v>
      </c>
      <c r="J1250" s="13">
        <v>50</v>
      </c>
      <c r="K1250" s="13">
        <v>0</v>
      </c>
      <c r="L1250" s="13">
        <v>70</v>
      </c>
      <c r="M1250" s="13">
        <v>0</v>
      </c>
      <c r="N1250" s="14">
        <f>D1250*$D$15</f>
        <v>208</v>
      </c>
      <c r="O1250" s="14">
        <f>E1250*$E$15</f>
        <v>0</v>
      </c>
      <c r="P1250" s="14">
        <f>F1250*$F$15</f>
        <v>0</v>
      </c>
      <c r="Q1250" s="14">
        <f>G1250*$G$15</f>
        <v>0</v>
      </c>
      <c r="R1250" s="14">
        <f>H1250*$H$15</f>
        <v>0</v>
      </c>
      <c r="S1250" s="14">
        <f>(N1250/100)*(I1250*$I$15)+(N1250/100)*(J1250*$J$15)+(N1250/100)*(L1250*$L$15)</f>
        <v>436.8</v>
      </c>
      <c r="T1250" s="14">
        <f>(O1250/100)*(K1250*$K$15)</f>
        <v>0</v>
      </c>
      <c r="U1250" s="14">
        <f>(P1250/100)*(K1250*$K$15)+(P1250/100)*(L1250*$L$15)</f>
        <v>0</v>
      </c>
      <c r="V1250" s="14">
        <f>(Q1250/100)*(L1250*$L$15)</f>
        <v>0</v>
      </c>
      <c r="W1250" s="14">
        <f>(R1250/100)*(K1250*$K$15)+(R1250/100)*(L1250*$L$15)</f>
        <v>0</v>
      </c>
      <c r="X1250" s="14">
        <f t="shared" si="413"/>
        <v>644.79999999999995</v>
      </c>
      <c r="Y1250" s="14">
        <f t="shared" si="414"/>
        <v>0</v>
      </c>
      <c r="Z1250" s="14">
        <f t="shared" si="415"/>
        <v>0</v>
      </c>
      <c r="AA1250" s="14">
        <f t="shared" si="416"/>
        <v>0</v>
      </c>
      <c r="AB1250" s="14">
        <f t="shared" si="418"/>
        <v>0</v>
      </c>
      <c r="AC1250" s="15">
        <f t="shared" si="417"/>
        <v>644.79999999999995</v>
      </c>
      <c r="AD1250" s="48">
        <f>(ROUND(AC1250-AC1238,1)/AC1238)</f>
        <v>0.28088994835121178</v>
      </c>
      <c r="AE1250" s="113"/>
      <c r="AF1250" s="60"/>
      <c r="AH1250" s="20"/>
    </row>
    <row r="1251" spans="1:34">
      <c r="A1251" s="99"/>
      <c r="B1251" s="89"/>
      <c r="C1251" s="21" t="s">
        <v>326</v>
      </c>
      <c r="D1251" s="12">
        <v>132</v>
      </c>
      <c r="E1251" s="12">
        <v>0</v>
      </c>
      <c r="F1251" s="12">
        <v>0</v>
      </c>
      <c r="G1251" s="12">
        <v>50</v>
      </c>
      <c r="H1251" s="12">
        <v>0</v>
      </c>
      <c r="I1251" s="13">
        <v>20</v>
      </c>
      <c r="J1251" s="13">
        <v>83</v>
      </c>
      <c r="K1251" s="13">
        <v>0</v>
      </c>
      <c r="L1251" s="13">
        <v>20</v>
      </c>
      <c r="M1251" s="13">
        <v>0</v>
      </c>
      <c r="N1251" s="14">
        <f>D1251*$D$16</f>
        <v>171.6</v>
      </c>
      <c r="O1251" s="14">
        <f>E1251*$E$16</f>
        <v>0</v>
      </c>
      <c r="P1251" s="14">
        <f>F1251*$F$16</f>
        <v>0</v>
      </c>
      <c r="Q1251" s="14">
        <f>G1251*$G$16</f>
        <v>65</v>
      </c>
      <c r="R1251" s="14">
        <f>H1251*$H$16</f>
        <v>0</v>
      </c>
      <c r="S1251" s="14">
        <f>(N1251/100)*(I1251*$I$16)+(N1251/100)*(J1251*$J$16)</f>
        <v>361.90439999999995</v>
      </c>
      <c r="T1251" s="14">
        <f>(O1251/100)*(K1251*$K$16)</f>
        <v>0</v>
      </c>
      <c r="U1251" s="14">
        <f>(P1251/100)*(K1251*$K$16)+(P1251/100)*(L1251*$L$16)</f>
        <v>0</v>
      </c>
      <c r="V1251" s="14">
        <f>(Q1251/100)*(L1251*$L$16)</f>
        <v>19.5</v>
      </c>
      <c r="W1251" s="14">
        <f>(R1251/100)*(K1251*$K$16)+(R1251/100)*(L1251*$L$16)</f>
        <v>0</v>
      </c>
      <c r="X1251" s="14">
        <f t="shared" si="413"/>
        <v>533.50439999999992</v>
      </c>
      <c r="Y1251" s="14">
        <f t="shared" si="414"/>
        <v>0</v>
      </c>
      <c r="Z1251" s="14">
        <f t="shared" si="415"/>
        <v>0</v>
      </c>
      <c r="AA1251" s="14">
        <f t="shared" si="416"/>
        <v>84.5</v>
      </c>
      <c r="AB1251" s="14">
        <f t="shared" si="418"/>
        <v>0</v>
      </c>
      <c r="AC1251" s="15">
        <f t="shared" si="417"/>
        <v>618</v>
      </c>
      <c r="AD1251" s="48">
        <f>(ROUND(AC1251-AC1238,1)/AC1238)</f>
        <v>0.22765196662693682</v>
      </c>
      <c r="AE1251" s="113"/>
      <c r="AF1251" s="60"/>
      <c r="AH1251" s="20"/>
    </row>
    <row r="1252" spans="1:34">
      <c r="A1252" s="99"/>
      <c r="B1252" s="89"/>
      <c r="C1252" s="21" t="s">
        <v>327</v>
      </c>
      <c r="D1252" s="12">
        <v>132</v>
      </c>
      <c r="E1252" s="12">
        <v>0</v>
      </c>
      <c r="F1252" s="12">
        <v>0</v>
      </c>
      <c r="G1252" s="12">
        <v>50</v>
      </c>
      <c r="H1252" s="12">
        <v>0</v>
      </c>
      <c r="I1252" s="13">
        <v>57</v>
      </c>
      <c r="J1252" s="13">
        <v>50</v>
      </c>
      <c r="K1252" s="13">
        <v>0</v>
      </c>
      <c r="L1252" s="13">
        <v>20</v>
      </c>
      <c r="M1252" s="13">
        <v>0</v>
      </c>
      <c r="N1252" s="14">
        <f>D1252*$D$17</f>
        <v>171.6</v>
      </c>
      <c r="O1252" s="14">
        <f>E1252*$E$17</f>
        <v>0</v>
      </c>
      <c r="P1252" s="14">
        <f>F1252*$F$17</f>
        <v>0</v>
      </c>
      <c r="Q1252" s="14">
        <f>G1252*$G$17</f>
        <v>65</v>
      </c>
      <c r="R1252" s="14">
        <f>H1252*$H$17</f>
        <v>0</v>
      </c>
      <c r="S1252" s="14">
        <f>(N1252/100)*(I1252*$I$17)+(N1252/100)*(J1252*$J$17)</f>
        <v>310.76759999999996</v>
      </c>
      <c r="T1252" s="14">
        <f>(O1252/100)*(K1252*$K$17)</f>
        <v>0</v>
      </c>
      <c r="U1252" s="14">
        <f>(P1252/100)*(K1252*$K$17)+(P1252/100)*(L1252*$L$17)</f>
        <v>0</v>
      </c>
      <c r="V1252" s="14">
        <f>(Q1252/100)*(L1252*$L$17)</f>
        <v>19.5</v>
      </c>
      <c r="W1252" s="14">
        <f>(R1252/100)*(K1252*$K$17)+(R1252/100)*(L1252*$L$17)</f>
        <v>0</v>
      </c>
      <c r="X1252" s="14">
        <f t="shared" si="413"/>
        <v>482.36759999999992</v>
      </c>
      <c r="Y1252" s="14">
        <f t="shared" si="414"/>
        <v>0</v>
      </c>
      <c r="Z1252" s="14">
        <f t="shared" si="415"/>
        <v>0</v>
      </c>
      <c r="AA1252" s="14">
        <f t="shared" si="416"/>
        <v>84.5</v>
      </c>
      <c r="AB1252" s="14">
        <f t="shared" si="418"/>
        <v>0</v>
      </c>
      <c r="AC1252" s="15">
        <f t="shared" si="417"/>
        <v>566.9</v>
      </c>
      <c r="AD1252" s="48">
        <f>(ROUND(AC1252-AC1238,1)/AC1238)</f>
        <v>0.12614223281684545</v>
      </c>
      <c r="AE1252" s="113"/>
      <c r="AF1252" s="60"/>
      <c r="AH1252" s="20"/>
    </row>
    <row r="1253" spans="1:34">
      <c r="A1253" s="106" t="s">
        <v>0</v>
      </c>
      <c r="B1253" s="86" t="s">
        <v>64</v>
      </c>
      <c r="C1253" s="50" t="s">
        <v>244</v>
      </c>
      <c r="D1253" s="11">
        <v>142</v>
      </c>
      <c r="E1253" s="11">
        <v>0</v>
      </c>
      <c r="F1253" s="11">
        <v>0</v>
      </c>
      <c r="G1253" s="11">
        <v>0</v>
      </c>
      <c r="H1253" s="11">
        <v>0</v>
      </c>
      <c r="I1253" s="51">
        <v>70</v>
      </c>
      <c r="J1253" s="51">
        <v>20</v>
      </c>
      <c r="K1253" s="51">
        <v>0</v>
      </c>
      <c r="L1253" s="51">
        <v>0</v>
      </c>
      <c r="M1253" s="51">
        <v>0</v>
      </c>
      <c r="N1253" s="52">
        <f>D1253*$D$3</f>
        <v>213</v>
      </c>
      <c r="O1253" s="52">
        <f>E1253*$E$3</f>
        <v>0</v>
      </c>
      <c r="P1253" s="52">
        <f>F1253*$F$3</f>
        <v>0</v>
      </c>
      <c r="Q1253" s="52">
        <f>G1253*$G$3</f>
        <v>0</v>
      </c>
      <c r="R1253" s="52">
        <f>H1253*$H$3</f>
        <v>0</v>
      </c>
      <c r="S1253" s="52">
        <f>(N1253/100)*(I1253*$I$3)+(N1253/100)*(J1253*$J$3)</f>
        <v>287.54999999999995</v>
      </c>
      <c r="T1253" s="52">
        <f>(O1253/100)*(K1253*$K$3)</f>
        <v>0</v>
      </c>
      <c r="U1253" s="52">
        <f>(P1253/100)*(K1253*$K$3)+(P1253/100)*(L1253*$L$3)</f>
        <v>0</v>
      </c>
      <c r="V1253" s="52">
        <f>(Q1253/100)*(L1253*$L$3)</f>
        <v>0</v>
      </c>
      <c r="W1253" s="52">
        <f>(R1253/100)*(K1253*$K$3)+(R1253/100)*(L1253*$L$3)</f>
        <v>0</v>
      </c>
      <c r="X1253" s="52">
        <f t="shared" si="413"/>
        <v>500.54999999999995</v>
      </c>
      <c r="Y1253" s="52">
        <f t="shared" si="414"/>
        <v>0</v>
      </c>
      <c r="Z1253" s="52">
        <f t="shared" si="415"/>
        <v>0</v>
      </c>
      <c r="AA1253" s="52">
        <f t="shared" si="416"/>
        <v>0</v>
      </c>
      <c r="AB1253" s="52">
        <f t="shared" si="418"/>
        <v>0</v>
      </c>
      <c r="AC1253" s="53">
        <f>ROUND(X1253+Y1253+Z1253+AA1253+AB1253,1)</f>
        <v>500.6</v>
      </c>
      <c r="AD1253" s="58">
        <v>0</v>
      </c>
      <c r="AE1253" s="113" t="s">
        <v>814</v>
      </c>
      <c r="AF1253" s="60"/>
      <c r="AH1253" s="20"/>
    </row>
    <row r="1254" spans="1:34">
      <c r="A1254" s="99" t="s">
        <v>815</v>
      </c>
      <c r="B1254" s="87">
        <v>28</v>
      </c>
      <c r="C1254" s="21" t="s">
        <v>325</v>
      </c>
      <c r="D1254" s="12">
        <v>142</v>
      </c>
      <c r="E1254" s="12">
        <v>0</v>
      </c>
      <c r="F1254" s="12">
        <v>0</v>
      </c>
      <c r="G1254" s="12">
        <v>0</v>
      </c>
      <c r="H1254" s="12">
        <v>0</v>
      </c>
      <c r="I1254" s="13">
        <v>85</v>
      </c>
      <c r="J1254" s="13">
        <v>37</v>
      </c>
      <c r="K1254" s="13">
        <v>0</v>
      </c>
      <c r="L1254" s="13">
        <v>0</v>
      </c>
      <c r="M1254" s="13">
        <v>0</v>
      </c>
      <c r="N1254" s="14">
        <f>D1254*$D$4</f>
        <v>184.6</v>
      </c>
      <c r="O1254" s="14">
        <f>E1254*$E$4</f>
        <v>0</v>
      </c>
      <c r="P1254" s="14">
        <f>F1254*$F$4</f>
        <v>0</v>
      </c>
      <c r="Q1254" s="14">
        <f>G1254*$G$4</f>
        <v>0</v>
      </c>
      <c r="R1254" s="14">
        <f>H1254*$H$4</f>
        <v>0</v>
      </c>
      <c r="S1254" s="14">
        <f>(N1254/100)*(I1254*$I$4)+(N1254/100)*(J1254*$J$4)</f>
        <v>405.38159999999999</v>
      </c>
      <c r="T1254" s="14">
        <f>(O1254/100)*(K1254*$K$4)</f>
        <v>0</v>
      </c>
      <c r="U1254" s="14">
        <f>(P1254/100)*(K1254*$K$4)+(P1254/100)*(L1254*$L$4)</f>
        <v>0</v>
      </c>
      <c r="V1254" s="14">
        <f>(Q1254/100)*(L1254*$L$4)</f>
        <v>0</v>
      </c>
      <c r="W1254" s="14">
        <f>(R1254/100)*(K1254*$K$4)+(R1254/100)*(L1254*$L$4)</f>
        <v>0</v>
      </c>
      <c r="X1254" s="14">
        <f t="shared" si="413"/>
        <v>589.98159999999996</v>
      </c>
      <c r="Y1254" s="14">
        <f t="shared" si="414"/>
        <v>0</v>
      </c>
      <c r="Z1254" s="14">
        <f t="shared" si="415"/>
        <v>0</v>
      </c>
      <c r="AA1254" s="14">
        <f t="shared" si="416"/>
        <v>0</v>
      </c>
      <c r="AB1254" s="14">
        <f t="shared" ref="AB1254:AB1270" si="419">R1254+W1254</f>
        <v>0</v>
      </c>
      <c r="AC1254" s="15">
        <f>ROUND(X1254+Y1254+Z1254+AA1254+AB1254,1)</f>
        <v>590</v>
      </c>
      <c r="AD1254" s="48">
        <f>(ROUND(AC1254-AC1253,1)/AC1253)</f>
        <v>0.17858569716340392</v>
      </c>
      <c r="AE1254" s="113"/>
      <c r="AF1254" s="60"/>
      <c r="AH1254" s="20"/>
    </row>
    <row r="1255" spans="1:34">
      <c r="A1255" s="99" t="s">
        <v>816</v>
      </c>
      <c r="B1255" s="87">
        <v>0</v>
      </c>
      <c r="C1255" s="21" t="s">
        <v>850</v>
      </c>
      <c r="D1255" s="12">
        <v>142</v>
      </c>
      <c r="E1255" s="12">
        <v>0</v>
      </c>
      <c r="F1255" s="12">
        <v>0</v>
      </c>
      <c r="G1255" s="12">
        <v>0</v>
      </c>
      <c r="H1255" s="12">
        <v>0</v>
      </c>
      <c r="I1255" s="13">
        <v>70</v>
      </c>
      <c r="J1255" s="13">
        <v>20</v>
      </c>
      <c r="K1255" s="13">
        <v>0</v>
      </c>
      <c r="L1255" s="13">
        <v>0</v>
      </c>
      <c r="M1255" s="13">
        <v>0</v>
      </c>
      <c r="N1255" s="14">
        <f>D1255*$D$5</f>
        <v>198.79999999999998</v>
      </c>
      <c r="O1255" s="14">
        <f>E1255*$E$5</f>
        <v>0</v>
      </c>
      <c r="P1255" s="14">
        <f>F1255*$F$5</f>
        <v>0</v>
      </c>
      <c r="Q1255" s="14">
        <f>G1255*$G$5</f>
        <v>0</v>
      </c>
      <c r="R1255" s="14">
        <f>H1255*$H$5</f>
        <v>0</v>
      </c>
      <c r="S1255" s="14">
        <f>(N1255/100)*(I1255*$I$5)+(N1255/100)*(J1255*$J$5)</f>
        <v>268.38</v>
      </c>
      <c r="T1255" s="14">
        <f>(O1255/100)*(K1255*$K$5)</f>
        <v>0</v>
      </c>
      <c r="U1255" s="14">
        <f>(P1255/100)*(K1255*$K$5)+(P1255/100)*(L1255*$L$5)</f>
        <v>0</v>
      </c>
      <c r="V1255" s="14">
        <f>(Q1255/100)*(L1255*$L$5)</f>
        <v>0</v>
      </c>
      <c r="W1255" s="14">
        <f>(R1255/100)*(K1255*$K$5)+(R1255/100)*(L1255*$L$5)</f>
        <v>0</v>
      </c>
      <c r="X1255" s="14">
        <f t="shared" si="413"/>
        <v>467.17999999999995</v>
      </c>
      <c r="Y1255" s="14">
        <f t="shared" si="414"/>
        <v>0</v>
      </c>
      <c r="Z1255" s="14">
        <f t="shared" si="415"/>
        <v>0</v>
      </c>
      <c r="AA1255" s="14">
        <f t="shared" si="416"/>
        <v>0</v>
      </c>
      <c r="AB1255" s="14">
        <f t="shared" si="419"/>
        <v>0</v>
      </c>
      <c r="AC1255" s="15">
        <f t="shared" ref="AC1255:AC1267" si="420">ROUND(X1255+Y1255+Z1255+AA1255+AB1255,1)</f>
        <v>467.2</v>
      </c>
      <c r="AD1255" s="48">
        <f>(ROUND(AC1255-AC1253,1)/AC1253)</f>
        <v>-6.6719936076707939E-2</v>
      </c>
      <c r="AE1255" s="113"/>
      <c r="AF1255" s="60"/>
      <c r="AH1255" s="20"/>
    </row>
    <row r="1256" spans="1:34">
      <c r="A1256" s="99" t="s">
        <v>817</v>
      </c>
      <c r="B1256" s="87">
        <v>0</v>
      </c>
      <c r="C1256" s="21" t="s">
        <v>338</v>
      </c>
      <c r="D1256" s="12">
        <v>142</v>
      </c>
      <c r="E1256" s="12">
        <v>0</v>
      </c>
      <c r="F1256" s="12">
        <v>0</v>
      </c>
      <c r="G1256" s="12">
        <v>0</v>
      </c>
      <c r="H1256" s="12">
        <v>0</v>
      </c>
      <c r="I1256" s="13">
        <v>70</v>
      </c>
      <c r="J1256" s="13">
        <v>20</v>
      </c>
      <c r="K1256" s="13">
        <v>0</v>
      </c>
      <c r="L1256" s="13">
        <v>0</v>
      </c>
      <c r="M1256" s="13">
        <v>0</v>
      </c>
      <c r="N1256" s="14">
        <f>D1256*$D$6</f>
        <v>198.79999999999998</v>
      </c>
      <c r="O1256" s="14">
        <f>E1256*$E$6</f>
        <v>0</v>
      </c>
      <c r="P1256" s="14">
        <f>F1256*$F$6</f>
        <v>0</v>
      </c>
      <c r="Q1256" s="14">
        <f>G1256*$G$6</f>
        <v>0</v>
      </c>
      <c r="R1256" s="14">
        <f>H1256*$H$6</f>
        <v>0</v>
      </c>
      <c r="S1256" s="14">
        <f>(N1256/100)*(I1256*$I$6)+(N1256/100)*(J1256*$J$6)</f>
        <v>268.38</v>
      </c>
      <c r="T1256" s="14">
        <f>(O1256/100)*(K1256*$K$6)</f>
        <v>0</v>
      </c>
      <c r="U1256" s="14">
        <f>(P1256/100)*(K1256*$K$6)+(P1256/100)*(L1256*$L$6)</f>
        <v>0</v>
      </c>
      <c r="V1256" s="14">
        <f>(Q1256/100)*(L1256*$L$6)</f>
        <v>0</v>
      </c>
      <c r="W1256" s="14">
        <f>(R1256/100)*(K1256*$K$6)+(R1256/100)*(L1256*$L$6)</f>
        <v>0</v>
      </c>
      <c r="X1256" s="14">
        <f t="shared" si="413"/>
        <v>467.17999999999995</v>
      </c>
      <c r="Y1256" s="14">
        <f t="shared" si="414"/>
        <v>0</v>
      </c>
      <c r="Z1256" s="14">
        <f t="shared" si="415"/>
        <v>0</v>
      </c>
      <c r="AA1256" s="14">
        <f t="shared" si="416"/>
        <v>0</v>
      </c>
      <c r="AB1256" s="14">
        <f t="shared" si="419"/>
        <v>0</v>
      </c>
      <c r="AC1256" s="15">
        <f t="shared" si="420"/>
        <v>467.2</v>
      </c>
      <c r="AD1256" s="48">
        <f>(ROUND(AC1256-AC1253,1)/AC1253)</f>
        <v>-6.6719936076707939E-2</v>
      </c>
      <c r="AE1256" s="113"/>
      <c r="AF1256" s="60"/>
      <c r="AH1256" s="20"/>
    </row>
    <row r="1257" spans="1:34">
      <c r="A1257" s="99" t="s">
        <v>818</v>
      </c>
      <c r="B1257" s="87">
        <v>0</v>
      </c>
      <c r="C1257" s="21" t="s">
        <v>339</v>
      </c>
      <c r="D1257" s="12">
        <v>142</v>
      </c>
      <c r="E1257" s="12">
        <v>0</v>
      </c>
      <c r="F1257" s="12">
        <v>0</v>
      </c>
      <c r="G1257" s="12">
        <v>0</v>
      </c>
      <c r="H1257" s="12">
        <v>0</v>
      </c>
      <c r="I1257" s="13">
        <v>70</v>
      </c>
      <c r="J1257" s="13">
        <v>20</v>
      </c>
      <c r="K1257" s="13">
        <v>0</v>
      </c>
      <c r="L1257" s="13">
        <v>0</v>
      </c>
      <c r="M1257" s="13">
        <v>0</v>
      </c>
      <c r="N1257" s="14">
        <f>D1257*$D$7</f>
        <v>198.79999999999998</v>
      </c>
      <c r="O1257" s="14">
        <f>E1257*$E$7</f>
        <v>0</v>
      </c>
      <c r="P1257" s="14">
        <f>F1257*$F$7</f>
        <v>0</v>
      </c>
      <c r="Q1257" s="14">
        <f>G1257*$G$7</f>
        <v>0</v>
      </c>
      <c r="R1257" s="14">
        <f>H1257*$H$7</f>
        <v>0</v>
      </c>
      <c r="S1257" s="14">
        <f>(N1257/100)*(I1257*$I$7)+(N1257/100)*(J1257*$J$7)</f>
        <v>268.38</v>
      </c>
      <c r="T1257" s="14">
        <f>(O1257/100)*(K1257*$K$7)</f>
        <v>0</v>
      </c>
      <c r="U1257" s="14">
        <f>(P1257/100)*(K1257*$K$7)+(P1257/100)*(L1257*$L$7)</f>
        <v>0</v>
      </c>
      <c r="V1257" s="14">
        <f>(Q1257/100)*(L1257*$L$7)</f>
        <v>0</v>
      </c>
      <c r="W1257" s="14">
        <f>(R1257/100)*(K1257*$K$7)+(R1257/100)*(L1257*$L$7)</f>
        <v>0</v>
      </c>
      <c r="X1257" s="14">
        <f t="shared" si="413"/>
        <v>467.17999999999995</v>
      </c>
      <c r="Y1257" s="14">
        <f t="shared" si="414"/>
        <v>0</v>
      </c>
      <c r="Z1257" s="14">
        <f t="shared" si="415"/>
        <v>0</v>
      </c>
      <c r="AA1257" s="14">
        <f t="shared" si="416"/>
        <v>0</v>
      </c>
      <c r="AB1257" s="14">
        <f t="shared" si="419"/>
        <v>0</v>
      </c>
      <c r="AC1257" s="15">
        <f t="shared" si="420"/>
        <v>467.2</v>
      </c>
      <c r="AD1257" s="48">
        <f>(ROUND(AC1257-AC1253,1)/AC1253)</f>
        <v>-6.6719936076707939E-2</v>
      </c>
      <c r="AE1257" s="113"/>
      <c r="AF1257" s="60"/>
      <c r="AH1257" s="20"/>
    </row>
    <row r="1258" spans="1:34">
      <c r="A1258" s="99" t="s">
        <v>667</v>
      </c>
      <c r="B1258" s="87"/>
      <c r="C1258" s="21" t="s">
        <v>340</v>
      </c>
      <c r="D1258" s="12">
        <v>142</v>
      </c>
      <c r="E1258" s="12">
        <v>0</v>
      </c>
      <c r="F1258" s="12">
        <v>0</v>
      </c>
      <c r="G1258" s="12">
        <v>0</v>
      </c>
      <c r="H1258" s="12">
        <v>0</v>
      </c>
      <c r="I1258" s="13">
        <v>70</v>
      </c>
      <c r="J1258" s="13">
        <v>20</v>
      </c>
      <c r="K1258" s="13">
        <v>0</v>
      </c>
      <c r="L1258" s="13">
        <v>0</v>
      </c>
      <c r="M1258" s="13">
        <v>0</v>
      </c>
      <c r="N1258" s="14">
        <f>D1258*$D$8</f>
        <v>198.79999999999998</v>
      </c>
      <c r="O1258" s="14">
        <f>E1258*$E$8</f>
        <v>0</v>
      </c>
      <c r="P1258" s="14">
        <f>F1258*$F$8</f>
        <v>0</v>
      </c>
      <c r="Q1258" s="14">
        <f>G1258*$G$8</f>
        <v>0</v>
      </c>
      <c r="R1258" s="14">
        <f>H1258*$H$8</f>
        <v>0</v>
      </c>
      <c r="S1258" s="14">
        <f>(N1258/100)*(I1258*$I$8)+(N1258/100)*(J1258*$J$8)</f>
        <v>268.38</v>
      </c>
      <c r="T1258" s="14">
        <f>(O1258/100)*(K1258*$K$8)</f>
        <v>0</v>
      </c>
      <c r="U1258" s="14">
        <f>(P1258/100)*(K1258*$K$8)+(P1258/100)*(L1258*$L$8)</f>
        <v>0</v>
      </c>
      <c r="V1258" s="14">
        <f>(Q1258/100)*(L1258*$L$8)</f>
        <v>0</v>
      </c>
      <c r="W1258" s="14">
        <f>(R1258/100)*(K1258*$K$8)+(R1258/100)*(L1258*$L$8)</f>
        <v>0</v>
      </c>
      <c r="X1258" s="14">
        <f t="shared" si="413"/>
        <v>467.17999999999995</v>
      </c>
      <c r="Y1258" s="14">
        <f t="shared" si="414"/>
        <v>0</v>
      </c>
      <c r="Z1258" s="14">
        <f t="shared" si="415"/>
        <v>0</v>
      </c>
      <c r="AA1258" s="14">
        <f t="shared" si="416"/>
        <v>0</v>
      </c>
      <c r="AB1258" s="14">
        <f t="shared" si="419"/>
        <v>0</v>
      </c>
      <c r="AC1258" s="15">
        <f t="shared" si="420"/>
        <v>467.2</v>
      </c>
      <c r="AD1258" s="48">
        <f>(ROUND(AC1258-AC1253,1)/AC1253)</f>
        <v>-6.6719936076707939E-2</v>
      </c>
      <c r="AE1258" s="113"/>
      <c r="AF1258" s="60"/>
      <c r="AH1258" s="20"/>
    </row>
    <row r="1259" spans="1:34">
      <c r="A1259" s="99" t="s">
        <v>606</v>
      </c>
      <c r="B1259" s="87"/>
      <c r="C1259" s="21" t="s">
        <v>1</v>
      </c>
      <c r="D1259" s="12">
        <v>71</v>
      </c>
      <c r="E1259" s="12">
        <v>142</v>
      </c>
      <c r="F1259" s="12">
        <v>0</v>
      </c>
      <c r="G1259" s="12">
        <v>0</v>
      </c>
      <c r="H1259" s="12">
        <v>0</v>
      </c>
      <c r="I1259" s="13">
        <v>70</v>
      </c>
      <c r="J1259" s="13">
        <v>20</v>
      </c>
      <c r="K1259" s="13">
        <v>95</v>
      </c>
      <c r="L1259" s="13">
        <v>0</v>
      </c>
      <c r="M1259" s="13">
        <v>0</v>
      </c>
      <c r="N1259" s="14">
        <f>D1259*$D$9</f>
        <v>85.2</v>
      </c>
      <c r="O1259" s="14">
        <f>E1259*$E$9</f>
        <v>184.6</v>
      </c>
      <c r="P1259" s="14">
        <f>F1259*$F$9</f>
        <v>0</v>
      </c>
      <c r="Q1259" s="14">
        <f>G1259*$G$9</f>
        <v>0</v>
      </c>
      <c r="R1259" s="14">
        <f>H1259*$H$9</f>
        <v>0</v>
      </c>
      <c r="S1259" s="14">
        <f>(N1259/100)*(I1259*$I$9)+(N1259/100)*(J1259*$J$9)</f>
        <v>115.02</v>
      </c>
      <c r="T1259" s="14">
        <f>(O1259/100)*(K1259*$K$9)</f>
        <v>263.05500000000001</v>
      </c>
      <c r="U1259" s="14">
        <f>(P1259/100)*(K1259*$K$9)+(P1259/100)*(L1259*$L$9)</f>
        <v>0</v>
      </c>
      <c r="V1259" s="14">
        <f>(Q1259/100)*(L1259*$L$9)</f>
        <v>0</v>
      </c>
      <c r="W1259" s="14">
        <f>(R1259/100)*(K1259*$K$9)+(R1259/100)*(L1259*$L$9)</f>
        <v>0</v>
      </c>
      <c r="X1259" s="14">
        <f t="shared" si="413"/>
        <v>200.22</v>
      </c>
      <c r="Y1259" s="14">
        <f t="shared" si="414"/>
        <v>447.65499999999997</v>
      </c>
      <c r="Z1259" s="14">
        <f t="shared" si="415"/>
        <v>0</v>
      </c>
      <c r="AA1259" s="14">
        <f t="shared" si="416"/>
        <v>0</v>
      </c>
      <c r="AB1259" s="14">
        <f t="shared" si="419"/>
        <v>0</v>
      </c>
      <c r="AC1259" s="15">
        <f t="shared" si="420"/>
        <v>647.9</v>
      </c>
      <c r="AD1259" s="48">
        <f>(ROUND(AC1259-AC1253,1)/AC1253)</f>
        <v>0.29424690371554135</v>
      </c>
      <c r="AE1259" s="113"/>
      <c r="AF1259" s="60"/>
      <c r="AH1259" s="20"/>
    </row>
    <row r="1260" spans="1:34">
      <c r="A1260" s="99" t="s">
        <v>845</v>
      </c>
      <c r="B1260" s="87"/>
      <c r="C1260" s="21" t="s">
        <v>2</v>
      </c>
      <c r="D1260" s="12">
        <v>71</v>
      </c>
      <c r="E1260" s="12">
        <v>0</v>
      </c>
      <c r="F1260" s="12">
        <v>142</v>
      </c>
      <c r="G1260" s="12">
        <v>0</v>
      </c>
      <c r="H1260" s="12">
        <v>0</v>
      </c>
      <c r="I1260" s="13">
        <v>70</v>
      </c>
      <c r="J1260" s="13">
        <v>20</v>
      </c>
      <c r="K1260" s="13">
        <v>47.5</v>
      </c>
      <c r="L1260" s="13">
        <v>47.5</v>
      </c>
      <c r="M1260" s="13">
        <v>0</v>
      </c>
      <c r="N1260" s="14">
        <f>D1260*$D$10</f>
        <v>85.2</v>
      </c>
      <c r="O1260" s="14">
        <f>E1260*$E$10</f>
        <v>0</v>
      </c>
      <c r="P1260" s="14">
        <f>F1260*$F$10</f>
        <v>184.6</v>
      </c>
      <c r="Q1260" s="14">
        <f>G1260*$G$10</f>
        <v>0</v>
      </c>
      <c r="R1260" s="14">
        <f>H1260*$H$10</f>
        <v>0</v>
      </c>
      <c r="S1260" s="14">
        <f>(N1260/100)*(I1260*$I$10)+(N1260/100)*(J1260*$J$10)</f>
        <v>115.02</v>
      </c>
      <c r="T1260" s="14">
        <f>(O1260/100)*(K1260*$J$10)</f>
        <v>0</v>
      </c>
      <c r="U1260" s="14">
        <f>(P1260/100)*(K1260*$K$10)+(P1260/100)*(L1260*$L$10)</f>
        <v>263.05500000000001</v>
      </c>
      <c r="V1260" s="14">
        <f>(Q1260/100)*(L1260*$L$10)</f>
        <v>0</v>
      </c>
      <c r="W1260" s="14">
        <f>(R1260/100)*(K1260*$K$10)+(R1260/100)*(L1260*$L$10)</f>
        <v>0</v>
      </c>
      <c r="X1260" s="14">
        <f t="shared" si="413"/>
        <v>200.22</v>
      </c>
      <c r="Y1260" s="14">
        <f t="shared" si="414"/>
        <v>0</v>
      </c>
      <c r="Z1260" s="14">
        <f t="shared" si="415"/>
        <v>447.65499999999997</v>
      </c>
      <c r="AA1260" s="14">
        <f t="shared" si="416"/>
        <v>0</v>
      </c>
      <c r="AB1260" s="14">
        <f t="shared" si="419"/>
        <v>0</v>
      </c>
      <c r="AC1260" s="15">
        <f t="shared" si="420"/>
        <v>647.9</v>
      </c>
      <c r="AD1260" s="48">
        <f>(ROUND(AC1260-AC1253,1)/AC1253)</f>
        <v>0.29424690371554135</v>
      </c>
      <c r="AE1260" s="113"/>
      <c r="AF1260" s="60"/>
      <c r="AH1260" s="20"/>
    </row>
    <row r="1261" spans="1:34">
      <c r="A1261" s="99" t="s">
        <v>846</v>
      </c>
      <c r="B1261" s="87"/>
      <c r="C1261" s="21" t="s">
        <v>3</v>
      </c>
      <c r="D1261" s="12">
        <v>71</v>
      </c>
      <c r="E1261" s="12">
        <v>0</v>
      </c>
      <c r="F1261" s="12">
        <v>0</v>
      </c>
      <c r="G1261" s="12">
        <v>142</v>
      </c>
      <c r="H1261" s="12">
        <v>0</v>
      </c>
      <c r="I1261" s="13">
        <v>70</v>
      </c>
      <c r="J1261" s="13">
        <v>20</v>
      </c>
      <c r="K1261" s="13">
        <v>0</v>
      </c>
      <c r="L1261" s="13">
        <v>95</v>
      </c>
      <c r="M1261" s="13">
        <v>0</v>
      </c>
      <c r="N1261" s="14">
        <f>D1261*$D$11</f>
        <v>85.2</v>
      </c>
      <c r="O1261" s="14">
        <f>E1261*$E$11</f>
        <v>0</v>
      </c>
      <c r="P1261" s="14">
        <f>F1261*$F$11</f>
        <v>0</v>
      </c>
      <c r="Q1261" s="14">
        <f>G1261*$G$11</f>
        <v>184.6</v>
      </c>
      <c r="R1261" s="14">
        <f>H1261*$H$11</f>
        <v>0</v>
      </c>
      <c r="S1261" s="14">
        <f>(N1261/100)*(I1261*$I$11)+(N1261/100)*(J1261*$J$11)</f>
        <v>115.02</v>
      </c>
      <c r="T1261" s="14">
        <f>(O1261/100)*(K1261*$K$11)</f>
        <v>0</v>
      </c>
      <c r="U1261" s="14">
        <f>(P1261/100)*(K1261*$K$11)+(P1261/100)*(L1261*$L$11)</f>
        <v>0</v>
      </c>
      <c r="V1261" s="14">
        <f>(Q1261/100)*(L1261*$L$11)</f>
        <v>263.05500000000001</v>
      </c>
      <c r="W1261" s="14">
        <f>(R1261/100)*(K1261*$K$11)+(R1261/100)*(L1261*$L$11)</f>
        <v>0</v>
      </c>
      <c r="X1261" s="14">
        <f t="shared" si="413"/>
        <v>200.22</v>
      </c>
      <c r="Y1261" s="14">
        <f t="shared" si="414"/>
        <v>0</v>
      </c>
      <c r="Z1261" s="14">
        <f t="shared" si="415"/>
        <v>0</v>
      </c>
      <c r="AA1261" s="14">
        <f t="shared" si="416"/>
        <v>447.65499999999997</v>
      </c>
      <c r="AB1261" s="14">
        <f t="shared" si="419"/>
        <v>0</v>
      </c>
      <c r="AC1261" s="15">
        <f t="shared" si="420"/>
        <v>647.9</v>
      </c>
      <c r="AD1261" s="48">
        <f>(ROUND(AC1261-AC1253,1)/AC1253)</f>
        <v>0.29424690371554135</v>
      </c>
      <c r="AE1261" s="113"/>
      <c r="AF1261" s="60"/>
      <c r="AH1261" s="20"/>
    </row>
    <row r="1262" spans="1:34">
      <c r="A1262" s="99" t="s">
        <v>847</v>
      </c>
      <c r="B1262" s="87"/>
      <c r="C1262" s="21" t="s">
        <v>4</v>
      </c>
      <c r="D1262" s="12">
        <v>71</v>
      </c>
      <c r="E1262" s="12">
        <v>0</v>
      </c>
      <c r="F1262" s="12">
        <v>0</v>
      </c>
      <c r="G1262" s="12">
        <v>0</v>
      </c>
      <c r="H1262" s="12">
        <v>142</v>
      </c>
      <c r="I1262" s="13">
        <v>70</v>
      </c>
      <c r="J1262" s="13">
        <v>20</v>
      </c>
      <c r="K1262" s="13">
        <v>47.5</v>
      </c>
      <c r="L1262" s="13">
        <v>47.5</v>
      </c>
      <c r="M1262" s="13">
        <v>0</v>
      </c>
      <c r="N1262" s="14">
        <f>D1262*$D$12</f>
        <v>85.2</v>
      </c>
      <c r="O1262" s="14">
        <f>E1262*$E$12</f>
        <v>0</v>
      </c>
      <c r="P1262" s="14">
        <f>F1262*$F$12</f>
        <v>0</v>
      </c>
      <c r="Q1262" s="14">
        <f>G1262*$G$12</f>
        <v>0</v>
      </c>
      <c r="R1262" s="14">
        <f>H1262*$H$12</f>
        <v>184.6</v>
      </c>
      <c r="S1262" s="14">
        <f>(N1262/100)*(I1262*$I$12)+(N1262/100)*(J1262*$J$12)</f>
        <v>115.02</v>
      </c>
      <c r="T1262" s="14">
        <f>(O1262/100)*(K1262*$K$12)</f>
        <v>0</v>
      </c>
      <c r="U1262" s="14">
        <f>(P1262/100)*(K1262*$K$12)+(P1262/100)*(L1262*$L$12)</f>
        <v>0</v>
      </c>
      <c r="V1262" s="14">
        <f>(Q1262/100)*(L1262*$L$12)</f>
        <v>0</v>
      </c>
      <c r="W1262" s="14">
        <f>(R1262/100)*(K1262*$K$12)+(R1262/100)*(L1262*$L$12)</f>
        <v>263.05500000000001</v>
      </c>
      <c r="X1262" s="14">
        <f t="shared" si="413"/>
        <v>200.22</v>
      </c>
      <c r="Y1262" s="14">
        <f t="shared" si="414"/>
        <v>0</v>
      </c>
      <c r="Z1262" s="14">
        <f t="shared" si="415"/>
        <v>0</v>
      </c>
      <c r="AA1262" s="14">
        <f t="shared" si="416"/>
        <v>0</v>
      </c>
      <c r="AB1262" s="14">
        <f t="shared" si="419"/>
        <v>447.65499999999997</v>
      </c>
      <c r="AC1262" s="15">
        <f t="shared" si="420"/>
        <v>647.9</v>
      </c>
      <c r="AD1262" s="48">
        <f>(ROUND(AC1262-AC1253,1)/AC1253)</f>
        <v>0.29424690371554135</v>
      </c>
      <c r="AE1262" s="113"/>
      <c r="AF1262" s="60"/>
      <c r="AH1262" s="20"/>
    </row>
    <row r="1263" spans="1:34">
      <c r="A1263" s="99" t="s">
        <v>848</v>
      </c>
      <c r="B1263" s="87"/>
      <c r="C1263" s="21" t="s">
        <v>328</v>
      </c>
      <c r="D1263" s="12">
        <v>142</v>
      </c>
      <c r="E1263" s="12">
        <v>0</v>
      </c>
      <c r="F1263" s="12">
        <v>0</v>
      </c>
      <c r="G1263" s="12">
        <v>0</v>
      </c>
      <c r="H1263" s="12">
        <v>0</v>
      </c>
      <c r="I1263" s="13">
        <v>70</v>
      </c>
      <c r="J1263" s="13">
        <v>20</v>
      </c>
      <c r="K1263" s="13">
        <v>0</v>
      </c>
      <c r="L1263" s="13">
        <v>0</v>
      </c>
      <c r="M1263" s="13">
        <v>75</v>
      </c>
      <c r="N1263" s="14">
        <f>D1263*$D$13</f>
        <v>184.6</v>
      </c>
      <c r="O1263" s="14">
        <f>E1263*$E$13</f>
        <v>0</v>
      </c>
      <c r="P1263" s="14">
        <f>F1263*$F$13</f>
        <v>0</v>
      </c>
      <c r="Q1263" s="14">
        <f>G1263*$G$13</f>
        <v>0</v>
      </c>
      <c r="R1263" s="14">
        <f>H1263*$H$13</f>
        <v>0</v>
      </c>
      <c r="S1263" s="14">
        <f>(N1263/100)*(I1263*$I$14)+(N1263/100)*(J1263*$J$14)+(N1263/100)*(M1263*$M$14)</f>
        <v>456.88499999999999</v>
      </c>
      <c r="T1263" s="14">
        <f>(O1263/100)*(K1263*$K$13)+(O1263/100)*(M1263*$M$13)</f>
        <v>0</v>
      </c>
      <c r="U1263" s="14">
        <f>(P1263/100)*(K1263*$K$13)+(P1263/100)*(L1263*$L$13)+(P1263/100)*(M1263*$M$13)</f>
        <v>0</v>
      </c>
      <c r="V1263" s="14">
        <f>(Q1263/100)*(L1263*$L$13)+(Q1263/100)*(M1263*$M$13)</f>
        <v>0</v>
      </c>
      <c r="W1263" s="14">
        <f>(R1263/100)*(K1263*$K$13)+(R1263/100)*(L1263*$L$13)+(R1263/100)*(M1263*$M$13)</f>
        <v>0</v>
      </c>
      <c r="X1263" s="14">
        <f t="shared" si="413"/>
        <v>641.48500000000001</v>
      </c>
      <c r="Y1263" s="14">
        <f t="shared" si="414"/>
        <v>0</v>
      </c>
      <c r="Z1263" s="14">
        <f t="shared" si="415"/>
        <v>0</v>
      </c>
      <c r="AA1263" s="14">
        <f t="shared" si="416"/>
        <v>0</v>
      </c>
      <c r="AB1263" s="14">
        <f t="shared" si="419"/>
        <v>0</v>
      </c>
      <c r="AC1263" s="15">
        <f t="shared" si="420"/>
        <v>641.5</v>
      </c>
      <c r="AD1263" s="48">
        <f>(ROUND(AC1263-AC1253,1)/AC1253)</f>
        <v>0.28146224530563324</v>
      </c>
      <c r="AE1263" s="113"/>
      <c r="AF1263" s="60"/>
      <c r="AH1263" s="20"/>
    </row>
    <row r="1264" spans="1:34">
      <c r="A1264" s="99" t="s">
        <v>849</v>
      </c>
      <c r="B1264" s="87"/>
      <c r="C1264" s="21" t="s">
        <v>329</v>
      </c>
      <c r="D1264" s="12">
        <v>142</v>
      </c>
      <c r="E1264" s="12">
        <v>0</v>
      </c>
      <c r="F1264" s="12">
        <v>0</v>
      </c>
      <c r="G1264" s="12">
        <v>0</v>
      </c>
      <c r="H1264" s="12">
        <v>0</v>
      </c>
      <c r="I1264" s="13">
        <v>70</v>
      </c>
      <c r="J1264" s="13">
        <v>20</v>
      </c>
      <c r="K1264" s="13">
        <v>75</v>
      </c>
      <c r="L1264" s="13">
        <v>0</v>
      </c>
      <c r="M1264" s="13">
        <v>0</v>
      </c>
      <c r="N1264" s="14">
        <f>D1264*$D$14</f>
        <v>184.6</v>
      </c>
      <c r="O1264" s="14">
        <f>E1264*$E$14</f>
        <v>0</v>
      </c>
      <c r="P1264" s="14">
        <f>F1264*$F$14</f>
        <v>0</v>
      </c>
      <c r="Q1264" s="14">
        <f>G1264*$G$14</f>
        <v>0</v>
      </c>
      <c r="R1264" s="14">
        <f>H1264*$H$14</f>
        <v>0</v>
      </c>
      <c r="S1264" s="14">
        <f>(N1264/100)*(I1264*$I$14)+(N1264/100)*(J1264*$J$14)+(N1264/100)*(K1264*$K$14)</f>
        <v>456.88499999999999</v>
      </c>
      <c r="T1264" s="14">
        <f>(O1264/100)*(K1264*$K$14)</f>
        <v>0</v>
      </c>
      <c r="U1264" s="14">
        <f>(P1264/100)*(K1264*$K$14)+(P1264/100)*(L1264*$L$14)</f>
        <v>0</v>
      </c>
      <c r="V1264" s="14">
        <f>(Q1264/100)*(L1264*$L$14)</f>
        <v>0</v>
      </c>
      <c r="W1264" s="14">
        <f>(R1264/100)*(K1264*$L$14)+(R1264/100)*(L1264*$M$14)</f>
        <v>0</v>
      </c>
      <c r="X1264" s="14">
        <f t="shared" si="413"/>
        <v>641.48500000000001</v>
      </c>
      <c r="Y1264" s="14">
        <f t="shared" si="414"/>
        <v>0</v>
      </c>
      <c r="Z1264" s="14">
        <f t="shared" si="415"/>
        <v>0</v>
      </c>
      <c r="AA1264" s="14">
        <f t="shared" si="416"/>
        <v>0</v>
      </c>
      <c r="AB1264" s="14">
        <f t="shared" si="419"/>
        <v>0</v>
      </c>
      <c r="AC1264" s="15">
        <f t="shared" si="420"/>
        <v>641.5</v>
      </c>
      <c r="AD1264" s="48">
        <f>(ROUND(AC1264-AC1253,1)/AC1253)</f>
        <v>0.28146224530563324</v>
      </c>
      <c r="AE1264" s="113"/>
      <c r="AF1264" s="60"/>
      <c r="AH1264" s="20"/>
    </row>
    <row r="1265" spans="1:34">
      <c r="A1265" s="99"/>
      <c r="B1265" s="87"/>
      <c r="C1265" s="21" t="s">
        <v>330</v>
      </c>
      <c r="D1265" s="12">
        <v>142</v>
      </c>
      <c r="E1265" s="12">
        <v>0</v>
      </c>
      <c r="F1265" s="12">
        <v>0</v>
      </c>
      <c r="G1265" s="12">
        <v>0</v>
      </c>
      <c r="H1265" s="12">
        <v>0</v>
      </c>
      <c r="I1265" s="13">
        <v>70</v>
      </c>
      <c r="J1265" s="13">
        <v>20</v>
      </c>
      <c r="K1265" s="13">
        <v>0</v>
      </c>
      <c r="L1265" s="13">
        <v>75</v>
      </c>
      <c r="M1265" s="13">
        <v>0</v>
      </c>
      <c r="N1265" s="14">
        <f>D1265*$D$15</f>
        <v>184.6</v>
      </c>
      <c r="O1265" s="14">
        <f>E1265*$E$15</f>
        <v>0</v>
      </c>
      <c r="P1265" s="14">
        <f>F1265*$F$15</f>
        <v>0</v>
      </c>
      <c r="Q1265" s="14">
        <f>G1265*$G$15</f>
        <v>0</v>
      </c>
      <c r="R1265" s="14">
        <f>H1265*$H$15</f>
        <v>0</v>
      </c>
      <c r="S1265" s="14">
        <f>(N1265/100)*(I1265*$I$15)+(N1265/100)*(J1265*$J$15)+(N1265/100)*(L1265*$L$15)</f>
        <v>456.88499999999999</v>
      </c>
      <c r="T1265" s="14">
        <f>(O1265/100)*(K1265*$K$15)</f>
        <v>0</v>
      </c>
      <c r="U1265" s="14">
        <f>(P1265/100)*(K1265*$K$15)+(P1265/100)*(L1265*$L$15)</f>
        <v>0</v>
      </c>
      <c r="V1265" s="14">
        <f>(Q1265/100)*(L1265*$L$15)</f>
        <v>0</v>
      </c>
      <c r="W1265" s="14">
        <f>(R1265/100)*(K1265*$K$15)+(R1265/100)*(L1265*$L$15)</f>
        <v>0</v>
      </c>
      <c r="X1265" s="14">
        <f t="shared" si="413"/>
        <v>641.48500000000001</v>
      </c>
      <c r="Y1265" s="14">
        <f t="shared" si="414"/>
        <v>0</v>
      </c>
      <c r="Z1265" s="14">
        <f t="shared" si="415"/>
        <v>0</v>
      </c>
      <c r="AA1265" s="14">
        <f t="shared" si="416"/>
        <v>0</v>
      </c>
      <c r="AB1265" s="14">
        <f t="shared" si="419"/>
        <v>0</v>
      </c>
      <c r="AC1265" s="15">
        <f t="shared" si="420"/>
        <v>641.5</v>
      </c>
      <c r="AD1265" s="48">
        <f>(ROUND(AC1265-AC1253,1)/AC1253)</f>
        <v>0.28146224530563324</v>
      </c>
      <c r="AE1265" s="113"/>
      <c r="AF1265" s="60"/>
      <c r="AH1265" s="20"/>
    </row>
    <row r="1266" spans="1:34">
      <c r="A1266" s="99"/>
      <c r="B1266" s="87"/>
      <c r="C1266" s="21" t="s">
        <v>326</v>
      </c>
      <c r="D1266" s="12">
        <v>142</v>
      </c>
      <c r="E1266" s="12">
        <v>0</v>
      </c>
      <c r="F1266" s="12">
        <v>0</v>
      </c>
      <c r="G1266" s="12">
        <v>0</v>
      </c>
      <c r="H1266" s="12">
        <v>0</v>
      </c>
      <c r="I1266" s="13">
        <v>70</v>
      </c>
      <c r="J1266" s="13">
        <v>59</v>
      </c>
      <c r="K1266" s="13">
        <v>0</v>
      </c>
      <c r="L1266" s="13">
        <v>0</v>
      </c>
      <c r="M1266" s="13">
        <v>0</v>
      </c>
      <c r="N1266" s="14">
        <f>D1266*$D$16</f>
        <v>184.6</v>
      </c>
      <c r="O1266" s="14">
        <f>E1266*$E$16</f>
        <v>0</v>
      </c>
      <c r="P1266" s="14">
        <f>F1266*$F$16</f>
        <v>0</v>
      </c>
      <c r="Q1266" s="14">
        <f>G1266*$G$16</f>
        <v>0</v>
      </c>
      <c r="R1266" s="14">
        <f>H1266*$H$16</f>
        <v>0</v>
      </c>
      <c r="S1266" s="14">
        <f>(N1266/100)*(I1266*$I$16)+(N1266/100)*(J1266*$J$16)</f>
        <v>379.72219999999993</v>
      </c>
      <c r="T1266" s="14">
        <f>(O1266/100)*(K1266*$K$16)</f>
        <v>0</v>
      </c>
      <c r="U1266" s="14">
        <f>(P1266/100)*(K1266*$K$16)+(P1266/100)*(L1266*$L$16)</f>
        <v>0</v>
      </c>
      <c r="V1266" s="14">
        <f>(Q1266/100)*(L1266*$L$16)</f>
        <v>0</v>
      </c>
      <c r="W1266" s="14">
        <f>(R1266/100)*(K1266*$K$16)+(R1266/100)*(L1266*$L$16)</f>
        <v>0</v>
      </c>
      <c r="X1266" s="14">
        <f t="shared" si="413"/>
        <v>564.32219999999995</v>
      </c>
      <c r="Y1266" s="14">
        <f t="shared" si="414"/>
        <v>0</v>
      </c>
      <c r="Z1266" s="14">
        <f t="shared" si="415"/>
        <v>0</v>
      </c>
      <c r="AA1266" s="14">
        <f t="shared" si="416"/>
        <v>0</v>
      </c>
      <c r="AB1266" s="14">
        <f t="shared" si="419"/>
        <v>0</v>
      </c>
      <c r="AC1266" s="15">
        <f t="shared" si="420"/>
        <v>564.29999999999995</v>
      </c>
      <c r="AD1266" s="48">
        <f>(ROUND(AC1266-AC1253,1)/AC1253)</f>
        <v>0.12724730323611666</v>
      </c>
      <c r="AE1266" s="113"/>
      <c r="AF1266" s="60"/>
      <c r="AH1266" s="20"/>
    </row>
    <row r="1267" spans="1:34">
      <c r="A1267" s="99"/>
      <c r="B1267" s="87"/>
      <c r="C1267" s="21" t="s">
        <v>327</v>
      </c>
      <c r="D1267" s="12">
        <v>142</v>
      </c>
      <c r="E1267" s="12">
        <v>0</v>
      </c>
      <c r="F1267" s="12">
        <v>0</v>
      </c>
      <c r="G1267" s="12">
        <v>0</v>
      </c>
      <c r="H1267" s="12">
        <v>0</v>
      </c>
      <c r="I1267" s="13">
        <v>93</v>
      </c>
      <c r="J1267" s="13">
        <v>20</v>
      </c>
      <c r="K1267" s="13">
        <v>0</v>
      </c>
      <c r="L1267" s="13">
        <v>0</v>
      </c>
      <c r="M1267" s="13">
        <v>0</v>
      </c>
      <c r="N1267" s="14">
        <f>D1267*$D$17</f>
        <v>184.6</v>
      </c>
      <c r="O1267" s="14">
        <f>E1267*$E$17</f>
        <v>0</v>
      </c>
      <c r="P1267" s="14">
        <f>F1267*$F$17</f>
        <v>0</v>
      </c>
      <c r="Q1267" s="14">
        <f>G1267*$G$17</f>
        <v>0</v>
      </c>
      <c r="R1267" s="14">
        <f>H1267*$H$17</f>
        <v>0</v>
      </c>
      <c r="S1267" s="14">
        <f>(N1267/100)*(I1267*$I$17)+(N1267/100)*(J1267*$J$17)</f>
        <v>431.77939999999995</v>
      </c>
      <c r="T1267" s="14">
        <f>(O1267/100)*(K1267*$K$17)</f>
        <v>0</v>
      </c>
      <c r="U1267" s="14">
        <f>(P1267/100)*(K1267*$K$17)+(P1267/100)*(L1267*$L$17)</f>
        <v>0</v>
      </c>
      <c r="V1267" s="14">
        <f>(Q1267/100)*(L1267*$L$17)</f>
        <v>0</v>
      </c>
      <c r="W1267" s="14">
        <f>(R1267/100)*(K1267*$K$17)+(R1267/100)*(L1267*$L$17)</f>
        <v>0</v>
      </c>
      <c r="X1267" s="14">
        <f t="shared" si="413"/>
        <v>616.37939999999992</v>
      </c>
      <c r="Y1267" s="14">
        <f t="shared" si="414"/>
        <v>0</v>
      </c>
      <c r="Z1267" s="14">
        <f t="shared" si="415"/>
        <v>0</v>
      </c>
      <c r="AA1267" s="14">
        <f t="shared" si="416"/>
        <v>0</v>
      </c>
      <c r="AB1267" s="14">
        <f t="shared" si="419"/>
        <v>0</v>
      </c>
      <c r="AC1267" s="15">
        <f t="shared" si="420"/>
        <v>616.4</v>
      </c>
      <c r="AD1267" s="48">
        <f>(ROUND(AC1267-AC1253,1)/AC1253)</f>
        <v>0.23132241310427484</v>
      </c>
      <c r="AE1267" s="113"/>
      <c r="AF1267" s="60"/>
      <c r="AH1267" s="20"/>
    </row>
    <row r="1268" spans="1:34">
      <c r="A1268" s="106" t="s">
        <v>0</v>
      </c>
      <c r="B1268" s="88" t="s">
        <v>598</v>
      </c>
      <c r="C1268" s="50" t="s">
        <v>244</v>
      </c>
      <c r="D1268" s="11">
        <v>146</v>
      </c>
      <c r="E1268" s="11">
        <v>0</v>
      </c>
      <c r="F1268" s="11">
        <v>0</v>
      </c>
      <c r="G1268" s="11">
        <v>0</v>
      </c>
      <c r="H1268" s="11">
        <v>0</v>
      </c>
      <c r="I1268" s="51">
        <v>80</v>
      </c>
      <c r="J1268" s="51">
        <v>0</v>
      </c>
      <c r="K1268" s="51">
        <v>0</v>
      </c>
      <c r="L1268" s="51">
        <v>0</v>
      </c>
      <c r="M1268" s="51">
        <v>0</v>
      </c>
      <c r="N1268" s="52">
        <f>D1268*$D$3</f>
        <v>219</v>
      </c>
      <c r="O1268" s="52">
        <f>E1268*$E$3</f>
        <v>0</v>
      </c>
      <c r="P1268" s="52">
        <f>F1268*$F$3</f>
        <v>0</v>
      </c>
      <c r="Q1268" s="52">
        <f>G1268*$G$3</f>
        <v>0</v>
      </c>
      <c r="R1268" s="52">
        <f>H1268*$H$3</f>
        <v>0</v>
      </c>
      <c r="S1268" s="52">
        <f>(N1268/100)*(I1268*$I$3)+(N1268/100)*(J1268*$J$3)</f>
        <v>262.8</v>
      </c>
      <c r="T1268" s="52">
        <f>(O1268/100)*(K1268*$K$3)</f>
        <v>0</v>
      </c>
      <c r="U1268" s="52">
        <f>(P1268/100)*(K1268*$K$3)+(P1268/100)*(L1268*$L$3)</f>
        <v>0</v>
      </c>
      <c r="V1268" s="52">
        <f>(Q1268/100)*(L1268*$L$3)</f>
        <v>0</v>
      </c>
      <c r="W1268" s="52">
        <f>(R1268/100)*(K1268*$K$3)+(R1268/100)*(L1268*$L$3)</f>
        <v>0</v>
      </c>
      <c r="X1268" s="52">
        <f t="shared" si="413"/>
        <v>481.8</v>
      </c>
      <c r="Y1268" s="52">
        <f t="shared" si="414"/>
        <v>0</v>
      </c>
      <c r="Z1268" s="52">
        <f t="shared" si="415"/>
        <v>0</v>
      </c>
      <c r="AA1268" s="52">
        <f t="shared" si="416"/>
        <v>0</v>
      </c>
      <c r="AB1268" s="52">
        <f t="shared" si="419"/>
        <v>0</v>
      </c>
      <c r="AC1268" s="53">
        <f>ROUND(X1268+Y1268+Z1268+AA1268+AB1268,1)</f>
        <v>481.8</v>
      </c>
      <c r="AD1268" s="58">
        <v>0</v>
      </c>
      <c r="AE1268" s="113" t="s">
        <v>814</v>
      </c>
      <c r="AF1268" s="60"/>
      <c r="AH1268" s="20"/>
    </row>
    <row r="1269" spans="1:34">
      <c r="A1269" s="99" t="s">
        <v>815</v>
      </c>
      <c r="B1269" s="89">
        <v>30</v>
      </c>
      <c r="C1269" s="21" t="s">
        <v>325</v>
      </c>
      <c r="D1269" s="12">
        <v>146</v>
      </c>
      <c r="E1269" s="12">
        <v>0</v>
      </c>
      <c r="F1269" s="12">
        <v>0</v>
      </c>
      <c r="G1269" s="12">
        <v>0</v>
      </c>
      <c r="H1269" s="12">
        <v>0</v>
      </c>
      <c r="I1269" s="13">
        <v>90</v>
      </c>
      <c r="J1269" s="13">
        <v>20</v>
      </c>
      <c r="K1269" s="13">
        <v>0</v>
      </c>
      <c r="L1269" s="13">
        <v>0</v>
      </c>
      <c r="M1269" s="13">
        <v>0</v>
      </c>
      <c r="N1269" s="14">
        <f>D1269*$D$4</f>
        <v>189.8</v>
      </c>
      <c r="O1269" s="14">
        <f>E1269*$E$4</f>
        <v>0</v>
      </c>
      <c r="P1269" s="14">
        <f>F1269*$F$4</f>
        <v>0</v>
      </c>
      <c r="Q1269" s="14">
        <f>G1269*$G$4</f>
        <v>0</v>
      </c>
      <c r="R1269" s="14">
        <f>H1269*$H$4</f>
        <v>0</v>
      </c>
      <c r="S1269" s="14">
        <f>(N1269/100)*(I1269*$I$4)+(N1269/100)*(J1269*$J$4)</f>
        <v>375.80399999999997</v>
      </c>
      <c r="T1269" s="14">
        <f>(O1269/100)*(K1269*$K$4)</f>
        <v>0</v>
      </c>
      <c r="U1269" s="14">
        <f>(P1269/100)*(K1269*$K$4)+(P1269/100)*(L1269*$L$4)</f>
        <v>0</v>
      </c>
      <c r="V1269" s="14">
        <f>(Q1269/100)*(L1269*$L$4)</f>
        <v>0</v>
      </c>
      <c r="W1269" s="14">
        <f>(R1269/100)*(K1269*$K$4)+(R1269/100)*(L1269*$L$4)</f>
        <v>0</v>
      </c>
      <c r="X1269" s="14">
        <f t="shared" si="413"/>
        <v>565.60400000000004</v>
      </c>
      <c r="Y1269" s="14">
        <f t="shared" si="414"/>
        <v>0</v>
      </c>
      <c r="Z1269" s="14">
        <f t="shared" si="415"/>
        <v>0</v>
      </c>
      <c r="AA1269" s="14">
        <f t="shared" si="416"/>
        <v>0</v>
      </c>
      <c r="AB1269" s="14">
        <f t="shared" si="419"/>
        <v>0</v>
      </c>
      <c r="AC1269" s="15">
        <f>ROUND(X1269+Y1269+Z1269+AA1269+AB1269,1)</f>
        <v>565.6</v>
      </c>
      <c r="AD1269" s="48">
        <f>(ROUND(AC1269-AC1268,1)/AC1268)</f>
        <v>0.1739310917393109</v>
      </c>
      <c r="AE1269" s="113"/>
      <c r="AF1269" s="60"/>
      <c r="AH1269" s="20"/>
    </row>
    <row r="1270" spans="1:34">
      <c r="A1270" s="99" t="s">
        <v>816</v>
      </c>
      <c r="B1270" s="89">
        <v>0</v>
      </c>
      <c r="C1270" s="21" t="s">
        <v>850</v>
      </c>
      <c r="D1270" s="12">
        <v>146</v>
      </c>
      <c r="E1270" s="12">
        <v>0</v>
      </c>
      <c r="F1270" s="12">
        <v>0</v>
      </c>
      <c r="G1270" s="12">
        <v>0</v>
      </c>
      <c r="H1270" s="12">
        <v>0</v>
      </c>
      <c r="I1270" s="13">
        <v>80</v>
      </c>
      <c r="J1270" s="13">
        <v>0</v>
      </c>
      <c r="K1270" s="13">
        <v>0</v>
      </c>
      <c r="L1270" s="13">
        <v>0</v>
      </c>
      <c r="M1270" s="13">
        <v>0</v>
      </c>
      <c r="N1270" s="14">
        <f>D1270*$D$5</f>
        <v>204.39999999999998</v>
      </c>
      <c r="O1270" s="14">
        <f>E1270*$E$5</f>
        <v>0</v>
      </c>
      <c r="P1270" s="14">
        <f>F1270*$F$5</f>
        <v>0</v>
      </c>
      <c r="Q1270" s="14">
        <f>G1270*$G$5</f>
        <v>0</v>
      </c>
      <c r="R1270" s="14">
        <f>H1270*$H$5</f>
        <v>0</v>
      </c>
      <c r="S1270" s="14">
        <f>(N1270/100)*(I1270*$I$5)+(N1270/100)*(J1270*$J$5)</f>
        <v>245.27999999999994</v>
      </c>
      <c r="T1270" s="14">
        <f>(O1270/100)*(K1270*$K$5)</f>
        <v>0</v>
      </c>
      <c r="U1270" s="14">
        <f>(P1270/100)*(K1270*$K$5)+(P1270/100)*(L1270*$L$5)</f>
        <v>0</v>
      </c>
      <c r="V1270" s="14">
        <f>(Q1270/100)*(L1270*$L$5)</f>
        <v>0</v>
      </c>
      <c r="W1270" s="14">
        <f>(R1270/100)*(K1270*$K$5)+(R1270/100)*(L1270*$L$5)</f>
        <v>0</v>
      </c>
      <c r="X1270" s="14">
        <f t="shared" si="413"/>
        <v>449.67999999999995</v>
      </c>
      <c r="Y1270" s="14">
        <f t="shared" si="414"/>
        <v>0</v>
      </c>
      <c r="Z1270" s="14">
        <f t="shared" si="415"/>
        <v>0</v>
      </c>
      <c r="AA1270" s="14">
        <f t="shared" si="416"/>
        <v>0</v>
      </c>
      <c r="AB1270" s="14">
        <f t="shared" si="419"/>
        <v>0</v>
      </c>
      <c r="AC1270" s="15">
        <f t="shared" ref="AC1270:AC1282" si="421">ROUND(X1270+Y1270+Z1270+AA1270+AB1270,1)</f>
        <v>449.7</v>
      </c>
      <c r="AD1270" s="48">
        <f>(ROUND(AC1270-AC1268,1)/AC1268)</f>
        <v>-6.6625155666251559E-2</v>
      </c>
      <c r="AE1270" s="113"/>
      <c r="AF1270" s="60"/>
      <c r="AH1270" s="20"/>
    </row>
    <row r="1271" spans="1:34">
      <c r="A1271" s="99" t="s">
        <v>817</v>
      </c>
      <c r="B1271" s="89">
        <v>0</v>
      </c>
      <c r="C1271" s="21" t="s">
        <v>338</v>
      </c>
      <c r="D1271" s="12">
        <v>146</v>
      </c>
      <c r="E1271" s="12">
        <v>0</v>
      </c>
      <c r="F1271" s="12">
        <v>0</v>
      </c>
      <c r="G1271" s="12">
        <v>0</v>
      </c>
      <c r="H1271" s="12">
        <v>0</v>
      </c>
      <c r="I1271" s="13">
        <v>80</v>
      </c>
      <c r="J1271" s="13">
        <v>0</v>
      </c>
      <c r="K1271" s="13">
        <v>0</v>
      </c>
      <c r="L1271" s="13">
        <v>0</v>
      </c>
      <c r="M1271" s="13">
        <v>0</v>
      </c>
      <c r="N1271" s="14">
        <f>D1271*$D$6</f>
        <v>204.39999999999998</v>
      </c>
      <c r="O1271" s="14">
        <f>E1271*$E$6</f>
        <v>0</v>
      </c>
      <c r="P1271" s="14">
        <f>F1271*$F$6</f>
        <v>0</v>
      </c>
      <c r="Q1271" s="14">
        <f>G1271*$G$6</f>
        <v>0</v>
      </c>
      <c r="R1271" s="14">
        <f>H1271*$H$6</f>
        <v>0</v>
      </c>
      <c r="S1271" s="14">
        <f>(N1271/100)*(I1271*$I$6)+(N1271/100)*(J1271*$J$6)</f>
        <v>245.27999999999994</v>
      </c>
      <c r="T1271" s="14">
        <f>(O1271/100)*(K1271*$K$6)</f>
        <v>0</v>
      </c>
      <c r="U1271" s="14">
        <f>(P1271/100)*(K1271*$K$6)+(P1271/100)*(L1271*$L$6)</f>
        <v>0</v>
      </c>
      <c r="V1271" s="14">
        <f>(Q1271/100)*(L1271*$L$6)</f>
        <v>0</v>
      </c>
      <c r="W1271" s="14">
        <f>(R1271/100)*(K1271*$K$6)+(R1271/100)*(L1271*$L$6)</f>
        <v>0</v>
      </c>
      <c r="X1271" s="14">
        <f t="shared" si="413"/>
        <v>449.67999999999995</v>
      </c>
      <c r="Y1271" s="14">
        <f t="shared" si="414"/>
        <v>0</v>
      </c>
      <c r="Z1271" s="14">
        <f t="shared" si="415"/>
        <v>0</v>
      </c>
      <c r="AA1271" s="14">
        <f t="shared" si="416"/>
        <v>0</v>
      </c>
      <c r="AB1271" s="14">
        <f t="shared" ref="AB1271:AB1282" si="422">R1271+W1271</f>
        <v>0</v>
      </c>
      <c r="AC1271" s="15">
        <f t="shared" si="421"/>
        <v>449.7</v>
      </c>
      <c r="AD1271" s="48">
        <f>(ROUND(AC1271-AC1268,1)/AC1268)</f>
        <v>-6.6625155666251559E-2</v>
      </c>
      <c r="AE1271" s="113"/>
      <c r="AF1271" s="60"/>
      <c r="AH1271" s="20"/>
    </row>
    <row r="1272" spans="1:34">
      <c r="A1272" s="99" t="s">
        <v>818</v>
      </c>
      <c r="B1272" s="89">
        <v>0</v>
      </c>
      <c r="C1272" s="21" t="s">
        <v>339</v>
      </c>
      <c r="D1272" s="12">
        <v>146</v>
      </c>
      <c r="E1272" s="12">
        <v>0</v>
      </c>
      <c r="F1272" s="12">
        <v>0</v>
      </c>
      <c r="G1272" s="12">
        <v>0</v>
      </c>
      <c r="H1272" s="12">
        <v>0</v>
      </c>
      <c r="I1272" s="13">
        <v>80</v>
      </c>
      <c r="J1272" s="13">
        <v>0</v>
      </c>
      <c r="K1272" s="13">
        <v>0</v>
      </c>
      <c r="L1272" s="13">
        <v>0</v>
      </c>
      <c r="M1272" s="13">
        <v>0</v>
      </c>
      <c r="N1272" s="14">
        <f>D1272*$D$7</f>
        <v>204.39999999999998</v>
      </c>
      <c r="O1272" s="14">
        <f>E1272*$E$7</f>
        <v>0</v>
      </c>
      <c r="P1272" s="14">
        <f>F1272*$F$7</f>
        <v>0</v>
      </c>
      <c r="Q1272" s="14">
        <f>G1272*$G$7</f>
        <v>0</v>
      </c>
      <c r="R1272" s="14">
        <f>H1272*$H$7</f>
        <v>0</v>
      </c>
      <c r="S1272" s="14">
        <f>(N1272/100)*(I1272*$I$7)+(N1272/100)*(J1272*$J$7)</f>
        <v>245.27999999999994</v>
      </c>
      <c r="T1272" s="14">
        <f>(O1272/100)*(K1272*$K$7)</f>
        <v>0</v>
      </c>
      <c r="U1272" s="14">
        <f>(P1272/100)*(K1272*$K$7)+(P1272/100)*(L1272*$L$7)</f>
        <v>0</v>
      </c>
      <c r="V1272" s="14">
        <f>(Q1272/100)*(L1272*$L$7)</f>
        <v>0</v>
      </c>
      <c r="W1272" s="14">
        <f>(R1272/100)*(K1272*$K$7)+(R1272/100)*(L1272*$L$7)</f>
        <v>0</v>
      </c>
      <c r="X1272" s="14">
        <f t="shared" si="413"/>
        <v>449.67999999999995</v>
      </c>
      <c r="Y1272" s="14">
        <f t="shared" si="414"/>
        <v>0</v>
      </c>
      <c r="Z1272" s="14">
        <f t="shared" si="415"/>
        <v>0</v>
      </c>
      <c r="AA1272" s="14">
        <f t="shared" si="416"/>
        <v>0</v>
      </c>
      <c r="AB1272" s="14">
        <f t="shared" si="422"/>
        <v>0</v>
      </c>
      <c r="AC1272" s="15">
        <f t="shared" si="421"/>
        <v>449.7</v>
      </c>
      <c r="AD1272" s="48">
        <f>(ROUND(AC1272-AC1268,1)/AC1268)</f>
        <v>-6.6625155666251559E-2</v>
      </c>
      <c r="AE1272" s="113"/>
      <c r="AF1272" s="60"/>
      <c r="AH1272" s="20"/>
    </row>
    <row r="1273" spans="1:34">
      <c r="A1273" s="99" t="s">
        <v>667</v>
      </c>
      <c r="B1273" s="89"/>
      <c r="C1273" s="21" t="s">
        <v>340</v>
      </c>
      <c r="D1273" s="12">
        <v>146</v>
      </c>
      <c r="E1273" s="12">
        <v>0</v>
      </c>
      <c r="F1273" s="12">
        <v>0</v>
      </c>
      <c r="G1273" s="12">
        <v>0</v>
      </c>
      <c r="H1273" s="12">
        <v>0</v>
      </c>
      <c r="I1273" s="13">
        <v>80</v>
      </c>
      <c r="J1273" s="13">
        <v>0</v>
      </c>
      <c r="K1273" s="13">
        <v>0</v>
      </c>
      <c r="L1273" s="13">
        <v>0</v>
      </c>
      <c r="M1273" s="13">
        <v>0</v>
      </c>
      <c r="N1273" s="14">
        <f>D1273*$D$8</f>
        <v>204.39999999999998</v>
      </c>
      <c r="O1273" s="14">
        <f>E1273*$E$8</f>
        <v>0</v>
      </c>
      <c r="P1273" s="14">
        <f>F1273*$F$8</f>
        <v>0</v>
      </c>
      <c r="Q1273" s="14">
        <f>G1273*$G$8</f>
        <v>0</v>
      </c>
      <c r="R1273" s="14">
        <f>H1273*$H$8</f>
        <v>0</v>
      </c>
      <c r="S1273" s="14">
        <f>(N1273/100)*(I1273*$I$8)+(N1273/100)*(J1273*$J$8)</f>
        <v>245.27999999999994</v>
      </c>
      <c r="T1273" s="14">
        <f>(O1273/100)*(K1273*$K$8)</f>
        <v>0</v>
      </c>
      <c r="U1273" s="14">
        <f>(P1273/100)*(K1273*$K$8)+(P1273/100)*(L1273*$L$8)</f>
        <v>0</v>
      </c>
      <c r="V1273" s="14">
        <f>(Q1273/100)*(L1273*$L$8)</f>
        <v>0</v>
      </c>
      <c r="W1273" s="14">
        <f>(R1273/100)*(K1273*$K$8)+(R1273/100)*(L1273*$L$8)</f>
        <v>0</v>
      </c>
      <c r="X1273" s="14">
        <f t="shared" si="413"/>
        <v>449.67999999999995</v>
      </c>
      <c r="Y1273" s="14">
        <f t="shared" si="414"/>
        <v>0</v>
      </c>
      <c r="Z1273" s="14">
        <f t="shared" si="415"/>
        <v>0</v>
      </c>
      <c r="AA1273" s="14">
        <f t="shared" si="416"/>
        <v>0</v>
      </c>
      <c r="AB1273" s="14">
        <f t="shared" si="422"/>
        <v>0</v>
      </c>
      <c r="AC1273" s="15">
        <f t="shared" si="421"/>
        <v>449.7</v>
      </c>
      <c r="AD1273" s="48">
        <f>(ROUND(AC1273-AC1268,1)/AC1268)</f>
        <v>-6.6625155666251559E-2</v>
      </c>
      <c r="AE1273" s="113"/>
      <c r="AF1273" s="60"/>
      <c r="AH1273" s="20"/>
    </row>
    <row r="1274" spans="1:34">
      <c r="A1274" s="99" t="s">
        <v>606</v>
      </c>
      <c r="B1274" s="89"/>
      <c r="C1274" s="21" t="s">
        <v>1</v>
      </c>
      <c r="D1274" s="12">
        <v>73</v>
      </c>
      <c r="E1274" s="12">
        <v>146</v>
      </c>
      <c r="F1274" s="12">
        <v>0</v>
      </c>
      <c r="G1274" s="12">
        <v>0</v>
      </c>
      <c r="H1274" s="12">
        <v>0</v>
      </c>
      <c r="I1274" s="13">
        <v>80</v>
      </c>
      <c r="J1274" s="13">
        <v>0</v>
      </c>
      <c r="K1274" s="13">
        <v>85</v>
      </c>
      <c r="L1274" s="13">
        <v>0</v>
      </c>
      <c r="M1274" s="13">
        <v>0</v>
      </c>
      <c r="N1274" s="14">
        <f>D1274*$D$9</f>
        <v>87.6</v>
      </c>
      <c r="O1274" s="14">
        <f>E1274*$E$9</f>
        <v>189.8</v>
      </c>
      <c r="P1274" s="14">
        <f>F1274*$F$9</f>
        <v>0</v>
      </c>
      <c r="Q1274" s="14">
        <f>G1274*$G$9</f>
        <v>0</v>
      </c>
      <c r="R1274" s="14">
        <f>H1274*$H$9</f>
        <v>0</v>
      </c>
      <c r="S1274" s="14">
        <f>(N1274/100)*(I1274*$I$9)+(N1274/100)*(J1274*$J$9)</f>
        <v>105.11999999999999</v>
      </c>
      <c r="T1274" s="14">
        <f>(O1274/100)*(K1274*$K$9)</f>
        <v>241.995</v>
      </c>
      <c r="U1274" s="14">
        <f>(P1274/100)*(K1274*$K$9)+(P1274/100)*(L1274*$L$9)</f>
        <v>0</v>
      </c>
      <c r="V1274" s="14">
        <f>(Q1274/100)*(L1274*$L$9)</f>
        <v>0</v>
      </c>
      <c r="W1274" s="14">
        <f>(R1274/100)*(K1274*$K$9)+(R1274/100)*(L1274*$L$9)</f>
        <v>0</v>
      </c>
      <c r="X1274" s="14">
        <f t="shared" si="413"/>
        <v>192.71999999999997</v>
      </c>
      <c r="Y1274" s="14">
        <f t="shared" si="414"/>
        <v>431.79500000000002</v>
      </c>
      <c r="Z1274" s="14">
        <f t="shared" si="415"/>
        <v>0</v>
      </c>
      <c r="AA1274" s="14">
        <f t="shared" si="416"/>
        <v>0</v>
      </c>
      <c r="AB1274" s="14">
        <f t="shared" si="422"/>
        <v>0</v>
      </c>
      <c r="AC1274" s="15">
        <f t="shared" si="421"/>
        <v>624.5</v>
      </c>
      <c r="AD1274" s="48">
        <f>(ROUND(AC1274-AC1268,1)/AC1268)</f>
        <v>0.29618098796180986</v>
      </c>
      <c r="AE1274" s="113"/>
      <c r="AF1274" s="60"/>
      <c r="AH1274" s="20"/>
    </row>
    <row r="1275" spans="1:34">
      <c r="A1275" s="99" t="s">
        <v>845</v>
      </c>
      <c r="B1275" s="89"/>
      <c r="C1275" s="21" t="s">
        <v>2</v>
      </c>
      <c r="D1275" s="12">
        <v>73</v>
      </c>
      <c r="E1275" s="12">
        <v>0</v>
      </c>
      <c r="F1275" s="12">
        <v>146</v>
      </c>
      <c r="G1275" s="12">
        <v>0</v>
      </c>
      <c r="H1275" s="12">
        <v>0</v>
      </c>
      <c r="I1275" s="13">
        <v>80</v>
      </c>
      <c r="J1275" s="13">
        <v>0</v>
      </c>
      <c r="K1275" s="13">
        <v>42.5</v>
      </c>
      <c r="L1275" s="13">
        <v>42.5</v>
      </c>
      <c r="M1275" s="13">
        <v>0</v>
      </c>
      <c r="N1275" s="14">
        <f>D1275*$D$10</f>
        <v>87.6</v>
      </c>
      <c r="O1275" s="14">
        <f>E1275*$E$10</f>
        <v>0</v>
      </c>
      <c r="P1275" s="14">
        <f>F1275*$F$10</f>
        <v>189.8</v>
      </c>
      <c r="Q1275" s="14">
        <f>G1275*$G$10</f>
        <v>0</v>
      </c>
      <c r="R1275" s="14">
        <f>H1275*$H$10</f>
        <v>0</v>
      </c>
      <c r="S1275" s="14">
        <f>(N1275/100)*(I1275*$I$10)+(N1275/100)*(J1275*$J$10)</f>
        <v>105.11999999999999</v>
      </c>
      <c r="T1275" s="14">
        <f>(O1275/100)*(K1275*$J$10)</f>
        <v>0</v>
      </c>
      <c r="U1275" s="14">
        <f>(P1275/100)*(K1275*$K$10)+(P1275/100)*(L1275*$L$10)</f>
        <v>241.995</v>
      </c>
      <c r="V1275" s="14">
        <f>(Q1275/100)*(L1275*$L$10)</f>
        <v>0</v>
      </c>
      <c r="W1275" s="14">
        <f>(R1275/100)*(K1275*$K$10)+(R1275/100)*(L1275*$L$10)</f>
        <v>0</v>
      </c>
      <c r="X1275" s="14">
        <f t="shared" si="413"/>
        <v>192.71999999999997</v>
      </c>
      <c r="Y1275" s="14">
        <f t="shared" si="414"/>
        <v>0</v>
      </c>
      <c r="Z1275" s="14">
        <f t="shared" si="415"/>
        <v>431.79500000000002</v>
      </c>
      <c r="AA1275" s="14">
        <f t="shared" si="416"/>
        <v>0</v>
      </c>
      <c r="AB1275" s="14">
        <f t="shared" si="422"/>
        <v>0</v>
      </c>
      <c r="AC1275" s="15">
        <f t="shared" si="421"/>
        <v>624.5</v>
      </c>
      <c r="AD1275" s="48">
        <f>(ROUND(AC1275-AC1268,1)/AC1268)</f>
        <v>0.29618098796180986</v>
      </c>
      <c r="AE1275" s="113"/>
      <c r="AF1275" s="60"/>
      <c r="AH1275" s="20"/>
    </row>
    <row r="1276" spans="1:34">
      <c r="A1276" s="99" t="s">
        <v>846</v>
      </c>
      <c r="B1276" s="89"/>
      <c r="C1276" s="21" t="s">
        <v>3</v>
      </c>
      <c r="D1276" s="12">
        <v>73</v>
      </c>
      <c r="E1276" s="12">
        <v>0</v>
      </c>
      <c r="F1276" s="12">
        <v>0</v>
      </c>
      <c r="G1276" s="12">
        <v>146</v>
      </c>
      <c r="H1276" s="12">
        <v>0</v>
      </c>
      <c r="I1276" s="13">
        <v>80</v>
      </c>
      <c r="J1276" s="13">
        <v>0</v>
      </c>
      <c r="K1276" s="13">
        <v>0</v>
      </c>
      <c r="L1276" s="13">
        <v>85</v>
      </c>
      <c r="M1276" s="13">
        <v>0</v>
      </c>
      <c r="N1276" s="14">
        <f>D1276*$D$11</f>
        <v>87.6</v>
      </c>
      <c r="O1276" s="14">
        <f>E1276*$E$11</f>
        <v>0</v>
      </c>
      <c r="P1276" s="14">
        <f>F1276*$F$11</f>
        <v>0</v>
      </c>
      <c r="Q1276" s="14">
        <f>G1276*$G$11</f>
        <v>189.8</v>
      </c>
      <c r="R1276" s="14">
        <f>H1276*$H$11</f>
        <v>0</v>
      </c>
      <c r="S1276" s="14">
        <f>(N1276/100)*(I1276*$I$11)+(N1276/100)*(J1276*$J$11)</f>
        <v>105.11999999999999</v>
      </c>
      <c r="T1276" s="14">
        <f>(O1276/100)*(K1276*$K$11)</f>
        <v>0</v>
      </c>
      <c r="U1276" s="14">
        <f>(P1276/100)*(K1276*$K$11)+(P1276/100)*(L1276*$L$11)</f>
        <v>0</v>
      </c>
      <c r="V1276" s="14">
        <f>(Q1276/100)*(L1276*$L$11)</f>
        <v>241.995</v>
      </c>
      <c r="W1276" s="14">
        <f>(R1276/100)*(K1276*$K$11)+(R1276/100)*(L1276*$L$11)</f>
        <v>0</v>
      </c>
      <c r="X1276" s="14">
        <f t="shared" si="413"/>
        <v>192.71999999999997</v>
      </c>
      <c r="Y1276" s="14">
        <f t="shared" si="414"/>
        <v>0</v>
      </c>
      <c r="Z1276" s="14">
        <f t="shared" si="415"/>
        <v>0</v>
      </c>
      <c r="AA1276" s="14">
        <f t="shared" si="416"/>
        <v>431.79500000000002</v>
      </c>
      <c r="AB1276" s="14">
        <f t="shared" si="422"/>
        <v>0</v>
      </c>
      <c r="AC1276" s="15">
        <f t="shared" si="421"/>
        <v>624.5</v>
      </c>
      <c r="AD1276" s="48">
        <f>(ROUND(AC1276-AC1268,1)/AC1268)</f>
        <v>0.29618098796180986</v>
      </c>
      <c r="AE1276" s="113"/>
      <c r="AF1276" s="60"/>
      <c r="AH1276" s="20"/>
    </row>
    <row r="1277" spans="1:34">
      <c r="A1277" s="99" t="s">
        <v>847</v>
      </c>
      <c r="B1277" s="89"/>
      <c r="C1277" s="21" t="s">
        <v>4</v>
      </c>
      <c r="D1277" s="12">
        <v>73</v>
      </c>
      <c r="E1277" s="12">
        <v>0</v>
      </c>
      <c r="F1277" s="12">
        <v>0</v>
      </c>
      <c r="G1277" s="12">
        <v>0</v>
      </c>
      <c r="H1277" s="12">
        <v>146</v>
      </c>
      <c r="I1277" s="13">
        <v>80</v>
      </c>
      <c r="J1277" s="13">
        <v>0</v>
      </c>
      <c r="K1277" s="13">
        <v>42.5</v>
      </c>
      <c r="L1277" s="13">
        <v>42.5</v>
      </c>
      <c r="M1277" s="13">
        <v>0</v>
      </c>
      <c r="N1277" s="14">
        <f>D1277*$D$12</f>
        <v>87.6</v>
      </c>
      <c r="O1277" s="14">
        <f>E1277*$E$12</f>
        <v>0</v>
      </c>
      <c r="P1277" s="14">
        <f>F1277*$F$12</f>
        <v>0</v>
      </c>
      <c r="Q1277" s="14">
        <f>G1277*$G$12</f>
        <v>0</v>
      </c>
      <c r="R1277" s="14">
        <f>H1277*$H$12</f>
        <v>189.8</v>
      </c>
      <c r="S1277" s="14">
        <f>(N1277/100)*(I1277*$I$12)+(N1277/100)*(J1277*$J$12)</f>
        <v>105.11999999999999</v>
      </c>
      <c r="T1277" s="14">
        <f>(O1277/100)*(K1277*$K$12)</f>
        <v>0</v>
      </c>
      <c r="U1277" s="14">
        <f>(P1277/100)*(K1277*$K$12)+(P1277/100)*(L1277*$L$12)</f>
        <v>0</v>
      </c>
      <c r="V1277" s="14">
        <f>(Q1277/100)*(L1277*$L$12)</f>
        <v>0</v>
      </c>
      <c r="W1277" s="14">
        <f>(R1277/100)*(K1277*$K$12)+(R1277/100)*(L1277*$L$12)</f>
        <v>241.995</v>
      </c>
      <c r="X1277" s="14">
        <f t="shared" si="413"/>
        <v>192.71999999999997</v>
      </c>
      <c r="Y1277" s="14">
        <f t="shared" si="414"/>
        <v>0</v>
      </c>
      <c r="Z1277" s="14">
        <f t="shared" si="415"/>
        <v>0</v>
      </c>
      <c r="AA1277" s="14">
        <f t="shared" si="416"/>
        <v>0</v>
      </c>
      <c r="AB1277" s="14">
        <f t="shared" si="422"/>
        <v>431.79500000000002</v>
      </c>
      <c r="AC1277" s="15">
        <f t="shared" si="421"/>
        <v>624.5</v>
      </c>
      <c r="AD1277" s="48">
        <f>(ROUND(AC1277-AC1268,1)/AC1268)</f>
        <v>0.29618098796180986</v>
      </c>
      <c r="AE1277" s="113"/>
      <c r="AF1277" s="60"/>
      <c r="AH1277" s="20"/>
    </row>
    <row r="1278" spans="1:34">
      <c r="A1278" s="99" t="s">
        <v>848</v>
      </c>
      <c r="B1278" s="89"/>
      <c r="C1278" s="21" t="s">
        <v>328</v>
      </c>
      <c r="D1278" s="12">
        <v>146</v>
      </c>
      <c r="E1278" s="12">
        <v>0</v>
      </c>
      <c r="F1278" s="12">
        <v>0</v>
      </c>
      <c r="G1278" s="12">
        <v>0</v>
      </c>
      <c r="H1278" s="12">
        <v>0</v>
      </c>
      <c r="I1278" s="13">
        <v>80</v>
      </c>
      <c r="J1278" s="13">
        <v>0</v>
      </c>
      <c r="K1278" s="13">
        <v>0</v>
      </c>
      <c r="L1278" s="13">
        <v>0</v>
      </c>
      <c r="M1278" s="13">
        <v>70</v>
      </c>
      <c r="N1278" s="14">
        <f>D1278*$D$13</f>
        <v>189.8</v>
      </c>
      <c r="O1278" s="14">
        <f>E1278*$E$13</f>
        <v>0</v>
      </c>
      <c r="P1278" s="14">
        <f>F1278*$F$13</f>
        <v>0</v>
      </c>
      <c r="Q1278" s="14">
        <f>G1278*$G$13</f>
        <v>0</v>
      </c>
      <c r="R1278" s="14">
        <f>H1278*$H$13</f>
        <v>0</v>
      </c>
      <c r="S1278" s="14">
        <f>(N1278/100)*(I1278*$I$14)+(N1278/100)*(J1278*$J$14)+(N1278/100)*(M1278*$M$14)</f>
        <v>427.05000000000007</v>
      </c>
      <c r="T1278" s="14">
        <f>(O1278/100)*(K1278*$K$13)+(O1278/100)*(M1278*$M$13)</f>
        <v>0</v>
      </c>
      <c r="U1278" s="14">
        <f>(P1278/100)*(K1278*$K$13)+(P1278/100)*(L1278*$L$13)+(P1278/100)*(M1278*$M$13)</f>
        <v>0</v>
      </c>
      <c r="V1278" s="14">
        <f>(Q1278/100)*(L1278*$L$13)+(Q1278/100)*(M1278*$M$13)</f>
        <v>0</v>
      </c>
      <c r="W1278" s="14">
        <f>(R1278/100)*(K1278*$K$13)+(R1278/100)*(L1278*$L$13)+(R1278/100)*(M1278*$M$13)</f>
        <v>0</v>
      </c>
      <c r="X1278" s="14">
        <f t="shared" si="413"/>
        <v>616.85000000000014</v>
      </c>
      <c r="Y1278" s="14">
        <f t="shared" si="414"/>
        <v>0</v>
      </c>
      <c r="Z1278" s="14">
        <f t="shared" si="415"/>
        <v>0</v>
      </c>
      <c r="AA1278" s="14">
        <f t="shared" si="416"/>
        <v>0</v>
      </c>
      <c r="AB1278" s="14">
        <f t="shared" si="422"/>
        <v>0</v>
      </c>
      <c r="AC1278" s="15">
        <f t="shared" si="421"/>
        <v>616.9</v>
      </c>
      <c r="AD1278" s="48">
        <f>(ROUND(AC1278-AC1268,1)/AC1268)</f>
        <v>0.28040680780406807</v>
      </c>
      <c r="AE1278" s="113"/>
      <c r="AF1278" s="60"/>
      <c r="AH1278" s="20"/>
    </row>
    <row r="1279" spans="1:34">
      <c r="A1279" s="99" t="s">
        <v>849</v>
      </c>
      <c r="B1279" s="89"/>
      <c r="C1279" s="21" t="s">
        <v>329</v>
      </c>
      <c r="D1279" s="12">
        <v>146</v>
      </c>
      <c r="E1279" s="12">
        <v>0</v>
      </c>
      <c r="F1279" s="12">
        <v>0</v>
      </c>
      <c r="G1279" s="12">
        <v>0</v>
      </c>
      <c r="H1279" s="12">
        <v>0</v>
      </c>
      <c r="I1279" s="13">
        <v>80</v>
      </c>
      <c r="J1279" s="13">
        <v>0</v>
      </c>
      <c r="K1279" s="13">
        <v>70</v>
      </c>
      <c r="L1279" s="13">
        <v>0</v>
      </c>
      <c r="M1279" s="13">
        <v>0</v>
      </c>
      <c r="N1279" s="14">
        <f>D1279*$D$14</f>
        <v>189.8</v>
      </c>
      <c r="O1279" s="14">
        <f>E1279*$E$14</f>
        <v>0</v>
      </c>
      <c r="P1279" s="14">
        <f>F1279*$F$14</f>
        <v>0</v>
      </c>
      <c r="Q1279" s="14">
        <f>G1279*$G$14</f>
        <v>0</v>
      </c>
      <c r="R1279" s="14">
        <f>H1279*$H$14</f>
        <v>0</v>
      </c>
      <c r="S1279" s="14">
        <f>(N1279/100)*(I1279*$I$14)+(N1279/100)*(J1279*$J$14)+(N1279/100)*(K1279*$K$14)</f>
        <v>427.05000000000007</v>
      </c>
      <c r="T1279" s="14">
        <f>(O1279/100)*(K1279*$K$14)</f>
        <v>0</v>
      </c>
      <c r="U1279" s="14">
        <f>(P1279/100)*(K1279*$K$14)+(P1279/100)*(L1279*$L$14)</f>
        <v>0</v>
      </c>
      <c r="V1279" s="14">
        <f>(Q1279/100)*(L1279*$L$14)</f>
        <v>0</v>
      </c>
      <c r="W1279" s="14">
        <f>(R1279/100)*(K1279*$L$14)+(R1279/100)*(L1279*$M$14)</f>
        <v>0</v>
      </c>
      <c r="X1279" s="14">
        <f t="shared" si="413"/>
        <v>616.85000000000014</v>
      </c>
      <c r="Y1279" s="14">
        <f t="shared" si="414"/>
        <v>0</v>
      </c>
      <c r="Z1279" s="14">
        <f t="shared" si="415"/>
        <v>0</v>
      </c>
      <c r="AA1279" s="14">
        <f t="shared" si="416"/>
        <v>0</v>
      </c>
      <c r="AB1279" s="14">
        <f t="shared" si="422"/>
        <v>0</v>
      </c>
      <c r="AC1279" s="15">
        <f t="shared" si="421"/>
        <v>616.9</v>
      </c>
      <c r="AD1279" s="48">
        <f>(ROUND(AC1279-AC1268,1)/AC1268)</f>
        <v>0.28040680780406807</v>
      </c>
      <c r="AE1279" s="113"/>
      <c r="AF1279" s="60"/>
      <c r="AH1279" s="20"/>
    </row>
    <row r="1280" spans="1:34">
      <c r="A1280" s="99"/>
      <c r="B1280" s="89"/>
      <c r="C1280" s="21" t="s">
        <v>330</v>
      </c>
      <c r="D1280" s="12">
        <v>146</v>
      </c>
      <c r="E1280" s="12">
        <v>0</v>
      </c>
      <c r="F1280" s="12">
        <v>0</v>
      </c>
      <c r="G1280" s="12">
        <v>0</v>
      </c>
      <c r="H1280" s="12">
        <v>0</v>
      </c>
      <c r="I1280" s="13">
        <v>80</v>
      </c>
      <c r="J1280" s="13">
        <v>0</v>
      </c>
      <c r="K1280" s="13">
        <v>0</v>
      </c>
      <c r="L1280" s="13">
        <v>70</v>
      </c>
      <c r="M1280" s="13">
        <v>0</v>
      </c>
      <c r="N1280" s="14">
        <f>D1280*$D$15</f>
        <v>189.8</v>
      </c>
      <c r="O1280" s="14">
        <f>E1280*$E$15</f>
        <v>0</v>
      </c>
      <c r="P1280" s="14">
        <f>F1280*$F$15</f>
        <v>0</v>
      </c>
      <c r="Q1280" s="14">
        <f>G1280*$G$15</f>
        <v>0</v>
      </c>
      <c r="R1280" s="14">
        <f>H1280*$H$15</f>
        <v>0</v>
      </c>
      <c r="S1280" s="14">
        <f>(N1280/100)*(I1280*$I$15)+(N1280/100)*(J1280*$J$15)+(N1280/100)*(L1280*$L$15)</f>
        <v>427.05000000000007</v>
      </c>
      <c r="T1280" s="14">
        <f>(O1280/100)*(K1280*$K$15)</f>
        <v>0</v>
      </c>
      <c r="U1280" s="14">
        <f>(P1280/100)*(K1280*$K$15)+(P1280/100)*(L1280*$L$15)</f>
        <v>0</v>
      </c>
      <c r="V1280" s="14">
        <f>(Q1280/100)*(L1280*$L$15)</f>
        <v>0</v>
      </c>
      <c r="W1280" s="14">
        <f>(R1280/100)*(K1280*$K$15)+(R1280/100)*(L1280*$L$15)</f>
        <v>0</v>
      </c>
      <c r="X1280" s="14">
        <f t="shared" si="413"/>
        <v>616.85000000000014</v>
      </c>
      <c r="Y1280" s="14">
        <f t="shared" si="414"/>
        <v>0</v>
      </c>
      <c r="Z1280" s="14">
        <f t="shared" si="415"/>
        <v>0</v>
      </c>
      <c r="AA1280" s="14">
        <f t="shared" si="416"/>
        <v>0</v>
      </c>
      <c r="AB1280" s="14">
        <f t="shared" si="422"/>
        <v>0</v>
      </c>
      <c r="AC1280" s="15">
        <f t="shared" si="421"/>
        <v>616.9</v>
      </c>
      <c r="AD1280" s="48">
        <f>(ROUND(AC1280-AC1268,1)/AC1268)</f>
        <v>0.28040680780406807</v>
      </c>
      <c r="AE1280" s="113"/>
      <c r="AF1280" s="60"/>
      <c r="AH1280" s="20"/>
    </row>
    <row r="1281" spans="1:34">
      <c r="A1281" s="99"/>
      <c r="B1281" s="89"/>
      <c r="C1281" s="21" t="s">
        <v>326</v>
      </c>
      <c r="D1281" s="12">
        <v>146</v>
      </c>
      <c r="E1281" s="12">
        <v>0</v>
      </c>
      <c r="F1281" s="12">
        <v>0</v>
      </c>
      <c r="G1281" s="12">
        <v>0</v>
      </c>
      <c r="H1281" s="12">
        <v>0</v>
      </c>
      <c r="I1281" s="13">
        <v>80</v>
      </c>
      <c r="J1281" s="13">
        <v>46</v>
      </c>
      <c r="K1281" s="13">
        <v>0</v>
      </c>
      <c r="L1281" s="13">
        <v>0</v>
      </c>
      <c r="M1281" s="13">
        <v>0</v>
      </c>
      <c r="N1281" s="14">
        <f>D1281*$D$16</f>
        <v>189.8</v>
      </c>
      <c r="O1281" s="14">
        <f>E1281*$E$16</f>
        <v>0</v>
      </c>
      <c r="P1281" s="14">
        <f>F1281*$F$16</f>
        <v>0</v>
      </c>
      <c r="Q1281" s="14">
        <f>G1281*$G$16</f>
        <v>0</v>
      </c>
      <c r="R1281" s="14">
        <f>H1281*$H$16</f>
        <v>0</v>
      </c>
      <c r="S1281" s="14">
        <f>(N1281/100)*(I1281*$I$16)+(N1281/100)*(J1281*$J$16)</f>
        <v>352.64840000000004</v>
      </c>
      <c r="T1281" s="14">
        <f>(O1281/100)*(K1281*$K$16)</f>
        <v>0</v>
      </c>
      <c r="U1281" s="14">
        <f>(P1281/100)*(K1281*$K$16)+(P1281/100)*(L1281*$L$16)</f>
        <v>0</v>
      </c>
      <c r="V1281" s="14">
        <f>(Q1281/100)*(L1281*$L$16)</f>
        <v>0</v>
      </c>
      <c r="W1281" s="14">
        <f>(R1281/100)*(K1281*$K$16)+(R1281/100)*(L1281*$L$16)</f>
        <v>0</v>
      </c>
      <c r="X1281" s="14">
        <f t="shared" si="413"/>
        <v>542.44839999999999</v>
      </c>
      <c r="Y1281" s="14">
        <f t="shared" si="414"/>
        <v>0</v>
      </c>
      <c r="Z1281" s="14">
        <f t="shared" si="415"/>
        <v>0</v>
      </c>
      <c r="AA1281" s="14">
        <f t="shared" si="416"/>
        <v>0</v>
      </c>
      <c r="AB1281" s="14">
        <f t="shared" si="422"/>
        <v>0</v>
      </c>
      <c r="AC1281" s="15">
        <f t="shared" si="421"/>
        <v>542.4</v>
      </c>
      <c r="AD1281" s="48">
        <f>(ROUND(AC1281-AC1268,1)/AC1268)</f>
        <v>0.12577833125778332</v>
      </c>
      <c r="AE1281" s="113"/>
      <c r="AF1281" s="60"/>
      <c r="AH1281" s="20"/>
    </row>
    <row r="1282" spans="1:34">
      <c r="A1282" s="99"/>
      <c r="B1282" s="89"/>
      <c r="C1282" s="21" t="s">
        <v>327</v>
      </c>
      <c r="D1282" s="12">
        <v>146</v>
      </c>
      <c r="E1282" s="12">
        <v>0</v>
      </c>
      <c r="F1282" s="12">
        <v>0</v>
      </c>
      <c r="G1282" s="12">
        <v>0</v>
      </c>
      <c r="H1282" s="12">
        <v>0</v>
      </c>
      <c r="I1282" s="13">
        <v>92</v>
      </c>
      <c r="J1282" s="13">
        <v>0</v>
      </c>
      <c r="K1282" s="13">
        <v>0</v>
      </c>
      <c r="L1282" s="13">
        <v>0</v>
      </c>
      <c r="M1282" s="13">
        <v>0</v>
      </c>
      <c r="N1282" s="14">
        <f>D1282*$D$17</f>
        <v>189.8</v>
      </c>
      <c r="O1282" s="14">
        <f>E1282*$E$17</f>
        <v>0</v>
      </c>
      <c r="P1282" s="14">
        <f>F1282*$F$17</f>
        <v>0</v>
      </c>
      <c r="Q1282" s="14">
        <f>G1282*$G$17</f>
        <v>0</v>
      </c>
      <c r="R1282" s="14">
        <f>H1282*$H$17</f>
        <v>0</v>
      </c>
      <c r="S1282" s="14">
        <f>(N1282/100)*(I1282*$I$17)+(N1282/100)*(J1282*$J$17)</f>
        <v>401.61680000000001</v>
      </c>
      <c r="T1282" s="14">
        <f>(O1282/100)*(K1282*$K$17)</f>
        <v>0</v>
      </c>
      <c r="U1282" s="14">
        <f>(P1282/100)*(K1282*$K$17)+(P1282/100)*(L1282*$L$17)</f>
        <v>0</v>
      </c>
      <c r="V1282" s="14">
        <f>(Q1282/100)*(L1282*$L$17)</f>
        <v>0</v>
      </c>
      <c r="W1282" s="14">
        <f>(R1282/100)*(K1282*$K$17)+(R1282/100)*(L1282*$L$17)</f>
        <v>0</v>
      </c>
      <c r="X1282" s="14">
        <f t="shared" si="413"/>
        <v>591.41679999999997</v>
      </c>
      <c r="Y1282" s="14">
        <f t="shared" si="414"/>
        <v>0</v>
      </c>
      <c r="Z1282" s="14">
        <f t="shared" si="415"/>
        <v>0</v>
      </c>
      <c r="AA1282" s="14">
        <f t="shared" si="416"/>
        <v>0</v>
      </c>
      <c r="AB1282" s="14">
        <f t="shared" si="422"/>
        <v>0</v>
      </c>
      <c r="AC1282" s="15">
        <f t="shared" si="421"/>
        <v>591.4</v>
      </c>
      <c r="AD1282" s="48">
        <f>(ROUND(AC1282-AC1268,1)/AC1268)</f>
        <v>0.2274802822748028</v>
      </c>
      <c r="AE1282" s="113"/>
      <c r="AF1282" s="60"/>
      <c r="AH1282" s="20"/>
    </row>
    <row r="1283" spans="1:34">
      <c r="A1283" s="106" t="s">
        <v>0</v>
      </c>
      <c r="B1283" s="90" t="s">
        <v>66</v>
      </c>
      <c r="C1283" s="50" t="s">
        <v>242</v>
      </c>
      <c r="D1283" s="11">
        <v>175</v>
      </c>
      <c r="E1283" s="11">
        <v>0</v>
      </c>
      <c r="F1283" s="11">
        <v>0</v>
      </c>
      <c r="G1283" s="11">
        <v>0</v>
      </c>
      <c r="H1283" s="11">
        <v>0</v>
      </c>
      <c r="I1283" s="51">
        <v>70</v>
      </c>
      <c r="J1283" s="51">
        <v>0</v>
      </c>
      <c r="K1283" s="51">
        <v>0</v>
      </c>
      <c r="L1283" s="51">
        <v>0</v>
      </c>
      <c r="M1283" s="51">
        <v>0</v>
      </c>
      <c r="N1283" s="52">
        <f>D1283*$D$3</f>
        <v>262.5</v>
      </c>
      <c r="O1283" s="52">
        <f>E1283*$E$3</f>
        <v>0</v>
      </c>
      <c r="P1283" s="52">
        <f>F1283*$F$3</f>
        <v>0</v>
      </c>
      <c r="Q1283" s="52">
        <f>G1283*$G$3</f>
        <v>0</v>
      </c>
      <c r="R1283" s="52">
        <f>H1283*$H$3</f>
        <v>0</v>
      </c>
      <c r="S1283" s="52">
        <f>(N1283/100)*(I1283*$I$3)+(N1283/100)*(J1283*$J$3)</f>
        <v>275.625</v>
      </c>
      <c r="T1283" s="52">
        <f>(O1283/100)*(K1283*$K$3)</f>
        <v>0</v>
      </c>
      <c r="U1283" s="52">
        <f>(P1283/100)*(K1283*$K$3)+(P1283/100)*(L1283*$L$3)</f>
        <v>0</v>
      </c>
      <c r="V1283" s="52">
        <f>(Q1283/100)*(L1283*$L$3)</f>
        <v>0</v>
      </c>
      <c r="W1283" s="52">
        <f>(R1283/100)*(K1283*$K$3)+(R1283/100)*(L1283*$L$3)</f>
        <v>0</v>
      </c>
      <c r="X1283" s="52">
        <f t="shared" si="413"/>
        <v>538.125</v>
      </c>
      <c r="Y1283" s="52">
        <f t="shared" si="414"/>
        <v>0</v>
      </c>
      <c r="Z1283" s="52">
        <f t="shared" si="415"/>
        <v>0</v>
      </c>
      <c r="AA1283" s="52">
        <f t="shared" si="416"/>
        <v>0</v>
      </c>
      <c r="AB1283" s="52">
        <f>R1283+W1283</f>
        <v>0</v>
      </c>
      <c r="AC1283" s="53">
        <f>ROUND(X1283+Y1283+Z1283+AA1283+AB1283,1)</f>
        <v>538.1</v>
      </c>
      <c r="AD1283" s="58"/>
      <c r="AE1283" s="113" t="s">
        <v>814</v>
      </c>
      <c r="AF1283" s="60"/>
      <c r="AH1283" s="20"/>
    </row>
    <row r="1284" spans="1:34">
      <c r="A1284" s="99" t="s">
        <v>815</v>
      </c>
      <c r="B1284" s="91">
        <v>40</v>
      </c>
      <c r="C1284" s="21" t="s">
        <v>325</v>
      </c>
      <c r="D1284" s="12">
        <v>175</v>
      </c>
      <c r="E1284" s="12">
        <v>0</v>
      </c>
      <c r="F1284" s="12">
        <v>0</v>
      </c>
      <c r="G1284" s="12">
        <v>0</v>
      </c>
      <c r="H1284" s="12">
        <v>0</v>
      </c>
      <c r="I1284" s="13">
        <v>75</v>
      </c>
      <c r="J1284" s="13">
        <v>24</v>
      </c>
      <c r="K1284" s="13">
        <v>0</v>
      </c>
      <c r="L1284" s="13">
        <v>0</v>
      </c>
      <c r="M1284" s="13">
        <v>0</v>
      </c>
      <c r="N1284" s="14">
        <f>D1284*$D$4</f>
        <v>227.5</v>
      </c>
      <c r="O1284" s="14">
        <f>E1284*$E$4</f>
        <v>0</v>
      </c>
      <c r="P1284" s="14">
        <f>F1284*$F$4</f>
        <v>0</v>
      </c>
      <c r="Q1284" s="14">
        <f>G1284*$G$4</f>
        <v>0</v>
      </c>
      <c r="R1284" s="14">
        <f>H1284*$H$4</f>
        <v>0</v>
      </c>
      <c r="S1284" s="14">
        <f>(N1284/100)*(I1284*$I$4)+(N1284/100)*(J1284*$J$4)</f>
        <v>405.40499999999997</v>
      </c>
      <c r="T1284" s="14">
        <f>(O1284/100)*(K1284*$K$4)</f>
        <v>0</v>
      </c>
      <c r="U1284" s="14">
        <f>(P1284/100)*(K1284*$K$4)+(P1284/100)*(L1284*$L$4)</f>
        <v>0</v>
      </c>
      <c r="V1284" s="14">
        <f>(Q1284/100)*(L1284*$L$4)</f>
        <v>0</v>
      </c>
      <c r="W1284" s="14">
        <f>(R1284/100)*(K1284*$K$4)+(R1284/100)*(L1284*$L$4)</f>
        <v>0</v>
      </c>
      <c r="X1284" s="14">
        <f t="shared" si="413"/>
        <v>632.90499999999997</v>
      </c>
      <c r="Y1284" s="14">
        <f t="shared" si="414"/>
        <v>0</v>
      </c>
      <c r="Z1284" s="14">
        <f t="shared" si="415"/>
        <v>0</v>
      </c>
      <c r="AA1284" s="14">
        <f t="shared" si="416"/>
        <v>0</v>
      </c>
      <c r="AB1284" s="14">
        <f>R1284+W1284</f>
        <v>0</v>
      </c>
      <c r="AC1284" s="15">
        <f>ROUND(X1284+Y1284+Z1284+AA1284+AB1284,1)</f>
        <v>632.9</v>
      </c>
      <c r="AD1284" s="48">
        <f>(ROUND(AC1284-AC1283,1)/AC1283)</f>
        <v>0.17617543207582231</v>
      </c>
      <c r="AE1284" s="113"/>
      <c r="AF1284" s="60"/>
      <c r="AH1284" s="20"/>
    </row>
    <row r="1285" spans="1:34">
      <c r="A1285" s="99" t="s">
        <v>816</v>
      </c>
      <c r="B1285" s="91">
        <v>0</v>
      </c>
      <c r="C1285" s="21" t="s">
        <v>850</v>
      </c>
      <c r="D1285" s="12">
        <v>175</v>
      </c>
      <c r="E1285" s="12">
        <v>0</v>
      </c>
      <c r="F1285" s="12">
        <v>0</v>
      </c>
      <c r="G1285" s="12">
        <v>0</v>
      </c>
      <c r="H1285" s="12">
        <v>0</v>
      </c>
      <c r="I1285" s="13">
        <v>70</v>
      </c>
      <c r="J1285" s="13">
        <v>0</v>
      </c>
      <c r="K1285" s="13">
        <v>0</v>
      </c>
      <c r="L1285" s="13">
        <v>0</v>
      </c>
      <c r="M1285" s="13">
        <v>0</v>
      </c>
      <c r="N1285" s="14">
        <f>D1285*$D$5</f>
        <v>244.99999999999997</v>
      </c>
      <c r="O1285" s="14">
        <f>E1285*$E$5</f>
        <v>0</v>
      </c>
      <c r="P1285" s="14">
        <f>F1285*$F$5</f>
        <v>0</v>
      </c>
      <c r="Q1285" s="14">
        <f>G1285*$G$5</f>
        <v>0</v>
      </c>
      <c r="R1285" s="14">
        <f>H1285*$H$5</f>
        <v>0</v>
      </c>
      <c r="S1285" s="14">
        <f>(N1285/100)*(I1285*$I$5)+(N1285/100)*(J1285*$J$5)</f>
        <v>257.25</v>
      </c>
      <c r="T1285" s="14">
        <f>(O1285/100)*(K1285*$K$5)</f>
        <v>0</v>
      </c>
      <c r="U1285" s="14">
        <f>(P1285/100)*(K1285*$K$5)+(P1285/100)*(L1285*$L$5)</f>
        <v>0</v>
      </c>
      <c r="V1285" s="14">
        <f>(Q1285/100)*(L1285*$L$5)</f>
        <v>0</v>
      </c>
      <c r="W1285" s="14">
        <f>(R1285/100)*(K1285*$K$5)+(R1285/100)*(L1285*$L$5)</f>
        <v>0</v>
      </c>
      <c r="X1285" s="14">
        <f t="shared" si="413"/>
        <v>502.25</v>
      </c>
      <c r="Y1285" s="14">
        <f t="shared" si="414"/>
        <v>0</v>
      </c>
      <c r="Z1285" s="14">
        <f t="shared" si="415"/>
        <v>0</v>
      </c>
      <c r="AA1285" s="14">
        <f t="shared" si="416"/>
        <v>0</v>
      </c>
      <c r="AB1285" s="14">
        <f>R1285+W1285</f>
        <v>0</v>
      </c>
      <c r="AC1285" s="15">
        <f t="shared" ref="AC1285:AC1297" si="423">ROUND(X1285+Y1285+Z1285+AA1285+AB1285,1)</f>
        <v>502.3</v>
      </c>
      <c r="AD1285" s="48">
        <f>(ROUND(AC1285-AC1283,1)/AC1283)</f>
        <v>-6.6530384686861177E-2</v>
      </c>
      <c r="AE1285" s="113"/>
      <c r="AF1285" s="60"/>
      <c r="AH1285" s="20"/>
    </row>
    <row r="1286" spans="1:34">
      <c r="A1286" s="99" t="s">
        <v>817</v>
      </c>
      <c r="B1286" s="91">
        <v>0</v>
      </c>
      <c r="C1286" s="21" t="s">
        <v>338</v>
      </c>
      <c r="D1286" s="12">
        <v>175</v>
      </c>
      <c r="E1286" s="12">
        <v>0</v>
      </c>
      <c r="F1286" s="12">
        <v>0</v>
      </c>
      <c r="G1286" s="12">
        <v>0</v>
      </c>
      <c r="H1286" s="12">
        <v>0</v>
      </c>
      <c r="I1286" s="13">
        <v>70</v>
      </c>
      <c r="J1286" s="13">
        <v>0</v>
      </c>
      <c r="K1286" s="13">
        <v>0</v>
      </c>
      <c r="L1286" s="13">
        <v>0</v>
      </c>
      <c r="M1286" s="13">
        <v>0</v>
      </c>
      <c r="N1286" s="14">
        <f>D1286*$D$6</f>
        <v>244.99999999999997</v>
      </c>
      <c r="O1286" s="14">
        <f>E1286*$E$6</f>
        <v>0</v>
      </c>
      <c r="P1286" s="14">
        <f>F1286*$F$6</f>
        <v>0</v>
      </c>
      <c r="Q1286" s="14">
        <f>G1286*$G$6</f>
        <v>0</v>
      </c>
      <c r="R1286" s="14">
        <f>H1286*$H$6</f>
        <v>0</v>
      </c>
      <c r="S1286" s="14">
        <f>(N1286/100)*(I1286*$I$6)+(N1286/100)*(J1286*$J$6)</f>
        <v>257.25</v>
      </c>
      <c r="T1286" s="14">
        <f>(O1286/100)*(K1286*$K$6)</f>
        <v>0</v>
      </c>
      <c r="U1286" s="14">
        <f>(P1286/100)*(K1286*$K$6)+(P1286/100)*(L1286*$L$6)</f>
        <v>0</v>
      </c>
      <c r="V1286" s="14">
        <f>(Q1286/100)*(L1286*$L$6)</f>
        <v>0</v>
      </c>
      <c r="W1286" s="14">
        <f>(R1286/100)*(K1286*$K$6)+(R1286/100)*(L1286*$L$6)</f>
        <v>0</v>
      </c>
      <c r="X1286" s="14">
        <f t="shared" si="413"/>
        <v>502.25</v>
      </c>
      <c r="Y1286" s="14">
        <f t="shared" si="414"/>
        <v>0</v>
      </c>
      <c r="Z1286" s="14">
        <f t="shared" si="415"/>
        <v>0</v>
      </c>
      <c r="AA1286" s="14">
        <f t="shared" si="416"/>
        <v>0</v>
      </c>
      <c r="AB1286" s="14">
        <f t="shared" ref="AB1286:AB1297" si="424">R1286+W1286</f>
        <v>0</v>
      </c>
      <c r="AC1286" s="15">
        <f t="shared" si="423"/>
        <v>502.3</v>
      </c>
      <c r="AD1286" s="48">
        <f>(ROUND(AC1286-AC1283,1)/AC1283)</f>
        <v>-6.6530384686861177E-2</v>
      </c>
      <c r="AE1286" s="113"/>
      <c r="AF1286" s="60"/>
      <c r="AH1286" s="20"/>
    </row>
    <row r="1287" spans="1:34">
      <c r="A1287" s="99" t="s">
        <v>818</v>
      </c>
      <c r="B1287" s="91">
        <v>0</v>
      </c>
      <c r="C1287" s="21" t="s">
        <v>339</v>
      </c>
      <c r="D1287" s="12">
        <v>175</v>
      </c>
      <c r="E1287" s="12">
        <v>0</v>
      </c>
      <c r="F1287" s="12">
        <v>0</v>
      </c>
      <c r="G1287" s="12">
        <v>0</v>
      </c>
      <c r="H1287" s="12">
        <v>0</v>
      </c>
      <c r="I1287" s="13">
        <v>70</v>
      </c>
      <c r="J1287" s="13">
        <v>0</v>
      </c>
      <c r="K1287" s="13">
        <v>0</v>
      </c>
      <c r="L1287" s="13">
        <v>0</v>
      </c>
      <c r="M1287" s="13">
        <v>0</v>
      </c>
      <c r="N1287" s="14">
        <f>D1287*$D$7</f>
        <v>244.99999999999997</v>
      </c>
      <c r="O1287" s="14">
        <f>E1287*$E$7</f>
        <v>0</v>
      </c>
      <c r="P1287" s="14">
        <f>F1287*$F$7</f>
        <v>0</v>
      </c>
      <c r="Q1287" s="14">
        <f>G1287*$G$7</f>
        <v>0</v>
      </c>
      <c r="R1287" s="14">
        <f>H1287*$H$7</f>
        <v>0</v>
      </c>
      <c r="S1287" s="14">
        <f>(N1287/100)*(I1287*$I$7)+(N1287/100)*(J1287*$J$7)</f>
        <v>257.25</v>
      </c>
      <c r="T1287" s="14">
        <f>(O1287/100)*(K1287*$K$7)</f>
        <v>0</v>
      </c>
      <c r="U1287" s="14">
        <f>(P1287/100)*(K1287*$K$7)+(P1287/100)*(L1287*$L$7)</f>
        <v>0</v>
      </c>
      <c r="V1287" s="14">
        <f>(Q1287/100)*(L1287*$L$7)</f>
        <v>0</v>
      </c>
      <c r="W1287" s="14">
        <f>(R1287/100)*(K1287*$K$7)+(R1287/100)*(L1287*$L$7)</f>
        <v>0</v>
      </c>
      <c r="X1287" s="14">
        <f t="shared" si="413"/>
        <v>502.25</v>
      </c>
      <c r="Y1287" s="14">
        <f t="shared" si="414"/>
        <v>0</v>
      </c>
      <c r="Z1287" s="14">
        <f t="shared" si="415"/>
        <v>0</v>
      </c>
      <c r="AA1287" s="14">
        <f t="shared" si="416"/>
        <v>0</v>
      </c>
      <c r="AB1287" s="14">
        <f t="shared" si="424"/>
        <v>0</v>
      </c>
      <c r="AC1287" s="15">
        <f t="shared" si="423"/>
        <v>502.3</v>
      </c>
      <c r="AD1287" s="48">
        <f>(ROUND(AC1287-AC1283,1)/AC1283)</f>
        <v>-6.6530384686861177E-2</v>
      </c>
      <c r="AE1287" s="113"/>
      <c r="AF1287" s="60"/>
      <c r="AH1287" s="20"/>
    </row>
    <row r="1288" spans="1:34">
      <c r="A1288" s="99" t="s">
        <v>667</v>
      </c>
      <c r="B1288" s="91"/>
      <c r="C1288" s="21" t="s">
        <v>340</v>
      </c>
      <c r="D1288" s="12">
        <v>175</v>
      </c>
      <c r="E1288" s="12">
        <v>0</v>
      </c>
      <c r="F1288" s="12">
        <v>0</v>
      </c>
      <c r="G1288" s="12">
        <v>0</v>
      </c>
      <c r="H1288" s="12">
        <v>0</v>
      </c>
      <c r="I1288" s="13">
        <v>70</v>
      </c>
      <c r="J1288" s="13">
        <v>0</v>
      </c>
      <c r="K1288" s="13">
        <v>0</v>
      </c>
      <c r="L1288" s="13">
        <v>0</v>
      </c>
      <c r="M1288" s="13">
        <v>0</v>
      </c>
      <c r="N1288" s="14">
        <f>D1288*$D$8</f>
        <v>244.99999999999997</v>
      </c>
      <c r="O1288" s="14">
        <f>E1288*$E$8</f>
        <v>0</v>
      </c>
      <c r="P1288" s="14">
        <f>F1288*$F$8</f>
        <v>0</v>
      </c>
      <c r="Q1288" s="14">
        <f>G1288*$G$8</f>
        <v>0</v>
      </c>
      <c r="R1288" s="14">
        <f>H1288*$H$8</f>
        <v>0</v>
      </c>
      <c r="S1288" s="14">
        <f>(N1288/100)*(I1288*$I$8)+(N1288/100)*(J1288*$J$8)</f>
        <v>257.25</v>
      </c>
      <c r="T1288" s="14">
        <f>(O1288/100)*(K1288*$K$8)</f>
        <v>0</v>
      </c>
      <c r="U1288" s="14">
        <f>(P1288/100)*(K1288*$K$8)+(P1288/100)*(L1288*$L$8)</f>
        <v>0</v>
      </c>
      <c r="V1288" s="14">
        <f>(Q1288/100)*(L1288*$L$8)</f>
        <v>0</v>
      </c>
      <c r="W1288" s="14">
        <f>(R1288/100)*(K1288*$K$8)+(R1288/100)*(L1288*$L$8)</f>
        <v>0</v>
      </c>
      <c r="X1288" s="14">
        <f t="shared" si="413"/>
        <v>502.25</v>
      </c>
      <c r="Y1288" s="14">
        <f t="shared" si="414"/>
        <v>0</v>
      </c>
      <c r="Z1288" s="14">
        <f t="shared" si="415"/>
        <v>0</v>
      </c>
      <c r="AA1288" s="14">
        <f t="shared" si="416"/>
        <v>0</v>
      </c>
      <c r="AB1288" s="14">
        <f t="shared" si="424"/>
        <v>0</v>
      </c>
      <c r="AC1288" s="15">
        <f t="shared" si="423"/>
        <v>502.3</v>
      </c>
      <c r="AD1288" s="48">
        <f>(ROUND(AC1288-AC1283,1)/AC1283)</f>
        <v>-6.6530384686861177E-2</v>
      </c>
      <c r="AE1288" s="113"/>
      <c r="AF1288" s="60"/>
      <c r="AH1288" s="20"/>
    </row>
    <row r="1289" spans="1:34">
      <c r="A1289" s="99" t="s">
        <v>606</v>
      </c>
      <c r="B1289" s="91"/>
      <c r="C1289" s="21" t="s">
        <v>1</v>
      </c>
      <c r="D1289" s="12">
        <v>88</v>
      </c>
      <c r="E1289" s="12">
        <v>175</v>
      </c>
      <c r="F1289" s="12">
        <v>0</v>
      </c>
      <c r="G1289" s="12">
        <v>0</v>
      </c>
      <c r="H1289" s="12">
        <v>0</v>
      </c>
      <c r="I1289" s="13">
        <v>70</v>
      </c>
      <c r="J1289" s="13">
        <v>0</v>
      </c>
      <c r="K1289" s="13">
        <v>75</v>
      </c>
      <c r="L1289" s="13">
        <v>0</v>
      </c>
      <c r="M1289" s="13">
        <v>0</v>
      </c>
      <c r="N1289" s="14">
        <f>D1289*$D$9</f>
        <v>105.6</v>
      </c>
      <c r="O1289" s="14">
        <f>E1289*$E$9</f>
        <v>227.5</v>
      </c>
      <c r="P1289" s="14">
        <f>F1289*$F$9</f>
        <v>0</v>
      </c>
      <c r="Q1289" s="14">
        <f>G1289*$G$9</f>
        <v>0</v>
      </c>
      <c r="R1289" s="14">
        <f>H1289*$H$9</f>
        <v>0</v>
      </c>
      <c r="S1289" s="14">
        <f>(N1289/100)*(I1289*$I$9)+(N1289/100)*(J1289*$J$9)</f>
        <v>110.88000000000001</v>
      </c>
      <c r="T1289" s="14">
        <f>(O1289/100)*(K1289*$K$9)</f>
        <v>255.9375</v>
      </c>
      <c r="U1289" s="14">
        <f>(P1289/100)*(K1289*$K$9)+(P1289/100)*(L1289*$L$9)</f>
        <v>0</v>
      </c>
      <c r="V1289" s="14">
        <f>(Q1289/100)*(L1289*$L$9)</f>
        <v>0</v>
      </c>
      <c r="W1289" s="14">
        <f>(R1289/100)*(K1289*$K$9)+(R1289/100)*(L1289*$L$9)</f>
        <v>0</v>
      </c>
      <c r="X1289" s="14">
        <f t="shared" si="413"/>
        <v>216.48000000000002</v>
      </c>
      <c r="Y1289" s="14">
        <f t="shared" si="414"/>
        <v>483.4375</v>
      </c>
      <c r="Z1289" s="14">
        <f t="shared" si="415"/>
        <v>0</v>
      </c>
      <c r="AA1289" s="14">
        <f t="shared" si="416"/>
        <v>0</v>
      </c>
      <c r="AB1289" s="14">
        <f t="shared" si="424"/>
        <v>0</v>
      </c>
      <c r="AC1289" s="15">
        <f t="shared" si="423"/>
        <v>699.9</v>
      </c>
      <c r="AD1289" s="48">
        <f>(ROUND(AC1289-AC1283,1)/AC1283)</f>
        <v>0.30068760453447313</v>
      </c>
      <c r="AE1289" s="113"/>
      <c r="AF1289" s="60"/>
      <c r="AH1289" s="20"/>
    </row>
    <row r="1290" spans="1:34">
      <c r="A1290" s="99" t="s">
        <v>845</v>
      </c>
      <c r="B1290" s="91"/>
      <c r="C1290" s="21" t="s">
        <v>2</v>
      </c>
      <c r="D1290" s="12">
        <v>88</v>
      </c>
      <c r="E1290" s="12">
        <v>0</v>
      </c>
      <c r="F1290" s="12">
        <v>175</v>
      </c>
      <c r="G1290" s="12">
        <v>0</v>
      </c>
      <c r="H1290" s="12">
        <v>0</v>
      </c>
      <c r="I1290" s="13">
        <v>70</v>
      </c>
      <c r="J1290" s="13">
        <v>0</v>
      </c>
      <c r="K1290" s="13">
        <v>37.5</v>
      </c>
      <c r="L1290" s="13">
        <v>37.5</v>
      </c>
      <c r="M1290" s="13">
        <v>0</v>
      </c>
      <c r="N1290" s="14">
        <f>D1290*$D$10</f>
        <v>105.6</v>
      </c>
      <c r="O1290" s="14">
        <f>E1290*$E$10</f>
        <v>0</v>
      </c>
      <c r="P1290" s="14">
        <f>F1290*$F$10</f>
        <v>227.5</v>
      </c>
      <c r="Q1290" s="14">
        <f>G1290*$G$10</f>
        <v>0</v>
      </c>
      <c r="R1290" s="14">
        <f>H1290*$H$10</f>
        <v>0</v>
      </c>
      <c r="S1290" s="14">
        <f>(N1290/100)*(I1290*$I$10)+(N1290/100)*(J1290*$J$10)</f>
        <v>110.88000000000001</v>
      </c>
      <c r="T1290" s="14">
        <f>(O1290/100)*(K1290*$J$10)</f>
        <v>0</v>
      </c>
      <c r="U1290" s="14">
        <f>(P1290/100)*(K1290*$K$10)+(P1290/100)*(L1290*$L$10)</f>
        <v>255.9375</v>
      </c>
      <c r="V1290" s="14">
        <f>(Q1290/100)*(L1290*$L$10)</f>
        <v>0</v>
      </c>
      <c r="W1290" s="14">
        <f>(R1290/100)*(K1290*$K$10)+(R1290/100)*(L1290*$L$10)</f>
        <v>0</v>
      </c>
      <c r="X1290" s="14">
        <f t="shared" si="413"/>
        <v>216.48000000000002</v>
      </c>
      <c r="Y1290" s="14">
        <f t="shared" si="414"/>
        <v>0</v>
      </c>
      <c r="Z1290" s="14">
        <f t="shared" si="415"/>
        <v>483.4375</v>
      </c>
      <c r="AA1290" s="14">
        <f t="shared" si="416"/>
        <v>0</v>
      </c>
      <c r="AB1290" s="14">
        <f t="shared" si="424"/>
        <v>0</v>
      </c>
      <c r="AC1290" s="15">
        <f t="shared" si="423"/>
        <v>699.9</v>
      </c>
      <c r="AD1290" s="48">
        <f>(ROUND(AC1290-AC1283,1)/AC1283)</f>
        <v>0.30068760453447313</v>
      </c>
      <c r="AE1290" s="113"/>
      <c r="AF1290" s="60"/>
      <c r="AH1290" s="20"/>
    </row>
    <row r="1291" spans="1:34">
      <c r="A1291" s="99" t="s">
        <v>846</v>
      </c>
      <c r="B1291" s="91"/>
      <c r="C1291" s="21" t="s">
        <v>3</v>
      </c>
      <c r="D1291" s="12">
        <v>88</v>
      </c>
      <c r="E1291" s="12">
        <v>0</v>
      </c>
      <c r="F1291" s="12">
        <v>0</v>
      </c>
      <c r="G1291" s="12">
        <v>175</v>
      </c>
      <c r="H1291" s="12">
        <v>0</v>
      </c>
      <c r="I1291" s="13">
        <v>70</v>
      </c>
      <c r="J1291" s="13">
        <v>0</v>
      </c>
      <c r="K1291" s="13">
        <v>0</v>
      </c>
      <c r="L1291" s="13">
        <v>75</v>
      </c>
      <c r="M1291" s="13">
        <v>0</v>
      </c>
      <c r="N1291" s="14">
        <f>D1291*$D$11</f>
        <v>105.6</v>
      </c>
      <c r="O1291" s="14">
        <f>E1291*$E$11</f>
        <v>0</v>
      </c>
      <c r="P1291" s="14">
        <f>F1291*$F$11</f>
        <v>0</v>
      </c>
      <c r="Q1291" s="14">
        <f>G1291*$G$11</f>
        <v>227.5</v>
      </c>
      <c r="R1291" s="14">
        <f>H1291*$H$11</f>
        <v>0</v>
      </c>
      <c r="S1291" s="14">
        <f>(N1291/100)*(I1291*$I$11)+(N1291/100)*(J1291*$J$11)</f>
        <v>110.88000000000001</v>
      </c>
      <c r="T1291" s="14">
        <f>(O1291/100)*(K1291*$K$11)</f>
        <v>0</v>
      </c>
      <c r="U1291" s="14">
        <f>(P1291/100)*(K1291*$K$11)+(P1291/100)*(L1291*$L$11)</f>
        <v>0</v>
      </c>
      <c r="V1291" s="14">
        <f>(Q1291/100)*(L1291*$L$11)</f>
        <v>255.9375</v>
      </c>
      <c r="W1291" s="14">
        <f>(R1291/100)*(K1291*$K$11)+(R1291/100)*(L1291*$L$11)</f>
        <v>0</v>
      </c>
      <c r="X1291" s="14">
        <f t="shared" si="413"/>
        <v>216.48000000000002</v>
      </c>
      <c r="Y1291" s="14">
        <f t="shared" si="414"/>
        <v>0</v>
      </c>
      <c r="Z1291" s="14">
        <f t="shared" si="415"/>
        <v>0</v>
      </c>
      <c r="AA1291" s="14">
        <f t="shared" si="416"/>
        <v>483.4375</v>
      </c>
      <c r="AB1291" s="14">
        <f t="shared" si="424"/>
        <v>0</v>
      </c>
      <c r="AC1291" s="15">
        <f t="shared" si="423"/>
        <v>699.9</v>
      </c>
      <c r="AD1291" s="48">
        <f>(ROUND(AC1291-AC1283,1)/AC1283)</f>
        <v>0.30068760453447313</v>
      </c>
      <c r="AE1291" s="113"/>
      <c r="AF1291" s="60"/>
      <c r="AH1291" s="20"/>
    </row>
    <row r="1292" spans="1:34">
      <c r="A1292" s="99" t="s">
        <v>847</v>
      </c>
      <c r="B1292" s="91"/>
      <c r="C1292" s="21" t="s">
        <v>4</v>
      </c>
      <c r="D1292" s="12">
        <v>88</v>
      </c>
      <c r="E1292" s="12">
        <v>0</v>
      </c>
      <c r="F1292" s="12">
        <v>0</v>
      </c>
      <c r="G1292" s="12">
        <v>0</v>
      </c>
      <c r="H1292" s="12">
        <v>175</v>
      </c>
      <c r="I1292" s="13">
        <v>70</v>
      </c>
      <c r="J1292" s="13">
        <v>0</v>
      </c>
      <c r="K1292" s="13">
        <v>37.5</v>
      </c>
      <c r="L1292" s="13">
        <v>37.5</v>
      </c>
      <c r="M1292" s="13">
        <v>0</v>
      </c>
      <c r="N1292" s="14">
        <f>D1292*$D$12</f>
        <v>105.6</v>
      </c>
      <c r="O1292" s="14">
        <f>E1292*$E$12</f>
        <v>0</v>
      </c>
      <c r="P1292" s="14">
        <f>F1292*$F$12</f>
        <v>0</v>
      </c>
      <c r="Q1292" s="14">
        <f>G1292*$G$12</f>
        <v>0</v>
      </c>
      <c r="R1292" s="14">
        <f>H1292*$H$12</f>
        <v>227.5</v>
      </c>
      <c r="S1292" s="14">
        <f>(N1292/100)*(I1292*$I$12)+(N1292/100)*(J1292*$J$12)</f>
        <v>110.88000000000001</v>
      </c>
      <c r="T1292" s="14">
        <f>(O1292/100)*(K1292*$K$12)</f>
        <v>0</v>
      </c>
      <c r="U1292" s="14">
        <f>(P1292/100)*(K1292*$K$12)+(P1292/100)*(L1292*$L$12)</f>
        <v>0</v>
      </c>
      <c r="V1292" s="14">
        <f>(Q1292/100)*(L1292*$L$12)</f>
        <v>0</v>
      </c>
      <c r="W1292" s="14">
        <f>(R1292/100)*(K1292*$K$12)+(R1292/100)*(L1292*$L$12)</f>
        <v>255.9375</v>
      </c>
      <c r="X1292" s="14">
        <f t="shared" si="413"/>
        <v>216.48000000000002</v>
      </c>
      <c r="Y1292" s="14">
        <f t="shared" si="414"/>
        <v>0</v>
      </c>
      <c r="Z1292" s="14">
        <f t="shared" si="415"/>
        <v>0</v>
      </c>
      <c r="AA1292" s="14">
        <f t="shared" si="416"/>
        <v>0</v>
      </c>
      <c r="AB1292" s="14">
        <f t="shared" si="424"/>
        <v>483.4375</v>
      </c>
      <c r="AC1292" s="15">
        <f t="shared" si="423"/>
        <v>699.9</v>
      </c>
      <c r="AD1292" s="48">
        <f>(ROUND(AC1292-AC1283,1)/AC1283)</f>
        <v>0.30068760453447313</v>
      </c>
      <c r="AE1292" s="113"/>
      <c r="AF1292" s="60"/>
      <c r="AH1292" s="20"/>
    </row>
    <row r="1293" spans="1:34">
      <c r="A1293" s="99" t="s">
        <v>848</v>
      </c>
      <c r="B1293" s="91"/>
      <c r="C1293" s="21" t="s">
        <v>328</v>
      </c>
      <c r="D1293" s="12">
        <v>175</v>
      </c>
      <c r="E1293" s="12">
        <v>0</v>
      </c>
      <c r="F1293" s="12">
        <v>0</v>
      </c>
      <c r="G1293" s="12">
        <v>0</v>
      </c>
      <c r="H1293" s="12">
        <v>0</v>
      </c>
      <c r="I1293" s="13">
        <v>70</v>
      </c>
      <c r="J1293" s="13">
        <v>0</v>
      </c>
      <c r="K1293" s="13">
        <v>0</v>
      </c>
      <c r="L1293" s="13">
        <v>0</v>
      </c>
      <c r="M1293" s="13">
        <v>65</v>
      </c>
      <c r="N1293" s="14">
        <f>D1293*$D$13</f>
        <v>227.5</v>
      </c>
      <c r="O1293" s="14">
        <f>E1293*$E$13</f>
        <v>0</v>
      </c>
      <c r="P1293" s="14">
        <f>F1293*$F$13</f>
        <v>0</v>
      </c>
      <c r="Q1293" s="14">
        <f>G1293*$G$13</f>
        <v>0</v>
      </c>
      <c r="R1293" s="14">
        <f>H1293*$H$13</f>
        <v>0</v>
      </c>
      <c r="S1293" s="14">
        <f>(N1293/100)*(I1293*$I$14)+(N1293/100)*(J1293*$J$14)+(N1293/100)*(M1293*$M$14)</f>
        <v>460.6875</v>
      </c>
      <c r="T1293" s="14">
        <f>(O1293/100)*(K1293*$K$13)+(O1293/100)*(M1293*$M$13)</f>
        <v>0</v>
      </c>
      <c r="U1293" s="14">
        <f>(P1293/100)*(K1293*$K$13)+(P1293/100)*(L1293*$L$13)+(P1293/100)*(M1293*$M$13)</f>
        <v>0</v>
      </c>
      <c r="V1293" s="14">
        <f>(Q1293/100)*(L1293*$L$13)+(Q1293/100)*(M1293*$M$13)</f>
        <v>0</v>
      </c>
      <c r="W1293" s="14">
        <f>(R1293/100)*(K1293*$K$13)+(R1293/100)*(L1293*$L$13)+(R1293/100)*(M1293*$M$13)</f>
        <v>0</v>
      </c>
      <c r="X1293" s="14">
        <f t="shared" si="413"/>
        <v>688.1875</v>
      </c>
      <c r="Y1293" s="14">
        <f t="shared" si="414"/>
        <v>0</v>
      </c>
      <c r="Z1293" s="14">
        <f t="shared" si="415"/>
        <v>0</v>
      </c>
      <c r="AA1293" s="14">
        <f t="shared" si="416"/>
        <v>0</v>
      </c>
      <c r="AB1293" s="14">
        <f t="shared" si="424"/>
        <v>0</v>
      </c>
      <c r="AC1293" s="15">
        <f t="shared" si="423"/>
        <v>688.2</v>
      </c>
      <c r="AD1293" s="48">
        <f>(ROUND(AC1293-AC1283,1)/AC1283)</f>
        <v>0.27894443412005199</v>
      </c>
      <c r="AE1293" s="113"/>
      <c r="AF1293" s="60"/>
      <c r="AH1293" s="20"/>
    </row>
    <row r="1294" spans="1:34">
      <c r="A1294" s="99" t="s">
        <v>849</v>
      </c>
      <c r="B1294" s="91"/>
      <c r="C1294" s="21" t="s">
        <v>329</v>
      </c>
      <c r="D1294" s="12">
        <v>175</v>
      </c>
      <c r="E1294" s="12">
        <v>0</v>
      </c>
      <c r="F1294" s="12">
        <v>0</v>
      </c>
      <c r="G1294" s="12">
        <v>0</v>
      </c>
      <c r="H1294" s="12">
        <v>0</v>
      </c>
      <c r="I1294" s="13">
        <v>70</v>
      </c>
      <c r="J1294" s="13">
        <v>0</v>
      </c>
      <c r="K1294" s="13">
        <v>65</v>
      </c>
      <c r="L1294" s="13">
        <v>0</v>
      </c>
      <c r="M1294" s="13">
        <v>0</v>
      </c>
      <c r="N1294" s="14">
        <f>D1294*$D$14</f>
        <v>227.5</v>
      </c>
      <c r="O1294" s="14">
        <f>E1294*$E$14</f>
        <v>0</v>
      </c>
      <c r="P1294" s="14">
        <f>F1294*$F$14</f>
        <v>0</v>
      </c>
      <c r="Q1294" s="14">
        <f>G1294*$G$14</f>
        <v>0</v>
      </c>
      <c r="R1294" s="14">
        <f>H1294*$H$14</f>
        <v>0</v>
      </c>
      <c r="S1294" s="14">
        <f>(N1294/100)*(I1294*$I$14)+(N1294/100)*(J1294*$J$14)+(N1294/100)*(K1294*$K$14)</f>
        <v>460.6875</v>
      </c>
      <c r="T1294" s="14">
        <f>(O1294/100)*(K1294*$K$14)</f>
        <v>0</v>
      </c>
      <c r="U1294" s="14">
        <f>(P1294/100)*(K1294*$K$14)+(P1294/100)*(L1294*$L$14)</f>
        <v>0</v>
      </c>
      <c r="V1294" s="14">
        <f>(Q1294/100)*(L1294*$L$14)</f>
        <v>0</v>
      </c>
      <c r="W1294" s="14">
        <f>(R1294/100)*(K1294*$L$14)+(R1294/100)*(L1294*$M$14)</f>
        <v>0</v>
      </c>
      <c r="X1294" s="14">
        <f t="shared" si="413"/>
        <v>688.1875</v>
      </c>
      <c r="Y1294" s="14">
        <f t="shared" si="414"/>
        <v>0</v>
      </c>
      <c r="Z1294" s="14">
        <f t="shared" si="415"/>
        <v>0</v>
      </c>
      <c r="AA1294" s="14">
        <f t="shared" si="416"/>
        <v>0</v>
      </c>
      <c r="AB1294" s="14">
        <f t="shared" si="424"/>
        <v>0</v>
      </c>
      <c r="AC1294" s="15">
        <f t="shared" si="423"/>
        <v>688.2</v>
      </c>
      <c r="AD1294" s="48">
        <f>(ROUND(AC1294-AC1283,1)/AC1283)</f>
        <v>0.27894443412005199</v>
      </c>
      <c r="AE1294" s="113"/>
      <c r="AF1294" s="60"/>
      <c r="AH1294" s="20"/>
    </row>
    <row r="1295" spans="1:34">
      <c r="A1295" s="99"/>
      <c r="B1295" s="91"/>
      <c r="C1295" s="21" t="s">
        <v>330</v>
      </c>
      <c r="D1295" s="12">
        <v>175</v>
      </c>
      <c r="E1295" s="12">
        <v>0</v>
      </c>
      <c r="F1295" s="12">
        <v>0</v>
      </c>
      <c r="G1295" s="12">
        <v>0</v>
      </c>
      <c r="H1295" s="12">
        <v>0</v>
      </c>
      <c r="I1295" s="13">
        <v>70</v>
      </c>
      <c r="J1295" s="13">
        <v>0</v>
      </c>
      <c r="K1295" s="13">
        <v>0</v>
      </c>
      <c r="L1295" s="13">
        <v>65</v>
      </c>
      <c r="M1295" s="13">
        <v>0</v>
      </c>
      <c r="N1295" s="14">
        <f>D1295*$D$15</f>
        <v>227.5</v>
      </c>
      <c r="O1295" s="14">
        <f>E1295*$E$15</f>
        <v>0</v>
      </c>
      <c r="P1295" s="14">
        <f>F1295*$F$15</f>
        <v>0</v>
      </c>
      <c r="Q1295" s="14">
        <f>G1295*$G$15</f>
        <v>0</v>
      </c>
      <c r="R1295" s="14">
        <f>H1295*$H$15</f>
        <v>0</v>
      </c>
      <c r="S1295" s="14">
        <f>(N1295/100)*(I1295*$I$15)+(N1295/100)*(J1295*$J$15)+(N1295/100)*(L1295*$L$15)</f>
        <v>460.6875</v>
      </c>
      <c r="T1295" s="14">
        <f>(O1295/100)*(K1295*$K$15)</f>
        <v>0</v>
      </c>
      <c r="U1295" s="14">
        <f>(P1295/100)*(K1295*$K$15)+(P1295/100)*(L1295*$L$15)</f>
        <v>0</v>
      </c>
      <c r="V1295" s="14">
        <f>(Q1295/100)*(L1295*$L$15)</f>
        <v>0</v>
      </c>
      <c r="W1295" s="14">
        <f>(R1295/100)*(K1295*$K$15)+(R1295/100)*(L1295*$L$15)</f>
        <v>0</v>
      </c>
      <c r="X1295" s="14">
        <f t="shared" si="413"/>
        <v>688.1875</v>
      </c>
      <c r="Y1295" s="14">
        <f t="shared" si="414"/>
        <v>0</v>
      </c>
      <c r="Z1295" s="14">
        <f t="shared" si="415"/>
        <v>0</v>
      </c>
      <c r="AA1295" s="14">
        <f t="shared" si="416"/>
        <v>0</v>
      </c>
      <c r="AB1295" s="14">
        <f t="shared" si="424"/>
        <v>0</v>
      </c>
      <c r="AC1295" s="15">
        <f t="shared" si="423"/>
        <v>688.2</v>
      </c>
      <c r="AD1295" s="48">
        <f>(ROUND(AC1295-AC1283,1)/AC1283)</f>
        <v>0.27894443412005199</v>
      </c>
      <c r="AE1295" s="113"/>
      <c r="AF1295" s="60"/>
      <c r="AH1295" s="20"/>
    </row>
    <row r="1296" spans="1:34">
      <c r="A1296" s="99"/>
      <c r="B1296" s="91"/>
      <c r="C1296" s="21" t="s">
        <v>326</v>
      </c>
      <c r="D1296" s="12">
        <v>175</v>
      </c>
      <c r="E1296" s="12">
        <v>0</v>
      </c>
      <c r="F1296" s="12">
        <v>0</v>
      </c>
      <c r="G1296" s="12">
        <v>0</v>
      </c>
      <c r="H1296" s="12">
        <v>0</v>
      </c>
      <c r="I1296" s="13">
        <v>70</v>
      </c>
      <c r="J1296" s="13">
        <v>42</v>
      </c>
      <c r="K1296" s="13">
        <v>0</v>
      </c>
      <c r="L1296" s="13">
        <v>0</v>
      </c>
      <c r="M1296" s="13">
        <v>0</v>
      </c>
      <c r="N1296" s="14">
        <f>D1296*$D$16</f>
        <v>227.5</v>
      </c>
      <c r="O1296" s="14">
        <f>E1296*$E$16</f>
        <v>0</v>
      </c>
      <c r="P1296" s="14">
        <f>F1296*$F$16</f>
        <v>0</v>
      </c>
      <c r="Q1296" s="14">
        <f>G1296*$G$16</f>
        <v>0</v>
      </c>
      <c r="R1296" s="14">
        <f>H1296*$H$16</f>
        <v>0</v>
      </c>
      <c r="S1296" s="14">
        <f>(N1296/100)*(I1296*$I$16)+(N1296/100)*(J1296*$J$16)</f>
        <v>379.01499999999999</v>
      </c>
      <c r="T1296" s="14">
        <f>(O1296/100)*(K1296*$K$16)</f>
        <v>0</v>
      </c>
      <c r="U1296" s="14">
        <f>(P1296/100)*(K1296*$K$16)+(P1296/100)*(L1296*$L$16)</f>
        <v>0</v>
      </c>
      <c r="V1296" s="14">
        <f>(Q1296/100)*(L1296*$L$16)</f>
        <v>0</v>
      </c>
      <c r="W1296" s="14">
        <f>(R1296/100)*(K1296*$K$16)+(R1296/100)*(L1296*$L$16)</f>
        <v>0</v>
      </c>
      <c r="X1296" s="14">
        <f t="shared" si="413"/>
        <v>606.51499999999999</v>
      </c>
      <c r="Y1296" s="14">
        <f t="shared" si="414"/>
        <v>0</v>
      </c>
      <c r="Z1296" s="14">
        <f t="shared" si="415"/>
        <v>0</v>
      </c>
      <c r="AA1296" s="14">
        <f t="shared" si="416"/>
        <v>0</v>
      </c>
      <c r="AB1296" s="14">
        <f t="shared" si="424"/>
        <v>0</v>
      </c>
      <c r="AC1296" s="15">
        <f t="shared" si="423"/>
        <v>606.5</v>
      </c>
      <c r="AD1296" s="48">
        <f>(ROUND(AC1296-AC1283,1)/AC1283)</f>
        <v>0.12711391934584651</v>
      </c>
      <c r="AE1296" s="113"/>
      <c r="AF1296" s="60"/>
      <c r="AH1296" s="20"/>
    </row>
    <row r="1297" spans="1:34">
      <c r="A1297" s="99"/>
      <c r="B1297" s="91"/>
      <c r="C1297" s="21" t="s">
        <v>327</v>
      </c>
      <c r="D1297" s="12">
        <v>175</v>
      </c>
      <c r="E1297" s="12">
        <v>0</v>
      </c>
      <c r="F1297" s="12">
        <v>0</v>
      </c>
      <c r="G1297" s="12">
        <v>0</v>
      </c>
      <c r="H1297" s="12">
        <v>0</v>
      </c>
      <c r="I1297" s="13">
        <v>83</v>
      </c>
      <c r="J1297" s="13">
        <v>0</v>
      </c>
      <c r="K1297" s="13">
        <v>0</v>
      </c>
      <c r="L1297" s="13">
        <v>0</v>
      </c>
      <c r="M1297" s="13">
        <v>0</v>
      </c>
      <c r="N1297" s="14">
        <f>D1297*$D$17</f>
        <v>227.5</v>
      </c>
      <c r="O1297" s="14">
        <f>E1297*$E$17</f>
        <v>0</v>
      </c>
      <c r="P1297" s="14">
        <f>F1297*$F$17</f>
        <v>0</v>
      </c>
      <c r="Q1297" s="14">
        <f>G1297*$G$17</f>
        <v>0</v>
      </c>
      <c r="R1297" s="14">
        <f>H1297*$H$17</f>
        <v>0</v>
      </c>
      <c r="S1297" s="14">
        <f>(N1297/100)*(I1297*$I$17)+(N1297/100)*(J1297*$J$17)</f>
        <v>434.29749999999996</v>
      </c>
      <c r="T1297" s="14">
        <f>(O1297/100)*(K1297*$K$17)</f>
        <v>0</v>
      </c>
      <c r="U1297" s="14">
        <f>(P1297/100)*(K1297*$K$17)+(P1297/100)*(L1297*$L$17)</f>
        <v>0</v>
      </c>
      <c r="V1297" s="14">
        <f>(Q1297/100)*(L1297*$L$17)</f>
        <v>0</v>
      </c>
      <c r="W1297" s="14">
        <f>(R1297/100)*(K1297*$K$17)+(R1297/100)*(L1297*$L$17)</f>
        <v>0</v>
      </c>
      <c r="X1297" s="14">
        <f t="shared" si="413"/>
        <v>661.7974999999999</v>
      </c>
      <c r="Y1297" s="14">
        <f t="shared" si="414"/>
        <v>0</v>
      </c>
      <c r="Z1297" s="14">
        <f t="shared" si="415"/>
        <v>0</v>
      </c>
      <c r="AA1297" s="14">
        <f t="shared" si="416"/>
        <v>0</v>
      </c>
      <c r="AB1297" s="14">
        <f t="shared" si="424"/>
        <v>0</v>
      </c>
      <c r="AC1297" s="15">
        <f t="shared" si="423"/>
        <v>661.8</v>
      </c>
      <c r="AD1297" s="48">
        <f>(ROUND(AC1297-AC1283,1)/AC1283)</f>
        <v>0.22988292139007618</v>
      </c>
      <c r="AE1297" s="113"/>
      <c r="AF1297" s="60"/>
      <c r="AH1297" s="20"/>
    </row>
    <row r="1298" spans="1:34">
      <c r="A1298" s="106" t="s">
        <v>0</v>
      </c>
      <c r="B1298" s="92" t="s">
        <v>67</v>
      </c>
      <c r="C1298" s="50" t="s">
        <v>243</v>
      </c>
      <c r="D1298" s="11">
        <v>142</v>
      </c>
      <c r="E1298" s="11">
        <v>0</v>
      </c>
      <c r="F1298" s="11">
        <v>0</v>
      </c>
      <c r="G1298" s="11">
        <v>0</v>
      </c>
      <c r="H1298" s="11">
        <v>0</v>
      </c>
      <c r="I1298" s="51">
        <v>70</v>
      </c>
      <c r="J1298" s="51">
        <v>30</v>
      </c>
      <c r="K1298" s="51">
        <v>0</v>
      </c>
      <c r="L1298" s="51">
        <v>0</v>
      </c>
      <c r="M1298" s="51">
        <v>0</v>
      </c>
      <c r="N1298" s="52">
        <f>D1298*$D$3</f>
        <v>213</v>
      </c>
      <c r="O1298" s="52">
        <f>E1298*$E$3</f>
        <v>0</v>
      </c>
      <c r="P1298" s="52">
        <f>F1298*$F$3</f>
        <v>0</v>
      </c>
      <c r="Q1298" s="52">
        <f>G1298*$G$3</f>
        <v>0</v>
      </c>
      <c r="R1298" s="52">
        <f>H1298*$H$3</f>
        <v>0</v>
      </c>
      <c r="S1298" s="52">
        <f>(N1298/100)*(I1298*$I$3)+(N1298/100)*(J1298*$J$3)</f>
        <v>319.5</v>
      </c>
      <c r="T1298" s="52">
        <f>(O1298/100)*(K1298*$K$3)</f>
        <v>0</v>
      </c>
      <c r="U1298" s="52">
        <f>(P1298/100)*(K1298*$K$3)+(P1298/100)*(L1298*$L$3)</f>
        <v>0</v>
      </c>
      <c r="V1298" s="52">
        <f>(Q1298/100)*(L1298*$L$3)</f>
        <v>0</v>
      </c>
      <c r="W1298" s="52">
        <f>(R1298/100)*(K1298*$K$3)+(R1298/100)*(L1298*$L$3)</f>
        <v>0</v>
      </c>
      <c r="X1298" s="52">
        <f t="shared" si="413"/>
        <v>532.5</v>
      </c>
      <c r="Y1298" s="52">
        <f t="shared" si="414"/>
        <v>0</v>
      </c>
      <c r="Z1298" s="52">
        <f t="shared" si="415"/>
        <v>0</v>
      </c>
      <c r="AA1298" s="52">
        <f t="shared" si="416"/>
        <v>0</v>
      </c>
      <c r="AB1298" s="52">
        <f>R1298+W1298</f>
        <v>0</v>
      </c>
      <c r="AC1298" s="53">
        <f>ROUND(X1298+Y1298+Z1298+AA1298+AB1298,1)</f>
        <v>532.5</v>
      </c>
      <c r="AD1298" s="58"/>
      <c r="AE1298" s="113" t="s">
        <v>814</v>
      </c>
      <c r="AF1298" s="60"/>
      <c r="AH1298" s="20"/>
    </row>
    <row r="1299" spans="1:34">
      <c r="A1299" s="99" t="s">
        <v>815</v>
      </c>
      <c r="B1299" s="93">
        <v>32</v>
      </c>
      <c r="C1299" s="21" t="s">
        <v>325</v>
      </c>
      <c r="D1299" s="12">
        <v>142</v>
      </c>
      <c r="E1299" s="12">
        <v>0</v>
      </c>
      <c r="F1299" s="12">
        <v>0</v>
      </c>
      <c r="G1299" s="12">
        <v>0</v>
      </c>
      <c r="H1299" s="12">
        <v>0</v>
      </c>
      <c r="I1299" s="13">
        <v>86</v>
      </c>
      <c r="J1299" s="13">
        <v>47</v>
      </c>
      <c r="K1299" s="13">
        <v>0</v>
      </c>
      <c r="L1299" s="13">
        <v>0</v>
      </c>
      <c r="M1299" s="13">
        <v>0</v>
      </c>
      <c r="N1299" s="14">
        <f>D1299*$D$4</f>
        <v>184.6</v>
      </c>
      <c r="O1299" s="14">
        <f>E1299*$E$4</f>
        <v>0</v>
      </c>
      <c r="P1299" s="14">
        <f>F1299*$F$4</f>
        <v>0</v>
      </c>
      <c r="Q1299" s="14">
        <f>G1299*$G$4</f>
        <v>0</v>
      </c>
      <c r="R1299" s="14">
        <f>H1299*$H$4</f>
        <v>0</v>
      </c>
      <c r="S1299" s="14">
        <f>(N1299/100)*(I1299*$I$4)+(N1299/100)*(J1299*$J$4)</f>
        <v>441.93240000000003</v>
      </c>
      <c r="T1299" s="14">
        <f>(O1299/100)*(K1299*$K$4)</f>
        <v>0</v>
      </c>
      <c r="U1299" s="14">
        <f>(P1299/100)*(K1299*$K$4)+(P1299/100)*(L1299*$L$4)</f>
        <v>0</v>
      </c>
      <c r="V1299" s="14">
        <f>(Q1299/100)*(L1299*$L$4)</f>
        <v>0</v>
      </c>
      <c r="W1299" s="14">
        <f>(R1299/100)*(K1299*$K$4)+(R1299/100)*(L1299*$L$4)</f>
        <v>0</v>
      </c>
      <c r="X1299" s="14">
        <f t="shared" ref="X1299:X1312" si="425">N1299+S1299</f>
        <v>626.53240000000005</v>
      </c>
      <c r="Y1299" s="14">
        <f t="shared" ref="Y1299:Y1312" si="426">O1299+T1299</f>
        <v>0</v>
      </c>
      <c r="Z1299" s="14">
        <f t="shared" ref="Z1299:Z1312" si="427">P1299+U1299</f>
        <v>0</v>
      </c>
      <c r="AA1299" s="14">
        <f t="shared" ref="AA1299:AA1312" si="428">Q1299+V1299</f>
        <v>0</v>
      </c>
      <c r="AB1299" s="14">
        <f>R1299+W1299</f>
        <v>0</v>
      </c>
      <c r="AC1299" s="15">
        <f>ROUND(X1299+Y1299+Z1299+AA1299+AB1299,1)</f>
        <v>626.5</v>
      </c>
      <c r="AD1299" s="48">
        <f>(ROUND(AC1299-AC1298,1)/AC1298)</f>
        <v>0.17652582159624414</v>
      </c>
      <c r="AE1299" s="113"/>
      <c r="AF1299" s="60"/>
      <c r="AH1299" s="20"/>
    </row>
    <row r="1300" spans="1:34">
      <c r="A1300" s="99" t="s">
        <v>816</v>
      </c>
      <c r="B1300" s="93">
        <v>12</v>
      </c>
      <c r="C1300" s="21" t="s">
        <v>850</v>
      </c>
      <c r="D1300" s="12">
        <v>142</v>
      </c>
      <c r="E1300" s="12">
        <v>0</v>
      </c>
      <c r="F1300" s="12">
        <v>0</v>
      </c>
      <c r="G1300" s="12">
        <v>0</v>
      </c>
      <c r="H1300" s="12">
        <v>0</v>
      </c>
      <c r="I1300" s="13">
        <v>70</v>
      </c>
      <c r="J1300" s="13">
        <v>30</v>
      </c>
      <c r="K1300" s="13">
        <v>0</v>
      </c>
      <c r="L1300" s="13">
        <v>0</v>
      </c>
      <c r="M1300" s="13">
        <v>0</v>
      </c>
      <c r="N1300" s="14">
        <f>D1300*$D$5</f>
        <v>198.79999999999998</v>
      </c>
      <c r="O1300" s="14">
        <f>E1300*$E$5</f>
        <v>0</v>
      </c>
      <c r="P1300" s="14">
        <f>F1300*$F$5</f>
        <v>0</v>
      </c>
      <c r="Q1300" s="14">
        <f>G1300*$G$5</f>
        <v>0</v>
      </c>
      <c r="R1300" s="14">
        <f>H1300*$H$5</f>
        <v>0</v>
      </c>
      <c r="S1300" s="14">
        <f>(N1300/100)*(I1300*$I$5)+(N1300/100)*(J1300*$J$5)</f>
        <v>298.2</v>
      </c>
      <c r="T1300" s="14">
        <f>(O1300/100)*(K1300*$K$5)</f>
        <v>0</v>
      </c>
      <c r="U1300" s="14">
        <f>(P1300/100)*(K1300*$K$5)+(P1300/100)*(L1300*$L$5)</f>
        <v>0</v>
      </c>
      <c r="V1300" s="14">
        <f>(Q1300/100)*(L1300*$L$5)</f>
        <v>0</v>
      </c>
      <c r="W1300" s="14">
        <f>(R1300/100)*(K1300*$K$5)+(R1300/100)*(L1300*$L$5)</f>
        <v>0</v>
      </c>
      <c r="X1300" s="14">
        <f t="shared" si="425"/>
        <v>497</v>
      </c>
      <c r="Y1300" s="14">
        <f t="shared" si="426"/>
        <v>0</v>
      </c>
      <c r="Z1300" s="14">
        <f t="shared" si="427"/>
        <v>0</v>
      </c>
      <c r="AA1300" s="14">
        <f t="shared" si="428"/>
        <v>0</v>
      </c>
      <c r="AB1300" s="14">
        <f>R1300+W1300</f>
        <v>0</v>
      </c>
      <c r="AC1300" s="15">
        <f t="shared" ref="AC1300:AC1312" si="429">ROUND(X1300+Y1300+Z1300+AA1300+AB1300,1)</f>
        <v>497</v>
      </c>
      <c r="AD1300" s="48">
        <f>(ROUND(AC1300-AC1298,1)/AC1298)</f>
        <v>-6.6666666666666666E-2</v>
      </c>
      <c r="AE1300" s="113"/>
      <c r="AF1300" s="60"/>
      <c r="AH1300" s="20"/>
    </row>
    <row r="1301" spans="1:34">
      <c r="A1301" s="99" t="s">
        <v>817</v>
      </c>
      <c r="B1301" s="93">
        <v>0</v>
      </c>
      <c r="C1301" s="21" t="s">
        <v>338</v>
      </c>
      <c r="D1301" s="12">
        <v>142</v>
      </c>
      <c r="E1301" s="12">
        <v>0</v>
      </c>
      <c r="F1301" s="12">
        <v>0</v>
      </c>
      <c r="G1301" s="12">
        <v>0</v>
      </c>
      <c r="H1301" s="12">
        <v>0</v>
      </c>
      <c r="I1301" s="13">
        <v>70</v>
      </c>
      <c r="J1301" s="13">
        <v>30</v>
      </c>
      <c r="K1301" s="13">
        <v>0</v>
      </c>
      <c r="L1301" s="13">
        <v>0</v>
      </c>
      <c r="M1301" s="13">
        <v>0</v>
      </c>
      <c r="N1301" s="14">
        <f>D1301*$D$6</f>
        <v>198.79999999999998</v>
      </c>
      <c r="O1301" s="14">
        <f>E1301*$E$6</f>
        <v>0</v>
      </c>
      <c r="P1301" s="14">
        <f>F1301*$F$6</f>
        <v>0</v>
      </c>
      <c r="Q1301" s="14">
        <f>G1301*$G$6</f>
        <v>0</v>
      </c>
      <c r="R1301" s="14">
        <f>H1301*$H$6</f>
        <v>0</v>
      </c>
      <c r="S1301" s="14">
        <f>(N1301/100)*(I1301*$I$6)+(N1301/100)*(J1301*$J$6)</f>
        <v>298.2</v>
      </c>
      <c r="T1301" s="14">
        <f>(O1301/100)*(K1301*$K$6)</f>
        <v>0</v>
      </c>
      <c r="U1301" s="14">
        <f>(P1301/100)*(K1301*$K$6)+(P1301/100)*(L1301*$L$6)</f>
        <v>0</v>
      </c>
      <c r="V1301" s="14">
        <f>(Q1301/100)*(L1301*$L$6)</f>
        <v>0</v>
      </c>
      <c r="W1301" s="14">
        <f>(R1301/100)*(K1301*$K$6)+(R1301/100)*(L1301*$L$6)</f>
        <v>0</v>
      </c>
      <c r="X1301" s="14">
        <f t="shared" si="425"/>
        <v>497</v>
      </c>
      <c r="Y1301" s="14">
        <f t="shared" si="426"/>
        <v>0</v>
      </c>
      <c r="Z1301" s="14">
        <f t="shared" si="427"/>
        <v>0</v>
      </c>
      <c r="AA1301" s="14">
        <f t="shared" si="428"/>
        <v>0</v>
      </c>
      <c r="AB1301" s="14">
        <f t="shared" ref="AB1301:AB1312" si="430">R1301+W1301</f>
        <v>0</v>
      </c>
      <c r="AC1301" s="15">
        <f t="shared" si="429"/>
        <v>497</v>
      </c>
      <c r="AD1301" s="48">
        <f>(ROUND(AC1301-AC1298,1)/AC1298)</f>
        <v>-6.6666666666666666E-2</v>
      </c>
      <c r="AE1301" s="113"/>
      <c r="AF1301" s="60"/>
      <c r="AH1301" s="20"/>
    </row>
    <row r="1302" spans="1:34">
      <c r="A1302" s="99" t="s">
        <v>818</v>
      </c>
      <c r="B1302" s="93">
        <v>0</v>
      </c>
      <c r="C1302" s="21" t="s">
        <v>339</v>
      </c>
      <c r="D1302" s="12">
        <v>142</v>
      </c>
      <c r="E1302" s="12">
        <v>0</v>
      </c>
      <c r="F1302" s="12">
        <v>0</v>
      </c>
      <c r="G1302" s="12">
        <v>0</v>
      </c>
      <c r="H1302" s="12">
        <v>0</v>
      </c>
      <c r="I1302" s="13">
        <v>70</v>
      </c>
      <c r="J1302" s="13">
        <v>30</v>
      </c>
      <c r="K1302" s="13">
        <v>0</v>
      </c>
      <c r="L1302" s="13">
        <v>0</v>
      </c>
      <c r="M1302" s="13">
        <v>0</v>
      </c>
      <c r="N1302" s="14">
        <f>D1302*$D$7</f>
        <v>198.79999999999998</v>
      </c>
      <c r="O1302" s="14">
        <f>E1302*$E$7</f>
        <v>0</v>
      </c>
      <c r="P1302" s="14">
        <f>F1302*$F$7</f>
        <v>0</v>
      </c>
      <c r="Q1302" s="14">
        <f>G1302*$G$7</f>
        <v>0</v>
      </c>
      <c r="R1302" s="14">
        <f>H1302*$H$7</f>
        <v>0</v>
      </c>
      <c r="S1302" s="14">
        <f>(N1302/100)*(I1302*$I$7)+(N1302/100)*(J1302*$J$7)</f>
        <v>298.2</v>
      </c>
      <c r="T1302" s="14">
        <f>(O1302/100)*(K1302*$K$7)</f>
        <v>0</v>
      </c>
      <c r="U1302" s="14">
        <f>(P1302/100)*(K1302*$K$7)+(P1302/100)*(L1302*$L$7)</f>
        <v>0</v>
      </c>
      <c r="V1302" s="14">
        <f>(Q1302/100)*(L1302*$L$7)</f>
        <v>0</v>
      </c>
      <c r="W1302" s="14">
        <f>(R1302/100)*(K1302*$K$7)+(R1302/100)*(L1302*$L$7)</f>
        <v>0</v>
      </c>
      <c r="X1302" s="14">
        <f t="shared" si="425"/>
        <v>497</v>
      </c>
      <c r="Y1302" s="14">
        <f t="shared" si="426"/>
        <v>0</v>
      </c>
      <c r="Z1302" s="14">
        <f t="shared" si="427"/>
        <v>0</v>
      </c>
      <c r="AA1302" s="14">
        <f t="shared" si="428"/>
        <v>0</v>
      </c>
      <c r="AB1302" s="14">
        <f t="shared" si="430"/>
        <v>0</v>
      </c>
      <c r="AC1302" s="15">
        <f t="shared" si="429"/>
        <v>497</v>
      </c>
      <c r="AD1302" s="48">
        <f>(ROUND(AC1302-AC1298,1)/AC1298)</f>
        <v>-6.6666666666666666E-2</v>
      </c>
      <c r="AE1302" s="113"/>
      <c r="AF1302" s="60"/>
      <c r="AH1302" s="20"/>
    </row>
    <row r="1303" spans="1:34">
      <c r="A1303" s="99" t="s">
        <v>667</v>
      </c>
      <c r="B1303" s="93"/>
      <c r="C1303" s="21" t="s">
        <v>340</v>
      </c>
      <c r="D1303" s="12">
        <v>142</v>
      </c>
      <c r="E1303" s="12">
        <v>0</v>
      </c>
      <c r="F1303" s="12">
        <v>0</v>
      </c>
      <c r="G1303" s="12">
        <v>0</v>
      </c>
      <c r="H1303" s="12">
        <v>0</v>
      </c>
      <c r="I1303" s="13">
        <v>70</v>
      </c>
      <c r="J1303" s="13">
        <v>30</v>
      </c>
      <c r="K1303" s="13">
        <v>0</v>
      </c>
      <c r="L1303" s="13">
        <v>0</v>
      </c>
      <c r="M1303" s="13">
        <v>0</v>
      </c>
      <c r="N1303" s="14">
        <f>D1303*$D$8</f>
        <v>198.79999999999998</v>
      </c>
      <c r="O1303" s="14">
        <f>E1303*$E$8</f>
        <v>0</v>
      </c>
      <c r="P1303" s="14">
        <f>F1303*$F$8</f>
        <v>0</v>
      </c>
      <c r="Q1303" s="14">
        <f>G1303*$G$8</f>
        <v>0</v>
      </c>
      <c r="R1303" s="14">
        <f>H1303*$H$8</f>
        <v>0</v>
      </c>
      <c r="S1303" s="14">
        <f>(N1303/100)*(I1303*$I$8)+(N1303/100)*(J1303*$J$8)</f>
        <v>298.2</v>
      </c>
      <c r="T1303" s="14">
        <f>(O1303/100)*(K1303*$K$8)</f>
        <v>0</v>
      </c>
      <c r="U1303" s="14">
        <f>(P1303/100)*(K1303*$K$8)+(P1303/100)*(L1303*$L$8)</f>
        <v>0</v>
      </c>
      <c r="V1303" s="14">
        <f>(Q1303/100)*(L1303*$L$8)</f>
        <v>0</v>
      </c>
      <c r="W1303" s="14">
        <f>(R1303/100)*(K1303*$K$8)+(R1303/100)*(L1303*$L$8)</f>
        <v>0</v>
      </c>
      <c r="X1303" s="14">
        <f t="shared" si="425"/>
        <v>497</v>
      </c>
      <c r="Y1303" s="14">
        <f t="shared" si="426"/>
        <v>0</v>
      </c>
      <c r="Z1303" s="14">
        <f t="shared" si="427"/>
        <v>0</v>
      </c>
      <c r="AA1303" s="14">
        <f t="shared" si="428"/>
        <v>0</v>
      </c>
      <c r="AB1303" s="14">
        <f t="shared" si="430"/>
        <v>0</v>
      </c>
      <c r="AC1303" s="15">
        <f t="shared" si="429"/>
        <v>497</v>
      </c>
      <c r="AD1303" s="48">
        <f>(ROUND(AC1303-AC1298,1)/AC1298)</f>
        <v>-6.6666666666666666E-2</v>
      </c>
      <c r="AE1303" s="113"/>
      <c r="AF1303" s="60"/>
      <c r="AH1303" s="20"/>
    </row>
    <row r="1304" spans="1:34">
      <c r="A1304" s="99" t="s">
        <v>606</v>
      </c>
      <c r="B1304" s="93"/>
      <c r="C1304" s="21" t="s">
        <v>1</v>
      </c>
      <c r="D1304" s="12">
        <v>71</v>
      </c>
      <c r="E1304" s="12">
        <v>142</v>
      </c>
      <c r="F1304" s="12">
        <v>0</v>
      </c>
      <c r="G1304" s="12">
        <v>0</v>
      </c>
      <c r="H1304" s="12">
        <v>0</v>
      </c>
      <c r="I1304" s="13">
        <v>70</v>
      </c>
      <c r="J1304" s="13">
        <v>30</v>
      </c>
      <c r="K1304" s="13">
        <v>105</v>
      </c>
      <c r="L1304" s="13">
        <v>0</v>
      </c>
      <c r="M1304" s="13">
        <v>0</v>
      </c>
      <c r="N1304" s="14">
        <f>D1304*$D$9</f>
        <v>85.2</v>
      </c>
      <c r="O1304" s="14">
        <f>E1304*$E$9</f>
        <v>184.6</v>
      </c>
      <c r="P1304" s="14">
        <f>F1304*$F$9</f>
        <v>0</v>
      </c>
      <c r="Q1304" s="14">
        <f>G1304*$G$9</f>
        <v>0</v>
      </c>
      <c r="R1304" s="14">
        <f>H1304*$H$9</f>
        <v>0</v>
      </c>
      <c r="S1304" s="14">
        <f>(N1304/100)*(I1304*$I$9)+(N1304/100)*(J1304*$J$9)</f>
        <v>127.79999999999998</v>
      </c>
      <c r="T1304" s="14">
        <f>(O1304/100)*(K1304*$K$9)</f>
        <v>290.745</v>
      </c>
      <c r="U1304" s="14">
        <f>(P1304/100)*(K1304*$K$9)+(P1304/100)*(L1304*$L$9)</f>
        <v>0</v>
      </c>
      <c r="V1304" s="14">
        <f>(Q1304/100)*(L1304*$L$9)</f>
        <v>0</v>
      </c>
      <c r="W1304" s="14">
        <f>(R1304/100)*(K1304*$K$9)+(R1304/100)*(L1304*$L$9)</f>
        <v>0</v>
      </c>
      <c r="X1304" s="14">
        <f t="shared" si="425"/>
        <v>213</v>
      </c>
      <c r="Y1304" s="14">
        <f t="shared" si="426"/>
        <v>475.34500000000003</v>
      </c>
      <c r="Z1304" s="14">
        <f t="shared" si="427"/>
        <v>0</v>
      </c>
      <c r="AA1304" s="14">
        <f t="shared" si="428"/>
        <v>0</v>
      </c>
      <c r="AB1304" s="14">
        <f t="shared" si="430"/>
        <v>0</v>
      </c>
      <c r="AC1304" s="15">
        <f t="shared" si="429"/>
        <v>688.3</v>
      </c>
      <c r="AD1304" s="48">
        <f>(ROUND(AC1304-AC1298,1)/AC1298)</f>
        <v>0.29258215962441314</v>
      </c>
      <c r="AE1304" s="113"/>
      <c r="AF1304" s="60"/>
      <c r="AH1304" s="20"/>
    </row>
    <row r="1305" spans="1:34">
      <c r="A1305" s="99" t="s">
        <v>845</v>
      </c>
      <c r="B1305" s="93"/>
      <c r="C1305" s="21" t="s">
        <v>2</v>
      </c>
      <c r="D1305" s="12">
        <v>71</v>
      </c>
      <c r="E1305" s="12">
        <v>0</v>
      </c>
      <c r="F1305" s="12">
        <v>142</v>
      </c>
      <c r="G1305" s="12">
        <v>0</v>
      </c>
      <c r="H1305" s="12">
        <v>0</v>
      </c>
      <c r="I1305" s="13">
        <v>70</v>
      </c>
      <c r="J1305" s="13">
        <v>30</v>
      </c>
      <c r="K1305" s="13">
        <v>52.5</v>
      </c>
      <c r="L1305" s="13">
        <v>52.5</v>
      </c>
      <c r="M1305" s="13">
        <v>0</v>
      </c>
      <c r="N1305" s="14">
        <f>D1305*$D$10</f>
        <v>85.2</v>
      </c>
      <c r="O1305" s="14">
        <f>E1305*$E$10</f>
        <v>0</v>
      </c>
      <c r="P1305" s="14">
        <f>F1305*$F$10</f>
        <v>184.6</v>
      </c>
      <c r="Q1305" s="14">
        <f>G1305*$G$10</f>
        <v>0</v>
      </c>
      <c r="R1305" s="14">
        <f>H1305*$H$10</f>
        <v>0</v>
      </c>
      <c r="S1305" s="14">
        <f>(N1305/100)*(I1305*$I$10)+(N1305/100)*(J1305*$J$10)</f>
        <v>127.79999999999998</v>
      </c>
      <c r="T1305" s="14">
        <f>(O1305/100)*(K1305*$J$10)</f>
        <v>0</v>
      </c>
      <c r="U1305" s="14">
        <f>(P1305/100)*(K1305*$K$10)+(P1305/100)*(L1305*$L$10)</f>
        <v>290.745</v>
      </c>
      <c r="V1305" s="14">
        <f>(Q1305/100)*(L1305*$L$10)</f>
        <v>0</v>
      </c>
      <c r="W1305" s="14">
        <f>(R1305/100)*(K1305*$K$10)+(R1305/100)*(L1305*$L$10)</f>
        <v>0</v>
      </c>
      <c r="X1305" s="14">
        <f t="shared" si="425"/>
        <v>213</v>
      </c>
      <c r="Y1305" s="14">
        <f t="shared" si="426"/>
        <v>0</v>
      </c>
      <c r="Z1305" s="14">
        <f t="shared" si="427"/>
        <v>475.34500000000003</v>
      </c>
      <c r="AA1305" s="14">
        <f t="shared" si="428"/>
        <v>0</v>
      </c>
      <c r="AB1305" s="14">
        <f t="shared" si="430"/>
        <v>0</v>
      </c>
      <c r="AC1305" s="15">
        <f t="shared" si="429"/>
        <v>688.3</v>
      </c>
      <c r="AD1305" s="48">
        <f>(ROUND(AC1305-AC1298,1)/AC1298)</f>
        <v>0.29258215962441314</v>
      </c>
      <c r="AE1305" s="113"/>
      <c r="AF1305" s="60"/>
      <c r="AH1305" s="20"/>
    </row>
    <row r="1306" spans="1:34">
      <c r="A1306" s="99" t="s">
        <v>846</v>
      </c>
      <c r="B1306" s="93"/>
      <c r="C1306" s="21" t="s">
        <v>3</v>
      </c>
      <c r="D1306" s="12">
        <v>71</v>
      </c>
      <c r="E1306" s="12">
        <v>0</v>
      </c>
      <c r="F1306" s="12">
        <v>0</v>
      </c>
      <c r="G1306" s="12">
        <v>142</v>
      </c>
      <c r="H1306" s="12">
        <v>0</v>
      </c>
      <c r="I1306" s="13">
        <v>70</v>
      </c>
      <c r="J1306" s="13">
        <v>30</v>
      </c>
      <c r="K1306" s="13">
        <v>0</v>
      </c>
      <c r="L1306" s="13">
        <v>105</v>
      </c>
      <c r="M1306" s="13">
        <v>0</v>
      </c>
      <c r="N1306" s="14">
        <f>D1306*$D$11</f>
        <v>85.2</v>
      </c>
      <c r="O1306" s="14">
        <f>E1306*$E$11</f>
        <v>0</v>
      </c>
      <c r="P1306" s="14">
        <f>F1306*$F$11</f>
        <v>0</v>
      </c>
      <c r="Q1306" s="14">
        <f>G1306*$G$11</f>
        <v>184.6</v>
      </c>
      <c r="R1306" s="14">
        <f>H1306*$H$11</f>
        <v>0</v>
      </c>
      <c r="S1306" s="14">
        <f>(N1306/100)*(I1306*$I$11)+(N1306/100)*(J1306*$J$11)</f>
        <v>127.79999999999998</v>
      </c>
      <c r="T1306" s="14">
        <f>(O1306/100)*(K1306*$K$11)</f>
        <v>0</v>
      </c>
      <c r="U1306" s="14">
        <f>(P1306/100)*(K1306*$K$11)+(P1306/100)*(L1306*$L$11)</f>
        <v>0</v>
      </c>
      <c r="V1306" s="14">
        <f>(Q1306/100)*(L1306*$L$11)</f>
        <v>290.745</v>
      </c>
      <c r="W1306" s="14">
        <f>(R1306/100)*(K1306*$K$11)+(R1306/100)*(L1306*$L$11)</f>
        <v>0</v>
      </c>
      <c r="X1306" s="14">
        <f t="shared" si="425"/>
        <v>213</v>
      </c>
      <c r="Y1306" s="14">
        <f t="shared" si="426"/>
        <v>0</v>
      </c>
      <c r="Z1306" s="14">
        <f t="shared" si="427"/>
        <v>0</v>
      </c>
      <c r="AA1306" s="14">
        <f t="shared" si="428"/>
        <v>475.34500000000003</v>
      </c>
      <c r="AB1306" s="14">
        <f t="shared" si="430"/>
        <v>0</v>
      </c>
      <c r="AC1306" s="15">
        <f t="shared" si="429"/>
        <v>688.3</v>
      </c>
      <c r="AD1306" s="48">
        <f>(ROUND(AC1306-AC1298,1)/AC1298)</f>
        <v>0.29258215962441314</v>
      </c>
      <c r="AE1306" s="113"/>
      <c r="AF1306" s="60"/>
      <c r="AH1306" s="20"/>
    </row>
    <row r="1307" spans="1:34">
      <c r="A1307" s="99" t="s">
        <v>847</v>
      </c>
      <c r="B1307" s="93"/>
      <c r="C1307" s="21" t="s">
        <v>4</v>
      </c>
      <c r="D1307" s="12">
        <v>71</v>
      </c>
      <c r="E1307" s="12">
        <v>0</v>
      </c>
      <c r="F1307" s="12">
        <v>0</v>
      </c>
      <c r="G1307" s="12">
        <v>0</v>
      </c>
      <c r="H1307" s="12">
        <v>142</v>
      </c>
      <c r="I1307" s="13">
        <v>70</v>
      </c>
      <c r="J1307" s="13">
        <v>30</v>
      </c>
      <c r="K1307" s="13">
        <v>52.5</v>
      </c>
      <c r="L1307" s="13">
        <v>52.5</v>
      </c>
      <c r="M1307" s="13">
        <v>0</v>
      </c>
      <c r="N1307" s="14">
        <f>D1307*$D$12</f>
        <v>85.2</v>
      </c>
      <c r="O1307" s="14">
        <f>E1307*$E$12</f>
        <v>0</v>
      </c>
      <c r="P1307" s="14">
        <f>F1307*$F$12</f>
        <v>0</v>
      </c>
      <c r="Q1307" s="14">
        <f>G1307*$G$12</f>
        <v>0</v>
      </c>
      <c r="R1307" s="14">
        <f>H1307*$H$12</f>
        <v>184.6</v>
      </c>
      <c r="S1307" s="14">
        <f>(N1307/100)*(I1307*$I$12)+(N1307/100)*(J1307*$J$12)</f>
        <v>127.79999999999998</v>
      </c>
      <c r="T1307" s="14">
        <f>(O1307/100)*(K1307*$K$12)</f>
        <v>0</v>
      </c>
      <c r="U1307" s="14">
        <f>(P1307/100)*(K1307*$K$12)+(P1307/100)*(L1307*$L$12)</f>
        <v>0</v>
      </c>
      <c r="V1307" s="14">
        <f>(Q1307/100)*(L1307*$L$12)</f>
        <v>0</v>
      </c>
      <c r="W1307" s="14">
        <f>(R1307/100)*(K1307*$K$12)+(R1307/100)*(L1307*$L$12)</f>
        <v>290.745</v>
      </c>
      <c r="X1307" s="14">
        <f t="shared" si="425"/>
        <v>213</v>
      </c>
      <c r="Y1307" s="14">
        <f t="shared" si="426"/>
        <v>0</v>
      </c>
      <c r="Z1307" s="14">
        <f t="shared" si="427"/>
        <v>0</v>
      </c>
      <c r="AA1307" s="14">
        <f t="shared" si="428"/>
        <v>0</v>
      </c>
      <c r="AB1307" s="14">
        <f t="shared" si="430"/>
        <v>475.34500000000003</v>
      </c>
      <c r="AC1307" s="15">
        <f t="shared" si="429"/>
        <v>688.3</v>
      </c>
      <c r="AD1307" s="48">
        <f>(ROUND(AC1307-AC1298,1)/AC1298)</f>
        <v>0.29258215962441314</v>
      </c>
      <c r="AE1307" s="113"/>
      <c r="AF1307" s="60"/>
      <c r="AH1307" s="20"/>
    </row>
    <row r="1308" spans="1:34">
      <c r="A1308" s="99" t="s">
        <v>848</v>
      </c>
      <c r="B1308" s="93"/>
      <c r="C1308" s="21" t="s">
        <v>328</v>
      </c>
      <c r="D1308" s="12">
        <v>142</v>
      </c>
      <c r="E1308" s="12">
        <v>0</v>
      </c>
      <c r="F1308" s="12">
        <v>0</v>
      </c>
      <c r="G1308" s="12">
        <v>0</v>
      </c>
      <c r="H1308" s="12">
        <v>0</v>
      </c>
      <c r="I1308" s="13">
        <v>70</v>
      </c>
      <c r="J1308" s="13">
        <v>30</v>
      </c>
      <c r="K1308" s="13">
        <v>0</v>
      </c>
      <c r="L1308" s="13">
        <v>0</v>
      </c>
      <c r="M1308" s="13">
        <v>80</v>
      </c>
      <c r="N1308" s="14">
        <f>D1308*$D$13</f>
        <v>184.6</v>
      </c>
      <c r="O1308" s="14">
        <f>E1308*$E$13</f>
        <v>0</v>
      </c>
      <c r="P1308" s="14">
        <f>F1308*$F$13</f>
        <v>0</v>
      </c>
      <c r="Q1308" s="14">
        <f>G1308*$G$13</f>
        <v>0</v>
      </c>
      <c r="R1308" s="14">
        <f>H1308*$H$13</f>
        <v>0</v>
      </c>
      <c r="S1308" s="14">
        <f>(N1308/100)*(I1308*$I$14)+(N1308/100)*(J1308*$J$14)+(N1308/100)*(M1308*$M$14)</f>
        <v>498.41999999999996</v>
      </c>
      <c r="T1308" s="14">
        <f>(O1308/100)*(K1308*$K$13)+(O1308/100)*(M1308*$M$13)</f>
        <v>0</v>
      </c>
      <c r="U1308" s="14">
        <f>(P1308/100)*(K1308*$K$13)+(P1308/100)*(L1308*$L$13)+(P1308/100)*(M1308*$M$13)</f>
        <v>0</v>
      </c>
      <c r="V1308" s="14">
        <f>(Q1308/100)*(L1308*$L$13)+(Q1308/100)*(M1308*$M$13)</f>
        <v>0</v>
      </c>
      <c r="W1308" s="14">
        <f>(R1308/100)*(K1308*$K$13)+(R1308/100)*(L1308*$L$13)+(R1308/100)*(M1308*$M$13)</f>
        <v>0</v>
      </c>
      <c r="X1308" s="14">
        <f t="shared" si="425"/>
        <v>683.02</v>
      </c>
      <c r="Y1308" s="14">
        <f t="shared" si="426"/>
        <v>0</v>
      </c>
      <c r="Z1308" s="14">
        <f t="shared" si="427"/>
        <v>0</v>
      </c>
      <c r="AA1308" s="14">
        <f t="shared" si="428"/>
        <v>0</v>
      </c>
      <c r="AB1308" s="14">
        <f t="shared" si="430"/>
        <v>0</v>
      </c>
      <c r="AC1308" s="15">
        <f t="shared" si="429"/>
        <v>683</v>
      </c>
      <c r="AD1308" s="48">
        <f>(ROUND(AC1308-AC1298,1)/AC1298)</f>
        <v>0.28262910798122065</v>
      </c>
      <c r="AE1308" s="113"/>
      <c r="AF1308" s="60"/>
      <c r="AH1308" s="20"/>
    </row>
    <row r="1309" spans="1:34">
      <c r="A1309" s="99" t="s">
        <v>849</v>
      </c>
      <c r="B1309" s="93"/>
      <c r="C1309" s="21" t="s">
        <v>329</v>
      </c>
      <c r="D1309" s="12">
        <v>142</v>
      </c>
      <c r="E1309" s="12">
        <v>0</v>
      </c>
      <c r="F1309" s="12">
        <v>0</v>
      </c>
      <c r="G1309" s="12">
        <v>0</v>
      </c>
      <c r="H1309" s="12">
        <v>0</v>
      </c>
      <c r="I1309" s="13">
        <v>70</v>
      </c>
      <c r="J1309" s="13">
        <v>30</v>
      </c>
      <c r="K1309" s="13">
        <v>80</v>
      </c>
      <c r="L1309" s="13">
        <v>0</v>
      </c>
      <c r="M1309" s="13">
        <v>0</v>
      </c>
      <c r="N1309" s="14">
        <f>D1309*$D$14</f>
        <v>184.6</v>
      </c>
      <c r="O1309" s="14">
        <f>E1309*$E$14</f>
        <v>0</v>
      </c>
      <c r="P1309" s="14">
        <f>F1309*$F$14</f>
        <v>0</v>
      </c>
      <c r="Q1309" s="14">
        <f>G1309*$G$14</f>
        <v>0</v>
      </c>
      <c r="R1309" s="14">
        <f>H1309*$H$14</f>
        <v>0</v>
      </c>
      <c r="S1309" s="14">
        <f>(N1309/100)*(I1309*$I$14)+(N1309/100)*(J1309*$J$14)+(N1309/100)*(K1309*$K$14)</f>
        <v>498.41999999999996</v>
      </c>
      <c r="T1309" s="14">
        <f>(O1309/100)*(K1309*$K$14)</f>
        <v>0</v>
      </c>
      <c r="U1309" s="14">
        <f>(P1309/100)*(K1309*$K$14)+(P1309/100)*(L1309*$L$14)</f>
        <v>0</v>
      </c>
      <c r="V1309" s="14">
        <f>(Q1309/100)*(L1309*$L$14)</f>
        <v>0</v>
      </c>
      <c r="W1309" s="14">
        <f>(R1309/100)*(K1309*$L$14)+(R1309/100)*(L1309*$M$14)</f>
        <v>0</v>
      </c>
      <c r="X1309" s="14">
        <f t="shared" si="425"/>
        <v>683.02</v>
      </c>
      <c r="Y1309" s="14">
        <f t="shared" si="426"/>
        <v>0</v>
      </c>
      <c r="Z1309" s="14">
        <f t="shared" si="427"/>
        <v>0</v>
      </c>
      <c r="AA1309" s="14">
        <f t="shared" si="428"/>
        <v>0</v>
      </c>
      <c r="AB1309" s="14">
        <f t="shared" si="430"/>
        <v>0</v>
      </c>
      <c r="AC1309" s="15">
        <f t="shared" si="429"/>
        <v>683</v>
      </c>
      <c r="AD1309" s="48">
        <f>(ROUND(AC1309-AC1298,1)/AC1298)</f>
        <v>0.28262910798122065</v>
      </c>
      <c r="AE1309" s="113"/>
      <c r="AF1309" s="60"/>
      <c r="AH1309" s="20"/>
    </row>
    <row r="1310" spans="1:34">
      <c r="A1310" s="99"/>
      <c r="B1310" s="93"/>
      <c r="C1310" s="21" t="s">
        <v>330</v>
      </c>
      <c r="D1310" s="12">
        <v>142</v>
      </c>
      <c r="E1310" s="12">
        <v>0</v>
      </c>
      <c r="F1310" s="12">
        <v>0</v>
      </c>
      <c r="G1310" s="12">
        <v>0</v>
      </c>
      <c r="H1310" s="12">
        <v>0</v>
      </c>
      <c r="I1310" s="13">
        <v>70</v>
      </c>
      <c r="J1310" s="13">
        <v>30</v>
      </c>
      <c r="K1310" s="13">
        <v>0</v>
      </c>
      <c r="L1310" s="13">
        <v>80</v>
      </c>
      <c r="M1310" s="13">
        <v>0</v>
      </c>
      <c r="N1310" s="14">
        <f>D1310*$D$15</f>
        <v>184.6</v>
      </c>
      <c r="O1310" s="14">
        <f>E1310*$E$15</f>
        <v>0</v>
      </c>
      <c r="P1310" s="14">
        <f>F1310*$F$15</f>
        <v>0</v>
      </c>
      <c r="Q1310" s="14">
        <f>G1310*$G$15</f>
        <v>0</v>
      </c>
      <c r="R1310" s="14">
        <f>H1310*$H$15</f>
        <v>0</v>
      </c>
      <c r="S1310" s="14">
        <f>(N1310/100)*(I1310*$I$15)+(N1310/100)*(J1310*$J$15)+(N1310/100)*(L1310*$L$15)</f>
        <v>498.41999999999996</v>
      </c>
      <c r="T1310" s="14">
        <f>(O1310/100)*(K1310*$K$15)</f>
        <v>0</v>
      </c>
      <c r="U1310" s="14">
        <f>(P1310/100)*(K1310*$K$15)+(P1310/100)*(L1310*$L$15)</f>
        <v>0</v>
      </c>
      <c r="V1310" s="14">
        <f>(Q1310/100)*(L1310*$L$15)</f>
        <v>0</v>
      </c>
      <c r="W1310" s="14">
        <f>(R1310/100)*(K1310*$K$15)+(R1310/100)*(L1310*$L$15)</f>
        <v>0</v>
      </c>
      <c r="X1310" s="14">
        <f t="shared" si="425"/>
        <v>683.02</v>
      </c>
      <c r="Y1310" s="14">
        <f t="shared" si="426"/>
        <v>0</v>
      </c>
      <c r="Z1310" s="14">
        <f t="shared" si="427"/>
        <v>0</v>
      </c>
      <c r="AA1310" s="14">
        <f t="shared" si="428"/>
        <v>0</v>
      </c>
      <c r="AB1310" s="14">
        <f t="shared" si="430"/>
        <v>0</v>
      </c>
      <c r="AC1310" s="15">
        <f t="shared" si="429"/>
        <v>683</v>
      </c>
      <c r="AD1310" s="48">
        <f>(ROUND(AC1310-AC1298,1)/AC1298)</f>
        <v>0.28262910798122065</v>
      </c>
      <c r="AE1310" s="113"/>
      <c r="AF1310" s="60"/>
      <c r="AH1310" s="20"/>
    </row>
    <row r="1311" spans="1:34">
      <c r="A1311" s="99"/>
      <c r="B1311" s="93"/>
      <c r="C1311" s="21" t="s">
        <v>326</v>
      </c>
      <c r="D1311" s="12">
        <v>142</v>
      </c>
      <c r="E1311" s="12">
        <v>0</v>
      </c>
      <c r="F1311" s="12">
        <v>0</v>
      </c>
      <c r="G1311" s="12">
        <v>0</v>
      </c>
      <c r="H1311" s="12">
        <v>0</v>
      </c>
      <c r="I1311" s="13">
        <v>70</v>
      </c>
      <c r="J1311" s="13">
        <v>68</v>
      </c>
      <c r="K1311" s="13">
        <v>0</v>
      </c>
      <c r="L1311" s="13">
        <v>0</v>
      </c>
      <c r="M1311" s="13">
        <v>0</v>
      </c>
      <c r="N1311" s="14">
        <f>D1311*$D$16</f>
        <v>184.6</v>
      </c>
      <c r="O1311" s="14">
        <f>E1311*$E$16</f>
        <v>0</v>
      </c>
      <c r="P1311" s="14">
        <f>F1311*$F$16</f>
        <v>0</v>
      </c>
      <c r="Q1311" s="14">
        <f>G1311*$G$16</f>
        <v>0</v>
      </c>
      <c r="R1311" s="14">
        <f>H1311*$H$16</f>
        <v>0</v>
      </c>
      <c r="S1311" s="14">
        <f>(N1311/100)*(I1311*$I$16)+(N1311/100)*(J1311*$J$16)</f>
        <v>417.93439999999998</v>
      </c>
      <c r="T1311" s="14">
        <f>(O1311/100)*(K1311*$K$16)</f>
        <v>0</v>
      </c>
      <c r="U1311" s="14">
        <f>(P1311/100)*(K1311*$K$16)+(P1311/100)*(L1311*$L$16)</f>
        <v>0</v>
      </c>
      <c r="V1311" s="14">
        <f>(Q1311/100)*(L1311*$L$16)</f>
        <v>0</v>
      </c>
      <c r="W1311" s="14">
        <f>(R1311/100)*(K1311*$K$16)+(R1311/100)*(L1311*$L$16)</f>
        <v>0</v>
      </c>
      <c r="X1311" s="14">
        <f t="shared" si="425"/>
        <v>602.53440000000001</v>
      </c>
      <c r="Y1311" s="14">
        <f t="shared" si="426"/>
        <v>0</v>
      </c>
      <c r="Z1311" s="14">
        <f t="shared" si="427"/>
        <v>0</v>
      </c>
      <c r="AA1311" s="14">
        <f t="shared" si="428"/>
        <v>0</v>
      </c>
      <c r="AB1311" s="14">
        <f t="shared" si="430"/>
        <v>0</v>
      </c>
      <c r="AC1311" s="15">
        <f t="shared" si="429"/>
        <v>602.5</v>
      </c>
      <c r="AD1311" s="48">
        <f>(ROUND(AC1311-AC1298,1)/AC1298)</f>
        <v>0.13145539906103287</v>
      </c>
      <c r="AE1311" s="113"/>
      <c r="AF1311" s="60"/>
      <c r="AH1311" s="20"/>
    </row>
    <row r="1312" spans="1:34">
      <c r="A1312" s="99"/>
      <c r="B1312" s="93"/>
      <c r="C1312" s="21" t="s">
        <v>327</v>
      </c>
      <c r="D1312" s="12">
        <v>142</v>
      </c>
      <c r="E1312" s="12">
        <v>0</v>
      </c>
      <c r="F1312" s="12">
        <v>0</v>
      </c>
      <c r="G1312" s="12">
        <v>0</v>
      </c>
      <c r="H1312" s="12">
        <v>0</v>
      </c>
      <c r="I1312" s="13">
        <v>98</v>
      </c>
      <c r="J1312" s="13">
        <v>30</v>
      </c>
      <c r="K1312" s="13">
        <v>0</v>
      </c>
      <c r="L1312" s="13">
        <v>0</v>
      </c>
      <c r="M1312" s="13">
        <v>0</v>
      </c>
      <c r="N1312" s="14">
        <f>D1312*$D$17</f>
        <v>184.6</v>
      </c>
      <c r="O1312" s="14">
        <f>E1312*$E$17</f>
        <v>0</v>
      </c>
      <c r="P1312" s="14">
        <f>F1312*$F$17</f>
        <v>0</v>
      </c>
      <c r="Q1312" s="14">
        <f>G1312*$G$17</f>
        <v>0</v>
      </c>
      <c r="R1312" s="14">
        <f>H1312*$H$17</f>
        <v>0</v>
      </c>
      <c r="S1312" s="14">
        <f>(N1312/100)*(I1312*$I$17)+(N1312/100)*(J1312*$J$17)</f>
        <v>471.46839999999992</v>
      </c>
      <c r="T1312" s="14">
        <f>(O1312/100)*(K1312*$K$17)</f>
        <v>0</v>
      </c>
      <c r="U1312" s="14">
        <f>(P1312/100)*(K1312*$K$17)+(P1312/100)*(L1312*$L$17)</f>
        <v>0</v>
      </c>
      <c r="V1312" s="14">
        <f>(Q1312/100)*(L1312*$L$17)</f>
        <v>0</v>
      </c>
      <c r="W1312" s="14">
        <f>(R1312/100)*(K1312*$K$17)+(R1312/100)*(L1312*$L$17)</f>
        <v>0</v>
      </c>
      <c r="X1312" s="14">
        <f t="shared" si="425"/>
        <v>656.06839999999988</v>
      </c>
      <c r="Y1312" s="14">
        <f t="shared" si="426"/>
        <v>0</v>
      </c>
      <c r="Z1312" s="14">
        <f t="shared" si="427"/>
        <v>0</v>
      </c>
      <c r="AA1312" s="14">
        <f t="shared" si="428"/>
        <v>0</v>
      </c>
      <c r="AB1312" s="14">
        <f t="shared" si="430"/>
        <v>0</v>
      </c>
      <c r="AC1312" s="15">
        <f t="shared" si="429"/>
        <v>656.1</v>
      </c>
      <c r="AD1312" s="48">
        <f>(ROUND(AC1312-AC1298,1)/AC1298)</f>
        <v>0.23211267605633801</v>
      </c>
      <c r="AE1312" s="113"/>
      <c r="AF1312" s="60"/>
      <c r="AH1312" s="20"/>
    </row>
    <row r="1313" spans="1:34">
      <c r="A1313" s="106" t="s">
        <v>0</v>
      </c>
      <c r="B1313" s="90" t="s">
        <v>68</v>
      </c>
      <c r="C1313" s="50" t="s">
        <v>243</v>
      </c>
      <c r="D1313" s="11">
        <v>135</v>
      </c>
      <c r="E1313" s="11">
        <v>0</v>
      </c>
      <c r="F1313" s="11">
        <v>65</v>
      </c>
      <c r="G1313" s="11">
        <v>0</v>
      </c>
      <c r="H1313" s="11">
        <v>0</v>
      </c>
      <c r="I1313" s="51">
        <v>40</v>
      </c>
      <c r="J1313" s="51">
        <v>20</v>
      </c>
      <c r="K1313" s="51">
        <v>15</v>
      </c>
      <c r="L1313" s="51">
        <v>15</v>
      </c>
      <c r="M1313" s="51">
        <v>0</v>
      </c>
      <c r="N1313" s="52">
        <f>D1313*$D$3</f>
        <v>202.5</v>
      </c>
      <c r="O1313" s="52">
        <f>E1313*$E$3</f>
        <v>0</v>
      </c>
      <c r="P1313" s="52">
        <f>F1313*$F$3</f>
        <v>97.5</v>
      </c>
      <c r="Q1313" s="52">
        <f>G1313*$G$3</f>
        <v>0</v>
      </c>
      <c r="R1313" s="52">
        <f>H1313*$H$3</f>
        <v>0</v>
      </c>
      <c r="S1313" s="52">
        <f>(N1313/100)*(I1313*$I$3)+(N1313/100)*(J1313*$J$3)</f>
        <v>182.25</v>
      </c>
      <c r="T1313" s="52">
        <f>(O1313/100)*(K1313*$K$3)</f>
        <v>0</v>
      </c>
      <c r="U1313" s="52">
        <f>(P1313/100)*(K1313*$K$3)+(P1313/100)*(L1313*$L$3)</f>
        <v>43.875</v>
      </c>
      <c r="V1313" s="52">
        <f>(Q1313/100)*(L1313*$L$3)</f>
        <v>0</v>
      </c>
      <c r="W1313" s="52">
        <f>(R1313/100)*(K1313*$K$3)+(R1313/100)*(L1313*$L$3)</f>
        <v>0</v>
      </c>
      <c r="X1313" s="52">
        <f t="shared" si="413"/>
        <v>384.75</v>
      </c>
      <c r="Y1313" s="52">
        <f t="shared" si="414"/>
        <v>0</v>
      </c>
      <c r="Z1313" s="52">
        <f t="shared" si="415"/>
        <v>141.375</v>
      </c>
      <c r="AA1313" s="52">
        <f t="shared" si="416"/>
        <v>0</v>
      </c>
      <c r="AB1313" s="52">
        <f>R1313+W1313</f>
        <v>0</v>
      </c>
      <c r="AC1313" s="53">
        <f>ROUND(X1313+Y1313+Z1313+AA1313+AB1313,1)</f>
        <v>526.1</v>
      </c>
      <c r="AD1313" s="58"/>
      <c r="AE1313" s="113" t="s">
        <v>814</v>
      </c>
      <c r="AF1313" s="60"/>
      <c r="AH1313" s="20"/>
    </row>
    <row r="1314" spans="1:34">
      <c r="A1314" s="99" t="s">
        <v>815</v>
      </c>
      <c r="B1314" s="91">
        <v>28</v>
      </c>
      <c r="C1314" s="21" t="s">
        <v>325</v>
      </c>
      <c r="D1314" s="12">
        <v>135</v>
      </c>
      <c r="E1314" s="12">
        <v>0</v>
      </c>
      <c r="F1314" s="12">
        <v>65</v>
      </c>
      <c r="G1314" s="12">
        <v>0</v>
      </c>
      <c r="H1314" s="12">
        <v>0</v>
      </c>
      <c r="I1314" s="13">
        <v>60</v>
      </c>
      <c r="J1314" s="13">
        <v>42</v>
      </c>
      <c r="K1314" s="13">
        <v>15</v>
      </c>
      <c r="L1314" s="13">
        <v>15</v>
      </c>
      <c r="M1314" s="13">
        <v>0</v>
      </c>
      <c r="N1314" s="14">
        <f>D1314*$D$4</f>
        <v>175.5</v>
      </c>
      <c r="O1314" s="14">
        <f>E1314*$E$4</f>
        <v>0</v>
      </c>
      <c r="P1314" s="14">
        <f>F1314*$F$4</f>
        <v>84.5</v>
      </c>
      <c r="Q1314" s="14">
        <f>G1314*$G$4</f>
        <v>0</v>
      </c>
      <c r="R1314" s="14">
        <f>H1314*$H$4</f>
        <v>0</v>
      </c>
      <c r="S1314" s="14">
        <f>(N1314/100)*(I1314*$I$4)+(N1314/100)*(J1314*$J$4)</f>
        <v>322.21799999999996</v>
      </c>
      <c r="T1314" s="14">
        <f>(O1314/100)*(K1314*$K$4)</f>
        <v>0</v>
      </c>
      <c r="U1314" s="14">
        <f>(P1314/100)*(K1314*$K$4)+(P1314/100)*(L1314*$L$4)</f>
        <v>38.024999999999999</v>
      </c>
      <c r="V1314" s="14">
        <f>(Q1314/100)*(L1314*$L$4)</f>
        <v>0</v>
      </c>
      <c r="W1314" s="14">
        <f>(R1314/100)*(K1314*$K$4)+(R1314/100)*(L1314*$L$4)</f>
        <v>0</v>
      </c>
      <c r="X1314" s="14">
        <f t="shared" si="413"/>
        <v>497.71799999999996</v>
      </c>
      <c r="Y1314" s="14">
        <f t="shared" si="414"/>
        <v>0</v>
      </c>
      <c r="Z1314" s="14">
        <f t="shared" si="415"/>
        <v>122.52500000000001</v>
      </c>
      <c r="AA1314" s="14">
        <f t="shared" si="416"/>
        <v>0</v>
      </c>
      <c r="AB1314" s="14">
        <f>R1314+W1314</f>
        <v>0</v>
      </c>
      <c r="AC1314" s="15">
        <f>ROUND(X1314+Y1314+Z1314+AA1314+AB1314,1)</f>
        <v>620.20000000000005</v>
      </c>
      <c r="AD1314" s="48">
        <f>(ROUND(AC1314-AC1313,1)/AC1313)</f>
        <v>0.17886333396692641</v>
      </c>
      <c r="AE1314" s="113"/>
      <c r="AF1314" s="60"/>
      <c r="AH1314" s="20"/>
    </row>
    <row r="1315" spans="1:34">
      <c r="A1315" s="99" t="s">
        <v>816</v>
      </c>
      <c r="B1315" s="91">
        <v>16</v>
      </c>
      <c r="C1315" s="21" t="s">
        <v>850</v>
      </c>
      <c r="D1315" s="12">
        <v>135</v>
      </c>
      <c r="E1315" s="12">
        <v>0</v>
      </c>
      <c r="F1315" s="12">
        <v>65</v>
      </c>
      <c r="G1315" s="12">
        <v>0</v>
      </c>
      <c r="H1315" s="12">
        <v>0</v>
      </c>
      <c r="I1315" s="13">
        <v>40</v>
      </c>
      <c r="J1315" s="13">
        <v>20</v>
      </c>
      <c r="K1315" s="13">
        <v>15</v>
      </c>
      <c r="L1315" s="13">
        <v>15</v>
      </c>
      <c r="M1315" s="13">
        <v>0</v>
      </c>
      <c r="N1315" s="14">
        <f>D1315*$D$5</f>
        <v>189</v>
      </c>
      <c r="O1315" s="14">
        <f>E1315*$E$5</f>
        <v>0</v>
      </c>
      <c r="P1315" s="14">
        <f>F1315*$F$5</f>
        <v>91</v>
      </c>
      <c r="Q1315" s="14">
        <f>G1315*$G$5</f>
        <v>0</v>
      </c>
      <c r="R1315" s="14">
        <f>H1315*$H$5</f>
        <v>0</v>
      </c>
      <c r="S1315" s="14">
        <f>(N1315/100)*(I1315*$I$5)+(N1315/100)*(J1315*$J$5)</f>
        <v>170.1</v>
      </c>
      <c r="T1315" s="14">
        <f>(O1315/100)*(K1315*$K$5)</f>
        <v>0</v>
      </c>
      <c r="U1315" s="14">
        <f>(P1315/100)*(K1315*$K$5)+(P1315/100)*(L1315*$L$5)</f>
        <v>40.950000000000003</v>
      </c>
      <c r="V1315" s="14">
        <f>(Q1315/100)*(L1315*$L$5)</f>
        <v>0</v>
      </c>
      <c r="W1315" s="14">
        <f>(R1315/100)*(K1315*$K$5)+(R1315/100)*(L1315*$L$5)</f>
        <v>0</v>
      </c>
      <c r="X1315" s="14">
        <f t="shared" si="413"/>
        <v>359.1</v>
      </c>
      <c r="Y1315" s="14">
        <f t="shared" si="414"/>
        <v>0</v>
      </c>
      <c r="Z1315" s="14">
        <f t="shared" si="415"/>
        <v>131.94999999999999</v>
      </c>
      <c r="AA1315" s="14">
        <f t="shared" si="416"/>
        <v>0</v>
      </c>
      <c r="AB1315" s="14">
        <f>R1315+W1315</f>
        <v>0</v>
      </c>
      <c r="AC1315" s="15">
        <f t="shared" ref="AC1315:AC1327" si="431">ROUND(X1315+Y1315+Z1315+AA1315+AB1315,1)</f>
        <v>491.1</v>
      </c>
      <c r="AD1315" s="48">
        <f>(ROUND(AC1315-AC1313,1)/AC1313)</f>
        <v>-6.6527276183235118E-2</v>
      </c>
      <c r="AE1315" s="113"/>
      <c r="AF1315" s="60"/>
      <c r="AH1315" s="20"/>
    </row>
    <row r="1316" spans="1:34">
      <c r="A1316" s="99" t="s">
        <v>817</v>
      </c>
      <c r="B1316" s="91">
        <v>0</v>
      </c>
      <c r="C1316" s="21" t="s">
        <v>338</v>
      </c>
      <c r="D1316" s="12">
        <v>135</v>
      </c>
      <c r="E1316" s="12">
        <v>0</v>
      </c>
      <c r="F1316" s="12">
        <v>65</v>
      </c>
      <c r="G1316" s="12">
        <v>0</v>
      </c>
      <c r="H1316" s="12">
        <v>0</v>
      </c>
      <c r="I1316" s="13">
        <v>40</v>
      </c>
      <c r="J1316" s="13">
        <v>20</v>
      </c>
      <c r="K1316" s="13">
        <v>15</v>
      </c>
      <c r="L1316" s="13">
        <v>15</v>
      </c>
      <c r="M1316" s="13">
        <v>0</v>
      </c>
      <c r="N1316" s="14">
        <f>D1316*$D$6</f>
        <v>189</v>
      </c>
      <c r="O1316" s="14">
        <f>E1316*$E$6</f>
        <v>0</v>
      </c>
      <c r="P1316" s="14">
        <f>F1316*$F$6</f>
        <v>91</v>
      </c>
      <c r="Q1316" s="14">
        <f>G1316*$G$6</f>
        <v>0</v>
      </c>
      <c r="R1316" s="14">
        <f>H1316*$H$6</f>
        <v>0</v>
      </c>
      <c r="S1316" s="14">
        <f>(N1316/100)*(I1316*$I$6)+(N1316/100)*(J1316*$J$6)</f>
        <v>170.1</v>
      </c>
      <c r="T1316" s="14">
        <f>(O1316/100)*(K1316*$K$6)</f>
        <v>0</v>
      </c>
      <c r="U1316" s="14">
        <f>(P1316/100)*(K1316*$K$6)+(P1316/100)*(L1316*$L$6)</f>
        <v>40.950000000000003</v>
      </c>
      <c r="V1316" s="14">
        <f>(Q1316/100)*(L1316*$L$6)</f>
        <v>0</v>
      </c>
      <c r="W1316" s="14">
        <f>(R1316/100)*(K1316*$K$6)+(R1316/100)*(L1316*$L$6)</f>
        <v>0</v>
      </c>
      <c r="X1316" s="14">
        <f t="shared" si="413"/>
        <v>359.1</v>
      </c>
      <c r="Y1316" s="14">
        <f t="shared" si="414"/>
        <v>0</v>
      </c>
      <c r="Z1316" s="14">
        <f t="shared" si="415"/>
        <v>131.94999999999999</v>
      </c>
      <c r="AA1316" s="14">
        <f t="shared" si="416"/>
        <v>0</v>
      </c>
      <c r="AB1316" s="14">
        <f t="shared" ref="AB1316:AB1327" si="432">R1316+W1316</f>
        <v>0</v>
      </c>
      <c r="AC1316" s="15">
        <f t="shared" si="431"/>
        <v>491.1</v>
      </c>
      <c r="AD1316" s="48">
        <f>(ROUND(AC1316-AC1313,1)/AC1313)</f>
        <v>-6.6527276183235118E-2</v>
      </c>
      <c r="AE1316" s="113"/>
      <c r="AF1316" s="60"/>
      <c r="AH1316" s="20"/>
    </row>
    <row r="1317" spans="1:34">
      <c r="A1317" s="99" t="s">
        <v>818</v>
      </c>
      <c r="B1317" s="91">
        <v>0</v>
      </c>
      <c r="C1317" s="21" t="s">
        <v>339</v>
      </c>
      <c r="D1317" s="12">
        <v>135</v>
      </c>
      <c r="E1317" s="12">
        <v>0</v>
      </c>
      <c r="F1317" s="12">
        <v>65</v>
      </c>
      <c r="G1317" s="12">
        <v>0</v>
      </c>
      <c r="H1317" s="12">
        <v>0</v>
      </c>
      <c r="I1317" s="13">
        <v>40</v>
      </c>
      <c r="J1317" s="13">
        <v>20</v>
      </c>
      <c r="K1317" s="13">
        <v>15</v>
      </c>
      <c r="L1317" s="13">
        <v>15</v>
      </c>
      <c r="M1317" s="13">
        <v>0</v>
      </c>
      <c r="N1317" s="14">
        <f>D1317*$D$7</f>
        <v>189</v>
      </c>
      <c r="O1317" s="14">
        <f>E1317*$E$7</f>
        <v>0</v>
      </c>
      <c r="P1317" s="14">
        <f>F1317*$F$7</f>
        <v>91</v>
      </c>
      <c r="Q1317" s="14">
        <f>G1317*$G$7</f>
        <v>0</v>
      </c>
      <c r="R1317" s="14">
        <f>H1317*$H$7</f>
        <v>0</v>
      </c>
      <c r="S1317" s="14">
        <f>(N1317/100)*(I1317*$I$7)+(N1317/100)*(J1317*$J$7)</f>
        <v>170.1</v>
      </c>
      <c r="T1317" s="14">
        <f>(O1317/100)*(K1317*$K$7)</f>
        <v>0</v>
      </c>
      <c r="U1317" s="14">
        <f>(P1317/100)*(K1317*$K$7)+(P1317/100)*(L1317*$L$7)</f>
        <v>40.950000000000003</v>
      </c>
      <c r="V1317" s="14">
        <f>(Q1317/100)*(L1317*$L$7)</f>
        <v>0</v>
      </c>
      <c r="W1317" s="14">
        <f>(R1317/100)*(K1317*$K$7)+(R1317/100)*(L1317*$L$7)</f>
        <v>0</v>
      </c>
      <c r="X1317" s="14">
        <f t="shared" si="413"/>
        <v>359.1</v>
      </c>
      <c r="Y1317" s="14">
        <f t="shared" si="414"/>
        <v>0</v>
      </c>
      <c r="Z1317" s="14">
        <f t="shared" si="415"/>
        <v>131.94999999999999</v>
      </c>
      <c r="AA1317" s="14">
        <f t="shared" si="416"/>
        <v>0</v>
      </c>
      <c r="AB1317" s="14">
        <f t="shared" si="432"/>
        <v>0</v>
      </c>
      <c r="AC1317" s="15">
        <f t="shared" si="431"/>
        <v>491.1</v>
      </c>
      <c r="AD1317" s="48">
        <f>(ROUND(AC1317-AC1313,1)/AC1313)</f>
        <v>-6.6527276183235118E-2</v>
      </c>
      <c r="AE1317" s="113"/>
      <c r="AF1317" s="60"/>
      <c r="AH1317" s="20"/>
    </row>
    <row r="1318" spans="1:34">
      <c r="A1318" s="99" t="s">
        <v>667</v>
      </c>
      <c r="B1318" s="91"/>
      <c r="C1318" s="21" t="s">
        <v>340</v>
      </c>
      <c r="D1318" s="12">
        <v>135</v>
      </c>
      <c r="E1318" s="12">
        <v>0</v>
      </c>
      <c r="F1318" s="12">
        <v>65</v>
      </c>
      <c r="G1318" s="12">
        <v>0</v>
      </c>
      <c r="H1318" s="12">
        <v>0</v>
      </c>
      <c r="I1318" s="13">
        <v>40</v>
      </c>
      <c r="J1318" s="13">
        <v>20</v>
      </c>
      <c r="K1318" s="13">
        <v>15</v>
      </c>
      <c r="L1318" s="13">
        <v>15</v>
      </c>
      <c r="M1318" s="13">
        <v>0</v>
      </c>
      <c r="N1318" s="14">
        <f>D1318*$D$8</f>
        <v>189</v>
      </c>
      <c r="O1318" s="14">
        <f>E1318*$E$8</f>
        <v>0</v>
      </c>
      <c r="P1318" s="14">
        <f>F1318*$F$8</f>
        <v>91</v>
      </c>
      <c r="Q1318" s="14">
        <f>G1318*$G$8</f>
        <v>0</v>
      </c>
      <c r="R1318" s="14">
        <f>H1318*$H$8</f>
        <v>0</v>
      </c>
      <c r="S1318" s="14">
        <f>(N1318/100)*(I1318*$I$8)+(N1318/100)*(J1318*$J$8)</f>
        <v>170.1</v>
      </c>
      <c r="T1318" s="14">
        <f>(O1318/100)*(K1318*$K$8)</f>
        <v>0</v>
      </c>
      <c r="U1318" s="14">
        <f>(P1318/100)*(K1318*$K$8)+(P1318/100)*(L1318*$L$8)</f>
        <v>40.950000000000003</v>
      </c>
      <c r="V1318" s="14">
        <f>(Q1318/100)*(L1318*$L$8)</f>
        <v>0</v>
      </c>
      <c r="W1318" s="14">
        <f>(R1318/100)*(K1318*$K$8)+(R1318/100)*(L1318*$L$8)</f>
        <v>0</v>
      </c>
      <c r="X1318" s="14">
        <f t="shared" si="413"/>
        <v>359.1</v>
      </c>
      <c r="Y1318" s="14">
        <f t="shared" si="414"/>
        <v>0</v>
      </c>
      <c r="Z1318" s="14">
        <f t="shared" si="415"/>
        <v>131.94999999999999</v>
      </c>
      <c r="AA1318" s="14">
        <f t="shared" si="416"/>
        <v>0</v>
      </c>
      <c r="AB1318" s="14">
        <f t="shared" si="432"/>
        <v>0</v>
      </c>
      <c r="AC1318" s="15">
        <f t="shared" si="431"/>
        <v>491.1</v>
      </c>
      <c r="AD1318" s="48">
        <f>(ROUND(AC1318-AC1313,1)/AC1313)</f>
        <v>-6.6527276183235118E-2</v>
      </c>
      <c r="AE1318" s="113"/>
      <c r="AF1318" s="60"/>
      <c r="AH1318" s="20"/>
    </row>
    <row r="1319" spans="1:34">
      <c r="A1319" s="99" t="s">
        <v>606</v>
      </c>
      <c r="B1319" s="91"/>
      <c r="C1319" s="21" t="s">
        <v>1</v>
      </c>
      <c r="D1319" s="12">
        <v>68</v>
      </c>
      <c r="E1319" s="12">
        <v>200</v>
      </c>
      <c r="F1319" s="12">
        <v>0</v>
      </c>
      <c r="G1319" s="12">
        <v>0</v>
      </c>
      <c r="H1319" s="12">
        <v>0</v>
      </c>
      <c r="I1319" s="13">
        <v>40</v>
      </c>
      <c r="J1319" s="13">
        <v>20</v>
      </c>
      <c r="K1319" s="13">
        <v>68</v>
      </c>
      <c r="L1319" s="13">
        <v>0</v>
      </c>
      <c r="M1319" s="13">
        <v>0</v>
      </c>
      <c r="N1319" s="14">
        <f>D1319*$D$9</f>
        <v>81.599999999999994</v>
      </c>
      <c r="O1319" s="14">
        <f>E1319*$E$9</f>
        <v>260</v>
      </c>
      <c r="P1319" s="14">
        <f>F1319*$F$9</f>
        <v>0</v>
      </c>
      <c r="Q1319" s="14">
        <f>G1319*$G$9</f>
        <v>0</v>
      </c>
      <c r="R1319" s="14">
        <f>H1319*$H$9</f>
        <v>0</v>
      </c>
      <c r="S1319" s="14">
        <f>(N1319/100)*(I1319*$I$9)+(N1319/100)*(J1319*$J$9)</f>
        <v>73.44</v>
      </c>
      <c r="T1319" s="14">
        <f>(O1319/100)*(K1319*$K$9)</f>
        <v>265.2</v>
      </c>
      <c r="U1319" s="14">
        <f>(P1319/100)*(K1319*$K$9)+(P1319/100)*(L1319*$L$9)</f>
        <v>0</v>
      </c>
      <c r="V1319" s="14">
        <f>(Q1319/100)*(L1319*$L$9)</f>
        <v>0</v>
      </c>
      <c r="W1319" s="14">
        <f>(R1319/100)*(K1319*$K$9)+(R1319/100)*(L1319*$L$9)</f>
        <v>0</v>
      </c>
      <c r="X1319" s="14">
        <f t="shared" si="413"/>
        <v>155.04</v>
      </c>
      <c r="Y1319" s="14">
        <f t="shared" si="414"/>
        <v>525.20000000000005</v>
      </c>
      <c r="Z1319" s="14">
        <f t="shared" si="415"/>
        <v>0</v>
      </c>
      <c r="AA1319" s="14">
        <f t="shared" si="416"/>
        <v>0</v>
      </c>
      <c r="AB1319" s="14">
        <f t="shared" si="432"/>
        <v>0</v>
      </c>
      <c r="AC1319" s="15">
        <f t="shared" si="431"/>
        <v>680.2</v>
      </c>
      <c r="AD1319" s="48">
        <f>(ROUND(AC1319-AC1313,1)/AC1313)</f>
        <v>0.29291009313818661</v>
      </c>
      <c r="AE1319" s="113"/>
      <c r="AF1319" s="60"/>
      <c r="AH1319" s="20"/>
    </row>
    <row r="1320" spans="1:34">
      <c r="A1320" s="99" t="s">
        <v>845</v>
      </c>
      <c r="B1320" s="91"/>
      <c r="C1320" s="21" t="s">
        <v>2</v>
      </c>
      <c r="D1320" s="12">
        <v>68</v>
      </c>
      <c r="E1320" s="12">
        <v>0</v>
      </c>
      <c r="F1320" s="12">
        <v>200</v>
      </c>
      <c r="G1320" s="12">
        <v>0</v>
      </c>
      <c r="H1320" s="12">
        <v>0</v>
      </c>
      <c r="I1320" s="13">
        <v>40</v>
      </c>
      <c r="J1320" s="13">
        <v>20</v>
      </c>
      <c r="K1320" s="13">
        <v>34</v>
      </c>
      <c r="L1320" s="13">
        <v>34</v>
      </c>
      <c r="M1320" s="13">
        <v>0</v>
      </c>
      <c r="N1320" s="14">
        <f>D1320*$D$10</f>
        <v>81.599999999999994</v>
      </c>
      <c r="O1320" s="14">
        <f>E1320*$E$10</f>
        <v>0</v>
      </c>
      <c r="P1320" s="14">
        <f>F1320*$F$10</f>
        <v>260</v>
      </c>
      <c r="Q1320" s="14">
        <f>G1320*$G$10</f>
        <v>0</v>
      </c>
      <c r="R1320" s="14">
        <f>H1320*$H$10</f>
        <v>0</v>
      </c>
      <c r="S1320" s="14">
        <f>(N1320/100)*(I1320*$I$10)+(N1320/100)*(J1320*$J$10)</f>
        <v>73.44</v>
      </c>
      <c r="T1320" s="14">
        <f>(O1320/100)*(K1320*$J$10)</f>
        <v>0</v>
      </c>
      <c r="U1320" s="14">
        <f>(P1320/100)*(K1320*$K$10)+(P1320/100)*(L1320*$L$10)</f>
        <v>265.2</v>
      </c>
      <c r="V1320" s="14">
        <f>(Q1320/100)*(L1320*$L$10)</f>
        <v>0</v>
      </c>
      <c r="W1320" s="14">
        <f>(R1320/100)*(K1320*$K$10)+(R1320/100)*(L1320*$L$10)</f>
        <v>0</v>
      </c>
      <c r="X1320" s="14">
        <f t="shared" si="413"/>
        <v>155.04</v>
      </c>
      <c r="Y1320" s="14">
        <f t="shared" si="414"/>
        <v>0</v>
      </c>
      <c r="Z1320" s="14">
        <f t="shared" si="415"/>
        <v>525.20000000000005</v>
      </c>
      <c r="AA1320" s="14">
        <f t="shared" si="416"/>
        <v>0</v>
      </c>
      <c r="AB1320" s="14">
        <f t="shared" si="432"/>
        <v>0</v>
      </c>
      <c r="AC1320" s="15">
        <f t="shared" si="431"/>
        <v>680.2</v>
      </c>
      <c r="AD1320" s="48">
        <f>(ROUND(AC1320-AC1313,1)/AC1313)</f>
        <v>0.29291009313818661</v>
      </c>
      <c r="AE1320" s="113"/>
      <c r="AF1320" s="60"/>
      <c r="AH1320" s="20"/>
    </row>
    <row r="1321" spans="1:34">
      <c r="A1321" s="99" t="s">
        <v>846</v>
      </c>
      <c r="B1321" s="91"/>
      <c r="C1321" s="21" t="s">
        <v>3</v>
      </c>
      <c r="D1321" s="12">
        <v>68</v>
      </c>
      <c r="E1321" s="12">
        <v>0</v>
      </c>
      <c r="F1321" s="12">
        <v>0</v>
      </c>
      <c r="G1321" s="12">
        <v>200</v>
      </c>
      <c r="H1321" s="12">
        <v>0</v>
      </c>
      <c r="I1321" s="13">
        <v>40</v>
      </c>
      <c r="J1321" s="13">
        <v>20</v>
      </c>
      <c r="K1321" s="13">
        <v>0</v>
      </c>
      <c r="L1321" s="13">
        <v>68</v>
      </c>
      <c r="M1321" s="13">
        <v>0</v>
      </c>
      <c r="N1321" s="14">
        <f>D1321*$D$11</f>
        <v>81.599999999999994</v>
      </c>
      <c r="O1321" s="14">
        <f>E1321*$E$11</f>
        <v>0</v>
      </c>
      <c r="P1321" s="14">
        <f>F1321*$F$11</f>
        <v>0</v>
      </c>
      <c r="Q1321" s="14">
        <f>G1321*$G$11</f>
        <v>260</v>
      </c>
      <c r="R1321" s="14">
        <f>H1321*$H$11</f>
        <v>0</v>
      </c>
      <c r="S1321" s="14">
        <f>(N1321/100)*(I1321*$I$11)+(N1321/100)*(J1321*$J$11)</f>
        <v>73.44</v>
      </c>
      <c r="T1321" s="14">
        <f>(O1321/100)*(K1321*$K$11)</f>
        <v>0</v>
      </c>
      <c r="U1321" s="14">
        <f>(P1321/100)*(K1321*$K$11)+(P1321/100)*(L1321*$L$11)</f>
        <v>0</v>
      </c>
      <c r="V1321" s="14">
        <f>(Q1321/100)*(L1321*$L$11)</f>
        <v>265.2</v>
      </c>
      <c r="W1321" s="14">
        <f>(R1321/100)*(K1321*$K$11)+(R1321/100)*(L1321*$L$11)</f>
        <v>0</v>
      </c>
      <c r="X1321" s="14">
        <f t="shared" si="413"/>
        <v>155.04</v>
      </c>
      <c r="Y1321" s="14">
        <f t="shared" si="414"/>
        <v>0</v>
      </c>
      <c r="Z1321" s="14">
        <f t="shared" si="415"/>
        <v>0</v>
      </c>
      <c r="AA1321" s="14">
        <f t="shared" si="416"/>
        <v>525.20000000000005</v>
      </c>
      <c r="AB1321" s="14">
        <f t="shared" si="432"/>
        <v>0</v>
      </c>
      <c r="AC1321" s="15">
        <f t="shared" si="431"/>
        <v>680.2</v>
      </c>
      <c r="AD1321" s="48">
        <f>(ROUND(AC1321-AC1313,1)/AC1313)</f>
        <v>0.29291009313818661</v>
      </c>
      <c r="AE1321" s="113"/>
      <c r="AF1321" s="60"/>
      <c r="AH1321" s="20"/>
    </row>
    <row r="1322" spans="1:34">
      <c r="A1322" s="99" t="s">
        <v>847</v>
      </c>
      <c r="B1322" s="91"/>
      <c r="C1322" s="21" t="s">
        <v>4</v>
      </c>
      <c r="D1322" s="12">
        <v>68</v>
      </c>
      <c r="E1322" s="12">
        <v>0</v>
      </c>
      <c r="F1322" s="12">
        <v>0</v>
      </c>
      <c r="G1322" s="12">
        <v>0</v>
      </c>
      <c r="H1322" s="12">
        <v>200</v>
      </c>
      <c r="I1322" s="13">
        <v>40</v>
      </c>
      <c r="J1322" s="13">
        <v>20</v>
      </c>
      <c r="K1322" s="13">
        <v>34</v>
      </c>
      <c r="L1322" s="13">
        <v>34</v>
      </c>
      <c r="M1322" s="13">
        <v>0</v>
      </c>
      <c r="N1322" s="14">
        <f>D1322*$D$12</f>
        <v>81.599999999999994</v>
      </c>
      <c r="O1322" s="14">
        <f>E1322*$E$12</f>
        <v>0</v>
      </c>
      <c r="P1322" s="14">
        <f>F1322*$F$12</f>
        <v>0</v>
      </c>
      <c r="Q1322" s="14">
        <f>G1322*$G$12</f>
        <v>0</v>
      </c>
      <c r="R1322" s="14">
        <f>H1322*$H$12</f>
        <v>260</v>
      </c>
      <c r="S1322" s="14">
        <f>(N1322/100)*(I1322*$I$12)+(N1322/100)*(J1322*$J$12)</f>
        <v>73.44</v>
      </c>
      <c r="T1322" s="14">
        <f>(O1322/100)*(K1322*$K$12)</f>
        <v>0</v>
      </c>
      <c r="U1322" s="14">
        <f>(P1322/100)*(K1322*$K$12)+(P1322/100)*(L1322*$L$12)</f>
        <v>0</v>
      </c>
      <c r="V1322" s="14">
        <f>(Q1322/100)*(L1322*$L$12)</f>
        <v>0</v>
      </c>
      <c r="W1322" s="14">
        <f>(R1322/100)*(K1322*$K$12)+(R1322/100)*(L1322*$L$12)</f>
        <v>265.2</v>
      </c>
      <c r="X1322" s="14">
        <f t="shared" si="413"/>
        <v>155.04</v>
      </c>
      <c r="Y1322" s="14">
        <f t="shared" si="414"/>
        <v>0</v>
      </c>
      <c r="Z1322" s="14">
        <f t="shared" si="415"/>
        <v>0</v>
      </c>
      <c r="AA1322" s="14">
        <f t="shared" si="416"/>
        <v>0</v>
      </c>
      <c r="AB1322" s="14">
        <f t="shared" si="432"/>
        <v>525.20000000000005</v>
      </c>
      <c r="AC1322" s="15">
        <f t="shared" si="431"/>
        <v>680.2</v>
      </c>
      <c r="AD1322" s="48">
        <f>(ROUND(AC1322-AC1313,1)/AC1313)</f>
        <v>0.29291009313818661</v>
      </c>
      <c r="AE1322" s="113"/>
      <c r="AF1322" s="60"/>
      <c r="AH1322" s="20"/>
    </row>
    <row r="1323" spans="1:34">
      <c r="A1323" s="99" t="s">
        <v>848</v>
      </c>
      <c r="B1323" s="91"/>
      <c r="C1323" s="21" t="s">
        <v>328</v>
      </c>
      <c r="D1323" s="12">
        <v>135</v>
      </c>
      <c r="E1323" s="12">
        <v>0</v>
      </c>
      <c r="F1323" s="12">
        <v>65</v>
      </c>
      <c r="G1323" s="12">
        <v>0</v>
      </c>
      <c r="H1323" s="12">
        <v>0</v>
      </c>
      <c r="I1323" s="13">
        <v>40</v>
      </c>
      <c r="J1323" s="13">
        <v>20</v>
      </c>
      <c r="K1323" s="13">
        <v>15</v>
      </c>
      <c r="L1323" s="13">
        <v>15</v>
      </c>
      <c r="M1323" s="13">
        <v>56</v>
      </c>
      <c r="N1323" s="14">
        <f>D1323*$D$13</f>
        <v>175.5</v>
      </c>
      <c r="O1323" s="14">
        <f>E1323*$E$13</f>
        <v>0</v>
      </c>
      <c r="P1323" s="14">
        <f>F1323*$F$13</f>
        <v>84.5</v>
      </c>
      <c r="Q1323" s="14">
        <f>G1323*$G$13</f>
        <v>0</v>
      </c>
      <c r="R1323" s="14">
        <f>H1323*$H$13</f>
        <v>0</v>
      </c>
      <c r="S1323" s="14">
        <f>(N1323/100)*(I1323*$I$14)+(N1323/100)*(J1323*$J$14)+(N1323/100)*(M1323*$M$14)</f>
        <v>305.37</v>
      </c>
      <c r="T1323" s="14">
        <f>(O1323/100)*(K1323*$K$13)+(O1323/100)*(M1323*$M$13)</f>
        <v>0</v>
      </c>
      <c r="U1323" s="14">
        <f>(P1323/100)*(K1323*$K$13)+(P1323/100)*(L1323*$L$13)+(P1323/100)*(M1323*$M$13)</f>
        <v>109.005</v>
      </c>
      <c r="V1323" s="14">
        <f>(Q1323/100)*(L1323*$L$13)+(Q1323/100)*(M1323*$M$13)</f>
        <v>0</v>
      </c>
      <c r="W1323" s="14">
        <f>(R1323/100)*(K1323*$K$13)+(R1323/100)*(L1323*$L$13)+(R1323/100)*(M1323*$M$13)</f>
        <v>0</v>
      </c>
      <c r="X1323" s="14">
        <f t="shared" si="413"/>
        <v>480.87</v>
      </c>
      <c r="Y1323" s="14">
        <f t="shared" si="414"/>
        <v>0</v>
      </c>
      <c r="Z1323" s="14">
        <f t="shared" si="415"/>
        <v>193.505</v>
      </c>
      <c r="AA1323" s="14">
        <f t="shared" si="416"/>
        <v>0</v>
      </c>
      <c r="AB1323" s="14">
        <f t="shared" si="432"/>
        <v>0</v>
      </c>
      <c r="AC1323" s="15">
        <f t="shared" si="431"/>
        <v>674.4</v>
      </c>
      <c r="AD1323" s="48">
        <f>(ROUND(AC1323-AC1313,1)/AC1313)</f>
        <v>0.28188557308496487</v>
      </c>
      <c r="AE1323" s="113"/>
      <c r="AF1323" s="60"/>
      <c r="AH1323" s="20"/>
    </row>
    <row r="1324" spans="1:34">
      <c r="A1324" s="99" t="s">
        <v>849</v>
      </c>
      <c r="B1324" s="91"/>
      <c r="C1324" s="21" t="s">
        <v>329</v>
      </c>
      <c r="D1324" s="12">
        <v>167</v>
      </c>
      <c r="E1324" s="12">
        <v>0</v>
      </c>
      <c r="F1324" s="12">
        <v>0</v>
      </c>
      <c r="G1324" s="12">
        <v>0</v>
      </c>
      <c r="H1324" s="12">
        <v>0</v>
      </c>
      <c r="I1324" s="13">
        <v>40</v>
      </c>
      <c r="J1324" s="13">
        <v>20</v>
      </c>
      <c r="K1324" s="13">
        <v>80</v>
      </c>
      <c r="L1324" s="13">
        <v>0</v>
      </c>
      <c r="M1324" s="13">
        <v>0</v>
      </c>
      <c r="N1324" s="14">
        <f>D1324*$D$14</f>
        <v>217.1</v>
      </c>
      <c r="O1324" s="14">
        <f>E1324*$E$14</f>
        <v>0</v>
      </c>
      <c r="P1324" s="14">
        <f>F1324*$F$14</f>
        <v>0</v>
      </c>
      <c r="Q1324" s="14">
        <f>G1324*$G$14</f>
        <v>0</v>
      </c>
      <c r="R1324" s="14">
        <f>H1324*$H$14</f>
        <v>0</v>
      </c>
      <c r="S1324" s="14">
        <f>(N1324/100)*(I1324*$I$14)+(N1324/100)*(J1324*$J$14)+(N1324/100)*(K1324*$K$14)</f>
        <v>455.90999999999997</v>
      </c>
      <c r="T1324" s="14">
        <f>(O1324/100)*(K1324*$K$14)</f>
        <v>0</v>
      </c>
      <c r="U1324" s="14">
        <f>(P1324/100)*(K1324*$K$14)+(P1324/100)*(L1324*$L$14)</f>
        <v>0</v>
      </c>
      <c r="V1324" s="14">
        <f>(Q1324/100)*(L1324*$L$14)</f>
        <v>0</v>
      </c>
      <c r="W1324" s="14">
        <f>(R1324/100)*(K1324*$L$14)+(R1324/100)*(L1324*$M$14)</f>
        <v>0</v>
      </c>
      <c r="X1324" s="14">
        <f t="shared" si="413"/>
        <v>673.01</v>
      </c>
      <c r="Y1324" s="14">
        <f t="shared" si="414"/>
        <v>0</v>
      </c>
      <c r="Z1324" s="14">
        <f t="shared" si="415"/>
        <v>0</v>
      </c>
      <c r="AA1324" s="14">
        <f t="shared" si="416"/>
        <v>0</v>
      </c>
      <c r="AB1324" s="14">
        <f t="shared" si="432"/>
        <v>0</v>
      </c>
      <c r="AC1324" s="15">
        <f t="shared" si="431"/>
        <v>673</v>
      </c>
      <c r="AD1324" s="48">
        <f>(ROUND(AC1324-AC1313,1)/AC1313)</f>
        <v>0.27922448203763545</v>
      </c>
      <c r="AE1324" s="113"/>
      <c r="AF1324" s="60"/>
      <c r="AH1324" s="20"/>
    </row>
    <row r="1325" spans="1:34">
      <c r="A1325" s="99"/>
      <c r="B1325" s="91"/>
      <c r="C1325" s="21" t="s">
        <v>330</v>
      </c>
      <c r="D1325" s="12">
        <v>167</v>
      </c>
      <c r="E1325" s="12">
        <v>0</v>
      </c>
      <c r="F1325" s="12">
        <v>0</v>
      </c>
      <c r="G1325" s="12">
        <v>0</v>
      </c>
      <c r="H1325" s="12">
        <v>0</v>
      </c>
      <c r="I1325" s="13">
        <v>40</v>
      </c>
      <c r="J1325" s="13">
        <v>20</v>
      </c>
      <c r="K1325" s="13">
        <v>0</v>
      </c>
      <c r="L1325" s="13">
        <v>80</v>
      </c>
      <c r="M1325" s="13">
        <v>0</v>
      </c>
      <c r="N1325" s="14">
        <f>D1325*$D$15</f>
        <v>217.1</v>
      </c>
      <c r="O1325" s="14">
        <f>E1325*$E$15</f>
        <v>0</v>
      </c>
      <c r="P1325" s="14">
        <f>F1325*$F$15</f>
        <v>0</v>
      </c>
      <c r="Q1325" s="14">
        <f>G1325*$G$15</f>
        <v>0</v>
      </c>
      <c r="R1325" s="14">
        <f>H1325*$H$15</f>
        <v>0</v>
      </c>
      <c r="S1325" s="14">
        <f>(N1325/100)*(I1325*$I$15)+(N1325/100)*(J1325*$J$15)+(N1325/100)*(L1325*$L$15)</f>
        <v>455.90999999999997</v>
      </c>
      <c r="T1325" s="14">
        <f>(O1325/100)*(K1325*$K$15)</f>
        <v>0</v>
      </c>
      <c r="U1325" s="14">
        <f>(P1325/100)*(K1325*$K$15)+(P1325/100)*(L1325*$L$15)</f>
        <v>0</v>
      </c>
      <c r="V1325" s="14">
        <f>(Q1325/100)*(L1325*$L$15)</f>
        <v>0</v>
      </c>
      <c r="W1325" s="14">
        <f>(R1325/100)*(K1325*$K$15)+(R1325/100)*(L1325*$L$15)</f>
        <v>0</v>
      </c>
      <c r="X1325" s="14">
        <f t="shared" si="413"/>
        <v>673.01</v>
      </c>
      <c r="Y1325" s="14">
        <f t="shared" si="414"/>
        <v>0</v>
      </c>
      <c r="Z1325" s="14">
        <f t="shared" si="415"/>
        <v>0</v>
      </c>
      <c r="AA1325" s="14">
        <f t="shared" si="416"/>
        <v>0</v>
      </c>
      <c r="AB1325" s="14">
        <f t="shared" si="432"/>
        <v>0</v>
      </c>
      <c r="AC1325" s="15">
        <f t="shared" si="431"/>
        <v>673</v>
      </c>
      <c r="AD1325" s="48">
        <f>(ROUND(AC1325-AC1313,1)/AC1313)</f>
        <v>0.27922448203763545</v>
      </c>
      <c r="AE1325" s="113"/>
      <c r="AF1325" s="60"/>
      <c r="AH1325" s="20"/>
    </row>
    <row r="1326" spans="1:34">
      <c r="A1326" s="99"/>
      <c r="B1326" s="91"/>
      <c r="C1326" s="21" t="s">
        <v>326</v>
      </c>
      <c r="D1326" s="12">
        <v>135</v>
      </c>
      <c r="E1326" s="12">
        <v>0</v>
      </c>
      <c r="F1326" s="12">
        <v>65</v>
      </c>
      <c r="G1326" s="12">
        <v>0</v>
      </c>
      <c r="H1326" s="12">
        <v>0</v>
      </c>
      <c r="I1326" s="13">
        <v>40</v>
      </c>
      <c r="J1326" s="13">
        <v>56</v>
      </c>
      <c r="K1326" s="13">
        <v>15</v>
      </c>
      <c r="L1326" s="13">
        <v>15</v>
      </c>
      <c r="M1326" s="13">
        <v>0</v>
      </c>
      <c r="N1326" s="14">
        <f>D1326*$D$16</f>
        <v>175.5</v>
      </c>
      <c r="O1326" s="14">
        <f>E1326*$E$16</f>
        <v>0</v>
      </c>
      <c r="P1326" s="14">
        <f>F1326*$F$16</f>
        <v>84.5</v>
      </c>
      <c r="Q1326" s="14">
        <f>G1326*$G$16</f>
        <v>0</v>
      </c>
      <c r="R1326" s="14">
        <f>H1326*$H$16</f>
        <v>0</v>
      </c>
      <c r="S1326" s="14">
        <f>(N1326/100)*(I1326*$I$16)+(N1326/100)*(J1326*$J$16)</f>
        <v>296.24399999999991</v>
      </c>
      <c r="T1326" s="14">
        <f>(O1326/100)*(K1326*$K$16)</f>
        <v>0</v>
      </c>
      <c r="U1326" s="14">
        <f>(P1326/100)*(K1326*$K$16)+(P1326/100)*(L1326*$L$16)</f>
        <v>38.024999999999999</v>
      </c>
      <c r="V1326" s="14">
        <f>(Q1326/100)*(L1326*$L$16)</f>
        <v>0</v>
      </c>
      <c r="W1326" s="14">
        <f>(R1326/100)*(K1326*$K$16)+(R1326/100)*(L1326*$L$16)</f>
        <v>0</v>
      </c>
      <c r="X1326" s="14">
        <f t="shared" si="413"/>
        <v>471.74399999999991</v>
      </c>
      <c r="Y1326" s="14">
        <f t="shared" si="414"/>
        <v>0</v>
      </c>
      <c r="Z1326" s="14">
        <f t="shared" si="415"/>
        <v>122.52500000000001</v>
      </c>
      <c r="AA1326" s="14">
        <f t="shared" si="416"/>
        <v>0</v>
      </c>
      <c r="AB1326" s="14">
        <f t="shared" si="432"/>
        <v>0</v>
      </c>
      <c r="AC1326" s="15">
        <f t="shared" si="431"/>
        <v>594.29999999999995</v>
      </c>
      <c r="AD1326" s="48">
        <f>(ROUND(AC1326-AC1313,1)/AC1313)</f>
        <v>0.12963314959133246</v>
      </c>
      <c r="AE1326" s="113"/>
      <c r="AF1326" s="60"/>
      <c r="AH1326" s="20"/>
    </row>
    <row r="1327" spans="1:34">
      <c r="A1327" s="99"/>
      <c r="B1327" s="91"/>
      <c r="C1327" s="21" t="s">
        <v>327</v>
      </c>
      <c r="D1327" s="12">
        <v>135</v>
      </c>
      <c r="E1327" s="12">
        <v>0</v>
      </c>
      <c r="F1327" s="12">
        <v>65</v>
      </c>
      <c r="G1327" s="12">
        <v>0</v>
      </c>
      <c r="H1327" s="12">
        <v>0</v>
      </c>
      <c r="I1327" s="13">
        <v>78</v>
      </c>
      <c r="J1327" s="13">
        <v>20</v>
      </c>
      <c r="K1327" s="13">
        <v>15</v>
      </c>
      <c r="L1327" s="13">
        <v>15</v>
      </c>
      <c r="M1327" s="13">
        <v>0</v>
      </c>
      <c r="N1327" s="14">
        <f>D1327*$D$17</f>
        <v>175.5</v>
      </c>
      <c r="O1327" s="14">
        <f>E1327*$E$17</f>
        <v>0</v>
      </c>
      <c r="P1327" s="14">
        <f>F1327*$F$17</f>
        <v>84.5</v>
      </c>
      <c r="Q1327" s="14">
        <f>G1327*$G$17</f>
        <v>0</v>
      </c>
      <c r="R1327" s="14">
        <f>H1327*$H$17</f>
        <v>0</v>
      </c>
      <c r="S1327" s="14">
        <f>(N1327/100)*(I1327*$I$17)+(N1327/100)*(J1327*$J$17)</f>
        <v>349.94699999999989</v>
      </c>
      <c r="T1327" s="14">
        <f>(O1327/100)*(K1327*$K$17)</f>
        <v>0</v>
      </c>
      <c r="U1327" s="14">
        <f>(P1327/100)*(K1327*$K$17)+(P1327/100)*(L1327*$L$17)</f>
        <v>38.024999999999999</v>
      </c>
      <c r="V1327" s="14">
        <f>(Q1327/100)*(L1327*$L$17)</f>
        <v>0</v>
      </c>
      <c r="W1327" s="14">
        <f>(R1327/100)*(K1327*$K$17)+(R1327/100)*(L1327*$L$17)</f>
        <v>0</v>
      </c>
      <c r="X1327" s="14">
        <f t="shared" si="413"/>
        <v>525.44699999999989</v>
      </c>
      <c r="Y1327" s="14">
        <f t="shared" si="414"/>
        <v>0</v>
      </c>
      <c r="Z1327" s="14">
        <f t="shared" si="415"/>
        <v>122.52500000000001</v>
      </c>
      <c r="AA1327" s="14">
        <f t="shared" si="416"/>
        <v>0</v>
      </c>
      <c r="AB1327" s="14">
        <f t="shared" si="432"/>
        <v>0</v>
      </c>
      <c r="AC1327" s="15">
        <f t="shared" si="431"/>
        <v>648</v>
      </c>
      <c r="AD1327" s="48">
        <f>(ROUND(AC1327-AC1313,1)/AC1313)</f>
        <v>0.23170499904961034</v>
      </c>
      <c r="AE1327" s="113"/>
      <c r="AF1327" s="60"/>
      <c r="AH1327" s="20"/>
    </row>
    <row r="1328" spans="1:34">
      <c r="A1328" s="106" t="s">
        <v>0</v>
      </c>
      <c r="B1328" s="92" t="s">
        <v>69</v>
      </c>
      <c r="C1328" s="50" t="s">
        <v>242</v>
      </c>
      <c r="D1328" s="11">
        <v>150</v>
      </c>
      <c r="E1328" s="11">
        <v>0</v>
      </c>
      <c r="F1328" s="11">
        <v>40</v>
      </c>
      <c r="G1328" s="11">
        <v>0</v>
      </c>
      <c r="H1328" s="11">
        <v>0</v>
      </c>
      <c r="I1328" s="51">
        <v>50</v>
      </c>
      <c r="J1328" s="51">
        <v>20</v>
      </c>
      <c r="K1328" s="51">
        <v>10</v>
      </c>
      <c r="L1328" s="51">
        <v>10</v>
      </c>
      <c r="M1328" s="51">
        <v>0</v>
      </c>
      <c r="N1328" s="52">
        <f>D1328*$D$3</f>
        <v>225</v>
      </c>
      <c r="O1328" s="52">
        <f>E1328*$E$3</f>
        <v>0</v>
      </c>
      <c r="P1328" s="52">
        <f>F1328*$F$3</f>
        <v>60</v>
      </c>
      <c r="Q1328" s="52">
        <f>G1328*$G$3</f>
        <v>0</v>
      </c>
      <c r="R1328" s="52">
        <f>H1328*$H$3</f>
        <v>0</v>
      </c>
      <c r="S1328" s="52">
        <f>(N1328/100)*(I1328*$I$3)+(N1328/100)*(J1328*$J$3)</f>
        <v>236.25</v>
      </c>
      <c r="T1328" s="52">
        <f>(O1328/100)*(K1328*$K$3)</f>
        <v>0</v>
      </c>
      <c r="U1328" s="52">
        <f>(P1328/100)*(K1328*$K$3)+(P1328/100)*(L1328*$L$3)</f>
        <v>18</v>
      </c>
      <c r="V1328" s="52">
        <f>(Q1328/100)*(L1328*$L$3)</f>
        <v>0</v>
      </c>
      <c r="W1328" s="52">
        <f>(R1328/100)*(K1328*$K$3)+(R1328/100)*(L1328*$L$3)</f>
        <v>0</v>
      </c>
      <c r="X1328" s="52">
        <f t="shared" si="413"/>
        <v>461.25</v>
      </c>
      <c r="Y1328" s="52">
        <f t="shared" si="414"/>
        <v>0</v>
      </c>
      <c r="Z1328" s="52">
        <f t="shared" si="415"/>
        <v>78</v>
      </c>
      <c r="AA1328" s="52">
        <f t="shared" si="416"/>
        <v>0</v>
      </c>
      <c r="AB1328" s="52">
        <f>R1328+W1328</f>
        <v>0</v>
      </c>
      <c r="AC1328" s="53">
        <f>ROUND(X1328+Y1328+Z1328+AA1328+AB1328,1)</f>
        <v>539.29999999999995</v>
      </c>
      <c r="AD1328" s="58"/>
      <c r="AE1328" s="113" t="s">
        <v>814</v>
      </c>
      <c r="AF1328" s="60"/>
      <c r="AH1328" s="20"/>
    </row>
    <row r="1329" spans="1:34">
      <c r="A1329" s="99" t="s">
        <v>815</v>
      </c>
      <c r="B1329" s="93">
        <v>32</v>
      </c>
      <c r="C1329" s="21" t="s">
        <v>325</v>
      </c>
      <c r="D1329" s="12">
        <v>150</v>
      </c>
      <c r="E1329" s="12">
        <v>0</v>
      </c>
      <c r="F1329" s="12">
        <v>40</v>
      </c>
      <c r="G1329" s="12">
        <v>0</v>
      </c>
      <c r="H1329" s="12">
        <v>0</v>
      </c>
      <c r="I1329" s="13">
        <v>66</v>
      </c>
      <c r="J1329" s="13">
        <v>40</v>
      </c>
      <c r="K1329" s="13">
        <v>10</v>
      </c>
      <c r="L1329" s="13">
        <v>10</v>
      </c>
      <c r="M1329" s="13">
        <v>0</v>
      </c>
      <c r="N1329" s="14">
        <f>D1329*$D$4</f>
        <v>195</v>
      </c>
      <c r="O1329" s="14">
        <f>E1329*$E$4</f>
        <v>0</v>
      </c>
      <c r="P1329" s="14">
        <f>F1329*$F$4</f>
        <v>52</v>
      </c>
      <c r="Q1329" s="14">
        <f>G1329*$G$4</f>
        <v>0</v>
      </c>
      <c r="R1329" s="14">
        <f>H1329*$H$4</f>
        <v>0</v>
      </c>
      <c r="S1329" s="14">
        <f>(N1329/100)*(I1329*$I$4)+(N1329/100)*(J1329*$J$4)</f>
        <v>372.06</v>
      </c>
      <c r="T1329" s="14">
        <f>(O1329/100)*(K1329*$K$4)</f>
        <v>0</v>
      </c>
      <c r="U1329" s="14">
        <f>(P1329/100)*(K1329*$K$4)+(P1329/100)*(L1329*$L$4)</f>
        <v>15.600000000000001</v>
      </c>
      <c r="V1329" s="14">
        <f>(Q1329/100)*(L1329*$L$4)</f>
        <v>0</v>
      </c>
      <c r="W1329" s="14">
        <f>(R1329/100)*(K1329*$K$4)+(R1329/100)*(L1329*$L$4)</f>
        <v>0</v>
      </c>
      <c r="X1329" s="14">
        <f t="shared" ref="X1329:X1342" si="433">N1329+S1329</f>
        <v>567.05999999999995</v>
      </c>
      <c r="Y1329" s="14">
        <f t="shared" ref="Y1329:Y1342" si="434">O1329+T1329</f>
        <v>0</v>
      </c>
      <c r="Z1329" s="14">
        <f t="shared" ref="Z1329:Z1342" si="435">P1329+U1329</f>
        <v>67.599999999999994</v>
      </c>
      <c r="AA1329" s="14">
        <f t="shared" ref="AA1329:AA1342" si="436">Q1329+V1329</f>
        <v>0</v>
      </c>
      <c r="AB1329" s="14">
        <f>R1329+W1329</f>
        <v>0</v>
      </c>
      <c r="AC1329" s="15">
        <f>ROUND(X1329+Y1329+Z1329+AA1329+AB1329,1)</f>
        <v>634.70000000000005</v>
      </c>
      <c r="AD1329" s="48">
        <f>(ROUND(AC1329-AC1328,1)/AC1328)</f>
        <v>0.17689597626552941</v>
      </c>
      <c r="AE1329" s="113"/>
      <c r="AF1329" s="60"/>
      <c r="AH1329" s="20"/>
    </row>
    <row r="1330" spans="1:34">
      <c r="A1330" s="99" t="s">
        <v>816</v>
      </c>
      <c r="B1330" s="93">
        <v>12</v>
      </c>
      <c r="C1330" s="21" t="s">
        <v>850</v>
      </c>
      <c r="D1330" s="12">
        <v>150</v>
      </c>
      <c r="E1330" s="12">
        <v>0</v>
      </c>
      <c r="F1330" s="12">
        <v>40</v>
      </c>
      <c r="G1330" s="12">
        <v>0</v>
      </c>
      <c r="H1330" s="12">
        <v>0</v>
      </c>
      <c r="I1330" s="13">
        <v>50</v>
      </c>
      <c r="J1330" s="13">
        <v>20</v>
      </c>
      <c r="K1330" s="13">
        <v>10</v>
      </c>
      <c r="L1330" s="13">
        <v>10</v>
      </c>
      <c r="M1330" s="13">
        <v>0</v>
      </c>
      <c r="N1330" s="14">
        <f>D1330*$D$5</f>
        <v>210</v>
      </c>
      <c r="O1330" s="14">
        <f>E1330*$E$5</f>
        <v>0</v>
      </c>
      <c r="P1330" s="14">
        <f>F1330*$F$5</f>
        <v>56</v>
      </c>
      <c r="Q1330" s="14">
        <f>G1330*$G$5</f>
        <v>0</v>
      </c>
      <c r="R1330" s="14">
        <f>H1330*$H$5</f>
        <v>0</v>
      </c>
      <c r="S1330" s="14">
        <f>(N1330/100)*(I1330*$I$5)+(N1330/100)*(J1330*$J$5)</f>
        <v>220.5</v>
      </c>
      <c r="T1330" s="14">
        <f>(O1330/100)*(K1330*$K$5)</f>
        <v>0</v>
      </c>
      <c r="U1330" s="14">
        <f>(P1330/100)*(K1330*$K$5)+(P1330/100)*(L1330*$L$5)</f>
        <v>16.8</v>
      </c>
      <c r="V1330" s="14">
        <f>(Q1330/100)*(L1330*$L$5)</f>
        <v>0</v>
      </c>
      <c r="W1330" s="14">
        <f>(R1330/100)*(K1330*$K$5)+(R1330/100)*(L1330*$L$5)</f>
        <v>0</v>
      </c>
      <c r="X1330" s="14">
        <f t="shared" si="433"/>
        <v>430.5</v>
      </c>
      <c r="Y1330" s="14">
        <f t="shared" si="434"/>
        <v>0</v>
      </c>
      <c r="Z1330" s="14">
        <f t="shared" si="435"/>
        <v>72.8</v>
      </c>
      <c r="AA1330" s="14">
        <f t="shared" si="436"/>
        <v>0</v>
      </c>
      <c r="AB1330" s="14">
        <f>R1330+W1330</f>
        <v>0</v>
      </c>
      <c r="AC1330" s="15">
        <f t="shared" ref="AC1330:AC1342" si="437">ROUND(X1330+Y1330+Z1330+AA1330+AB1330,1)</f>
        <v>503.3</v>
      </c>
      <c r="AD1330" s="48">
        <f>(ROUND(AC1330-AC1328,1)/AC1328)</f>
        <v>-6.6753198590765811E-2</v>
      </c>
      <c r="AE1330" s="113"/>
      <c r="AF1330" s="60"/>
      <c r="AH1330" s="20"/>
    </row>
    <row r="1331" spans="1:34">
      <c r="A1331" s="99" t="s">
        <v>817</v>
      </c>
      <c r="B1331" s="93">
        <v>0</v>
      </c>
      <c r="C1331" s="21" t="s">
        <v>338</v>
      </c>
      <c r="D1331" s="12">
        <v>150</v>
      </c>
      <c r="E1331" s="12">
        <v>0</v>
      </c>
      <c r="F1331" s="12">
        <v>40</v>
      </c>
      <c r="G1331" s="12">
        <v>0</v>
      </c>
      <c r="H1331" s="12">
        <v>0</v>
      </c>
      <c r="I1331" s="13">
        <v>50</v>
      </c>
      <c r="J1331" s="13">
        <v>20</v>
      </c>
      <c r="K1331" s="13">
        <v>10</v>
      </c>
      <c r="L1331" s="13">
        <v>10</v>
      </c>
      <c r="M1331" s="13">
        <v>0</v>
      </c>
      <c r="N1331" s="14">
        <f>D1331*$D$6</f>
        <v>210</v>
      </c>
      <c r="O1331" s="14">
        <f>E1331*$E$6</f>
        <v>0</v>
      </c>
      <c r="P1331" s="14">
        <f>F1331*$F$6</f>
        <v>56</v>
      </c>
      <c r="Q1331" s="14">
        <f>G1331*$G$6</f>
        <v>0</v>
      </c>
      <c r="R1331" s="14">
        <f>H1331*$H$6</f>
        <v>0</v>
      </c>
      <c r="S1331" s="14">
        <f>(N1331/100)*(I1331*$I$6)+(N1331/100)*(J1331*$J$6)</f>
        <v>220.5</v>
      </c>
      <c r="T1331" s="14">
        <f>(O1331/100)*(K1331*$K$6)</f>
        <v>0</v>
      </c>
      <c r="U1331" s="14">
        <f>(P1331/100)*(K1331*$K$6)+(P1331/100)*(L1331*$L$6)</f>
        <v>16.8</v>
      </c>
      <c r="V1331" s="14">
        <f>(Q1331/100)*(L1331*$L$6)</f>
        <v>0</v>
      </c>
      <c r="W1331" s="14">
        <f>(R1331/100)*(K1331*$K$6)+(R1331/100)*(L1331*$L$6)</f>
        <v>0</v>
      </c>
      <c r="X1331" s="14">
        <f t="shared" si="433"/>
        <v>430.5</v>
      </c>
      <c r="Y1331" s="14">
        <f t="shared" si="434"/>
        <v>0</v>
      </c>
      <c r="Z1331" s="14">
        <f t="shared" si="435"/>
        <v>72.8</v>
      </c>
      <c r="AA1331" s="14">
        <f t="shared" si="436"/>
        <v>0</v>
      </c>
      <c r="AB1331" s="14">
        <f t="shared" ref="AB1331:AB1342" si="438">R1331+W1331</f>
        <v>0</v>
      </c>
      <c r="AC1331" s="15">
        <f t="shared" si="437"/>
        <v>503.3</v>
      </c>
      <c r="AD1331" s="48">
        <f>(ROUND(AC1331-AC1328,1)/AC1328)</f>
        <v>-6.6753198590765811E-2</v>
      </c>
      <c r="AE1331" s="113"/>
      <c r="AF1331" s="60"/>
      <c r="AH1331" s="20"/>
    </row>
    <row r="1332" spans="1:34">
      <c r="A1332" s="99" t="s">
        <v>818</v>
      </c>
      <c r="B1332" s="93">
        <v>0</v>
      </c>
      <c r="C1332" s="21" t="s">
        <v>339</v>
      </c>
      <c r="D1332" s="12">
        <v>150</v>
      </c>
      <c r="E1332" s="12">
        <v>0</v>
      </c>
      <c r="F1332" s="12">
        <v>40</v>
      </c>
      <c r="G1332" s="12">
        <v>0</v>
      </c>
      <c r="H1332" s="12">
        <v>0</v>
      </c>
      <c r="I1332" s="13">
        <v>50</v>
      </c>
      <c r="J1332" s="13">
        <v>20</v>
      </c>
      <c r="K1332" s="13">
        <v>10</v>
      </c>
      <c r="L1332" s="13">
        <v>10</v>
      </c>
      <c r="M1332" s="13">
        <v>0</v>
      </c>
      <c r="N1332" s="14">
        <f>D1332*$D$7</f>
        <v>210</v>
      </c>
      <c r="O1332" s="14">
        <f>E1332*$E$7</f>
        <v>0</v>
      </c>
      <c r="P1332" s="14">
        <f>F1332*$F$7</f>
        <v>56</v>
      </c>
      <c r="Q1332" s="14">
        <f>G1332*$G$7</f>
        <v>0</v>
      </c>
      <c r="R1332" s="14">
        <f>H1332*$H$7</f>
        <v>0</v>
      </c>
      <c r="S1332" s="14">
        <f>(N1332/100)*(I1332*$I$7)+(N1332/100)*(J1332*$J$7)</f>
        <v>220.5</v>
      </c>
      <c r="T1332" s="14">
        <f>(O1332/100)*(K1332*$K$7)</f>
        <v>0</v>
      </c>
      <c r="U1332" s="14">
        <f>(P1332/100)*(K1332*$K$7)+(P1332/100)*(L1332*$L$7)</f>
        <v>16.8</v>
      </c>
      <c r="V1332" s="14">
        <f>(Q1332/100)*(L1332*$L$7)</f>
        <v>0</v>
      </c>
      <c r="W1332" s="14">
        <f>(R1332/100)*(K1332*$K$7)+(R1332/100)*(L1332*$L$7)</f>
        <v>0</v>
      </c>
      <c r="X1332" s="14">
        <f t="shared" si="433"/>
        <v>430.5</v>
      </c>
      <c r="Y1332" s="14">
        <f t="shared" si="434"/>
        <v>0</v>
      </c>
      <c r="Z1332" s="14">
        <f t="shared" si="435"/>
        <v>72.8</v>
      </c>
      <c r="AA1332" s="14">
        <f t="shared" si="436"/>
        <v>0</v>
      </c>
      <c r="AB1332" s="14">
        <f t="shared" si="438"/>
        <v>0</v>
      </c>
      <c r="AC1332" s="15">
        <f t="shared" si="437"/>
        <v>503.3</v>
      </c>
      <c r="AD1332" s="48">
        <f>(ROUND(AC1332-AC1328,1)/AC1328)</f>
        <v>-6.6753198590765811E-2</v>
      </c>
      <c r="AE1332" s="113"/>
      <c r="AF1332" s="60"/>
      <c r="AH1332" s="20"/>
    </row>
    <row r="1333" spans="1:34">
      <c r="A1333" s="99" t="s">
        <v>667</v>
      </c>
      <c r="B1333" s="93"/>
      <c r="C1333" s="21" t="s">
        <v>340</v>
      </c>
      <c r="D1333" s="12">
        <v>150</v>
      </c>
      <c r="E1333" s="12">
        <v>0</v>
      </c>
      <c r="F1333" s="12">
        <v>40</v>
      </c>
      <c r="G1333" s="12">
        <v>0</v>
      </c>
      <c r="H1333" s="12">
        <v>0</v>
      </c>
      <c r="I1333" s="13">
        <v>50</v>
      </c>
      <c r="J1333" s="13">
        <v>20</v>
      </c>
      <c r="K1333" s="13">
        <v>10</v>
      </c>
      <c r="L1333" s="13">
        <v>10</v>
      </c>
      <c r="M1333" s="13">
        <v>0</v>
      </c>
      <c r="N1333" s="14">
        <f>D1333*$D$8</f>
        <v>210</v>
      </c>
      <c r="O1333" s="14">
        <f>E1333*$E$8</f>
        <v>0</v>
      </c>
      <c r="P1333" s="14">
        <f>F1333*$F$8</f>
        <v>56</v>
      </c>
      <c r="Q1333" s="14">
        <f>G1333*$G$8</f>
        <v>0</v>
      </c>
      <c r="R1333" s="14">
        <f>H1333*$H$8</f>
        <v>0</v>
      </c>
      <c r="S1333" s="14">
        <f>(N1333/100)*(I1333*$I$8)+(N1333/100)*(J1333*$J$8)</f>
        <v>220.5</v>
      </c>
      <c r="T1333" s="14">
        <f>(O1333/100)*(K1333*$K$8)</f>
        <v>0</v>
      </c>
      <c r="U1333" s="14">
        <f>(P1333/100)*(K1333*$K$8)+(P1333/100)*(L1333*$L$8)</f>
        <v>16.8</v>
      </c>
      <c r="V1333" s="14">
        <f>(Q1333/100)*(L1333*$L$8)</f>
        <v>0</v>
      </c>
      <c r="W1333" s="14">
        <f>(R1333/100)*(K1333*$K$8)+(R1333/100)*(L1333*$L$8)</f>
        <v>0</v>
      </c>
      <c r="X1333" s="14">
        <f t="shared" si="433"/>
        <v>430.5</v>
      </c>
      <c r="Y1333" s="14">
        <f t="shared" si="434"/>
        <v>0</v>
      </c>
      <c r="Z1333" s="14">
        <f t="shared" si="435"/>
        <v>72.8</v>
      </c>
      <c r="AA1333" s="14">
        <f t="shared" si="436"/>
        <v>0</v>
      </c>
      <c r="AB1333" s="14">
        <f t="shared" si="438"/>
        <v>0</v>
      </c>
      <c r="AC1333" s="15">
        <f t="shared" si="437"/>
        <v>503.3</v>
      </c>
      <c r="AD1333" s="48">
        <f>(ROUND(AC1333-AC1328,1)/AC1328)</f>
        <v>-6.6753198590765811E-2</v>
      </c>
      <c r="AE1333" s="113"/>
      <c r="AF1333" s="60"/>
      <c r="AH1333" s="20"/>
    </row>
    <row r="1334" spans="1:34">
      <c r="A1334" s="99" t="s">
        <v>606</v>
      </c>
      <c r="B1334" s="93"/>
      <c r="C1334" s="21" t="s">
        <v>1</v>
      </c>
      <c r="D1334" s="12">
        <v>75</v>
      </c>
      <c r="E1334" s="12">
        <v>190</v>
      </c>
      <c r="F1334" s="12">
        <v>0</v>
      </c>
      <c r="G1334" s="12">
        <v>0</v>
      </c>
      <c r="H1334" s="12">
        <v>0</v>
      </c>
      <c r="I1334" s="13">
        <v>50</v>
      </c>
      <c r="J1334" s="13">
        <v>20</v>
      </c>
      <c r="K1334" s="13">
        <v>72</v>
      </c>
      <c r="L1334" s="13">
        <v>0</v>
      </c>
      <c r="M1334" s="13">
        <v>0</v>
      </c>
      <c r="N1334" s="14">
        <f>D1334*$D$9</f>
        <v>90</v>
      </c>
      <c r="O1334" s="14">
        <f>E1334*$E$9</f>
        <v>247</v>
      </c>
      <c r="P1334" s="14">
        <f>F1334*$F$9</f>
        <v>0</v>
      </c>
      <c r="Q1334" s="14">
        <f>G1334*$G$9</f>
        <v>0</v>
      </c>
      <c r="R1334" s="14">
        <f>H1334*$H$9</f>
        <v>0</v>
      </c>
      <c r="S1334" s="14">
        <f>(N1334/100)*(I1334*$I$9)+(N1334/100)*(J1334*$J$9)</f>
        <v>94.5</v>
      </c>
      <c r="T1334" s="14">
        <f>(O1334/100)*(K1334*$K$9)</f>
        <v>266.76000000000005</v>
      </c>
      <c r="U1334" s="14">
        <f>(P1334/100)*(K1334*$K$9)+(P1334/100)*(L1334*$L$9)</f>
        <v>0</v>
      </c>
      <c r="V1334" s="14">
        <f>(Q1334/100)*(L1334*$L$9)</f>
        <v>0</v>
      </c>
      <c r="W1334" s="14">
        <f>(R1334/100)*(K1334*$K$9)+(R1334/100)*(L1334*$L$9)</f>
        <v>0</v>
      </c>
      <c r="X1334" s="14">
        <f t="shared" si="433"/>
        <v>184.5</v>
      </c>
      <c r="Y1334" s="14">
        <f t="shared" si="434"/>
        <v>513.76</v>
      </c>
      <c r="Z1334" s="14">
        <f t="shared" si="435"/>
        <v>0</v>
      </c>
      <c r="AA1334" s="14">
        <f t="shared" si="436"/>
        <v>0</v>
      </c>
      <c r="AB1334" s="14">
        <f t="shared" si="438"/>
        <v>0</v>
      </c>
      <c r="AC1334" s="15">
        <f t="shared" si="437"/>
        <v>698.3</v>
      </c>
      <c r="AD1334" s="48">
        <f>(ROUND(AC1334-AC1328,1)/AC1328)</f>
        <v>0.2948266271092157</v>
      </c>
      <c r="AE1334" s="113"/>
      <c r="AF1334" s="60"/>
      <c r="AH1334" s="20"/>
    </row>
    <row r="1335" spans="1:34">
      <c r="A1335" s="99" t="s">
        <v>845</v>
      </c>
      <c r="B1335" s="93"/>
      <c r="C1335" s="21" t="s">
        <v>2</v>
      </c>
      <c r="D1335" s="12">
        <v>75</v>
      </c>
      <c r="E1335" s="12">
        <v>0</v>
      </c>
      <c r="F1335" s="12">
        <v>190</v>
      </c>
      <c r="G1335" s="12">
        <v>0</v>
      </c>
      <c r="H1335" s="12">
        <v>0</v>
      </c>
      <c r="I1335" s="13">
        <v>50</v>
      </c>
      <c r="J1335" s="13">
        <v>20</v>
      </c>
      <c r="K1335" s="13">
        <v>36</v>
      </c>
      <c r="L1335" s="13">
        <v>36</v>
      </c>
      <c r="M1335" s="13">
        <v>0</v>
      </c>
      <c r="N1335" s="14">
        <f>D1335*$D$10</f>
        <v>90</v>
      </c>
      <c r="O1335" s="14">
        <f>E1335*$E$10</f>
        <v>0</v>
      </c>
      <c r="P1335" s="14">
        <f>F1335*$F$10</f>
        <v>247</v>
      </c>
      <c r="Q1335" s="14">
        <f>G1335*$G$10</f>
        <v>0</v>
      </c>
      <c r="R1335" s="14">
        <f>H1335*$H$10</f>
        <v>0</v>
      </c>
      <c r="S1335" s="14">
        <f>(N1335/100)*(I1335*$I$10)+(N1335/100)*(J1335*$J$10)</f>
        <v>94.5</v>
      </c>
      <c r="T1335" s="14">
        <f>(O1335/100)*(K1335*$J$10)</f>
        <v>0</v>
      </c>
      <c r="U1335" s="14">
        <f>(P1335/100)*(K1335*$K$10)+(P1335/100)*(L1335*$L$10)</f>
        <v>266.76000000000005</v>
      </c>
      <c r="V1335" s="14">
        <f>(Q1335/100)*(L1335*$L$10)</f>
        <v>0</v>
      </c>
      <c r="W1335" s="14">
        <f>(R1335/100)*(K1335*$K$10)+(R1335/100)*(L1335*$L$10)</f>
        <v>0</v>
      </c>
      <c r="X1335" s="14">
        <f t="shared" si="433"/>
        <v>184.5</v>
      </c>
      <c r="Y1335" s="14">
        <f t="shared" si="434"/>
        <v>0</v>
      </c>
      <c r="Z1335" s="14">
        <f t="shared" si="435"/>
        <v>513.76</v>
      </c>
      <c r="AA1335" s="14">
        <f t="shared" si="436"/>
        <v>0</v>
      </c>
      <c r="AB1335" s="14">
        <f t="shared" si="438"/>
        <v>0</v>
      </c>
      <c r="AC1335" s="15">
        <f t="shared" si="437"/>
        <v>698.3</v>
      </c>
      <c r="AD1335" s="48">
        <f>(ROUND(AC1335-AC1328,1)/AC1328)</f>
        <v>0.2948266271092157</v>
      </c>
      <c r="AE1335" s="113"/>
      <c r="AF1335" s="60"/>
      <c r="AH1335" s="20"/>
    </row>
    <row r="1336" spans="1:34">
      <c r="A1336" s="99" t="s">
        <v>846</v>
      </c>
      <c r="B1336" s="93"/>
      <c r="C1336" s="21" t="s">
        <v>3</v>
      </c>
      <c r="D1336" s="12">
        <v>75</v>
      </c>
      <c r="E1336" s="12">
        <v>0</v>
      </c>
      <c r="F1336" s="12">
        <v>0</v>
      </c>
      <c r="G1336" s="12">
        <v>190</v>
      </c>
      <c r="H1336" s="12">
        <v>0</v>
      </c>
      <c r="I1336" s="13">
        <v>50</v>
      </c>
      <c r="J1336" s="13">
        <v>20</v>
      </c>
      <c r="K1336" s="13">
        <v>0</v>
      </c>
      <c r="L1336" s="13">
        <v>72</v>
      </c>
      <c r="M1336" s="13">
        <v>0</v>
      </c>
      <c r="N1336" s="14">
        <f>D1336*$D$11</f>
        <v>90</v>
      </c>
      <c r="O1336" s="14">
        <f>E1336*$E$11</f>
        <v>0</v>
      </c>
      <c r="P1336" s="14">
        <f>F1336*$F$11</f>
        <v>0</v>
      </c>
      <c r="Q1336" s="14">
        <f>G1336*$G$11</f>
        <v>247</v>
      </c>
      <c r="R1336" s="14">
        <f>H1336*$H$11</f>
        <v>0</v>
      </c>
      <c r="S1336" s="14">
        <f>(N1336/100)*(I1336*$I$11)+(N1336/100)*(J1336*$J$11)</f>
        <v>94.5</v>
      </c>
      <c r="T1336" s="14">
        <f>(O1336/100)*(K1336*$K$11)</f>
        <v>0</v>
      </c>
      <c r="U1336" s="14">
        <f>(P1336/100)*(K1336*$K$11)+(P1336/100)*(L1336*$L$11)</f>
        <v>0</v>
      </c>
      <c r="V1336" s="14">
        <f>(Q1336/100)*(L1336*$L$11)</f>
        <v>266.76000000000005</v>
      </c>
      <c r="W1336" s="14">
        <f>(R1336/100)*(K1336*$K$11)+(R1336/100)*(L1336*$L$11)</f>
        <v>0</v>
      </c>
      <c r="X1336" s="14">
        <f t="shared" si="433"/>
        <v>184.5</v>
      </c>
      <c r="Y1336" s="14">
        <f t="shared" si="434"/>
        <v>0</v>
      </c>
      <c r="Z1336" s="14">
        <f t="shared" si="435"/>
        <v>0</v>
      </c>
      <c r="AA1336" s="14">
        <f t="shared" si="436"/>
        <v>513.76</v>
      </c>
      <c r="AB1336" s="14">
        <f t="shared" si="438"/>
        <v>0</v>
      </c>
      <c r="AC1336" s="15">
        <f t="shared" si="437"/>
        <v>698.3</v>
      </c>
      <c r="AD1336" s="48">
        <f>(ROUND(AC1336-AC1328,1)/AC1328)</f>
        <v>0.2948266271092157</v>
      </c>
      <c r="AE1336" s="113"/>
      <c r="AF1336" s="60"/>
      <c r="AH1336" s="20"/>
    </row>
    <row r="1337" spans="1:34">
      <c r="A1337" s="99" t="s">
        <v>847</v>
      </c>
      <c r="B1337" s="93"/>
      <c r="C1337" s="21" t="s">
        <v>4</v>
      </c>
      <c r="D1337" s="12">
        <v>75</v>
      </c>
      <c r="E1337" s="12">
        <v>0</v>
      </c>
      <c r="F1337" s="12">
        <v>0</v>
      </c>
      <c r="G1337" s="12">
        <v>0</v>
      </c>
      <c r="H1337" s="12">
        <v>190</v>
      </c>
      <c r="I1337" s="13">
        <v>50</v>
      </c>
      <c r="J1337" s="13">
        <v>20</v>
      </c>
      <c r="K1337" s="13">
        <v>36</v>
      </c>
      <c r="L1337" s="13">
        <v>36</v>
      </c>
      <c r="M1337" s="13">
        <v>0</v>
      </c>
      <c r="N1337" s="14">
        <f>D1337*$D$12</f>
        <v>90</v>
      </c>
      <c r="O1337" s="14">
        <f>E1337*$E$12</f>
        <v>0</v>
      </c>
      <c r="P1337" s="14">
        <f>F1337*$F$12</f>
        <v>0</v>
      </c>
      <c r="Q1337" s="14">
        <f>G1337*$G$12</f>
        <v>0</v>
      </c>
      <c r="R1337" s="14">
        <f>H1337*$H$12</f>
        <v>247</v>
      </c>
      <c r="S1337" s="14">
        <f>(N1337/100)*(I1337*$I$12)+(N1337/100)*(J1337*$J$12)</f>
        <v>94.5</v>
      </c>
      <c r="T1337" s="14">
        <f>(O1337/100)*(K1337*$K$12)</f>
        <v>0</v>
      </c>
      <c r="U1337" s="14">
        <f>(P1337/100)*(K1337*$K$12)+(P1337/100)*(L1337*$L$12)</f>
        <v>0</v>
      </c>
      <c r="V1337" s="14">
        <f>(Q1337/100)*(L1337*$L$12)</f>
        <v>0</v>
      </c>
      <c r="W1337" s="14">
        <f>(R1337/100)*(K1337*$K$12)+(R1337/100)*(L1337*$L$12)</f>
        <v>266.76000000000005</v>
      </c>
      <c r="X1337" s="14">
        <f t="shared" si="433"/>
        <v>184.5</v>
      </c>
      <c r="Y1337" s="14">
        <f t="shared" si="434"/>
        <v>0</v>
      </c>
      <c r="Z1337" s="14">
        <f t="shared" si="435"/>
        <v>0</v>
      </c>
      <c r="AA1337" s="14">
        <f t="shared" si="436"/>
        <v>0</v>
      </c>
      <c r="AB1337" s="14">
        <f t="shared" si="438"/>
        <v>513.76</v>
      </c>
      <c r="AC1337" s="15">
        <f t="shared" si="437"/>
        <v>698.3</v>
      </c>
      <c r="AD1337" s="48">
        <f>(ROUND(AC1337-AC1328,1)/AC1328)</f>
        <v>0.2948266271092157</v>
      </c>
      <c r="AE1337" s="113"/>
      <c r="AF1337" s="60"/>
      <c r="AH1337" s="20"/>
    </row>
    <row r="1338" spans="1:34">
      <c r="A1338" s="99" t="s">
        <v>848</v>
      </c>
      <c r="B1338" s="93"/>
      <c r="C1338" s="21" t="s">
        <v>328</v>
      </c>
      <c r="D1338" s="12">
        <v>150</v>
      </c>
      <c r="E1338" s="12">
        <v>0</v>
      </c>
      <c r="F1338" s="12">
        <v>40</v>
      </c>
      <c r="G1338" s="12">
        <v>0</v>
      </c>
      <c r="H1338" s="12">
        <v>0</v>
      </c>
      <c r="I1338" s="13">
        <v>50</v>
      </c>
      <c r="J1338" s="13">
        <v>20</v>
      </c>
      <c r="K1338" s="13">
        <v>10</v>
      </c>
      <c r="L1338" s="13">
        <v>10</v>
      </c>
      <c r="M1338" s="13">
        <v>60</v>
      </c>
      <c r="N1338" s="14">
        <f>D1338*$D$13</f>
        <v>195</v>
      </c>
      <c r="O1338" s="14">
        <f>E1338*$E$13</f>
        <v>0</v>
      </c>
      <c r="P1338" s="14">
        <f>F1338*$F$13</f>
        <v>52</v>
      </c>
      <c r="Q1338" s="14">
        <f>G1338*$G$13</f>
        <v>0</v>
      </c>
      <c r="R1338" s="14">
        <f>H1338*$H$13</f>
        <v>0</v>
      </c>
      <c r="S1338" s="14">
        <f>(N1338/100)*(I1338*$I$14)+(N1338/100)*(J1338*$J$14)+(N1338/100)*(M1338*$M$14)</f>
        <v>380.25</v>
      </c>
      <c r="T1338" s="14">
        <f>(O1338/100)*(K1338*$K$13)+(O1338/100)*(M1338*$M$13)</f>
        <v>0</v>
      </c>
      <c r="U1338" s="14">
        <f>(P1338/100)*(K1338*$K$13)+(P1338/100)*(L1338*$L$13)+(P1338/100)*(M1338*$M$13)</f>
        <v>62.400000000000006</v>
      </c>
      <c r="V1338" s="14">
        <f>(Q1338/100)*(L1338*$L$13)+(Q1338/100)*(M1338*$M$13)</f>
        <v>0</v>
      </c>
      <c r="W1338" s="14">
        <f>(R1338/100)*(K1338*$K$13)+(R1338/100)*(L1338*$L$13)+(R1338/100)*(M1338*$M$13)</f>
        <v>0</v>
      </c>
      <c r="X1338" s="14">
        <f t="shared" si="433"/>
        <v>575.25</v>
      </c>
      <c r="Y1338" s="14">
        <f t="shared" si="434"/>
        <v>0</v>
      </c>
      <c r="Z1338" s="14">
        <f t="shared" si="435"/>
        <v>114.4</v>
      </c>
      <c r="AA1338" s="14">
        <f t="shared" si="436"/>
        <v>0</v>
      </c>
      <c r="AB1338" s="14">
        <f t="shared" si="438"/>
        <v>0</v>
      </c>
      <c r="AC1338" s="15">
        <f t="shared" si="437"/>
        <v>689.7</v>
      </c>
      <c r="AD1338" s="48">
        <f>(ROUND(AC1338-AC1328,1)/AC1328)</f>
        <v>0.27888002966808828</v>
      </c>
      <c r="AE1338" s="113"/>
      <c r="AF1338" s="60"/>
      <c r="AH1338" s="20"/>
    </row>
    <row r="1339" spans="1:34">
      <c r="A1339" s="99" t="s">
        <v>849</v>
      </c>
      <c r="B1339" s="93"/>
      <c r="C1339" s="21" t="s">
        <v>329</v>
      </c>
      <c r="D1339" s="12">
        <v>180</v>
      </c>
      <c r="E1339" s="12">
        <v>0</v>
      </c>
      <c r="F1339" s="12">
        <v>0</v>
      </c>
      <c r="G1339" s="12">
        <v>0</v>
      </c>
      <c r="H1339" s="12">
        <v>0</v>
      </c>
      <c r="I1339" s="13">
        <v>50</v>
      </c>
      <c r="J1339" s="13">
        <v>20</v>
      </c>
      <c r="K1339" s="13">
        <v>60</v>
      </c>
      <c r="L1339" s="13">
        <v>0</v>
      </c>
      <c r="M1339" s="13">
        <v>0</v>
      </c>
      <c r="N1339" s="14">
        <f>D1339*$D$14</f>
        <v>234</v>
      </c>
      <c r="O1339" s="14">
        <f>E1339*$E$14</f>
        <v>0</v>
      </c>
      <c r="P1339" s="14">
        <f>F1339*$F$14</f>
        <v>0</v>
      </c>
      <c r="Q1339" s="14">
        <f>G1339*$G$14</f>
        <v>0</v>
      </c>
      <c r="R1339" s="14">
        <f>H1339*$H$14</f>
        <v>0</v>
      </c>
      <c r="S1339" s="14">
        <f>(N1339/100)*(I1339*$I$14)+(N1339/100)*(J1339*$J$14)+(N1339/100)*(K1339*$K$14)</f>
        <v>456.29999999999995</v>
      </c>
      <c r="T1339" s="14">
        <f>(O1339/100)*(K1339*$K$14)</f>
        <v>0</v>
      </c>
      <c r="U1339" s="14">
        <f>(P1339/100)*(K1339*$K$14)+(P1339/100)*(L1339*$L$14)</f>
        <v>0</v>
      </c>
      <c r="V1339" s="14">
        <f>(Q1339/100)*(L1339*$L$14)</f>
        <v>0</v>
      </c>
      <c r="W1339" s="14">
        <f>(R1339/100)*(K1339*$L$14)+(R1339/100)*(L1339*$M$14)</f>
        <v>0</v>
      </c>
      <c r="X1339" s="14">
        <f t="shared" si="433"/>
        <v>690.3</v>
      </c>
      <c r="Y1339" s="14">
        <f t="shared" si="434"/>
        <v>0</v>
      </c>
      <c r="Z1339" s="14">
        <f t="shared" si="435"/>
        <v>0</v>
      </c>
      <c r="AA1339" s="14">
        <f t="shared" si="436"/>
        <v>0</v>
      </c>
      <c r="AB1339" s="14">
        <f t="shared" si="438"/>
        <v>0</v>
      </c>
      <c r="AC1339" s="15">
        <f t="shared" si="437"/>
        <v>690.3</v>
      </c>
      <c r="AD1339" s="48">
        <f>(ROUND(AC1339-AC1328,1)/AC1328)</f>
        <v>0.27999258297793439</v>
      </c>
      <c r="AE1339" s="113"/>
      <c r="AF1339" s="60"/>
      <c r="AH1339" s="20"/>
    </row>
    <row r="1340" spans="1:34">
      <c r="A1340" s="99"/>
      <c r="B1340" s="93"/>
      <c r="C1340" s="21" t="s">
        <v>330</v>
      </c>
      <c r="D1340" s="12">
        <v>180</v>
      </c>
      <c r="E1340" s="12">
        <v>0</v>
      </c>
      <c r="F1340" s="12">
        <v>0</v>
      </c>
      <c r="G1340" s="12">
        <v>0</v>
      </c>
      <c r="H1340" s="12">
        <v>0</v>
      </c>
      <c r="I1340" s="13">
        <v>50</v>
      </c>
      <c r="J1340" s="13">
        <v>20</v>
      </c>
      <c r="K1340" s="13">
        <v>0</v>
      </c>
      <c r="L1340" s="13">
        <v>60</v>
      </c>
      <c r="M1340" s="13">
        <v>0</v>
      </c>
      <c r="N1340" s="14">
        <f>D1340*$D$15</f>
        <v>234</v>
      </c>
      <c r="O1340" s="14">
        <f>E1340*$E$15</f>
        <v>0</v>
      </c>
      <c r="P1340" s="14">
        <f>F1340*$F$15</f>
        <v>0</v>
      </c>
      <c r="Q1340" s="14">
        <f>G1340*$G$15</f>
        <v>0</v>
      </c>
      <c r="R1340" s="14">
        <f>H1340*$H$15</f>
        <v>0</v>
      </c>
      <c r="S1340" s="14">
        <f>(N1340/100)*(I1340*$I$15)+(N1340/100)*(J1340*$J$15)+(N1340/100)*(L1340*$L$15)</f>
        <v>456.29999999999995</v>
      </c>
      <c r="T1340" s="14">
        <f>(O1340/100)*(K1340*$K$15)</f>
        <v>0</v>
      </c>
      <c r="U1340" s="14">
        <f>(P1340/100)*(K1340*$K$15)+(P1340/100)*(L1340*$L$15)</f>
        <v>0</v>
      </c>
      <c r="V1340" s="14">
        <f>(Q1340/100)*(L1340*$L$15)</f>
        <v>0</v>
      </c>
      <c r="W1340" s="14">
        <f>(R1340/100)*(K1340*$K$15)+(R1340/100)*(L1340*$L$15)</f>
        <v>0</v>
      </c>
      <c r="X1340" s="14">
        <f t="shared" si="433"/>
        <v>690.3</v>
      </c>
      <c r="Y1340" s="14">
        <f t="shared" si="434"/>
        <v>0</v>
      </c>
      <c r="Z1340" s="14">
        <f t="shared" si="435"/>
        <v>0</v>
      </c>
      <c r="AA1340" s="14">
        <f t="shared" si="436"/>
        <v>0</v>
      </c>
      <c r="AB1340" s="14">
        <f t="shared" si="438"/>
        <v>0</v>
      </c>
      <c r="AC1340" s="15">
        <f t="shared" si="437"/>
        <v>690.3</v>
      </c>
      <c r="AD1340" s="48">
        <f>(ROUND(AC1340-AC1328,1)/AC1328)</f>
        <v>0.27999258297793439</v>
      </c>
      <c r="AE1340" s="113"/>
      <c r="AF1340" s="60"/>
      <c r="AH1340" s="20"/>
    </row>
    <row r="1341" spans="1:34">
      <c r="A1341" s="99"/>
      <c r="B1341" s="93"/>
      <c r="C1341" s="21" t="s">
        <v>326</v>
      </c>
      <c r="D1341" s="12">
        <v>150</v>
      </c>
      <c r="E1341" s="12">
        <v>0</v>
      </c>
      <c r="F1341" s="12">
        <v>40</v>
      </c>
      <c r="G1341" s="12">
        <v>0</v>
      </c>
      <c r="H1341" s="12">
        <v>0</v>
      </c>
      <c r="I1341" s="13">
        <v>50</v>
      </c>
      <c r="J1341" s="13">
        <v>55</v>
      </c>
      <c r="K1341" s="13">
        <v>10</v>
      </c>
      <c r="L1341" s="13">
        <v>10</v>
      </c>
      <c r="M1341" s="13">
        <v>0</v>
      </c>
      <c r="N1341" s="14">
        <f>D1341*$D$16</f>
        <v>195</v>
      </c>
      <c r="O1341" s="14">
        <f>E1341*$E$16</f>
        <v>0</v>
      </c>
      <c r="P1341" s="14">
        <f>F1341*$F$16</f>
        <v>52</v>
      </c>
      <c r="Q1341" s="14">
        <f>G1341*$G$16</f>
        <v>0</v>
      </c>
      <c r="R1341" s="14">
        <f>H1341*$H$16</f>
        <v>0</v>
      </c>
      <c r="S1341" s="14">
        <f>(N1341/100)*(I1341*$I$16)+(N1341/100)*(J1341*$J$16)</f>
        <v>344.17499999999995</v>
      </c>
      <c r="T1341" s="14">
        <f>(O1341/100)*(K1341*$K$16)</f>
        <v>0</v>
      </c>
      <c r="U1341" s="14">
        <f>(P1341/100)*(K1341*$K$16)+(P1341/100)*(L1341*$L$16)</f>
        <v>15.600000000000001</v>
      </c>
      <c r="V1341" s="14">
        <f>(Q1341/100)*(L1341*$L$16)</f>
        <v>0</v>
      </c>
      <c r="W1341" s="14">
        <f>(R1341/100)*(K1341*$K$16)+(R1341/100)*(L1341*$L$16)</f>
        <v>0</v>
      </c>
      <c r="X1341" s="14">
        <f t="shared" si="433"/>
        <v>539.17499999999995</v>
      </c>
      <c r="Y1341" s="14">
        <f t="shared" si="434"/>
        <v>0</v>
      </c>
      <c r="Z1341" s="14">
        <f t="shared" si="435"/>
        <v>67.599999999999994</v>
      </c>
      <c r="AA1341" s="14">
        <f t="shared" si="436"/>
        <v>0</v>
      </c>
      <c r="AB1341" s="14">
        <f t="shared" si="438"/>
        <v>0</v>
      </c>
      <c r="AC1341" s="15">
        <f t="shared" si="437"/>
        <v>606.79999999999995</v>
      </c>
      <c r="AD1341" s="48">
        <f>(ROUND(AC1341-AC1328,1)/AC1328)</f>
        <v>0.12516224735768591</v>
      </c>
      <c r="AE1341" s="113"/>
      <c r="AF1341" s="60"/>
      <c r="AH1341" s="20"/>
    </row>
    <row r="1342" spans="1:34">
      <c r="A1342" s="99"/>
      <c r="B1342" s="93"/>
      <c r="C1342" s="21" t="s">
        <v>327</v>
      </c>
      <c r="D1342" s="12">
        <v>150</v>
      </c>
      <c r="E1342" s="12">
        <v>0</v>
      </c>
      <c r="F1342" s="12">
        <v>40</v>
      </c>
      <c r="G1342" s="12">
        <v>0</v>
      </c>
      <c r="H1342" s="12">
        <v>0</v>
      </c>
      <c r="I1342" s="13">
        <v>80</v>
      </c>
      <c r="J1342" s="13">
        <v>20</v>
      </c>
      <c r="K1342" s="13">
        <v>10</v>
      </c>
      <c r="L1342" s="13">
        <v>10</v>
      </c>
      <c r="M1342" s="13">
        <v>0</v>
      </c>
      <c r="N1342" s="14">
        <f>D1342*$D$17</f>
        <v>195</v>
      </c>
      <c r="O1342" s="14">
        <f>E1342*$E$17</f>
        <v>0</v>
      </c>
      <c r="P1342" s="14">
        <f>F1342*$F$17</f>
        <v>52</v>
      </c>
      <c r="Q1342" s="14">
        <f>G1342*$G$17</f>
        <v>0</v>
      </c>
      <c r="R1342" s="14">
        <f>H1342*$H$17</f>
        <v>0</v>
      </c>
      <c r="S1342" s="14">
        <f>(N1342/100)*(I1342*$I$17)+(N1342/100)*(J1342*$J$17)</f>
        <v>397.8</v>
      </c>
      <c r="T1342" s="14">
        <f>(O1342/100)*(K1342*$K$17)</f>
        <v>0</v>
      </c>
      <c r="U1342" s="14">
        <f>(P1342/100)*(K1342*$K$17)+(P1342/100)*(L1342*$L$17)</f>
        <v>15.600000000000001</v>
      </c>
      <c r="V1342" s="14">
        <f>(Q1342/100)*(L1342*$L$17)</f>
        <v>0</v>
      </c>
      <c r="W1342" s="14">
        <f>(R1342/100)*(K1342*$K$17)+(R1342/100)*(L1342*$L$17)</f>
        <v>0</v>
      </c>
      <c r="X1342" s="14">
        <f t="shared" si="433"/>
        <v>592.79999999999995</v>
      </c>
      <c r="Y1342" s="14">
        <f t="shared" si="434"/>
        <v>0</v>
      </c>
      <c r="Z1342" s="14">
        <f t="shared" si="435"/>
        <v>67.599999999999994</v>
      </c>
      <c r="AA1342" s="14">
        <f t="shared" si="436"/>
        <v>0</v>
      </c>
      <c r="AB1342" s="14">
        <f t="shared" si="438"/>
        <v>0</v>
      </c>
      <c r="AC1342" s="15">
        <f t="shared" si="437"/>
        <v>660.4</v>
      </c>
      <c r="AD1342" s="48">
        <f>(ROUND(AC1342-AC1328,1)/AC1328)</f>
        <v>0.22455034303727053</v>
      </c>
      <c r="AE1342" s="113"/>
      <c r="AF1342" s="60"/>
      <c r="AH1342" s="20"/>
    </row>
    <row r="1343" spans="1:34">
      <c r="A1343" s="106" t="s">
        <v>0</v>
      </c>
      <c r="B1343" s="90" t="s">
        <v>70</v>
      </c>
      <c r="C1343" s="50" t="s">
        <v>243</v>
      </c>
      <c r="D1343" s="11">
        <v>140</v>
      </c>
      <c r="E1343" s="11">
        <v>0</v>
      </c>
      <c r="F1343" s="11">
        <v>0</v>
      </c>
      <c r="G1343" s="11">
        <v>0</v>
      </c>
      <c r="H1343" s="11">
        <v>0</v>
      </c>
      <c r="I1343" s="51">
        <v>20</v>
      </c>
      <c r="J1343" s="51">
        <v>80</v>
      </c>
      <c r="K1343" s="51">
        <v>0</v>
      </c>
      <c r="L1343" s="51">
        <v>0</v>
      </c>
      <c r="M1343" s="51">
        <v>0</v>
      </c>
      <c r="N1343" s="52">
        <f>D1343*$D$3</f>
        <v>210</v>
      </c>
      <c r="O1343" s="52">
        <f>E1343*$E$3</f>
        <v>0</v>
      </c>
      <c r="P1343" s="52">
        <f>F1343*$F$3</f>
        <v>0</v>
      </c>
      <c r="Q1343" s="52">
        <f>G1343*$G$3</f>
        <v>0</v>
      </c>
      <c r="R1343" s="52">
        <f>H1343*$H$3</f>
        <v>0</v>
      </c>
      <c r="S1343" s="52">
        <f>(N1343/100)*(I1343*$I$3)+(N1343/100)*(J1343*$J$3)</f>
        <v>315</v>
      </c>
      <c r="T1343" s="52">
        <f>(O1343/100)*(K1343*$K$3)</f>
        <v>0</v>
      </c>
      <c r="U1343" s="52">
        <f>(P1343/100)*(K1343*$K$3)+(P1343/100)*(L1343*$L$3)</f>
        <v>0</v>
      </c>
      <c r="V1343" s="52">
        <f>(Q1343/100)*(L1343*$L$3)</f>
        <v>0</v>
      </c>
      <c r="W1343" s="52">
        <f>(R1343/100)*(K1343*$K$3)+(R1343/100)*(L1343*$L$3)</f>
        <v>0</v>
      </c>
      <c r="X1343" s="52">
        <f t="shared" si="413"/>
        <v>525</v>
      </c>
      <c r="Y1343" s="52">
        <f t="shared" si="414"/>
        <v>0</v>
      </c>
      <c r="Z1343" s="52">
        <f t="shared" si="415"/>
        <v>0</v>
      </c>
      <c r="AA1343" s="52">
        <f t="shared" si="416"/>
        <v>0</v>
      </c>
      <c r="AB1343" s="52">
        <f>R1343+W1343</f>
        <v>0</v>
      </c>
      <c r="AC1343" s="53">
        <f>ROUND(X1343+Y1343+Z1343+AA1343+AB1343,1)</f>
        <v>525</v>
      </c>
      <c r="AD1343" s="58"/>
      <c r="AE1343" s="113" t="s">
        <v>814</v>
      </c>
      <c r="AF1343" s="60"/>
      <c r="AH1343" s="20"/>
    </row>
    <row r="1344" spans="1:34">
      <c r="A1344" s="99" t="s">
        <v>815</v>
      </c>
      <c r="B1344" s="91">
        <v>12</v>
      </c>
      <c r="C1344" s="21" t="s">
        <v>325</v>
      </c>
      <c r="D1344" s="12">
        <v>140</v>
      </c>
      <c r="E1344" s="12">
        <v>0</v>
      </c>
      <c r="F1344" s="12">
        <v>0</v>
      </c>
      <c r="G1344" s="12">
        <v>0</v>
      </c>
      <c r="H1344" s="12">
        <v>0</v>
      </c>
      <c r="I1344" s="13">
        <v>38</v>
      </c>
      <c r="J1344" s="13">
        <v>95</v>
      </c>
      <c r="K1344" s="13">
        <v>0</v>
      </c>
      <c r="L1344" s="13">
        <v>0</v>
      </c>
      <c r="M1344" s="13">
        <v>0</v>
      </c>
      <c r="N1344" s="14">
        <f>D1344*$D$4</f>
        <v>182</v>
      </c>
      <c r="O1344" s="14">
        <f>E1344*$E$4</f>
        <v>0</v>
      </c>
      <c r="P1344" s="14">
        <f>F1344*$F$4</f>
        <v>0</v>
      </c>
      <c r="Q1344" s="14">
        <f>G1344*$G$4</f>
        <v>0</v>
      </c>
      <c r="R1344" s="14">
        <f>H1344*$H$4</f>
        <v>0</v>
      </c>
      <c r="S1344" s="14">
        <f>(N1344/100)*(I1344*$I$4)+(N1344/100)*(J1344*$J$4)</f>
        <v>435.70800000000003</v>
      </c>
      <c r="T1344" s="14">
        <f>(O1344/100)*(K1344*$K$4)</f>
        <v>0</v>
      </c>
      <c r="U1344" s="14">
        <f>(P1344/100)*(K1344*$K$4)+(P1344/100)*(L1344*$L$4)</f>
        <v>0</v>
      </c>
      <c r="V1344" s="14">
        <f>(Q1344/100)*(L1344*$L$4)</f>
        <v>0</v>
      </c>
      <c r="W1344" s="14">
        <f>(R1344/100)*(K1344*$K$4)+(R1344/100)*(L1344*$L$4)</f>
        <v>0</v>
      </c>
      <c r="X1344" s="14">
        <f t="shared" si="413"/>
        <v>617.70800000000008</v>
      </c>
      <c r="Y1344" s="14">
        <f t="shared" si="414"/>
        <v>0</v>
      </c>
      <c r="Z1344" s="14">
        <f t="shared" si="415"/>
        <v>0</v>
      </c>
      <c r="AA1344" s="14">
        <f t="shared" si="416"/>
        <v>0</v>
      </c>
      <c r="AB1344" s="14">
        <f>R1344+W1344</f>
        <v>0</v>
      </c>
      <c r="AC1344" s="15">
        <f>ROUND(X1344+Y1344+Z1344+AA1344+AB1344,1)</f>
        <v>617.70000000000005</v>
      </c>
      <c r="AD1344" s="48">
        <f>(ROUND(AC1344-AC1343,1)/AC1343)</f>
        <v>0.17657142857142857</v>
      </c>
      <c r="AE1344" s="113"/>
      <c r="AF1344" s="60"/>
      <c r="AH1344" s="20"/>
    </row>
    <row r="1345" spans="1:34">
      <c r="A1345" s="99" t="s">
        <v>816</v>
      </c>
      <c r="B1345" s="91">
        <v>32</v>
      </c>
      <c r="C1345" s="21" t="s">
        <v>850</v>
      </c>
      <c r="D1345" s="12">
        <v>140</v>
      </c>
      <c r="E1345" s="12">
        <v>0</v>
      </c>
      <c r="F1345" s="12">
        <v>0</v>
      </c>
      <c r="G1345" s="12">
        <v>0</v>
      </c>
      <c r="H1345" s="12">
        <v>0</v>
      </c>
      <c r="I1345" s="13">
        <v>20</v>
      </c>
      <c r="J1345" s="13">
        <v>80</v>
      </c>
      <c r="K1345" s="13">
        <v>0</v>
      </c>
      <c r="L1345" s="13">
        <v>0</v>
      </c>
      <c r="M1345" s="13">
        <v>0</v>
      </c>
      <c r="N1345" s="14">
        <f>D1345*$D$5</f>
        <v>196</v>
      </c>
      <c r="O1345" s="14">
        <f>E1345*$E$5</f>
        <v>0</v>
      </c>
      <c r="P1345" s="14">
        <f>F1345*$F$5</f>
        <v>0</v>
      </c>
      <c r="Q1345" s="14">
        <f>G1345*$G$5</f>
        <v>0</v>
      </c>
      <c r="R1345" s="14">
        <f>H1345*$H$5</f>
        <v>0</v>
      </c>
      <c r="S1345" s="14">
        <f>(N1345/100)*(I1345*$I$5)+(N1345/100)*(J1345*$J$5)</f>
        <v>294</v>
      </c>
      <c r="T1345" s="14">
        <f>(O1345/100)*(K1345*$K$5)</f>
        <v>0</v>
      </c>
      <c r="U1345" s="14">
        <f>(P1345/100)*(K1345*$K$5)+(P1345/100)*(L1345*$L$5)</f>
        <v>0</v>
      </c>
      <c r="V1345" s="14">
        <f>(Q1345/100)*(L1345*$L$5)</f>
        <v>0</v>
      </c>
      <c r="W1345" s="14">
        <f>(R1345/100)*(K1345*$K$5)+(R1345/100)*(L1345*$L$5)</f>
        <v>0</v>
      </c>
      <c r="X1345" s="14">
        <f t="shared" si="413"/>
        <v>490</v>
      </c>
      <c r="Y1345" s="14">
        <f t="shared" si="414"/>
        <v>0</v>
      </c>
      <c r="Z1345" s="14">
        <f t="shared" si="415"/>
        <v>0</v>
      </c>
      <c r="AA1345" s="14">
        <f t="shared" si="416"/>
        <v>0</v>
      </c>
      <c r="AB1345" s="14">
        <f>R1345+W1345</f>
        <v>0</v>
      </c>
      <c r="AC1345" s="15">
        <f t="shared" ref="AC1345:AC1357" si="439">ROUND(X1345+Y1345+Z1345+AA1345+AB1345,1)</f>
        <v>490</v>
      </c>
      <c r="AD1345" s="48">
        <f>(ROUND(AC1345-AC1343,1)/AC1343)</f>
        <v>-6.6666666666666666E-2</v>
      </c>
      <c r="AE1345" s="113"/>
      <c r="AF1345" s="60"/>
      <c r="AH1345" s="20"/>
    </row>
    <row r="1346" spans="1:34">
      <c r="A1346" s="99" t="s">
        <v>817</v>
      </c>
      <c r="B1346" s="91">
        <v>0</v>
      </c>
      <c r="C1346" s="21" t="s">
        <v>338</v>
      </c>
      <c r="D1346" s="12">
        <v>140</v>
      </c>
      <c r="E1346" s="12">
        <v>0</v>
      </c>
      <c r="F1346" s="12">
        <v>0</v>
      </c>
      <c r="G1346" s="12">
        <v>0</v>
      </c>
      <c r="H1346" s="12">
        <v>0</v>
      </c>
      <c r="I1346" s="13">
        <v>20</v>
      </c>
      <c r="J1346" s="13">
        <v>80</v>
      </c>
      <c r="K1346" s="13">
        <v>0</v>
      </c>
      <c r="L1346" s="13">
        <v>0</v>
      </c>
      <c r="M1346" s="13">
        <v>0</v>
      </c>
      <c r="N1346" s="14">
        <f>D1346*$D$6</f>
        <v>196</v>
      </c>
      <c r="O1346" s="14">
        <f>E1346*$E$6</f>
        <v>0</v>
      </c>
      <c r="P1346" s="14">
        <f>F1346*$F$6</f>
        <v>0</v>
      </c>
      <c r="Q1346" s="14">
        <f>G1346*$G$6</f>
        <v>0</v>
      </c>
      <c r="R1346" s="14">
        <f>H1346*$H$6</f>
        <v>0</v>
      </c>
      <c r="S1346" s="14">
        <f>(N1346/100)*(I1346*$I$6)+(N1346/100)*(J1346*$J$6)</f>
        <v>294</v>
      </c>
      <c r="T1346" s="14">
        <f>(O1346/100)*(K1346*$K$6)</f>
        <v>0</v>
      </c>
      <c r="U1346" s="14">
        <f>(P1346/100)*(K1346*$K$6)+(P1346/100)*(L1346*$L$6)</f>
        <v>0</v>
      </c>
      <c r="V1346" s="14">
        <f>(Q1346/100)*(L1346*$L$6)</f>
        <v>0</v>
      </c>
      <c r="W1346" s="14">
        <f>(R1346/100)*(K1346*$K$6)+(R1346/100)*(L1346*$L$6)</f>
        <v>0</v>
      </c>
      <c r="X1346" s="14">
        <f t="shared" si="413"/>
        <v>490</v>
      </c>
      <c r="Y1346" s="14">
        <f t="shared" si="414"/>
        <v>0</v>
      </c>
      <c r="Z1346" s="14">
        <f t="shared" si="415"/>
        <v>0</v>
      </c>
      <c r="AA1346" s="14">
        <f t="shared" si="416"/>
        <v>0</v>
      </c>
      <c r="AB1346" s="14">
        <f t="shared" ref="AB1346:AB1357" si="440">R1346+W1346</f>
        <v>0</v>
      </c>
      <c r="AC1346" s="15">
        <f t="shared" si="439"/>
        <v>490</v>
      </c>
      <c r="AD1346" s="48">
        <f>(ROUND(AC1346-AC1343,1)/AC1343)</f>
        <v>-6.6666666666666666E-2</v>
      </c>
      <c r="AE1346" s="113"/>
      <c r="AF1346" s="60"/>
      <c r="AH1346" s="20"/>
    </row>
    <row r="1347" spans="1:34">
      <c r="A1347" s="99" t="s">
        <v>818</v>
      </c>
      <c r="B1347" s="91">
        <v>0</v>
      </c>
      <c r="C1347" s="21" t="s">
        <v>339</v>
      </c>
      <c r="D1347" s="12">
        <v>140</v>
      </c>
      <c r="E1347" s="12">
        <v>0</v>
      </c>
      <c r="F1347" s="12">
        <v>0</v>
      </c>
      <c r="G1347" s="12">
        <v>0</v>
      </c>
      <c r="H1347" s="12">
        <v>0</v>
      </c>
      <c r="I1347" s="13">
        <v>20</v>
      </c>
      <c r="J1347" s="13">
        <v>80</v>
      </c>
      <c r="K1347" s="13">
        <v>0</v>
      </c>
      <c r="L1347" s="13">
        <v>0</v>
      </c>
      <c r="M1347" s="13">
        <v>0</v>
      </c>
      <c r="N1347" s="14">
        <f>D1347*$D$7</f>
        <v>196</v>
      </c>
      <c r="O1347" s="14">
        <f>E1347*$E$7</f>
        <v>0</v>
      </c>
      <c r="P1347" s="14">
        <f>F1347*$F$7</f>
        <v>0</v>
      </c>
      <c r="Q1347" s="14">
        <f>G1347*$G$7</f>
        <v>0</v>
      </c>
      <c r="R1347" s="14">
        <f>H1347*$H$7</f>
        <v>0</v>
      </c>
      <c r="S1347" s="14">
        <f>(N1347/100)*(I1347*$I$7)+(N1347/100)*(J1347*$J$7)</f>
        <v>294</v>
      </c>
      <c r="T1347" s="14">
        <f>(O1347/100)*(K1347*$K$7)</f>
        <v>0</v>
      </c>
      <c r="U1347" s="14">
        <f>(P1347/100)*(K1347*$K$7)+(P1347/100)*(L1347*$L$7)</f>
        <v>0</v>
      </c>
      <c r="V1347" s="14">
        <f>(Q1347/100)*(L1347*$L$7)</f>
        <v>0</v>
      </c>
      <c r="W1347" s="14">
        <f>(R1347/100)*(K1347*$K$7)+(R1347/100)*(L1347*$L$7)</f>
        <v>0</v>
      </c>
      <c r="X1347" s="14">
        <f t="shared" si="413"/>
        <v>490</v>
      </c>
      <c r="Y1347" s="14">
        <f t="shared" si="414"/>
        <v>0</v>
      </c>
      <c r="Z1347" s="14">
        <f t="shared" si="415"/>
        <v>0</v>
      </c>
      <c r="AA1347" s="14">
        <f t="shared" si="416"/>
        <v>0</v>
      </c>
      <c r="AB1347" s="14">
        <f t="shared" si="440"/>
        <v>0</v>
      </c>
      <c r="AC1347" s="15">
        <f t="shared" si="439"/>
        <v>490</v>
      </c>
      <c r="AD1347" s="48">
        <f>(ROUND(AC1347-AC1343,1)/AC1343)</f>
        <v>-6.6666666666666666E-2</v>
      </c>
      <c r="AE1347" s="113"/>
      <c r="AF1347" s="60"/>
      <c r="AH1347" s="20"/>
    </row>
    <row r="1348" spans="1:34">
      <c r="A1348" s="99" t="s">
        <v>667</v>
      </c>
      <c r="B1348" s="91"/>
      <c r="C1348" s="21" t="s">
        <v>340</v>
      </c>
      <c r="D1348" s="12">
        <v>140</v>
      </c>
      <c r="E1348" s="12">
        <v>0</v>
      </c>
      <c r="F1348" s="12">
        <v>0</v>
      </c>
      <c r="G1348" s="12">
        <v>0</v>
      </c>
      <c r="H1348" s="12">
        <v>0</v>
      </c>
      <c r="I1348" s="13">
        <v>20</v>
      </c>
      <c r="J1348" s="13">
        <v>80</v>
      </c>
      <c r="K1348" s="13">
        <v>0</v>
      </c>
      <c r="L1348" s="13">
        <v>0</v>
      </c>
      <c r="M1348" s="13">
        <v>0</v>
      </c>
      <c r="N1348" s="14">
        <f>D1348*$D$8</f>
        <v>196</v>
      </c>
      <c r="O1348" s="14">
        <f>E1348*$E$8</f>
        <v>0</v>
      </c>
      <c r="P1348" s="14">
        <f>F1348*$F$8</f>
        <v>0</v>
      </c>
      <c r="Q1348" s="14">
        <f>G1348*$G$8</f>
        <v>0</v>
      </c>
      <c r="R1348" s="14">
        <f>H1348*$H$8</f>
        <v>0</v>
      </c>
      <c r="S1348" s="14">
        <f>(N1348/100)*(I1348*$I$8)+(N1348/100)*(J1348*$J$8)</f>
        <v>294</v>
      </c>
      <c r="T1348" s="14">
        <f>(O1348/100)*(K1348*$K$8)</f>
        <v>0</v>
      </c>
      <c r="U1348" s="14">
        <f>(P1348/100)*(K1348*$K$8)+(P1348/100)*(L1348*$L$8)</f>
        <v>0</v>
      </c>
      <c r="V1348" s="14">
        <f>(Q1348/100)*(L1348*$L$8)</f>
        <v>0</v>
      </c>
      <c r="W1348" s="14">
        <f>(R1348/100)*(K1348*$K$8)+(R1348/100)*(L1348*$L$8)</f>
        <v>0</v>
      </c>
      <c r="X1348" s="14">
        <f t="shared" si="413"/>
        <v>490</v>
      </c>
      <c r="Y1348" s="14">
        <f t="shared" si="414"/>
        <v>0</v>
      </c>
      <c r="Z1348" s="14">
        <f t="shared" si="415"/>
        <v>0</v>
      </c>
      <c r="AA1348" s="14">
        <f t="shared" si="416"/>
        <v>0</v>
      </c>
      <c r="AB1348" s="14">
        <f t="shared" si="440"/>
        <v>0</v>
      </c>
      <c r="AC1348" s="15">
        <f t="shared" si="439"/>
        <v>490</v>
      </c>
      <c r="AD1348" s="48">
        <f>(ROUND(AC1348-AC1343,1)/AC1343)</f>
        <v>-6.6666666666666666E-2</v>
      </c>
      <c r="AE1348" s="113"/>
      <c r="AF1348" s="60"/>
      <c r="AH1348" s="20"/>
    </row>
    <row r="1349" spans="1:34">
      <c r="A1349" s="99" t="s">
        <v>606</v>
      </c>
      <c r="B1349" s="91"/>
      <c r="C1349" s="21" t="s">
        <v>1</v>
      </c>
      <c r="D1349" s="12">
        <v>70</v>
      </c>
      <c r="E1349" s="12">
        <v>140</v>
      </c>
      <c r="F1349" s="12">
        <v>0</v>
      </c>
      <c r="G1349" s="12">
        <v>0</v>
      </c>
      <c r="H1349" s="12">
        <v>0</v>
      </c>
      <c r="I1349" s="13">
        <v>20</v>
      </c>
      <c r="J1349" s="13">
        <v>80</v>
      </c>
      <c r="K1349" s="13">
        <v>105</v>
      </c>
      <c r="L1349" s="13">
        <v>0</v>
      </c>
      <c r="M1349" s="13">
        <v>0</v>
      </c>
      <c r="N1349" s="14">
        <f>D1349*$D$9</f>
        <v>84</v>
      </c>
      <c r="O1349" s="14">
        <f>E1349*$E$9</f>
        <v>182</v>
      </c>
      <c r="P1349" s="14">
        <f>F1349*$F$9</f>
        <v>0</v>
      </c>
      <c r="Q1349" s="14">
        <f>G1349*$G$9</f>
        <v>0</v>
      </c>
      <c r="R1349" s="14">
        <f>H1349*$H$9</f>
        <v>0</v>
      </c>
      <c r="S1349" s="14">
        <f>(N1349/100)*(I1349*$I$9)+(N1349/100)*(J1349*$J$9)</f>
        <v>126</v>
      </c>
      <c r="T1349" s="14">
        <f>(O1349/100)*(K1349*$K$9)</f>
        <v>286.65000000000003</v>
      </c>
      <c r="U1349" s="14">
        <f>(P1349/100)*(K1349*$K$9)+(P1349/100)*(L1349*$L$9)</f>
        <v>0</v>
      </c>
      <c r="V1349" s="14">
        <f>(Q1349/100)*(L1349*$L$9)</f>
        <v>0</v>
      </c>
      <c r="W1349" s="14">
        <f>(R1349/100)*(K1349*$K$9)+(R1349/100)*(L1349*$L$9)</f>
        <v>0</v>
      </c>
      <c r="X1349" s="14">
        <f t="shared" si="413"/>
        <v>210</v>
      </c>
      <c r="Y1349" s="14">
        <f t="shared" si="414"/>
        <v>468.65000000000003</v>
      </c>
      <c r="Z1349" s="14">
        <f t="shared" si="415"/>
        <v>0</v>
      </c>
      <c r="AA1349" s="14">
        <f t="shared" si="416"/>
        <v>0</v>
      </c>
      <c r="AB1349" s="14">
        <f t="shared" si="440"/>
        <v>0</v>
      </c>
      <c r="AC1349" s="15">
        <f t="shared" si="439"/>
        <v>678.7</v>
      </c>
      <c r="AD1349" s="48">
        <f>(ROUND(AC1349-AC1343,1)/AC1343)</f>
        <v>0.29276190476190472</v>
      </c>
      <c r="AE1349" s="113"/>
      <c r="AF1349" s="60"/>
      <c r="AH1349" s="20"/>
    </row>
    <row r="1350" spans="1:34">
      <c r="A1350" s="99" t="s">
        <v>845</v>
      </c>
      <c r="B1350" s="91"/>
      <c r="C1350" s="21" t="s">
        <v>2</v>
      </c>
      <c r="D1350" s="12">
        <v>70</v>
      </c>
      <c r="E1350" s="12">
        <v>0</v>
      </c>
      <c r="F1350" s="12">
        <v>140</v>
      </c>
      <c r="G1350" s="12">
        <v>0</v>
      </c>
      <c r="H1350" s="12">
        <v>0</v>
      </c>
      <c r="I1350" s="13">
        <v>20</v>
      </c>
      <c r="J1350" s="13">
        <v>80</v>
      </c>
      <c r="K1350" s="13">
        <v>52.5</v>
      </c>
      <c r="L1350" s="13">
        <v>52.5</v>
      </c>
      <c r="M1350" s="13">
        <v>0</v>
      </c>
      <c r="N1350" s="14">
        <f>D1350*$D$10</f>
        <v>84</v>
      </c>
      <c r="O1350" s="14">
        <f>E1350*$E$10</f>
        <v>0</v>
      </c>
      <c r="P1350" s="14">
        <f>F1350*$F$10</f>
        <v>182</v>
      </c>
      <c r="Q1350" s="14">
        <f>G1350*$G$10</f>
        <v>0</v>
      </c>
      <c r="R1350" s="14">
        <f>H1350*$H$10</f>
        <v>0</v>
      </c>
      <c r="S1350" s="14">
        <f>(N1350/100)*(I1350*$I$10)+(N1350/100)*(J1350*$J$10)</f>
        <v>126</v>
      </c>
      <c r="T1350" s="14">
        <f>(O1350/100)*(K1350*$J$10)</f>
        <v>0</v>
      </c>
      <c r="U1350" s="14">
        <f>(P1350/100)*(K1350*$K$10)+(P1350/100)*(L1350*$L$10)</f>
        <v>286.65000000000003</v>
      </c>
      <c r="V1350" s="14">
        <f>(Q1350/100)*(L1350*$L$10)</f>
        <v>0</v>
      </c>
      <c r="W1350" s="14">
        <f>(R1350/100)*(K1350*$K$10)+(R1350/100)*(L1350*$L$10)</f>
        <v>0</v>
      </c>
      <c r="X1350" s="14">
        <f t="shared" si="413"/>
        <v>210</v>
      </c>
      <c r="Y1350" s="14">
        <f t="shared" si="414"/>
        <v>0</v>
      </c>
      <c r="Z1350" s="14">
        <f t="shared" si="415"/>
        <v>468.65000000000003</v>
      </c>
      <c r="AA1350" s="14">
        <f t="shared" si="416"/>
        <v>0</v>
      </c>
      <c r="AB1350" s="14">
        <f t="shared" si="440"/>
        <v>0</v>
      </c>
      <c r="AC1350" s="15">
        <f t="shared" si="439"/>
        <v>678.7</v>
      </c>
      <c r="AD1350" s="48">
        <f>(ROUND(AC1350-AC1343,1)/AC1343)</f>
        <v>0.29276190476190472</v>
      </c>
      <c r="AE1350" s="113"/>
      <c r="AF1350" s="60"/>
      <c r="AH1350" s="20"/>
    </row>
    <row r="1351" spans="1:34">
      <c r="A1351" s="99" t="s">
        <v>846</v>
      </c>
      <c r="B1351" s="91"/>
      <c r="C1351" s="21" t="s">
        <v>3</v>
      </c>
      <c r="D1351" s="12">
        <v>70</v>
      </c>
      <c r="E1351" s="12">
        <v>0</v>
      </c>
      <c r="F1351" s="12">
        <v>0</v>
      </c>
      <c r="G1351" s="12">
        <v>140</v>
      </c>
      <c r="H1351" s="12">
        <v>0</v>
      </c>
      <c r="I1351" s="13">
        <v>20</v>
      </c>
      <c r="J1351" s="13">
        <v>80</v>
      </c>
      <c r="K1351" s="13">
        <v>0</v>
      </c>
      <c r="L1351" s="13">
        <v>105</v>
      </c>
      <c r="M1351" s="13">
        <v>0</v>
      </c>
      <c r="N1351" s="14">
        <f>D1351*$D$11</f>
        <v>84</v>
      </c>
      <c r="O1351" s="14">
        <f>E1351*$E$11</f>
        <v>0</v>
      </c>
      <c r="P1351" s="14">
        <f>F1351*$F$11</f>
        <v>0</v>
      </c>
      <c r="Q1351" s="14">
        <f>G1351*$G$11</f>
        <v>182</v>
      </c>
      <c r="R1351" s="14">
        <f>H1351*$H$11</f>
        <v>0</v>
      </c>
      <c r="S1351" s="14">
        <f>(N1351/100)*(I1351*$I$11)+(N1351/100)*(J1351*$J$11)</f>
        <v>126</v>
      </c>
      <c r="T1351" s="14">
        <f>(O1351/100)*(K1351*$K$11)</f>
        <v>0</v>
      </c>
      <c r="U1351" s="14">
        <f>(P1351/100)*(K1351*$K$11)+(P1351/100)*(L1351*$L$11)</f>
        <v>0</v>
      </c>
      <c r="V1351" s="14">
        <f>(Q1351/100)*(L1351*$L$11)</f>
        <v>286.65000000000003</v>
      </c>
      <c r="W1351" s="14">
        <f>(R1351/100)*(K1351*$K$11)+(R1351/100)*(L1351*$L$11)</f>
        <v>0</v>
      </c>
      <c r="X1351" s="14">
        <f t="shared" si="413"/>
        <v>210</v>
      </c>
      <c r="Y1351" s="14">
        <f t="shared" si="414"/>
        <v>0</v>
      </c>
      <c r="Z1351" s="14">
        <f t="shared" si="415"/>
        <v>0</v>
      </c>
      <c r="AA1351" s="14">
        <f t="shared" si="416"/>
        <v>468.65000000000003</v>
      </c>
      <c r="AB1351" s="14">
        <f t="shared" si="440"/>
        <v>0</v>
      </c>
      <c r="AC1351" s="15">
        <f t="shared" si="439"/>
        <v>678.7</v>
      </c>
      <c r="AD1351" s="48">
        <f>(ROUND(AC1351-AC1343,1)/AC1343)</f>
        <v>0.29276190476190472</v>
      </c>
      <c r="AE1351" s="113"/>
      <c r="AF1351" s="60"/>
      <c r="AH1351" s="20"/>
    </row>
    <row r="1352" spans="1:34">
      <c r="A1352" s="99" t="s">
        <v>847</v>
      </c>
      <c r="B1352" s="91"/>
      <c r="C1352" s="21" t="s">
        <v>4</v>
      </c>
      <c r="D1352" s="12">
        <v>70</v>
      </c>
      <c r="E1352" s="12">
        <v>0</v>
      </c>
      <c r="F1352" s="12">
        <v>0</v>
      </c>
      <c r="G1352" s="12">
        <v>0</v>
      </c>
      <c r="H1352" s="12">
        <v>140</v>
      </c>
      <c r="I1352" s="13">
        <v>20</v>
      </c>
      <c r="J1352" s="13">
        <v>80</v>
      </c>
      <c r="K1352" s="13">
        <v>52.5</v>
      </c>
      <c r="L1352" s="13">
        <v>52.5</v>
      </c>
      <c r="M1352" s="13">
        <v>0</v>
      </c>
      <c r="N1352" s="14">
        <f>D1352*$D$12</f>
        <v>84</v>
      </c>
      <c r="O1352" s="14">
        <f>E1352*$E$12</f>
        <v>0</v>
      </c>
      <c r="P1352" s="14">
        <f>F1352*$F$12</f>
        <v>0</v>
      </c>
      <c r="Q1352" s="14">
        <f>G1352*$G$12</f>
        <v>0</v>
      </c>
      <c r="R1352" s="14">
        <f>H1352*$H$12</f>
        <v>182</v>
      </c>
      <c r="S1352" s="14">
        <f>(N1352/100)*(I1352*$I$12)+(N1352/100)*(J1352*$J$12)</f>
        <v>126</v>
      </c>
      <c r="T1352" s="14">
        <f>(O1352/100)*(K1352*$K$12)</f>
        <v>0</v>
      </c>
      <c r="U1352" s="14">
        <f>(P1352/100)*(K1352*$K$12)+(P1352/100)*(L1352*$L$12)</f>
        <v>0</v>
      </c>
      <c r="V1352" s="14">
        <f>(Q1352/100)*(L1352*$L$12)</f>
        <v>0</v>
      </c>
      <c r="W1352" s="14">
        <f>(R1352/100)*(K1352*$K$12)+(R1352/100)*(L1352*$L$12)</f>
        <v>286.65000000000003</v>
      </c>
      <c r="X1352" s="14">
        <f t="shared" si="413"/>
        <v>210</v>
      </c>
      <c r="Y1352" s="14">
        <f t="shared" si="414"/>
        <v>0</v>
      </c>
      <c r="Z1352" s="14">
        <f t="shared" si="415"/>
        <v>0</v>
      </c>
      <c r="AA1352" s="14">
        <f t="shared" si="416"/>
        <v>0</v>
      </c>
      <c r="AB1352" s="14">
        <f t="shared" si="440"/>
        <v>468.65000000000003</v>
      </c>
      <c r="AC1352" s="15">
        <f t="shared" si="439"/>
        <v>678.7</v>
      </c>
      <c r="AD1352" s="48">
        <f>(ROUND(AC1352-AC1343,1)/AC1343)</f>
        <v>0.29276190476190472</v>
      </c>
      <c r="AE1352" s="113"/>
      <c r="AF1352" s="60"/>
      <c r="AH1352" s="20"/>
    </row>
    <row r="1353" spans="1:34">
      <c r="A1353" s="99" t="s">
        <v>848</v>
      </c>
      <c r="B1353" s="91"/>
      <c r="C1353" s="21" t="s">
        <v>328</v>
      </c>
      <c r="D1353" s="12">
        <v>140</v>
      </c>
      <c r="E1353" s="12">
        <v>0</v>
      </c>
      <c r="F1353" s="12">
        <v>0</v>
      </c>
      <c r="G1353" s="12">
        <v>0</v>
      </c>
      <c r="H1353" s="12">
        <v>0</v>
      </c>
      <c r="I1353" s="13">
        <v>20</v>
      </c>
      <c r="J1353" s="13">
        <v>80</v>
      </c>
      <c r="K1353" s="13">
        <v>0</v>
      </c>
      <c r="L1353" s="13">
        <v>0</v>
      </c>
      <c r="M1353" s="13">
        <v>80</v>
      </c>
      <c r="N1353" s="14">
        <f>D1353*$D$13</f>
        <v>182</v>
      </c>
      <c r="O1353" s="14">
        <f>E1353*$E$13</f>
        <v>0</v>
      </c>
      <c r="P1353" s="14">
        <f>F1353*$F$13</f>
        <v>0</v>
      </c>
      <c r="Q1353" s="14">
        <f>G1353*$G$13</f>
        <v>0</v>
      </c>
      <c r="R1353" s="14">
        <f>H1353*$H$13</f>
        <v>0</v>
      </c>
      <c r="S1353" s="14">
        <f>(N1353/100)*(I1353*$I$14)+(N1353/100)*(J1353*$J$14)+(N1353/100)*(M1353*$M$14)</f>
        <v>491.4</v>
      </c>
      <c r="T1353" s="14">
        <f>(O1353/100)*(K1353*$K$13)+(O1353/100)*(M1353*$M$13)</f>
        <v>0</v>
      </c>
      <c r="U1353" s="14">
        <f>(P1353/100)*(K1353*$K$13)+(P1353/100)*(L1353*$L$13)+(P1353/100)*(M1353*$M$13)</f>
        <v>0</v>
      </c>
      <c r="V1353" s="14">
        <f>(Q1353/100)*(L1353*$L$13)+(Q1353/100)*(M1353*$M$13)</f>
        <v>0</v>
      </c>
      <c r="W1353" s="14">
        <f>(R1353/100)*(K1353*$K$13)+(R1353/100)*(L1353*$L$13)+(R1353/100)*(M1353*$M$13)</f>
        <v>0</v>
      </c>
      <c r="X1353" s="14">
        <f t="shared" si="413"/>
        <v>673.4</v>
      </c>
      <c r="Y1353" s="14">
        <f t="shared" si="414"/>
        <v>0</v>
      </c>
      <c r="Z1353" s="14">
        <f t="shared" si="415"/>
        <v>0</v>
      </c>
      <c r="AA1353" s="14">
        <f t="shared" si="416"/>
        <v>0</v>
      </c>
      <c r="AB1353" s="14">
        <f t="shared" si="440"/>
        <v>0</v>
      </c>
      <c r="AC1353" s="15">
        <f t="shared" si="439"/>
        <v>673.4</v>
      </c>
      <c r="AD1353" s="48">
        <f>(ROUND(AC1353-AC1343,1)/AC1343)</f>
        <v>0.28266666666666668</v>
      </c>
      <c r="AE1353" s="113"/>
      <c r="AF1353" s="60"/>
      <c r="AH1353" s="20"/>
    </row>
    <row r="1354" spans="1:34">
      <c r="A1354" s="99" t="s">
        <v>849</v>
      </c>
      <c r="B1354" s="91"/>
      <c r="C1354" s="21" t="s">
        <v>329</v>
      </c>
      <c r="D1354" s="12">
        <v>140</v>
      </c>
      <c r="E1354" s="12">
        <v>0</v>
      </c>
      <c r="F1354" s="12">
        <v>0</v>
      </c>
      <c r="G1354" s="12">
        <v>0</v>
      </c>
      <c r="H1354" s="12">
        <v>0</v>
      </c>
      <c r="I1354" s="13">
        <v>20</v>
      </c>
      <c r="J1354" s="13">
        <v>80</v>
      </c>
      <c r="K1354" s="13">
        <v>80</v>
      </c>
      <c r="L1354" s="13">
        <v>0</v>
      </c>
      <c r="M1354" s="13">
        <v>0</v>
      </c>
      <c r="N1354" s="14">
        <f>D1354*$D$14</f>
        <v>182</v>
      </c>
      <c r="O1354" s="14">
        <f>E1354*$E$14</f>
        <v>0</v>
      </c>
      <c r="P1354" s="14">
        <f>F1354*$F$14</f>
        <v>0</v>
      </c>
      <c r="Q1354" s="14">
        <f>G1354*$G$14</f>
        <v>0</v>
      </c>
      <c r="R1354" s="14">
        <f>H1354*$H$14</f>
        <v>0</v>
      </c>
      <c r="S1354" s="14">
        <f>(N1354/100)*(I1354*$I$14)+(N1354/100)*(J1354*$J$14)+(N1354/100)*(K1354*$K$14)</f>
        <v>491.4</v>
      </c>
      <c r="T1354" s="14">
        <f>(O1354/100)*(K1354*$K$14)</f>
        <v>0</v>
      </c>
      <c r="U1354" s="14">
        <f>(P1354/100)*(K1354*$K$14)+(P1354/100)*(L1354*$L$14)</f>
        <v>0</v>
      </c>
      <c r="V1354" s="14">
        <f>(Q1354/100)*(L1354*$L$14)</f>
        <v>0</v>
      </c>
      <c r="W1354" s="14">
        <f>(R1354/100)*(K1354*$L$14)+(R1354/100)*(L1354*$M$14)</f>
        <v>0</v>
      </c>
      <c r="X1354" s="14">
        <f t="shared" si="413"/>
        <v>673.4</v>
      </c>
      <c r="Y1354" s="14">
        <f t="shared" si="414"/>
        <v>0</v>
      </c>
      <c r="Z1354" s="14">
        <f t="shared" si="415"/>
        <v>0</v>
      </c>
      <c r="AA1354" s="14">
        <f t="shared" si="416"/>
        <v>0</v>
      </c>
      <c r="AB1354" s="14">
        <f t="shared" si="440"/>
        <v>0</v>
      </c>
      <c r="AC1354" s="15">
        <f t="shared" si="439"/>
        <v>673.4</v>
      </c>
      <c r="AD1354" s="48">
        <f>(ROUND(AC1354-AC1343,1)/AC1343)</f>
        <v>0.28266666666666668</v>
      </c>
      <c r="AE1354" s="113"/>
      <c r="AF1354" s="60"/>
      <c r="AH1354" s="20"/>
    </row>
    <row r="1355" spans="1:34">
      <c r="A1355" s="99"/>
      <c r="B1355" s="91"/>
      <c r="C1355" s="21" t="s">
        <v>330</v>
      </c>
      <c r="D1355" s="12">
        <v>140</v>
      </c>
      <c r="E1355" s="12">
        <v>0</v>
      </c>
      <c r="F1355" s="12">
        <v>0</v>
      </c>
      <c r="G1355" s="12">
        <v>0</v>
      </c>
      <c r="H1355" s="12">
        <v>0</v>
      </c>
      <c r="I1355" s="13">
        <v>20</v>
      </c>
      <c r="J1355" s="13">
        <v>80</v>
      </c>
      <c r="K1355" s="13">
        <v>0</v>
      </c>
      <c r="L1355" s="13">
        <v>80</v>
      </c>
      <c r="M1355" s="13">
        <v>0</v>
      </c>
      <c r="N1355" s="14">
        <f>D1355*$D$15</f>
        <v>182</v>
      </c>
      <c r="O1355" s="14">
        <f>E1355*$E$15</f>
        <v>0</v>
      </c>
      <c r="P1355" s="14">
        <f>F1355*$F$15</f>
        <v>0</v>
      </c>
      <c r="Q1355" s="14">
        <f>G1355*$G$15</f>
        <v>0</v>
      </c>
      <c r="R1355" s="14">
        <f>H1355*$H$15</f>
        <v>0</v>
      </c>
      <c r="S1355" s="14">
        <f>(N1355/100)*(I1355*$I$15)+(N1355/100)*(J1355*$J$15)+(N1355/100)*(L1355*$L$15)</f>
        <v>491.4</v>
      </c>
      <c r="T1355" s="14">
        <f>(O1355/100)*(K1355*$K$15)</f>
        <v>0</v>
      </c>
      <c r="U1355" s="14">
        <f>(P1355/100)*(K1355*$K$15)+(P1355/100)*(L1355*$L$15)</f>
        <v>0</v>
      </c>
      <c r="V1355" s="14">
        <f>(Q1355/100)*(L1355*$L$15)</f>
        <v>0</v>
      </c>
      <c r="W1355" s="14">
        <f>(R1355/100)*(K1355*$K$15)+(R1355/100)*(L1355*$L$15)</f>
        <v>0</v>
      </c>
      <c r="X1355" s="14">
        <f t="shared" si="413"/>
        <v>673.4</v>
      </c>
      <c r="Y1355" s="14">
        <f t="shared" si="414"/>
        <v>0</v>
      </c>
      <c r="Z1355" s="14">
        <f t="shared" si="415"/>
        <v>0</v>
      </c>
      <c r="AA1355" s="14">
        <f t="shared" si="416"/>
        <v>0</v>
      </c>
      <c r="AB1355" s="14">
        <f t="shared" si="440"/>
        <v>0</v>
      </c>
      <c r="AC1355" s="15">
        <f t="shared" si="439"/>
        <v>673.4</v>
      </c>
      <c r="AD1355" s="48">
        <f>(ROUND(AC1355-AC1343,1)/AC1343)</f>
        <v>0.28266666666666668</v>
      </c>
      <c r="AE1355" s="113"/>
      <c r="AF1355" s="60"/>
      <c r="AH1355" s="20"/>
    </row>
    <row r="1356" spans="1:34">
      <c r="A1356" s="99"/>
      <c r="B1356" s="91"/>
      <c r="C1356" s="21" t="s">
        <v>326</v>
      </c>
      <c r="D1356" s="12">
        <v>140</v>
      </c>
      <c r="E1356" s="12">
        <v>0</v>
      </c>
      <c r="F1356" s="12">
        <v>0</v>
      </c>
      <c r="G1356" s="12">
        <v>0</v>
      </c>
      <c r="H1356" s="12">
        <v>0</v>
      </c>
      <c r="I1356" s="13">
        <v>20</v>
      </c>
      <c r="J1356" s="13">
        <v>102</v>
      </c>
      <c r="K1356" s="13">
        <v>0</v>
      </c>
      <c r="L1356" s="13">
        <v>0</v>
      </c>
      <c r="M1356" s="13">
        <v>0</v>
      </c>
      <c r="N1356" s="14">
        <f>D1356*$D$16</f>
        <v>182</v>
      </c>
      <c r="O1356" s="14">
        <f>E1356*$E$16</f>
        <v>0</v>
      </c>
      <c r="P1356" s="14">
        <f>F1356*$F$16</f>
        <v>0</v>
      </c>
      <c r="Q1356" s="14">
        <f>G1356*$G$16</f>
        <v>0</v>
      </c>
      <c r="R1356" s="14">
        <f>H1356*$H$16</f>
        <v>0</v>
      </c>
      <c r="S1356" s="14">
        <f>(N1356/100)*(I1356*$I$16)+(N1356/100)*(J1356*$J$16)</f>
        <v>463.37199999999996</v>
      </c>
      <c r="T1356" s="14">
        <f>(O1356/100)*(K1356*$K$16)</f>
        <v>0</v>
      </c>
      <c r="U1356" s="14">
        <f>(P1356/100)*(K1356*$K$16)+(P1356/100)*(L1356*$L$16)</f>
        <v>0</v>
      </c>
      <c r="V1356" s="14">
        <f>(Q1356/100)*(L1356*$L$16)</f>
        <v>0</v>
      </c>
      <c r="W1356" s="14">
        <f>(R1356/100)*(K1356*$K$16)+(R1356/100)*(L1356*$L$16)</f>
        <v>0</v>
      </c>
      <c r="X1356" s="14">
        <f t="shared" si="413"/>
        <v>645.37199999999996</v>
      </c>
      <c r="Y1356" s="14">
        <f t="shared" si="414"/>
        <v>0</v>
      </c>
      <c r="Z1356" s="14">
        <f t="shared" si="415"/>
        <v>0</v>
      </c>
      <c r="AA1356" s="14">
        <f t="shared" si="416"/>
        <v>0</v>
      </c>
      <c r="AB1356" s="14">
        <f t="shared" si="440"/>
        <v>0</v>
      </c>
      <c r="AC1356" s="15">
        <f t="shared" si="439"/>
        <v>645.4</v>
      </c>
      <c r="AD1356" s="48">
        <f>(ROUND(AC1356-AC1343,1)/AC1343)</f>
        <v>0.22933333333333333</v>
      </c>
      <c r="AE1356" s="113"/>
      <c r="AF1356" s="60"/>
      <c r="AH1356" s="20"/>
    </row>
    <row r="1357" spans="1:34">
      <c r="A1357" s="99"/>
      <c r="B1357" s="91"/>
      <c r="C1357" s="21" t="s">
        <v>327</v>
      </c>
      <c r="D1357" s="12">
        <v>140</v>
      </c>
      <c r="E1357" s="12">
        <v>0</v>
      </c>
      <c r="F1357" s="12">
        <v>0</v>
      </c>
      <c r="G1357" s="12">
        <v>0</v>
      </c>
      <c r="H1357" s="12">
        <v>0</v>
      </c>
      <c r="I1357" s="13">
        <v>63</v>
      </c>
      <c r="J1357" s="13">
        <v>80</v>
      </c>
      <c r="K1357" s="13">
        <v>0</v>
      </c>
      <c r="L1357" s="13">
        <v>0</v>
      </c>
      <c r="M1357" s="13">
        <v>0</v>
      </c>
      <c r="N1357" s="14">
        <f>D1357*$D$17</f>
        <v>182</v>
      </c>
      <c r="O1357" s="14">
        <f>E1357*$E$17</f>
        <v>0</v>
      </c>
      <c r="P1357" s="14">
        <f>F1357*$F$17</f>
        <v>0</v>
      </c>
      <c r="Q1357" s="14">
        <f>G1357*$G$17</f>
        <v>0</v>
      </c>
      <c r="R1357" s="14">
        <f>H1357*$H$17</f>
        <v>0</v>
      </c>
      <c r="S1357" s="14">
        <f>(N1357/100)*(I1357*$I$17)+(N1357/100)*(J1357*$J$17)</f>
        <v>409.31799999999998</v>
      </c>
      <c r="T1357" s="14">
        <f>(O1357/100)*(K1357*$K$17)</f>
        <v>0</v>
      </c>
      <c r="U1357" s="14">
        <f>(P1357/100)*(K1357*$K$17)+(P1357/100)*(L1357*$L$17)</f>
        <v>0</v>
      </c>
      <c r="V1357" s="14">
        <f>(Q1357/100)*(L1357*$L$17)</f>
        <v>0</v>
      </c>
      <c r="W1357" s="14">
        <f>(R1357/100)*(K1357*$K$17)+(R1357/100)*(L1357*$L$17)</f>
        <v>0</v>
      </c>
      <c r="X1357" s="14">
        <f t="shared" si="413"/>
        <v>591.31799999999998</v>
      </c>
      <c r="Y1357" s="14">
        <f t="shared" si="414"/>
        <v>0</v>
      </c>
      <c r="Z1357" s="14">
        <f t="shared" si="415"/>
        <v>0</v>
      </c>
      <c r="AA1357" s="14">
        <f t="shared" si="416"/>
        <v>0</v>
      </c>
      <c r="AB1357" s="14">
        <f t="shared" si="440"/>
        <v>0</v>
      </c>
      <c r="AC1357" s="15">
        <f t="shared" si="439"/>
        <v>591.29999999999995</v>
      </c>
      <c r="AD1357" s="48">
        <f>(ROUND(AC1357-AC1343,1)/AC1343)</f>
        <v>0.12628571428571428</v>
      </c>
      <c r="AE1357" s="113"/>
      <c r="AF1357" s="60"/>
      <c r="AH1357" s="20"/>
    </row>
    <row r="1358" spans="1:34">
      <c r="A1358" s="106" t="s">
        <v>0</v>
      </c>
      <c r="B1358" s="92" t="s">
        <v>812</v>
      </c>
      <c r="C1358" s="50" t="s">
        <v>242</v>
      </c>
      <c r="D1358" s="11">
        <v>132</v>
      </c>
      <c r="E1358" s="11">
        <v>0</v>
      </c>
      <c r="F1358" s="11">
        <v>0</v>
      </c>
      <c r="G1358" s="11">
        <v>0</v>
      </c>
      <c r="H1358" s="11">
        <v>78</v>
      </c>
      <c r="I1358" s="51">
        <v>40</v>
      </c>
      <c r="J1358" s="51">
        <v>20</v>
      </c>
      <c r="K1358" s="51">
        <v>10</v>
      </c>
      <c r="L1358" s="51">
        <v>10</v>
      </c>
      <c r="M1358" s="51">
        <v>0</v>
      </c>
      <c r="N1358" s="52">
        <f>D1358*$D$3</f>
        <v>198</v>
      </c>
      <c r="O1358" s="52">
        <f>E1358*$E$3</f>
        <v>0</v>
      </c>
      <c r="P1358" s="52">
        <f>F1358*$F$3</f>
        <v>0</v>
      </c>
      <c r="Q1358" s="52">
        <f>G1358*$G$3</f>
        <v>0</v>
      </c>
      <c r="R1358" s="52">
        <f>H1358*$H$3</f>
        <v>117</v>
      </c>
      <c r="S1358" s="52">
        <f>(N1358/100)*(I1358*$I$3)+(N1358/100)*(J1358*$J$3)</f>
        <v>178.2</v>
      </c>
      <c r="T1358" s="52">
        <f>(O1358/100)*(K1358*$K$3)</f>
        <v>0</v>
      </c>
      <c r="U1358" s="52">
        <f>(P1358/100)*(K1358*$K$3)+(P1358/100)*(L1358*$L$3)</f>
        <v>0</v>
      </c>
      <c r="V1358" s="52">
        <f>(Q1358/100)*(L1358*$L$3)</f>
        <v>0</v>
      </c>
      <c r="W1358" s="52">
        <f>(R1358/100)*(K1358*$K$3)+(R1358/100)*(L1358*$L$3)</f>
        <v>35.099999999999994</v>
      </c>
      <c r="X1358" s="52">
        <f t="shared" si="413"/>
        <v>376.2</v>
      </c>
      <c r="Y1358" s="52">
        <f t="shared" si="414"/>
        <v>0</v>
      </c>
      <c r="Z1358" s="52">
        <f t="shared" si="415"/>
        <v>0</v>
      </c>
      <c r="AA1358" s="52">
        <f t="shared" si="416"/>
        <v>0</v>
      </c>
      <c r="AB1358" s="52">
        <f>R1358+W1358</f>
        <v>152.1</v>
      </c>
      <c r="AC1358" s="53">
        <f>ROUND(X1358+Y1358+Z1358+AA1358+AB1358,1)</f>
        <v>528.29999999999995</v>
      </c>
      <c r="AD1358" s="58"/>
      <c r="AE1358" s="113" t="s">
        <v>814</v>
      </c>
      <c r="AF1358" s="60"/>
      <c r="AH1358" s="20"/>
    </row>
    <row r="1359" spans="1:34">
      <c r="A1359" s="99" t="s">
        <v>815</v>
      </c>
      <c r="B1359" s="93">
        <v>28</v>
      </c>
      <c r="C1359" s="21" t="s">
        <v>325</v>
      </c>
      <c r="D1359" s="12">
        <v>132</v>
      </c>
      <c r="E1359" s="12">
        <v>0</v>
      </c>
      <c r="F1359" s="12">
        <v>0</v>
      </c>
      <c r="G1359" s="12">
        <v>0</v>
      </c>
      <c r="H1359" s="12">
        <v>78</v>
      </c>
      <c r="I1359" s="13">
        <v>57</v>
      </c>
      <c r="J1359" s="13">
        <v>46</v>
      </c>
      <c r="K1359" s="13">
        <v>10</v>
      </c>
      <c r="L1359" s="13">
        <v>10</v>
      </c>
      <c r="M1359" s="13">
        <v>0</v>
      </c>
      <c r="N1359" s="14">
        <f>D1359*$D$4</f>
        <v>171.6</v>
      </c>
      <c r="O1359" s="14">
        <f>E1359*$E$4</f>
        <v>0</v>
      </c>
      <c r="P1359" s="14">
        <f>F1359*$F$4</f>
        <v>0</v>
      </c>
      <c r="Q1359" s="14">
        <f>G1359*$G$4</f>
        <v>0</v>
      </c>
      <c r="R1359" s="14">
        <f>H1359*$H$4</f>
        <v>101.4</v>
      </c>
      <c r="S1359" s="14">
        <f>(N1359/100)*(I1359*$I$4)+(N1359/100)*(J1359*$J$4)</f>
        <v>318.14639999999997</v>
      </c>
      <c r="T1359" s="14">
        <f>(O1359/100)*(K1359*$K$4)</f>
        <v>0</v>
      </c>
      <c r="U1359" s="14">
        <f>(P1359/100)*(K1359*$K$4)+(P1359/100)*(L1359*$L$4)</f>
        <v>0</v>
      </c>
      <c r="V1359" s="14">
        <f>(Q1359/100)*(L1359*$L$4)</f>
        <v>0</v>
      </c>
      <c r="W1359" s="14">
        <f>(R1359/100)*(K1359*$K$4)+(R1359/100)*(L1359*$L$4)</f>
        <v>30.42</v>
      </c>
      <c r="X1359" s="14">
        <f t="shared" ref="X1359:X1372" si="441">N1359+S1359</f>
        <v>489.74639999999999</v>
      </c>
      <c r="Y1359" s="14">
        <f t="shared" ref="Y1359:Y1372" si="442">O1359+T1359</f>
        <v>0</v>
      </c>
      <c r="Z1359" s="14">
        <f t="shared" ref="Z1359:Z1372" si="443">P1359+U1359</f>
        <v>0</v>
      </c>
      <c r="AA1359" s="14">
        <f t="shared" ref="AA1359:AA1372" si="444">Q1359+V1359</f>
        <v>0</v>
      </c>
      <c r="AB1359" s="14">
        <f>R1359+W1359</f>
        <v>131.82</v>
      </c>
      <c r="AC1359" s="15">
        <f>ROUND(X1359+Y1359+Z1359+AA1359+AB1359,1)</f>
        <v>621.6</v>
      </c>
      <c r="AD1359" s="48">
        <f>(ROUND(AC1359-AC1358,1)/AC1358)</f>
        <v>0.17660420215786485</v>
      </c>
      <c r="AE1359" s="113"/>
      <c r="AF1359" s="60"/>
      <c r="AH1359" s="20"/>
    </row>
    <row r="1360" spans="1:34">
      <c r="A1360" s="99" t="s">
        <v>816</v>
      </c>
      <c r="B1360" s="93">
        <v>16</v>
      </c>
      <c r="C1360" s="21" t="s">
        <v>850</v>
      </c>
      <c r="D1360" s="12">
        <v>132</v>
      </c>
      <c r="E1360" s="12">
        <v>0</v>
      </c>
      <c r="F1360" s="12">
        <v>0</v>
      </c>
      <c r="G1360" s="12">
        <v>0</v>
      </c>
      <c r="H1360" s="12">
        <v>78</v>
      </c>
      <c r="I1360" s="13">
        <v>40</v>
      </c>
      <c r="J1360" s="13">
        <v>20</v>
      </c>
      <c r="K1360" s="13">
        <v>10</v>
      </c>
      <c r="L1360" s="13">
        <v>10</v>
      </c>
      <c r="M1360" s="13">
        <v>0</v>
      </c>
      <c r="N1360" s="14">
        <f>D1360*$D$5</f>
        <v>184.79999999999998</v>
      </c>
      <c r="O1360" s="14">
        <f>E1360*$E$5</f>
        <v>0</v>
      </c>
      <c r="P1360" s="14">
        <f>F1360*$F$5</f>
        <v>0</v>
      </c>
      <c r="Q1360" s="14">
        <f>G1360*$G$5</f>
        <v>0</v>
      </c>
      <c r="R1360" s="14">
        <f>H1360*$H$5</f>
        <v>109.19999999999999</v>
      </c>
      <c r="S1360" s="14">
        <f>(N1360/100)*(I1360*$I$5)+(N1360/100)*(J1360*$J$5)</f>
        <v>166.32</v>
      </c>
      <c r="T1360" s="14">
        <f>(O1360/100)*(K1360*$K$5)</f>
        <v>0</v>
      </c>
      <c r="U1360" s="14">
        <f>(P1360/100)*(K1360*$K$5)+(P1360/100)*(L1360*$L$5)</f>
        <v>0</v>
      </c>
      <c r="V1360" s="14">
        <f>(Q1360/100)*(L1360*$L$5)</f>
        <v>0</v>
      </c>
      <c r="W1360" s="14">
        <f>(R1360/100)*(K1360*$K$5)+(R1360/100)*(L1360*$L$5)</f>
        <v>32.76</v>
      </c>
      <c r="X1360" s="14">
        <f t="shared" si="441"/>
        <v>351.12</v>
      </c>
      <c r="Y1360" s="14">
        <f t="shared" si="442"/>
        <v>0</v>
      </c>
      <c r="Z1360" s="14">
        <f t="shared" si="443"/>
        <v>0</v>
      </c>
      <c r="AA1360" s="14">
        <f t="shared" si="444"/>
        <v>0</v>
      </c>
      <c r="AB1360" s="14">
        <f>R1360+W1360</f>
        <v>141.95999999999998</v>
      </c>
      <c r="AC1360" s="15">
        <f t="shared" ref="AC1360:AC1372" si="445">ROUND(X1360+Y1360+Z1360+AA1360+AB1360,1)</f>
        <v>493.1</v>
      </c>
      <c r="AD1360" s="48">
        <f>(ROUND(AC1360-AC1358,1)/AC1358)</f>
        <v>-6.6628809388604965E-2</v>
      </c>
      <c r="AE1360" s="113"/>
      <c r="AF1360" s="60"/>
      <c r="AH1360" s="20"/>
    </row>
    <row r="1361" spans="1:34">
      <c r="A1361" s="99" t="s">
        <v>817</v>
      </c>
      <c r="B1361" s="93">
        <v>0</v>
      </c>
      <c r="C1361" s="21" t="s">
        <v>338</v>
      </c>
      <c r="D1361" s="12">
        <v>132</v>
      </c>
      <c r="E1361" s="12">
        <v>0</v>
      </c>
      <c r="F1361" s="12">
        <v>0</v>
      </c>
      <c r="G1361" s="12">
        <v>0</v>
      </c>
      <c r="H1361" s="12">
        <v>78</v>
      </c>
      <c r="I1361" s="13">
        <v>40</v>
      </c>
      <c r="J1361" s="13">
        <v>20</v>
      </c>
      <c r="K1361" s="13">
        <v>10</v>
      </c>
      <c r="L1361" s="13">
        <v>10</v>
      </c>
      <c r="M1361" s="13">
        <v>0</v>
      </c>
      <c r="N1361" s="14">
        <f>D1361*$D$6</f>
        <v>184.79999999999998</v>
      </c>
      <c r="O1361" s="14">
        <f>E1361*$E$6</f>
        <v>0</v>
      </c>
      <c r="P1361" s="14">
        <f>F1361*$F$6</f>
        <v>0</v>
      </c>
      <c r="Q1361" s="14">
        <f>G1361*$G$6</f>
        <v>0</v>
      </c>
      <c r="R1361" s="14">
        <f>H1361*$H$6</f>
        <v>109.19999999999999</v>
      </c>
      <c r="S1361" s="14">
        <f>(N1361/100)*(I1361*$I$6)+(N1361/100)*(J1361*$J$6)</f>
        <v>166.32</v>
      </c>
      <c r="T1361" s="14">
        <f>(O1361/100)*(K1361*$K$6)</f>
        <v>0</v>
      </c>
      <c r="U1361" s="14">
        <f>(P1361/100)*(K1361*$K$6)+(P1361/100)*(L1361*$L$6)</f>
        <v>0</v>
      </c>
      <c r="V1361" s="14">
        <f>(Q1361/100)*(L1361*$L$6)</f>
        <v>0</v>
      </c>
      <c r="W1361" s="14">
        <f>(R1361/100)*(K1361*$K$6)+(R1361/100)*(L1361*$L$6)</f>
        <v>32.76</v>
      </c>
      <c r="X1361" s="14">
        <f t="shared" si="441"/>
        <v>351.12</v>
      </c>
      <c r="Y1361" s="14">
        <f t="shared" si="442"/>
        <v>0</v>
      </c>
      <c r="Z1361" s="14">
        <f t="shared" si="443"/>
        <v>0</v>
      </c>
      <c r="AA1361" s="14">
        <f t="shared" si="444"/>
        <v>0</v>
      </c>
      <c r="AB1361" s="14">
        <f t="shared" ref="AB1361:AB1372" si="446">R1361+W1361</f>
        <v>141.95999999999998</v>
      </c>
      <c r="AC1361" s="15">
        <f t="shared" si="445"/>
        <v>493.1</v>
      </c>
      <c r="AD1361" s="48">
        <f>(ROUND(AC1361-AC1358,1)/AC1358)</f>
        <v>-6.6628809388604965E-2</v>
      </c>
      <c r="AE1361" s="113"/>
      <c r="AF1361" s="60"/>
      <c r="AH1361" s="20"/>
    </row>
    <row r="1362" spans="1:34">
      <c r="A1362" s="99" t="s">
        <v>818</v>
      </c>
      <c r="B1362" s="93">
        <v>0</v>
      </c>
      <c r="C1362" s="21" t="s">
        <v>339</v>
      </c>
      <c r="D1362" s="12">
        <v>132</v>
      </c>
      <c r="E1362" s="12">
        <v>0</v>
      </c>
      <c r="F1362" s="12">
        <v>0</v>
      </c>
      <c r="G1362" s="12">
        <v>0</v>
      </c>
      <c r="H1362" s="12">
        <v>78</v>
      </c>
      <c r="I1362" s="13">
        <v>40</v>
      </c>
      <c r="J1362" s="13">
        <v>20</v>
      </c>
      <c r="K1362" s="13">
        <v>10</v>
      </c>
      <c r="L1362" s="13">
        <v>10</v>
      </c>
      <c r="M1362" s="13">
        <v>0</v>
      </c>
      <c r="N1362" s="14">
        <f>D1362*$D$7</f>
        <v>184.79999999999998</v>
      </c>
      <c r="O1362" s="14">
        <f>E1362*$E$7</f>
        <v>0</v>
      </c>
      <c r="P1362" s="14">
        <f>F1362*$F$7</f>
        <v>0</v>
      </c>
      <c r="Q1362" s="14">
        <f>G1362*$G$7</f>
        <v>0</v>
      </c>
      <c r="R1362" s="14">
        <f>H1362*$H$7</f>
        <v>109.19999999999999</v>
      </c>
      <c r="S1362" s="14">
        <f>(N1362/100)*(I1362*$I$7)+(N1362/100)*(J1362*$J$7)</f>
        <v>166.32</v>
      </c>
      <c r="T1362" s="14">
        <f>(O1362/100)*(K1362*$K$7)</f>
        <v>0</v>
      </c>
      <c r="U1362" s="14">
        <f>(P1362/100)*(K1362*$K$7)+(P1362/100)*(L1362*$L$7)</f>
        <v>0</v>
      </c>
      <c r="V1362" s="14">
        <f>(Q1362/100)*(L1362*$L$7)</f>
        <v>0</v>
      </c>
      <c r="W1362" s="14">
        <f>(R1362/100)*(K1362*$K$7)+(R1362/100)*(L1362*$L$7)</f>
        <v>32.76</v>
      </c>
      <c r="X1362" s="14">
        <f t="shared" si="441"/>
        <v>351.12</v>
      </c>
      <c r="Y1362" s="14">
        <f t="shared" si="442"/>
        <v>0</v>
      </c>
      <c r="Z1362" s="14">
        <f t="shared" si="443"/>
        <v>0</v>
      </c>
      <c r="AA1362" s="14">
        <f t="shared" si="444"/>
        <v>0</v>
      </c>
      <c r="AB1362" s="14">
        <f t="shared" si="446"/>
        <v>141.95999999999998</v>
      </c>
      <c r="AC1362" s="15">
        <f t="shared" si="445"/>
        <v>493.1</v>
      </c>
      <c r="AD1362" s="48">
        <f>(ROUND(AC1362-AC1358,1)/AC1358)</f>
        <v>-6.6628809388604965E-2</v>
      </c>
      <c r="AE1362" s="113"/>
      <c r="AF1362" s="60"/>
      <c r="AH1362" s="20"/>
    </row>
    <row r="1363" spans="1:34">
      <c r="A1363" s="99" t="s">
        <v>667</v>
      </c>
      <c r="B1363" s="93"/>
      <c r="C1363" s="21" t="s">
        <v>340</v>
      </c>
      <c r="D1363" s="12">
        <v>132</v>
      </c>
      <c r="E1363" s="12">
        <v>0</v>
      </c>
      <c r="F1363" s="12">
        <v>0</v>
      </c>
      <c r="G1363" s="12">
        <v>0</v>
      </c>
      <c r="H1363" s="12">
        <v>78</v>
      </c>
      <c r="I1363" s="13">
        <v>40</v>
      </c>
      <c r="J1363" s="13">
        <v>20</v>
      </c>
      <c r="K1363" s="13">
        <v>10</v>
      </c>
      <c r="L1363" s="13">
        <v>10</v>
      </c>
      <c r="M1363" s="13">
        <v>0</v>
      </c>
      <c r="N1363" s="14">
        <f>D1363*$D$8</f>
        <v>184.79999999999998</v>
      </c>
      <c r="O1363" s="14">
        <f>E1363*$E$8</f>
        <v>0</v>
      </c>
      <c r="P1363" s="14">
        <f>F1363*$F$8</f>
        <v>0</v>
      </c>
      <c r="Q1363" s="14">
        <f>G1363*$G$8</f>
        <v>0</v>
      </c>
      <c r="R1363" s="14">
        <f>H1363*$H$8</f>
        <v>109.19999999999999</v>
      </c>
      <c r="S1363" s="14">
        <f>(N1363/100)*(I1363*$I$8)+(N1363/100)*(J1363*$J$8)</f>
        <v>166.32</v>
      </c>
      <c r="T1363" s="14">
        <f>(O1363/100)*(K1363*$K$8)</f>
        <v>0</v>
      </c>
      <c r="U1363" s="14">
        <f>(P1363/100)*(K1363*$K$8)+(P1363/100)*(L1363*$L$8)</f>
        <v>0</v>
      </c>
      <c r="V1363" s="14">
        <f>(Q1363/100)*(L1363*$L$8)</f>
        <v>0</v>
      </c>
      <c r="W1363" s="14">
        <f>(R1363/100)*(K1363*$K$8)+(R1363/100)*(L1363*$L$8)</f>
        <v>32.76</v>
      </c>
      <c r="X1363" s="14">
        <f t="shared" si="441"/>
        <v>351.12</v>
      </c>
      <c r="Y1363" s="14">
        <f t="shared" si="442"/>
        <v>0</v>
      </c>
      <c r="Z1363" s="14">
        <f t="shared" si="443"/>
        <v>0</v>
      </c>
      <c r="AA1363" s="14">
        <f t="shared" si="444"/>
        <v>0</v>
      </c>
      <c r="AB1363" s="14">
        <f t="shared" si="446"/>
        <v>141.95999999999998</v>
      </c>
      <c r="AC1363" s="15">
        <f t="shared" si="445"/>
        <v>493.1</v>
      </c>
      <c r="AD1363" s="48">
        <f>(ROUND(AC1363-AC1358,1)/AC1358)</f>
        <v>-6.6628809388604965E-2</v>
      </c>
      <c r="AE1363" s="113"/>
      <c r="AF1363" s="60"/>
      <c r="AH1363" s="20"/>
    </row>
    <row r="1364" spans="1:34">
      <c r="A1364" s="99" t="s">
        <v>606</v>
      </c>
      <c r="B1364" s="93"/>
      <c r="C1364" s="21" t="s">
        <v>1</v>
      </c>
      <c r="D1364" s="12">
        <v>66</v>
      </c>
      <c r="E1364" s="12">
        <v>200</v>
      </c>
      <c r="F1364" s="12">
        <v>0</v>
      </c>
      <c r="G1364" s="12">
        <v>0</v>
      </c>
      <c r="H1364" s="12">
        <v>0</v>
      </c>
      <c r="I1364" s="13">
        <v>40</v>
      </c>
      <c r="J1364" s="13">
        <v>20</v>
      </c>
      <c r="K1364" s="13">
        <v>70</v>
      </c>
      <c r="L1364" s="13">
        <v>0</v>
      </c>
      <c r="M1364" s="13">
        <v>0</v>
      </c>
      <c r="N1364" s="14">
        <f>D1364*$D$9</f>
        <v>79.2</v>
      </c>
      <c r="O1364" s="14">
        <f>E1364*$E$9</f>
        <v>260</v>
      </c>
      <c r="P1364" s="14">
        <f>F1364*$F$9</f>
        <v>0</v>
      </c>
      <c r="Q1364" s="14">
        <f>G1364*$G$9</f>
        <v>0</v>
      </c>
      <c r="R1364" s="14">
        <f>H1364*$H$9</f>
        <v>0</v>
      </c>
      <c r="S1364" s="14">
        <f>(N1364/100)*(I1364*$I$9)+(N1364/100)*(J1364*$J$9)</f>
        <v>71.28</v>
      </c>
      <c r="T1364" s="14">
        <f>(O1364/100)*(K1364*$K$9)</f>
        <v>273</v>
      </c>
      <c r="U1364" s="14">
        <f>(P1364/100)*(K1364*$K$9)+(P1364/100)*(L1364*$L$9)</f>
        <v>0</v>
      </c>
      <c r="V1364" s="14">
        <f>(Q1364/100)*(L1364*$L$9)</f>
        <v>0</v>
      </c>
      <c r="W1364" s="14">
        <f>(R1364/100)*(K1364*$K$9)+(R1364/100)*(L1364*$L$9)</f>
        <v>0</v>
      </c>
      <c r="X1364" s="14">
        <f t="shared" si="441"/>
        <v>150.48000000000002</v>
      </c>
      <c r="Y1364" s="14">
        <f t="shared" si="442"/>
        <v>533</v>
      </c>
      <c r="Z1364" s="14">
        <f t="shared" si="443"/>
        <v>0</v>
      </c>
      <c r="AA1364" s="14">
        <f t="shared" si="444"/>
        <v>0</v>
      </c>
      <c r="AB1364" s="14">
        <f t="shared" si="446"/>
        <v>0</v>
      </c>
      <c r="AC1364" s="15">
        <f t="shared" si="445"/>
        <v>683.5</v>
      </c>
      <c r="AD1364" s="48">
        <f>(ROUND(AC1364-AC1358,1)/AC1358)</f>
        <v>0.29377247775884913</v>
      </c>
      <c r="AE1364" s="113"/>
      <c r="AF1364" s="60"/>
      <c r="AH1364" s="20"/>
    </row>
    <row r="1365" spans="1:34">
      <c r="A1365" s="99" t="s">
        <v>845</v>
      </c>
      <c r="B1365" s="93"/>
      <c r="C1365" s="21" t="s">
        <v>2</v>
      </c>
      <c r="D1365" s="12">
        <v>66</v>
      </c>
      <c r="E1365" s="12">
        <v>0</v>
      </c>
      <c r="F1365" s="12">
        <v>200</v>
      </c>
      <c r="G1365" s="12">
        <v>0</v>
      </c>
      <c r="H1365" s="12">
        <v>0</v>
      </c>
      <c r="I1365" s="13">
        <v>40</v>
      </c>
      <c r="J1365" s="13">
        <v>20</v>
      </c>
      <c r="K1365" s="13">
        <v>35</v>
      </c>
      <c r="L1365" s="13">
        <v>35</v>
      </c>
      <c r="M1365" s="13">
        <v>0</v>
      </c>
      <c r="N1365" s="14">
        <f>D1365*$D$10</f>
        <v>79.2</v>
      </c>
      <c r="O1365" s="14">
        <f>E1365*$E$10</f>
        <v>0</v>
      </c>
      <c r="P1365" s="14">
        <f>F1365*$F$10</f>
        <v>260</v>
      </c>
      <c r="Q1365" s="14">
        <f>G1365*$G$10</f>
        <v>0</v>
      </c>
      <c r="R1365" s="14">
        <f>H1365*$H$10</f>
        <v>0</v>
      </c>
      <c r="S1365" s="14">
        <f>(N1365/100)*(I1365*$I$10)+(N1365/100)*(J1365*$J$10)</f>
        <v>71.28</v>
      </c>
      <c r="T1365" s="14">
        <f>(O1365/100)*(K1365*$J$10)</f>
        <v>0</v>
      </c>
      <c r="U1365" s="14">
        <f>(P1365/100)*(K1365*$K$10)+(P1365/100)*(L1365*$L$10)</f>
        <v>273</v>
      </c>
      <c r="V1365" s="14">
        <f>(Q1365/100)*(L1365*$L$10)</f>
        <v>0</v>
      </c>
      <c r="W1365" s="14">
        <f>(R1365/100)*(K1365*$K$10)+(R1365/100)*(L1365*$L$10)</f>
        <v>0</v>
      </c>
      <c r="X1365" s="14">
        <f t="shared" si="441"/>
        <v>150.48000000000002</v>
      </c>
      <c r="Y1365" s="14">
        <f t="shared" si="442"/>
        <v>0</v>
      </c>
      <c r="Z1365" s="14">
        <f t="shared" si="443"/>
        <v>533</v>
      </c>
      <c r="AA1365" s="14">
        <f t="shared" si="444"/>
        <v>0</v>
      </c>
      <c r="AB1365" s="14">
        <f t="shared" si="446"/>
        <v>0</v>
      </c>
      <c r="AC1365" s="15">
        <f t="shared" si="445"/>
        <v>683.5</v>
      </c>
      <c r="AD1365" s="48">
        <f>(ROUND(AC1365-AC1358,1)/AC1358)</f>
        <v>0.29377247775884913</v>
      </c>
      <c r="AE1365" s="113"/>
      <c r="AF1365" s="60"/>
      <c r="AH1365" s="20"/>
    </row>
    <row r="1366" spans="1:34">
      <c r="A1366" s="99" t="s">
        <v>846</v>
      </c>
      <c r="B1366" s="93"/>
      <c r="C1366" s="21" t="s">
        <v>3</v>
      </c>
      <c r="D1366" s="12">
        <v>66</v>
      </c>
      <c r="E1366" s="12">
        <v>0</v>
      </c>
      <c r="F1366" s="12">
        <v>0</v>
      </c>
      <c r="G1366" s="12">
        <v>200</v>
      </c>
      <c r="H1366" s="12">
        <v>0</v>
      </c>
      <c r="I1366" s="13">
        <v>40</v>
      </c>
      <c r="J1366" s="13">
        <v>20</v>
      </c>
      <c r="K1366" s="13">
        <v>0</v>
      </c>
      <c r="L1366" s="13">
        <v>70</v>
      </c>
      <c r="M1366" s="13">
        <v>0</v>
      </c>
      <c r="N1366" s="14">
        <f>D1366*$D$11</f>
        <v>79.2</v>
      </c>
      <c r="O1366" s="14">
        <f>E1366*$E$11</f>
        <v>0</v>
      </c>
      <c r="P1366" s="14">
        <f>F1366*$F$11</f>
        <v>0</v>
      </c>
      <c r="Q1366" s="14">
        <f>G1366*$G$11</f>
        <v>260</v>
      </c>
      <c r="R1366" s="14">
        <f>H1366*$H$11</f>
        <v>0</v>
      </c>
      <c r="S1366" s="14">
        <f>(N1366/100)*(I1366*$I$11)+(N1366/100)*(J1366*$J$11)</f>
        <v>71.28</v>
      </c>
      <c r="T1366" s="14">
        <f>(O1366/100)*(K1366*$K$11)</f>
        <v>0</v>
      </c>
      <c r="U1366" s="14">
        <f>(P1366/100)*(K1366*$K$11)+(P1366/100)*(L1366*$L$11)</f>
        <v>0</v>
      </c>
      <c r="V1366" s="14">
        <f>(Q1366/100)*(L1366*$L$11)</f>
        <v>273</v>
      </c>
      <c r="W1366" s="14">
        <f>(R1366/100)*(K1366*$K$11)+(R1366/100)*(L1366*$L$11)</f>
        <v>0</v>
      </c>
      <c r="X1366" s="14">
        <f t="shared" si="441"/>
        <v>150.48000000000002</v>
      </c>
      <c r="Y1366" s="14">
        <f t="shared" si="442"/>
        <v>0</v>
      </c>
      <c r="Z1366" s="14">
        <f t="shared" si="443"/>
        <v>0</v>
      </c>
      <c r="AA1366" s="14">
        <f t="shared" si="444"/>
        <v>533</v>
      </c>
      <c r="AB1366" s="14">
        <f t="shared" si="446"/>
        <v>0</v>
      </c>
      <c r="AC1366" s="15">
        <f t="shared" si="445"/>
        <v>683.5</v>
      </c>
      <c r="AD1366" s="48">
        <f>(ROUND(AC1366-AC1358,1)/AC1358)</f>
        <v>0.29377247775884913</v>
      </c>
      <c r="AE1366" s="113"/>
      <c r="AF1366" s="60"/>
      <c r="AH1366" s="20"/>
    </row>
    <row r="1367" spans="1:34">
      <c r="A1367" s="99" t="s">
        <v>847</v>
      </c>
      <c r="B1367" s="93"/>
      <c r="C1367" s="21" t="s">
        <v>4</v>
      </c>
      <c r="D1367" s="12">
        <v>66</v>
      </c>
      <c r="E1367" s="12">
        <v>0</v>
      </c>
      <c r="F1367" s="12">
        <v>0</v>
      </c>
      <c r="G1367" s="12">
        <v>0</v>
      </c>
      <c r="H1367" s="12">
        <v>200</v>
      </c>
      <c r="I1367" s="13">
        <v>40</v>
      </c>
      <c r="J1367" s="13">
        <v>20</v>
      </c>
      <c r="K1367" s="13">
        <v>35</v>
      </c>
      <c r="L1367" s="13">
        <v>35</v>
      </c>
      <c r="M1367" s="13">
        <v>0</v>
      </c>
      <c r="N1367" s="14">
        <f>D1367*$D$12</f>
        <v>79.2</v>
      </c>
      <c r="O1367" s="14">
        <f>E1367*$E$12</f>
        <v>0</v>
      </c>
      <c r="P1367" s="14">
        <f>F1367*$F$12</f>
        <v>0</v>
      </c>
      <c r="Q1367" s="14">
        <f>G1367*$G$12</f>
        <v>0</v>
      </c>
      <c r="R1367" s="14">
        <f>H1367*$H$12</f>
        <v>260</v>
      </c>
      <c r="S1367" s="14">
        <f>(N1367/100)*(I1367*$I$12)+(N1367/100)*(J1367*$J$12)</f>
        <v>71.28</v>
      </c>
      <c r="T1367" s="14">
        <f>(O1367/100)*(K1367*$K$12)</f>
        <v>0</v>
      </c>
      <c r="U1367" s="14">
        <f>(P1367/100)*(K1367*$K$12)+(P1367/100)*(L1367*$L$12)</f>
        <v>0</v>
      </c>
      <c r="V1367" s="14">
        <f>(Q1367/100)*(L1367*$L$12)</f>
        <v>0</v>
      </c>
      <c r="W1367" s="14">
        <f>(R1367/100)*(K1367*$K$12)+(R1367/100)*(L1367*$L$12)</f>
        <v>273</v>
      </c>
      <c r="X1367" s="14">
        <f t="shared" si="441"/>
        <v>150.48000000000002</v>
      </c>
      <c r="Y1367" s="14">
        <f t="shared" si="442"/>
        <v>0</v>
      </c>
      <c r="Z1367" s="14">
        <f t="shared" si="443"/>
        <v>0</v>
      </c>
      <c r="AA1367" s="14">
        <f t="shared" si="444"/>
        <v>0</v>
      </c>
      <c r="AB1367" s="14">
        <f t="shared" si="446"/>
        <v>533</v>
      </c>
      <c r="AC1367" s="15">
        <f t="shared" si="445"/>
        <v>683.5</v>
      </c>
      <c r="AD1367" s="48">
        <f>(ROUND(AC1367-AC1358,1)/AC1358)</f>
        <v>0.29377247775884913</v>
      </c>
      <c r="AE1367" s="113"/>
      <c r="AF1367" s="60"/>
      <c r="AH1367" s="20"/>
    </row>
    <row r="1368" spans="1:34">
      <c r="A1368" s="99" t="s">
        <v>848</v>
      </c>
      <c r="B1368" s="93"/>
      <c r="C1368" s="21" t="s">
        <v>328</v>
      </c>
      <c r="D1368" s="12">
        <v>132</v>
      </c>
      <c r="E1368" s="12">
        <v>0</v>
      </c>
      <c r="F1368" s="12">
        <v>0</v>
      </c>
      <c r="G1368" s="12">
        <v>0</v>
      </c>
      <c r="H1368" s="12">
        <v>78</v>
      </c>
      <c r="I1368" s="13">
        <v>40</v>
      </c>
      <c r="J1368" s="13">
        <v>20</v>
      </c>
      <c r="K1368" s="13">
        <v>10</v>
      </c>
      <c r="L1368" s="13">
        <v>10</v>
      </c>
      <c r="M1368" s="13">
        <v>53</v>
      </c>
      <c r="N1368" s="14">
        <f>D1368*$D$13</f>
        <v>171.6</v>
      </c>
      <c r="O1368" s="14">
        <f>E1368*$E$13</f>
        <v>0</v>
      </c>
      <c r="P1368" s="14">
        <f>F1368*$F$13</f>
        <v>0</v>
      </c>
      <c r="Q1368" s="14">
        <f>G1368*$G$13</f>
        <v>0</v>
      </c>
      <c r="R1368" s="14">
        <f>H1368*$H$13</f>
        <v>101.4</v>
      </c>
      <c r="S1368" s="14">
        <f>(N1368/100)*(I1368*$I$14)+(N1368/100)*(J1368*$J$14)+(N1368/100)*(M1368*$M$14)</f>
        <v>290.86199999999997</v>
      </c>
      <c r="T1368" s="14">
        <f>(O1368/100)*(K1368*$K$13)+(O1368/100)*(M1368*$M$13)</f>
        <v>0</v>
      </c>
      <c r="U1368" s="14">
        <f>(P1368/100)*(K1368*$K$13)+(P1368/100)*(L1368*$L$13)+(P1368/100)*(M1368*$M$13)</f>
        <v>0</v>
      </c>
      <c r="V1368" s="14">
        <f>(Q1368/100)*(L1368*$L$13)+(Q1368/100)*(M1368*$M$13)</f>
        <v>0</v>
      </c>
      <c r="W1368" s="14">
        <f>(R1368/100)*(K1368*$K$13)+(R1368/100)*(L1368*$L$13)+(R1368/100)*(M1368*$M$13)</f>
        <v>111.033</v>
      </c>
      <c r="X1368" s="14">
        <f t="shared" si="441"/>
        <v>462.46199999999999</v>
      </c>
      <c r="Y1368" s="14">
        <f t="shared" si="442"/>
        <v>0</v>
      </c>
      <c r="Z1368" s="14">
        <f t="shared" si="443"/>
        <v>0</v>
      </c>
      <c r="AA1368" s="14">
        <f t="shared" si="444"/>
        <v>0</v>
      </c>
      <c r="AB1368" s="14">
        <f t="shared" si="446"/>
        <v>212.43299999999999</v>
      </c>
      <c r="AC1368" s="15">
        <f t="shared" si="445"/>
        <v>674.9</v>
      </c>
      <c r="AD1368" s="48">
        <f>(ROUND(AC1368-AC1358,1)/AC1358)</f>
        <v>0.27749384819231498</v>
      </c>
      <c r="AE1368" s="113"/>
      <c r="AF1368" s="60"/>
      <c r="AH1368" s="20"/>
    </row>
    <row r="1369" spans="1:34">
      <c r="A1369" s="99" t="s">
        <v>849</v>
      </c>
      <c r="B1369" s="93"/>
      <c r="C1369" s="21" t="s">
        <v>329</v>
      </c>
      <c r="D1369" s="12">
        <v>168</v>
      </c>
      <c r="E1369" s="12">
        <v>0</v>
      </c>
      <c r="F1369" s="12">
        <v>0</v>
      </c>
      <c r="G1369" s="12">
        <v>0</v>
      </c>
      <c r="H1369" s="12">
        <v>0</v>
      </c>
      <c r="I1369" s="13">
        <v>40</v>
      </c>
      <c r="J1369" s="13">
        <v>20</v>
      </c>
      <c r="K1369" s="13">
        <v>80</v>
      </c>
      <c r="L1369" s="13">
        <v>0</v>
      </c>
      <c r="M1369" s="13">
        <v>0</v>
      </c>
      <c r="N1369" s="14">
        <f>D1369*$D$14</f>
        <v>218.4</v>
      </c>
      <c r="O1369" s="14">
        <f>E1369*$E$14</f>
        <v>0</v>
      </c>
      <c r="P1369" s="14">
        <f>F1369*$F$14</f>
        <v>0</v>
      </c>
      <c r="Q1369" s="14">
        <f>G1369*$G$14</f>
        <v>0</v>
      </c>
      <c r="R1369" s="14">
        <f>H1369*$H$14</f>
        <v>0</v>
      </c>
      <c r="S1369" s="14">
        <f>(N1369/100)*(I1369*$I$14)+(N1369/100)*(J1369*$J$14)+(N1369/100)*(K1369*$K$14)</f>
        <v>458.6400000000001</v>
      </c>
      <c r="T1369" s="14">
        <f>(O1369/100)*(K1369*$K$14)</f>
        <v>0</v>
      </c>
      <c r="U1369" s="14">
        <f>(P1369/100)*(K1369*$K$14)+(P1369/100)*(L1369*$L$14)</f>
        <v>0</v>
      </c>
      <c r="V1369" s="14">
        <f>(Q1369/100)*(L1369*$L$14)</f>
        <v>0</v>
      </c>
      <c r="W1369" s="14">
        <f>(R1369/100)*(K1369*$L$14)+(R1369/100)*(L1369*$M$14)</f>
        <v>0</v>
      </c>
      <c r="X1369" s="14">
        <f t="shared" si="441"/>
        <v>677.04000000000008</v>
      </c>
      <c r="Y1369" s="14">
        <f t="shared" si="442"/>
        <v>0</v>
      </c>
      <c r="Z1369" s="14">
        <f t="shared" si="443"/>
        <v>0</v>
      </c>
      <c r="AA1369" s="14">
        <f t="shared" si="444"/>
        <v>0</v>
      </c>
      <c r="AB1369" s="14">
        <f t="shared" si="446"/>
        <v>0</v>
      </c>
      <c r="AC1369" s="15">
        <f t="shared" si="445"/>
        <v>677</v>
      </c>
      <c r="AD1369" s="48">
        <f>(ROUND(AC1369-AC1358,1)/AC1358)</f>
        <v>0.28146886238879426</v>
      </c>
      <c r="AE1369" s="113"/>
      <c r="AF1369" s="60"/>
      <c r="AH1369" s="20"/>
    </row>
    <row r="1370" spans="1:34">
      <c r="A1370" s="99"/>
      <c r="B1370" s="93"/>
      <c r="C1370" s="21" t="s">
        <v>330</v>
      </c>
      <c r="D1370" s="12">
        <v>168</v>
      </c>
      <c r="E1370" s="12">
        <v>0</v>
      </c>
      <c r="F1370" s="12">
        <v>0</v>
      </c>
      <c r="G1370" s="12">
        <v>0</v>
      </c>
      <c r="H1370" s="12">
        <v>0</v>
      </c>
      <c r="I1370" s="13">
        <v>40</v>
      </c>
      <c r="J1370" s="13">
        <v>20</v>
      </c>
      <c r="K1370" s="13">
        <v>0</v>
      </c>
      <c r="L1370" s="13">
        <v>80</v>
      </c>
      <c r="M1370" s="13">
        <v>0</v>
      </c>
      <c r="N1370" s="14">
        <f>D1370*$D$15</f>
        <v>218.4</v>
      </c>
      <c r="O1370" s="14">
        <f>E1370*$E$15</f>
        <v>0</v>
      </c>
      <c r="P1370" s="14">
        <f>F1370*$F$15</f>
        <v>0</v>
      </c>
      <c r="Q1370" s="14">
        <f>G1370*$G$15</f>
        <v>0</v>
      </c>
      <c r="R1370" s="14">
        <f>H1370*$H$15</f>
        <v>0</v>
      </c>
      <c r="S1370" s="14">
        <f>(N1370/100)*(I1370*$I$15)+(N1370/100)*(J1370*$J$15)+(N1370/100)*(L1370*$L$15)</f>
        <v>458.6400000000001</v>
      </c>
      <c r="T1370" s="14">
        <f>(O1370/100)*(K1370*$K$15)</f>
        <v>0</v>
      </c>
      <c r="U1370" s="14">
        <f>(P1370/100)*(K1370*$K$15)+(P1370/100)*(L1370*$L$15)</f>
        <v>0</v>
      </c>
      <c r="V1370" s="14">
        <f>(Q1370/100)*(L1370*$L$15)</f>
        <v>0</v>
      </c>
      <c r="W1370" s="14">
        <f>(R1370/100)*(K1370*$K$15)+(R1370/100)*(L1370*$L$15)</f>
        <v>0</v>
      </c>
      <c r="X1370" s="14">
        <f t="shared" si="441"/>
        <v>677.04000000000008</v>
      </c>
      <c r="Y1370" s="14">
        <f t="shared" si="442"/>
        <v>0</v>
      </c>
      <c r="Z1370" s="14">
        <f t="shared" si="443"/>
        <v>0</v>
      </c>
      <c r="AA1370" s="14">
        <f t="shared" si="444"/>
        <v>0</v>
      </c>
      <c r="AB1370" s="14">
        <f t="shared" si="446"/>
        <v>0</v>
      </c>
      <c r="AC1370" s="15">
        <f t="shared" si="445"/>
        <v>677</v>
      </c>
      <c r="AD1370" s="48">
        <f>(ROUND(AC1370-AC1358,1)/AC1358)</f>
        <v>0.28146886238879426</v>
      </c>
      <c r="AE1370" s="113"/>
      <c r="AF1370" s="60"/>
      <c r="AH1370" s="20"/>
    </row>
    <row r="1371" spans="1:34">
      <c r="A1371" s="99"/>
      <c r="B1371" s="93"/>
      <c r="C1371" s="21" t="s">
        <v>326</v>
      </c>
      <c r="D1371" s="12">
        <v>132</v>
      </c>
      <c r="E1371" s="12">
        <v>0</v>
      </c>
      <c r="F1371" s="12">
        <v>0</v>
      </c>
      <c r="G1371" s="12">
        <v>0</v>
      </c>
      <c r="H1371" s="12">
        <v>78</v>
      </c>
      <c r="I1371" s="13">
        <v>40</v>
      </c>
      <c r="J1371" s="13">
        <v>56</v>
      </c>
      <c r="K1371" s="13">
        <v>10</v>
      </c>
      <c r="L1371" s="13">
        <v>10</v>
      </c>
      <c r="M1371" s="13">
        <v>0</v>
      </c>
      <c r="N1371" s="14">
        <f>D1371*$D$16</f>
        <v>171.6</v>
      </c>
      <c r="O1371" s="14">
        <f>E1371*$E$16</f>
        <v>0</v>
      </c>
      <c r="P1371" s="14">
        <f>F1371*$F$16</f>
        <v>0</v>
      </c>
      <c r="Q1371" s="14">
        <f>G1371*$G$16</f>
        <v>0</v>
      </c>
      <c r="R1371" s="14">
        <f>H1371*$H$16</f>
        <v>101.4</v>
      </c>
      <c r="S1371" s="14">
        <f>(N1371/100)*(I1371*$I$16)+(N1371/100)*(J1371*$J$16)</f>
        <v>289.66079999999999</v>
      </c>
      <c r="T1371" s="14">
        <f>(O1371/100)*(K1371*$K$16)</f>
        <v>0</v>
      </c>
      <c r="U1371" s="14">
        <f>(P1371/100)*(K1371*$K$16)+(P1371/100)*(L1371*$L$16)</f>
        <v>0</v>
      </c>
      <c r="V1371" s="14">
        <f>(Q1371/100)*(L1371*$L$16)</f>
        <v>0</v>
      </c>
      <c r="W1371" s="14">
        <f>(R1371/100)*(K1371*$K$16)+(R1371/100)*(L1371*$L$16)</f>
        <v>30.42</v>
      </c>
      <c r="X1371" s="14">
        <f t="shared" si="441"/>
        <v>461.26080000000002</v>
      </c>
      <c r="Y1371" s="14">
        <f t="shared" si="442"/>
        <v>0</v>
      </c>
      <c r="Z1371" s="14">
        <f t="shared" si="443"/>
        <v>0</v>
      </c>
      <c r="AA1371" s="14">
        <f t="shared" si="444"/>
        <v>0</v>
      </c>
      <c r="AB1371" s="14">
        <f t="shared" si="446"/>
        <v>131.82</v>
      </c>
      <c r="AC1371" s="15">
        <f t="shared" si="445"/>
        <v>593.1</v>
      </c>
      <c r="AD1371" s="48">
        <f>(ROUND(AC1371-AC1358,1)/AC1358)</f>
        <v>0.12265758091993187</v>
      </c>
      <c r="AE1371" s="113"/>
      <c r="AF1371" s="60"/>
      <c r="AH1371" s="20"/>
    </row>
    <row r="1372" spans="1:34">
      <c r="A1372" s="99"/>
      <c r="B1372" s="93"/>
      <c r="C1372" s="21" t="s">
        <v>327</v>
      </c>
      <c r="D1372" s="12">
        <v>132</v>
      </c>
      <c r="E1372" s="12">
        <v>0</v>
      </c>
      <c r="F1372" s="12">
        <v>0</v>
      </c>
      <c r="G1372" s="12">
        <v>0</v>
      </c>
      <c r="H1372" s="12">
        <v>78</v>
      </c>
      <c r="I1372" s="13">
        <v>79</v>
      </c>
      <c r="J1372" s="13">
        <v>20</v>
      </c>
      <c r="K1372" s="13">
        <v>10</v>
      </c>
      <c r="L1372" s="13">
        <v>10</v>
      </c>
      <c r="M1372" s="13">
        <v>0</v>
      </c>
      <c r="N1372" s="14">
        <f>D1372*$D$17</f>
        <v>171.6</v>
      </c>
      <c r="O1372" s="14">
        <f>E1372*$E$17</f>
        <v>0</v>
      </c>
      <c r="P1372" s="14">
        <f>F1372*$F$17</f>
        <v>0</v>
      </c>
      <c r="Q1372" s="14">
        <f>G1372*$G$17</f>
        <v>0</v>
      </c>
      <c r="R1372" s="14">
        <f>H1372*$H$17</f>
        <v>101.4</v>
      </c>
      <c r="S1372" s="14">
        <f>(N1372/100)*(I1372*$I$17)+(N1372/100)*(J1372*$J$17)</f>
        <v>346.11719999999997</v>
      </c>
      <c r="T1372" s="14">
        <f>(O1372/100)*(K1372*$K$17)</f>
        <v>0</v>
      </c>
      <c r="U1372" s="14">
        <f>(P1372/100)*(K1372*$K$17)+(P1372/100)*(L1372*$L$17)</f>
        <v>0</v>
      </c>
      <c r="V1372" s="14">
        <f>(Q1372/100)*(L1372*$L$17)</f>
        <v>0</v>
      </c>
      <c r="W1372" s="14">
        <f>(R1372/100)*(K1372*$K$17)+(R1372/100)*(L1372*$L$17)</f>
        <v>30.42</v>
      </c>
      <c r="X1372" s="14">
        <f t="shared" si="441"/>
        <v>517.71719999999993</v>
      </c>
      <c r="Y1372" s="14">
        <f t="shared" si="442"/>
        <v>0</v>
      </c>
      <c r="Z1372" s="14">
        <f t="shared" si="443"/>
        <v>0</v>
      </c>
      <c r="AA1372" s="14">
        <f t="shared" si="444"/>
        <v>0</v>
      </c>
      <c r="AB1372" s="14">
        <f t="shared" si="446"/>
        <v>131.82</v>
      </c>
      <c r="AC1372" s="15">
        <f t="shared" si="445"/>
        <v>649.5</v>
      </c>
      <c r="AD1372" s="48">
        <f>(ROUND(AC1372-AC1358,1)/AC1358)</f>
        <v>0.22941510505394663</v>
      </c>
      <c r="AE1372" s="113"/>
      <c r="AF1372" s="60"/>
      <c r="AH1372" s="20"/>
    </row>
    <row r="1373" spans="1:34">
      <c r="A1373" s="106" t="s">
        <v>0</v>
      </c>
      <c r="B1373" s="90" t="s">
        <v>231</v>
      </c>
      <c r="C1373" s="50" t="s">
        <v>242</v>
      </c>
      <c r="D1373" s="11">
        <v>162</v>
      </c>
      <c r="E1373" s="11">
        <v>0</v>
      </c>
      <c r="F1373" s="11">
        <v>0</v>
      </c>
      <c r="G1373" s="11">
        <v>0</v>
      </c>
      <c r="H1373" s="11">
        <v>0</v>
      </c>
      <c r="I1373" s="51">
        <v>60</v>
      </c>
      <c r="J1373" s="51">
        <v>20</v>
      </c>
      <c r="K1373" s="51">
        <v>0</v>
      </c>
      <c r="L1373" s="51">
        <v>0</v>
      </c>
      <c r="M1373" s="51">
        <v>0</v>
      </c>
      <c r="N1373" s="52">
        <f>D1373*$D$3</f>
        <v>243</v>
      </c>
      <c r="O1373" s="52">
        <f>E1373*$E$3</f>
        <v>0</v>
      </c>
      <c r="P1373" s="52">
        <f>F1373*$F$3</f>
        <v>0</v>
      </c>
      <c r="Q1373" s="52">
        <f>G1373*$G$3</f>
        <v>0</v>
      </c>
      <c r="R1373" s="52">
        <f>H1373*$H$3</f>
        <v>0</v>
      </c>
      <c r="S1373" s="52">
        <f>(N1373/100)*(I1373*$I$3)+(N1373/100)*(J1373*$J$3)</f>
        <v>291.60000000000002</v>
      </c>
      <c r="T1373" s="52">
        <f>(O1373/100)*(K1373*$K$3)</f>
        <v>0</v>
      </c>
      <c r="U1373" s="52">
        <f>(P1373/100)*(K1373*$K$3)+(P1373/100)*(L1373*$L$3)</f>
        <v>0</v>
      </c>
      <c r="V1373" s="52">
        <f>(Q1373/100)*(L1373*$L$3)</f>
        <v>0</v>
      </c>
      <c r="W1373" s="52">
        <f>(R1373/100)*(K1373*$K$3)+(R1373/100)*(L1373*$L$3)</f>
        <v>0</v>
      </c>
      <c r="X1373" s="52">
        <f t="shared" si="413"/>
        <v>534.6</v>
      </c>
      <c r="Y1373" s="52">
        <f t="shared" si="414"/>
        <v>0</v>
      </c>
      <c r="Z1373" s="52">
        <f t="shared" si="415"/>
        <v>0</v>
      </c>
      <c r="AA1373" s="52">
        <f t="shared" si="416"/>
        <v>0</v>
      </c>
      <c r="AB1373" s="52">
        <f>R1373+W1373</f>
        <v>0</v>
      </c>
      <c r="AC1373" s="53">
        <f>ROUND(X1373+Y1373+Z1373+AA1373+AB1373,1)</f>
        <v>534.6</v>
      </c>
      <c r="AD1373" s="58"/>
      <c r="AE1373" s="113" t="s">
        <v>814</v>
      </c>
      <c r="AF1373" s="60"/>
      <c r="AH1373" s="20"/>
    </row>
    <row r="1374" spans="1:34">
      <c r="A1374" s="99" t="s">
        <v>815</v>
      </c>
      <c r="B1374" s="91">
        <v>32</v>
      </c>
      <c r="C1374" s="21" t="s">
        <v>325</v>
      </c>
      <c r="D1374" s="12">
        <v>162</v>
      </c>
      <c r="E1374" s="12">
        <v>0</v>
      </c>
      <c r="F1374" s="12">
        <v>0</v>
      </c>
      <c r="G1374" s="12">
        <v>0</v>
      </c>
      <c r="H1374" s="12">
        <v>0</v>
      </c>
      <c r="I1374" s="13">
        <v>75</v>
      </c>
      <c r="J1374" s="13">
        <v>35</v>
      </c>
      <c r="K1374" s="13">
        <v>0</v>
      </c>
      <c r="L1374" s="13">
        <v>0</v>
      </c>
      <c r="M1374" s="13">
        <v>0</v>
      </c>
      <c r="N1374" s="14">
        <f>D1374*$D$4</f>
        <v>210.6</v>
      </c>
      <c r="O1374" s="14">
        <f>E1374*$E$4</f>
        <v>0</v>
      </c>
      <c r="P1374" s="14">
        <f>F1374*$F$4</f>
        <v>0</v>
      </c>
      <c r="Q1374" s="14">
        <f>G1374*$G$4</f>
        <v>0</v>
      </c>
      <c r="R1374" s="14">
        <f>H1374*$H$4</f>
        <v>0</v>
      </c>
      <c r="S1374" s="14">
        <f>(N1374/100)*(I1374*$I$4)+(N1374/100)*(J1374*$J$4)</f>
        <v>416.988</v>
      </c>
      <c r="T1374" s="14">
        <f>(O1374/100)*(K1374*$K$4)</f>
        <v>0</v>
      </c>
      <c r="U1374" s="14">
        <f>(P1374/100)*(K1374*$K$4)+(P1374/100)*(L1374*$L$4)</f>
        <v>0</v>
      </c>
      <c r="V1374" s="14">
        <f>(Q1374/100)*(L1374*$L$4)</f>
        <v>0</v>
      </c>
      <c r="W1374" s="14">
        <f>(R1374/100)*(K1374*$K$4)+(R1374/100)*(L1374*$L$4)</f>
        <v>0</v>
      </c>
      <c r="X1374" s="14">
        <f t="shared" ref="X1374:X1387" si="447">N1374+S1374</f>
        <v>627.58799999999997</v>
      </c>
      <c r="Y1374" s="14">
        <f t="shared" ref="Y1374:Y1387" si="448">O1374+T1374</f>
        <v>0</v>
      </c>
      <c r="Z1374" s="14">
        <f t="shared" ref="Z1374:Z1387" si="449">P1374+U1374</f>
        <v>0</v>
      </c>
      <c r="AA1374" s="14">
        <f t="shared" ref="AA1374:AA1387" si="450">Q1374+V1374</f>
        <v>0</v>
      </c>
      <c r="AB1374" s="14">
        <f>R1374+W1374</f>
        <v>0</v>
      </c>
      <c r="AC1374" s="15">
        <f>ROUND(X1374+Y1374+Z1374+AA1374+AB1374,1)</f>
        <v>627.6</v>
      </c>
      <c r="AD1374" s="48">
        <f>(ROUND(AC1374-AC1373,1)/AC1373)</f>
        <v>0.17396184062850728</v>
      </c>
      <c r="AE1374" s="113"/>
      <c r="AF1374" s="60"/>
      <c r="AH1374" s="20"/>
    </row>
    <row r="1375" spans="1:34">
      <c r="A1375" s="99" t="s">
        <v>816</v>
      </c>
      <c r="B1375" s="91">
        <v>18</v>
      </c>
      <c r="C1375" s="21" t="s">
        <v>850</v>
      </c>
      <c r="D1375" s="12">
        <v>162</v>
      </c>
      <c r="E1375" s="12">
        <v>0</v>
      </c>
      <c r="F1375" s="12">
        <v>0</v>
      </c>
      <c r="G1375" s="12">
        <v>0</v>
      </c>
      <c r="H1375" s="12">
        <v>0</v>
      </c>
      <c r="I1375" s="13">
        <v>60</v>
      </c>
      <c r="J1375" s="13">
        <v>20</v>
      </c>
      <c r="K1375" s="13">
        <v>0</v>
      </c>
      <c r="L1375" s="13">
        <v>0</v>
      </c>
      <c r="M1375" s="13">
        <v>0</v>
      </c>
      <c r="N1375" s="14">
        <f>D1375*$D$5</f>
        <v>226.79999999999998</v>
      </c>
      <c r="O1375" s="14">
        <f>E1375*$E$5</f>
        <v>0</v>
      </c>
      <c r="P1375" s="14">
        <f>F1375*$F$5</f>
        <v>0</v>
      </c>
      <c r="Q1375" s="14">
        <f>G1375*$G$5</f>
        <v>0</v>
      </c>
      <c r="R1375" s="14">
        <f>H1375*$H$5</f>
        <v>0</v>
      </c>
      <c r="S1375" s="14">
        <f>(N1375/100)*(I1375*$I$5)+(N1375/100)*(J1375*$J$5)</f>
        <v>272.15999999999997</v>
      </c>
      <c r="T1375" s="14">
        <f>(O1375/100)*(K1375*$K$5)</f>
        <v>0</v>
      </c>
      <c r="U1375" s="14">
        <f>(P1375/100)*(K1375*$K$5)+(P1375/100)*(L1375*$L$5)</f>
        <v>0</v>
      </c>
      <c r="V1375" s="14">
        <f>(Q1375/100)*(L1375*$L$5)</f>
        <v>0</v>
      </c>
      <c r="W1375" s="14">
        <f>(R1375/100)*(K1375*$K$5)+(R1375/100)*(L1375*$L$5)</f>
        <v>0</v>
      </c>
      <c r="X1375" s="14">
        <f t="shared" si="447"/>
        <v>498.95999999999992</v>
      </c>
      <c r="Y1375" s="14">
        <f t="shared" si="448"/>
        <v>0</v>
      </c>
      <c r="Z1375" s="14">
        <f t="shared" si="449"/>
        <v>0</v>
      </c>
      <c r="AA1375" s="14">
        <f t="shared" si="450"/>
        <v>0</v>
      </c>
      <c r="AB1375" s="14">
        <f>R1375+W1375</f>
        <v>0</v>
      </c>
      <c r="AC1375" s="15">
        <f t="shared" ref="AC1375:AC1387" si="451">ROUND(X1375+Y1375+Z1375+AA1375+AB1375,1)</f>
        <v>499</v>
      </c>
      <c r="AD1375" s="48">
        <f>(ROUND(AC1375-AC1373,1)/AC1373)</f>
        <v>-6.659184436962215E-2</v>
      </c>
      <c r="AE1375" s="113"/>
      <c r="AF1375" s="60"/>
      <c r="AH1375" s="20"/>
    </row>
    <row r="1376" spans="1:34">
      <c r="A1376" s="99" t="s">
        <v>817</v>
      </c>
      <c r="B1376" s="91">
        <v>0</v>
      </c>
      <c r="C1376" s="21" t="s">
        <v>338</v>
      </c>
      <c r="D1376" s="12">
        <v>162</v>
      </c>
      <c r="E1376" s="12">
        <v>0</v>
      </c>
      <c r="F1376" s="12">
        <v>0</v>
      </c>
      <c r="G1376" s="12">
        <v>0</v>
      </c>
      <c r="H1376" s="12">
        <v>0</v>
      </c>
      <c r="I1376" s="13">
        <v>60</v>
      </c>
      <c r="J1376" s="13">
        <v>20</v>
      </c>
      <c r="K1376" s="13">
        <v>0</v>
      </c>
      <c r="L1376" s="13">
        <v>0</v>
      </c>
      <c r="M1376" s="13">
        <v>0</v>
      </c>
      <c r="N1376" s="14">
        <f>D1376*$D$6</f>
        <v>226.79999999999998</v>
      </c>
      <c r="O1376" s="14">
        <f>E1376*$E$6</f>
        <v>0</v>
      </c>
      <c r="P1376" s="14">
        <f>F1376*$F$6</f>
        <v>0</v>
      </c>
      <c r="Q1376" s="14">
        <f>G1376*$G$6</f>
        <v>0</v>
      </c>
      <c r="R1376" s="14">
        <f>H1376*$H$6</f>
        <v>0</v>
      </c>
      <c r="S1376" s="14">
        <f>(N1376/100)*(I1376*$I$6)+(N1376/100)*(J1376*$J$6)</f>
        <v>272.15999999999997</v>
      </c>
      <c r="T1376" s="14">
        <f>(O1376/100)*(K1376*$K$6)</f>
        <v>0</v>
      </c>
      <c r="U1376" s="14">
        <f>(P1376/100)*(K1376*$K$6)+(P1376/100)*(L1376*$L$6)</f>
        <v>0</v>
      </c>
      <c r="V1376" s="14">
        <f>(Q1376/100)*(L1376*$L$6)</f>
        <v>0</v>
      </c>
      <c r="W1376" s="14">
        <f>(R1376/100)*(K1376*$K$6)+(R1376/100)*(L1376*$L$6)</f>
        <v>0</v>
      </c>
      <c r="X1376" s="14">
        <f t="shared" si="447"/>
        <v>498.95999999999992</v>
      </c>
      <c r="Y1376" s="14">
        <f t="shared" si="448"/>
        <v>0</v>
      </c>
      <c r="Z1376" s="14">
        <f t="shared" si="449"/>
        <v>0</v>
      </c>
      <c r="AA1376" s="14">
        <f t="shared" si="450"/>
        <v>0</v>
      </c>
      <c r="AB1376" s="14">
        <f t="shared" ref="AB1376:AB1387" si="452">R1376+W1376</f>
        <v>0</v>
      </c>
      <c r="AC1376" s="15">
        <f t="shared" si="451"/>
        <v>499</v>
      </c>
      <c r="AD1376" s="48">
        <f>(ROUND(AC1376-AC1373,1)/AC1373)</f>
        <v>-6.659184436962215E-2</v>
      </c>
      <c r="AE1376" s="113"/>
      <c r="AF1376" s="60"/>
      <c r="AH1376" s="20"/>
    </row>
    <row r="1377" spans="1:34">
      <c r="A1377" s="99" t="s">
        <v>818</v>
      </c>
      <c r="B1377" s="91">
        <v>0</v>
      </c>
      <c r="C1377" s="21" t="s">
        <v>339</v>
      </c>
      <c r="D1377" s="12">
        <v>162</v>
      </c>
      <c r="E1377" s="12">
        <v>0</v>
      </c>
      <c r="F1377" s="12">
        <v>0</v>
      </c>
      <c r="G1377" s="12">
        <v>0</v>
      </c>
      <c r="H1377" s="12">
        <v>0</v>
      </c>
      <c r="I1377" s="13">
        <v>60</v>
      </c>
      <c r="J1377" s="13">
        <v>20</v>
      </c>
      <c r="K1377" s="13">
        <v>0</v>
      </c>
      <c r="L1377" s="13">
        <v>0</v>
      </c>
      <c r="M1377" s="13">
        <v>0</v>
      </c>
      <c r="N1377" s="14">
        <f>D1377*$D$7</f>
        <v>226.79999999999998</v>
      </c>
      <c r="O1377" s="14">
        <f>E1377*$E$7</f>
        <v>0</v>
      </c>
      <c r="P1377" s="14">
        <f>F1377*$F$7</f>
        <v>0</v>
      </c>
      <c r="Q1377" s="14">
        <f>G1377*$G$7</f>
        <v>0</v>
      </c>
      <c r="R1377" s="14">
        <f>H1377*$H$7</f>
        <v>0</v>
      </c>
      <c r="S1377" s="14">
        <f>(N1377/100)*(I1377*$I$7)+(N1377/100)*(J1377*$J$7)</f>
        <v>272.15999999999997</v>
      </c>
      <c r="T1377" s="14">
        <f>(O1377/100)*(K1377*$K$7)</f>
        <v>0</v>
      </c>
      <c r="U1377" s="14">
        <f>(P1377/100)*(K1377*$K$7)+(P1377/100)*(L1377*$L$7)</f>
        <v>0</v>
      </c>
      <c r="V1377" s="14">
        <f>(Q1377/100)*(L1377*$L$7)</f>
        <v>0</v>
      </c>
      <c r="W1377" s="14">
        <f>(R1377/100)*(K1377*$K$7)+(R1377/100)*(L1377*$L$7)</f>
        <v>0</v>
      </c>
      <c r="X1377" s="14">
        <f t="shared" si="447"/>
        <v>498.95999999999992</v>
      </c>
      <c r="Y1377" s="14">
        <f t="shared" si="448"/>
        <v>0</v>
      </c>
      <c r="Z1377" s="14">
        <f t="shared" si="449"/>
        <v>0</v>
      </c>
      <c r="AA1377" s="14">
        <f t="shared" si="450"/>
        <v>0</v>
      </c>
      <c r="AB1377" s="14">
        <f t="shared" si="452"/>
        <v>0</v>
      </c>
      <c r="AC1377" s="15">
        <f t="shared" si="451"/>
        <v>499</v>
      </c>
      <c r="AD1377" s="48">
        <f>(ROUND(AC1377-AC1373,1)/AC1373)</f>
        <v>-6.659184436962215E-2</v>
      </c>
      <c r="AE1377" s="113"/>
      <c r="AF1377" s="60"/>
      <c r="AH1377" s="20"/>
    </row>
    <row r="1378" spans="1:34">
      <c r="A1378" s="99" t="s">
        <v>667</v>
      </c>
      <c r="B1378" s="91"/>
      <c r="C1378" s="21" t="s">
        <v>340</v>
      </c>
      <c r="D1378" s="12">
        <v>162</v>
      </c>
      <c r="E1378" s="12">
        <v>0</v>
      </c>
      <c r="F1378" s="12">
        <v>0</v>
      </c>
      <c r="G1378" s="12">
        <v>0</v>
      </c>
      <c r="H1378" s="12">
        <v>0</v>
      </c>
      <c r="I1378" s="13">
        <v>60</v>
      </c>
      <c r="J1378" s="13">
        <v>20</v>
      </c>
      <c r="K1378" s="13">
        <v>0</v>
      </c>
      <c r="L1378" s="13">
        <v>0</v>
      </c>
      <c r="M1378" s="13">
        <v>0</v>
      </c>
      <c r="N1378" s="14">
        <f>D1378*$D$8</f>
        <v>226.79999999999998</v>
      </c>
      <c r="O1378" s="14">
        <f>E1378*$E$8</f>
        <v>0</v>
      </c>
      <c r="P1378" s="14">
        <f>F1378*$F$8</f>
        <v>0</v>
      </c>
      <c r="Q1378" s="14">
        <f>G1378*$G$8</f>
        <v>0</v>
      </c>
      <c r="R1378" s="14">
        <f>H1378*$H$8</f>
        <v>0</v>
      </c>
      <c r="S1378" s="14">
        <f>(N1378/100)*(I1378*$I$8)+(N1378/100)*(J1378*$J$8)</f>
        <v>272.15999999999997</v>
      </c>
      <c r="T1378" s="14">
        <f>(O1378/100)*(K1378*$K$8)</f>
        <v>0</v>
      </c>
      <c r="U1378" s="14">
        <f>(P1378/100)*(K1378*$K$8)+(P1378/100)*(L1378*$L$8)</f>
        <v>0</v>
      </c>
      <c r="V1378" s="14">
        <f>(Q1378/100)*(L1378*$L$8)</f>
        <v>0</v>
      </c>
      <c r="W1378" s="14">
        <f>(R1378/100)*(K1378*$K$8)+(R1378/100)*(L1378*$L$8)</f>
        <v>0</v>
      </c>
      <c r="X1378" s="14">
        <f t="shared" si="447"/>
        <v>498.95999999999992</v>
      </c>
      <c r="Y1378" s="14">
        <f t="shared" si="448"/>
        <v>0</v>
      </c>
      <c r="Z1378" s="14">
        <f t="shared" si="449"/>
        <v>0</v>
      </c>
      <c r="AA1378" s="14">
        <f t="shared" si="450"/>
        <v>0</v>
      </c>
      <c r="AB1378" s="14">
        <f t="shared" si="452"/>
        <v>0</v>
      </c>
      <c r="AC1378" s="15">
        <f t="shared" si="451"/>
        <v>499</v>
      </c>
      <c r="AD1378" s="48">
        <f>(ROUND(AC1378-AC1373,1)/AC1373)</f>
        <v>-6.659184436962215E-2</v>
      </c>
      <c r="AE1378" s="113"/>
      <c r="AF1378" s="60"/>
      <c r="AH1378" s="20"/>
    </row>
    <row r="1379" spans="1:34">
      <c r="A1379" s="99" t="s">
        <v>606</v>
      </c>
      <c r="B1379" s="91"/>
      <c r="C1379" s="21" t="s">
        <v>1</v>
      </c>
      <c r="D1379" s="12">
        <v>81</v>
      </c>
      <c r="E1379" s="12">
        <v>162</v>
      </c>
      <c r="F1379" s="12">
        <v>0</v>
      </c>
      <c r="G1379" s="12">
        <v>0</v>
      </c>
      <c r="H1379" s="12">
        <v>0</v>
      </c>
      <c r="I1379" s="13">
        <v>60</v>
      </c>
      <c r="J1379" s="13">
        <v>20</v>
      </c>
      <c r="K1379" s="13">
        <v>85</v>
      </c>
      <c r="L1379" s="13">
        <v>0</v>
      </c>
      <c r="M1379" s="13">
        <v>0</v>
      </c>
      <c r="N1379" s="14">
        <f>D1379*$D$9</f>
        <v>97.2</v>
      </c>
      <c r="O1379" s="14">
        <f>E1379*$E$9</f>
        <v>210.6</v>
      </c>
      <c r="P1379" s="14">
        <f>F1379*$F$9</f>
        <v>0</v>
      </c>
      <c r="Q1379" s="14">
        <f>G1379*$G$9</f>
        <v>0</v>
      </c>
      <c r="R1379" s="14">
        <f>H1379*$H$9</f>
        <v>0</v>
      </c>
      <c r="S1379" s="14">
        <f>(N1379/100)*(I1379*$I$9)+(N1379/100)*(J1379*$J$9)</f>
        <v>116.64</v>
      </c>
      <c r="T1379" s="14">
        <f>(O1379/100)*(K1379*$K$9)</f>
        <v>268.51499999999999</v>
      </c>
      <c r="U1379" s="14">
        <f>(P1379/100)*(K1379*$K$9)+(P1379/100)*(L1379*$L$9)</f>
        <v>0</v>
      </c>
      <c r="V1379" s="14">
        <f>(Q1379/100)*(L1379*$L$9)</f>
        <v>0</v>
      </c>
      <c r="W1379" s="14">
        <f>(R1379/100)*(K1379*$K$9)+(R1379/100)*(L1379*$L$9)</f>
        <v>0</v>
      </c>
      <c r="X1379" s="14">
        <f t="shared" si="447"/>
        <v>213.84</v>
      </c>
      <c r="Y1379" s="14">
        <f t="shared" si="448"/>
        <v>479.11500000000001</v>
      </c>
      <c r="Z1379" s="14">
        <f t="shared" si="449"/>
        <v>0</v>
      </c>
      <c r="AA1379" s="14">
        <f t="shared" si="450"/>
        <v>0</v>
      </c>
      <c r="AB1379" s="14">
        <f t="shared" si="452"/>
        <v>0</v>
      </c>
      <c r="AC1379" s="15">
        <f t="shared" si="451"/>
        <v>693</v>
      </c>
      <c r="AD1379" s="48">
        <f>(ROUND(AC1379-AC1373,1)/AC1373)</f>
        <v>0.29629629629629628</v>
      </c>
      <c r="AE1379" s="113"/>
      <c r="AF1379" s="60"/>
      <c r="AH1379" s="20"/>
    </row>
    <row r="1380" spans="1:34">
      <c r="A1380" s="99" t="s">
        <v>845</v>
      </c>
      <c r="B1380" s="91"/>
      <c r="C1380" s="21" t="s">
        <v>2</v>
      </c>
      <c r="D1380" s="12">
        <v>81</v>
      </c>
      <c r="E1380" s="12">
        <v>0</v>
      </c>
      <c r="F1380" s="12">
        <v>162</v>
      </c>
      <c r="G1380" s="12">
        <v>0</v>
      </c>
      <c r="H1380" s="12">
        <v>0</v>
      </c>
      <c r="I1380" s="13">
        <v>60</v>
      </c>
      <c r="J1380" s="13">
        <v>20</v>
      </c>
      <c r="K1380" s="13">
        <v>42.5</v>
      </c>
      <c r="L1380" s="13">
        <v>42.5</v>
      </c>
      <c r="M1380" s="13">
        <v>0</v>
      </c>
      <c r="N1380" s="14">
        <f>D1380*$D$10</f>
        <v>97.2</v>
      </c>
      <c r="O1380" s="14">
        <f>E1380*$E$10</f>
        <v>0</v>
      </c>
      <c r="P1380" s="14">
        <f>F1380*$F$10</f>
        <v>210.6</v>
      </c>
      <c r="Q1380" s="14">
        <f>G1380*$G$10</f>
        <v>0</v>
      </c>
      <c r="R1380" s="14">
        <f>H1380*$H$10</f>
        <v>0</v>
      </c>
      <c r="S1380" s="14">
        <f>(N1380/100)*(I1380*$I$10)+(N1380/100)*(J1380*$J$10)</f>
        <v>116.64</v>
      </c>
      <c r="T1380" s="14">
        <f>(O1380/100)*(K1380*$J$10)</f>
        <v>0</v>
      </c>
      <c r="U1380" s="14">
        <f>(P1380/100)*(K1380*$K$10)+(P1380/100)*(L1380*$L$10)</f>
        <v>268.51499999999999</v>
      </c>
      <c r="V1380" s="14">
        <f>(Q1380/100)*(L1380*$L$10)</f>
        <v>0</v>
      </c>
      <c r="W1380" s="14">
        <f>(R1380/100)*(K1380*$K$10)+(R1380/100)*(L1380*$L$10)</f>
        <v>0</v>
      </c>
      <c r="X1380" s="14">
        <f t="shared" si="447"/>
        <v>213.84</v>
      </c>
      <c r="Y1380" s="14">
        <f t="shared" si="448"/>
        <v>0</v>
      </c>
      <c r="Z1380" s="14">
        <f t="shared" si="449"/>
        <v>479.11500000000001</v>
      </c>
      <c r="AA1380" s="14">
        <f t="shared" si="450"/>
        <v>0</v>
      </c>
      <c r="AB1380" s="14">
        <f t="shared" si="452"/>
        <v>0</v>
      </c>
      <c r="AC1380" s="15">
        <f t="shared" si="451"/>
        <v>693</v>
      </c>
      <c r="AD1380" s="48">
        <f>(ROUND(AC1380-AC1373,1)/AC1373)</f>
        <v>0.29629629629629628</v>
      </c>
      <c r="AE1380" s="113"/>
      <c r="AF1380" s="60"/>
      <c r="AH1380" s="20"/>
    </row>
    <row r="1381" spans="1:34">
      <c r="A1381" s="99" t="s">
        <v>846</v>
      </c>
      <c r="B1381" s="91"/>
      <c r="C1381" s="21" t="s">
        <v>3</v>
      </c>
      <c r="D1381" s="12">
        <v>81</v>
      </c>
      <c r="E1381" s="12">
        <v>0</v>
      </c>
      <c r="F1381" s="12">
        <v>0</v>
      </c>
      <c r="G1381" s="12">
        <v>162</v>
      </c>
      <c r="H1381" s="12">
        <v>0</v>
      </c>
      <c r="I1381" s="13">
        <v>60</v>
      </c>
      <c r="J1381" s="13">
        <v>20</v>
      </c>
      <c r="K1381" s="13">
        <v>0</v>
      </c>
      <c r="L1381" s="13">
        <v>85</v>
      </c>
      <c r="M1381" s="13">
        <v>0</v>
      </c>
      <c r="N1381" s="14">
        <f>D1381*$D$11</f>
        <v>97.2</v>
      </c>
      <c r="O1381" s="14">
        <f>E1381*$E$11</f>
        <v>0</v>
      </c>
      <c r="P1381" s="14">
        <f>F1381*$F$11</f>
        <v>0</v>
      </c>
      <c r="Q1381" s="14">
        <f>G1381*$G$11</f>
        <v>210.6</v>
      </c>
      <c r="R1381" s="14">
        <f>H1381*$H$11</f>
        <v>0</v>
      </c>
      <c r="S1381" s="14">
        <f>(N1381/100)*(I1381*$I$11)+(N1381/100)*(J1381*$J$11)</f>
        <v>116.64</v>
      </c>
      <c r="T1381" s="14">
        <f>(O1381/100)*(K1381*$K$11)</f>
        <v>0</v>
      </c>
      <c r="U1381" s="14">
        <f>(P1381/100)*(K1381*$K$11)+(P1381/100)*(L1381*$L$11)</f>
        <v>0</v>
      </c>
      <c r="V1381" s="14">
        <f>(Q1381/100)*(L1381*$L$11)</f>
        <v>268.51499999999999</v>
      </c>
      <c r="W1381" s="14">
        <f>(R1381/100)*(K1381*$K$11)+(R1381/100)*(L1381*$L$11)</f>
        <v>0</v>
      </c>
      <c r="X1381" s="14">
        <f t="shared" si="447"/>
        <v>213.84</v>
      </c>
      <c r="Y1381" s="14">
        <f t="shared" si="448"/>
        <v>0</v>
      </c>
      <c r="Z1381" s="14">
        <f t="shared" si="449"/>
        <v>0</v>
      </c>
      <c r="AA1381" s="14">
        <f t="shared" si="450"/>
        <v>479.11500000000001</v>
      </c>
      <c r="AB1381" s="14">
        <f t="shared" si="452"/>
        <v>0</v>
      </c>
      <c r="AC1381" s="15">
        <f t="shared" si="451"/>
        <v>693</v>
      </c>
      <c r="AD1381" s="48">
        <f>(ROUND(AC1381-AC1373,1)/AC1373)</f>
        <v>0.29629629629629628</v>
      </c>
      <c r="AE1381" s="113"/>
      <c r="AF1381" s="60"/>
      <c r="AH1381" s="20"/>
    </row>
    <row r="1382" spans="1:34">
      <c r="A1382" s="99" t="s">
        <v>847</v>
      </c>
      <c r="B1382" s="91"/>
      <c r="C1382" s="21" t="s">
        <v>4</v>
      </c>
      <c r="D1382" s="12">
        <v>81</v>
      </c>
      <c r="E1382" s="12">
        <v>0</v>
      </c>
      <c r="F1382" s="12">
        <v>0</v>
      </c>
      <c r="G1382" s="12">
        <v>0</v>
      </c>
      <c r="H1382" s="12">
        <v>162</v>
      </c>
      <c r="I1382" s="13">
        <v>60</v>
      </c>
      <c r="J1382" s="13">
        <v>20</v>
      </c>
      <c r="K1382" s="13">
        <v>42.5</v>
      </c>
      <c r="L1382" s="13">
        <v>42.5</v>
      </c>
      <c r="M1382" s="13">
        <v>0</v>
      </c>
      <c r="N1382" s="14">
        <f>D1382*$D$12</f>
        <v>97.2</v>
      </c>
      <c r="O1382" s="14">
        <f>E1382*$E$12</f>
        <v>0</v>
      </c>
      <c r="P1382" s="14">
        <f>F1382*$F$12</f>
        <v>0</v>
      </c>
      <c r="Q1382" s="14">
        <f>G1382*$G$12</f>
        <v>0</v>
      </c>
      <c r="R1382" s="14">
        <f>H1382*$H$12</f>
        <v>210.6</v>
      </c>
      <c r="S1382" s="14">
        <f>(N1382/100)*(I1382*$I$12)+(N1382/100)*(J1382*$J$12)</f>
        <v>116.64</v>
      </c>
      <c r="T1382" s="14">
        <f>(O1382/100)*(K1382*$K$12)</f>
        <v>0</v>
      </c>
      <c r="U1382" s="14">
        <f>(P1382/100)*(K1382*$K$12)+(P1382/100)*(L1382*$L$12)</f>
        <v>0</v>
      </c>
      <c r="V1382" s="14">
        <f>(Q1382/100)*(L1382*$L$12)</f>
        <v>0</v>
      </c>
      <c r="W1382" s="14">
        <f>(R1382/100)*(K1382*$K$12)+(R1382/100)*(L1382*$L$12)</f>
        <v>268.51499999999999</v>
      </c>
      <c r="X1382" s="14">
        <f t="shared" si="447"/>
        <v>213.84</v>
      </c>
      <c r="Y1382" s="14">
        <f t="shared" si="448"/>
        <v>0</v>
      </c>
      <c r="Z1382" s="14">
        <f t="shared" si="449"/>
        <v>0</v>
      </c>
      <c r="AA1382" s="14">
        <f t="shared" si="450"/>
        <v>0</v>
      </c>
      <c r="AB1382" s="14">
        <f t="shared" si="452"/>
        <v>479.11500000000001</v>
      </c>
      <c r="AC1382" s="15">
        <f t="shared" si="451"/>
        <v>693</v>
      </c>
      <c r="AD1382" s="48">
        <f>(ROUND(AC1382-AC1373,1)/AC1373)</f>
        <v>0.29629629629629628</v>
      </c>
      <c r="AE1382" s="113"/>
      <c r="AF1382" s="60"/>
      <c r="AH1382" s="20"/>
    </row>
    <row r="1383" spans="1:34">
      <c r="A1383" s="99" t="s">
        <v>848</v>
      </c>
      <c r="B1383" s="91"/>
      <c r="C1383" s="21" t="s">
        <v>328</v>
      </c>
      <c r="D1383" s="12">
        <v>162</v>
      </c>
      <c r="E1383" s="12">
        <v>0</v>
      </c>
      <c r="F1383" s="12">
        <v>0</v>
      </c>
      <c r="G1383" s="12">
        <v>0</v>
      </c>
      <c r="H1383" s="12">
        <v>0</v>
      </c>
      <c r="I1383" s="13">
        <v>60</v>
      </c>
      <c r="J1383" s="13">
        <v>20</v>
      </c>
      <c r="K1383" s="13">
        <v>0</v>
      </c>
      <c r="L1383" s="13">
        <v>0</v>
      </c>
      <c r="M1383" s="13">
        <v>70</v>
      </c>
      <c r="N1383" s="14">
        <f>D1383*$D$13</f>
        <v>210.6</v>
      </c>
      <c r="O1383" s="14">
        <f>E1383*$E$13</f>
        <v>0</v>
      </c>
      <c r="P1383" s="14">
        <f>F1383*$F$13</f>
        <v>0</v>
      </c>
      <c r="Q1383" s="14">
        <f>G1383*$G$13</f>
        <v>0</v>
      </c>
      <c r="R1383" s="14">
        <f>H1383*$H$13</f>
        <v>0</v>
      </c>
      <c r="S1383" s="14">
        <f>(N1383/100)*(I1383*$I$14)+(N1383/100)*(J1383*$J$14)+(N1383/100)*(M1383*$M$14)</f>
        <v>473.84999999999997</v>
      </c>
      <c r="T1383" s="14">
        <f>(O1383/100)*(K1383*$K$13)+(O1383/100)*(M1383*$M$13)</f>
        <v>0</v>
      </c>
      <c r="U1383" s="14">
        <f>(P1383/100)*(K1383*$K$13)+(P1383/100)*(L1383*$L$13)+(P1383/100)*(M1383*$M$13)</f>
        <v>0</v>
      </c>
      <c r="V1383" s="14">
        <f>(Q1383/100)*(L1383*$L$13)+(Q1383/100)*(M1383*$M$13)</f>
        <v>0</v>
      </c>
      <c r="W1383" s="14">
        <f>(R1383/100)*(K1383*$K$13)+(R1383/100)*(L1383*$L$13)+(R1383/100)*(M1383*$M$13)</f>
        <v>0</v>
      </c>
      <c r="X1383" s="14">
        <f t="shared" si="447"/>
        <v>684.44999999999993</v>
      </c>
      <c r="Y1383" s="14">
        <f t="shared" si="448"/>
        <v>0</v>
      </c>
      <c r="Z1383" s="14">
        <f t="shared" si="449"/>
        <v>0</v>
      </c>
      <c r="AA1383" s="14">
        <f t="shared" si="450"/>
        <v>0</v>
      </c>
      <c r="AB1383" s="14">
        <f t="shared" si="452"/>
        <v>0</v>
      </c>
      <c r="AC1383" s="15">
        <f t="shared" si="451"/>
        <v>684.5</v>
      </c>
      <c r="AD1383" s="48">
        <f>(ROUND(AC1383-AC1373,1)/AC1373)</f>
        <v>0.28039655817433595</v>
      </c>
      <c r="AE1383" s="113"/>
      <c r="AF1383" s="60"/>
      <c r="AH1383" s="20"/>
    </row>
    <row r="1384" spans="1:34">
      <c r="A1384" s="99" t="s">
        <v>849</v>
      </c>
      <c r="B1384" s="91"/>
      <c r="C1384" s="21" t="s">
        <v>329</v>
      </c>
      <c r="D1384" s="12">
        <v>162</v>
      </c>
      <c r="E1384" s="12">
        <v>0</v>
      </c>
      <c r="F1384" s="12">
        <v>0</v>
      </c>
      <c r="G1384" s="12">
        <v>0</v>
      </c>
      <c r="H1384" s="12">
        <v>0</v>
      </c>
      <c r="I1384" s="13">
        <v>60</v>
      </c>
      <c r="J1384" s="13">
        <v>20</v>
      </c>
      <c r="K1384" s="13">
        <v>70</v>
      </c>
      <c r="L1384" s="13">
        <v>0</v>
      </c>
      <c r="M1384" s="13">
        <v>0</v>
      </c>
      <c r="N1384" s="14">
        <f>D1384*$D$14</f>
        <v>210.6</v>
      </c>
      <c r="O1384" s="14">
        <f>E1384*$E$14</f>
        <v>0</v>
      </c>
      <c r="P1384" s="14">
        <f>F1384*$F$14</f>
        <v>0</v>
      </c>
      <c r="Q1384" s="14">
        <f>G1384*$G$14</f>
        <v>0</v>
      </c>
      <c r="R1384" s="14">
        <f>H1384*$H$14</f>
        <v>0</v>
      </c>
      <c r="S1384" s="14">
        <f>(N1384/100)*(I1384*$I$14)+(N1384/100)*(J1384*$J$14)+(N1384/100)*(K1384*$K$14)</f>
        <v>473.84999999999997</v>
      </c>
      <c r="T1384" s="14">
        <f>(O1384/100)*(K1384*$K$14)</f>
        <v>0</v>
      </c>
      <c r="U1384" s="14">
        <f>(P1384/100)*(K1384*$K$14)+(P1384/100)*(L1384*$L$14)</f>
        <v>0</v>
      </c>
      <c r="V1384" s="14">
        <f>(Q1384/100)*(L1384*$L$14)</f>
        <v>0</v>
      </c>
      <c r="W1384" s="14">
        <f>(R1384/100)*(K1384*$L$14)+(R1384/100)*(L1384*$M$14)</f>
        <v>0</v>
      </c>
      <c r="X1384" s="14">
        <f t="shared" si="447"/>
        <v>684.44999999999993</v>
      </c>
      <c r="Y1384" s="14">
        <f t="shared" si="448"/>
        <v>0</v>
      </c>
      <c r="Z1384" s="14">
        <f t="shared" si="449"/>
        <v>0</v>
      </c>
      <c r="AA1384" s="14">
        <f t="shared" si="450"/>
        <v>0</v>
      </c>
      <c r="AB1384" s="14">
        <f t="shared" si="452"/>
        <v>0</v>
      </c>
      <c r="AC1384" s="15">
        <f t="shared" si="451"/>
        <v>684.5</v>
      </c>
      <c r="AD1384" s="48">
        <f>(ROUND(AC1384-AC1373,1)/AC1373)</f>
        <v>0.28039655817433595</v>
      </c>
      <c r="AE1384" s="113"/>
      <c r="AF1384" s="60"/>
      <c r="AH1384" s="20"/>
    </row>
    <row r="1385" spans="1:34">
      <c r="A1385" s="99"/>
      <c r="B1385" s="91"/>
      <c r="C1385" s="21" t="s">
        <v>330</v>
      </c>
      <c r="D1385" s="12">
        <v>162</v>
      </c>
      <c r="E1385" s="12">
        <v>0</v>
      </c>
      <c r="F1385" s="12">
        <v>0</v>
      </c>
      <c r="G1385" s="12">
        <v>0</v>
      </c>
      <c r="H1385" s="12">
        <v>0</v>
      </c>
      <c r="I1385" s="13">
        <v>60</v>
      </c>
      <c r="J1385" s="13">
        <v>20</v>
      </c>
      <c r="K1385" s="13">
        <v>0</v>
      </c>
      <c r="L1385" s="13">
        <v>70</v>
      </c>
      <c r="M1385" s="13">
        <v>0</v>
      </c>
      <c r="N1385" s="14">
        <f>D1385*$D$15</f>
        <v>210.6</v>
      </c>
      <c r="O1385" s="14">
        <f>E1385*$E$15</f>
        <v>0</v>
      </c>
      <c r="P1385" s="14">
        <f>F1385*$F$15</f>
        <v>0</v>
      </c>
      <c r="Q1385" s="14">
        <f>G1385*$G$15</f>
        <v>0</v>
      </c>
      <c r="R1385" s="14">
        <f>H1385*$H$15</f>
        <v>0</v>
      </c>
      <c r="S1385" s="14">
        <f>(N1385/100)*(I1385*$I$15)+(N1385/100)*(J1385*$J$15)+(N1385/100)*(L1385*$L$15)</f>
        <v>473.84999999999997</v>
      </c>
      <c r="T1385" s="14">
        <f>(O1385/100)*(K1385*$K$15)</f>
        <v>0</v>
      </c>
      <c r="U1385" s="14">
        <f>(P1385/100)*(K1385*$K$15)+(P1385/100)*(L1385*$L$15)</f>
        <v>0</v>
      </c>
      <c r="V1385" s="14">
        <f>(Q1385/100)*(L1385*$L$15)</f>
        <v>0</v>
      </c>
      <c r="W1385" s="14">
        <f>(R1385/100)*(K1385*$K$15)+(R1385/100)*(L1385*$L$15)</f>
        <v>0</v>
      </c>
      <c r="X1385" s="14">
        <f t="shared" si="447"/>
        <v>684.44999999999993</v>
      </c>
      <c r="Y1385" s="14">
        <f t="shared" si="448"/>
        <v>0</v>
      </c>
      <c r="Z1385" s="14">
        <f t="shared" si="449"/>
        <v>0</v>
      </c>
      <c r="AA1385" s="14">
        <f t="shared" si="450"/>
        <v>0</v>
      </c>
      <c r="AB1385" s="14">
        <f t="shared" si="452"/>
        <v>0</v>
      </c>
      <c r="AC1385" s="15">
        <f t="shared" si="451"/>
        <v>684.5</v>
      </c>
      <c r="AD1385" s="48">
        <f>(ROUND(AC1385-AC1373,1)/AC1373)</f>
        <v>0.28039655817433595</v>
      </c>
      <c r="AE1385" s="113"/>
      <c r="AF1385" s="60"/>
      <c r="AH1385" s="20"/>
    </row>
    <row r="1386" spans="1:34">
      <c r="A1386" s="99"/>
      <c r="B1386" s="91"/>
      <c r="C1386" s="21" t="s">
        <v>326</v>
      </c>
      <c r="D1386" s="12">
        <v>162</v>
      </c>
      <c r="E1386" s="12">
        <v>0</v>
      </c>
      <c r="F1386" s="12">
        <v>0</v>
      </c>
      <c r="G1386" s="12">
        <v>0</v>
      </c>
      <c r="H1386" s="12">
        <v>0</v>
      </c>
      <c r="I1386" s="13">
        <v>60</v>
      </c>
      <c r="J1386" s="13">
        <v>55</v>
      </c>
      <c r="K1386" s="13">
        <v>0</v>
      </c>
      <c r="L1386" s="13">
        <v>0</v>
      </c>
      <c r="M1386" s="13">
        <v>0</v>
      </c>
      <c r="N1386" s="14">
        <f>D1386*$D$16</f>
        <v>210.6</v>
      </c>
      <c r="O1386" s="14">
        <f>E1386*$E$16</f>
        <v>0</v>
      </c>
      <c r="P1386" s="14">
        <f>F1386*$F$16</f>
        <v>0</v>
      </c>
      <c r="Q1386" s="14">
        <f>G1386*$G$16</f>
        <v>0</v>
      </c>
      <c r="R1386" s="14">
        <f>H1386*$H$16</f>
        <v>0</v>
      </c>
      <c r="S1386" s="14">
        <f>(N1386/100)*(I1386*$I$16)+(N1386/100)*(J1386*$J$16)</f>
        <v>392.76899999999989</v>
      </c>
      <c r="T1386" s="14">
        <f>(O1386/100)*(K1386*$K$16)</f>
        <v>0</v>
      </c>
      <c r="U1386" s="14">
        <f>(P1386/100)*(K1386*$K$16)+(P1386/100)*(L1386*$L$16)</f>
        <v>0</v>
      </c>
      <c r="V1386" s="14">
        <f>(Q1386/100)*(L1386*$L$16)</f>
        <v>0</v>
      </c>
      <c r="W1386" s="14">
        <f>(R1386/100)*(K1386*$K$16)+(R1386/100)*(L1386*$L$16)</f>
        <v>0</v>
      </c>
      <c r="X1386" s="14">
        <f t="shared" si="447"/>
        <v>603.36899999999991</v>
      </c>
      <c r="Y1386" s="14">
        <f t="shared" si="448"/>
        <v>0</v>
      </c>
      <c r="Z1386" s="14">
        <f t="shared" si="449"/>
        <v>0</v>
      </c>
      <c r="AA1386" s="14">
        <f t="shared" si="450"/>
        <v>0</v>
      </c>
      <c r="AB1386" s="14">
        <f t="shared" si="452"/>
        <v>0</v>
      </c>
      <c r="AC1386" s="15">
        <f t="shared" si="451"/>
        <v>603.4</v>
      </c>
      <c r="AD1386" s="48">
        <f>(ROUND(AC1386-AC1373,1)/AC1373)</f>
        <v>0.12869435091657314</v>
      </c>
      <c r="AE1386" s="113"/>
      <c r="AF1386" s="60"/>
      <c r="AH1386" s="20"/>
    </row>
    <row r="1387" spans="1:34">
      <c r="A1387" s="99"/>
      <c r="B1387" s="91"/>
      <c r="C1387" s="21" t="s">
        <v>327</v>
      </c>
      <c r="D1387" s="12">
        <v>162</v>
      </c>
      <c r="E1387" s="12">
        <v>0</v>
      </c>
      <c r="F1387" s="12">
        <v>0</v>
      </c>
      <c r="G1387" s="12">
        <v>0</v>
      </c>
      <c r="H1387" s="12">
        <v>0</v>
      </c>
      <c r="I1387" s="13">
        <v>83</v>
      </c>
      <c r="J1387" s="13">
        <v>20</v>
      </c>
      <c r="K1387" s="13">
        <v>0</v>
      </c>
      <c r="L1387" s="13">
        <v>0</v>
      </c>
      <c r="M1387" s="13">
        <v>0</v>
      </c>
      <c r="N1387" s="14">
        <f>D1387*$D$17</f>
        <v>210.6</v>
      </c>
      <c r="O1387" s="14">
        <f>E1387*$E$17</f>
        <v>0</v>
      </c>
      <c r="P1387" s="14">
        <f>F1387*$F$17</f>
        <v>0</v>
      </c>
      <c r="Q1387" s="14">
        <f>G1387*$G$17</f>
        <v>0</v>
      </c>
      <c r="R1387" s="14">
        <f>H1387*$H$17</f>
        <v>0</v>
      </c>
      <c r="S1387" s="14">
        <f>(N1387/100)*(I1387*$I$17)+(N1387/100)*(J1387*$J$17)</f>
        <v>444.15539999999993</v>
      </c>
      <c r="T1387" s="14">
        <f>(O1387/100)*(K1387*$K$17)</f>
        <v>0</v>
      </c>
      <c r="U1387" s="14">
        <f>(P1387/100)*(K1387*$K$17)+(P1387/100)*(L1387*$L$17)</f>
        <v>0</v>
      </c>
      <c r="V1387" s="14">
        <f>(Q1387/100)*(L1387*$L$17)</f>
        <v>0</v>
      </c>
      <c r="W1387" s="14">
        <f>(R1387/100)*(K1387*$K$17)+(R1387/100)*(L1387*$L$17)</f>
        <v>0</v>
      </c>
      <c r="X1387" s="14">
        <f t="shared" si="447"/>
        <v>654.7553999999999</v>
      </c>
      <c r="Y1387" s="14">
        <f t="shared" si="448"/>
        <v>0</v>
      </c>
      <c r="Z1387" s="14">
        <f t="shared" si="449"/>
        <v>0</v>
      </c>
      <c r="AA1387" s="14">
        <f t="shared" si="450"/>
        <v>0</v>
      </c>
      <c r="AB1387" s="14">
        <f t="shared" si="452"/>
        <v>0</v>
      </c>
      <c r="AC1387" s="15">
        <f t="shared" si="451"/>
        <v>654.79999999999995</v>
      </c>
      <c r="AD1387" s="48">
        <f>(ROUND(AC1387-AC1373,1)/AC1373)</f>
        <v>0.2248410026187804</v>
      </c>
      <c r="AE1387" s="113"/>
      <c r="AF1387" s="60"/>
      <c r="AH1387" s="20"/>
    </row>
    <row r="1388" spans="1:34">
      <c r="A1388" s="106" t="s">
        <v>0</v>
      </c>
      <c r="B1388" s="92" t="s">
        <v>319</v>
      </c>
      <c r="C1388" s="50" t="s">
        <v>243</v>
      </c>
      <c r="D1388" s="11">
        <v>150</v>
      </c>
      <c r="E1388" s="11">
        <v>0</v>
      </c>
      <c r="F1388" s="11">
        <v>0</v>
      </c>
      <c r="G1388" s="11">
        <v>0</v>
      </c>
      <c r="H1388" s="11">
        <v>0</v>
      </c>
      <c r="I1388" s="51">
        <v>70</v>
      </c>
      <c r="J1388" s="51">
        <v>20</v>
      </c>
      <c r="K1388" s="51">
        <v>0</v>
      </c>
      <c r="L1388" s="51">
        <v>0</v>
      </c>
      <c r="M1388" s="51">
        <v>0</v>
      </c>
      <c r="N1388" s="52">
        <f>D1388*$D$3</f>
        <v>225</v>
      </c>
      <c r="O1388" s="52">
        <f>E1388*$E$3</f>
        <v>0</v>
      </c>
      <c r="P1388" s="52">
        <f>F1388*$F$3</f>
        <v>0</v>
      </c>
      <c r="Q1388" s="52">
        <f>G1388*$G$3</f>
        <v>0</v>
      </c>
      <c r="R1388" s="52">
        <f>H1388*$H$3</f>
        <v>0</v>
      </c>
      <c r="S1388" s="52">
        <f>(N1388/100)*(I1388*$I$3)+(N1388/100)*(J1388*$J$3)</f>
        <v>303.75</v>
      </c>
      <c r="T1388" s="52">
        <f>(O1388/100)*(K1388*$K$3)</f>
        <v>0</v>
      </c>
      <c r="U1388" s="52">
        <f>(P1388/100)*(K1388*$K$3)+(P1388/100)*(L1388*$L$3)</f>
        <v>0</v>
      </c>
      <c r="V1388" s="52">
        <f>(Q1388/100)*(L1388*$L$3)</f>
        <v>0</v>
      </c>
      <c r="W1388" s="52">
        <f>(R1388/100)*(K1388*$K$3)+(R1388/100)*(L1388*$L$3)</f>
        <v>0</v>
      </c>
      <c r="X1388" s="52">
        <f t="shared" ref="X1388:X1417" si="453">N1388+S1388</f>
        <v>528.75</v>
      </c>
      <c r="Y1388" s="52">
        <f t="shared" ref="Y1388:Y1417" si="454">O1388+T1388</f>
        <v>0</v>
      </c>
      <c r="Z1388" s="52">
        <f t="shared" ref="Z1388:Z1417" si="455">P1388+U1388</f>
        <v>0</v>
      </c>
      <c r="AA1388" s="52">
        <f t="shared" ref="AA1388:AA1417" si="456">Q1388+V1388</f>
        <v>0</v>
      </c>
      <c r="AB1388" s="52">
        <f>R1388+W1388</f>
        <v>0</v>
      </c>
      <c r="AC1388" s="53">
        <f>ROUND(X1388+Y1388+Z1388+AA1388+AB1388,1)</f>
        <v>528.79999999999995</v>
      </c>
      <c r="AD1388" s="58"/>
      <c r="AE1388" s="113" t="s">
        <v>814</v>
      </c>
      <c r="AF1388" s="60"/>
      <c r="AH1388" s="20"/>
    </row>
    <row r="1389" spans="1:34">
      <c r="A1389" s="99" t="s">
        <v>815</v>
      </c>
      <c r="B1389" s="93">
        <v>30</v>
      </c>
      <c r="C1389" s="21" t="s">
        <v>325</v>
      </c>
      <c r="D1389" s="12">
        <v>150</v>
      </c>
      <c r="E1389" s="12">
        <v>0</v>
      </c>
      <c r="F1389" s="12">
        <v>0</v>
      </c>
      <c r="G1389" s="12">
        <v>0</v>
      </c>
      <c r="H1389" s="12">
        <v>0</v>
      </c>
      <c r="I1389" s="13">
        <v>86</v>
      </c>
      <c r="J1389" s="13">
        <v>36</v>
      </c>
      <c r="K1389" s="13">
        <v>0</v>
      </c>
      <c r="L1389" s="13">
        <v>0</v>
      </c>
      <c r="M1389" s="13">
        <v>0</v>
      </c>
      <c r="N1389" s="14">
        <f>D1389*$D$4</f>
        <v>195</v>
      </c>
      <c r="O1389" s="14">
        <f>E1389*$E$4</f>
        <v>0</v>
      </c>
      <c r="P1389" s="14">
        <f>F1389*$F$4</f>
        <v>0</v>
      </c>
      <c r="Q1389" s="14">
        <f>G1389*$G$4</f>
        <v>0</v>
      </c>
      <c r="R1389" s="14">
        <f>H1389*$H$4</f>
        <v>0</v>
      </c>
      <c r="S1389" s="14">
        <f>(N1389/100)*(I1389*$I$4)+(N1389/100)*(J1389*$J$4)</f>
        <v>428.22</v>
      </c>
      <c r="T1389" s="14">
        <f>(O1389/100)*(K1389*$K$4)</f>
        <v>0</v>
      </c>
      <c r="U1389" s="14">
        <f>(P1389/100)*(K1389*$K$4)+(P1389/100)*(L1389*$L$4)</f>
        <v>0</v>
      </c>
      <c r="V1389" s="14">
        <f>(Q1389/100)*(L1389*$L$4)</f>
        <v>0</v>
      </c>
      <c r="W1389" s="14">
        <f>(R1389/100)*(K1389*$K$4)+(R1389/100)*(L1389*$L$4)</f>
        <v>0</v>
      </c>
      <c r="X1389" s="14">
        <f t="shared" si="453"/>
        <v>623.22</v>
      </c>
      <c r="Y1389" s="14">
        <f t="shared" si="454"/>
        <v>0</v>
      </c>
      <c r="Z1389" s="14">
        <f t="shared" si="455"/>
        <v>0</v>
      </c>
      <c r="AA1389" s="14">
        <f t="shared" si="456"/>
        <v>0</v>
      </c>
      <c r="AB1389" s="14">
        <f>R1389+W1389</f>
        <v>0</v>
      </c>
      <c r="AC1389" s="15">
        <f>ROUND(X1389+Y1389+Z1389+AA1389+AB1389,1)</f>
        <v>623.20000000000005</v>
      </c>
      <c r="AD1389" s="48">
        <f>(ROUND(AC1389-AC1388,1)/AC1388)</f>
        <v>0.178517397881997</v>
      </c>
      <c r="AE1389" s="113"/>
      <c r="AF1389" s="60"/>
      <c r="AH1389" s="20"/>
    </row>
    <row r="1390" spans="1:34">
      <c r="A1390" s="99" t="s">
        <v>816</v>
      </c>
      <c r="B1390" s="93">
        <v>18</v>
      </c>
      <c r="C1390" s="21" t="s">
        <v>850</v>
      </c>
      <c r="D1390" s="12">
        <v>150</v>
      </c>
      <c r="E1390" s="12">
        <v>0</v>
      </c>
      <c r="F1390" s="12">
        <v>0</v>
      </c>
      <c r="G1390" s="12">
        <v>0</v>
      </c>
      <c r="H1390" s="12">
        <v>0</v>
      </c>
      <c r="I1390" s="13">
        <v>70</v>
      </c>
      <c r="J1390" s="13">
        <v>20</v>
      </c>
      <c r="K1390" s="13">
        <v>0</v>
      </c>
      <c r="L1390" s="13">
        <v>0</v>
      </c>
      <c r="M1390" s="13">
        <v>0</v>
      </c>
      <c r="N1390" s="14">
        <f>D1390*$D$5</f>
        <v>210</v>
      </c>
      <c r="O1390" s="14">
        <f>E1390*$E$5</f>
        <v>0</v>
      </c>
      <c r="P1390" s="14">
        <f>F1390*$F$5</f>
        <v>0</v>
      </c>
      <c r="Q1390" s="14">
        <f>G1390*$G$5</f>
        <v>0</v>
      </c>
      <c r="R1390" s="14">
        <f>H1390*$H$5</f>
        <v>0</v>
      </c>
      <c r="S1390" s="14">
        <f>(N1390/100)*(I1390*$I$5)+(N1390/100)*(J1390*$J$5)</f>
        <v>283.5</v>
      </c>
      <c r="T1390" s="14">
        <f>(O1390/100)*(K1390*$K$5)</f>
        <v>0</v>
      </c>
      <c r="U1390" s="14">
        <f>(P1390/100)*(K1390*$K$5)+(P1390/100)*(L1390*$L$5)</f>
        <v>0</v>
      </c>
      <c r="V1390" s="14">
        <f>(Q1390/100)*(L1390*$L$5)</f>
        <v>0</v>
      </c>
      <c r="W1390" s="14">
        <f>(R1390/100)*(K1390*$K$5)+(R1390/100)*(L1390*$L$5)</f>
        <v>0</v>
      </c>
      <c r="X1390" s="14">
        <f t="shared" si="453"/>
        <v>493.5</v>
      </c>
      <c r="Y1390" s="14">
        <f t="shared" si="454"/>
        <v>0</v>
      </c>
      <c r="Z1390" s="14">
        <f t="shared" si="455"/>
        <v>0</v>
      </c>
      <c r="AA1390" s="14">
        <f t="shared" si="456"/>
        <v>0</v>
      </c>
      <c r="AB1390" s="14">
        <f>R1390+W1390</f>
        <v>0</v>
      </c>
      <c r="AC1390" s="15">
        <f t="shared" ref="AC1390:AC1402" si="457">ROUND(X1390+Y1390+Z1390+AA1390+AB1390,1)</f>
        <v>493.5</v>
      </c>
      <c r="AD1390" s="48">
        <f>(ROUND(AC1390-AC1388,1)/AC1388)</f>
        <v>-6.6754916792738275E-2</v>
      </c>
      <c r="AE1390" s="113"/>
      <c r="AF1390" s="60"/>
      <c r="AH1390" s="20"/>
    </row>
    <row r="1391" spans="1:34">
      <c r="A1391" s="99" t="s">
        <v>817</v>
      </c>
      <c r="B1391" s="93">
        <v>0</v>
      </c>
      <c r="C1391" s="21" t="s">
        <v>338</v>
      </c>
      <c r="D1391" s="12">
        <v>150</v>
      </c>
      <c r="E1391" s="12">
        <v>0</v>
      </c>
      <c r="F1391" s="12">
        <v>0</v>
      </c>
      <c r="G1391" s="12">
        <v>0</v>
      </c>
      <c r="H1391" s="12">
        <v>0</v>
      </c>
      <c r="I1391" s="13">
        <v>70</v>
      </c>
      <c r="J1391" s="13">
        <v>20</v>
      </c>
      <c r="K1391" s="13">
        <v>0</v>
      </c>
      <c r="L1391" s="13">
        <v>0</v>
      </c>
      <c r="M1391" s="13">
        <v>0</v>
      </c>
      <c r="N1391" s="14">
        <f>D1391*$D$6</f>
        <v>210</v>
      </c>
      <c r="O1391" s="14">
        <f>E1391*$E$6</f>
        <v>0</v>
      </c>
      <c r="P1391" s="14">
        <f>F1391*$F$6</f>
        <v>0</v>
      </c>
      <c r="Q1391" s="14">
        <f>G1391*$G$6</f>
        <v>0</v>
      </c>
      <c r="R1391" s="14">
        <f>H1391*$H$6</f>
        <v>0</v>
      </c>
      <c r="S1391" s="14">
        <f>(N1391/100)*(I1391*$I$6)+(N1391/100)*(J1391*$J$6)</f>
        <v>283.5</v>
      </c>
      <c r="T1391" s="14">
        <f>(O1391/100)*(K1391*$K$6)</f>
        <v>0</v>
      </c>
      <c r="U1391" s="14">
        <f>(P1391/100)*(K1391*$K$6)+(P1391/100)*(L1391*$L$6)</f>
        <v>0</v>
      </c>
      <c r="V1391" s="14">
        <f>(Q1391/100)*(L1391*$L$6)</f>
        <v>0</v>
      </c>
      <c r="W1391" s="14">
        <f>(R1391/100)*(K1391*$K$6)+(R1391/100)*(L1391*$L$6)</f>
        <v>0</v>
      </c>
      <c r="X1391" s="14">
        <f t="shared" si="453"/>
        <v>493.5</v>
      </c>
      <c r="Y1391" s="14">
        <f t="shared" si="454"/>
        <v>0</v>
      </c>
      <c r="Z1391" s="14">
        <f t="shared" si="455"/>
        <v>0</v>
      </c>
      <c r="AA1391" s="14">
        <f t="shared" si="456"/>
        <v>0</v>
      </c>
      <c r="AB1391" s="14">
        <f t="shared" ref="AB1391:AB1402" si="458">R1391+W1391</f>
        <v>0</v>
      </c>
      <c r="AC1391" s="15">
        <f t="shared" si="457"/>
        <v>493.5</v>
      </c>
      <c r="AD1391" s="48">
        <f>(ROUND(AC1391-AC1388,1)/AC1388)</f>
        <v>-6.6754916792738275E-2</v>
      </c>
      <c r="AE1391" s="113"/>
      <c r="AF1391" s="60"/>
      <c r="AH1391" s="20"/>
    </row>
    <row r="1392" spans="1:34">
      <c r="A1392" s="99" t="s">
        <v>818</v>
      </c>
      <c r="B1392" s="93">
        <v>0</v>
      </c>
      <c r="C1392" s="21" t="s">
        <v>339</v>
      </c>
      <c r="D1392" s="12">
        <v>150</v>
      </c>
      <c r="E1392" s="12">
        <v>0</v>
      </c>
      <c r="F1392" s="12">
        <v>0</v>
      </c>
      <c r="G1392" s="12">
        <v>0</v>
      </c>
      <c r="H1392" s="12">
        <v>0</v>
      </c>
      <c r="I1392" s="13">
        <v>70</v>
      </c>
      <c r="J1392" s="13">
        <v>20</v>
      </c>
      <c r="K1392" s="13">
        <v>0</v>
      </c>
      <c r="L1392" s="13">
        <v>0</v>
      </c>
      <c r="M1392" s="13">
        <v>0</v>
      </c>
      <c r="N1392" s="14">
        <f>D1392*$D$7</f>
        <v>210</v>
      </c>
      <c r="O1392" s="14">
        <f>E1392*$E$7</f>
        <v>0</v>
      </c>
      <c r="P1392" s="14">
        <f>F1392*$F$7</f>
        <v>0</v>
      </c>
      <c r="Q1392" s="14">
        <f>G1392*$G$7</f>
        <v>0</v>
      </c>
      <c r="R1392" s="14">
        <f>H1392*$H$7</f>
        <v>0</v>
      </c>
      <c r="S1392" s="14">
        <f>(N1392/100)*(I1392*$I$7)+(N1392/100)*(J1392*$J$7)</f>
        <v>283.5</v>
      </c>
      <c r="T1392" s="14">
        <f>(O1392/100)*(K1392*$K$7)</f>
        <v>0</v>
      </c>
      <c r="U1392" s="14">
        <f>(P1392/100)*(K1392*$K$7)+(P1392/100)*(L1392*$L$7)</f>
        <v>0</v>
      </c>
      <c r="V1392" s="14">
        <f>(Q1392/100)*(L1392*$L$7)</f>
        <v>0</v>
      </c>
      <c r="W1392" s="14">
        <f>(R1392/100)*(K1392*$K$7)+(R1392/100)*(L1392*$L$7)</f>
        <v>0</v>
      </c>
      <c r="X1392" s="14">
        <f t="shared" si="453"/>
        <v>493.5</v>
      </c>
      <c r="Y1392" s="14">
        <f t="shared" si="454"/>
        <v>0</v>
      </c>
      <c r="Z1392" s="14">
        <f t="shared" si="455"/>
        <v>0</v>
      </c>
      <c r="AA1392" s="14">
        <f t="shared" si="456"/>
        <v>0</v>
      </c>
      <c r="AB1392" s="14">
        <f t="shared" si="458"/>
        <v>0</v>
      </c>
      <c r="AC1392" s="15">
        <f t="shared" si="457"/>
        <v>493.5</v>
      </c>
      <c r="AD1392" s="48">
        <f>(ROUND(AC1392-AC1388,1)/AC1388)</f>
        <v>-6.6754916792738275E-2</v>
      </c>
      <c r="AE1392" s="113"/>
      <c r="AF1392" s="60"/>
      <c r="AH1392" s="20"/>
    </row>
    <row r="1393" spans="1:34">
      <c r="A1393" s="99" t="s">
        <v>667</v>
      </c>
      <c r="B1393" s="93"/>
      <c r="C1393" s="21" t="s">
        <v>340</v>
      </c>
      <c r="D1393" s="12">
        <v>150</v>
      </c>
      <c r="E1393" s="12">
        <v>0</v>
      </c>
      <c r="F1393" s="12">
        <v>0</v>
      </c>
      <c r="G1393" s="12">
        <v>0</v>
      </c>
      <c r="H1393" s="12">
        <v>0</v>
      </c>
      <c r="I1393" s="13">
        <v>70</v>
      </c>
      <c r="J1393" s="13">
        <v>20</v>
      </c>
      <c r="K1393" s="13">
        <v>0</v>
      </c>
      <c r="L1393" s="13">
        <v>0</v>
      </c>
      <c r="M1393" s="13">
        <v>0</v>
      </c>
      <c r="N1393" s="14">
        <f>D1393*$D$8</f>
        <v>210</v>
      </c>
      <c r="O1393" s="14">
        <f>E1393*$E$8</f>
        <v>0</v>
      </c>
      <c r="P1393" s="14">
        <f>F1393*$F$8</f>
        <v>0</v>
      </c>
      <c r="Q1393" s="14">
        <f>G1393*$G$8</f>
        <v>0</v>
      </c>
      <c r="R1393" s="14">
        <f>H1393*$H$8</f>
        <v>0</v>
      </c>
      <c r="S1393" s="14">
        <f>(N1393/100)*(I1393*$I$8)+(N1393/100)*(J1393*$J$8)</f>
        <v>283.5</v>
      </c>
      <c r="T1393" s="14">
        <f>(O1393/100)*(K1393*$K$8)</f>
        <v>0</v>
      </c>
      <c r="U1393" s="14">
        <f>(P1393/100)*(K1393*$K$8)+(P1393/100)*(L1393*$L$8)</f>
        <v>0</v>
      </c>
      <c r="V1393" s="14">
        <f>(Q1393/100)*(L1393*$L$8)</f>
        <v>0</v>
      </c>
      <c r="W1393" s="14">
        <f>(R1393/100)*(K1393*$K$8)+(R1393/100)*(L1393*$L$8)</f>
        <v>0</v>
      </c>
      <c r="X1393" s="14">
        <f t="shared" si="453"/>
        <v>493.5</v>
      </c>
      <c r="Y1393" s="14">
        <f t="shared" si="454"/>
        <v>0</v>
      </c>
      <c r="Z1393" s="14">
        <f t="shared" si="455"/>
        <v>0</v>
      </c>
      <c r="AA1393" s="14">
        <f t="shared" si="456"/>
        <v>0</v>
      </c>
      <c r="AB1393" s="14">
        <f t="shared" si="458"/>
        <v>0</v>
      </c>
      <c r="AC1393" s="15">
        <f t="shared" si="457"/>
        <v>493.5</v>
      </c>
      <c r="AD1393" s="48">
        <f>(ROUND(AC1393-AC1388,1)/AC1388)</f>
        <v>-6.6754916792738275E-2</v>
      </c>
      <c r="AE1393" s="113"/>
      <c r="AF1393" s="60"/>
      <c r="AH1393" s="20"/>
    </row>
    <row r="1394" spans="1:34">
      <c r="A1394" s="99" t="s">
        <v>606</v>
      </c>
      <c r="B1394" s="93"/>
      <c r="C1394" s="21" t="s">
        <v>1</v>
      </c>
      <c r="D1394" s="12">
        <v>75</v>
      </c>
      <c r="E1394" s="12">
        <v>150</v>
      </c>
      <c r="F1394" s="12">
        <v>0</v>
      </c>
      <c r="G1394" s="12">
        <v>0</v>
      </c>
      <c r="H1394" s="12">
        <v>0</v>
      </c>
      <c r="I1394" s="13">
        <v>70</v>
      </c>
      <c r="J1394" s="13">
        <v>20</v>
      </c>
      <c r="K1394" s="13">
        <v>95</v>
      </c>
      <c r="L1394" s="13">
        <v>0</v>
      </c>
      <c r="M1394" s="13">
        <v>0</v>
      </c>
      <c r="N1394" s="14">
        <f>D1394*$D$9</f>
        <v>90</v>
      </c>
      <c r="O1394" s="14">
        <f>E1394*$E$9</f>
        <v>195</v>
      </c>
      <c r="P1394" s="14">
        <f>F1394*$F$9</f>
        <v>0</v>
      </c>
      <c r="Q1394" s="14">
        <f>G1394*$G$9</f>
        <v>0</v>
      </c>
      <c r="R1394" s="14">
        <f>H1394*$H$9</f>
        <v>0</v>
      </c>
      <c r="S1394" s="14">
        <f>(N1394/100)*(I1394*$I$9)+(N1394/100)*(J1394*$J$9)</f>
        <v>121.5</v>
      </c>
      <c r="T1394" s="14">
        <f>(O1394/100)*(K1394*$K$9)</f>
        <v>277.875</v>
      </c>
      <c r="U1394" s="14">
        <f>(P1394/100)*(K1394*$K$9)+(P1394/100)*(L1394*$L$9)</f>
        <v>0</v>
      </c>
      <c r="V1394" s="14">
        <f>(Q1394/100)*(L1394*$L$9)</f>
        <v>0</v>
      </c>
      <c r="W1394" s="14">
        <f>(R1394/100)*(K1394*$K$9)+(R1394/100)*(L1394*$L$9)</f>
        <v>0</v>
      </c>
      <c r="X1394" s="14">
        <f t="shared" si="453"/>
        <v>211.5</v>
      </c>
      <c r="Y1394" s="14">
        <f t="shared" si="454"/>
        <v>472.875</v>
      </c>
      <c r="Z1394" s="14">
        <f t="shared" si="455"/>
        <v>0</v>
      </c>
      <c r="AA1394" s="14">
        <f t="shared" si="456"/>
        <v>0</v>
      </c>
      <c r="AB1394" s="14">
        <f t="shared" si="458"/>
        <v>0</v>
      </c>
      <c r="AC1394" s="15">
        <f t="shared" si="457"/>
        <v>684.4</v>
      </c>
      <c r="AD1394" s="48">
        <f>(ROUND(AC1394-AC1388,1)/AC1388)</f>
        <v>0.29425113464447805</v>
      </c>
      <c r="AE1394" s="113"/>
      <c r="AF1394" s="60"/>
      <c r="AH1394" s="20"/>
    </row>
    <row r="1395" spans="1:34">
      <c r="A1395" s="99" t="s">
        <v>845</v>
      </c>
      <c r="B1395" s="93"/>
      <c r="C1395" s="21" t="s">
        <v>2</v>
      </c>
      <c r="D1395" s="12">
        <v>75</v>
      </c>
      <c r="E1395" s="12">
        <v>0</v>
      </c>
      <c r="F1395" s="12">
        <v>150</v>
      </c>
      <c r="G1395" s="12">
        <v>0</v>
      </c>
      <c r="H1395" s="12">
        <v>0</v>
      </c>
      <c r="I1395" s="13">
        <v>70</v>
      </c>
      <c r="J1395" s="13">
        <v>20</v>
      </c>
      <c r="K1395" s="13">
        <v>47.5</v>
      </c>
      <c r="L1395" s="13">
        <v>47.5</v>
      </c>
      <c r="M1395" s="13">
        <v>0</v>
      </c>
      <c r="N1395" s="14">
        <f>D1395*$D$10</f>
        <v>90</v>
      </c>
      <c r="O1395" s="14">
        <f>E1395*$E$10</f>
        <v>0</v>
      </c>
      <c r="P1395" s="14">
        <f>F1395*$F$10</f>
        <v>195</v>
      </c>
      <c r="Q1395" s="14">
        <f>G1395*$G$10</f>
        <v>0</v>
      </c>
      <c r="R1395" s="14">
        <f>H1395*$H$10</f>
        <v>0</v>
      </c>
      <c r="S1395" s="14">
        <f>(N1395/100)*(I1395*$I$10)+(N1395/100)*(J1395*$J$10)</f>
        <v>121.5</v>
      </c>
      <c r="T1395" s="14">
        <f>(O1395/100)*(K1395*$J$10)</f>
        <v>0</v>
      </c>
      <c r="U1395" s="14">
        <f>(P1395/100)*(K1395*$K$10)+(P1395/100)*(L1395*$L$10)</f>
        <v>277.875</v>
      </c>
      <c r="V1395" s="14">
        <f>(Q1395/100)*(L1395*$L$10)</f>
        <v>0</v>
      </c>
      <c r="W1395" s="14">
        <f>(R1395/100)*(K1395*$K$10)+(R1395/100)*(L1395*$L$10)</f>
        <v>0</v>
      </c>
      <c r="X1395" s="14">
        <f t="shared" si="453"/>
        <v>211.5</v>
      </c>
      <c r="Y1395" s="14">
        <f t="shared" si="454"/>
        <v>0</v>
      </c>
      <c r="Z1395" s="14">
        <f t="shared" si="455"/>
        <v>472.875</v>
      </c>
      <c r="AA1395" s="14">
        <f t="shared" si="456"/>
        <v>0</v>
      </c>
      <c r="AB1395" s="14">
        <f t="shared" si="458"/>
        <v>0</v>
      </c>
      <c r="AC1395" s="15">
        <f t="shared" si="457"/>
        <v>684.4</v>
      </c>
      <c r="AD1395" s="48">
        <f>(ROUND(AC1395-AC1388,1)/AC1388)</f>
        <v>0.29425113464447805</v>
      </c>
      <c r="AE1395" s="113"/>
      <c r="AF1395" s="60"/>
      <c r="AH1395" s="20"/>
    </row>
    <row r="1396" spans="1:34">
      <c r="A1396" s="99" t="s">
        <v>846</v>
      </c>
      <c r="B1396" s="93"/>
      <c r="C1396" s="21" t="s">
        <v>3</v>
      </c>
      <c r="D1396" s="12">
        <v>75</v>
      </c>
      <c r="E1396" s="12">
        <v>0</v>
      </c>
      <c r="F1396" s="12">
        <v>0</v>
      </c>
      <c r="G1396" s="12">
        <v>150</v>
      </c>
      <c r="H1396" s="12">
        <v>0</v>
      </c>
      <c r="I1396" s="13">
        <v>70</v>
      </c>
      <c r="J1396" s="13">
        <v>20</v>
      </c>
      <c r="K1396" s="13">
        <v>0</v>
      </c>
      <c r="L1396" s="13">
        <v>95</v>
      </c>
      <c r="M1396" s="13">
        <v>0</v>
      </c>
      <c r="N1396" s="14">
        <f>D1396*$D$11</f>
        <v>90</v>
      </c>
      <c r="O1396" s="14">
        <f>E1396*$E$11</f>
        <v>0</v>
      </c>
      <c r="P1396" s="14">
        <f>F1396*$F$11</f>
        <v>0</v>
      </c>
      <c r="Q1396" s="14">
        <f>G1396*$G$11</f>
        <v>195</v>
      </c>
      <c r="R1396" s="14">
        <f>H1396*$H$11</f>
        <v>0</v>
      </c>
      <c r="S1396" s="14">
        <f>(N1396/100)*(I1396*$I$11)+(N1396/100)*(J1396*$J$11)</f>
        <v>121.5</v>
      </c>
      <c r="T1396" s="14">
        <f>(O1396/100)*(K1396*$K$11)</f>
        <v>0</v>
      </c>
      <c r="U1396" s="14">
        <f>(P1396/100)*(K1396*$K$11)+(P1396/100)*(L1396*$L$11)</f>
        <v>0</v>
      </c>
      <c r="V1396" s="14">
        <f>(Q1396/100)*(L1396*$L$11)</f>
        <v>277.875</v>
      </c>
      <c r="W1396" s="14">
        <f>(R1396/100)*(K1396*$K$11)+(R1396/100)*(L1396*$L$11)</f>
        <v>0</v>
      </c>
      <c r="X1396" s="14">
        <f t="shared" si="453"/>
        <v>211.5</v>
      </c>
      <c r="Y1396" s="14">
        <f t="shared" si="454"/>
        <v>0</v>
      </c>
      <c r="Z1396" s="14">
        <f t="shared" si="455"/>
        <v>0</v>
      </c>
      <c r="AA1396" s="14">
        <f t="shared" si="456"/>
        <v>472.875</v>
      </c>
      <c r="AB1396" s="14">
        <f t="shared" si="458"/>
        <v>0</v>
      </c>
      <c r="AC1396" s="15">
        <f t="shared" si="457"/>
        <v>684.4</v>
      </c>
      <c r="AD1396" s="48">
        <f>(ROUND(AC1396-AC1388,1)/AC1388)</f>
        <v>0.29425113464447805</v>
      </c>
      <c r="AE1396" s="113"/>
      <c r="AF1396" s="60"/>
      <c r="AH1396" s="20"/>
    </row>
    <row r="1397" spans="1:34">
      <c r="A1397" s="99" t="s">
        <v>847</v>
      </c>
      <c r="B1397" s="93"/>
      <c r="C1397" s="21" t="s">
        <v>4</v>
      </c>
      <c r="D1397" s="12">
        <v>75</v>
      </c>
      <c r="E1397" s="12">
        <v>0</v>
      </c>
      <c r="F1397" s="12">
        <v>0</v>
      </c>
      <c r="G1397" s="12">
        <v>0</v>
      </c>
      <c r="H1397" s="12">
        <v>150</v>
      </c>
      <c r="I1397" s="13">
        <v>70</v>
      </c>
      <c r="J1397" s="13">
        <v>20</v>
      </c>
      <c r="K1397" s="13">
        <v>47.5</v>
      </c>
      <c r="L1397" s="13">
        <v>47.5</v>
      </c>
      <c r="M1397" s="13">
        <v>0</v>
      </c>
      <c r="N1397" s="14">
        <f>D1397*$D$12</f>
        <v>90</v>
      </c>
      <c r="O1397" s="14">
        <f>E1397*$E$12</f>
        <v>0</v>
      </c>
      <c r="P1397" s="14">
        <f>F1397*$F$12</f>
        <v>0</v>
      </c>
      <c r="Q1397" s="14">
        <f>G1397*$G$12</f>
        <v>0</v>
      </c>
      <c r="R1397" s="14">
        <f>H1397*$H$12</f>
        <v>195</v>
      </c>
      <c r="S1397" s="14">
        <f>(N1397/100)*(I1397*$I$12)+(N1397/100)*(J1397*$J$12)</f>
        <v>121.5</v>
      </c>
      <c r="T1397" s="14">
        <f>(O1397/100)*(K1397*$K$12)</f>
        <v>0</v>
      </c>
      <c r="U1397" s="14">
        <f>(P1397/100)*(K1397*$K$12)+(P1397/100)*(L1397*$L$12)</f>
        <v>0</v>
      </c>
      <c r="V1397" s="14">
        <f>(Q1397/100)*(L1397*$L$12)</f>
        <v>0</v>
      </c>
      <c r="W1397" s="14">
        <f>(R1397/100)*(K1397*$K$12)+(R1397/100)*(L1397*$L$12)</f>
        <v>277.875</v>
      </c>
      <c r="X1397" s="14">
        <f t="shared" si="453"/>
        <v>211.5</v>
      </c>
      <c r="Y1397" s="14">
        <f t="shared" si="454"/>
        <v>0</v>
      </c>
      <c r="Z1397" s="14">
        <f t="shared" si="455"/>
        <v>0</v>
      </c>
      <c r="AA1397" s="14">
        <f t="shared" si="456"/>
        <v>0</v>
      </c>
      <c r="AB1397" s="14">
        <f t="shared" si="458"/>
        <v>472.875</v>
      </c>
      <c r="AC1397" s="15">
        <f t="shared" si="457"/>
        <v>684.4</v>
      </c>
      <c r="AD1397" s="48">
        <f>(ROUND(AC1397-AC1388,1)/AC1388)</f>
        <v>0.29425113464447805</v>
      </c>
      <c r="AE1397" s="113"/>
      <c r="AF1397" s="60"/>
      <c r="AH1397" s="20"/>
    </row>
    <row r="1398" spans="1:34">
      <c r="A1398" s="99" t="s">
        <v>848</v>
      </c>
      <c r="B1398" s="93"/>
      <c r="C1398" s="21" t="s">
        <v>328</v>
      </c>
      <c r="D1398" s="12">
        <v>150</v>
      </c>
      <c r="E1398" s="12">
        <v>0</v>
      </c>
      <c r="F1398" s="12">
        <v>0</v>
      </c>
      <c r="G1398" s="12">
        <v>0</v>
      </c>
      <c r="H1398" s="12">
        <v>0</v>
      </c>
      <c r="I1398" s="13">
        <v>70</v>
      </c>
      <c r="J1398" s="13">
        <v>20</v>
      </c>
      <c r="K1398" s="13">
        <v>0</v>
      </c>
      <c r="L1398" s="13">
        <v>0</v>
      </c>
      <c r="M1398" s="13">
        <v>75</v>
      </c>
      <c r="N1398" s="14">
        <f>D1398*$D$13</f>
        <v>195</v>
      </c>
      <c r="O1398" s="14">
        <f>E1398*$E$13</f>
        <v>0</v>
      </c>
      <c r="P1398" s="14">
        <f>F1398*$F$13</f>
        <v>0</v>
      </c>
      <c r="Q1398" s="14">
        <f>G1398*$G$13</f>
        <v>0</v>
      </c>
      <c r="R1398" s="14">
        <f>H1398*$H$13</f>
        <v>0</v>
      </c>
      <c r="S1398" s="14">
        <f>(N1398/100)*(I1398*$I$14)+(N1398/100)*(J1398*$J$14)+(N1398/100)*(M1398*$M$14)</f>
        <v>482.625</v>
      </c>
      <c r="T1398" s="14">
        <f>(O1398/100)*(K1398*$K$13)+(O1398/100)*(M1398*$M$13)</f>
        <v>0</v>
      </c>
      <c r="U1398" s="14">
        <f>(P1398/100)*(K1398*$K$13)+(P1398/100)*(L1398*$L$13)+(P1398/100)*(M1398*$M$13)</f>
        <v>0</v>
      </c>
      <c r="V1398" s="14">
        <f>(Q1398/100)*(L1398*$L$13)+(Q1398/100)*(M1398*$M$13)</f>
        <v>0</v>
      </c>
      <c r="W1398" s="14">
        <f>(R1398/100)*(K1398*$K$13)+(R1398/100)*(L1398*$L$13)+(R1398/100)*(M1398*$M$13)</f>
        <v>0</v>
      </c>
      <c r="X1398" s="14">
        <f t="shared" si="453"/>
        <v>677.625</v>
      </c>
      <c r="Y1398" s="14">
        <f t="shared" si="454"/>
        <v>0</v>
      </c>
      <c r="Z1398" s="14">
        <f t="shared" si="455"/>
        <v>0</v>
      </c>
      <c r="AA1398" s="14">
        <f t="shared" si="456"/>
        <v>0</v>
      </c>
      <c r="AB1398" s="14">
        <f t="shared" si="458"/>
        <v>0</v>
      </c>
      <c r="AC1398" s="15">
        <f t="shared" si="457"/>
        <v>677.6</v>
      </c>
      <c r="AD1398" s="48">
        <f>(ROUND(AC1398-AC1388,1)/AC1388)</f>
        <v>0.28139183055975797</v>
      </c>
      <c r="AE1398" s="113"/>
      <c r="AF1398" s="60"/>
      <c r="AH1398" s="20"/>
    </row>
    <row r="1399" spans="1:34">
      <c r="A1399" s="99" t="s">
        <v>849</v>
      </c>
      <c r="B1399" s="93"/>
      <c r="C1399" s="21" t="s">
        <v>329</v>
      </c>
      <c r="D1399" s="12">
        <v>150</v>
      </c>
      <c r="E1399" s="12">
        <v>0</v>
      </c>
      <c r="F1399" s="12">
        <v>0</v>
      </c>
      <c r="G1399" s="12">
        <v>0</v>
      </c>
      <c r="H1399" s="12">
        <v>0</v>
      </c>
      <c r="I1399" s="13">
        <v>70</v>
      </c>
      <c r="J1399" s="13">
        <v>20</v>
      </c>
      <c r="K1399" s="13">
        <v>75</v>
      </c>
      <c r="L1399" s="13">
        <v>0</v>
      </c>
      <c r="M1399" s="13">
        <v>0</v>
      </c>
      <c r="N1399" s="14">
        <f>D1399*$D$14</f>
        <v>195</v>
      </c>
      <c r="O1399" s="14">
        <f>E1399*$E$14</f>
        <v>0</v>
      </c>
      <c r="P1399" s="14">
        <f>F1399*$F$14</f>
        <v>0</v>
      </c>
      <c r="Q1399" s="14">
        <f>G1399*$G$14</f>
        <v>0</v>
      </c>
      <c r="R1399" s="14">
        <f>H1399*$H$14</f>
        <v>0</v>
      </c>
      <c r="S1399" s="14">
        <f>(N1399/100)*(I1399*$I$14)+(N1399/100)*(J1399*$J$14)+(N1399/100)*(K1399*$K$14)</f>
        <v>482.625</v>
      </c>
      <c r="T1399" s="14">
        <f>(O1399/100)*(K1399*$K$14)</f>
        <v>0</v>
      </c>
      <c r="U1399" s="14">
        <f>(P1399/100)*(K1399*$K$14)+(P1399/100)*(L1399*$L$14)</f>
        <v>0</v>
      </c>
      <c r="V1399" s="14">
        <f>(Q1399/100)*(L1399*$L$14)</f>
        <v>0</v>
      </c>
      <c r="W1399" s="14">
        <f>(R1399/100)*(K1399*$L$14)+(R1399/100)*(L1399*$M$14)</f>
        <v>0</v>
      </c>
      <c r="X1399" s="14">
        <f t="shared" si="453"/>
        <v>677.625</v>
      </c>
      <c r="Y1399" s="14">
        <f t="shared" si="454"/>
        <v>0</v>
      </c>
      <c r="Z1399" s="14">
        <f t="shared" si="455"/>
        <v>0</v>
      </c>
      <c r="AA1399" s="14">
        <f t="shared" si="456"/>
        <v>0</v>
      </c>
      <c r="AB1399" s="14">
        <f t="shared" si="458"/>
        <v>0</v>
      </c>
      <c r="AC1399" s="15">
        <f t="shared" si="457"/>
        <v>677.6</v>
      </c>
      <c r="AD1399" s="48">
        <f>(ROUND(AC1399-AC1388,1)/AC1388)</f>
        <v>0.28139183055975797</v>
      </c>
      <c r="AE1399" s="113"/>
      <c r="AF1399" s="60"/>
      <c r="AH1399" s="20"/>
    </row>
    <row r="1400" spans="1:34">
      <c r="A1400" s="99"/>
      <c r="B1400" s="93"/>
      <c r="C1400" s="21" t="s">
        <v>330</v>
      </c>
      <c r="D1400" s="12">
        <v>150</v>
      </c>
      <c r="E1400" s="12">
        <v>0</v>
      </c>
      <c r="F1400" s="12">
        <v>0</v>
      </c>
      <c r="G1400" s="12">
        <v>0</v>
      </c>
      <c r="H1400" s="12">
        <v>0</v>
      </c>
      <c r="I1400" s="13">
        <v>70</v>
      </c>
      <c r="J1400" s="13">
        <v>20</v>
      </c>
      <c r="K1400" s="13">
        <v>0</v>
      </c>
      <c r="L1400" s="13">
        <v>75</v>
      </c>
      <c r="M1400" s="13">
        <v>0</v>
      </c>
      <c r="N1400" s="14">
        <f>D1400*$D$15</f>
        <v>195</v>
      </c>
      <c r="O1400" s="14">
        <f>E1400*$E$15</f>
        <v>0</v>
      </c>
      <c r="P1400" s="14">
        <f>F1400*$F$15</f>
        <v>0</v>
      </c>
      <c r="Q1400" s="14">
        <f>G1400*$G$15</f>
        <v>0</v>
      </c>
      <c r="R1400" s="14">
        <f>H1400*$H$15</f>
        <v>0</v>
      </c>
      <c r="S1400" s="14">
        <f>(N1400/100)*(I1400*$I$15)+(N1400/100)*(J1400*$J$15)+(N1400/100)*(L1400*$L$15)</f>
        <v>482.625</v>
      </c>
      <c r="T1400" s="14">
        <f>(O1400/100)*(K1400*$K$15)</f>
        <v>0</v>
      </c>
      <c r="U1400" s="14">
        <f>(P1400/100)*(K1400*$K$15)+(P1400/100)*(L1400*$L$15)</f>
        <v>0</v>
      </c>
      <c r="V1400" s="14">
        <f>(Q1400/100)*(L1400*$L$15)</f>
        <v>0</v>
      </c>
      <c r="W1400" s="14">
        <f>(R1400/100)*(K1400*$K$15)+(R1400/100)*(L1400*$L$15)</f>
        <v>0</v>
      </c>
      <c r="X1400" s="14">
        <f t="shared" si="453"/>
        <v>677.625</v>
      </c>
      <c r="Y1400" s="14">
        <f t="shared" si="454"/>
        <v>0</v>
      </c>
      <c r="Z1400" s="14">
        <f t="shared" si="455"/>
        <v>0</v>
      </c>
      <c r="AA1400" s="14">
        <f t="shared" si="456"/>
        <v>0</v>
      </c>
      <c r="AB1400" s="14">
        <f t="shared" si="458"/>
        <v>0</v>
      </c>
      <c r="AC1400" s="15">
        <f t="shared" si="457"/>
        <v>677.6</v>
      </c>
      <c r="AD1400" s="48">
        <f>(ROUND(AC1400-AC1388,1)/AC1388)</f>
        <v>0.28139183055975797</v>
      </c>
      <c r="AE1400" s="113"/>
      <c r="AF1400" s="60"/>
      <c r="AH1400" s="20"/>
    </row>
    <row r="1401" spans="1:34">
      <c r="A1401" s="99"/>
      <c r="B1401" s="93"/>
      <c r="C1401" s="21" t="s">
        <v>326</v>
      </c>
      <c r="D1401" s="12">
        <v>150</v>
      </c>
      <c r="E1401" s="12">
        <v>0</v>
      </c>
      <c r="F1401" s="12">
        <v>0</v>
      </c>
      <c r="G1401" s="12">
        <v>0</v>
      </c>
      <c r="H1401" s="12">
        <v>0</v>
      </c>
      <c r="I1401" s="13">
        <v>70</v>
      </c>
      <c r="J1401" s="13">
        <v>59</v>
      </c>
      <c r="K1401" s="13">
        <v>0</v>
      </c>
      <c r="L1401" s="13">
        <v>0</v>
      </c>
      <c r="M1401" s="13">
        <v>0</v>
      </c>
      <c r="N1401" s="14">
        <f>D1401*$D$16</f>
        <v>195</v>
      </c>
      <c r="O1401" s="14">
        <f>E1401*$E$16</f>
        <v>0</v>
      </c>
      <c r="P1401" s="14">
        <f>F1401*$F$16</f>
        <v>0</v>
      </c>
      <c r="Q1401" s="14">
        <f>G1401*$G$16</f>
        <v>0</v>
      </c>
      <c r="R1401" s="14">
        <f>H1401*$H$16</f>
        <v>0</v>
      </c>
      <c r="S1401" s="14">
        <f>(N1401/100)*(I1401*$I$16)+(N1401/100)*(J1401*$J$16)</f>
        <v>401.11499999999995</v>
      </c>
      <c r="T1401" s="14">
        <f>(O1401/100)*(K1401*$K$16)</f>
        <v>0</v>
      </c>
      <c r="U1401" s="14">
        <f>(P1401/100)*(K1401*$K$16)+(P1401/100)*(L1401*$L$16)</f>
        <v>0</v>
      </c>
      <c r="V1401" s="14">
        <f>(Q1401/100)*(L1401*$L$16)</f>
        <v>0</v>
      </c>
      <c r="W1401" s="14">
        <f>(R1401/100)*(K1401*$K$16)+(R1401/100)*(L1401*$L$16)</f>
        <v>0</v>
      </c>
      <c r="X1401" s="14">
        <f t="shared" si="453"/>
        <v>596.11500000000001</v>
      </c>
      <c r="Y1401" s="14">
        <f t="shared" si="454"/>
        <v>0</v>
      </c>
      <c r="Z1401" s="14">
        <f t="shared" si="455"/>
        <v>0</v>
      </c>
      <c r="AA1401" s="14">
        <f t="shared" si="456"/>
        <v>0</v>
      </c>
      <c r="AB1401" s="14">
        <f t="shared" si="458"/>
        <v>0</v>
      </c>
      <c r="AC1401" s="15">
        <f t="shared" si="457"/>
        <v>596.1</v>
      </c>
      <c r="AD1401" s="48">
        <f>(ROUND(AC1401-AC1388,1)/AC1388)</f>
        <v>0.12726928895612707</v>
      </c>
      <c r="AE1401" s="113"/>
      <c r="AF1401" s="60"/>
      <c r="AH1401" s="20"/>
    </row>
    <row r="1402" spans="1:34">
      <c r="A1402" s="99"/>
      <c r="B1402" s="93"/>
      <c r="C1402" s="21" t="s">
        <v>327</v>
      </c>
      <c r="D1402" s="12">
        <v>150</v>
      </c>
      <c r="E1402" s="12">
        <v>0</v>
      </c>
      <c r="F1402" s="12">
        <v>0</v>
      </c>
      <c r="G1402" s="12">
        <v>0</v>
      </c>
      <c r="H1402" s="12">
        <v>0</v>
      </c>
      <c r="I1402" s="13">
        <v>93</v>
      </c>
      <c r="J1402" s="13">
        <v>20</v>
      </c>
      <c r="K1402" s="13">
        <v>0</v>
      </c>
      <c r="L1402" s="13">
        <v>0</v>
      </c>
      <c r="M1402" s="13">
        <v>0</v>
      </c>
      <c r="N1402" s="14">
        <f>D1402*$D$17</f>
        <v>195</v>
      </c>
      <c r="O1402" s="14">
        <f>E1402*$E$17</f>
        <v>0</v>
      </c>
      <c r="P1402" s="14">
        <f>F1402*$F$17</f>
        <v>0</v>
      </c>
      <c r="Q1402" s="14">
        <f>G1402*$G$17</f>
        <v>0</v>
      </c>
      <c r="R1402" s="14">
        <f>H1402*$H$17</f>
        <v>0</v>
      </c>
      <c r="S1402" s="14">
        <f>(N1402/100)*(I1402*$I$17)+(N1402/100)*(J1402*$J$17)</f>
        <v>456.10499999999996</v>
      </c>
      <c r="T1402" s="14">
        <f>(O1402/100)*(K1402*$K$17)</f>
        <v>0</v>
      </c>
      <c r="U1402" s="14">
        <f>(P1402/100)*(K1402*$K$17)+(P1402/100)*(L1402*$L$17)</f>
        <v>0</v>
      </c>
      <c r="V1402" s="14">
        <f>(Q1402/100)*(L1402*$L$17)</f>
        <v>0</v>
      </c>
      <c r="W1402" s="14">
        <f>(R1402/100)*(K1402*$K$17)+(R1402/100)*(L1402*$L$17)</f>
        <v>0</v>
      </c>
      <c r="X1402" s="14">
        <f t="shared" si="453"/>
        <v>651.10500000000002</v>
      </c>
      <c r="Y1402" s="14">
        <f t="shared" si="454"/>
        <v>0</v>
      </c>
      <c r="Z1402" s="14">
        <f t="shared" si="455"/>
        <v>0</v>
      </c>
      <c r="AA1402" s="14">
        <f t="shared" si="456"/>
        <v>0</v>
      </c>
      <c r="AB1402" s="14">
        <f t="shared" si="458"/>
        <v>0</v>
      </c>
      <c r="AC1402" s="15">
        <f t="shared" si="457"/>
        <v>651.1</v>
      </c>
      <c r="AD1402" s="48">
        <f>(ROUND(AC1402-AC1388,1)/AC1388)</f>
        <v>0.2312783661119516</v>
      </c>
      <c r="AE1402" s="113"/>
      <c r="AF1402" s="60"/>
      <c r="AH1402" s="20"/>
    </row>
    <row r="1403" spans="1:34">
      <c r="A1403" s="106" t="s">
        <v>0</v>
      </c>
      <c r="B1403" s="90" t="s">
        <v>547</v>
      </c>
      <c r="C1403" s="50" t="s">
        <v>242</v>
      </c>
      <c r="D1403" s="11">
        <v>134</v>
      </c>
      <c r="E1403" s="11">
        <v>0</v>
      </c>
      <c r="F1403" s="11">
        <v>0</v>
      </c>
      <c r="G1403" s="11">
        <v>0</v>
      </c>
      <c r="H1403" s="11">
        <v>0</v>
      </c>
      <c r="I1403" s="51">
        <v>40</v>
      </c>
      <c r="J1403" s="51">
        <v>20</v>
      </c>
      <c r="K1403" s="51">
        <v>0</v>
      </c>
      <c r="L1403" s="51">
        <v>0</v>
      </c>
      <c r="M1403" s="51">
        <v>50</v>
      </c>
      <c r="N1403" s="52">
        <f>D1403*$D$3</f>
        <v>201</v>
      </c>
      <c r="O1403" s="52">
        <f>E1403*$E$3</f>
        <v>0</v>
      </c>
      <c r="P1403" s="52">
        <f>F1403*$F$3</f>
        <v>0</v>
      </c>
      <c r="Q1403" s="52">
        <f>G1403*$G$3</f>
        <v>0</v>
      </c>
      <c r="R1403" s="52">
        <f>H1403*$H$3</f>
        <v>0</v>
      </c>
      <c r="S1403" s="52">
        <f>(N1403/100)*(I1403*$I$3)+(N1403/100)*(J1403*$J$3)+(N1403/100)*(M1403*$M$3)</f>
        <v>331.65</v>
      </c>
      <c r="T1403" s="52">
        <f>(O1403/100)*(K1403*$K$3)</f>
        <v>0</v>
      </c>
      <c r="U1403" s="52">
        <f>(P1403/100)*(K1403*$K$3)+(P1403/100)*(L1403*$L$3)</f>
        <v>0</v>
      </c>
      <c r="V1403" s="52">
        <f>(Q1403/100)*(L1403*$L$3)</f>
        <v>0</v>
      </c>
      <c r="W1403" s="52">
        <f>(R1403/100)*(K1403*$K$3)</f>
        <v>0</v>
      </c>
      <c r="X1403" s="52">
        <f t="shared" si="453"/>
        <v>532.65</v>
      </c>
      <c r="Y1403" s="52">
        <f t="shared" si="454"/>
        <v>0</v>
      </c>
      <c r="Z1403" s="52">
        <f t="shared" si="455"/>
        <v>0</v>
      </c>
      <c r="AA1403" s="52">
        <f t="shared" si="456"/>
        <v>0</v>
      </c>
      <c r="AB1403" s="52">
        <f>R1403+W1403</f>
        <v>0</v>
      </c>
      <c r="AC1403" s="53">
        <f>ROUND(X1403+Y1403+Z1403+AA1403+AB1403,1)</f>
        <v>532.70000000000005</v>
      </c>
      <c r="AD1403" s="58" t="s">
        <v>328</v>
      </c>
      <c r="AE1403" s="113" t="s">
        <v>814</v>
      </c>
      <c r="AF1403" s="60"/>
      <c r="AH1403" s="20"/>
    </row>
    <row r="1404" spans="1:34">
      <c r="A1404" s="99" t="s">
        <v>815</v>
      </c>
      <c r="B1404" s="91">
        <v>24</v>
      </c>
      <c r="C1404" s="21" t="s">
        <v>325</v>
      </c>
      <c r="D1404" s="12">
        <v>134</v>
      </c>
      <c r="E1404" s="12">
        <v>0</v>
      </c>
      <c r="F1404" s="12">
        <v>0</v>
      </c>
      <c r="G1404" s="12">
        <v>0</v>
      </c>
      <c r="H1404" s="12">
        <v>0</v>
      </c>
      <c r="I1404" s="13">
        <v>58</v>
      </c>
      <c r="J1404" s="13">
        <v>44</v>
      </c>
      <c r="K1404" s="13">
        <v>0</v>
      </c>
      <c r="L1404" s="13">
        <v>0</v>
      </c>
      <c r="M1404" s="13">
        <v>50</v>
      </c>
      <c r="N1404" s="14">
        <f>D1404*$D$4</f>
        <v>174.20000000000002</v>
      </c>
      <c r="O1404" s="14">
        <f>E1404*$E$4</f>
        <v>0</v>
      </c>
      <c r="P1404" s="14">
        <f>F1404*$F$4</f>
        <v>0</v>
      </c>
      <c r="Q1404" s="14">
        <f>G1404*$G$4</f>
        <v>0</v>
      </c>
      <c r="R1404" s="14">
        <f>H1404*$H$4</f>
        <v>0</v>
      </c>
      <c r="S1404" s="14">
        <f>(N1404/100)*(I1404*$I$4)+(N1404/100)*(J1404*$J$4)+(N1404/100)*(M1404*$M$4)</f>
        <v>450.48120000000006</v>
      </c>
      <c r="T1404" s="14">
        <f>(O1404/100)*(K1404*$K$4)</f>
        <v>0</v>
      </c>
      <c r="U1404" s="14">
        <f>(P1404/100)*(K1404*$K$4)+(P1404/100)*(L1404*$L$4)</f>
        <v>0</v>
      </c>
      <c r="V1404" s="14">
        <f>(Q1404/100)*(L1404*$L$4)</f>
        <v>0</v>
      </c>
      <c r="W1404" s="14">
        <f>(R1404/100)*(K1404*$K$4)+(R1404/100)*(L1404*$L$4)</f>
        <v>0</v>
      </c>
      <c r="X1404" s="14">
        <f t="shared" si="453"/>
        <v>624.6812000000001</v>
      </c>
      <c r="Y1404" s="14">
        <f t="shared" si="454"/>
        <v>0</v>
      </c>
      <c r="Z1404" s="14">
        <f t="shared" si="455"/>
        <v>0</v>
      </c>
      <c r="AA1404" s="14">
        <f t="shared" si="456"/>
        <v>0</v>
      </c>
      <c r="AB1404" s="14">
        <f>R1404+W1404</f>
        <v>0</v>
      </c>
      <c r="AC1404" s="15">
        <f>ROUND(X1404+Y1404+Z1404+AA1404+AB1404,1)</f>
        <v>624.70000000000005</v>
      </c>
      <c r="AD1404" s="48">
        <f>(ROUND(AC1404-AC1403,1)/AC1403)</f>
        <v>0.17270508729115824</v>
      </c>
      <c r="AE1404" s="113"/>
      <c r="AF1404" s="60"/>
      <c r="AH1404" s="20"/>
    </row>
    <row r="1405" spans="1:34">
      <c r="A1405" s="99" t="s">
        <v>816</v>
      </c>
      <c r="B1405" s="91">
        <v>10</v>
      </c>
      <c r="C1405" s="21" t="s">
        <v>850</v>
      </c>
      <c r="D1405" s="12">
        <v>134</v>
      </c>
      <c r="E1405" s="12">
        <v>0</v>
      </c>
      <c r="F1405" s="12">
        <v>0</v>
      </c>
      <c r="G1405" s="12">
        <v>0</v>
      </c>
      <c r="H1405" s="12">
        <v>0</v>
      </c>
      <c r="I1405" s="13">
        <v>40</v>
      </c>
      <c r="J1405" s="13">
        <v>20</v>
      </c>
      <c r="K1405" s="13">
        <v>0</v>
      </c>
      <c r="L1405" s="13">
        <v>0</v>
      </c>
      <c r="M1405" s="13">
        <v>50</v>
      </c>
      <c r="N1405" s="14">
        <f>D1405*$D$5</f>
        <v>187.6</v>
      </c>
      <c r="O1405" s="14">
        <f>E1405*$E$5</f>
        <v>0</v>
      </c>
      <c r="P1405" s="14">
        <f>F1405*$F$5</f>
        <v>0</v>
      </c>
      <c r="Q1405" s="14">
        <f>G1405*$G$5</f>
        <v>0</v>
      </c>
      <c r="R1405" s="14">
        <f>H1405*$H$5</f>
        <v>0</v>
      </c>
      <c r="S1405" s="14">
        <f>(N1405/100)*(I1405*$I$5)+(N1405/100)*(J1405*$J$5)+(N1405/100)*(M1405*$M$5)</f>
        <v>309.53999999999996</v>
      </c>
      <c r="T1405" s="14">
        <f>(O1405/100)*(K1405*$K$5)</f>
        <v>0</v>
      </c>
      <c r="U1405" s="14">
        <f>(P1405/100)*(K1405*$K$5)+(P1405/100)*(L1405*$L$5)</f>
        <v>0</v>
      </c>
      <c r="V1405" s="14">
        <f>(Q1405/100)*(L1405*$L$5)</f>
        <v>0</v>
      </c>
      <c r="W1405" s="14">
        <f>(R1405/100)*(K1405*$K$5)+(R1405/100)*(L1405*$L$5)</f>
        <v>0</v>
      </c>
      <c r="X1405" s="14">
        <f t="shared" si="453"/>
        <v>497.14</v>
      </c>
      <c r="Y1405" s="14">
        <f t="shared" si="454"/>
        <v>0</v>
      </c>
      <c r="Z1405" s="14">
        <f t="shared" si="455"/>
        <v>0</v>
      </c>
      <c r="AA1405" s="14">
        <f t="shared" si="456"/>
        <v>0</v>
      </c>
      <c r="AB1405" s="14">
        <f>R1405+W1405</f>
        <v>0</v>
      </c>
      <c r="AC1405" s="15">
        <f t="shared" ref="AC1405:AC1417" si="459">ROUND(X1405+Y1405+Z1405+AA1405+AB1405,1)</f>
        <v>497.1</v>
      </c>
      <c r="AD1405" s="48">
        <f>(ROUND(AC1405-AC1403,1)/AC1403)</f>
        <v>-6.6829359864839497E-2</v>
      </c>
      <c r="AE1405" s="113"/>
      <c r="AF1405" s="60"/>
      <c r="AH1405" s="20"/>
    </row>
    <row r="1406" spans="1:34">
      <c r="A1406" s="99" t="s">
        <v>817</v>
      </c>
      <c r="B1406" s="91">
        <v>0</v>
      </c>
      <c r="C1406" s="21" t="s">
        <v>338</v>
      </c>
      <c r="D1406" s="12">
        <v>134</v>
      </c>
      <c r="E1406" s="12">
        <v>0</v>
      </c>
      <c r="F1406" s="12">
        <v>0</v>
      </c>
      <c r="G1406" s="12">
        <v>0</v>
      </c>
      <c r="H1406" s="12">
        <v>0</v>
      </c>
      <c r="I1406" s="13">
        <v>40</v>
      </c>
      <c r="J1406" s="13">
        <v>20</v>
      </c>
      <c r="K1406" s="13">
        <v>0</v>
      </c>
      <c r="L1406" s="13">
        <v>0</v>
      </c>
      <c r="M1406" s="13">
        <v>50</v>
      </c>
      <c r="N1406" s="14">
        <f>D1406*$D$6</f>
        <v>187.6</v>
      </c>
      <c r="O1406" s="14">
        <f>E1406*$E$6</f>
        <v>0</v>
      </c>
      <c r="P1406" s="14">
        <f>F1406*$F$6</f>
        <v>0</v>
      </c>
      <c r="Q1406" s="14">
        <f>G1406*$G$6</f>
        <v>0</v>
      </c>
      <c r="R1406" s="14">
        <f>H1406*$H$6</f>
        <v>0</v>
      </c>
      <c r="S1406" s="14">
        <f>(N1406/100)*(I1406*$I$6)+(N1406/100)*(J1406*$J$6)+(N1406/100)*(M1406*$M$6)</f>
        <v>309.53999999999996</v>
      </c>
      <c r="T1406" s="14">
        <f>(O1406/100)*(K1406*$K$6)</f>
        <v>0</v>
      </c>
      <c r="U1406" s="14">
        <f>(P1406/100)*(K1406*$K$6)+(P1406/100)*(L1406*$L$6)</f>
        <v>0</v>
      </c>
      <c r="V1406" s="14">
        <f>(Q1406/100)*(L1406*$L$6)</f>
        <v>0</v>
      </c>
      <c r="W1406" s="14">
        <f>(R1406/100)*(K1406*$K$6)+(R1406/100)*(L1406*$L$6)</f>
        <v>0</v>
      </c>
      <c r="X1406" s="14">
        <f t="shared" si="453"/>
        <v>497.14</v>
      </c>
      <c r="Y1406" s="14">
        <f t="shared" si="454"/>
        <v>0</v>
      </c>
      <c r="Z1406" s="14">
        <f t="shared" si="455"/>
        <v>0</v>
      </c>
      <c r="AA1406" s="14">
        <f t="shared" si="456"/>
        <v>0</v>
      </c>
      <c r="AB1406" s="14">
        <f t="shared" ref="AB1406:AB1417" si="460">R1406+W1406</f>
        <v>0</v>
      </c>
      <c r="AC1406" s="15">
        <f t="shared" si="459"/>
        <v>497.1</v>
      </c>
      <c r="AD1406" s="48">
        <f>(ROUND(AC1406-AC1403,1)/AC1403)</f>
        <v>-6.6829359864839497E-2</v>
      </c>
      <c r="AE1406" s="113"/>
      <c r="AF1406" s="60"/>
      <c r="AH1406" s="20"/>
    </row>
    <row r="1407" spans="1:34">
      <c r="A1407" s="99" t="s">
        <v>818</v>
      </c>
      <c r="B1407" s="91">
        <v>0</v>
      </c>
      <c r="C1407" s="21" t="s">
        <v>339</v>
      </c>
      <c r="D1407" s="12">
        <v>134</v>
      </c>
      <c r="E1407" s="12">
        <v>0</v>
      </c>
      <c r="F1407" s="12">
        <v>0</v>
      </c>
      <c r="G1407" s="12">
        <v>0</v>
      </c>
      <c r="H1407" s="12">
        <v>0</v>
      </c>
      <c r="I1407" s="13">
        <v>40</v>
      </c>
      <c r="J1407" s="13">
        <v>20</v>
      </c>
      <c r="K1407" s="13">
        <v>0</v>
      </c>
      <c r="L1407" s="13">
        <v>0</v>
      </c>
      <c r="M1407" s="13">
        <v>50</v>
      </c>
      <c r="N1407" s="14">
        <f>D1407*$D$7</f>
        <v>187.6</v>
      </c>
      <c r="O1407" s="14">
        <f>E1407*$E$7</f>
        <v>0</v>
      </c>
      <c r="P1407" s="14">
        <f>F1407*$F$7</f>
        <v>0</v>
      </c>
      <c r="Q1407" s="14">
        <f>G1407*$G$7</f>
        <v>0</v>
      </c>
      <c r="R1407" s="14">
        <f>H1407*$H$7</f>
        <v>0</v>
      </c>
      <c r="S1407" s="14">
        <f>(N1407/100)*(I1407*$I$7)+(N1407/100)*(J1407*$J$7)+(N1407/100)*(M1407*$M$7)</f>
        <v>309.53999999999996</v>
      </c>
      <c r="T1407" s="14">
        <f>(O1407/100)*(K1407*$K$7)</f>
        <v>0</v>
      </c>
      <c r="U1407" s="14">
        <f>(P1407/100)*(K1407*$K$7)+(P1407/100)*(L1407*$L$7)</f>
        <v>0</v>
      </c>
      <c r="V1407" s="14">
        <f>(Q1407/100)*(L1407*$L$7)</f>
        <v>0</v>
      </c>
      <c r="W1407" s="14">
        <f>(R1407/100)*(K1407*$K$7)+(R1407/100)*(L1407*$L$7)</f>
        <v>0</v>
      </c>
      <c r="X1407" s="14">
        <f t="shared" si="453"/>
        <v>497.14</v>
      </c>
      <c r="Y1407" s="14">
        <f t="shared" si="454"/>
        <v>0</v>
      </c>
      <c r="Z1407" s="14">
        <f t="shared" si="455"/>
        <v>0</v>
      </c>
      <c r="AA1407" s="14">
        <f t="shared" si="456"/>
        <v>0</v>
      </c>
      <c r="AB1407" s="14">
        <f t="shared" si="460"/>
        <v>0</v>
      </c>
      <c r="AC1407" s="15">
        <f t="shared" si="459"/>
        <v>497.1</v>
      </c>
      <c r="AD1407" s="48">
        <f>(ROUND(AC1407-AC1403,1)/AC1403)</f>
        <v>-6.6829359864839497E-2</v>
      </c>
      <c r="AE1407" s="113"/>
      <c r="AF1407" s="60"/>
      <c r="AH1407" s="20"/>
    </row>
    <row r="1408" spans="1:34">
      <c r="A1408" s="99" t="s">
        <v>667</v>
      </c>
      <c r="B1408" s="91"/>
      <c r="C1408" s="21" t="s">
        <v>340</v>
      </c>
      <c r="D1408" s="12">
        <v>134</v>
      </c>
      <c r="E1408" s="12">
        <v>0</v>
      </c>
      <c r="F1408" s="12">
        <v>0</v>
      </c>
      <c r="G1408" s="12">
        <v>0</v>
      </c>
      <c r="H1408" s="12">
        <v>0</v>
      </c>
      <c r="I1408" s="13">
        <v>40</v>
      </c>
      <c r="J1408" s="13">
        <v>20</v>
      </c>
      <c r="K1408" s="13">
        <v>0</v>
      </c>
      <c r="L1408" s="13">
        <v>0</v>
      </c>
      <c r="M1408" s="13">
        <v>50</v>
      </c>
      <c r="N1408" s="14">
        <f>D1408*$D$8</f>
        <v>187.6</v>
      </c>
      <c r="O1408" s="14">
        <f>E1408*$E$8</f>
        <v>0</v>
      </c>
      <c r="P1408" s="14">
        <f>F1408*$F$8</f>
        <v>0</v>
      </c>
      <c r="Q1408" s="14">
        <f>G1408*$G$8</f>
        <v>0</v>
      </c>
      <c r="R1408" s="14">
        <f>H1408*$H$8</f>
        <v>0</v>
      </c>
      <c r="S1408" s="14">
        <f>(N1408/100)*(I1408*$I$8)+(N1408/100)*(J1408*$J$8)+(N1408/100)*(M1408*$M$8)</f>
        <v>309.53999999999996</v>
      </c>
      <c r="T1408" s="14">
        <f>(O1408/100)*(K1408*$K$8)</f>
        <v>0</v>
      </c>
      <c r="U1408" s="14">
        <f>(P1408/100)*(K1408*$K$8)+(P1408/100)*(L1408*$L$8)</f>
        <v>0</v>
      </c>
      <c r="V1408" s="14">
        <f>(Q1408/100)*(L1408*$L$8)</f>
        <v>0</v>
      </c>
      <c r="W1408" s="14">
        <f>(R1408/100)*(K1408*$K$8)+(R1408/100)*(L1408*$L$8)</f>
        <v>0</v>
      </c>
      <c r="X1408" s="14">
        <f t="shared" si="453"/>
        <v>497.14</v>
      </c>
      <c r="Y1408" s="14">
        <f t="shared" si="454"/>
        <v>0</v>
      </c>
      <c r="Z1408" s="14">
        <f t="shared" si="455"/>
        <v>0</v>
      </c>
      <c r="AA1408" s="14">
        <f t="shared" si="456"/>
        <v>0</v>
      </c>
      <c r="AB1408" s="14">
        <f t="shared" si="460"/>
        <v>0</v>
      </c>
      <c r="AC1408" s="15">
        <f t="shared" si="459"/>
        <v>497.1</v>
      </c>
      <c r="AD1408" s="48">
        <f>(ROUND(AC1408-AC1403,1)/AC1403)</f>
        <v>-6.6829359864839497E-2</v>
      </c>
      <c r="AE1408" s="113"/>
      <c r="AF1408" s="60"/>
      <c r="AH1408" s="20"/>
    </row>
    <row r="1409" spans="1:34">
      <c r="A1409" s="99" t="s">
        <v>606</v>
      </c>
      <c r="B1409" s="91"/>
      <c r="C1409" s="21" t="s">
        <v>1</v>
      </c>
      <c r="D1409" s="12">
        <v>67</v>
      </c>
      <c r="E1409" s="12">
        <v>134</v>
      </c>
      <c r="F1409" s="12">
        <v>0</v>
      </c>
      <c r="G1409" s="12">
        <v>0</v>
      </c>
      <c r="H1409" s="12">
        <v>0</v>
      </c>
      <c r="I1409" s="13">
        <v>40</v>
      </c>
      <c r="J1409" s="13">
        <v>20</v>
      </c>
      <c r="K1409" s="13">
        <v>54</v>
      </c>
      <c r="L1409" s="13">
        <v>0</v>
      </c>
      <c r="M1409" s="13">
        <v>50</v>
      </c>
      <c r="N1409" s="14">
        <f>D1409*$D$9</f>
        <v>80.399999999999991</v>
      </c>
      <c r="O1409" s="14">
        <f>E1409*$E$9</f>
        <v>174.20000000000002</v>
      </c>
      <c r="P1409" s="14">
        <f>F1409*$F$9</f>
        <v>0</v>
      </c>
      <c r="Q1409" s="14">
        <f>G1409*$G$9</f>
        <v>0</v>
      </c>
      <c r="R1409" s="14">
        <f>H1409*$H$9</f>
        <v>0</v>
      </c>
      <c r="S1409" s="14">
        <f>(N1409/100)*(I1409*$I$9)+(N1409/100)*(J1409*$J$9)+(N1409/100)*(M1409*$M$9)</f>
        <v>132.65999999999997</v>
      </c>
      <c r="T1409" s="14">
        <f>(O1409/100)*(K1409*$K$9)+(N1409/100)*(M1409*$M$9)</f>
        <v>201.40199999999999</v>
      </c>
      <c r="U1409" s="14">
        <f>(P1409/100)*(K1409*$K$9)+(P1409/100)*(L1409*$L$9)</f>
        <v>0</v>
      </c>
      <c r="V1409" s="14">
        <f>(Q1409/100)*(L1409*$L$9)</f>
        <v>0</v>
      </c>
      <c r="W1409" s="14">
        <f>(R1409/100)*(K1409*$K$9)+(R1409/100)*(L1409*$L$9)</f>
        <v>0</v>
      </c>
      <c r="X1409" s="14">
        <f t="shared" si="453"/>
        <v>213.05999999999995</v>
      </c>
      <c r="Y1409" s="14">
        <f t="shared" si="454"/>
        <v>375.60199999999998</v>
      </c>
      <c r="Z1409" s="14">
        <f t="shared" si="455"/>
        <v>0</v>
      </c>
      <c r="AA1409" s="14">
        <f t="shared" si="456"/>
        <v>0</v>
      </c>
      <c r="AB1409" s="14">
        <f t="shared" si="460"/>
        <v>0</v>
      </c>
      <c r="AC1409" s="15">
        <f t="shared" si="459"/>
        <v>588.70000000000005</v>
      </c>
      <c r="AD1409" s="48">
        <f>(ROUND(AC1409-AC1403,1)/AC1403)</f>
        <v>0.10512483574244415</v>
      </c>
      <c r="AE1409" s="113"/>
      <c r="AF1409" s="60"/>
      <c r="AH1409" s="20"/>
    </row>
    <row r="1410" spans="1:34">
      <c r="A1410" s="99" t="s">
        <v>845</v>
      </c>
      <c r="B1410" s="91"/>
      <c r="C1410" s="21" t="s">
        <v>2</v>
      </c>
      <c r="D1410" s="12">
        <v>67</v>
      </c>
      <c r="E1410" s="12">
        <v>0</v>
      </c>
      <c r="F1410" s="12">
        <v>134</v>
      </c>
      <c r="G1410" s="12">
        <v>0</v>
      </c>
      <c r="H1410" s="12">
        <v>0</v>
      </c>
      <c r="I1410" s="13">
        <v>40</v>
      </c>
      <c r="J1410" s="13">
        <v>20</v>
      </c>
      <c r="K1410" s="13">
        <v>27</v>
      </c>
      <c r="L1410" s="13">
        <v>27</v>
      </c>
      <c r="M1410" s="13">
        <v>50</v>
      </c>
      <c r="N1410" s="14">
        <f>D1410*$D$10</f>
        <v>80.399999999999991</v>
      </c>
      <c r="O1410" s="14">
        <f>E1410*$E$10</f>
        <v>0</v>
      </c>
      <c r="P1410" s="14">
        <f>F1410*$F$10</f>
        <v>174.20000000000002</v>
      </c>
      <c r="Q1410" s="14">
        <f>G1410*$G$10</f>
        <v>0</v>
      </c>
      <c r="R1410" s="14">
        <f>H1410*$H$10</f>
        <v>0</v>
      </c>
      <c r="S1410" s="14">
        <f>(N1410/100)*(I1410*$I$10)+(N1410/100)*(J1410*$J$10)+(N1410/100)*(M1410*$M$10)</f>
        <v>132.65999999999997</v>
      </c>
      <c r="T1410" s="14">
        <f>(O1410/100)*(K1410*$J$10)</f>
        <v>0</v>
      </c>
      <c r="U1410" s="14">
        <f>(P1410/100)*(K1410*$K$10)+(P1410/100)*(L1410*$L$10)+(N1410/100)*(M1410*$M$10)</f>
        <v>201.40199999999999</v>
      </c>
      <c r="V1410" s="14">
        <f>(Q1410/100)*(L1410*$L$10)</f>
        <v>0</v>
      </c>
      <c r="W1410" s="14">
        <f>(R1410/100)*(K1410*$K$10)+(R1410/100)*(L1410*$L$10)</f>
        <v>0</v>
      </c>
      <c r="X1410" s="14">
        <f t="shared" si="453"/>
        <v>213.05999999999995</v>
      </c>
      <c r="Y1410" s="14">
        <f t="shared" si="454"/>
        <v>0</v>
      </c>
      <c r="Z1410" s="14">
        <f t="shared" si="455"/>
        <v>375.60199999999998</v>
      </c>
      <c r="AA1410" s="14">
        <f t="shared" si="456"/>
        <v>0</v>
      </c>
      <c r="AB1410" s="14">
        <f t="shared" si="460"/>
        <v>0</v>
      </c>
      <c r="AC1410" s="15">
        <f t="shared" si="459"/>
        <v>588.70000000000005</v>
      </c>
      <c r="AD1410" s="48">
        <f>(ROUND(AC1410-AC1403,1)/AC1403)</f>
        <v>0.10512483574244415</v>
      </c>
      <c r="AE1410" s="113"/>
      <c r="AF1410" s="60"/>
      <c r="AH1410" s="20"/>
    </row>
    <row r="1411" spans="1:34">
      <c r="A1411" s="99" t="s">
        <v>846</v>
      </c>
      <c r="B1411" s="91"/>
      <c r="C1411" s="21" t="s">
        <v>3</v>
      </c>
      <c r="D1411" s="12">
        <v>67</v>
      </c>
      <c r="E1411" s="12">
        <v>0</v>
      </c>
      <c r="F1411" s="12">
        <v>0</v>
      </c>
      <c r="G1411" s="12">
        <v>134</v>
      </c>
      <c r="H1411" s="12">
        <v>0</v>
      </c>
      <c r="I1411" s="13">
        <v>40</v>
      </c>
      <c r="J1411" s="13">
        <v>20</v>
      </c>
      <c r="K1411" s="13">
        <v>0</v>
      </c>
      <c r="L1411" s="13">
        <v>54</v>
      </c>
      <c r="M1411" s="13">
        <v>50</v>
      </c>
      <c r="N1411" s="14">
        <f>D1411*$D$11</f>
        <v>80.399999999999991</v>
      </c>
      <c r="O1411" s="14">
        <f>E1411*$E$11</f>
        <v>0</v>
      </c>
      <c r="P1411" s="14">
        <f>F1411*$F$11</f>
        <v>0</v>
      </c>
      <c r="Q1411" s="14">
        <f>G1411*$G$11</f>
        <v>174.20000000000002</v>
      </c>
      <c r="R1411" s="14">
        <f>H1411*$H$11</f>
        <v>0</v>
      </c>
      <c r="S1411" s="14">
        <f>(N1411/100)*(I1411*$I$11)+(N1411/100)*(J1411*$J$11)+(N1411/100)*(M1411*$M$11)</f>
        <v>132.65999999999997</v>
      </c>
      <c r="T1411" s="14">
        <f>(O1411/100)*(K1411*$K$11)</f>
        <v>0</v>
      </c>
      <c r="U1411" s="14">
        <f>(P1411/100)*(K1411*$K$11)+(P1411/100)*(L1411*$L$11)</f>
        <v>0</v>
      </c>
      <c r="V1411" s="14">
        <f>(Q1411/100)*(L1411*$L$11)+(N1411/100)*(M1411*$M$11)</f>
        <v>201.40199999999999</v>
      </c>
      <c r="W1411" s="14">
        <f>(R1411/100)*(K1411*$K$11)+(R1411/100)*(L1411*$L$11)</f>
        <v>0</v>
      </c>
      <c r="X1411" s="14">
        <f t="shared" si="453"/>
        <v>213.05999999999995</v>
      </c>
      <c r="Y1411" s="14">
        <f t="shared" si="454"/>
        <v>0</v>
      </c>
      <c r="Z1411" s="14">
        <f t="shared" si="455"/>
        <v>0</v>
      </c>
      <c r="AA1411" s="14">
        <f t="shared" si="456"/>
        <v>375.60199999999998</v>
      </c>
      <c r="AB1411" s="14">
        <f t="shared" si="460"/>
        <v>0</v>
      </c>
      <c r="AC1411" s="15">
        <f t="shared" si="459"/>
        <v>588.70000000000005</v>
      </c>
      <c r="AD1411" s="48">
        <f>(ROUND(AC1411-AC1403,1)/AC1403)</f>
        <v>0.10512483574244415</v>
      </c>
      <c r="AE1411" s="113"/>
      <c r="AF1411" s="60"/>
      <c r="AH1411" s="20"/>
    </row>
    <row r="1412" spans="1:34">
      <c r="A1412" s="99" t="s">
        <v>847</v>
      </c>
      <c r="B1412" s="91"/>
      <c r="C1412" s="21" t="s">
        <v>4</v>
      </c>
      <c r="D1412" s="12">
        <v>67</v>
      </c>
      <c r="E1412" s="12">
        <v>0</v>
      </c>
      <c r="F1412" s="12">
        <v>0</v>
      </c>
      <c r="G1412" s="12">
        <v>0</v>
      </c>
      <c r="H1412" s="12">
        <v>134</v>
      </c>
      <c r="I1412" s="13">
        <v>40</v>
      </c>
      <c r="J1412" s="13">
        <v>20</v>
      </c>
      <c r="K1412" s="13">
        <v>27</v>
      </c>
      <c r="L1412" s="13">
        <v>27</v>
      </c>
      <c r="M1412" s="13">
        <v>50</v>
      </c>
      <c r="N1412" s="14">
        <f>D1412*$D$12</f>
        <v>80.399999999999991</v>
      </c>
      <c r="O1412" s="14">
        <f>E1412*$E$12</f>
        <v>0</v>
      </c>
      <c r="P1412" s="14">
        <f>F1412*$F$12</f>
        <v>0</v>
      </c>
      <c r="Q1412" s="14">
        <f>G1412*$G$12</f>
        <v>0</v>
      </c>
      <c r="R1412" s="14">
        <f>H1412*$H$12</f>
        <v>174.20000000000002</v>
      </c>
      <c r="S1412" s="14">
        <f>(N1412/100)*(I1412*$I$12)+(N1412/100)*(J1412*$J$12)+(N1412/100)*(M1412*$M$12)</f>
        <v>132.65999999999997</v>
      </c>
      <c r="T1412" s="14">
        <f>(O1412/100)*(K1412*$K$12)</f>
        <v>0</v>
      </c>
      <c r="U1412" s="14">
        <f>(P1412/100)*(K1412*$K$12)+(P1412/100)*(L1412*$L$12)</f>
        <v>0</v>
      </c>
      <c r="V1412" s="14">
        <f>(Q1412/100)*(L1412*$L$12)</f>
        <v>0</v>
      </c>
      <c r="W1412" s="14">
        <f>(R1412/100)*(K1412*$K$12)+(R1412/100)*(L1412*$L$12)+(N1412/100)*(M1412*$M$12)</f>
        <v>201.40199999999999</v>
      </c>
      <c r="X1412" s="14">
        <f t="shared" si="453"/>
        <v>213.05999999999995</v>
      </c>
      <c r="Y1412" s="14">
        <f t="shared" si="454"/>
        <v>0</v>
      </c>
      <c r="Z1412" s="14">
        <f t="shared" si="455"/>
        <v>0</v>
      </c>
      <c r="AA1412" s="14">
        <f t="shared" si="456"/>
        <v>0</v>
      </c>
      <c r="AB1412" s="14">
        <f t="shared" si="460"/>
        <v>375.60199999999998</v>
      </c>
      <c r="AC1412" s="15">
        <f t="shared" si="459"/>
        <v>588.70000000000005</v>
      </c>
      <c r="AD1412" s="48">
        <f>(ROUND(AC1412-AC1403,1)/AC1403)</f>
        <v>0.10512483574244415</v>
      </c>
      <c r="AE1412" s="113"/>
      <c r="AF1412" s="60"/>
      <c r="AH1412" s="20"/>
    </row>
    <row r="1413" spans="1:34">
      <c r="A1413" s="99" t="s">
        <v>848</v>
      </c>
      <c r="B1413" s="91"/>
      <c r="C1413" s="21" t="s">
        <v>328</v>
      </c>
      <c r="D1413" s="12">
        <v>134</v>
      </c>
      <c r="E1413" s="12">
        <v>0</v>
      </c>
      <c r="F1413" s="12">
        <v>0</v>
      </c>
      <c r="G1413" s="12">
        <v>0</v>
      </c>
      <c r="H1413" s="12">
        <v>0</v>
      </c>
      <c r="I1413" s="13">
        <v>40</v>
      </c>
      <c r="J1413" s="13">
        <v>20</v>
      </c>
      <c r="K1413" s="13">
        <v>0</v>
      </c>
      <c r="L1413" s="13">
        <v>0</v>
      </c>
      <c r="M1413" s="13">
        <v>67</v>
      </c>
      <c r="N1413" s="14">
        <f>D1413*$D$13</f>
        <v>174.20000000000002</v>
      </c>
      <c r="O1413" s="14">
        <f>E1413*$E$13</f>
        <v>0</v>
      </c>
      <c r="P1413" s="14">
        <f>F1413*$F$13</f>
        <v>0</v>
      </c>
      <c r="Q1413" s="14">
        <f>G1413*$G$13</f>
        <v>0</v>
      </c>
      <c r="R1413" s="14">
        <f>H1413*$H$13</f>
        <v>0</v>
      </c>
      <c r="S1413" s="14">
        <f>(N1413/100)*(I1413*$I$13)+(N1413/100)*(J1413*$J$13)+(N1413/100)*(M1413*$M$13)+(N1413/100)*(M1413*$M$13)</f>
        <v>506.92200000000008</v>
      </c>
      <c r="T1413" s="14">
        <f>(O1413/100)*(K1413*$K$13)+(O1413/100)*(M1413*$M$13)</f>
        <v>0</v>
      </c>
      <c r="U1413" s="14">
        <f>(P1413/100)*(K1413*$K$13)+(P1413/100)*(L1413*$L$13)+(P1413/100)*(M1413*$M$13)</f>
        <v>0</v>
      </c>
      <c r="V1413" s="14">
        <f>(Q1413/100)*(L1413*$L$13)+(Q1413/100)*(M1413*$M$13)</f>
        <v>0</v>
      </c>
      <c r="W1413" s="14">
        <f>(R1413/100)*(K1413*$K$13)+(R1413/100)*(L1413*$L$13)+(R1413/100)*(M1413*$M$13)</f>
        <v>0</v>
      </c>
      <c r="X1413" s="14">
        <f t="shared" si="453"/>
        <v>681.12200000000007</v>
      </c>
      <c r="Y1413" s="14">
        <f t="shared" si="454"/>
        <v>0</v>
      </c>
      <c r="Z1413" s="14">
        <f t="shared" si="455"/>
        <v>0</v>
      </c>
      <c r="AA1413" s="14">
        <f t="shared" si="456"/>
        <v>0</v>
      </c>
      <c r="AB1413" s="14">
        <f t="shared" si="460"/>
        <v>0</v>
      </c>
      <c r="AC1413" s="15">
        <f t="shared" si="459"/>
        <v>681.1</v>
      </c>
      <c r="AD1413" s="48">
        <f>(ROUND(AC1413-AC1403,1)/AC1403)</f>
        <v>0.27858081471747698</v>
      </c>
      <c r="AE1413" s="113"/>
      <c r="AF1413" s="60"/>
      <c r="AH1413" s="20"/>
    </row>
    <row r="1414" spans="1:34">
      <c r="A1414" s="99" t="s">
        <v>849</v>
      </c>
      <c r="B1414" s="91"/>
      <c r="C1414" s="21" t="s">
        <v>329</v>
      </c>
      <c r="D1414" s="12">
        <v>134</v>
      </c>
      <c r="E1414" s="12">
        <v>0</v>
      </c>
      <c r="F1414" s="12">
        <v>0</v>
      </c>
      <c r="G1414" s="12">
        <v>0</v>
      </c>
      <c r="H1414" s="12">
        <v>0</v>
      </c>
      <c r="I1414" s="13">
        <v>40</v>
      </c>
      <c r="J1414" s="13">
        <v>20</v>
      </c>
      <c r="K1414" s="13">
        <v>50</v>
      </c>
      <c r="L1414" s="13">
        <v>0</v>
      </c>
      <c r="M1414" s="13">
        <v>50</v>
      </c>
      <c r="N1414" s="14">
        <f>D1414*$D$14</f>
        <v>174.20000000000002</v>
      </c>
      <c r="O1414" s="14">
        <f>E1414*$E$14</f>
        <v>0</v>
      </c>
      <c r="P1414" s="14">
        <f>F1414*$F$14</f>
        <v>0</v>
      </c>
      <c r="Q1414" s="14">
        <f>G1414*$G$14</f>
        <v>0</v>
      </c>
      <c r="R1414" s="14">
        <f>H1414*$H$14</f>
        <v>0</v>
      </c>
      <c r="S1414" s="14">
        <f>(N1414/100)*(I1414*$I$14)+(N1414/100)*(J1414*$J$14)+(N1414/100)*(K1414*$K$14)</f>
        <v>287.43000000000006</v>
      </c>
      <c r="T1414" s="14">
        <f>(O1414/100)*(K1414*$K$14)</f>
        <v>0</v>
      </c>
      <c r="U1414" s="14">
        <f>(P1414/100)*(K1414*$K$14)+(P1414/100)*(L1414*$L$14)</f>
        <v>0</v>
      </c>
      <c r="V1414" s="14">
        <f>(Q1414/100)*(L1414*$L$14)</f>
        <v>0</v>
      </c>
      <c r="W1414" s="14">
        <f>(R1414/100)*(K1414*$L$14)+(R1414/100)*(L1414*$M$14)</f>
        <v>0</v>
      </c>
      <c r="X1414" s="14">
        <f t="shared" si="453"/>
        <v>461.63000000000011</v>
      </c>
      <c r="Y1414" s="14">
        <f t="shared" si="454"/>
        <v>0</v>
      </c>
      <c r="Z1414" s="14">
        <f t="shared" si="455"/>
        <v>0</v>
      </c>
      <c r="AA1414" s="14">
        <f t="shared" si="456"/>
        <v>0</v>
      </c>
      <c r="AB1414" s="14">
        <f t="shared" si="460"/>
        <v>0</v>
      </c>
      <c r="AC1414" s="15">
        <f t="shared" si="459"/>
        <v>461.6</v>
      </c>
      <c r="AD1414" s="48">
        <f>(ROUND(AC1414-AC1403,1)/AC1403)</f>
        <v>-0.13347099680871033</v>
      </c>
      <c r="AE1414" s="113"/>
      <c r="AF1414" s="60"/>
      <c r="AH1414" s="20"/>
    </row>
    <row r="1415" spans="1:34">
      <c r="A1415" s="99"/>
      <c r="B1415" s="91"/>
      <c r="C1415" s="21" t="s">
        <v>330</v>
      </c>
      <c r="D1415" s="12">
        <v>134</v>
      </c>
      <c r="E1415" s="12">
        <v>0</v>
      </c>
      <c r="F1415" s="12">
        <v>0</v>
      </c>
      <c r="G1415" s="12">
        <v>0</v>
      </c>
      <c r="H1415" s="12">
        <v>0</v>
      </c>
      <c r="I1415" s="13">
        <v>40</v>
      </c>
      <c r="J1415" s="13">
        <v>20</v>
      </c>
      <c r="K1415" s="13">
        <v>0</v>
      </c>
      <c r="L1415" s="13">
        <v>50</v>
      </c>
      <c r="M1415" s="13">
        <v>50</v>
      </c>
      <c r="N1415" s="14">
        <f>D1415*$D$15</f>
        <v>174.20000000000002</v>
      </c>
      <c r="O1415" s="14">
        <f>E1415*$E$15</f>
        <v>0</v>
      </c>
      <c r="P1415" s="14">
        <f>F1415*$F$15</f>
        <v>0</v>
      </c>
      <c r="Q1415" s="14">
        <f>G1415*$G$15</f>
        <v>0</v>
      </c>
      <c r="R1415" s="14">
        <f>H1415*$H$15</f>
        <v>0</v>
      </c>
      <c r="S1415" s="14">
        <f>(N1415/100)*(I1415*$I$15)+(N1415/100)*(J1415*$J$15)+(N1415/100)*(L1415*$L$15)</f>
        <v>287.43000000000006</v>
      </c>
      <c r="T1415" s="14">
        <f>(O1415/100)*(K1415*$K$15)</f>
        <v>0</v>
      </c>
      <c r="U1415" s="14">
        <f>(P1415/100)*(K1415*$K$15)+(P1415/100)*(L1415*$L$15)</f>
        <v>0</v>
      </c>
      <c r="V1415" s="14">
        <f>(Q1415/100)*(L1415*$L$15)</f>
        <v>0</v>
      </c>
      <c r="W1415" s="14">
        <f>(R1415/100)*(K1415*$K$15)+(R1415/100)*(L1415*$L$15)</f>
        <v>0</v>
      </c>
      <c r="X1415" s="14">
        <f t="shared" si="453"/>
        <v>461.63000000000011</v>
      </c>
      <c r="Y1415" s="14">
        <f t="shared" si="454"/>
        <v>0</v>
      </c>
      <c r="Z1415" s="14">
        <f t="shared" si="455"/>
        <v>0</v>
      </c>
      <c r="AA1415" s="14">
        <f t="shared" si="456"/>
        <v>0</v>
      </c>
      <c r="AB1415" s="14">
        <f t="shared" si="460"/>
        <v>0</v>
      </c>
      <c r="AC1415" s="15">
        <f t="shared" si="459"/>
        <v>461.6</v>
      </c>
      <c r="AD1415" s="48">
        <f>(ROUND(AC1415-AC1403,1)/AC1403)</f>
        <v>-0.13347099680871033</v>
      </c>
      <c r="AE1415" s="113"/>
      <c r="AF1415" s="60"/>
      <c r="AH1415" s="20"/>
    </row>
    <row r="1416" spans="1:34">
      <c r="A1416" s="99"/>
      <c r="B1416" s="91"/>
      <c r="C1416" s="21" t="s">
        <v>326</v>
      </c>
      <c r="D1416" s="12">
        <v>134</v>
      </c>
      <c r="E1416" s="12">
        <v>0</v>
      </c>
      <c r="F1416" s="12">
        <v>0</v>
      </c>
      <c r="G1416" s="12">
        <v>0</v>
      </c>
      <c r="H1416" s="12">
        <v>0</v>
      </c>
      <c r="I1416" s="13">
        <v>40</v>
      </c>
      <c r="J1416" s="13">
        <v>56</v>
      </c>
      <c r="K1416" s="13">
        <v>0</v>
      </c>
      <c r="L1416" s="13">
        <v>0</v>
      </c>
      <c r="M1416" s="13">
        <v>50</v>
      </c>
      <c r="N1416" s="14">
        <f>D1416*$D$16</f>
        <v>174.20000000000002</v>
      </c>
      <c r="O1416" s="14">
        <f>E1416*$E$16</f>
        <v>0</v>
      </c>
      <c r="P1416" s="14">
        <f>F1416*$F$16</f>
        <v>0</v>
      </c>
      <c r="Q1416" s="14">
        <f>G1416*$G$16</f>
        <v>0</v>
      </c>
      <c r="R1416" s="14">
        <f>H1416*$H$16</f>
        <v>0</v>
      </c>
      <c r="S1416" s="14">
        <f>(N1416/100)*(I1416*$I$16)+(N1416/100)*(J1416*$J$16)+(N1416/100)*(M1416*$M$16)</f>
        <v>424.69960000000003</v>
      </c>
      <c r="T1416" s="14">
        <f>(O1416/100)*(K1416*$K$16)</f>
        <v>0</v>
      </c>
      <c r="U1416" s="14">
        <f>(P1416/100)*(K1416*$K$16)+(P1416/100)*(L1416*$L$16)</f>
        <v>0</v>
      </c>
      <c r="V1416" s="14">
        <f>(Q1416/100)*(L1416*$L$16)</f>
        <v>0</v>
      </c>
      <c r="W1416" s="14">
        <f>(R1416/100)*(K1416*$K$16)+(R1416/100)*(L1416*$L$16)</f>
        <v>0</v>
      </c>
      <c r="X1416" s="14">
        <f t="shared" si="453"/>
        <v>598.89960000000008</v>
      </c>
      <c r="Y1416" s="14">
        <f t="shared" si="454"/>
        <v>0</v>
      </c>
      <c r="Z1416" s="14">
        <f t="shared" si="455"/>
        <v>0</v>
      </c>
      <c r="AA1416" s="14">
        <f t="shared" si="456"/>
        <v>0</v>
      </c>
      <c r="AB1416" s="14">
        <f t="shared" si="460"/>
        <v>0</v>
      </c>
      <c r="AC1416" s="15">
        <f t="shared" si="459"/>
        <v>598.9</v>
      </c>
      <c r="AD1416" s="48">
        <f>(ROUND(AC1416-AC1403,1)/AC1403)</f>
        <v>0.12427257368124647</v>
      </c>
      <c r="AE1416" s="113"/>
      <c r="AF1416" s="60"/>
      <c r="AH1416" s="20"/>
    </row>
    <row r="1417" spans="1:34">
      <c r="A1417" s="99"/>
      <c r="B1417" s="91"/>
      <c r="C1417" s="21" t="s">
        <v>327</v>
      </c>
      <c r="D1417" s="12">
        <v>134</v>
      </c>
      <c r="E1417" s="12">
        <v>0</v>
      </c>
      <c r="F1417" s="12">
        <v>0</v>
      </c>
      <c r="G1417" s="12">
        <v>0</v>
      </c>
      <c r="H1417" s="12">
        <v>0</v>
      </c>
      <c r="I1417" s="13">
        <v>78</v>
      </c>
      <c r="J1417" s="13">
        <v>20</v>
      </c>
      <c r="K1417" s="13">
        <v>0</v>
      </c>
      <c r="L1417" s="13">
        <v>0</v>
      </c>
      <c r="M1417" s="13">
        <v>50</v>
      </c>
      <c r="N1417" s="14">
        <f>D1417*$D$17</f>
        <v>174.20000000000002</v>
      </c>
      <c r="O1417" s="14">
        <f>E1417*$E$17</f>
        <v>0</v>
      </c>
      <c r="P1417" s="14">
        <f>F1417*$F$17</f>
        <v>0</v>
      </c>
      <c r="Q1417" s="14">
        <f>G1417*$G$17</f>
        <v>0</v>
      </c>
      <c r="R1417" s="14">
        <f>H1417*$H$17</f>
        <v>0</v>
      </c>
      <c r="S1417" s="14">
        <f>(N1417/100)*(I1417*$I$17)+(N1417/100)*(J1417*$J$17)+(N1417/100)*(M1417*$M$17)</f>
        <v>478.00479999999993</v>
      </c>
      <c r="T1417" s="14">
        <f>(O1417/100)*(K1417*$K$17)</f>
        <v>0</v>
      </c>
      <c r="U1417" s="14">
        <f>(P1417/100)*(K1417*$K$17)+(P1417/100)*(L1417*$L$17)</f>
        <v>0</v>
      </c>
      <c r="V1417" s="14">
        <f>(Q1417/100)*(L1417*$L$17)</f>
        <v>0</v>
      </c>
      <c r="W1417" s="14">
        <f>(R1417/100)*(K1417*$K$17)+(R1417/100)*(L1417*$L$17)</f>
        <v>0</v>
      </c>
      <c r="X1417" s="14">
        <f t="shared" si="453"/>
        <v>652.20479999999998</v>
      </c>
      <c r="Y1417" s="14">
        <f t="shared" si="454"/>
        <v>0</v>
      </c>
      <c r="Z1417" s="14">
        <f t="shared" si="455"/>
        <v>0</v>
      </c>
      <c r="AA1417" s="14">
        <f t="shared" si="456"/>
        <v>0</v>
      </c>
      <c r="AB1417" s="14">
        <f t="shared" si="460"/>
        <v>0</v>
      </c>
      <c r="AC1417" s="15">
        <f t="shared" si="459"/>
        <v>652.20000000000005</v>
      </c>
      <c r="AD1417" s="48">
        <f>(ROUND(AC1417-AC1403,1)/AC1403)</f>
        <v>0.22432889055753705</v>
      </c>
      <c r="AE1417" s="113"/>
      <c r="AF1417" s="60"/>
      <c r="AH1417" s="20"/>
    </row>
    <row r="1418" spans="1:34">
      <c r="A1418" s="106" t="s">
        <v>0</v>
      </c>
      <c r="B1418" s="92" t="s">
        <v>557</v>
      </c>
      <c r="C1418" s="50" t="s">
        <v>242</v>
      </c>
      <c r="D1418" s="11">
        <v>200</v>
      </c>
      <c r="E1418" s="11">
        <v>0</v>
      </c>
      <c r="F1418" s="11">
        <v>0</v>
      </c>
      <c r="G1418" s="11">
        <v>0</v>
      </c>
      <c r="H1418" s="11">
        <v>0</v>
      </c>
      <c r="I1418" s="51">
        <v>50</v>
      </c>
      <c r="J1418" s="51">
        <v>0</v>
      </c>
      <c r="K1418" s="51">
        <v>0</v>
      </c>
      <c r="L1418" s="51">
        <v>0</v>
      </c>
      <c r="M1418" s="51">
        <v>0</v>
      </c>
      <c r="N1418" s="52">
        <f>D1418*$D$3</f>
        <v>300</v>
      </c>
      <c r="O1418" s="52">
        <f>E1418*$E$3</f>
        <v>0</v>
      </c>
      <c r="P1418" s="52">
        <f>F1418*$F$3</f>
        <v>0</v>
      </c>
      <c r="Q1418" s="52">
        <f>G1418*$G$3</f>
        <v>0</v>
      </c>
      <c r="R1418" s="52">
        <f>H1418*$H$3</f>
        <v>0</v>
      </c>
      <c r="S1418" s="52">
        <f>(N1418/100)*(I1418*$I$3)+(N1418/100)*(J1418*$J$3)</f>
        <v>225</v>
      </c>
      <c r="T1418" s="52">
        <f>(O1418/100)*(K1418*$K$3)</f>
        <v>0</v>
      </c>
      <c r="U1418" s="52">
        <f>(P1418/100)*(K1418*$K$3)+(P1418/100)*(L1418*$L$3)</f>
        <v>0</v>
      </c>
      <c r="V1418" s="52">
        <f>(Q1418/100)*(L1418*$L$3)</f>
        <v>0</v>
      </c>
      <c r="W1418" s="52">
        <f>(R1418/100)*(K1418*$K$3)+(R1418/100)*(L1418*$L$3)</f>
        <v>0</v>
      </c>
      <c r="X1418" s="52">
        <f t="shared" ref="X1418:X1432" si="461">N1418+S1418</f>
        <v>525</v>
      </c>
      <c r="Y1418" s="52">
        <f t="shared" ref="Y1418:Y1432" si="462">O1418+T1418</f>
        <v>0</v>
      </c>
      <c r="Z1418" s="52">
        <f t="shared" ref="Z1418:Z1432" si="463">P1418+U1418</f>
        <v>0</v>
      </c>
      <c r="AA1418" s="52">
        <f t="shared" ref="AA1418:AA1432" si="464">Q1418+V1418</f>
        <v>0</v>
      </c>
      <c r="AB1418" s="52">
        <f>R1418+W1418</f>
        <v>0</v>
      </c>
      <c r="AC1418" s="53">
        <f>ROUND(X1418+Y1418+Z1418+AA1418+AB1418,1)</f>
        <v>525</v>
      </c>
      <c r="AD1418" s="58"/>
      <c r="AE1418" s="113" t="s">
        <v>814</v>
      </c>
      <c r="AF1418" s="60"/>
      <c r="AH1418" s="20"/>
    </row>
    <row r="1419" spans="1:34">
      <c r="A1419" s="99" t="s">
        <v>815</v>
      </c>
      <c r="B1419" s="93">
        <v>50</v>
      </c>
      <c r="C1419" s="21" t="s">
        <v>325</v>
      </c>
      <c r="D1419" s="12">
        <v>200</v>
      </c>
      <c r="E1419" s="12">
        <v>0</v>
      </c>
      <c r="F1419" s="12">
        <v>0</v>
      </c>
      <c r="G1419" s="12">
        <v>0</v>
      </c>
      <c r="H1419" s="12">
        <v>0</v>
      </c>
      <c r="I1419" s="13">
        <v>60</v>
      </c>
      <c r="J1419" s="13">
        <v>16</v>
      </c>
      <c r="K1419" s="13">
        <v>0</v>
      </c>
      <c r="L1419" s="13">
        <v>0</v>
      </c>
      <c r="M1419" s="13">
        <v>0</v>
      </c>
      <c r="N1419" s="14">
        <f>D1419*$D$4</f>
        <v>260</v>
      </c>
      <c r="O1419" s="14">
        <f>E1419*$E$4</f>
        <v>0</v>
      </c>
      <c r="P1419" s="14">
        <f>F1419*$F$4</f>
        <v>0</v>
      </c>
      <c r="Q1419" s="14">
        <f>G1419*$G$4</f>
        <v>0</v>
      </c>
      <c r="R1419" s="14">
        <f>H1419*$H$4</f>
        <v>0</v>
      </c>
      <c r="S1419" s="14">
        <f>(N1419/100)*(I1419*$I$4)+(N1419/100)*(J1419*$J$4)</f>
        <v>355.68</v>
      </c>
      <c r="T1419" s="14">
        <f>(O1419/100)*(K1419*$K$4)</f>
        <v>0</v>
      </c>
      <c r="U1419" s="14">
        <f>(P1419/100)*(K1419*$K$4)+(P1419/100)*(L1419*$L$4)</f>
        <v>0</v>
      </c>
      <c r="V1419" s="14">
        <f>(Q1419/100)*(L1419*$L$4)</f>
        <v>0</v>
      </c>
      <c r="W1419" s="14">
        <f>(R1419/100)*(K1419*$K$4)+(R1419/100)*(L1419*$L$4)</f>
        <v>0</v>
      </c>
      <c r="X1419" s="14">
        <f t="shared" si="461"/>
        <v>615.68000000000006</v>
      </c>
      <c r="Y1419" s="14">
        <f t="shared" si="462"/>
        <v>0</v>
      </c>
      <c r="Z1419" s="14">
        <f t="shared" si="463"/>
        <v>0</v>
      </c>
      <c r="AA1419" s="14">
        <f t="shared" si="464"/>
        <v>0</v>
      </c>
      <c r="AB1419" s="14">
        <f>R1419+W1419</f>
        <v>0</v>
      </c>
      <c r="AC1419" s="15">
        <f>ROUND(X1419+Y1419+Z1419+AA1419+AB1419,1)</f>
        <v>615.70000000000005</v>
      </c>
      <c r="AD1419" s="48">
        <f>(ROUND(AC1419-AC1418,1)/AC1418)</f>
        <v>0.17276190476190476</v>
      </c>
      <c r="AE1419" s="113"/>
      <c r="AF1419" s="60"/>
      <c r="AH1419" s="20"/>
    </row>
    <row r="1420" spans="1:34">
      <c r="A1420" s="99" t="s">
        <v>816</v>
      </c>
      <c r="B1420" s="93">
        <v>0</v>
      </c>
      <c r="C1420" s="21" t="s">
        <v>850</v>
      </c>
      <c r="D1420" s="12">
        <v>200</v>
      </c>
      <c r="E1420" s="12">
        <v>0</v>
      </c>
      <c r="F1420" s="12">
        <v>0</v>
      </c>
      <c r="G1420" s="12">
        <v>0</v>
      </c>
      <c r="H1420" s="12">
        <v>0</v>
      </c>
      <c r="I1420" s="13">
        <v>50</v>
      </c>
      <c r="J1420" s="13">
        <v>0</v>
      </c>
      <c r="K1420" s="13">
        <v>0</v>
      </c>
      <c r="L1420" s="13">
        <v>0</v>
      </c>
      <c r="M1420" s="13">
        <v>0</v>
      </c>
      <c r="N1420" s="14">
        <f>D1420*$D$5</f>
        <v>280</v>
      </c>
      <c r="O1420" s="14">
        <f>E1420*$E$5</f>
        <v>0</v>
      </c>
      <c r="P1420" s="14">
        <f>F1420*$F$5</f>
        <v>0</v>
      </c>
      <c r="Q1420" s="14">
        <f>G1420*$G$5</f>
        <v>0</v>
      </c>
      <c r="R1420" s="14">
        <f>H1420*$H$5</f>
        <v>0</v>
      </c>
      <c r="S1420" s="14">
        <f>(N1420/100)*(I1420*$I$5)+(N1420/100)*(J1420*$J$5)</f>
        <v>210</v>
      </c>
      <c r="T1420" s="14">
        <f>(O1420/100)*(K1420*$K$5)</f>
        <v>0</v>
      </c>
      <c r="U1420" s="14">
        <f>(P1420/100)*(K1420*$K$5)+(P1420/100)*(L1420*$L$5)</f>
        <v>0</v>
      </c>
      <c r="V1420" s="14">
        <f>(Q1420/100)*(L1420*$L$5)</f>
        <v>0</v>
      </c>
      <c r="W1420" s="14">
        <f>(R1420/100)*(K1420*$K$5)+(R1420/100)*(L1420*$L$5)</f>
        <v>0</v>
      </c>
      <c r="X1420" s="14">
        <f t="shared" si="461"/>
        <v>490</v>
      </c>
      <c r="Y1420" s="14">
        <f t="shared" si="462"/>
        <v>0</v>
      </c>
      <c r="Z1420" s="14">
        <f t="shared" si="463"/>
        <v>0</v>
      </c>
      <c r="AA1420" s="14">
        <f t="shared" si="464"/>
        <v>0</v>
      </c>
      <c r="AB1420" s="14">
        <f>R1420+W1420</f>
        <v>0</v>
      </c>
      <c r="AC1420" s="15">
        <f t="shared" ref="AC1420:AC1432" si="465">ROUND(X1420+Y1420+Z1420+AA1420+AB1420,1)</f>
        <v>490</v>
      </c>
      <c r="AD1420" s="48">
        <f>(ROUND(AC1420-AC1418,1)/AC1418)</f>
        <v>-6.6666666666666666E-2</v>
      </c>
      <c r="AE1420" s="113"/>
      <c r="AF1420" s="60"/>
      <c r="AH1420" s="20"/>
    </row>
    <row r="1421" spans="1:34">
      <c r="A1421" s="99" t="s">
        <v>817</v>
      </c>
      <c r="B1421" s="93">
        <v>0</v>
      </c>
      <c r="C1421" s="21" t="s">
        <v>338</v>
      </c>
      <c r="D1421" s="12">
        <v>200</v>
      </c>
      <c r="E1421" s="12">
        <v>0</v>
      </c>
      <c r="F1421" s="12">
        <v>0</v>
      </c>
      <c r="G1421" s="12">
        <v>0</v>
      </c>
      <c r="H1421" s="12">
        <v>0</v>
      </c>
      <c r="I1421" s="13">
        <v>50</v>
      </c>
      <c r="J1421" s="13">
        <v>0</v>
      </c>
      <c r="K1421" s="13">
        <v>0</v>
      </c>
      <c r="L1421" s="13">
        <v>0</v>
      </c>
      <c r="M1421" s="13">
        <v>0</v>
      </c>
      <c r="N1421" s="14">
        <f>D1421*$D$6</f>
        <v>280</v>
      </c>
      <c r="O1421" s="14">
        <f>E1421*$E$6</f>
        <v>0</v>
      </c>
      <c r="P1421" s="14">
        <f>F1421*$F$6</f>
        <v>0</v>
      </c>
      <c r="Q1421" s="14">
        <f>G1421*$G$6</f>
        <v>0</v>
      </c>
      <c r="R1421" s="14">
        <f>H1421*$H$6</f>
        <v>0</v>
      </c>
      <c r="S1421" s="14">
        <f>(N1421/100)*(I1421*$I$6)+(N1421/100)*(J1421*$J$6)</f>
        <v>210</v>
      </c>
      <c r="T1421" s="14">
        <f>(O1421/100)*(K1421*$K$6)</f>
        <v>0</v>
      </c>
      <c r="U1421" s="14">
        <f>(P1421/100)*(K1421*$K$6)+(P1421/100)*(L1421*$L$6)</f>
        <v>0</v>
      </c>
      <c r="V1421" s="14">
        <f>(Q1421/100)*(L1421*$L$6)</f>
        <v>0</v>
      </c>
      <c r="W1421" s="14">
        <f>(R1421/100)*(K1421*$K$6)+(R1421/100)*(L1421*$L$6)</f>
        <v>0</v>
      </c>
      <c r="X1421" s="14">
        <f t="shared" si="461"/>
        <v>490</v>
      </c>
      <c r="Y1421" s="14">
        <f t="shared" si="462"/>
        <v>0</v>
      </c>
      <c r="Z1421" s="14">
        <f t="shared" si="463"/>
        <v>0</v>
      </c>
      <c r="AA1421" s="14">
        <f t="shared" si="464"/>
        <v>0</v>
      </c>
      <c r="AB1421" s="14">
        <f t="shared" ref="AB1421:AB1432" si="466">R1421+W1421</f>
        <v>0</v>
      </c>
      <c r="AC1421" s="15">
        <f t="shared" si="465"/>
        <v>490</v>
      </c>
      <c r="AD1421" s="48">
        <f>(ROUND(AC1421-AC1418,1)/AC1418)</f>
        <v>-6.6666666666666666E-2</v>
      </c>
      <c r="AE1421" s="113"/>
      <c r="AF1421" s="60"/>
      <c r="AH1421" s="20"/>
    </row>
    <row r="1422" spans="1:34">
      <c r="A1422" s="99" t="s">
        <v>818</v>
      </c>
      <c r="B1422" s="93">
        <v>0</v>
      </c>
      <c r="C1422" s="21" t="s">
        <v>339</v>
      </c>
      <c r="D1422" s="12">
        <v>200</v>
      </c>
      <c r="E1422" s="12">
        <v>0</v>
      </c>
      <c r="F1422" s="12">
        <v>0</v>
      </c>
      <c r="G1422" s="12">
        <v>0</v>
      </c>
      <c r="H1422" s="12">
        <v>0</v>
      </c>
      <c r="I1422" s="13">
        <v>50</v>
      </c>
      <c r="J1422" s="13">
        <v>0</v>
      </c>
      <c r="K1422" s="13">
        <v>0</v>
      </c>
      <c r="L1422" s="13">
        <v>0</v>
      </c>
      <c r="M1422" s="13">
        <v>0</v>
      </c>
      <c r="N1422" s="14">
        <f>D1422*$D$7</f>
        <v>280</v>
      </c>
      <c r="O1422" s="14">
        <f>E1422*$E$7</f>
        <v>0</v>
      </c>
      <c r="P1422" s="14">
        <f>F1422*$F$7</f>
        <v>0</v>
      </c>
      <c r="Q1422" s="14">
        <f>G1422*$G$7</f>
        <v>0</v>
      </c>
      <c r="R1422" s="14">
        <f>H1422*$H$7</f>
        <v>0</v>
      </c>
      <c r="S1422" s="14">
        <f>(N1422/100)*(I1422*$I$7)+(N1422/100)*(J1422*$J$7)</f>
        <v>210</v>
      </c>
      <c r="T1422" s="14">
        <f>(O1422/100)*(K1422*$K$7)</f>
        <v>0</v>
      </c>
      <c r="U1422" s="14">
        <f>(P1422/100)*(K1422*$K$7)+(P1422/100)*(L1422*$L$7)</f>
        <v>0</v>
      </c>
      <c r="V1422" s="14">
        <f>(Q1422/100)*(L1422*$L$7)</f>
        <v>0</v>
      </c>
      <c r="W1422" s="14">
        <f>(R1422/100)*(K1422*$K$7)+(R1422/100)*(L1422*$L$7)</f>
        <v>0</v>
      </c>
      <c r="X1422" s="14">
        <f t="shared" si="461"/>
        <v>490</v>
      </c>
      <c r="Y1422" s="14">
        <f t="shared" si="462"/>
        <v>0</v>
      </c>
      <c r="Z1422" s="14">
        <f t="shared" si="463"/>
        <v>0</v>
      </c>
      <c r="AA1422" s="14">
        <f t="shared" si="464"/>
        <v>0</v>
      </c>
      <c r="AB1422" s="14">
        <f t="shared" si="466"/>
        <v>0</v>
      </c>
      <c r="AC1422" s="15">
        <f t="shared" si="465"/>
        <v>490</v>
      </c>
      <c r="AD1422" s="48">
        <f>(ROUND(AC1422-AC1418,1)/AC1418)</f>
        <v>-6.6666666666666666E-2</v>
      </c>
      <c r="AE1422" s="113"/>
      <c r="AF1422" s="60"/>
      <c r="AH1422" s="20"/>
    </row>
    <row r="1423" spans="1:34">
      <c r="A1423" s="99" t="s">
        <v>667</v>
      </c>
      <c r="B1423" s="93"/>
      <c r="C1423" s="21" t="s">
        <v>340</v>
      </c>
      <c r="D1423" s="12">
        <v>200</v>
      </c>
      <c r="E1423" s="12">
        <v>0</v>
      </c>
      <c r="F1423" s="12">
        <v>0</v>
      </c>
      <c r="G1423" s="12">
        <v>0</v>
      </c>
      <c r="H1423" s="12">
        <v>0</v>
      </c>
      <c r="I1423" s="13">
        <v>50</v>
      </c>
      <c r="J1423" s="13">
        <v>0</v>
      </c>
      <c r="K1423" s="13">
        <v>0</v>
      </c>
      <c r="L1423" s="13">
        <v>0</v>
      </c>
      <c r="M1423" s="13">
        <v>0</v>
      </c>
      <c r="N1423" s="14">
        <f>D1423*$D$8</f>
        <v>280</v>
      </c>
      <c r="O1423" s="14">
        <f>E1423*$E$8</f>
        <v>0</v>
      </c>
      <c r="P1423" s="14">
        <f>F1423*$F$8</f>
        <v>0</v>
      </c>
      <c r="Q1423" s="14">
        <f>G1423*$G$8</f>
        <v>0</v>
      </c>
      <c r="R1423" s="14">
        <f>H1423*$H$8</f>
        <v>0</v>
      </c>
      <c r="S1423" s="14">
        <f>(N1423/100)*(I1423*$I$8)+(N1423/100)*(J1423*$J$8)</f>
        <v>210</v>
      </c>
      <c r="T1423" s="14">
        <f>(O1423/100)*(K1423*$K$8)</f>
        <v>0</v>
      </c>
      <c r="U1423" s="14">
        <f>(P1423/100)*(K1423*$K$8)+(P1423/100)*(L1423*$L$8)</f>
        <v>0</v>
      </c>
      <c r="V1423" s="14">
        <f>(Q1423/100)*(L1423*$L$8)</f>
        <v>0</v>
      </c>
      <c r="W1423" s="14">
        <f>(R1423/100)*(K1423*$K$8)+(R1423/100)*(L1423*$L$8)</f>
        <v>0</v>
      </c>
      <c r="X1423" s="14">
        <f t="shared" si="461"/>
        <v>490</v>
      </c>
      <c r="Y1423" s="14">
        <f t="shared" si="462"/>
        <v>0</v>
      </c>
      <c r="Z1423" s="14">
        <f t="shared" si="463"/>
        <v>0</v>
      </c>
      <c r="AA1423" s="14">
        <f t="shared" si="464"/>
        <v>0</v>
      </c>
      <c r="AB1423" s="14">
        <f t="shared" si="466"/>
        <v>0</v>
      </c>
      <c r="AC1423" s="15">
        <f t="shared" si="465"/>
        <v>490</v>
      </c>
      <c r="AD1423" s="48">
        <f>(ROUND(AC1423-AC1418,1)/AC1418)</f>
        <v>-6.6666666666666666E-2</v>
      </c>
      <c r="AE1423" s="113"/>
      <c r="AF1423" s="60"/>
      <c r="AH1423" s="20"/>
    </row>
    <row r="1424" spans="1:34">
      <c r="A1424" s="99" t="s">
        <v>606</v>
      </c>
      <c r="B1424" s="93"/>
      <c r="C1424" s="21" t="s">
        <v>1</v>
      </c>
      <c r="D1424" s="12">
        <v>100</v>
      </c>
      <c r="E1424" s="12">
        <v>200</v>
      </c>
      <c r="F1424" s="12">
        <v>0</v>
      </c>
      <c r="G1424" s="12">
        <v>0</v>
      </c>
      <c r="H1424" s="12">
        <v>0</v>
      </c>
      <c r="I1424" s="13">
        <v>50</v>
      </c>
      <c r="J1424" s="13">
        <v>0</v>
      </c>
      <c r="K1424" s="13">
        <v>54</v>
      </c>
      <c r="L1424" s="13">
        <v>0</v>
      </c>
      <c r="M1424" s="13">
        <v>0</v>
      </c>
      <c r="N1424" s="14">
        <f>D1424*$D$9</f>
        <v>120</v>
      </c>
      <c r="O1424" s="14">
        <f>E1424*$E$9</f>
        <v>260</v>
      </c>
      <c r="P1424" s="14">
        <f>F1424*$F$9</f>
        <v>0</v>
      </c>
      <c r="Q1424" s="14">
        <f>G1424*$G$9</f>
        <v>0</v>
      </c>
      <c r="R1424" s="14">
        <f>H1424*$H$9</f>
        <v>0</v>
      </c>
      <c r="S1424" s="14">
        <f>(N1424/100)*(I1424*$I$9)+(N1424/100)*(J1424*$J$9)</f>
        <v>90</v>
      </c>
      <c r="T1424" s="14">
        <f>(O1424/100)*(K1424*$K$9)</f>
        <v>210.6</v>
      </c>
      <c r="U1424" s="14">
        <f>(P1424/100)*(K1424*$K$9)+(P1424/100)*(L1424*$L$9)</f>
        <v>0</v>
      </c>
      <c r="V1424" s="14">
        <f>(Q1424/100)*(L1424*$L$9)</f>
        <v>0</v>
      </c>
      <c r="W1424" s="14">
        <f>(R1424/100)*(K1424*$K$9)+(R1424/100)*(L1424*$L$9)</f>
        <v>0</v>
      </c>
      <c r="X1424" s="14">
        <f t="shared" si="461"/>
        <v>210</v>
      </c>
      <c r="Y1424" s="14">
        <f t="shared" si="462"/>
        <v>470.6</v>
      </c>
      <c r="Z1424" s="14">
        <f t="shared" si="463"/>
        <v>0</v>
      </c>
      <c r="AA1424" s="14">
        <f t="shared" si="464"/>
        <v>0</v>
      </c>
      <c r="AB1424" s="14">
        <f t="shared" si="466"/>
        <v>0</v>
      </c>
      <c r="AC1424" s="15">
        <f t="shared" si="465"/>
        <v>680.6</v>
      </c>
      <c r="AD1424" s="48">
        <f>(ROUND(AC1424-AC1418,1)/AC1418)</f>
        <v>0.29638095238095236</v>
      </c>
      <c r="AE1424" s="113"/>
      <c r="AF1424" s="60"/>
      <c r="AH1424" s="20"/>
    </row>
    <row r="1425" spans="1:34">
      <c r="A1425" s="99" t="s">
        <v>845</v>
      </c>
      <c r="B1425" s="93"/>
      <c r="C1425" s="21" t="s">
        <v>2</v>
      </c>
      <c r="D1425" s="12">
        <v>100</v>
      </c>
      <c r="E1425" s="12">
        <v>0</v>
      </c>
      <c r="F1425" s="12">
        <v>200</v>
      </c>
      <c r="G1425" s="12">
        <v>0</v>
      </c>
      <c r="H1425" s="12">
        <v>0</v>
      </c>
      <c r="I1425" s="13">
        <v>50</v>
      </c>
      <c r="J1425" s="13">
        <v>0</v>
      </c>
      <c r="K1425" s="13">
        <v>27</v>
      </c>
      <c r="L1425" s="13">
        <v>27</v>
      </c>
      <c r="M1425" s="13">
        <v>0</v>
      </c>
      <c r="N1425" s="14">
        <f>D1425*$D$10</f>
        <v>120</v>
      </c>
      <c r="O1425" s="14">
        <f>E1425*$E$10</f>
        <v>0</v>
      </c>
      <c r="P1425" s="14">
        <f>F1425*$F$10</f>
        <v>260</v>
      </c>
      <c r="Q1425" s="14">
        <f>G1425*$G$10</f>
        <v>0</v>
      </c>
      <c r="R1425" s="14">
        <f>H1425*$H$10</f>
        <v>0</v>
      </c>
      <c r="S1425" s="14">
        <f>(N1425/100)*(I1425*$I$10)+(N1425/100)*(J1425*$J$10)</f>
        <v>90</v>
      </c>
      <c r="T1425" s="14">
        <f>(O1425/100)*(K1425*$J$10)</f>
        <v>0</v>
      </c>
      <c r="U1425" s="14">
        <f>(P1425/100)*(K1425*$K$10)+(P1425/100)*(L1425*$L$10)</f>
        <v>210.6</v>
      </c>
      <c r="V1425" s="14">
        <f>(Q1425/100)*(L1425*$L$10)</f>
        <v>0</v>
      </c>
      <c r="W1425" s="14">
        <f>(R1425/100)*(K1425*$K$10)+(R1425/100)*(L1425*$L$10)</f>
        <v>0</v>
      </c>
      <c r="X1425" s="14">
        <f t="shared" si="461"/>
        <v>210</v>
      </c>
      <c r="Y1425" s="14">
        <f t="shared" si="462"/>
        <v>0</v>
      </c>
      <c r="Z1425" s="14">
        <f t="shared" si="463"/>
        <v>470.6</v>
      </c>
      <c r="AA1425" s="14">
        <f t="shared" si="464"/>
        <v>0</v>
      </c>
      <c r="AB1425" s="14">
        <f t="shared" si="466"/>
        <v>0</v>
      </c>
      <c r="AC1425" s="15">
        <f t="shared" si="465"/>
        <v>680.6</v>
      </c>
      <c r="AD1425" s="48">
        <f>(ROUND(AC1425-AC1418,1)/AC1418)</f>
        <v>0.29638095238095236</v>
      </c>
      <c r="AE1425" s="113"/>
      <c r="AF1425" s="60"/>
      <c r="AH1425" s="20"/>
    </row>
    <row r="1426" spans="1:34">
      <c r="A1426" s="99" t="s">
        <v>846</v>
      </c>
      <c r="B1426" s="93"/>
      <c r="C1426" s="21" t="s">
        <v>3</v>
      </c>
      <c r="D1426" s="12">
        <v>100</v>
      </c>
      <c r="E1426" s="12">
        <v>0</v>
      </c>
      <c r="F1426" s="12">
        <v>0</v>
      </c>
      <c r="G1426" s="12">
        <v>200</v>
      </c>
      <c r="H1426" s="12">
        <v>0</v>
      </c>
      <c r="I1426" s="13">
        <v>50</v>
      </c>
      <c r="J1426" s="13">
        <v>0</v>
      </c>
      <c r="K1426" s="13">
        <v>0</v>
      </c>
      <c r="L1426" s="13">
        <v>54</v>
      </c>
      <c r="M1426" s="13">
        <v>0</v>
      </c>
      <c r="N1426" s="14">
        <f>D1426*$D$11</f>
        <v>120</v>
      </c>
      <c r="O1426" s="14">
        <f>E1426*$E$11</f>
        <v>0</v>
      </c>
      <c r="P1426" s="14">
        <f>F1426*$F$11</f>
        <v>0</v>
      </c>
      <c r="Q1426" s="14">
        <f>G1426*$G$11</f>
        <v>260</v>
      </c>
      <c r="R1426" s="14">
        <f>H1426*$H$11</f>
        <v>0</v>
      </c>
      <c r="S1426" s="14">
        <f>(N1426/100)*(I1426*$I$11)+(N1426/100)*(J1426*$J$11)</f>
        <v>90</v>
      </c>
      <c r="T1426" s="14">
        <f>(O1426/100)*(K1426*$K$11)</f>
        <v>0</v>
      </c>
      <c r="U1426" s="14">
        <f>(P1426/100)*(K1426*$K$11)+(P1426/100)*(L1426*$L$11)</f>
        <v>0</v>
      </c>
      <c r="V1426" s="14">
        <f>(Q1426/100)*(L1426*$L$11)</f>
        <v>210.6</v>
      </c>
      <c r="W1426" s="14">
        <f>(R1426/100)*(K1426*$K$11)+(R1426/100)*(L1426*$L$11)</f>
        <v>0</v>
      </c>
      <c r="X1426" s="14">
        <f t="shared" si="461"/>
        <v>210</v>
      </c>
      <c r="Y1426" s="14">
        <f t="shared" si="462"/>
        <v>0</v>
      </c>
      <c r="Z1426" s="14">
        <f t="shared" si="463"/>
        <v>0</v>
      </c>
      <c r="AA1426" s="14">
        <f t="shared" si="464"/>
        <v>470.6</v>
      </c>
      <c r="AB1426" s="14">
        <f t="shared" si="466"/>
        <v>0</v>
      </c>
      <c r="AC1426" s="15">
        <f t="shared" si="465"/>
        <v>680.6</v>
      </c>
      <c r="AD1426" s="48">
        <f>(ROUND(AC1426-AC1418,1)/AC1418)</f>
        <v>0.29638095238095236</v>
      </c>
      <c r="AE1426" s="113"/>
      <c r="AF1426" s="60"/>
      <c r="AH1426" s="20"/>
    </row>
    <row r="1427" spans="1:34">
      <c r="A1427" s="99" t="s">
        <v>847</v>
      </c>
      <c r="B1427" s="93"/>
      <c r="C1427" s="21" t="s">
        <v>4</v>
      </c>
      <c r="D1427" s="12">
        <v>100</v>
      </c>
      <c r="E1427" s="12">
        <v>0</v>
      </c>
      <c r="F1427" s="12">
        <v>0</v>
      </c>
      <c r="G1427" s="12">
        <v>0</v>
      </c>
      <c r="H1427" s="12">
        <v>200</v>
      </c>
      <c r="I1427" s="13">
        <v>50</v>
      </c>
      <c r="J1427" s="13">
        <v>0</v>
      </c>
      <c r="K1427" s="13">
        <v>27</v>
      </c>
      <c r="L1427" s="13">
        <v>27</v>
      </c>
      <c r="M1427" s="13">
        <v>0</v>
      </c>
      <c r="N1427" s="14">
        <f>D1427*$D$12</f>
        <v>120</v>
      </c>
      <c r="O1427" s="14">
        <f>E1427*$E$12</f>
        <v>0</v>
      </c>
      <c r="P1427" s="14">
        <f>F1427*$F$12</f>
        <v>0</v>
      </c>
      <c r="Q1427" s="14">
        <f>G1427*$G$12</f>
        <v>0</v>
      </c>
      <c r="R1427" s="14">
        <f>H1427*$H$12</f>
        <v>260</v>
      </c>
      <c r="S1427" s="14">
        <f>(N1427/100)*(I1427*$I$12)+(N1427/100)*(J1427*$J$12)</f>
        <v>90</v>
      </c>
      <c r="T1427" s="14">
        <f>(O1427/100)*(K1427*$K$12)</f>
        <v>0</v>
      </c>
      <c r="U1427" s="14">
        <f>(P1427/100)*(K1427*$K$12)+(P1427/100)*(L1427*$L$12)</f>
        <v>0</v>
      </c>
      <c r="V1427" s="14">
        <f>(Q1427/100)*(L1427*$L$12)</f>
        <v>0</v>
      </c>
      <c r="W1427" s="14">
        <f>(R1427/100)*(K1427*$K$12)+(R1427/100)*(L1427*$L$12)</f>
        <v>210.6</v>
      </c>
      <c r="X1427" s="14">
        <f t="shared" si="461"/>
        <v>210</v>
      </c>
      <c r="Y1427" s="14">
        <f t="shared" si="462"/>
        <v>0</v>
      </c>
      <c r="Z1427" s="14">
        <f t="shared" si="463"/>
        <v>0</v>
      </c>
      <c r="AA1427" s="14">
        <f t="shared" si="464"/>
        <v>0</v>
      </c>
      <c r="AB1427" s="14">
        <f t="shared" si="466"/>
        <v>470.6</v>
      </c>
      <c r="AC1427" s="15">
        <f t="shared" si="465"/>
        <v>680.6</v>
      </c>
      <c r="AD1427" s="48">
        <f>(ROUND(AC1427-AC1418,1)/AC1418)</f>
        <v>0.29638095238095236</v>
      </c>
      <c r="AE1427" s="113"/>
      <c r="AF1427" s="60"/>
      <c r="AH1427" s="20"/>
    </row>
    <row r="1428" spans="1:34">
      <c r="A1428" s="99" t="s">
        <v>848</v>
      </c>
      <c r="B1428" s="93"/>
      <c r="C1428" s="21" t="s">
        <v>328</v>
      </c>
      <c r="D1428" s="12">
        <v>200</v>
      </c>
      <c r="E1428" s="12">
        <v>0</v>
      </c>
      <c r="F1428" s="12">
        <v>0</v>
      </c>
      <c r="G1428" s="12">
        <v>0</v>
      </c>
      <c r="H1428" s="12">
        <v>0</v>
      </c>
      <c r="I1428" s="13">
        <v>50</v>
      </c>
      <c r="J1428" s="13">
        <v>0</v>
      </c>
      <c r="K1428" s="13">
        <v>0</v>
      </c>
      <c r="L1428" s="13">
        <v>0</v>
      </c>
      <c r="M1428" s="13">
        <v>55</v>
      </c>
      <c r="N1428" s="14">
        <f>D1428*$D$13</f>
        <v>260</v>
      </c>
      <c r="O1428" s="14">
        <f>E1428*$E$13</f>
        <v>0</v>
      </c>
      <c r="P1428" s="14">
        <f>F1428*$F$13</f>
        <v>0</v>
      </c>
      <c r="Q1428" s="14">
        <f>G1428*$G$13</f>
        <v>0</v>
      </c>
      <c r="R1428" s="14">
        <f>H1428*$H$13</f>
        <v>0</v>
      </c>
      <c r="S1428" s="14">
        <f>(N1428/100)*(I1428*$I$14)+(N1428/100)*(J1428*$J$14)+(N1428/100)*(M1428*$M$14)</f>
        <v>409.5</v>
      </c>
      <c r="T1428" s="14">
        <f>(O1428/100)*(K1428*$K$13)+(O1428/100)*(M1428*$M$13)</f>
        <v>0</v>
      </c>
      <c r="U1428" s="14">
        <f>(P1428/100)*(K1428*$K$13)+(P1428/100)*(L1428*$L$13)+(P1428/100)*(M1428*$M$13)</f>
        <v>0</v>
      </c>
      <c r="V1428" s="14">
        <f>(Q1428/100)*(L1428*$L$13)+(Q1428/100)*(M1428*$M$13)</f>
        <v>0</v>
      </c>
      <c r="W1428" s="14">
        <f>(R1428/100)*(K1428*$K$13)+(R1428/100)*(L1428*$L$13)+(R1428/100)*(M1428*$M$13)</f>
        <v>0</v>
      </c>
      <c r="X1428" s="14">
        <f t="shared" si="461"/>
        <v>669.5</v>
      </c>
      <c r="Y1428" s="14">
        <f t="shared" si="462"/>
        <v>0</v>
      </c>
      <c r="Z1428" s="14">
        <f t="shared" si="463"/>
        <v>0</v>
      </c>
      <c r="AA1428" s="14">
        <f t="shared" si="464"/>
        <v>0</v>
      </c>
      <c r="AB1428" s="14">
        <f t="shared" si="466"/>
        <v>0</v>
      </c>
      <c r="AC1428" s="15">
        <f t="shared" si="465"/>
        <v>669.5</v>
      </c>
      <c r="AD1428" s="48">
        <f>(ROUND(AC1428-AC1418,1)/AC1418)</f>
        <v>0.27523809523809523</v>
      </c>
      <c r="AE1428" s="113"/>
      <c r="AF1428" s="60"/>
      <c r="AH1428" s="20"/>
    </row>
    <row r="1429" spans="1:34">
      <c r="A1429" s="99" t="s">
        <v>849</v>
      </c>
      <c r="B1429" s="93"/>
      <c r="C1429" s="21" t="s">
        <v>329</v>
      </c>
      <c r="D1429" s="12">
        <v>200</v>
      </c>
      <c r="E1429" s="12">
        <v>0</v>
      </c>
      <c r="F1429" s="12">
        <v>0</v>
      </c>
      <c r="G1429" s="12">
        <v>0</v>
      </c>
      <c r="H1429" s="12">
        <v>0</v>
      </c>
      <c r="I1429" s="13">
        <v>50</v>
      </c>
      <c r="J1429" s="13">
        <v>0</v>
      </c>
      <c r="K1429" s="13">
        <v>55</v>
      </c>
      <c r="L1429" s="13">
        <v>0</v>
      </c>
      <c r="M1429" s="13">
        <v>0</v>
      </c>
      <c r="N1429" s="14">
        <f>D1429*$D$14</f>
        <v>260</v>
      </c>
      <c r="O1429" s="14">
        <f>E1429*$E$14</f>
        <v>0</v>
      </c>
      <c r="P1429" s="14">
        <f>F1429*$F$14</f>
        <v>0</v>
      </c>
      <c r="Q1429" s="14">
        <f>G1429*$G$14</f>
        <v>0</v>
      </c>
      <c r="R1429" s="14">
        <f>H1429*$H$14</f>
        <v>0</v>
      </c>
      <c r="S1429" s="14">
        <f>(N1429/100)*(I1429*$I$14)+(N1429/100)*(J1429*$J$14)+(N1429/100)*(K1429*$K$14)</f>
        <v>409.5</v>
      </c>
      <c r="T1429" s="14">
        <f>(O1429/100)*(K1429*$K$14)</f>
        <v>0</v>
      </c>
      <c r="U1429" s="14">
        <f>(P1429/100)*(K1429*$K$14)+(P1429/100)*(L1429*$L$14)</f>
        <v>0</v>
      </c>
      <c r="V1429" s="14">
        <f>(Q1429/100)*(L1429*$L$14)</f>
        <v>0</v>
      </c>
      <c r="W1429" s="14">
        <f>(R1429/100)*(K1429*$L$14)+(R1429/100)*(L1429*$M$14)</f>
        <v>0</v>
      </c>
      <c r="X1429" s="14">
        <f t="shared" si="461"/>
        <v>669.5</v>
      </c>
      <c r="Y1429" s="14">
        <f t="shared" si="462"/>
        <v>0</v>
      </c>
      <c r="Z1429" s="14">
        <f t="shared" si="463"/>
        <v>0</v>
      </c>
      <c r="AA1429" s="14">
        <f t="shared" si="464"/>
        <v>0</v>
      </c>
      <c r="AB1429" s="14">
        <f t="shared" si="466"/>
        <v>0</v>
      </c>
      <c r="AC1429" s="15">
        <f t="shared" si="465"/>
        <v>669.5</v>
      </c>
      <c r="AD1429" s="48">
        <f>(ROUND(AC1429-AC1418,1)/AC1418)</f>
        <v>0.27523809523809523</v>
      </c>
      <c r="AE1429" s="113"/>
      <c r="AF1429" s="60"/>
      <c r="AH1429" s="20"/>
    </row>
    <row r="1430" spans="1:34">
      <c r="A1430" s="99"/>
      <c r="B1430" s="93"/>
      <c r="C1430" s="21" t="s">
        <v>330</v>
      </c>
      <c r="D1430" s="12">
        <v>200</v>
      </c>
      <c r="E1430" s="12">
        <v>0</v>
      </c>
      <c r="F1430" s="12">
        <v>0</v>
      </c>
      <c r="G1430" s="12">
        <v>0</v>
      </c>
      <c r="H1430" s="12">
        <v>0</v>
      </c>
      <c r="I1430" s="13">
        <v>50</v>
      </c>
      <c r="J1430" s="13">
        <v>0</v>
      </c>
      <c r="K1430" s="13">
        <v>0</v>
      </c>
      <c r="L1430" s="13">
        <v>55</v>
      </c>
      <c r="M1430" s="13">
        <v>0</v>
      </c>
      <c r="N1430" s="14">
        <f>D1430*$D$15</f>
        <v>260</v>
      </c>
      <c r="O1430" s="14">
        <f>E1430*$E$15</f>
        <v>0</v>
      </c>
      <c r="P1430" s="14">
        <f>F1430*$F$15</f>
        <v>0</v>
      </c>
      <c r="Q1430" s="14">
        <f>G1430*$G$15</f>
        <v>0</v>
      </c>
      <c r="R1430" s="14">
        <f>H1430*$H$15</f>
        <v>0</v>
      </c>
      <c r="S1430" s="14">
        <f>(N1430/100)*(I1430*$I$15)+(N1430/100)*(J1430*$J$15)+(N1430/100)*(L1430*$L$15)</f>
        <v>409.5</v>
      </c>
      <c r="T1430" s="14">
        <f>(O1430/100)*(K1430*$K$15)</f>
        <v>0</v>
      </c>
      <c r="U1430" s="14">
        <f>(P1430/100)*(K1430*$K$15)+(P1430/100)*(L1430*$L$15)</f>
        <v>0</v>
      </c>
      <c r="V1430" s="14">
        <f>(Q1430/100)*(L1430*$L$15)</f>
        <v>0</v>
      </c>
      <c r="W1430" s="14">
        <f>(R1430/100)*(K1430*$K$15)+(R1430/100)*(L1430*$L$15)</f>
        <v>0</v>
      </c>
      <c r="X1430" s="14">
        <f t="shared" si="461"/>
        <v>669.5</v>
      </c>
      <c r="Y1430" s="14">
        <f t="shared" si="462"/>
        <v>0</v>
      </c>
      <c r="Z1430" s="14">
        <f t="shared" si="463"/>
        <v>0</v>
      </c>
      <c r="AA1430" s="14">
        <f t="shared" si="464"/>
        <v>0</v>
      </c>
      <c r="AB1430" s="14">
        <f t="shared" si="466"/>
        <v>0</v>
      </c>
      <c r="AC1430" s="15">
        <f t="shared" si="465"/>
        <v>669.5</v>
      </c>
      <c r="AD1430" s="48">
        <f>(ROUND(AC1430-AC1418,1)/AC1418)</f>
        <v>0.27523809523809523</v>
      </c>
      <c r="AE1430" s="113"/>
      <c r="AF1430" s="60"/>
      <c r="AH1430" s="20"/>
    </row>
    <row r="1431" spans="1:34">
      <c r="A1431" s="99"/>
      <c r="B1431" s="93"/>
      <c r="C1431" s="21" t="s">
        <v>326</v>
      </c>
      <c r="D1431" s="12">
        <v>200</v>
      </c>
      <c r="E1431" s="12">
        <v>0</v>
      </c>
      <c r="F1431" s="12">
        <v>0</v>
      </c>
      <c r="G1431" s="12">
        <v>0</v>
      </c>
      <c r="H1431" s="12">
        <v>0</v>
      </c>
      <c r="I1431" s="13">
        <v>50</v>
      </c>
      <c r="J1431" s="13">
        <v>34</v>
      </c>
      <c r="K1431" s="13">
        <v>0</v>
      </c>
      <c r="L1431" s="13">
        <v>0</v>
      </c>
      <c r="M1431" s="13">
        <v>0</v>
      </c>
      <c r="N1431" s="14">
        <f>D1431*$D$16</f>
        <v>260</v>
      </c>
      <c r="O1431" s="14">
        <f>E1431*$E$16</f>
        <v>0</v>
      </c>
      <c r="P1431" s="14">
        <f>F1431*$F$16</f>
        <v>0</v>
      </c>
      <c r="Q1431" s="14">
        <f>G1431*$G$16</f>
        <v>0</v>
      </c>
      <c r="R1431" s="14">
        <f>H1431*$H$16</f>
        <v>0</v>
      </c>
      <c r="S1431" s="14">
        <f>(N1431/100)*(I1431*$I$16)+(N1431/100)*(J1431*$J$16)</f>
        <v>333.31999999999994</v>
      </c>
      <c r="T1431" s="14">
        <f>(O1431/100)*(K1431*$K$16)</f>
        <v>0</v>
      </c>
      <c r="U1431" s="14">
        <f>(P1431/100)*(K1431*$K$16)+(P1431/100)*(L1431*$L$16)</f>
        <v>0</v>
      </c>
      <c r="V1431" s="14">
        <f>(Q1431/100)*(L1431*$L$16)</f>
        <v>0</v>
      </c>
      <c r="W1431" s="14">
        <f>(R1431/100)*(K1431*$K$16)+(R1431/100)*(L1431*$L$16)</f>
        <v>0</v>
      </c>
      <c r="X1431" s="14">
        <f t="shared" si="461"/>
        <v>593.31999999999994</v>
      </c>
      <c r="Y1431" s="14">
        <f t="shared" si="462"/>
        <v>0</v>
      </c>
      <c r="Z1431" s="14">
        <f t="shared" si="463"/>
        <v>0</v>
      </c>
      <c r="AA1431" s="14">
        <f t="shared" si="464"/>
        <v>0</v>
      </c>
      <c r="AB1431" s="14">
        <f t="shared" si="466"/>
        <v>0</v>
      </c>
      <c r="AC1431" s="15">
        <f t="shared" si="465"/>
        <v>593.29999999999995</v>
      </c>
      <c r="AD1431" s="48">
        <f>(ROUND(AC1431-AC1418,1)/AC1418)</f>
        <v>0.1300952380952381</v>
      </c>
      <c r="AE1431" s="113"/>
      <c r="AF1431" s="60"/>
      <c r="AH1431" s="20"/>
    </row>
    <row r="1432" spans="1:34">
      <c r="A1432" s="99"/>
      <c r="B1432" s="93"/>
      <c r="C1432" s="21" t="s">
        <v>327</v>
      </c>
      <c r="D1432" s="12">
        <v>200</v>
      </c>
      <c r="E1432" s="12">
        <v>0</v>
      </c>
      <c r="F1432" s="12">
        <v>0</v>
      </c>
      <c r="G1432" s="12">
        <v>0</v>
      </c>
      <c r="H1432" s="12">
        <v>0</v>
      </c>
      <c r="I1432" s="13">
        <v>64</v>
      </c>
      <c r="J1432" s="13">
        <v>0</v>
      </c>
      <c r="K1432" s="13">
        <v>0</v>
      </c>
      <c r="L1432" s="13">
        <v>0</v>
      </c>
      <c r="M1432" s="13">
        <v>0</v>
      </c>
      <c r="N1432" s="14">
        <f>D1432*$D$17</f>
        <v>260</v>
      </c>
      <c r="O1432" s="14">
        <f>E1432*$E$17</f>
        <v>0</v>
      </c>
      <c r="P1432" s="14">
        <f>F1432*$F$17</f>
        <v>0</v>
      </c>
      <c r="Q1432" s="14">
        <f>G1432*$G$17</f>
        <v>0</v>
      </c>
      <c r="R1432" s="14">
        <f>H1432*$H$17</f>
        <v>0</v>
      </c>
      <c r="S1432" s="14">
        <f>(N1432/100)*(I1432*$I$17)+(N1432/100)*(J1432*$J$17)</f>
        <v>382.71999999999997</v>
      </c>
      <c r="T1432" s="14">
        <f>(O1432/100)*(K1432*$K$17)</f>
        <v>0</v>
      </c>
      <c r="U1432" s="14">
        <f>(P1432/100)*(K1432*$K$17)+(P1432/100)*(L1432*$L$17)</f>
        <v>0</v>
      </c>
      <c r="V1432" s="14">
        <f>(Q1432/100)*(L1432*$L$17)</f>
        <v>0</v>
      </c>
      <c r="W1432" s="14">
        <f>(R1432/100)*(K1432*$K$17)+(R1432/100)*(L1432*$L$17)</f>
        <v>0</v>
      </c>
      <c r="X1432" s="14">
        <f t="shared" si="461"/>
        <v>642.72</v>
      </c>
      <c r="Y1432" s="14">
        <f t="shared" si="462"/>
        <v>0</v>
      </c>
      <c r="Z1432" s="14">
        <f t="shared" si="463"/>
        <v>0</v>
      </c>
      <c r="AA1432" s="14">
        <f t="shared" si="464"/>
        <v>0</v>
      </c>
      <c r="AB1432" s="14">
        <f t="shared" si="466"/>
        <v>0</v>
      </c>
      <c r="AC1432" s="15">
        <f t="shared" si="465"/>
        <v>642.70000000000005</v>
      </c>
      <c r="AD1432" s="48">
        <f>(ROUND(AC1432-AC1418,1)/AC1418)</f>
        <v>0.22419047619047619</v>
      </c>
      <c r="AE1432" s="113"/>
      <c r="AF1432" s="60"/>
      <c r="AH1432" s="20"/>
    </row>
    <row r="1433" spans="1:34">
      <c r="A1433" s="106" t="s">
        <v>0</v>
      </c>
      <c r="B1433" s="90" t="s">
        <v>566</v>
      </c>
      <c r="C1433" s="50" t="s">
        <v>243</v>
      </c>
      <c r="D1433" s="11">
        <v>142</v>
      </c>
      <c r="E1433" s="11">
        <v>0</v>
      </c>
      <c r="F1433" s="11">
        <v>60</v>
      </c>
      <c r="G1433" s="11">
        <v>0</v>
      </c>
      <c r="H1433" s="11">
        <v>0</v>
      </c>
      <c r="I1433" s="51">
        <v>50</v>
      </c>
      <c r="J1433" s="51">
        <v>20</v>
      </c>
      <c r="K1433" s="51">
        <v>0</v>
      </c>
      <c r="L1433" s="51">
        <v>0</v>
      </c>
      <c r="M1433" s="51">
        <v>0</v>
      </c>
      <c r="N1433" s="52">
        <f>D1433*$D$3</f>
        <v>213</v>
      </c>
      <c r="O1433" s="52">
        <f>E1433*$E$3</f>
        <v>0</v>
      </c>
      <c r="P1433" s="52">
        <f>F1433*$F$3</f>
        <v>90</v>
      </c>
      <c r="Q1433" s="52">
        <f>G1433*$G$3</f>
        <v>0</v>
      </c>
      <c r="R1433" s="52">
        <f>H1433*$H$3</f>
        <v>0</v>
      </c>
      <c r="S1433" s="52">
        <f>(N1433/100)*(I1433*$I$3)+(N1433/100)*(J1433*$J$3)</f>
        <v>223.65</v>
      </c>
      <c r="T1433" s="52">
        <f>(O1433/100)*(K1433*$K$3)</f>
        <v>0</v>
      </c>
      <c r="U1433" s="52">
        <f>(P1433/100)*(K1433*$K$3)+(P1433/100)*(L1433*$L$3)</f>
        <v>0</v>
      </c>
      <c r="V1433" s="52">
        <f>(Q1433/100)*(L1433*$L$3)</f>
        <v>0</v>
      </c>
      <c r="W1433" s="52">
        <f>(R1433/100)*(K1433*$K$3)+(R1433/100)*(L1433*$L$3)</f>
        <v>0</v>
      </c>
      <c r="X1433" s="52">
        <f t="shared" ref="X1433:X1447" si="467">N1433+S1433</f>
        <v>436.65</v>
      </c>
      <c r="Y1433" s="52">
        <f t="shared" ref="Y1433:Y1447" si="468">O1433+T1433</f>
        <v>0</v>
      </c>
      <c r="Z1433" s="52">
        <f t="shared" ref="Z1433:Z1447" si="469">P1433+U1433</f>
        <v>90</v>
      </c>
      <c r="AA1433" s="52">
        <f t="shared" ref="AA1433:AA1447" si="470">Q1433+V1433</f>
        <v>0</v>
      </c>
      <c r="AB1433" s="52">
        <f>R1433+W1433</f>
        <v>0</v>
      </c>
      <c r="AC1433" s="53">
        <f>ROUND(X1433+Y1433+Z1433+AA1433+AB1433,1)</f>
        <v>526.70000000000005</v>
      </c>
      <c r="AD1433" s="58"/>
      <c r="AE1433" s="113" t="s">
        <v>814</v>
      </c>
      <c r="AF1433" s="60"/>
      <c r="AH1433" s="20"/>
    </row>
    <row r="1434" spans="1:34">
      <c r="A1434" s="99" t="s">
        <v>815</v>
      </c>
      <c r="B1434" s="91">
        <v>30</v>
      </c>
      <c r="C1434" s="21" t="s">
        <v>325</v>
      </c>
      <c r="D1434" s="12">
        <v>142</v>
      </c>
      <c r="E1434" s="12">
        <v>0</v>
      </c>
      <c r="F1434" s="12">
        <v>60</v>
      </c>
      <c r="G1434" s="12">
        <v>0</v>
      </c>
      <c r="H1434" s="12">
        <v>0</v>
      </c>
      <c r="I1434" s="13">
        <v>69</v>
      </c>
      <c r="J1434" s="13">
        <v>39</v>
      </c>
      <c r="K1434" s="13">
        <v>0</v>
      </c>
      <c r="L1434" s="13">
        <v>0</v>
      </c>
      <c r="M1434" s="13">
        <v>0</v>
      </c>
      <c r="N1434" s="14">
        <f>D1434*$D$4</f>
        <v>184.6</v>
      </c>
      <c r="O1434" s="14">
        <f>E1434*$E$4</f>
        <v>0</v>
      </c>
      <c r="P1434" s="14">
        <f>F1434*$F$4</f>
        <v>78</v>
      </c>
      <c r="Q1434" s="14">
        <f>G1434*$G$4</f>
        <v>0</v>
      </c>
      <c r="R1434" s="14">
        <f>H1434*$H$4</f>
        <v>0</v>
      </c>
      <c r="S1434" s="14">
        <f>(N1434/100)*(I1434*$I$4)+(N1434/100)*(J1434*$J$4)</f>
        <v>358.86239999999998</v>
      </c>
      <c r="T1434" s="14">
        <f>(O1434/100)*(K1434*$K$4)</f>
        <v>0</v>
      </c>
      <c r="U1434" s="14">
        <f>(P1434/100)*(K1434*$K$4)+(P1434/100)*(L1434*$L$4)</f>
        <v>0</v>
      </c>
      <c r="V1434" s="14">
        <f>(Q1434/100)*(L1434*$L$4)</f>
        <v>0</v>
      </c>
      <c r="W1434" s="14">
        <f>(R1434/100)*(K1434*$K$4)+(R1434/100)*(L1434*$L$4)</f>
        <v>0</v>
      </c>
      <c r="X1434" s="14">
        <f t="shared" si="467"/>
        <v>543.4624</v>
      </c>
      <c r="Y1434" s="14">
        <f t="shared" si="468"/>
        <v>0</v>
      </c>
      <c r="Z1434" s="14">
        <f t="shared" si="469"/>
        <v>78</v>
      </c>
      <c r="AA1434" s="14">
        <f t="shared" si="470"/>
        <v>0</v>
      </c>
      <c r="AB1434" s="14">
        <f>R1434+W1434</f>
        <v>0</v>
      </c>
      <c r="AC1434" s="15">
        <f>ROUND(X1434+Y1434+Z1434+AA1434+AB1434,1)</f>
        <v>621.5</v>
      </c>
      <c r="AD1434" s="48">
        <f>(ROUND(AC1434-AC1433,1)/AC1433)</f>
        <v>0.17998860831592936</v>
      </c>
      <c r="AE1434" s="113"/>
      <c r="AF1434" s="60"/>
      <c r="AH1434" s="20"/>
    </row>
    <row r="1435" spans="1:34" ht="14.25" customHeight="1">
      <c r="A1435" s="99" t="s">
        <v>816</v>
      </c>
      <c r="B1435" s="91">
        <v>16</v>
      </c>
      <c r="C1435" s="21" t="s">
        <v>850</v>
      </c>
      <c r="D1435" s="12">
        <v>142</v>
      </c>
      <c r="E1435" s="12">
        <v>0</v>
      </c>
      <c r="F1435" s="12">
        <v>60</v>
      </c>
      <c r="G1435" s="12">
        <v>0</v>
      </c>
      <c r="H1435" s="12">
        <v>0</v>
      </c>
      <c r="I1435" s="13">
        <v>50</v>
      </c>
      <c r="J1435" s="13">
        <v>20</v>
      </c>
      <c r="K1435" s="13">
        <v>0</v>
      </c>
      <c r="L1435" s="13">
        <v>0</v>
      </c>
      <c r="M1435" s="13">
        <v>0</v>
      </c>
      <c r="N1435" s="14">
        <f>D1435*$D$5</f>
        <v>198.79999999999998</v>
      </c>
      <c r="O1435" s="14">
        <f>E1435*$E$5</f>
        <v>0</v>
      </c>
      <c r="P1435" s="14">
        <f>F1435*$F$5</f>
        <v>84</v>
      </c>
      <c r="Q1435" s="14">
        <f>G1435*$G$5</f>
        <v>0</v>
      </c>
      <c r="R1435" s="14">
        <f>H1435*$H$5</f>
        <v>0</v>
      </c>
      <c r="S1435" s="14">
        <f>(N1435/100)*(I1435*$I$5)+(N1435/100)*(J1435*$J$5)</f>
        <v>208.73999999999998</v>
      </c>
      <c r="T1435" s="14">
        <f>(O1435/100)*(K1435*$K$5)</f>
        <v>0</v>
      </c>
      <c r="U1435" s="14">
        <f>(P1435/100)*(K1435*$K$5)+(P1435/100)*(L1435*$L$5)</f>
        <v>0</v>
      </c>
      <c r="V1435" s="14">
        <f>(Q1435/100)*(L1435*$L$5)</f>
        <v>0</v>
      </c>
      <c r="W1435" s="14">
        <f>(R1435/100)*(K1435*$K$5)+(R1435/100)*(L1435*$L$5)</f>
        <v>0</v>
      </c>
      <c r="X1435" s="14">
        <f t="shared" si="467"/>
        <v>407.53999999999996</v>
      </c>
      <c r="Y1435" s="14">
        <f t="shared" si="468"/>
        <v>0</v>
      </c>
      <c r="Z1435" s="14">
        <f t="shared" si="469"/>
        <v>84</v>
      </c>
      <c r="AA1435" s="14">
        <f t="shared" si="470"/>
        <v>0</v>
      </c>
      <c r="AB1435" s="14">
        <f>R1435+W1435</f>
        <v>0</v>
      </c>
      <c r="AC1435" s="15">
        <f t="shared" ref="AC1435:AC1447" si="471">ROUND(X1435+Y1435+Z1435+AA1435+AB1435,1)</f>
        <v>491.5</v>
      </c>
      <c r="AD1435" s="48">
        <f>(ROUND(AC1435-AC1433,1)/AC1433)</f>
        <v>-6.6831213214353521E-2</v>
      </c>
      <c r="AE1435" s="113"/>
      <c r="AF1435" s="60"/>
      <c r="AH1435" s="20"/>
    </row>
    <row r="1436" spans="1:34">
      <c r="A1436" s="99" t="s">
        <v>817</v>
      </c>
      <c r="B1436" s="91">
        <v>0</v>
      </c>
      <c r="C1436" s="21" t="s">
        <v>338</v>
      </c>
      <c r="D1436" s="12">
        <v>142</v>
      </c>
      <c r="E1436" s="12">
        <v>0</v>
      </c>
      <c r="F1436" s="12">
        <v>60</v>
      </c>
      <c r="G1436" s="12">
        <v>0</v>
      </c>
      <c r="H1436" s="12">
        <v>0</v>
      </c>
      <c r="I1436" s="13">
        <v>50</v>
      </c>
      <c r="J1436" s="13">
        <v>20</v>
      </c>
      <c r="K1436" s="13">
        <v>0</v>
      </c>
      <c r="L1436" s="13">
        <v>0</v>
      </c>
      <c r="M1436" s="13">
        <v>0</v>
      </c>
      <c r="N1436" s="14">
        <f>D1436*$D$6</f>
        <v>198.79999999999998</v>
      </c>
      <c r="O1436" s="14">
        <f>E1436*$E$6</f>
        <v>0</v>
      </c>
      <c r="P1436" s="14">
        <f>F1436*$F$6</f>
        <v>84</v>
      </c>
      <c r="Q1436" s="14">
        <f>G1436*$G$6</f>
        <v>0</v>
      </c>
      <c r="R1436" s="14">
        <f>H1436*$H$6</f>
        <v>0</v>
      </c>
      <c r="S1436" s="14">
        <f>(N1436/100)*(I1436*$I$6)+(N1436/100)*(J1436*$J$6)</f>
        <v>208.73999999999998</v>
      </c>
      <c r="T1436" s="14">
        <f>(O1436/100)*(K1436*$K$6)</f>
        <v>0</v>
      </c>
      <c r="U1436" s="14">
        <f>(P1436/100)*(K1436*$K$6)+(P1436/100)*(L1436*$L$6)</f>
        <v>0</v>
      </c>
      <c r="V1436" s="14">
        <f>(Q1436/100)*(L1436*$L$6)</f>
        <v>0</v>
      </c>
      <c r="W1436" s="14">
        <f>(R1436/100)*(K1436*$K$6)+(R1436/100)*(L1436*$L$6)</f>
        <v>0</v>
      </c>
      <c r="X1436" s="14">
        <f t="shared" si="467"/>
        <v>407.53999999999996</v>
      </c>
      <c r="Y1436" s="14">
        <f t="shared" si="468"/>
        <v>0</v>
      </c>
      <c r="Z1436" s="14">
        <f t="shared" si="469"/>
        <v>84</v>
      </c>
      <c r="AA1436" s="14">
        <f t="shared" si="470"/>
        <v>0</v>
      </c>
      <c r="AB1436" s="14">
        <f t="shared" ref="AB1436:AB1447" si="472">R1436+W1436</f>
        <v>0</v>
      </c>
      <c r="AC1436" s="15">
        <f t="shared" si="471"/>
        <v>491.5</v>
      </c>
      <c r="AD1436" s="48">
        <f>(ROUND(AC1436-AC1433,1)/AC1433)</f>
        <v>-6.6831213214353521E-2</v>
      </c>
      <c r="AE1436" s="113"/>
      <c r="AF1436" s="60"/>
      <c r="AH1436" s="20"/>
    </row>
    <row r="1437" spans="1:34">
      <c r="A1437" s="99" t="s">
        <v>818</v>
      </c>
      <c r="B1437" s="91">
        <v>0</v>
      </c>
      <c r="C1437" s="21" t="s">
        <v>339</v>
      </c>
      <c r="D1437" s="12">
        <v>142</v>
      </c>
      <c r="E1437" s="12">
        <v>0</v>
      </c>
      <c r="F1437" s="12">
        <v>60</v>
      </c>
      <c r="G1437" s="12">
        <v>0</v>
      </c>
      <c r="H1437" s="12">
        <v>0</v>
      </c>
      <c r="I1437" s="13">
        <v>50</v>
      </c>
      <c r="J1437" s="13">
        <v>20</v>
      </c>
      <c r="K1437" s="13">
        <v>0</v>
      </c>
      <c r="L1437" s="13">
        <v>0</v>
      </c>
      <c r="M1437" s="13">
        <v>0</v>
      </c>
      <c r="N1437" s="14">
        <f>D1437*$D$7</f>
        <v>198.79999999999998</v>
      </c>
      <c r="O1437" s="14">
        <f>E1437*$E$7</f>
        <v>0</v>
      </c>
      <c r="P1437" s="14">
        <f>F1437*$F$7</f>
        <v>84</v>
      </c>
      <c r="Q1437" s="14">
        <f>G1437*$G$7</f>
        <v>0</v>
      </c>
      <c r="R1437" s="14">
        <f>H1437*$H$7</f>
        <v>0</v>
      </c>
      <c r="S1437" s="14">
        <f>(N1437/100)*(I1437*$I$7)+(N1437/100)*(J1437*$J$7)</f>
        <v>208.73999999999998</v>
      </c>
      <c r="T1437" s="14">
        <f>(O1437/100)*(K1437*$K$7)</f>
        <v>0</v>
      </c>
      <c r="U1437" s="14">
        <f>(P1437/100)*(K1437*$K$7)+(P1437/100)*(L1437*$L$7)</f>
        <v>0</v>
      </c>
      <c r="V1437" s="14">
        <f>(Q1437/100)*(L1437*$L$7)</f>
        <v>0</v>
      </c>
      <c r="W1437" s="14">
        <f>(R1437/100)*(K1437*$K$7)+(R1437/100)*(L1437*$L$7)</f>
        <v>0</v>
      </c>
      <c r="X1437" s="14">
        <f t="shared" si="467"/>
        <v>407.53999999999996</v>
      </c>
      <c r="Y1437" s="14">
        <f t="shared" si="468"/>
        <v>0</v>
      </c>
      <c r="Z1437" s="14">
        <f t="shared" si="469"/>
        <v>84</v>
      </c>
      <c r="AA1437" s="14">
        <f t="shared" si="470"/>
        <v>0</v>
      </c>
      <c r="AB1437" s="14">
        <f t="shared" si="472"/>
        <v>0</v>
      </c>
      <c r="AC1437" s="15">
        <f t="shared" si="471"/>
        <v>491.5</v>
      </c>
      <c r="AD1437" s="48">
        <f>(ROUND(AC1437-AC1433,1)/AC1433)</f>
        <v>-6.6831213214353521E-2</v>
      </c>
      <c r="AE1437" s="113"/>
      <c r="AF1437" s="60"/>
      <c r="AH1437" s="20"/>
    </row>
    <row r="1438" spans="1:34">
      <c r="A1438" s="99" t="s">
        <v>667</v>
      </c>
      <c r="B1438" s="91"/>
      <c r="C1438" s="21" t="s">
        <v>340</v>
      </c>
      <c r="D1438" s="12">
        <v>142</v>
      </c>
      <c r="E1438" s="12">
        <v>0</v>
      </c>
      <c r="F1438" s="12">
        <v>60</v>
      </c>
      <c r="G1438" s="12">
        <v>0</v>
      </c>
      <c r="H1438" s="12">
        <v>0</v>
      </c>
      <c r="I1438" s="13">
        <v>50</v>
      </c>
      <c r="J1438" s="13">
        <v>20</v>
      </c>
      <c r="K1438" s="13">
        <v>0</v>
      </c>
      <c r="L1438" s="13">
        <v>0</v>
      </c>
      <c r="M1438" s="13">
        <v>0</v>
      </c>
      <c r="N1438" s="14">
        <f>D1438*$D$8</f>
        <v>198.79999999999998</v>
      </c>
      <c r="O1438" s="14">
        <f>E1438*$E$8</f>
        <v>0</v>
      </c>
      <c r="P1438" s="14">
        <f>F1438*$F$8</f>
        <v>84</v>
      </c>
      <c r="Q1438" s="14">
        <f>G1438*$G$8</f>
        <v>0</v>
      </c>
      <c r="R1438" s="14">
        <f>H1438*$H$8</f>
        <v>0</v>
      </c>
      <c r="S1438" s="14">
        <f>(N1438/100)*(I1438*$I$8)+(N1438/100)*(J1438*$J$8)</f>
        <v>208.73999999999998</v>
      </c>
      <c r="T1438" s="14">
        <f>(O1438/100)*(K1438*$K$8)</f>
        <v>0</v>
      </c>
      <c r="U1438" s="14">
        <f>(P1438/100)*(K1438*$K$8)+(P1438/100)*(L1438*$L$8)</f>
        <v>0</v>
      </c>
      <c r="V1438" s="14">
        <f>(Q1438/100)*(L1438*$L$8)</f>
        <v>0</v>
      </c>
      <c r="W1438" s="14">
        <f>(R1438/100)*(K1438*$K$8)+(R1438/100)*(L1438*$L$8)</f>
        <v>0</v>
      </c>
      <c r="X1438" s="14">
        <f t="shared" si="467"/>
        <v>407.53999999999996</v>
      </c>
      <c r="Y1438" s="14">
        <f t="shared" si="468"/>
        <v>0</v>
      </c>
      <c r="Z1438" s="14">
        <f t="shared" si="469"/>
        <v>84</v>
      </c>
      <c r="AA1438" s="14">
        <f t="shared" si="470"/>
        <v>0</v>
      </c>
      <c r="AB1438" s="14">
        <f t="shared" si="472"/>
        <v>0</v>
      </c>
      <c r="AC1438" s="15">
        <f t="shared" si="471"/>
        <v>491.5</v>
      </c>
      <c r="AD1438" s="48">
        <f>(ROUND(AC1438-AC1433,1)/AC1433)</f>
        <v>-6.6831213214353521E-2</v>
      </c>
      <c r="AE1438" s="113"/>
      <c r="AF1438" s="60"/>
      <c r="AH1438" s="20"/>
    </row>
    <row r="1439" spans="1:34">
      <c r="A1439" s="99" t="s">
        <v>606</v>
      </c>
      <c r="B1439" s="91"/>
      <c r="C1439" s="21" t="s">
        <v>1</v>
      </c>
      <c r="D1439" s="12">
        <v>71</v>
      </c>
      <c r="E1439" s="12">
        <v>202</v>
      </c>
      <c r="F1439" s="12">
        <v>0</v>
      </c>
      <c r="G1439" s="12">
        <v>0</v>
      </c>
      <c r="H1439" s="12">
        <v>0</v>
      </c>
      <c r="I1439" s="13">
        <v>50</v>
      </c>
      <c r="J1439" s="13">
        <v>20</v>
      </c>
      <c r="K1439" s="13">
        <v>62</v>
      </c>
      <c r="L1439" s="13">
        <v>0</v>
      </c>
      <c r="M1439" s="13">
        <v>0</v>
      </c>
      <c r="N1439" s="14">
        <f>D1439*$D$9</f>
        <v>85.2</v>
      </c>
      <c r="O1439" s="14">
        <f>E1439*$E$9</f>
        <v>262.60000000000002</v>
      </c>
      <c r="P1439" s="14">
        <f>F1439*$F$9</f>
        <v>0</v>
      </c>
      <c r="Q1439" s="14">
        <f>G1439*$G$9</f>
        <v>0</v>
      </c>
      <c r="R1439" s="14">
        <f>H1439*$H$9</f>
        <v>0</v>
      </c>
      <c r="S1439" s="14">
        <f>(N1439/100)*(I1439*$I$9)+(N1439/100)*(J1439*$J$9)</f>
        <v>89.46</v>
      </c>
      <c r="T1439" s="14">
        <f>(O1439/100)*(K1439*$K$9)</f>
        <v>244.21800000000002</v>
      </c>
      <c r="U1439" s="14">
        <f>(P1439/100)*(K1439*$K$9)+(P1439/100)*(L1439*$L$9)</f>
        <v>0</v>
      </c>
      <c r="V1439" s="14">
        <f>(Q1439/100)*(L1439*$L$9)</f>
        <v>0</v>
      </c>
      <c r="W1439" s="14">
        <f>(R1439/100)*(K1439*$K$9)+(R1439/100)*(L1439*$L$9)</f>
        <v>0</v>
      </c>
      <c r="X1439" s="14">
        <f t="shared" si="467"/>
        <v>174.66</v>
      </c>
      <c r="Y1439" s="14">
        <f t="shared" si="468"/>
        <v>506.81800000000004</v>
      </c>
      <c r="Z1439" s="14">
        <f t="shared" si="469"/>
        <v>0</v>
      </c>
      <c r="AA1439" s="14">
        <f t="shared" si="470"/>
        <v>0</v>
      </c>
      <c r="AB1439" s="14">
        <f t="shared" si="472"/>
        <v>0</v>
      </c>
      <c r="AC1439" s="15">
        <f t="shared" si="471"/>
        <v>681.5</v>
      </c>
      <c r="AD1439" s="48">
        <f>(ROUND(AC1439-AC1433,1)/AC1433)</f>
        <v>0.29390544902221377</v>
      </c>
      <c r="AE1439" s="113"/>
      <c r="AF1439" s="60"/>
      <c r="AH1439" s="20"/>
    </row>
    <row r="1440" spans="1:34">
      <c r="A1440" s="99" t="s">
        <v>845</v>
      </c>
      <c r="B1440" s="91"/>
      <c r="C1440" s="21" t="s">
        <v>2</v>
      </c>
      <c r="D1440" s="12">
        <v>71</v>
      </c>
      <c r="E1440" s="12">
        <v>0</v>
      </c>
      <c r="F1440" s="12">
        <v>202</v>
      </c>
      <c r="G1440" s="12">
        <v>0</v>
      </c>
      <c r="H1440" s="12">
        <v>0</v>
      </c>
      <c r="I1440" s="13">
        <v>50</v>
      </c>
      <c r="J1440" s="13">
        <v>20</v>
      </c>
      <c r="K1440" s="13">
        <v>31</v>
      </c>
      <c r="L1440" s="13">
        <v>31</v>
      </c>
      <c r="M1440" s="13">
        <v>0</v>
      </c>
      <c r="N1440" s="14">
        <f>D1440*$D$10</f>
        <v>85.2</v>
      </c>
      <c r="O1440" s="14">
        <f>E1440*$E$10</f>
        <v>0</v>
      </c>
      <c r="P1440" s="14">
        <f>F1440*$F$10</f>
        <v>262.60000000000002</v>
      </c>
      <c r="Q1440" s="14">
        <f>G1440*$G$10</f>
        <v>0</v>
      </c>
      <c r="R1440" s="14">
        <f>H1440*$H$10</f>
        <v>0</v>
      </c>
      <c r="S1440" s="14">
        <f>(N1440/100)*(I1440*$I$10)+(N1440/100)*(J1440*$J$10)</f>
        <v>89.46</v>
      </c>
      <c r="T1440" s="14">
        <f>(O1440/100)*(K1440*$J$10)</f>
        <v>0</v>
      </c>
      <c r="U1440" s="14">
        <f>(P1440/100)*(K1440*$K$10)+(P1440/100)*(L1440*$L$10)</f>
        <v>244.21800000000002</v>
      </c>
      <c r="V1440" s="14">
        <f>(Q1440/100)*(L1440*$L$10)</f>
        <v>0</v>
      </c>
      <c r="W1440" s="14">
        <f>(R1440/100)*(K1440*$K$10)+(R1440/100)*(L1440*$L$10)</f>
        <v>0</v>
      </c>
      <c r="X1440" s="14">
        <f t="shared" si="467"/>
        <v>174.66</v>
      </c>
      <c r="Y1440" s="14">
        <f t="shared" si="468"/>
        <v>0</v>
      </c>
      <c r="Z1440" s="14">
        <f t="shared" si="469"/>
        <v>506.81800000000004</v>
      </c>
      <c r="AA1440" s="14">
        <f t="shared" si="470"/>
        <v>0</v>
      </c>
      <c r="AB1440" s="14">
        <f t="shared" si="472"/>
        <v>0</v>
      </c>
      <c r="AC1440" s="15">
        <f t="shared" si="471"/>
        <v>681.5</v>
      </c>
      <c r="AD1440" s="48">
        <f>(ROUND(AC1440-AC1433,1)/AC1433)</f>
        <v>0.29390544902221377</v>
      </c>
      <c r="AE1440" s="113"/>
      <c r="AF1440" s="60"/>
      <c r="AH1440" s="20"/>
    </row>
    <row r="1441" spans="1:34">
      <c r="A1441" s="99" t="s">
        <v>846</v>
      </c>
      <c r="B1441" s="91"/>
      <c r="C1441" s="21" t="s">
        <v>3</v>
      </c>
      <c r="D1441" s="12">
        <v>71</v>
      </c>
      <c r="E1441" s="12">
        <v>0</v>
      </c>
      <c r="F1441" s="12">
        <v>0</v>
      </c>
      <c r="G1441" s="12">
        <v>202</v>
      </c>
      <c r="H1441" s="12">
        <v>0</v>
      </c>
      <c r="I1441" s="13">
        <v>50</v>
      </c>
      <c r="J1441" s="13">
        <v>20</v>
      </c>
      <c r="K1441" s="13">
        <v>0</v>
      </c>
      <c r="L1441" s="13">
        <v>62</v>
      </c>
      <c r="M1441" s="13">
        <v>0</v>
      </c>
      <c r="N1441" s="14">
        <f>D1441*$D$11</f>
        <v>85.2</v>
      </c>
      <c r="O1441" s="14">
        <f>E1441*$E$11</f>
        <v>0</v>
      </c>
      <c r="P1441" s="14">
        <f>F1441*$F$11</f>
        <v>0</v>
      </c>
      <c r="Q1441" s="14">
        <f>G1441*$G$11</f>
        <v>262.60000000000002</v>
      </c>
      <c r="R1441" s="14">
        <f>H1441*$H$11</f>
        <v>0</v>
      </c>
      <c r="S1441" s="14">
        <f>(N1441/100)*(I1441*$I$11)+(N1441/100)*(J1441*$J$11)</f>
        <v>89.46</v>
      </c>
      <c r="T1441" s="14">
        <f>(O1441/100)*(K1441*$K$11)</f>
        <v>0</v>
      </c>
      <c r="U1441" s="14">
        <f>(P1441/100)*(K1441*$K$11)+(P1441/100)*(L1441*$L$11)</f>
        <v>0</v>
      </c>
      <c r="V1441" s="14">
        <f>(Q1441/100)*(L1441*$L$11)</f>
        <v>244.21800000000002</v>
      </c>
      <c r="W1441" s="14">
        <f>(R1441/100)*(K1441*$K$11)+(R1441/100)*(L1441*$L$11)</f>
        <v>0</v>
      </c>
      <c r="X1441" s="14">
        <f t="shared" si="467"/>
        <v>174.66</v>
      </c>
      <c r="Y1441" s="14">
        <f t="shared" si="468"/>
        <v>0</v>
      </c>
      <c r="Z1441" s="14">
        <f t="shared" si="469"/>
        <v>0</v>
      </c>
      <c r="AA1441" s="14">
        <f t="shared" si="470"/>
        <v>506.81800000000004</v>
      </c>
      <c r="AB1441" s="14">
        <f t="shared" si="472"/>
        <v>0</v>
      </c>
      <c r="AC1441" s="15">
        <f t="shared" si="471"/>
        <v>681.5</v>
      </c>
      <c r="AD1441" s="48">
        <f>(ROUND(AC1441-AC1433,1)/AC1433)</f>
        <v>0.29390544902221377</v>
      </c>
      <c r="AE1441" s="113"/>
      <c r="AF1441" s="60"/>
      <c r="AH1441" s="20"/>
    </row>
    <row r="1442" spans="1:34">
      <c r="A1442" s="99" t="s">
        <v>847</v>
      </c>
      <c r="B1442" s="91"/>
      <c r="C1442" s="21" t="s">
        <v>4</v>
      </c>
      <c r="D1442" s="12">
        <v>71</v>
      </c>
      <c r="E1442" s="12">
        <v>0</v>
      </c>
      <c r="F1442" s="12">
        <v>0</v>
      </c>
      <c r="G1442" s="12">
        <v>0</v>
      </c>
      <c r="H1442" s="12">
        <v>202</v>
      </c>
      <c r="I1442" s="13">
        <v>50</v>
      </c>
      <c r="J1442" s="13">
        <v>20</v>
      </c>
      <c r="K1442" s="13">
        <v>31</v>
      </c>
      <c r="L1442" s="13">
        <v>31</v>
      </c>
      <c r="M1442" s="13">
        <v>0</v>
      </c>
      <c r="N1442" s="14">
        <f>D1442*$D$12</f>
        <v>85.2</v>
      </c>
      <c r="O1442" s="14">
        <f>E1442*$E$12</f>
        <v>0</v>
      </c>
      <c r="P1442" s="14">
        <f>F1442*$F$12</f>
        <v>0</v>
      </c>
      <c r="Q1442" s="14">
        <f>G1442*$G$12</f>
        <v>0</v>
      </c>
      <c r="R1442" s="14">
        <f>H1442*$H$12</f>
        <v>262.60000000000002</v>
      </c>
      <c r="S1442" s="14">
        <f>(N1442/100)*(I1442*$I$12)+(N1442/100)*(J1442*$J$12)</f>
        <v>89.46</v>
      </c>
      <c r="T1442" s="14">
        <f>(O1442/100)*(K1442*$K$12)</f>
        <v>0</v>
      </c>
      <c r="U1442" s="14">
        <f>(P1442/100)*(K1442*$K$12)+(P1442/100)*(L1442*$L$12)</f>
        <v>0</v>
      </c>
      <c r="V1442" s="14">
        <f>(Q1442/100)*(L1442*$L$12)</f>
        <v>0</v>
      </c>
      <c r="W1442" s="14">
        <f>(R1442/100)*(K1442*$K$12)+(R1442/100)*(L1442*$L$12)</f>
        <v>244.21800000000002</v>
      </c>
      <c r="X1442" s="14">
        <f t="shared" si="467"/>
        <v>174.66</v>
      </c>
      <c r="Y1442" s="14">
        <f t="shared" si="468"/>
        <v>0</v>
      </c>
      <c r="Z1442" s="14">
        <f t="shared" si="469"/>
        <v>0</v>
      </c>
      <c r="AA1442" s="14">
        <f t="shared" si="470"/>
        <v>0</v>
      </c>
      <c r="AB1442" s="14">
        <f t="shared" si="472"/>
        <v>506.81800000000004</v>
      </c>
      <c r="AC1442" s="15">
        <f t="shared" si="471"/>
        <v>681.5</v>
      </c>
      <c r="AD1442" s="48">
        <f>(ROUND(AC1442-AC1433,1)/AC1433)</f>
        <v>0.29390544902221377</v>
      </c>
      <c r="AE1442" s="113"/>
      <c r="AF1442" s="60"/>
      <c r="AH1442" s="20"/>
    </row>
    <row r="1443" spans="1:34">
      <c r="A1443" s="99" t="s">
        <v>848</v>
      </c>
      <c r="B1443" s="91"/>
      <c r="C1443" s="21" t="s">
        <v>328</v>
      </c>
      <c r="D1443" s="12">
        <v>142</v>
      </c>
      <c r="E1443" s="12">
        <v>0</v>
      </c>
      <c r="F1443" s="12">
        <v>60</v>
      </c>
      <c r="G1443" s="12">
        <v>0</v>
      </c>
      <c r="H1443" s="12">
        <v>0</v>
      </c>
      <c r="I1443" s="13">
        <v>50</v>
      </c>
      <c r="J1443" s="13">
        <v>20</v>
      </c>
      <c r="K1443" s="13">
        <v>0</v>
      </c>
      <c r="L1443" s="13">
        <v>0</v>
      </c>
      <c r="M1443" s="13">
        <v>55</v>
      </c>
      <c r="N1443" s="14">
        <f>D1443*$D$13</f>
        <v>184.6</v>
      </c>
      <c r="O1443" s="14">
        <f>E1443*$E$13</f>
        <v>0</v>
      </c>
      <c r="P1443" s="14">
        <f>F1443*$F$13</f>
        <v>78</v>
      </c>
      <c r="Q1443" s="14">
        <f>G1443*$G$13</f>
        <v>0</v>
      </c>
      <c r="R1443" s="14">
        <f>H1443*$H$13</f>
        <v>0</v>
      </c>
      <c r="S1443" s="14">
        <f>(N1443/100)*(I1443*$I$14)+(N1443/100)*(J1443*$J$14)+(N1443/100)*(M1443*$M$14)</f>
        <v>346.125</v>
      </c>
      <c r="T1443" s="14">
        <f>(O1443/100)*(K1443*$K$13)+(O1443/100)*(M1443*$M$13)</f>
        <v>0</v>
      </c>
      <c r="U1443" s="14">
        <f>(P1443/100)*(K1443*$K$13)+(P1443/100)*(L1443*$L$13)+(P1443/100)*(M1443*$M$13)</f>
        <v>64.350000000000009</v>
      </c>
      <c r="V1443" s="14">
        <f>(Q1443/100)*(L1443*$L$13)+(Q1443/100)*(M1443*$M$13)</f>
        <v>0</v>
      </c>
      <c r="W1443" s="14">
        <f>(R1443/100)*(K1443*$K$13)+(R1443/100)*(L1443*$L$13)+(R1443/100)*(M1443*$M$13)</f>
        <v>0</v>
      </c>
      <c r="X1443" s="14">
        <f t="shared" si="467"/>
        <v>530.72500000000002</v>
      </c>
      <c r="Y1443" s="14">
        <f t="shared" si="468"/>
        <v>0</v>
      </c>
      <c r="Z1443" s="14">
        <f t="shared" si="469"/>
        <v>142.35000000000002</v>
      </c>
      <c r="AA1443" s="14">
        <f t="shared" si="470"/>
        <v>0</v>
      </c>
      <c r="AB1443" s="14">
        <f t="shared" si="472"/>
        <v>0</v>
      </c>
      <c r="AC1443" s="15">
        <f t="shared" si="471"/>
        <v>673.1</v>
      </c>
      <c r="AD1443" s="48">
        <f>(ROUND(AC1443-AC1433,1)/AC1433)</f>
        <v>0.27795709132333396</v>
      </c>
      <c r="AE1443" s="113"/>
      <c r="AF1443" s="60"/>
      <c r="AH1443" s="20"/>
    </row>
    <row r="1444" spans="1:34">
      <c r="A1444" s="99" t="s">
        <v>849</v>
      </c>
      <c r="B1444" s="91"/>
      <c r="C1444" s="21" t="s">
        <v>329</v>
      </c>
      <c r="D1444" s="12">
        <v>180</v>
      </c>
      <c r="E1444" s="12">
        <v>0</v>
      </c>
      <c r="F1444" s="12">
        <v>0</v>
      </c>
      <c r="G1444" s="12">
        <v>0</v>
      </c>
      <c r="H1444" s="12">
        <v>0</v>
      </c>
      <c r="I1444" s="13">
        <v>50</v>
      </c>
      <c r="J1444" s="13">
        <v>20</v>
      </c>
      <c r="K1444" s="13">
        <v>55</v>
      </c>
      <c r="L1444" s="13">
        <v>0</v>
      </c>
      <c r="M1444" s="13">
        <v>0</v>
      </c>
      <c r="N1444" s="14">
        <f>D1444*$D$14</f>
        <v>234</v>
      </c>
      <c r="O1444" s="14">
        <f>E1444*$E$14</f>
        <v>0</v>
      </c>
      <c r="P1444" s="14">
        <f>F1444*$F$14</f>
        <v>0</v>
      </c>
      <c r="Q1444" s="14">
        <f>G1444*$G$14</f>
        <v>0</v>
      </c>
      <c r="R1444" s="14">
        <f>H1444*$H$14</f>
        <v>0</v>
      </c>
      <c r="S1444" s="14">
        <f>(N1444/100)*(I1444*$I$14)+(N1444/100)*(J1444*$J$14)+(N1444/100)*(K1444*$K$14)</f>
        <v>438.75</v>
      </c>
      <c r="T1444" s="14">
        <f>(O1444/100)*(K1444*$K$14)</f>
        <v>0</v>
      </c>
      <c r="U1444" s="14">
        <f>(P1444/100)*(K1444*$K$14)+(P1444/100)*(L1444*$L$14)</f>
        <v>0</v>
      </c>
      <c r="V1444" s="14">
        <f>(Q1444/100)*(L1444*$L$14)</f>
        <v>0</v>
      </c>
      <c r="W1444" s="14">
        <f>(R1444/100)*(K1444*$L$14)+(R1444/100)*(L1444*$M$14)</f>
        <v>0</v>
      </c>
      <c r="X1444" s="14">
        <f t="shared" si="467"/>
        <v>672.75</v>
      </c>
      <c r="Y1444" s="14">
        <f t="shared" si="468"/>
        <v>0</v>
      </c>
      <c r="Z1444" s="14">
        <f t="shared" si="469"/>
        <v>0</v>
      </c>
      <c r="AA1444" s="14">
        <f t="shared" si="470"/>
        <v>0</v>
      </c>
      <c r="AB1444" s="14">
        <f t="shared" si="472"/>
        <v>0</v>
      </c>
      <c r="AC1444" s="15">
        <f t="shared" si="471"/>
        <v>672.8</v>
      </c>
      <c r="AD1444" s="48">
        <f>(ROUND(AC1444-AC1433,1)/AC1433)</f>
        <v>0.27738750711980253</v>
      </c>
      <c r="AE1444" s="113"/>
      <c r="AF1444" s="60"/>
      <c r="AH1444" s="20"/>
    </row>
    <row r="1445" spans="1:34">
      <c r="A1445" s="99"/>
      <c r="B1445" s="91"/>
      <c r="C1445" s="21" t="s">
        <v>330</v>
      </c>
      <c r="D1445" s="12">
        <v>180</v>
      </c>
      <c r="E1445" s="12">
        <v>0</v>
      </c>
      <c r="F1445" s="12">
        <v>0</v>
      </c>
      <c r="G1445" s="12">
        <v>0</v>
      </c>
      <c r="H1445" s="12">
        <v>0</v>
      </c>
      <c r="I1445" s="13">
        <v>50</v>
      </c>
      <c r="J1445" s="13">
        <v>20</v>
      </c>
      <c r="K1445" s="13">
        <v>0</v>
      </c>
      <c r="L1445" s="13">
        <v>55</v>
      </c>
      <c r="M1445" s="13">
        <v>0</v>
      </c>
      <c r="N1445" s="14">
        <f>D1445*$D$15</f>
        <v>234</v>
      </c>
      <c r="O1445" s="14">
        <f>E1445*$E$15</f>
        <v>0</v>
      </c>
      <c r="P1445" s="14">
        <f>F1445*$F$15</f>
        <v>0</v>
      </c>
      <c r="Q1445" s="14">
        <f>G1445*$G$15</f>
        <v>0</v>
      </c>
      <c r="R1445" s="14">
        <f>H1445*$H$15</f>
        <v>0</v>
      </c>
      <c r="S1445" s="14">
        <f>(N1445/100)*(I1445*$I$15)+(N1445/100)*(J1445*$J$15)+(N1445/100)*(L1445*$L$15)</f>
        <v>438.75</v>
      </c>
      <c r="T1445" s="14">
        <f>(O1445/100)*(K1445*$K$15)</f>
        <v>0</v>
      </c>
      <c r="U1445" s="14">
        <f>(P1445/100)*(K1445*$K$15)+(P1445/100)*(L1445*$L$15)</f>
        <v>0</v>
      </c>
      <c r="V1445" s="14">
        <f>(Q1445/100)*(L1445*$L$15)</f>
        <v>0</v>
      </c>
      <c r="W1445" s="14">
        <f>(R1445/100)*(K1445*$K$15)+(R1445/100)*(L1445*$L$15)</f>
        <v>0</v>
      </c>
      <c r="X1445" s="14">
        <f t="shared" si="467"/>
        <v>672.75</v>
      </c>
      <c r="Y1445" s="14">
        <f t="shared" si="468"/>
        <v>0</v>
      </c>
      <c r="Z1445" s="14">
        <f t="shared" si="469"/>
        <v>0</v>
      </c>
      <c r="AA1445" s="14">
        <f t="shared" si="470"/>
        <v>0</v>
      </c>
      <c r="AB1445" s="14">
        <f t="shared" si="472"/>
        <v>0</v>
      </c>
      <c r="AC1445" s="15">
        <f t="shared" si="471"/>
        <v>672.8</v>
      </c>
      <c r="AD1445" s="48">
        <f>(ROUND(AC1445-AC1433,1)/AC1433)</f>
        <v>0.27738750711980253</v>
      </c>
      <c r="AE1445" s="113"/>
      <c r="AF1445" s="60"/>
      <c r="AH1445" s="20"/>
    </row>
    <row r="1446" spans="1:34">
      <c r="A1446" s="99"/>
      <c r="B1446" s="91"/>
      <c r="C1446" s="21" t="s">
        <v>326</v>
      </c>
      <c r="D1446" s="12">
        <v>142</v>
      </c>
      <c r="E1446" s="12">
        <v>0</v>
      </c>
      <c r="F1446" s="12">
        <v>60</v>
      </c>
      <c r="G1446" s="12">
        <v>0</v>
      </c>
      <c r="H1446" s="12">
        <v>0</v>
      </c>
      <c r="I1446" s="13">
        <v>50</v>
      </c>
      <c r="J1446" s="13">
        <v>56</v>
      </c>
      <c r="K1446" s="13">
        <v>0</v>
      </c>
      <c r="L1446" s="13">
        <v>0</v>
      </c>
      <c r="M1446" s="13">
        <v>0</v>
      </c>
      <c r="N1446" s="14">
        <f>D1446*$D$16</f>
        <v>184.6</v>
      </c>
      <c r="O1446" s="14">
        <f>E1446*$E$16</f>
        <v>0</v>
      </c>
      <c r="P1446" s="14">
        <f>F1446*$F$16</f>
        <v>78</v>
      </c>
      <c r="Q1446" s="14">
        <f>G1446*$G$16</f>
        <v>0</v>
      </c>
      <c r="R1446" s="14">
        <f>H1446*$H$16</f>
        <v>0</v>
      </c>
      <c r="S1446" s="14">
        <f>(N1446/100)*(I1446*$I$16)+(N1446/100)*(J1446*$J$16)</f>
        <v>330.06479999999993</v>
      </c>
      <c r="T1446" s="14">
        <f>(O1446/100)*(K1446*$K$16)</f>
        <v>0</v>
      </c>
      <c r="U1446" s="14">
        <f>(P1446/100)*(K1446*$K$16)+(P1446/100)*(L1446*$L$16)</f>
        <v>0</v>
      </c>
      <c r="V1446" s="14">
        <f>(Q1446/100)*(L1446*$L$16)</f>
        <v>0</v>
      </c>
      <c r="W1446" s="14">
        <f>(R1446/100)*(K1446*$K$16)+(R1446/100)*(L1446*$L$16)</f>
        <v>0</v>
      </c>
      <c r="X1446" s="14">
        <f t="shared" si="467"/>
        <v>514.6647999999999</v>
      </c>
      <c r="Y1446" s="14">
        <f t="shared" si="468"/>
        <v>0</v>
      </c>
      <c r="Z1446" s="14">
        <f t="shared" si="469"/>
        <v>78</v>
      </c>
      <c r="AA1446" s="14">
        <f t="shared" si="470"/>
        <v>0</v>
      </c>
      <c r="AB1446" s="14">
        <f t="shared" si="472"/>
        <v>0</v>
      </c>
      <c r="AC1446" s="15">
        <f t="shared" si="471"/>
        <v>592.70000000000005</v>
      </c>
      <c r="AD1446" s="48">
        <f>(ROUND(AC1446-AC1433,1)/AC1433)</f>
        <v>0.12530852477691284</v>
      </c>
      <c r="AE1446" s="113"/>
      <c r="AF1446" s="60"/>
      <c r="AH1446" s="20"/>
    </row>
    <row r="1447" spans="1:34">
      <c r="A1447" s="99"/>
      <c r="B1447" s="91"/>
      <c r="C1447" s="21" t="s">
        <v>327</v>
      </c>
      <c r="D1447" s="12">
        <v>142</v>
      </c>
      <c r="E1447" s="12">
        <v>0</v>
      </c>
      <c r="F1447" s="12">
        <v>60</v>
      </c>
      <c r="G1447" s="12">
        <v>0</v>
      </c>
      <c r="H1447" s="12">
        <v>0</v>
      </c>
      <c r="I1447" s="13">
        <v>82</v>
      </c>
      <c r="J1447" s="13">
        <v>20</v>
      </c>
      <c r="K1447" s="13">
        <v>0</v>
      </c>
      <c r="L1447" s="13">
        <v>0</v>
      </c>
      <c r="M1447" s="13">
        <v>0</v>
      </c>
      <c r="N1447" s="14">
        <f>D1447*$D$17</f>
        <v>184.6</v>
      </c>
      <c r="O1447" s="14">
        <f>E1447*$E$17</f>
        <v>0</v>
      </c>
      <c r="P1447" s="14">
        <f>F1447*$F$17</f>
        <v>78</v>
      </c>
      <c r="Q1447" s="14">
        <f>G1447*$G$17</f>
        <v>0</v>
      </c>
      <c r="R1447" s="14">
        <f>H1447*$H$17</f>
        <v>0</v>
      </c>
      <c r="S1447" s="14">
        <f>(N1447/100)*(I1447*$I$17)+(N1447/100)*(J1447*$J$17)</f>
        <v>385.07559999999995</v>
      </c>
      <c r="T1447" s="14">
        <f>(O1447/100)*(K1447*$K$17)</f>
        <v>0</v>
      </c>
      <c r="U1447" s="14">
        <f>(P1447/100)*(K1447*$K$17)+(P1447/100)*(L1447*$L$17)</f>
        <v>0</v>
      </c>
      <c r="V1447" s="14">
        <f>(Q1447/100)*(L1447*$L$17)</f>
        <v>0</v>
      </c>
      <c r="W1447" s="14">
        <f>(R1447/100)*(K1447*$K$17)+(R1447/100)*(L1447*$L$17)</f>
        <v>0</v>
      </c>
      <c r="X1447" s="14">
        <f t="shared" si="467"/>
        <v>569.67559999999992</v>
      </c>
      <c r="Y1447" s="14">
        <f t="shared" si="468"/>
        <v>0</v>
      </c>
      <c r="Z1447" s="14">
        <f t="shared" si="469"/>
        <v>78</v>
      </c>
      <c r="AA1447" s="14">
        <f t="shared" si="470"/>
        <v>0</v>
      </c>
      <c r="AB1447" s="14">
        <f t="shared" si="472"/>
        <v>0</v>
      </c>
      <c r="AC1447" s="15">
        <f t="shared" si="471"/>
        <v>647.70000000000005</v>
      </c>
      <c r="AD1447" s="48">
        <f>(ROUND(AC1447-AC1433,1)/AC1433)</f>
        <v>0.2297322954243402</v>
      </c>
      <c r="AE1447" s="113"/>
      <c r="AF1447" s="60"/>
      <c r="AH1447" s="20"/>
    </row>
    <row r="1448" spans="1:34">
      <c r="A1448" s="106" t="s">
        <v>0</v>
      </c>
      <c r="B1448" s="92" t="s">
        <v>552</v>
      </c>
      <c r="C1448" s="50" t="s">
        <v>243</v>
      </c>
      <c r="D1448" s="11">
        <v>168</v>
      </c>
      <c r="E1448" s="11">
        <v>0</v>
      </c>
      <c r="F1448" s="11">
        <v>0</v>
      </c>
      <c r="G1448" s="11">
        <v>0</v>
      </c>
      <c r="H1448" s="11">
        <v>0</v>
      </c>
      <c r="I1448" s="51">
        <v>62</v>
      </c>
      <c r="J1448" s="51">
        <v>10</v>
      </c>
      <c r="K1448" s="51">
        <v>0</v>
      </c>
      <c r="L1448" s="51">
        <v>0</v>
      </c>
      <c r="M1448" s="51">
        <v>0</v>
      </c>
      <c r="N1448" s="52">
        <f>D1448*$D$3</f>
        <v>252</v>
      </c>
      <c r="O1448" s="52">
        <f>E1448*$E$3</f>
        <v>0</v>
      </c>
      <c r="P1448" s="52">
        <f>F1448*$F$3</f>
        <v>0</v>
      </c>
      <c r="Q1448" s="52">
        <f>G1448*$G$3</f>
        <v>0</v>
      </c>
      <c r="R1448" s="52">
        <f>H1448*$H$3</f>
        <v>0</v>
      </c>
      <c r="S1448" s="52">
        <f>(N1448/100)*(I1448*$I$3)+(N1448/100)*(J1448*$J$3)</f>
        <v>272.16000000000003</v>
      </c>
      <c r="T1448" s="52">
        <f>(O1448/100)*(K1448*$K$3)</f>
        <v>0</v>
      </c>
      <c r="U1448" s="52">
        <f>(P1448/100)*(K1448*$K$3)+(P1448/100)*(L1448*$L$3)</f>
        <v>0</v>
      </c>
      <c r="V1448" s="52">
        <f>(Q1448/100)*(L1448*$L$3)</f>
        <v>0</v>
      </c>
      <c r="W1448" s="52">
        <f>(R1448/100)*(K1448*$K$3)+(R1448/100)*(L1448*$L$3)</f>
        <v>0</v>
      </c>
      <c r="X1448" s="52">
        <f t="shared" ref="X1448:X1462" si="473">N1448+S1448</f>
        <v>524.16000000000008</v>
      </c>
      <c r="Y1448" s="52">
        <f t="shared" ref="Y1448:Y1462" si="474">O1448+T1448</f>
        <v>0</v>
      </c>
      <c r="Z1448" s="52">
        <f t="shared" ref="Z1448:Z1462" si="475">P1448+U1448</f>
        <v>0</v>
      </c>
      <c r="AA1448" s="52">
        <f t="shared" ref="AA1448:AA1462" si="476">Q1448+V1448</f>
        <v>0</v>
      </c>
      <c r="AB1448" s="52">
        <f>R1448+W1448</f>
        <v>0</v>
      </c>
      <c r="AC1448" s="53">
        <f>ROUND(X1448+Y1448+Z1448+AA1448+AB1448,1)</f>
        <v>524.20000000000005</v>
      </c>
      <c r="AD1448" s="58"/>
      <c r="AE1448" s="113" t="s">
        <v>814</v>
      </c>
      <c r="AF1448" s="60"/>
      <c r="AH1448" s="20"/>
    </row>
    <row r="1449" spans="1:34">
      <c r="A1449" s="99" t="s">
        <v>815</v>
      </c>
      <c r="B1449" s="93">
        <v>36</v>
      </c>
      <c r="C1449" s="21" t="s">
        <v>325</v>
      </c>
      <c r="D1449" s="12">
        <v>168</v>
      </c>
      <c r="E1449" s="12">
        <v>0</v>
      </c>
      <c r="F1449" s="12">
        <v>0</v>
      </c>
      <c r="G1449" s="12">
        <v>0</v>
      </c>
      <c r="H1449" s="12">
        <v>0</v>
      </c>
      <c r="I1449" s="13">
        <v>72</v>
      </c>
      <c r="J1449" s="13">
        <v>30</v>
      </c>
      <c r="K1449" s="13">
        <v>0</v>
      </c>
      <c r="L1449" s="13">
        <v>0</v>
      </c>
      <c r="M1449" s="13">
        <v>0</v>
      </c>
      <c r="N1449" s="14">
        <f>D1449*$D$4</f>
        <v>218.4</v>
      </c>
      <c r="O1449" s="14">
        <f>E1449*$E$4</f>
        <v>0</v>
      </c>
      <c r="P1449" s="14">
        <f>F1449*$F$4</f>
        <v>0</v>
      </c>
      <c r="Q1449" s="14">
        <f>G1449*$G$4</f>
        <v>0</v>
      </c>
      <c r="R1449" s="14">
        <f>H1449*$H$4</f>
        <v>0</v>
      </c>
      <c r="S1449" s="14">
        <f>(N1449/100)*(I1449*$I$4)+(N1449/100)*(J1449*$J$4)</f>
        <v>400.98239999999998</v>
      </c>
      <c r="T1449" s="14">
        <f>(O1449/100)*(K1449*$K$4)</f>
        <v>0</v>
      </c>
      <c r="U1449" s="14">
        <f>(P1449/100)*(K1449*$K$4)+(P1449/100)*(L1449*$L$4)</f>
        <v>0</v>
      </c>
      <c r="V1449" s="14">
        <f>(Q1449/100)*(L1449*$L$4)</f>
        <v>0</v>
      </c>
      <c r="W1449" s="14">
        <f>(R1449/100)*(K1449*$K$4)+(R1449/100)*(L1449*$L$4)</f>
        <v>0</v>
      </c>
      <c r="X1449" s="14">
        <f t="shared" si="473"/>
        <v>619.38239999999996</v>
      </c>
      <c r="Y1449" s="14">
        <f t="shared" si="474"/>
        <v>0</v>
      </c>
      <c r="Z1449" s="14">
        <f t="shared" si="475"/>
        <v>0</v>
      </c>
      <c r="AA1449" s="14">
        <f t="shared" si="476"/>
        <v>0</v>
      </c>
      <c r="AB1449" s="14">
        <f>R1449+W1449</f>
        <v>0</v>
      </c>
      <c r="AC1449" s="15">
        <f>ROUND(X1449+Y1449+Z1449+AA1449+AB1449,1)</f>
        <v>619.4</v>
      </c>
      <c r="AD1449" s="48">
        <f>(ROUND(AC1449-AC1448,1)/AC1448)</f>
        <v>0.18161007249141548</v>
      </c>
      <c r="AE1449" s="113"/>
      <c r="AF1449" s="60"/>
      <c r="AH1449" s="20"/>
    </row>
    <row r="1450" spans="1:34">
      <c r="A1450" s="99" t="s">
        <v>816</v>
      </c>
      <c r="B1450" s="93">
        <v>0</v>
      </c>
      <c r="C1450" s="21" t="s">
        <v>850</v>
      </c>
      <c r="D1450" s="12">
        <v>168</v>
      </c>
      <c r="E1450" s="12">
        <v>0</v>
      </c>
      <c r="F1450" s="12">
        <v>0</v>
      </c>
      <c r="G1450" s="12">
        <v>0</v>
      </c>
      <c r="H1450" s="12">
        <v>0</v>
      </c>
      <c r="I1450" s="13">
        <v>62</v>
      </c>
      <c r="J1450" s="13">
        <v>10</v>
      </c>
      <c r="K1450" s="13">
        <v>0</v>
      </c>
      <c r="L1450" s="13">
        <v>0</v>
      </c>
      <c r="M1450" s="13">
        <v>0</v>
      </c>
      <c r="N1450" s="14">
        <f>D1450*$D$5</f>
        <v>235.2</v>
      </c>
      <c r="O1450" s="14">
        <f>E1450*$E$5</f>
        <v>0</v>
      </c>
      <c r="P1450" s="14">
        <f>F1450*$F$5</f>
        <v>0</v>
      </c>
      <c r="Q1450" s="14">
        <f>G1450*$G$5</f>
        <v>0</v>
      </c>
      <c r="R1450" s="14">
        <f>H1450*$H$5</f>
        <v>0</v>
      </c>
      <c r="S1450" s="14">
        <f>(N1450/100)*(I1450*$I$5)+(N1450/100)*(J1450*$J$5)</f>
        <v>254.01599999999999</v>
      </c>
      <c r="T1450" s="14">
        <f>(O1450/100)*(K1450*$K$5)</f>
        <v>0</v>
      </c>
      <c r="U1450" s="14">
        <f>(P1450/100)*(K1450*$K$5)+(P1450/100)*(L1450*$L$5)</f>
        <v>0</v>
      </c>
      <c r="V1450" s="14">
        <f>(Q1450/100)*(L1450*$L$5)</f>
        <v>0</v>
      </c>
      <c r="W1450" s="14">
        <f>(R1450/100)*(K1450*$K$5)+(R1450/100)*(L1450*$L$5)</f>
        <v>0</v>
      </c>
      <c r="X1450" s="14">
        <f t="shared" si="473"/>
        <v>489.21600000000001</v>
      </c>
      <c r="Y1450" s="14">
        <f t="shared" si="474"/>
        <v>0</v>
      </c>
      <c r="Z1450" s="14">
        <f t="shared" si="475"/>
        <v>0</v>
      </c>
      <c r="AA1450" s="14">
        <f t="shared" si="476"/>
        <v>0</v>
      </c>
      <c r="AB1450" s="14">
        <f>R1450+W1450</f>
        <v>0</v>
      </c>
      <c r="AC1450" s="15">
        <f t="shared" ref="AC1450:AC1462" si="477">ROUND(X1450+Y1450+Z1450+AA1450+AB1450,1)</f>
        <v>489.2</v>
      </c>
      <c r="AD1450" s="48">
        <f>(ROUND(AC1450-AC1448,1)/AC1448)</f>
        <v>-6.6768409004196866E-2</v>
      </c>
      <c r="AE1450" s="113"/>
      <c r="AF1450" s="60"/>
      <c r="AH1450" s="20"/>
    </row>
    <row r="1451" spans="1:34">
      <c r="A1451" s="99" t="s">
        <v>817</v>
      </c>
      <c r="B1451" s="93">
        <v>0</v>
      </c>
      <c r="C1451" s="21" t="s">
        <v>338</v>
      </c>
      <c r="D1451" s="12">
        <v>168</v>
      </c>
      <c r="E1451" s="12">
        <v>0</v>
      </c>
      <c r="F1451" s="12">
        <v>0</v>
      </c>
      <c r="G1451" s="12">
        <v>0</v>
      </c>
      <c r="H1451" s="12">
        <v>0</v>
      </c>
      <c r="I1451" s="13">
        <v>62</v>
      </c>
      <c r="J1451" s="13">
        <v>10</v>
      </c>
      <c r="K1451" s="13">
        <v>0</v>
      </c>
      <c r="L1451" s="13">
        <v>0</v>
      </c>
      <c r="M1451" s="13">
        <v>0</v>
      </c>
      <c r="N1451" s="14">
        <f>D1451*$D$6</f>
        <v>235.2</v>
      </c>
      <c r="O1451" s="14">
        <f>E1451*$E$6</f>
        <v>0</v>
      </c>
      <c r="P1451" s="14">
        <f>F1451*$F$6</f>
        <v>0</v>
      </c>
      <c r="Q1451" s="14">
        <f>G1451*$G$6</f>
        <v>0</v>
      </c>
      <c r="R1451" s="14">
        <f>H1451*$H$6</f>
        <v>0</v>
      </c>
      <c r="S1451" s="14">
        <f>(N1451/100)*(I1451*$I$6)+(N1451/100)*(J1451*$J$6)</f>
        <v>254.01599999999999</v>
      </c>
      <c r="T1451" s="14">
        <f>(O1451/100)*(K1451*$K$6)</f>
        <v>0</v>
      </c>
      <c r="U1451" s="14">
        <f>(P1451/100)*(K1451*$K$6)+(P1451/100)*(L1451*$L$6)</f>
        <v>0</v>
      </c>
      <c r="V1451" s="14">
        <f>(Q1451/100)*(L1451*$L$6)</f>
        <v>0</v>
      </c>
      <c r="W1451" s="14">
        <f>(R1451/100)*(K1451*$K$6)+(R1451/100)*(L1451*$L$6)</f>
        <v>0</v>
      </c>
      <c r="X1451" s="14">
        <f t="shared" si="473"/>
        <v>489.21600000000001</v>
      </c>
      <c r="Y1451" s="14">
        <f t="shared" si="474"/>
        <v>0</v>
      </c>
      <c r="Z1451" s="14">
        <f t="shared" si="475"/>
        <v>0</v>
      </c>
      <c r="AA1451" s="14">
        <f t="shared" si="476"/>
        <v>0</v>
      </c>
      <c r="AB1451" s="14">
        <f t="shared" ref="AB1451:AB1462" si="478">R1451+W1451</f>
        <v>0</v>
      </c>
      <c r="AC1451" s="15">
        <f t="shared" si="477"/>
        <v>489.2</v>
      </c>
      <c r="AD1451" s="48">
        <f>(ROUND(AC1451-AC1448,1)/AC1448)</f>
        <v>-6.6768409004196866E-2</v>
      </c>
      <c r="AE1451" s="113"/>
      <c r="AF1451" s="60"/>
      <c r="AH1451" s="20"/>
    </row>
    <row r="1452" spans="1:34">
      <c r="A1452" s="99" t="s">
        <v>818</v>
      </c>
      <c r="B1452" s="93">
        <v>0</v>
      </c>
      <c r="C1452" s="21" t="s">
        <v>339</v>
      </c>
      <c r="D1452" s="12">
        <v>168</v>
      </c>
      <c r="E1452" s="12">
        <v>0</v>
      </c>
      <c r="F1452" s="12">
        <v>0</v>
      </c>
      <c r="G1452" s="12">
        <v>0</v>
      </c>
      <c r="H1452" s="12">
        <v>0</v>
      </c>
      <c r="I1452" s="13">
        <v>62</v>
      </c>
      <c r="J1452" s="13">
        <v>10</v>
      </c>
      <c r="K1452" s="13">
        <v>0</v>
      </c>
      <c r="L1452" s="13">
        <v>0</v>
      </c>
      <c r="M1452" s="13">
        <v>0</v>
      </c>
      <c r="N1452" s="14">
        <f>D1452*$D$7</f>
        <v>235.2</v>
      </c>
      <c r="O1452" s="14">
        <f>E1452*$E$7</f>
        <v>0</v>
      </c>
      <c r="P1452" s="14">
        <f>F1452*$F$7</f>
        <v>0</v>
      </c>
      <c r="Q1452" s="14">
        <f>G1452*$G$7</f>
        <v>0</v>
      </c>
      <c r="R1452" s="14">
        <f>H1452*$H$7</f>
        <v>0</v>
      </c>
      <c r="S1452" s="14">
        <f>(N1452/100)*(I1452*$I$7)+(N1452/100)*(J1452*$J$7)</f>
        <v>254.01599999999999</v>
      </c>
      <c r="T1452" s="14">
        <f>(O1452/100)*(K1452*$K$7)</f>
        <v>0</v>
      </c>
      <c r="U1452" s="14">
        <f>(P1452/100)*(K1452*$K$7)+(P1452/100)*(L1452*$L$7)</f>
        <v>0</v>
      </c>
      <c r="V1452" s="14">
        <f>(Q1452/100)*(L1452*$L$7)</f>
        <v>0</v>
      </c>
      <c r="W1452" s="14">
        <f>(R1452/100)*(K1452*$K$7)+(R1452/100)*(L1452*$L$7)</f>
        <v>0</v>
      </c>
      <c r="X1452" s="14">
        <f t="shared" si="473"/>
        <v>489.21600000000001</v>
      </c>
      <c r="Y1452" s="14">
        <f t="shared" si="474"/>
        <v>0</v>
      </c>
      <c r="Z1452" s="14">
        <f t="shared" si="475"/>
        <v>0</v>
      </c>
      <c r="AA1452" s="14">
        <f t="shared" si="476"/>
        <v>0</v>
      </c>
      <c r="AB1452" s="14">
        <f t="shared" si="478"/>
        <v>0</v>
      </c>
      <c r="AC1452" s="15">
        <f t="shared" si="477"/>
        <v>489.2</v>
      </c>
      <c r="AD1452" s="48">
        <f>(ROUND(AC1452-AC1448,1)/AC1448)</f>
        <v>-6.6768409004196866E-2</v>
      </c>
      <c r="AE1452" s="113"/>
      <c r="AF1452" s="60"/>
      <c r="AH1452" s="20"/>
    </row>
    <row r="1453" spans="1:34">
      <c r="A1453" s="99" t="s">
        <v>667</v>
      </c>
      <c r="B1453" s="93"/>
      <c r="C1453" s="21" t="s">
        <v>340</v>
      </c>
      <c r="D1453" s="12">
        <v>168</v>
      </c>
      <c r="E1453" s="12">
        <v>0</v>
      </c>
      <c r="F1453" s="12">
        <v>0</v>
      </c>
      <c r="G1453" s="12">
        <v>0</v>
      </c>
      <c r="H1453" s="12">
        <v>0</v>
      </c>
      <c r="I1453" s="13">
        <v>62</v>
      </c>
      <c r="J1453" s="13">
        <v>10</v>
      </c>
      <c r="K1453" s="13">
        <v>0</v>
      </c>
      <c r="L1453" s="13">
        <v>0</v>
      </c>
      <c r="M1453" s="13">
        <v>0</v>
      </c>
      <c r="N1453" s="14">
        <f>D1453*$D$8</f>
        <v>235.2</v>
      </c>
      <c r="O1453" s="14">
        <f>E1453*$E$8</f>
        <v>0</v>
      </c>
      <c r="P1453" s="14">
        <f>F1453*$F$8</f>
        <v>0</v>
      </c>
      <c r="Q1453" s="14">
        <f>G1453*$G$8</f>
        <v>0</v>
      </c>
      <c r="R1453" s="14">
        <f>H1453*$H$8</f>
        <v>0</v>
      </c>
      <c r="S1453" s="14">
        <f>(N1453/100)*(I1453*$I$8)+(N1453/100)*(J1453*$J$8)</f>
        <v>254.01599999999999</v>
      </c>
      <c r="T1453" s="14">
        <f>(O1453/100)*(K1453*$K$8)</f>
        <v>0</v>
      </c>
      <c r="U1453" s="14">
        <f>(P1453/100)*(K1453*$K$8)+(P1453/100)*(L1453*$L$8)</f>
        <v>0</v>
      </c>
      <c r="V1453" s="14">
        <f>(Q1453/100)*(L1453*$L$8)</f>
        <v>0</v>
      </c>
      <c r="W1453" s="14">
        <f>(R1453/100)*(K1453*$K$8)+(R1453/100)*(L1453*$L$8)</f>
        <v>0</v>
      </c>
      <c r="X1453" s="14">
        <f t="shared" si="473"/>
        <v>489.21600000000001</v>
      </c>
      <c r="Y1453" s="14">
        <f t="shared" si="474"/>
        <v>0</v>
      </c>
      <c r="Z1453" s="14">
        <f t="shared" si="475"/>
        <v>0</v>
      </c>
      <c r="AA1453" s="14">
        <f t="shared" si="476"/>
        <v>0</v>
      </c>
      <c r="AB1453" s="14">
        <f t="shared" si="478"/>
        <v>0</v>
      </c>
      <c r="AC1453" s="15">
        <f t="shared" si="477"/>
        <v>489.2</v>
      </c>
      <c r="AD1453" s="48">
        <f>(ROUND(AC1453-AC1448,1)/AC1448)</f>
        <v>-6.6768409004196866E-2</v>
      </c>
      <c r="AE1453" s="113"/>
      <c r="AF1453" s="60"/>
      <c r="AH1453" s="20"/>
    </row>
    <row r="1454" spans="1:34">
      <c r="A1454" s="99" t="s">
        <v>606</v>
      </c>
      <c r="B1454" s="93"/>
      <c r="C1454" s="21" t="s">
        <v>1</v>
      </c>
      <c r="D1454" s="12">
        <v>84</v>
      </c>
      <c r="E1454" s="12">
        <v>168</v>
      </c>
      <c r="F1454" s="12">
        <v>0</v>
      </c>
      <c r="G1454" s="12">
        <v>0</v>
      </c>
      <c r="H1454" s="12">
        <v>0</v>
      </c>
      <c r="I1454" s="13">
        <v>62</v>
      </c>
      <c r="J1454" s="13">
        <v>10</v>
      </c>
      <c r="K1454" s="13">
        <v>77</v>
      </c>
      <c r="L1454" s="13">
        <v>0</v>
      </c>
      <c r="M1454" s="13">
        <v>0</v>
      </c>
      <c r="N1454" s="14">
        <f>D1454*$D$9</f>
        <v>100.8</v>
      </c>
      <c r="O1454" s="14">
        <f>E1454*$E$9</f>
        <v>218.4</v>
      </c>
      <c r="P1454" s="14">
        <f>F1454*$F$9</f>
        <v>0</v>
      </c>
      <c r="Q1454" s="14">
        <f>G1454*$G$9</f>
        <v>0</v>
      </c>
      <c r="R1454" s="14">
        <f>H1454*$H$9</f>
        <v>0</v>
      </c>
      <c r="S1454" s="14">
        <f>(N1454/100)*(I1454*$I$9)+(N1454/100)*(J1454*$J$9)</f>
        <v>108.864</v>
      </c>
      <c r="T1454" s="14">
        <f>(O1454/100)*(K1454*$K$9)</f>
        <v>252.25200000000001</v>
      </c>
      <c r="U1454" s="14">
        <f>(P1454/100)*(K1454*$K$9)+(P1454/100)*(L1454*$L$9)</f>
        <v>0</v>
      </c>
      <c r="V1454" s="14">
        <f>(Q1454/100)*(L1454*$L$9)</f>
        <v>0</v>
      </c>
      <c r="W1454" s="14">
        <f>(R1454/100)*(K1454*$K$9)+(R1454/100)*(L1454*$L$9)</f>
        <v>0</v>
      </c>
      <c r="X1454" s="14">
        <f t="shared" si="473"/>
        <v>209.66399999999999</v>
      </c>
      <c r="Y1454" s="14">
        <f t="shared" si="474"/>
        <v>470.65200000000004</v>
      </c>
      <c r="Z1454" s="14">
        <f t="shared" si="475"/>
        <v>0</v>
      </c>
      <c r="AA1454" s="14">
        <f t="shared" si="476"/>
        <v>0</v>
      </c>
      <c r="AB1454" s="14">
        <f t="shared" si="478"/>
        <v>0</v>
      </c>
      <c r="AC1454" s="15">
        <f t="shared" si="477"/>
        <v>680.3</v>
      </c>
      <c r="AD1454" s="48">
        <f>(ROUND(AC1454-AC1448,1)/AC1448)</f>
        <v>0.29778710415871801</v>
      </c>
      <c r="AE1454" s="113"/>
      <c r="AF1454" s="60"/>
      <c r="AH1454" s="20"/>
    </row>
    <row r="1455" spans="1:34">
      <c r="A1455" s="99" t="s">
        <v>845</v>
      </c>
      <c r="B1455" s="93"/>
      <c r="C1455" s="21" t="s">
        <v>2</v>
      </c>
      <c r="D1455" s="12">
        <v>84</v>
      </c>
      <c r="E1455" s="12">
        <v>0</v>
      </c>
      <c r="F1455" s="12">
        <v>168</v>
      </c>
      <c r="G1455" s="12">
        <v>0</v>
      </c>
      <c r="H1455" s="12">
        <v>0</v>
      </c>
      <c r="I1455" s="13">
        <v>62</v>
      </c>
      <c r="J1455" s="13">
        <v>10</v>
      </c>
      <c r="K1455" s="13">
        <v>38.5</v>
      </c>
      <c r="L1455" s="13">
        <v>38.5</v>
      </c>
      <c r="M1455" s="13">
        <v>0</v>
      </c>
      <c r="N1455" s="14">
        <f>D1455*$D$10</f>
        <v>100.8</v>
      </c>
      <c r="O1455" s="14">
        <f>E1455*$E$10</f>
        <v>0</v>
      </c>
      <c r="P1455" s="14">
        <f>F1455*$F$10</f>
        <v>218.4</v>
      </c>
      <c r="Q1455" s="14">
        <f>G1455*$G$10</f>
        <v>0</v>
      </c>
      <c r="R1455" s="14">
        <f>H1455*$H$10</f>
        <v>0</v>
      </c>
      <c r="S1455" s="14">
        <f>(N1455/100)*(I1455*$I$10)+(N1455/100)*(J1455*$J$10)</f>
        <v>108.864</v>
      </c>
      <c r="T1455" s="14">
        <f>(O1455/100)*(K1455*$J$10)</f>
        <v>0</v>
      </c>
      <c r="U1455" s="14">
        <f>(P1455/100)*(K1455*$K$10)+(P1455/100)*(L1455*$L$10)</f>
        <v>252.25200000000001</v>
      </c>
      <c r="V1455" s="14">
        <f>(Q1455/100)*(L1455*$L$10)</f>
        <v>0</v>
      </c>
      <c r="W1455" s="14">
        <f>(R1455/100)*(K1455*$K$10)+(R1455/100)*(L1455*$L$10)</f>
        <v>0</v>
      </c>
      <c r="X1455" s="14">
        <f t="shared" si="473"/>
        <v>209.66399999999999</v>
      </c>
      <c r="Y1455" s="14">
        <f t="shared" si="474"/>
        <v>0</v>
      </c>
      <c r="Z1455" s="14">
        <f t="shared" si="475"/>
        <v>470.65200000000004</v>
      </c>
      <c r="AA1455" s="14">
        <f t="shared" si="476"/>
        <v>0</v>
      </c>
      <c r="AB1455" s="14">
        <f t="shared" si="478"/>
        <v>0</v>
      </c>
      <c r="AC1455" s="15">
        <f t="shared" si="477"/>
        <v>680.3</v>
      </c>
      <c r="AD1455" s="48">
        <f>(ROUND(AC1455-AC1448,1)/AC1448)</f>
        <v>0.29778710415871801</v>
      </c>
      <c r="AE1455" s="113"/>
      <c r="AF1455" s="60"/>
      <c r="AH1455" s="20"/>
    </row>
    <row r="1456" spans="1:34">
      <c r="A1456" s="99" t="s">
        <v>846</v>
      </c>
      <c r="B1456" s="93"/>
      <c r="C1456" s="21" t="s">
        <v>3</v>
      </c>
      <c r="D1456" s="12">
        <v>84</v>
      </c>
      <c r="E1456" s="12">
        <v>0</v>
      </c>
      <c r="F1456" s="12">
        <v>0</v>
      </c>
      <c r="G1456" s="12">
        <v>168</v>
      </c>
      <c r="H1456" s="12">
        <v>0</v>
      </c>
      <c r="I1456" s="13">
        <v>62</v>
      </c>
      <c r="J1456" s="13">
        <v>10</v>
      </c>
      <c r="K1456" s="13">
        <v>0</v>
      </c>
      <c r="L1456" s="13">
        <v>77</v>
      </c>
      <c r="M1456" s="13">
        <v>0</v>
      </c>
      <c r="N1456" s="14">
        <f>D1456*$D$11</f>
        <v>100.8</v>
      </c>
      <c r="O1456" s="14">
        <f>E1456*$E$11</f>
        <v>0</v>
      </c>
      <c r="P1456" s="14">
        <f>F1456*$F$11</f>
        <v>0</v>
      </c>
      <c r="Q1456" s="14">
        <f>G1456*$G$11</f>
        <v>218.4</v>
      </c>
      <c r="R1456" s="14">
        <f>H1456*$H$11</f>
        <v>0</v>
      </c>
      <c r="S1456" s="14">
        <f>(N1456/100)*(I1456*$I$11)+(N1456/100)*(J1456*$J$11)</f>
        <v>108.864</v>
      </c>
      <c r="T1456" s="14">
        <f>(O1456/100)*(K1456*$K$11)</f>
        <v>0</v>
      </c>
      <c r="U1456" s="14">
        <f>(P1456/100)*(K1456*$K$11)+(P1456/100)*(L1456*$L$11)</f>
        <v>0</v>
      </c>
      <c r="V1456" s="14">
        <f>(Q1456/100)*(L1456*$L$11)</f>
        <v>252.25200000000001</v>
      </c>
      <c r="W1456" s="14">
        <f>(R1456/100)*(K1456*$K$11)+(R1456/100)*(L1456*$L$11)</f>
        <v>0</v>
      </c>
      <c r="X1456" s="14">
        <f t="shared" si="473"/>
        <v>209.66399999999999</v>
      </c>
      <c r="Y1456" s="14">
        <f t="shared" si="474"/>
        <v>0</v>
      </c>
      <c r="Z1456" s="14">
        <f t="shared" si="475"/>
        <v>0</v>
      </c>
      <c r="AA1456" s="14">
        <f t="shared" si="476"/>
        <v>470.65200000000004</v>
      </c>
      <c r="AB1456" s="14">
        <f t="shared" si="478"/>
        <v>0</v>
      </c>
      <c r="AC1456" s="15">
        <f t="shared" si="477"/>
        <v>680.3</v>
      </c>
      <c r="AD1456" s="48">
        <f>(ROUND(AC1456-AC1448,1)/AC1448)</f>
        <v>0.29778710415871801</v>
      </c>
      <c r="AE1456" s="113"/>
      <c r="AF1456" s="60"/>
      <c r="AH1456" s="20"/>
    </row>
    <row r="1457" spans="1:34">
      <c r="A1457" s="99" t="s">
        <v>847</v>
      </c>
      <c r="B1457" s="93"/>
      <c r="C1457" s="21" t="s">
        <v>4</v>
      </c>
      <c r="D1457" s="12">
        <v>84</v>
      </c>
      <c r="E1457" s="12">
        <v>0</v>
      </c>
      <c r="F1457" s="12">
        <v>0</v>
      </c>
      <c r="G1457" s="12">
        <v>0</v>
      </c>
      <c r="H1457" s="12">
        <v>168</v>
      </c>
      <c r="I1457" s="13">
        <v>62</v>
      </c>
      <c r="J1457" s="13">
        <v>10</v>
      </c>
      <c r="K1457" s="13">
        <v>38.5</v>
      </c>
      <c r="L1457" s="13">
        <v>38.5</v>
      </c>
      <c r="M1457" s="13">
        <v>0</v>
      </c>
      <c r="N1457" s="14">
        <f>D1457*$D$12</f>
        <v>100.8</v>
      </c>
      <c r="O1457" s="14">
        <f>E1457*$E$12</f>
        <v>0</v>
      </c>
      <c r="P1457" s="14">
        <f>F1457*$F$12</f>
        <v>0</v>
      </c>
      <c r="Q1457" s="14">
        <f>G1457*$G$12</f>
        <v>0</v>
      </c>
      <c r="R1457" s="14">
        <f>H1457*$H$12</f>
        <v>218.4</v>
      </c>
      <c r="S1457" s="14">
        <f>(N1457/100)*(I1457*$I$12)+(N1457/100)*(J1457*$J$12)</f>
        <v>108.864</v>
      </c>
      <c r="T1457" s="14">
        <f>(O1457/100)*(K1457*$K$12)</f>
        <v>0</v>
      </c>
      <c r="U1457" s="14">
        <f>(P1457/100)*(K1457*$K$12)+(P1457/100)*(L1457*$L$12)</f>
        <v>0</v>
      </c>
      <c r="V1457" s="14">
        <f>(Q1457/100)*(L1457*$L$12)</f>
        <v>0</v>
      </c>
      <c r="W1457" s="14">
        <f>(R1457/100)*(K1457*$K$12)+(R1457/100)*(L1457*$L$12)</f>
        <v>252.25200000000001</v>
      </c>
      <c r="X1457" s="14">
        <f t="shared" si="473"/>
        <v>209.66399999999999</v>
      </c>
      <c r="Y1457" s="14">
        <f t="shared" si="474"/>
        <v>0</v>
      </c>
      <c r="Z1457" s="14">
        <f t="shared" si="475"/>
        <v>0</v>
      </c>
      <c r="AA1457" s="14">
        <f t="shared" si="476"/>
        <v>0</v>
      </c>
      <c r="AB1457" s="14">
        <f t="shared" si="478"/>
        <v>470.65200000000004</v>
      </c>
      <c r="AC1457" s="15">
        <f t="shared" si="477"/>
        <v>680.3</v>
      </c>
      <c r="AD1457" s="48">
        <f>(ROUND(AC1457-AC1448,1)/AC1448)</f>
        <v>0.29778710415871801</v>
      </c>
      <c r="AE1457" s="113"/>
      <c r="AF1457" s="60"/>
      <c r="AH1457" s="20"/>
    </row>
    <row r="1458" spans="1:34">
      <c r="A1458" s="99" t="s">
        <v>848</v>
      </c>
      <c r="B1458" s="93"/>
      <c r="C1458" s="21" t="s">
        <v>328</v>
      </c>
      <c r="D1458" s="12">
        <v>168</v>
      </c>
      <c r="E1458" s="12">
        <v>0</v>
      </c>
      <c r="F1458" s="12">
        <v>0</v>
      </c>
      <c r="G1458" s="12">
        <v>0</v>
      </c>
      <c r="H1458" s="12">
        <v>0</v>
      </c>
      <c r="I1458" s="13">
        <v>62</v>
      </c>
      <c r="J1458" s="13">
        <v>10</v>
      </c>
      <c r="K1458" s="13">
        <v>0</v>
      </c>
      <c r="L1458" s="13">
        <v>0</v>
      </c>
      <c r="M1458" s="13">
        <v>66</v>
      </c>
      <c r="N1458" s="14">
        <f>D1458*$D$13</f>
        <v>218.4</v>
      </c>
      <c r="O1458" s="14">
        <f>E1458*$E$13</f>
        <v>0</v>
      </c>
      <c r="P1458" s="14">
        <f>F1458*$F$13</f>
        <v>0</v>
      </c>
      <c r="Q1458" s="14">
        <f>G1458*$G$13</f>
        <v>0</v>
      </c>
      <c r="R1458" s="14">
        <f>H1458*$H$13</f>
        <v>0</v>
      </c>
      <c r="S1458" s="14">
        <f>(N1458/100)*(I1458*$I$14)+(N1458/100)*(J1458*$J$14)+(N1458/100)*(M1458*$M$14)</f>
        <v>452.08800000000002</v>
      </c>
      <c r="T1458" s="14">
        <f>(O1458/100)*(K1458*$K$13)+(O1458/100)*(M1458*$M$13)</f>
        <v>0</v>
      </c>
      <c r="U1458" s="14">
        <f>(P1458/100)*(K1458*$K$13)+(P1458/100)*(L1458*$L$13)+(P1458/100)*(M1458*$M$13)</f>
        <v>0</v>
      </c>
      <c r="V1458" s="14">
        <f>(Q1458/100)*(L1458*$L$13)+(Q1458/100)*(M1458*$M$13)</f>
        <v>0</v>
      </c>
      <c r="W1458" s="14">
        <f>(R1458/100)*(K1458*$K$13)+(R1458/100)*(L1458*$L$13)+(R1458/100)*(M1458*$M$13)</f>
        <v>0</v>
      </c>
      <c r="X1458" s="14">
        <f t="shared" si="473"/>
        <v>670.48800000000006</v>
      </c>
      <c r="Y1458" s="14">
        <f t="shared" si="474"/>
        <v>0</v>
      </c>
      <c r="Z1458" s="14">
        <f t="shared" si="475"/>
        <v>0</v>
      </c>
      <c r="AA1458" s="14">
        <f t="shared" si="476"/>
        <v>0</v>
      </c>
      <c r="AB1458" s="14">
        <f t="shared" si="478"/>
        <v>0</v>
      </c>
      <c r="AC1458" s="15">
        <f t="shared" si="477"/>
        <v>670.5</v>
      </c>
      <c r="AD1458" s="48">
        <f>(ROUND(AC1458-AC1448,1)/AC1448)</f>
        <v>0.27909194963754291</v>
      </c>
      <c r="AE1458" s="113"/>
      <c r="AF1458" s="60"/>
      <c r="AH1458" s="20"/>
    </row>
    <row r="1459" spans="1:34">
      <c r="A1459" s="99" t="s">
        <v>849</v>
      </c>
      <c r="B1459" s="93"/>
      <c r="C1459" s="21" t="s">
        <v>329</v>
      </c>
      <c r="D1459" s="12">
        <v>168</v>
      </c>
      <c r="E1459" s="12">
        <v>0</v>
      </c>
      <c r="F1459" s="12">
        <v>0</v>
      </c>
      <c r="G1459" s="12">
        <v>0</v>
      </c>
      <c r="H1459" s="12">
        <v>0</v>
      </c>
      <c r="I1459" s="13">
        <v>62</v>
      </c>
      <c r="J1459" s="13">
        <v>10</v>
      </c>
      <c r="K1459" s="13">
        <v>66</v>
      </c>
      <c r="L1459" s="13">
        <v>0</v>
      </c>
      <c r="M1459" s="13">
        <v>0</v>
      </c>
      <c r="N1459" s="14">
        <f>D1459*$D$14</f>
        <v>218.4</v>
      </c>
      <c r="O1459" s="14">
        <f>E1459*$E$14</f>
        <v>0</v>
      </c>
      <c r="P1459" s="14">
        <f>F1459*$F$14</f>
        <v>0</v>
      </c>
      <c r="Q1459" s="14">
        <f>G1459*$G$14</f>
        <v>0</v>
      </c>
      <c r="R1459" s="14">
        <f>H1459*$H$14</f>
        <v>0</v>
      </c>
      <c r="S1459" s="14">
        <f>(N1459/100)*(I1459*$I$14)+(N1459/100)*(J1459*$J$14)+(N1459/100)*(K1459*$K$14)</f>
        <v>452.08800000000002</v>
      </c>
      <c r="T1459" s="14">
        <f>(O1459/100)*(K1459*$K$14)</f>
        <v>0</v>
      </c>
      <c r="U1459" s="14">
        <f>(P1459/100)*(K1459*$K$14)+(P1459/100)*(L1459*$L$14)</f>
        <v>0</v>
      </c>
      <c r="V1459" s="14">
        <f>(Q1459/100)*(L1459*$L$14)</f>
        <v>0</v>
      </c>
      <c r="W1459" s="14">
        <f>(R1459/100)*(K1459*$L$14)+(R1459/100)*(L1459*$M$14)</f>
        <v>0</v>
      </c>
      <c r="X1459" s="14">
        <f t="shared" si="473"/>
        <v>670.48800000000006</v>
      </c>
      <c r="Y1459" s="14">
        <f t="shared" si="474"/>
        <v>0</v>
      </c>
      <c r="Z1459" s="14">
        <f t="shared" si="475"/>
        <v>0</v>
      </c>
      <c r="AA1459" s="14">
        <f t="shared" si="476"/>
        <v>0</v>
      </c>
      <c r="AB1459" s="14">
        <f t="shared" si="478"/>
        <v>0</v>
      </c>
      <c r="AC1459" s="15">
        <f t="shared" si="477"/>
        <v>670.5</v>
      </c>
      <c r="AD1459" s="48">
        <f>(ROUND(AC1459-AC1448,1)/AC1448)</f>
        <v>0.27909194963754291</v>
      </c>
      <c r="AE1459" s="113"/>
      <c r="AF1459" s="60"/>
      <c r="AH1459" s="20"/>
    </row>
    <row r="1460" spans="1:34">
      <c r="A1460" s="99"/>
      <c r="B1460" s="93"/>
      <c r="C1460" s="21" t="s">
        <v>330</v>
      </c>
      <c r="D1460" s="12">
        <v>168</v>
      </c>
      <c r="E1460" s="12">
        <v>0</v>
      </c>
      <c r="F1460" s="12">
        <v>0</v>
      </c>
      <c r="G1460" s="12">
        <v>0</v>
      </c>
      <c r="H1460" s="12">
        <v>0</v>
      </c>
      <c r="I1460" s="13">
        <v>62</v>
      </c>
      <c r="J1460" s="13">
        <v>10</v>
      </c>
      <c r="K1460" s="13">
        <v>0</v>
      </c>
      <c r="L1460" s="13">
        <v>66</v>
      </c>
      <c r="M1460" s="13">
        <v>0</v>
      </c>
      <c r="N1460" s="14">
        <f>D1460*$D$15</f>
        <v>218.4</v>
      </c>
      <c r="O1460" s="14">
        <f>E1460*$E$15</f>
        <v>0</v>
      </c>
      <c r="P1460" s="14">
        <f>F1460*$F$15</f>
        <v>0</v>
      </c>
      <c r="Q1460" s="14">
        <f>G1460*$G$15</f>
        <v>0</v>
      </c>
      <c r="R1460" s="14">
        <f>H1460*$H$15</f>
        <v>0</v>
      </c>
      <c r="S1460" s="14">
        <f>(N1460/100)*(I1460*$I$15)+(N1460/100)*(J1460*$J$15)+(N1460/100)*(L1460*$L$15)</f>
        <v>452.08800000000002</v>
      </c>
      <c r="T1460" s="14">
        <f>(O1460/100)*(K1460*$K$15)</f>
        <v>0</v>
      </c>
      <c r="U1460" s="14">
        <f>(P1460/100)*(K1460*$K$15)+(P1460/100)*(L1460*$L$15)</f>
        <v>0</v>
      </c>
      <c r="V1460" s="14">
        <f>(Q1460/100)*(L1460*$L$15)</f>
        <v>0</v>
      </c>
      <c r="W1460" s="14">
        <f>(R1460/100)*(K1460*$K$15)+(R1460/100)*(L1460*$L$15)</f>
        <v>0</v>
      </c>
      <c r="X1460" s="14">
        <f t="shared" si="473"/>
        <v>670.48800000000006</v>
      </c>
      <c r="Y1460" s="14">
        <f t="shared" si="474"/>
        <v>0</v>
      </c>
      <c r="Z1460" s="14">
        <f t="shared" si="475"/>
        <v>0</v>
      </c>
      <c r="AA1460" s="14">
        <f t="shared" si="476"/>
        <v>0</v>
      </c>
      <c r="AB1460" s="14">
        <f t="shared" si="478"/>
        <v>0</v>
      </c>
      <c r="AC1460" s="15">
        <f t="shared" si="477"/>
        <v>670.5</v>
      </c>
      <c r="AD1460" s="48">
        <f>(ROUND(AC1460-AC1448,1)/AC1448)</f>
        <v>0.27909194963754291</v>
      </c>
      <c r="AE1460" s="113"/>
      <c r="AF1460" s="60"/>
      <c r="AH1460" s="20"/>
    </row>
    <row r="1461" spans="1:34">
      <c r="A1461" s="99"/>
      <c r="B1461" s="93"/>
      <c r="C1461" s="21" t="s">
        <v>326</v>
      </c>
      <c r="D1461" s="12">
        <v>168</v>
      </c>
      <c r="E1461" s="12">
        <v>0</v>
      </c>
      <c r="F1461" s="12">
        <v>0</v>
      </c>
      <c r="G1461" s="12">
        <v>0</v>
      </c>
      <c r="H1461" s="12">
        <v>0</v>
      </c>
      <c r="I1461" s="13">
        <v>62</v>
      </c>
      <c r="J1461" s="13">
        <v>47</v>
      </c>
      <c r="K1461" s="13">
        <v>0</v>
      </c>
      <c r="L1461" s="13">
        <v>0</v>
      </c>
      <c r="M1461" s="13">
        <v>0</v>
      </c>
      <c r="N1461" s="14">
        <f>D1461*$D$16</f>
        <v>218.4</v>
      </c>
      <c r="O1461" s="14">
        <f>E1461*$E$16</f>
        <v>0</v>
      </c>
      <c r="P1461" s="14">
        <f>F1461*$F$16</f>
        <v>0</v>
      </c>
      <c r="Q1461" s="14">
        <f>G1461*$G$16</f>
        <v>0</v>
      </c>
      <c r="R1461" s="14">
        <f>H1461*$H$16</f>
        <v>0</v>
      </c>
      <c r="S1461" s="14">
        <f>(N1461/100)*(I1461*$I$16)+(N1461/100)*(J1461*$J$16)</f>
        <v>371.49840000000006</v>
      </c>
      <c r="T1461" s="14">
        <f>(O1461/100)*(K1461*$K$16)</f>
        <v>0</v>
      </c>
      <c r="U1461" s="14">
        <f>(P1461/100)*(K1461*$K$16)+(P1461/100)*(L1461*$L$16)</f>
        <v>0</v>
      </c>
      <c r="V1461" s="14">
        <f>(Q1461/100)*(L1461*$L$16)</f>
        <v>0</v>
      </c>
      <c r="W1461" s="14">
        <f>(R1461/100)*(K1461*$K$16)+(R1461/100)*(L1461*$L$16)</f>
        <v>0</v>
      </c>
      <c r="X1461" s="14">
        <f t="shared" si="473"/>
        <v>589.89840000000004</v>
      </c>
      <c r="Y1461" s="14">
        <f t="shared" si="474"/>
        <v>0</v>
      </c>
      <c r="Z1461" s="14">
        <f t="shared" si="475"/>
        <v>0</v>
      </c>
      <c r="AA1461" s="14">
        <f t="shared" si="476"/>
        <v>0</v>
      </c>
      <c r="AB1461" s="14">
        <f t="shared" si="478"/>
        <v>0</v>
      </c>
      <c r="AC1461" s="15">
        <f t="shared" si="477"/>
        <v>589.9</v>
      </c>
      <c r="AD1461" s="48">
        <f>(ROUND(AC1461-AC1448,1)/AC1448)</f>
        <v>0.12533384204502099</v>
      </c>
      <c r="AE1461" s="113"/>
      <c r="AF1461" s="60"/>
      <c r="AH1461" s="20"/>
    </row>
    <row r="1462" spans="1:34">
      <c r="A1462" s="99"/>
      <c r="B1462" s="93"/>
      <c r="C1462" s="21" t="s">
        <v>327</v>
      </c>
      <c r="D1462" s="12">
        <v>168</v>
      </c>
      <c r="E1462" s="12">
        <v>0</v>
      </c>
      <c r="F1462" s="12">
        <v>0</v>
      </c>
      <c r="G1462" s="12">
        <v>0</v>
      </c>
      <c r="H1462" s="12">
        <v>0</v>
      </c>
      <c r="I1462" s="13">
        <v>80</v>
      </c>
      <c r="J1462" s="13">
        <v>10</v>
      </c>
      <c r="K1462" s="13">
        <v>0</v>
      </c>
      <c r="L1462" s="13">
        <v>0</v>
      </c>
      <c r="M1462" s="13">
        <v>0</v>
      </c>
      <c r="N1462" s="14">
        <f>D1462*$D$17</f>
        <v>218.4</v>
      </c>
      <c r="O1462" s="14">
        <f>E1462*$E$17</f>
        <v>0</v>
      </c>
      <c r="P1462" s="14">
        <f>F1462*$F$17</f>
        <v>0</v>
      </c>
      <c r="Q1462" s="14">
        <f>G1462*$G$17</f>
        <v>0</v>
      </c>
      <c r="R1462" s="14">
        <f>H1462*$H$17</f>
        <v>0</v>
      </c>
      <c r="S1462" s="14">
        <f>(N1462/100)*(I1462*$I$17)+(N1462/100)*(J1462*$J$17)</f>
        <v>423.69600000000003</v>
      </c>
      <c r="T1462" s="14">
        <f>(O1462/100)*(K1462*$K$17)</f>
        <v>0</v>
      </c>
      <c r="U1462" s="14">
        <f>(P1462/100)*(K1462*$K$17)+(P1462/100)*(L1462*$L$17)</f>
        <v>0</v>
      </c>
      <c r="V1462" s="14">
        <f>(Q1462/100)*(L1462*$L$17)</f>
        <v>0</v>
      </c>
      <c r="W1462" s="14">
        <f>(R1462/100)*(K1462*$K$17)+(R1462/100)*(L1462*$L$17)</f>
        <v>0</v>
      </c>
      <c r="X1462" s="14">
        <f t="shared" si="473"/>
        <v>642.096</v>
      </c>
      <c r="Y1462" s="14">
        <f t="shared" si="474"/>
        <v>0</v>
      </c>
      <c r="Z1462" s="14">
        <f t="shared" si="475"/>
        <v>0</v>
      </c>
      <c r="AA1462" s="14">
        <f t="shared" si="476"/>
        <v>0</v>
      </c>
      <c r="AB1462" s="14">
        <f t="shared" si="478"/>
        <v>0</v>
      </c>
      <c r="AC1462" s="15">
        <f t="shared" si="477"/>
        <v>642.1</v>
      </c>
      <c r="AD1462" s="48">
        <f>(ROUND(AC1462-AC1448,1)/AC1448)</f>
        <v>0.22491415490270888</v>
      </c>
      <c r="AE1462" s="113"/>
      <c r="AF1462" s="60"/>
      <c r="AH1462" s="20"/>
    </row>
    <row r="1463" spans="1:34">
      <c r="A1463" s="106" t="s">
        <v>0</v>
      </c>
      <c r="B1463" s="90" t="s">
        <v>561</v>
      </c>
      <c r="C1463" s="50" t="s">
        <v>243</v>
      </c>
      <c r="D1463" s="11">
        <v>0</v>
      </c>
      <c r="E1463" s="11">
        <v>0</v>
      </c>
      <c r="F1463" s="11">
        <v>0</v>
      </c>
      <c r="G1463" s="11">
        <v>0</v>
      </c>
      <c r="H1463" s="11">
        <v>125</v>
      </c>
      <c r="I1463" s="51">
        <v>0</v>
      </c>
      <c r="J1463" s="51">
        <v>0</v>
      </c>
      <c r="K1463" s="51">
        <v>60</v>
      </c>
      <c r="L1463" s="51">
        <v>60</v>
      </c>
      <c r="M1463" s="51">
        <v>0</v>
      </c>
      <c r="N1463" s="52">
        <f>D1463*$D$3</f>
        <v>0</v>
      </c>
      <c r="O1463" s="52">
        <f>E1463*$E$3</f>
        <v>0</v>
      </c>
      <c r="P1463" s="52">
        <f>F1463*$F$3</f>
        <v>0</v>
      </c>
      <c r="Q1463" s="52">
        <f>G1463*$G$3</f>
        <v>0</v>
      </c>
      <c r="R1463" s="52">
        <f>H1463*$H$3</f>
        <v>187.5</v>
      </c>
      <c r="S1463" s="52">
        <f>(N1463/100)*(I1463*$I$3)+(N1463/100)*(J1463*$J$3)+(N1463/100)*(K1463*$J$3)+(N1463/100)*(L1463*$J$3)</f>
        <v>0</v>
      </c>
      <c r="T1463" s="52">
        <f>(O1463/100)*(K1463*$K$3)</f>
        <v>0</v>
      </c>
      <c r="U1463" s="52">
        <f>(P1463/100)*(K1463*$K$3)+(P1463/100)*(L1463*$L$3)</f>
        <v>0</v>
      </c>
      <c r="V1463" s="52">
        <f>(Q1463/100)*(L1463*$L$3)</f>
        <v>0</v>
      </c>
      <c r="W1463" s="52">
        <f>(R1463/100)*(K1463*$K$3)+(R1463/100)*(L1463*$L$3)</f>
        <v>337.5</v>
      </c>
      <c r="X1463" s="52">
        <f t="shared" ref="X1463:X1477" si="479">N1463+S1463</f>
        <v>0</v>
      </c>
      <c r="Y1463" s="52">
        <f t="shared" ref="Y1463:Y1477" si="480">O1463+T1463</f>
        <v>0</v>
      </c>
      <c r="Z1463" s="52">
        <f t="shared" ref="Z1463:Z1477" si="481">P1463+U1463</f>
        <v>0</v>
      </c>
      <c r="AA1463" s="52">
        <f t="shared" ref="AA1463:AA1477" si="482">Q1463+V1463</f>
        <v>0</v>
      </c>
      <c r="AB1463" s="52">
        <f>R1463+W1463</f>
        <v>525</v>
      </c>
      <c r="AC1463" s="53">
        <f>ROUND(X1463+Y1463+Z1463+AA1463+AB1463,1)</f>
        <v>525</v>
      </c>
      <c r="AD1463" s="58"/>
      <c r="AE1463" s="113" t="s">
        <v>814</v>
      </c>
      <c r="AF1463" s="60"/>
      <c r="AH1463" s="20"/>
    </row>
    <row r="1464" spans="1:34">
      <c r="A1464" s="99" t="s">
        <v>815</v>
      </c>
      <c r="B1464" s="91">
        <v>0</v>
      </c>
      <c r="C1464" s="21" t="s">
        <v>325</v>
      </c>
      <c r="D1464" s="12">
        <v>0</v>
      </c>
      <c r="E1464" s="12">
        <v>0</v>
      </c>
      <c r="F1464" s="12">
        <v>0</v>
      </c>
      <c r="G1464" s="12">
        <v>0</v>
      </c>
      <c r="H1464" s="12">
        <v>125</v>
      </c>
      <c r="I1464" s="13">
        <v>0</v>
      </c>
      <c r="J1464" s="13">
        <v>0</v>
      </c>
      <c r="K1464" s="13">
        <v>88</v>
      </c>
      <c r="L1464" s="13">
        <v>88</v>
      </c>
      <c r="M1464" s="13">
        <v>0</v>
      </c>
      <c r="N1464" s="14">
        <f>D1464*$D$4</f>
        <v>0</v>
      </c>
      <c r="O1464" s="14">
        <f>E1464*$E$4</f>
        <v>0</v>
      </c>
      <c r="P1464" s="14">
        <f>F1464*$F$4</f>
        <v>0</v>
      </c>
      <c r="Q1464" s="14">
        <f>G1464*$G$4</f>
        <v>0</v>
      </c>
      <c r="R1464" s="14">
        <f>H1464*$H$4</f>
        <v>162.5</v>
      </c>
      <c r="S1464" s="14">
        <f>(N1464/100)*(I1464*$I$4)+(N1464/100)*(J1464*$J$4)</f>
        <v>0</v>
      </c>
      <c r="T1464" s="14">
        <f>(O1464/100)*(K1464*$K$4)</f>
        <v>0</v>
      </c>
      <c r="U1464" s="14">
        <f>(P1464/100)*(K1464*$K$4)+(P1464/100)*(L1464*$L$4)</f>
        <v>0</v>
      </c>
      <c r="V1464" s="14">
        <f>(Q1464/100)*(L1464*$L$4)</f>
        <v>0</v>
      </c>
      <c r="W1464" s="14">
        <f>(R1464/100)*(K1464*$K$4)+(R1464/100)*(L1464*$L$4)</f>
        <v>429</v>
      </c>
      <c r="X1464" s="14">
        <f t="shared" si="479"/>
        <v>0</v>
      </c>
      <c r="Y1464" s="14">
        <f t="shared" si="480"/>
        <v>0</v>
      </c>
      <c r="Z1464" s="14">
        <f t="shared" si="481"/>
        <v>0</v>
      </c>
      <c r="AA1464" s="14">
        <f t="shared" si="482"/>
        <v>0</v>
      </c>
      <c r="AB1464" s="14">
        <f>R1464+W1464</f>
        <v>591.5</v>
      </c>
      <c r="AC1464" s="15">
        <f>ROUND(X1464+Y1464+Z1464+AA1464+AB1464,1)</f>
        <v>591.5</v>
      </c>
      <c r="AD1464" s="48">
        <f>(ROUND(AC1464-AC1463,1)/AC1463)</f>
        <v>0.12666666666666668</v>
      </c>
      <c r="AE1464" s="113"/>
      <c r="AF1464" s="60"/>
      <c r="AH1464" s="20"/>
    </row>
    <row r="1465" spans="1:34">
      <c r="A1465" s="99" t="s">
        <v>816</v>
      </c>
      <c r="B1465" s="91">
        <v>0</v>
      </c>
      <c r="C1465" s="21" t="s">
        <v>850</v>
      </c>
      <c r="D1465" s="12">
        <v>0</v>
      </c>
      <c r="E1465" s="12">
        <v>0</v>
      </c>
      <c r="F1465" s="12">
        <v>0</v>
      </c>
      <c r="G1465" s="12">
        <v>0</v>
      </c>
      <c r="H1465" s="12">
        <v>125</v>
      </c>
      <c r="I1465" s="13">
        <v>0</v>
      </c>
      <c r="J1465" s="13">
        <v>0</v>
      </c>
      <c r="K1465" s="13">
        <v>60</v>
      </c>
      <c r="L1465" s="13">
        <v>60</v>
      </c>
      <c r="M1465" s="13">
        <v>0</v>
      </c>
      <c r="N1465" s="14">
        <f>D1465*$D$5</f>
        <v>0</v>
      </c>
      <c r="O1465" s="14">
        <f>E1465*$E$5</f>
        <v>0</v>
      </c>
      <c r="P1465" s="14">
        <f>F1465*$F$5</f>
        <v>0</v>
      </c>
      <c r="Q1465" s="14">
        <f>G1465*$G$5</f>
        <v>0</v>
      </c>
      <c r="R1465" s="14">
        <f>H1465*$H$5</f>
        <v>175</v>
      </c>
      <c r="S1465" s="14">
        <f>(N1465/100)*(I1465*$I$5)+(N1465/100)*(J1465*$J$5)</f>
        <v>0</v>
      </c>
      <c r="T1465" s="14">
        <f>(O1465/100)*(K1465*$K$5)</f>
        <v>0</v>
      </c>
      <c r="U1465" s="14">
        <f>(P1465/100)*(K1465*$K$5)+(P1465/100)*(L1465*$L$5)</f>
        <v>0</v>
      </c>
      <c r="V1465" s="14">
        <f>(Q1465/100)*(L1465*$L$5)</f>
        <v>0</v>
      </c>
      <c r="W1465" s="14">
        <f>(R1465/100)*(K1465*$K$5)+(R1465/100)*(L1465*$L$5)</f>
        <v>315</v>
      </c>
      <c r="X1465" s="14">
        <f t="shared" si="479"/>
        <v>0</v>
      </c>
      <c r="Y1465" s="14">
        <f t="shared" si="480"/>
        <v>0</v>
      </c>
      <c r="Z1465" s="14">
        <f t="shared" si="481"/>
        <v>0</v>
      </c>
      <c r="AA1465" s="14">
        <f t="shared" si="482"/>
        <v>0</v>
      </c>
      <c r="AB1465" s="14">
        <f>R1465+W1465</f>
        <v>490</v>
      </c>
      <c r="AC1465" s="15">
        <f t="shared" ref="AC1465:AC1478" si="483">ROUND(X1465+Y1465+Z1465+AA1465+AB1465,1)</f>
        <v>490</v>
      </c>
      <c r="AD1465" s="48">
        <f>(ROUND(AC1465-AC1463,1)/AC1463)</f>
        <v>-6.6666666666666666E-2</v>
      </c>
      <c r="AE1465" s="113"/>
      <c r="AF1465" s="60"/>
      <c r="AH1465" s="20"/>
    </row>
    <row r="1466" spans="1:34">
      <c r="A1466" s="99" t="s">
        <v>817</v>
      </c>
      <c r="B1466" s="91">
        <v>30</v>
      </c>
      <c r="C1466" s="21" t="s">
        <v>338</v>
      </c>
      <c r="D1466" s="12">
        <v>0</v>
      </c>
      <c r="E1466" s="12">
        <v>0</v>
      </c>
      <c r="F1466" s="12">
        <v>0</v>
      </c>
      <c r="G1466" s="12">
        <v>0</v>
      </c>
      <c r="H1466" s="12">
        <v>125</v>
      </c>
      <c r="I1466" s="13">
        <v>0</v>
      </c>
      <c r="J1466" s="13">
        <v>0</v>
      </c>
      <c r="K1466" s="13">
        <v>60</v>
      </c>
      <c r="L1466" s="13">
        <v>60</v>
      </c>
      <c r="M1466" s="13">
        <v>0</v>
      </c>
      <c r="N1466" s="14">
        <f>D1466*$D$6</f>
        <v>0</v>
      </c>
      <c r="O1466" s="14">
        <f>E1466*$E$6</f>
        <v>0</v>
      </c>
      <c r="P1466" s="14">
        <f>F1466*$F$6</f>
        <v>0</v>
      </c>
      <c r="Q1466" s="14">
        <f>G1466*$G$6</f>
        <v>0</v>
      </c>
      <c r="R1466" s="14">
        <f>H1466*$H$6</f>
        <v>175</v>
      </c>
      <c r="S1466" s="14">
        <f>(N1466/100)*(I1466*$I$6)+(N1466/100)*(J1466*$J$6)</f>
        <v>0</v>
      </c>
      <c r="T1466" s="14">
        <f>(O1466/100)*(K1466*$K$6)</f>
        <v>0</v>
      </c>
      <c r="U1466" s="14">
        <f>(P1466/100)*(K1466*$K$6)+(P1466/100)*(L1466*$L$6)</f>
        <v>0</v>
      </c>
      <c r="V1466" s="14">
        <f>(Q1466/100)*(L1466*$L$6)</f>
        <v>0</v>
      </c>
      <c r="W1466" s="14">
        <f>(R1466/100)*(K1466*$K$6)+(R1466/100)*(L1466*$L$6)</f>
        <v>315</v>
      </c>
      <c r="X1466" s="14">
        <f t="shared" si="479"/>
        <v>0</v>
      </c>
      <c r="Y1466" s="14">
        <f t="shared" si="480"/>
        <v>0</v>
      </c>
      <c r="Z1466" s="14">
        <f t="shared" si="481"/>
        <v>0</v>
      </c>
      <c r="AA1466" s="14">
        <f t="shared" si="482"/>
        <v>0</v>
      </c>
      <c r="AB1466" s="14">
        <f t="shared" ref="AB1466:AB1478" si="484">R1466+W1466</f>
        <v>490</v>
      </c>
      <c r="AC1466" s="15">
        <f t="shared" si="483"/>
        <v>490</v>
      </c>
      <c r="AD1466" s="48">
        <f>(ROUND(AC1466-AC1463,1)/AC1463)</f>
        <v>-6.6666666666666666E-2</v>
      </c>
      <c r="AE1466" s="113"/>
      <c r="AF1466" s="60"/>
      <c r="AH1466" s="20"/>
    </row>
    <row r="1467" spans="1:34">
      <c r="A1467" s="99" t="s">
        <v>818</v>
      </c>
      <c r="B1467" s="91">
        <v>30</v>
      </c>
      <c r="C1467" s="21" t="s">
        <v>339</v>
      </c>
      <c r="D1467" s="12">
        <v>0</v>
      </c>
      <c r="E1467" s="12">
        <v>0</v>
      </c>
      <c r="F1467" s="12">
        <v>0</v>
      </c>
      <c r="G1467" s="12">
        <v>0</v>
      </c>
      <c r="H1467" s="12">
        <v>125</v>
      </c>
      <c r="I1467" s="13">
        <v>0</v>
      </c>
      <c r="J1467" s="13">
        <v>0</v>
      </c>
      <c r="K1467" s="13">
        <v>60</v>
      </c>
      <c r="L1467" s="13">
        <v>60</v>
      </c>
      <c r="M1467" s="13">
        <v>0</v>
      </c>
      <c r="N1467" s="14">
        <f>D1467*$D$7</f>
        <v>0</v>
      </c>
      <c r="O1467" s="14">
        <f>E1467*$E$7</f>
        <v>0</v>
      </c>
      <c r="P1467" s="14">
        <f>F1467*$F$7</f>
        <v>0</v>
      </c>
      <c r="Q1467" s="14">
        <f>G1467*$G$7</f>
        <v>0</v>
      </c>
      <c r="R1467" s="14">
        <f>H1467*$H$7</f>
        <v>175</v>
      </c>
      <c r="S1467" s="14">
        <f>(N1467/100)*(I1467*$I$7)+(N1467/100)*(J1467*$J$7)</f>
        <v>0</v>
      </c>
      <c r="T1467" s="14">
        <f>(O1467/100)*(K1467*$K$7)</f>
        <v>0</v>
      </c>
      <c r="U1467" s="14">
        <f>(P1467/100)*(K1467*$K$7)+(P1467/100)*(L1467*$L$7)</f>
        <v>0</v>
      </c>
      <c r="V1467" s="14">
        <f>(Q1467/100)*(L1467*$L$7)</f>
        <v>0</v>
      </c>
      <c r="W1467" s="14">
        <f>(R1467/100)*(K1467*$K$7)+(R1467/100)*(L1467*$L$7)</f>
        <v>315</v>
      </c>
      <c r="X1467" s="14">
        <f t="shared" si="479"/>
        <v>0</v>
      </c>
      <c r="Y1467" s="14">
        <f t="shared" si="480"/>
        <v>0</v>
      </c>
      <c r="Z1467" s="14">
        <f t="shared" si="481"/>
        <v>0</v>
      </c>
      <c r="AA1467" s="14">
        <f t="shared" si="482"/>
        <v>0</v>
      </c>
      <c r="AB1467" s="14">
        <f t="shared" si="484"/>
        <v>490</v>
      </c>
      <c r="AC1467" s="15">
        <f t="shared" si="483"/>
        <v>490</v>
      </c>
      <c r="AD1467" s="48">
        <f>(ROUND(AC1467-AC1463,1)/AC1463)</f>
        <v>-6.6666666666666666E-2</v>
      </c>
      <c r="AE1467" s="113"/>
      <c r="AF1467" s="60"/>
      <c r="AH1467" s="20"/>
    </row>
    <row r="1468" spans="1:34">
      <c r="A1468" s="99" t="s">
        <v>667</v>
      </c>
      <c r="B1468" s="91"/>
      <c r="C1468" s="21" t="s">
        <v>340</v>
      </c>
      <c r="D1468" s="12">
        <v>0</v>
      </c>
      <c r="E1468" s="12">
        <v>0</v>
      </c>
      <c r="F1468" s="12">
        <v>0</v>
      </c>
      <c r="G1468" s="12">
        <v>0</v>
      </c>
      <c r="H1468" s="12">
        <v>125</v>
      </c>
      <c r="I1468" s="13">
        <v>0</v>
      </c>
      <c r="J1468" s="13">
        <v>0</v>
      </c>
      <c r="K1468" s="13">
        <v>60</v>
      </c>
      <c r="L1468" s="13">
        <v>60</v>
      </c>
      <c r="M1468" s="13">
        <v>0</v>
      </c>
      <c r="N1468" s="14">
        <f>D1468*$D$8</f>
        <v>0</v>
      </c>
      <c r="O1468" s="14">
        <f>E1468*$E$8</f>
        <v>0</v>
      </c>
      <c r="P1468" s="14">
        <f>F1468*$F$8</f>
        <v>0</v>
      </c>
      <c r="Q1468" s="14">
        <f>G1468*$G$8</f>
        <v>0</v>
      </c>
      <c r="R1468" s="14">
        <f>H1468*$H$8</f>
        <v>175</v>
      </c>
      <c r="S1468" s="14">
        <f>(N1468/100)*(I1468*$I$8)+(N1468/100)*(J1468*$J$8)</f>
        <v>0</v>
      </c>
      <c r="T1468" s="14">
        <f>(O1468/100)*(K1468*$K$8)</f>
        <v>0</v>
      </c>
      <c r="U1468" s="14">
        <f>(P1468/100)*(K1468*$K$8)+(P1468/100)*(L1468*$L$8)</f>
        <v>0</v>
      </c>
      <c r="V1468" s="14">
        <f>(Q1468/100)*(L1468*$L$8)</f>
        <v>0</v>
      </c>
      <c r="W1468" s="14">
        <f>(R1468/100)*(K1468*$K$8)+(R1468/100)*(L1468*$L$8)</f>
        <v>315</v>
      </c>
      <c r="X1468" s="14">
        <f t="shared" si="479"/>
        <v>0</v>
      </c>
      <c r="Y1468" s="14">
        <f t="shared" si="480"/>
        <v>0</v>
      </c>
      <c r="Z1468" s="14">
        <f t="shared" si="481"/>
        <v>0</v>
      </c>
      <c r="AA1468" s="14">
        <f t="shared" si="482"/>
        <v>0</v>
      </c>
      <c r="AB1468" s="14">
        <f t="shared" si="484"/>
        <v>490</v>
      </c>
      <c r="AC1468" s="15">
        <f t="shared" si="483"/>
        <v>490</v>
      </c>
      <c r="AD1468" s="48">
        <f>(ROUND(AC1468-AC1463,1)/AC1463)</f>
        <v>-6.6666666666666666E-2</v>
      </c>
      <c r="AE1468" s="113"/>
      <c r="AF1468" s="60"/>
      <c r="AH1468" s="20"/>
    </row>
    <row r="1469" spans="1:34">
      <c r="A1469" s="99" t="s">
        <v>606</v>
      </c>
      <c r="B1469" s="91"/>
      <c r="C1469" s="21" t="s">
        <v>1</v>
      </c>
      <c r="D1469" s="12">
        <v>0</v>
      </c>
      <c r="E1469" s="12">
        <v>188</v>
      </c>
      <c r="F1469" s="12">
        <v>0</v>
      </c>
      <c r="G1469" s="12">
        <v>0</v>
      </c>
      <c r="H1469" s="12">
        <v>0</v>
      </c>
      <c r="I1469" s="13">
        <v>0</v>
      </c>
      <c r="J1469" s="13">
        <v>0</v>
      </c>
      <c r="K1469" s="13">
        <v>117</v>
      </c>
      <c r="L1469" s="13">
        <v>0</v>
      </c>
      <c r="M1469" s="13">
        <v>0</v>
      </c>
      <c r="N1469" s="14">
        <f>D1469*$D$9</f>
        <v>0</v>
      </c>
      <c r="O1469" s="14">
        <f>E1469*$E$9</f>
        <v>244.4</v>
      </c>
      <c r="P1469" s="14">
        <f>F1469*$F$9</f>
        <v>0</v>
      </c>
      <c r="Q1469" s="14">
        <f>G1469*$G$9</f>
        <v>0</v>
      </c>
      <c r="R1469" s="14">
        <f>H1469*$H$9</f>
        <v>0</v>
      </c>
      <c r="S1469" s="14">
        <f>(N1469/100)*(I1469*$I$9)+(N1469/100)*(J1469*$J$9)</f>
        <v>0</v>
      </c>
      <c r="T1469" s="14">
        <f>(O1469/100)*(K1469*$K$9)</f>
        <v>428.92199999999997</v>
      </c>
      <c r="U1469" s="14">
        <f>(P1469/100)*(K1469*$K$9)+(P1469/100)*(L1469*$L$9)</f>
        <v>0</v>
      </c>
      <c r="V1469" s="14">
        <f>(Q1469/100)*(L1469*$L$9)</f>
        <v>0</v>
      </c>
      <c r="W1469" s="14">
        <f>(R1469/100)*(K1469*$K$9)+(R1469/100)*(L1469*$L$9)</f>
        <v>0</v>
      </c>
      <c r="X1469" s="14">
        <f t="shared" si="479"/>
        <v>0</v>
      </c>
      <c r="Y1469" s="14">
        <f t="shared" si="480"/>
        <v>673.322</v>
      </c>
      <c r="Z1469" s="14">
        <f t="shared" si="481"/>
        <v>0</v>
      </c>
      <c r="AA1469" s="14">
        <f t="shared" si="482"/>
        <v>0</v>
      </c>
      <c r="AB1469" s="14">
        <f t="shared" si="484"/>
        <v>0</v>
      </c>
      <c r="AC1469" s="15">
        <f t="shared" si="483"/>
        <v>673.3</v>
      </c>
      <c r="AD1469" s="48">
        <f>(ROUND(AC1469-AC1463,1)/AC1463)</f>
        <v>0.28247619047619049</v>
      </c>
      <c r="AE1469" s="113"/>
      <c r="AF1469" s="60"/>
      <c r="AH1469" s="20"/>
    </row>
    <row r="1470" spans="1:34">
      <c r="A1470" s="99" t="s">
        <v>845</v>
      </c>
      <c r="B1470" s="91"/>
      <c r="C1470" s="21" t="s">
        <v>2</v>
      </c>
      <c r="D1470" s="12">
        <v>0</v>
      </c>
      <c r="E1470" s="12">
        <v>0</v>
      </c>
      <c r="F1470" s="12">
        <v>188</v>
      </c>
      <c r="G1470" s="12">
        <v>0</v>
      </c>
      <c r="H1470" s="12">
        <v>0</v>
      </c>
      <c r="I1470" s="13">
        <v>0</v>
      </c>
      <c r="J1470" s="13">
        <v>0</v>
      </c>
      <c r="K1470" s="13">
        <v>58.5</v>
      </c>
      <c r="L1470" s="13">
        <v>58.5</v>
      </c>
      <c r="M1470" s="13">
        <v>0</v>
      </c>
      <c r="N1470" s="14">
        <f>D1470*$D$10</f>
        <v>0</v>
      </c>
      <c r="O1470" s="14">
        <f>E1470*$E$10</f>
        <v>0</v>
      </c>
      <c r="P1470" s="14">
        <f>F1470*$F$10</f>
        <v>244.4</v>
      </c>
      <c r="Q1470" s="14">
        <f>G1470*$G$10</f>
        <v>0</v>
      </c>
      <c r="R1470" s="14">
        <f>H1470*$H$10</f>
        <v>0</v>
      </c>
      <c r="S1470" s="14">
        <f>(N1470/100)*(I1470*$I$10)+(N1470/100)*(J1470*$J$10)</f>
        <v>0</v>
      </c>
      <c r="T1470" s="14">
        <f>(O1470/100)*(K1470*$J$10)</f>
        <v>0</v>
      </c>
      <c r="U1470" s="14">
        <f>(P1470/100)*(K1470*$K$10)+(P1470/100)*(L1470*$L$10)</f>
        <v>428.92199999999997</v>
      </c>
      <c r="V1470" s="14">
        <f>(Q1470/100)*(L1470*$L$10)</f>
        <v>0</v>
      </c>
      <c r="W1470" s="14">
        <f>(R1470/100)*(K1470*$K$10)+(R1470/100)*(L1470*$L$10)</f>
        <v>0</v>
      </c>
      <c r="X1470" s="14">
        <f t="shared" si="479"/>
        <v>0</v>
      </c>
      <c r="Y1470" s="14">
        <f t="shared" si="480"/>
        <v>0</v>
      </c>
      <c r="Z1470" s="14">
        <f t="shared" si="481"/>
        <v>673.322</v>
      </c>
      <c r="AA1470" s="14">
        <f t="shared" si="482"/>
        <v>0</v>
      </c>
      <c r="AB1470" s="14">
        <f t="shared" si="484"/>
        <v>0</v>
      </c>
      <c r="AC1470" s="15">
        <f t="shared" si="483"/>
        <v>673.3</v>
      </c>
      <c r="AD1470" s="48">
        <f>(ROUND(AC1470-AC1463,1)/AC1463)</f>
        <v>0.28247619047619049</v>
      </c>
      <c r="AE1470" s="113"/>
      <c r="AF1470" s="60"/>
      <c r="AH1470" s="20"/>
    </row>
    <row r="1471" spans="1:34">
      <c r="A1471" s="99" t="s">
        <v>846</v>
      </c>
      <c r="B1471" s="91"/>
      <c r="C1471" s="21" t="s">
        <v>3</v>
      </c>
      <c r="D1471" s="12">
        <v>0</v>
      </c>
      <c r="E1471" s="12">
        <v>0</v>
      </c>
      <c r="F1471" s="12">
        <v>0</v>
      </c>
      <c r="G1471" s="12">
        <v>188</v>
      </c>
      <c r="H1471" s="12">
        <v>0</v>
      </c>
      <c r="I1471" s="13">
        <v>0</v>
      </c>
      <c r="J1471" s="13">
        <v>0</v>
      </c>
      <c r="K1471" s="13">
        <v>0</v>
      </c>
      <c r="L1471" s="13">
        <v>117</v>
      </c>
      <c r="M1471" s="13">
        <v>0</v>
      </c>
      <c r="N1471" s="14">
        <f>D1471*$D$11</f>
        <v>0</v>
      </c>
      <c r="O1471" s="14">
        <f>E1471*$E$11</f>
        <v>0</v>
      </c>
      <c r="P1471" s="14">
        <f>F1471*$F$11</f>
        <v>0</v>
      </c>
      <c r="Q1471" s="14">
        <f>G1471*$G$11</f>
        <v>244.4</v>
      </c>
      <c r="R1471" s="14">
        <f>H1471*$H$11</f>
        <v>0</v>
      </c>
      <c r="S1471" s="14">
        <f>(N1471/100)*(I1471*$I$11)+(N1471/100)*(J1471*$J$11)</f>
        <v>0</v>
      </c>
      <c r="T1471" s="14">
        <f>(O1471/100)*(K1471*$K$11)</f>
        <v>0</v>
      </c>
      <c r="U1471" s="14">
        <f>(P1471/100)*(K1471*$K$11)+(P1471/100)*(L1471*$L$11)</f>
        <v>0</v>
      </c>
      <c r="V1471" s="14">
        <f>(Q1471/100)*(L1471*$L$11)</f>
        <v>428.92199999999997</v>
      </c>
      <c r="W1471" s="14">
        <f>(R1471/100)*(K1471*$K$11)+(R1471/100)*(L1471*$L$11)</f>
        <v>0</v>
      </c>
      <c r="X1471" s="14">
        <f t="shared" si="479"/>
        <v>0</v>
      </c>
      <c r="Y1471" s="14">
        <f t="shared" si="480"/>
        <v>0</v>
      </c>
      <c r="Z1471" s="14">
        <f t="shared" si="481"/>
        <v>0</v>
      </c>
      <c r="AA1471" s="14">
        <f t="shared" si="482"/>
        <v>673.322</v>
      </c>
      <c r="AB1471" s="14">
        <f t="shared" si="484"/>
        <v>0</v>
      </c>
      <c r="AC1471" s="15">
        <f t="shared" si="483"/>
        <v>673.3</v>
      </c>
      <c r="AD1471" s="48">
        <f>(ROUND(AC1471-AC1463,1)/AC1463)</f>
        <v>0.28247619047619049</v>
      </c>
      <c r="AE1471" s="113"/>
      <c r="AF1471" s="60"/>
      <c r="AH1471" s="20"/>
    </row>
    <row r="1472" spans="1:34">
      <c r="A1472" s="99" t="s">
        <v>847</v>
      </c>
      <c r="B1472" s="91"/>
      <c r="C1472" s="21" t="s">
        <v>4</v>
      </c>
      <c r="D1472" s="12">
        <v>0</v>
      </c>
      <c r="E1472" s="12">
        <v>0</v>
      </c>
      <c r="F1472" s="12">
        <v>0</v>
      </c>
      <c r="G1472" s="12">
        <v>0</v>
      </c>
      <c r="H1472" s="12">
        <v>188</v>
      </c>
      <c r="I1472" s="13">
        <v>0</v>
      </c>
      <c r="J1472" s="13">
        <v>0</v>
      </c>
      <c r="K1472" s="13">
        <v>58.5</v>
      </c>
      <c r="L1472" s="13">
        <v>58.5</v>
      </c>
      <c r="M1472" s="13">
        <v>0</v>
      </c>
      <c r="N1472" s="14">
        <f>D1472*$D$12</f>
        <v>0</v>
      </c>
      <c r="O1472" s="14">
        <f>E1472*$E$12</f>
        <v>0</v>
      </c>
      <c r="P1472" s="14">
        <f>F1472*$F$12</f>
        <v>0</v>
      </c>
      <c r="Q1472" s="14">
        <f>G1472*$G$12</f>
        <v>0</v>
      </c>
      <c r="R1472" s="14">
        <f>H1472*$H$12</f>
        <v>244.4</v>
      </c>
      <c r="S1472" s="14">
        <f>(N1472/100)*(I1472*$I$12)+(N1472/100)*(J1472*$J$12)</f>
        <v>0</v>
      </c>
      <c r="T1472" s="14">
        <f>(O1472/100)*(K1472*$K$12)</f>
        <v>0</v>
      </c>
      <c r="U1472" s="14">
        <f>(P1472/100)*(K1472*$K$12)+(P1472/100)*(L1472*$L$12)</f>
        <v>0</v>
      </c>
      <c r="V1472" s="14">
        <f>(Q1472/100)*(L1472*$L$12)</f>
        <v>0</v>
      </c>
      <c r="W1472" s="14">
        <f>(R1472/100)*(K1472*$K$12)+(R1472/100)*(L1472*$L$12)</f>
        <v>428.92199999999997</v>
      </c>
      <c r="X1472" s="14">
        <f t="shared" si="479"/>
        <v>0</v>
      </c>
      <c r="Y1472" s="14">
        <f t="shared" si="480"/>
        <v>0</v>
      </c>
      <c r="Z1472" s="14">
        <f t="shared" si="481"/>
        <v>0</v>
      </c>
      <c r="AA1472" s="14">
        <f t="shared" si="482"/>
        <v>0</v>
      </c>
      <c r="AB1472" s="14">
        <f t="shared" si="484"/>
        <v>673.322</v>
      </c>
      <c r="AC1472" s="15">
        <f t="shared" si="483"/>
        <v>673.3</v>
      </c>
      <c r="AD1472" s="48">
        <f>(ROUND(AC1472-AC1463,1)/AC1463)</f>
        <v>0.28247619047619049</v>
      </c>
      <c r="AE1472" s="113"/>
      <c r="AF1472" s="60"/>
      <c r="AH1472" s="20"/>
    </row>
    <row r="1473" spans="1:34">
      <c r="A1473" s="99" t="s">
        <v>848</v>
      </c>
      <c r="B1473" s="91"/>
      <c r="C1473" s="21" t="s">
        <v>328</v>
      </c>
      <c r="D1473" s="12">
        <v>0</v>
      </c>
      <c r="E1473" s="12">
        <v>0</v>
      </c>
      <c r="F1473" s="12">
        <v>0</v>
      </c>
      <c r="G1473" s="12">
        <v>0</v>
      </c>
      <c r="H1473" s="12">
        <v>125</v>
      </c>
      <c r="I1473" s="13">
        <v>0</v>
      </c>
      <c r="J1473" s="13">
        <v>0</v>
      </c>
      <c r="K1473" s="13">
        <v>60</v>
      </c>
      <c r="L1473" s="13">
        <v>60</v>
      </c>
      <c r="M1473" s="13">
        <v>88</v>
      </c>
      <c r="N1473" s="14">
        <f>D1473*$D$13</f>
        <v>0</v>
      </c>
      <c r="O1473" s="14">
        <f>E1473*$E$13</f>
        <v>0</v>
      </c>
      <c r="P1473" s="14">
        <f>F1473*$F$13</f>
        <v>0</v>
      </c>
      <c r="Q1473" s="14">
        <f>G1473*$G$13</f>
        <v>0</v>
      </c>
      <c r="R1473" s="14">
        <f>H1473*$H$13</f>
        <v>162.5</v>
      </c>
      <c r="S1473" s="14">
        <f>(N1473/100)*(I1473*$I$14)+(N1473/100)*(J1473*$J$14)+(N1473/100)*(M1473*$M$14)</f>
        <v>0</v>
      </c>
      <c r="T1473" s="14">
        <f>(O1473/100)*(K1473*$K$13)+(O1473/100)*(M1473*$M$13)</f>
        <v>0</v>
      </c>
      <c r="U1473" s="14">
        <f>(P1473/100)*(K1473*$K$13)+(P1473/100)*(L1473*$L$13)+(P1473/100)*(M1473*$M$13)</f>
        <v>0</v>
      </c>
      <c r="V1473" s="14">
        <f>(Q1473/100)*(L1473*$L$13)+(Q1473/100)*(M1473*$M$13)</f>
        <v>0</v>
      </c>
      <c r="W1473" s="14">
        <f>(R1473/100)*(K1473*$K$13)+(R1473/100)*(L1473*$L$13)+(R1473/100)*(M1473*$M$13)</f>
        <v>507</v>
      </c>
      <c r="X1473" s="14">
        <f t="shared" si="479"/>
        <v>0</v>
      </c>
      <c r="Y1473" s="14">
        <f t="shared" si="480"/>
        <v>0</v>
      </c>
      <c r="Z1473" s="14">
        <f t="shared" si="481"/>
        <v>0</v>
      </c>
      <c r="AA1473" s="14">
        <f t="shared" si="482"/>
        <v>0</v>
      </c>
      <c r="AB1473" s="14">
        <f t="shared" si="484"/>
        <v>669.5</v>
      </c>
      <c r="AC1473" s="15">
        <f t="shared" si="483"/>
        <v>669.5</v>
      </c>
      <c r="AD1473" s="48">
        <f>(ROUND(AC1473-AC1463,1)/AC1463)</f>
        <v>0.27523809523809523</v>
      </c>
      <c r="AE1473" s="113"/>
      <c r="AF1473" s="60"/>
      <c r="AH1473" s="20"/>
    </row>
    <row r="1474" spans="1:34">
      <c r="A1474" s="99" t="s">
        <v>849</v>
      </c>
      <c r="B1474" s="91"/>
      <c r="C1474" s="21" t="s">
        <v>329</v>
      </c>
      <c r="D1474" s="12">
        <v>188</v>
      </c>
      <c r="E1474" s="12">
        <v>0</v>
      </c>
      <c r="F1474" s="12">
        <v>0</v>
      </c>
      <c r="G1474" s="12">
        <v>0</v>
      </c>
      <c r="H1474" s="12">
        <v>0</v>
      </c>
      <c r="I1474" s="13">
        <v>0</v>
      </c>
      <c r="J1474" s="13">
        <v>0</v>
      </c>
      <c r="K1474" s="13">
        <v>117</v>
      </c>
      <c r="L1474" s="13">
        <v>0</v>
      </c>
      <c r="M1474" s="13">
        <v>0</v>
      </c>
      <c r="N1474" s="14">
        <f>D1474*$D$14</f>
        <v>244.4</v>
      </c>
      <c r="O1474" s="14">
        <f>E1474*$E$14</f>
        <v>0</v>
      </c>
      <c r="P1474" s="14">
        <f>F1474*$F$14</f>
        <v>0</v>
      </c>
      <c r="Q1474" s="14">
        <f>G1474*$G$14</f>
        <v>0</v>
      </c>
      <c r="R1474" s="14">
        <f>H1474*$H$14</f>
        <v>0</v>
      </c>
      <c r="S1474" s="14">
        <f>(N1474/100)*(I1474*$I$14)+(N1474/100)*(J1474*$J$14)+(N1474/100)*(K1474*$K$14)</f>
        <v>428.92199999999997</v>
      </c>
      <c r="T1474" s="14">
        <f>(O1474/100)*(K1474*$K$14)</f>
        <v>0</v>
      </c>
      <c r="U1474" s="14">
        <f>(P1474/100)*(K1474*$K$14)+(P1474/100)*(L1474*$L$14)</f>
        <v>0</v>
      </c>
      <c r="V1474" s="14">
        <f>(Q1474/100)*(L1474*$L$14)</f>
        <v>0</v>
      </c>
      <c r="W1474" s="14">
        <f>(R1474/100)*(K1474*$L$14)+(R1474/100)*(L1474*$M$14)</f>
        <v>0</v>
      </c>
      <c r="X1474" s="14">
        <f t="shared" si="479"/>
        <v>673.322</v>
      </c>
      <c r="Y1474" s="14">
        <f t="shared" si="480"/>
        <v>0</v>
      </c>
      <c r="Z1474" s="14">
        <f t="shared" si="481"/>
        <v>0</v>
      </c>
      <c r="AA1474" s="14">
        <f t="shared" si="482"/>
        <v>0</v>
      </c>
      <c r="AB1474" s="14">
        <f t="shared" si="484"/>
        <v>0</v>
      </c>
      <c r="AC1474" s="15">
        <f t="shared" si="483"/>
        <v>673.3</v>
      </c>
      <c r="AD1474" s="48">
        <f>(ROUND(AC1474-AC1463,1)/AC1463)</f>
        <v>0.28247619047619049</v>
      </c>
      <c r="AE1474" s="113"/>
      <c r="AF1474" s="60"/>
      <c r="AH1474" s="20"/>
    </row>
    <row r="1475" spans="1:34">
      <c r="A1475" s="99"/>
      <c r="B1475" s="91"/>
      <c r="C1475" s="21" t="s">
        <v>330</v>
      </c>
      <c r="D1475" s="12">
        <v>188</v>
      </c>
      <c r="E1475" s="12">
        <v>0</v>
      </c>
      <c r="F1475" s="12">
        <v>0</v>
      </c>
      <c r="G1475" s="12">
        <v>0</v>
      </c>
      <c r="H1475" s="12">
        <v>0</v>
      </c>
      <c r="I1475" s="13">
        <v>0</v>
      </c>
      <c r="J1475" s="13">
        <v>0</v>
      </c>
      <c r="K1475" s="13">
        <v>0</v>
      </c>
      <c r="L1475" s="13">
        <v>117</v>
      </c>
      <c r="M1475" s="13">
        <v>0</v>
      </c>
      <c r="N1475" s="14">
        <f>D1475*$D$15</f>
        <v>244.4</v>
      </c>
      <c r="O1475" s="14">
        <f>E1475*$E$15</f>
        <v>0</v>
      </c>
      <c r="P1475" s="14">
        <f>F1475*$F$15</f>
        <v>0</v>
      </c>
      <c r="Q1475" s="14">
        <f>G1475*$G$15</f>
        <v>0</v>
      </c>
      <c r="R1475" s="14">
        <f>H1475*$H$15</f>
        <v>0</v>
      </c>
      <c r="S1475" s="14">
        <f>(N1475/100)*(I1475*$I$15)+(N1475/100)*(J1475*$J$15)+(N1475/100)*(L1475*$L$15)</f>
        <v>428.92199999999997</v>
      </c>
      <c r="T1475" s="14">
        <f>(O1475/100)*(K1475*$K$15)</f>
        <v>0</v>
      </c>
      <c r="U1475" s="14">
        <f>(P1475/100)*(K1475*$K$15)+(P1475/100)*(L1475*$L$15)</f>
        <v>0</v>
      </c>
      <c r="V1475" s="14">
        <f>(Q1475/100)*(L1475*$L$15)</f>
        <v>0</v>
      </c>
      <c r="W1475" s="14">
        <f>(R1475/100)*(K1475*$K$15)+(R1475/100)*(L1475*$L$15)</f>
        <v>0</v>
      </c>
      <c r="X1475" s="14">
        <f t="shared" si="479"/>
        <v>673.322</v>
      </c>
      <c r="Y1475" s="14">
        <f t="shared" si="480"/>
        <v>0</v>
      </c>
      <c r="Z1475" s="14">
        <f t="shared" si="481"/>
        <v>0</v>
      </c>
      <c r="AA1475" s="14">
        <f t="shared" si="482"/>
        <v>0</v>
      </c>
      <c r="AB1475" s="14">
        <f t="shared" si="484"/>
        <v>0</v>
      </c>
      <c r="AC1475" s="15">
        <f t="shared" si="483"/>
        <v>673.3</v>
      </c>
      <c r="AD1475" s="48">
        <f>(ROUND(AC1475-AC1463,1)/AC1463)</f>
        <v>0.28247619047619049</v>
      </c>
      <c r="AE1475" s="113"/>
      <c r="AF1475" s="60"/>
      <c r="AH1475" s="20"/>
    </row>
    <row r="1476" spans="1:34">
      <c r="A1476" s="99"/>
      <c r="B1476" s="91"/>
      <c r="C1476" s="21" t="s">
        <v>326</v>
      </c>
      <c r="D1476" s="12">
        <v>0</v>
      </c>
      <c r="E1476" s="12">
        <v>0</v>
      </c>
      <c r="F1476" s="12">
        <v>0</v>
      </c>
      <c r="G1476" s="12">
        <v>0</v>
      </c>
      <c r="H1476" s="12">
        <v>125</v>
      </c>
      <c r="I1476" s="13">
        <v>0</v>
      </c>
      <c r="J1476" s="13">
        <v>0</v>
      </c>
      <c r="K1476" s="13">
        <v>88</v>
      </c>
      <c r="L1476" s="13">
        <v>88</v>
      </c>
      <c r="M1476" s="13">
        <v>0</v>
      </c>
      <c r="N1476" s="14">
        <f>D1476*$D$16</f>
        <v>0</v>
      </c>
      <c r="O1476" s="14">
        <f>E1476*$E$16</f>
        <v>0</v>
      </c>
      <c r="P1476" s="14">
        <f>F1476*$F$16</f>
        <v>0</v>
      </c>
      <c r="Q1476" s="14">
        <f>G1476*$G$16</f>
        <v>0</v>
      </c>
      <c r="R1476" s="14">
        <f>H1476*$H$16</f>
        <v>162.5</v>
      </c>
      <c r="S1476" s="14">
        <f>(N1476/100)*(I1476*$I$16)+(N1476/100)*(J1476*$J$16)</f>
        <v>0</v>
      </c>
      <c r="T1476" s="14">
        <f>(O1476/100)*(K1476*$K$16)</f>
        <v>0</v>
      </c>
      <c r="U1476" s="14">
        <f>(P1476/100)*(K1476*$K$16)+(P1476/100)*(L1476*$L$16)</f>
        <v>0</v>
      </c>
      <c r="V1476" s="14">
        <f>(Q1476/100)*(L1476*$L$16)</f>
        <v>0</v>
      </c>
      <c r="W1476" s="14">
        <f>(R1476/100)*(K1476*$K$16)+(R1476/100)*(L1476*$L$16)</f>
        <v>429</v>
      </c>
      <c r="X1476" s="14">
        <f t="shared" si="479"/>
        <v>0</v>
      </c>
      <c r="Y1476" s="14">
        <f t="shared" si="480"/>
        <v>0</v>
      </c>
      <c r="Z1476" s="14">
        <f t="shared" si="481"/>
        <v>0</v>
      </c>
      <c r="AA1476" s="14">
        <f t="shared" si="482"/>
        <v>0</v>
      </c>
      <c r="AB1476" s="14">
        <f t="shared" si="484"/>
        <v>591.5</v>
      </c>
      <c r="AC1476" s="15">
        <f t="shared" si="483"/>
        <v>591.5</v>
      </c>
      <c r="AD1476" s="48">
        <f>(ROUND(AC1476-AC1463,1)/AC1463)</f>
        <v>0.12666666666666668</v>
      </c>
      <c r="AE1476" s="111"/>
      <c r="AF1476" s="63"/>
      <c r="AH1476" s="20"/>
    </row>
    <row r="1477" spans="1:34">
      <c r="A1477" s="99"/>
      <c r="B1477" s="91"/>
      <c r="C1477" s="21" t="s">
        <v>327</v>
      </c>
      <c r="D1477" s="12">
        <v>0</v>
      </c>
      <c r="E1477" s="12">
        <v>0</v>
      </c>
      <c r="F1477" s="12">
        <v>0</v>
      </c>
      <c r="G1477" s="12">
        <v>0</v>
      </c>
      <c r="H1477" s="12">
        <v>125</v>
      </c>
      <c r="I1477" s="13">
        <v>0</v>
      </c>
      <c r="J1477" s="13">
        <v>0</v>
      </c>
      <c r="K1477" s="13">
        <v>88</v>
      </c>
      <c r="L1477" s="13">
        <v>88</v>
      </c>
      <c r="M1477" s="13">
        <v>0</v>
      </c>
      <c r="N1477" s="14">
        <f>D1477*$D$17</f>
        <v>0</v>
      </c>
      <c r="O1477" s="14">
        <f>E1477*$E$17</f>
        <v>0</v>
      </c>
      <c r="P1477" s="14">
        <f>F1477*$F$17</f>
        <v>0</v>
      </c>
      <c r="Q1477" s="14">
        <f>G1477*$G$17</f>
        <v>0</v>
      </c>
      <c r="R1477" s="14">
        <f>H1477*$H$17</f>
        <v>162.5</v>
      </c>
      <c r="S1477" s="14">
        <f>(N1477/100)*(I1477*$I$17)+(N1477/100)*(J1477*$J$17)</f>
        <v>0</v>
      </c>
      <c r="T1477" s="14">
        <f>(O1477/100)*(K1477*$K$17)</f>
        <v>0</v>
      </c>
      <c r="U1477" s="14">
        <f>(P1477/100)*(K1477*$K$17)+(P1477/100)*(L1477*$L$17)</f>
        <v>0</v>
      </c>
      <c r="V1477" s="14">
        <f>(Q1477/100)*(L1477*$L$17)</f>
        <v>0</v>
      </c>
      <c r="W1477" s="14">
        <f>(R1477/100)*(K1477*$K$17)+(R1477/100)*(L1477*$L$17)</f>
        <v>429</v>
      </c>
      <c r="X1477" s="14">
        <f t="shared" si="479"/>
        <v>0</v>
      </c>
      <c r="Y1477" s="14">
        <f t="shared" si="480"/>
        <v>0</v>
      </c>
      <c r="Z1477" s="14">
        <f t="shared" si="481"/>
        <v>0</v>
      </c>
      <c r="AA1477" s="14">
        <f t="shared" si="482"/>
        <v>0</v>
      </c>
      <c r="AB1477" s="14">
        <f t="shared" si="484"/>
        <v>591.5</v>
      </c>
      <c r="AC1477" s="15">
        <f t="shared" si="483"/>
        <v>591.5</v>
      </c>
      <c r="AD1477" s="48">
        <f>(ROUND(AC1477-AC1463,1)/AC1463)</f>
        <v>0.12666666666666668</v>
      </c>
      <c r="AE1477" s="113"/>
      <c r="AF1477" s="60"/>
      <c r="AH1477" s="20"/>
    </row>
    <row r="1478" spans="1:34">
      <c r="A1478" s="106" t="s">
        <v>0</v>
      </c>
      <c r="B1478" s="92" t="s">
        <v>558</v>
      </c>
      <c r="C1478" s="50" t="s">
        <v>342</v>
      </c>
      <c r="D1478" s="11">
        <v>190</v>
      </c>
      <c r="E1478" s="11">
        <v>0</v>
      </c>
      <c r="F1478" s="11">
        <v>0</v>
      </c>
      <c r="G1478" s="11">
        <v>0</v>
      </c>
      <c r="H1478" s="11">
        <v>0</v>
      </c>
      <c r="I1478" s="51">
        <v>56</v>
      </c>
      <c r="J1478" s="51">
        <v>0</v>
      </c>
      <c r="K1478" s="51">
        <v>0</v>
      </c>
      <c r="L1478" s="51">
        <v>0</v>
      </c>
      <c r="M1478" s="51">
        <v>0</v>
      </c>
      <c r="N1478" s="52">
        <f>D1478*$D$3</f>
        <v>285</v>
      </c>
      <c r="O1478" s="52">
        <f>E1478*$E$3</f>
        <v>0</v>
      </c>
      <c r="P1478" s="52">
        <f>F1478*$F$3</f>
        <v>0</v>
      </c>
      <c r="Q1478" s="52">
        <f>G1478*$G$3</f>
        <v>0</v>
      </c>
      <c r="R1478" s="52">
        <f>H1478*$H$3</f>
        <v>0</v>
      </c>
      <c r="S1478" s="52">
        <f>(N1478/100)*(I1478*$I$3)+(N1478/100)*(J1478*$J$3)+(N1478/100)*(K1478*$J$3)+(N1478/100)*(L1478*$J$3)</f>
        <v>239.4</v>
      </c>
      <c r="T1478" s="52">
        <f>(O1478/100)*(K1478*$K$3)</f>
        <v>0</v>
      </c>
      <c r="U1478" s="52">
        <f>(P1478/100)*(K1478*$K$3)+(P1478/100)*(L1478*$L$3)</f>
        <v>0</v>
      </c>
      <c r="V1478" s="52">
        <f>(Q1478/100)*(L1478*$L$3)</f>
        <v>0</v>
      </c>
      <c r="W1478" s="52">
        <f>(R1478/100)*(K1478*$K$3)+(R1478/100)*(L1478*$L$3)</f>
        <v>0</v>
      </c>
      <c r="X1478" s="52">
        <f t="shared" ref="X1478:X1522" si="485">N1478+S1478</f>
        <v>524.4</v>
      </c>
      <c r="Y1478" s="52">
        <f t="shared" ref="Y1478:Y1522" si="486">O1478+T1478</f>
        <v>0</v>
      </c>
      <c r="Z1478" s="52">
        <f t="shared" ref="Z1478:Z1522" si="487">P1478+U1478</f>
        <v>0</v>
      </c>
      <c r="AA1478" s="52">
        <f t="shared" ref="AA1478:AA1522" si="488">Q1478+V1478</f>
        <v>0</v>
      </c>
      <c r="AB1478" s="52">
        <f t="shared" si="484"/>
        <v>0</v>
      </c>
      <c r="AC1478" s="53">
        <f t="shared" si="483"/>
        <v>524.4</v>
      </c>
      <c r="AD1478" s="58"/>
      <c r="AE1478" s="113"/>
      <c r="AF1478" s="60"/>
      <c r="AH1478" s="20"/>
    </row>
    <row r="1479" spans="1:34">
      <c r="A1479" s="99" t="s">
        <v>815</v>
      </c>
      <c r="B1479" s="93">
        <v>50</v>
      </c>
      <c r="C1479" s="21" t="s">
        <v>325</v>
      </c>
      <c r="D1479" s="12">
        <v>190</v>
      </c>
      <c r="E1479" s="12">
        <v>0</v>
      </c>
      <c r="F1479" s="12">
        <v>0</v>
      </c>
      <c r="G1479" s="12">
        <v>0</v>
      </c>
      <c r="H1479" s="12">
        <v>0</v>
      </c>
      <c r="I1479" s="13">
        <v>60</v>
      </c>
      <c r="J1479" s="13">
        <v>23</v>
      </c>
      <c r="K1479" s="13">
        <v>0</v>
      </c>
      <c r="L1479" s="13">
        <v>0</v>
      </c>
      <c r="M1479" s="13">
        <v>0</v>
      </c>
      <c r="N1479" s="14">
        <f>D1479*$D$4</f>
        <v>247</v>
      </c>
      <c r="O1479" s="14">
        <f>E1479*$E$4</f>
        <v>0</v>
      </c>
      <c r="P1479" s="14">
        <f>F1479*$F$4</f>
        <v>0</v>
      </c>
      <c r="Q1479" s="14">
        <f>G1479*$G$4</f>
        <v>0</v>
      </c>
      <c r="R1479" s="14">
        <f>H1479*$H$4</f>
        <v>0</v>
      </c>
      <c r="S1479" s="14">
        <f>(N1479/100)*(I1479*$I$4)+(N1479/100)*(J1479*$J$4)</f>
        <v>369.01800000000003</v>
      </c>
      <c r="T1479" s="14">
        <f>(O1479/100)*(K1479*$K$4)</f>
        <v>0</v>
      </c>
      <c r="U1479" s="14">
        <f>(P1479/100)*(K1479*$K$4)+(P1479/100)*(L1479*$L$4)</f>
        <v>0</v>
      </c>
      <c r="V1479" s="14">
        <f>(Q1479/100)*(L1479*$L$4)</f>
        <v>0</v>
      </c>
      <c r="W1479" s="14">
        <f>(R1479/100)*(K1479*$K$4)+(R1479/100)*(L1479*$L$4)</f>
        <v>0</v>
      </c>
      <c r="X1479" s="14">
        <f t="shared" si="485"/>
        <v>616.01800000000003</v>
      </c>
      <c r="Y1479" s="14">
        <f t="shared" si="486"/>
        <v>0</v>
      </c>
      <c r="Z1479" s="14">
        <f t="shared" si="487"/>
        <v>0</v>
      </c>
      <c r="AA1479" s="14">
        <f t="shared" si="488"/>
        <v>0</v>
      </c>
      <c r="AB1479" s="14">
        <f>R1479+W1479</f>
        <v>0</v>
      </c>
      <c r="AC1479" s="15">
        <f>ROUND(X1479+Y1479+Z1479+AA1479+AB1479,1)</f>
        <v>616</v>
      </c>
      <c r="AD1479" s="48">
        <f>(ROUND(AC1479-AC1478,1)/AC1478)</f>
        <v>0.17467581998474446</v>
      </c>
      <c r="AE1479" s="113" t="s">
        <v>814</v>
      </c>
      <c r="AF1479" s="60"/>
      <c r="AH1479" s="20"/>
    </row>
    <row r="1480" spans="1:34">
      <c r="A1480" s="99" t="s">
        <v>816</v>
      </c>
      <c r="B1480" s="93">
        <v>0</v>
      </c>
      <c r="C1480" s="21" t="s">
        <v>850</v>
      </c>
      <c r="D1480" s="12">
        <v>190</v>
      </c>
      <c r="E1480" s="12">
        <v>0</v>
      </c>
      <c r="F1480" s="12">
        <v>0</v>
      </c>
      <c r="G1480" s="12">
        <v>0</v>
      </c>
      <c r="H1480" s="12">
        <v>0</v>
      </c>
      <c r="I1480" s="13">
        <v>56</v>
      </c>
      <c r="J1480" s="13">
        <v>0</v>
      </c>
      <c r="K1480" s="13">
        <v>0</v>
      </c>
      <c r="L1480" s="13">
        <v>0</v>
      </c>
      <c r="M1480" s="13">
        <v>0</v>
      </c>
      <c r="N1480" s="14">
        <f>D1480*$D$5</f>
        <v>266</v>
      </c>
      <c r="O1480" s="14">
        <f>E1480*$E$5</f>
        <v>0</v>
      </c>
      <c r="P1480" s="14">
        <f>F1480*$F$5</f>
        <v>0</v>
      </c>
      <c r="Q1480" s="14">
        <f>G1480*$G$5</f>
        <v>0</v>
      </c>
      <c r="R1480" s="14">
        <f>H1480*$H$5</f>
        <v>0</v>
      </c>
      <c r="S1480" s="14">
        <f>(N1480/100)*(I1480*$I$5)+(N1480/100)*(J1480*$J$5)</f>
        <v>223.44</v>
      </c>
      <c r="T1480" s="14">
        <f>(O1480/100)*(K1480*$K$5)</f>
        <v>0</v>
      </c>
      <c r="U1480" s="14">
        <f>(P1480/100)*(K1480*$K$5)+(P1480/100)*(L1480*$L$5)</f>
        <v>0</v>
      </c>
      <c r="V1480" s="14">
        <f>(Q1480/100)*(L1480*$L$5)</f>
        <v>0</v>
      </c>
      <c r="W1480" s="14">
        <f>(R1480/100)*(K1480*$K$5)+(R1480/100)*(L1480*$L$5)</f>
        <v>0</v>
      </c>
      <c r="X1480" s="14">
        <f t="shared" si="485"/>
        <v>489.44</v>
      </c>
      <c r="Y1480" s="14">
        <f t="shared" si="486"/>
        <v>0</v>
      </c>
      <c r="Z1480" s="14">
        <f t="shared" si="487"/>
        <v>0</v>
      </c>
      <c r="AA1480" s="14">
        <f t="shared" si="488"/>
        <v>0</v>
      </c>
      <c r="AB1480" s="14">
        <f>R1480+W1480</f>
        <v>0</v>
      </c>
      <c r="AC1480" s="15">
        <f t="shared" ref="AC1480:AC1492" si="489">ROUND(X1480+Y1480+Z1480+AA1480+AB1480,1)</f>
        <v>489.4</v>
      </c>
      <c r="AD1480" s="48">
        <f>(ROUND(AC1480-AC1478,1)/AC1478)</f>
        <v>-6.6742944317315034E-2</v>
      </c>
      <c r="AE1480" s="113"/>
      <c r="AF1480" s="60"/>
      <c r="AH1480" s="20"/>
    </row>
    <row r="1481" spans="1:34">
      <c r="A1481" s="99" t="s">
        <v>817</v>
      </c>
      <c r="B1481" s="93">
        <v>0</v>
      </c>
      <c r="C1481" s="21" t="s">
        <v>338</v>
      </c>
      <c r="D1481" s="12">
        <v>190</v>
      </c>
      <c r="E1481" s="12">
        <v>0</v>
      </c>
      <c r="F1481" s="12">
        <v>0</v>
      </c>
      <c r="G1481" s="12">
        <v>0</v>
      </c>
      <c r="H1481" s="12">
        <v>0</v>
      </c>
      <c r="I1481" s="13">
        <v>56</v>
      </c>
      <c r="J1481" s="13">
        <v>0</v>
      </c>
      <c r="K1481" s="13">
        <v>0</v>
      </c>
      <c r="L1481" s="13">
        <v>0</v>
      </c>
      <c r="M1481" s="13">
        <v>0</v>
      </c>
      <c r="N1481" s="14">
        <f>D1481*$D$6</f>
        <v>266</v>
      </c>
      <c r="O1481" s="14">
        <f>E1481*$E$6</f>
        <v>0</v>
      </c>
      <c r="P1481" s="14">
        <f>F1481*$F$6</f>
        <v>0</v>
      </c>
      <c r="Q1481" s="14">
        <f>G1481*$G$6</f>
        <v>0</v>
      </c>
      <c r="R1481" s="14">
        <f>H1481*$H$6</f>
        <v>0</v>
      </c>
      <c r="S1481" s="14">
        <f>(N1481/100)*(I1481*$I$6)+(N1481/100)*(J1481*$J$6)</f>
        <v>223.44</v>
      </c>
      <c r="T1481" s="14">
        <f>(O1481/100)*(K1481*$K$6)</f>
        <v>0</v>
      </c>
      <c r="U1481" s="14">
        <f>(P1481/100)*(K1481*$K$6)+(P1481/100)*(L1481*$L$6)</f>
        <v>0</v>
      </c>
      <c r="V1481" s="14">
        <f>(Q1481/100)*(L1481*$L$6)</f>
        <v>0</v>
      </c>
      <c r="W1481" s="14">
        <f>(R1481/100)*(K1481*$K$6)+(R1481/100)*(L1481*$L$6)</f>
        <v>0</v>
      </c>
      <c r="X1481" s="14">
        <f t="shared" si="485"/>
        <v>489.44</v>
      </c>
      <c r="Y1481" s="14">
        <f t="shared" si="486"/>
        <v>0</v>
      </c>
      <c r="Z1481" s="14">
        <f t="shared" si="487"/>
        <v>0</v>
      </c>
      <c r="AA1481" s="14">
        <f t="shared" si="488"/>
        <v>0</v>
      </c>
      <c r="AB1481" s="14">
        <f t="shared" ref="AB1481:AB1492" si="490">R1481+W1481</f>
        <v>0</v>
      </c>
      <c r="AC1481" s="15">
        <f t="shared" si="489"/>
        <v>489.4</v>
      </c>
      <c r="AD1481" s="48">
        <f>(ROUND(AC1481-AC1478,1)/AC1478)</f>
        <v>-6.6742944317315034E-2</v>
      </c>
      <c r="AE1481" s="113"/>
      <c r="AF1481" s="60"/>
      <c r="AH1481" s="20"/>
    </row>
    <row r="1482" spans="1:34">
      <c r="A1482" s="99" t="s">
        <v>818</v>
      </c>
      <c r="B1482" s="93">
        <v>0</v>
      </c>
      <c r="C1482" s="21" t="s">
        <v>339</v>
      </c>
      <c r="D1482" s="12">
        <v>190</v>
      </c>
      <c r="E1482" s="12">
        <v>0</v>
      </c>
      <c r="F1482" s="12">
        <v>0</v>
      </c>
      <c r="G1482" s="12">
        <v>0</v>
      </c>
      <c r="H1482" s="12">
        <v>0</v>
      </c>
      <c r="I1482" s="13">
        <v>56</v>
      </c>
      <c r="J1482" s="13">
        <v>0</v>
      </c>
      <c r="K1482" s="13">
        <v>0</v>
      </c>
      <c r="L1482" s="13">
        <v>0</v>
      </c>
      <c r="M1482" s="13">
        <v>0</v>
      </c>
      <c r="N1482" s="14">
        <f>D1482*$D$7</f>
        <v>266</v>
      </c>
      <c r="O1482" s="14">
        <f>E1482*$E$7</f>
        <v>0</v>
      </c>
      <c r="P1482" s="14">
        <f>F1482*$F$7</f>
        <v>0</v>
      </c>
      <c r="Q1482" s="14">
        <f>G1482*$G$7</f>
        <v>0</v>
      </c>
      <c r="R1482" s="14">
        <f>H1482*$H$7</f>
        <v>0</v>
      </c>
      <c r="S1482" s="14">
        <f>(N1482/100)*(I1482*$I$7)+(N1482/100)*(J1482*$J$7)</f>
        <v>223.44</v>
      </c>
      <c r="T1482" s="14">
        <f>(O1482/100)*(K1482*$K$7)</f>
        <v>0</v>
      </c>
      <c r="U1482" s="14">
        <f>(P1482/100)*(K1482*$K$7)+(P1482/100)*(L1482*$L$7)</f>
        <v>0</v>
      </c>
      <c r="V1482" s="14">
        <f>(Q1482/100)*(L1482*$L$7)</f>
        <v>0</v>
      </c>
      <c r="W1482" s="14">
        <f>(R1482/100)*(K1482*$K$7)+(R1482/100)*(L1482*$L$7)</f>
        <v>0</v>
      </c>
      <c r="X1482" s="14">
        <f t="shared" si="485"/>
        <v>489.44</v>
      </c>
      <c r="Y1482" s="14">
        <f t="shared" si="486"/>
        <v>0</v>
      </c>
      <c r="Z1482" s="14">
        <f t="shared" si="487"/>
        <v>0</v>
      </c>
      <c r="AA1482" s="14">
        <f t="shared" si="488"/>
        <v>0</v>
      </c>
      <c r="AB1482" s="14">
        <f t="shared" si="490"/>
        <v>0</v>
      </c>
      <c r="AC1482" s="15">
        <f t="shared" si="489"/>
        <v>489.4</v>
      </c>
      <c r="AD1482" s="48">
        <f>(ROUND(AC1482-AC1478,1)/AC1478)</f>
        <v>-6.6742944317315034E-2</v>
      </c>
      <c r="AE1482" s="113"/>
      <c r="AF1482" s="60"/>
      <c r="AH1482" s="20"/>
    </row>
    <row r="1483" spans="1:34">
      <c r="A1483" s="99" t="s">
        <v>667</v>
      </c>
      <c r="B1483" s="93"/>
      <c r="C1483" s="21" t="s">
        <v>340</v>
      </c>
      <c r="D1483" s="12">
        <v>190</v>
      </c>
      <c r="E1483" s="12">
        <v>0</v>
      </c>
      <c r="F1483" s="12">
        <v>0</v>
      </c>
      <c r="G1483" s="12">
        <v>0</v>
      </c>
      <c r="H1483" s="12">
        <v>0</v>
      </c>
      <c r="I1483" s="13">
        <v>56</v>
      </c>
      <c r="J1483" s="13">
        <v>0</v>
      </c>
      <c r="K1483" s="13">
        <v>0</v>
      </c>
      <c r="L1483" s="13">
        <v>0</v>
      </c>
      <c r="M1483" s="13">
        <v>0</v>
      </c>
      <c r="N1483" s="14">
        <f>D1483*$D$8</f>
        <v>266</v>
      </c>
      <c r="O1483" s="14">
        <f>E1483*$E$8</f>
        <v>0</v>
      </c>
      <c r="P1483" s="14">
        <f>F1483*$F$8</f>
        <v>0</v>
      </c>
      <c r="Q1483" s="14">
        <f>G1483*$G$8</f>
        <v>0</v>
      </c>
      <c r="R1483" s="14">
        <f>H1483*$H$8</f>
        <v>0</v>
      </c>
      <c r="S1483" s="14">
        <f>(N1483/100)*(I1483*$I$8)+(N1483/100)*(J1483*$J$8)</f>
        <v>223.44</v>
      </c>
      <c r="T1483" s="14">
        <f>(O1483/100)*(K1483*$K$8)</f>
        <v>0</v>
      </c>
      <c r="U1483" s="14">
        <f>(P1483/100)*(K1483*$K$8)+(P1483/100)*(L1483*$L$8)</f>
        <v>0</v>
      </c>
      <c r="V1483" s="14">
        <f>(Q1483/100)*(L1483*$L$8)</f>
        <v>0</v>
      </c>
      <c r="W1483" s="14">
        <f>(R1483/100)*(K1483*$K$8)+(R1483/100)*(L1483*$L$8)</f>
        <v>0</v>
      </c>
      <c r="X1483" s="14">
        <f t="shared" si="485"/>
        <v>489.44</v>
      </c>
      <c r="Y1483" s="14">
        <f t="shared" si="486"/>
        <v>0</v>
      </c>
      <c r="Z1483" s="14">
        <f t="shared" si="487"/>
        <v>0</v>
      </c>
      <c r="AA1483" s="14">
        <f t="shared" si="488"/>
        <v>0</v>
      </c>
      <c r="AB1483" s="14">
        <f t="shared" si="490"/>
        <v>0</v>
      </c>
      <c r="AC1483" s="15">
        <f t="shared" si="489"/>
        <v>489.4</v>
      </c>
      <c r="AD1483" s="48">
        <f>(ROUND(AC1483-AC1478,1)/AC1478)</f>
        <v>-6.6742944317315034E-2</v>
      </c>
      <c r="AE1483" s="113"/>
      <c r="AF1483" s="60"/>
      <c r="AH1483" s="20"/>
    </row>
    <row r="1484" spans="1:34">
      <c r="A1484" s="99" t="s">
        <v>606</v>
      </c>
      <c r="B1484" s="93"/>
      <c r="C1484" s="21" t="s">
        <v>1</v>
      </c>
      <c r="D1484" s="12">
        <v>95</v>
      </c>
      <c r="E1484" s="12">
        <v>190</v>
      </c>
      <c r="F1484" s="12">
        <v>0</v>
      </c>
      <c r="G1484" s="12">
        <v>0</v>
      </c>
      <c r="H1484" s="12">
        <v>0</v>
      </c>
      <c r="I1484" s="13">
        <v>56</v>
      </c>
      <c r="J1484" s="13">
        <v>0</v>
      </c>
      <c r="K1484" s="13">
        <v>60</v>
      </c>
      <c r="L1484" s="13">
        <v>0</v>
      </c>
      <c r="M1484" s="13">
        <v>0</v>
      </c>
      <c r="N1484" s="14">
        <f>D1484*$D$9</f>
        <v>114</v>
      </c>
      <c r="O1484" s="14">
        <f>E1484*$E$9</f>
        <v>247</v>
      </c>
      <c r="P1484" s="14">
        <f>F1484*$F$9</f>
        <v>0</v>
      </c>
      <c r="Q1484" s="14">
        <f>G1484*$G$9</f>
        <v>0</v>
      </c>
      <c r="R1484" s="14">
        <f>H1484*$H$9</f>
        <v>0</v>
      </c>
      <c r="S1484" s="14">
        <f>(N1484/100)*(I1484*$I$9)+(N1484/100)*(J1484*$J$9)</f>
        <v>95.759999999999991</v>
      </c>
      <c r="T1484" s="14">
        <f>(O1484/100)*(K1484*$K$9)</f>
        <v>222.3</v>
      </c>
      <c r="U1484" s="14">
        <f>(P1484/100)*(K1484*$K$9)+(P1484/100)*(L1484*$L$9)</f>
        <v>0</v>
      </c>
      <c r="V1484" s="14">
        <f>(Q1484/100)*(L1484*$L$9)</f>
        <v>0</v>
      </c>
      <c r="W1484" s="14">
        <f>(R1484/100)*(K1484*$K$9)+(R1484/100)*(L1484*$L$9)</f>
        <v>0</v>
      </c>
      <c r="X1484" s="14">
        <f t="shared" si="485"/>
        <v>209.76</v>
      </c>
      <c r="Y1484" s="14">
        <f t="shared" si="486"/>
        <v>469.3</v>
      </c>
      <c r="Z1484" s="14">
        <f t="shared" si="487"/>
        <v>0</v>
      </c>
      <c r="AA1484" s="14">
        <f t="shared" si="488"/>
        <v>0</v>
      </c>
      <c r="AB1484" s="14">
        <f t="shared" si="490"/>
        <v>0</v>
      </c>
      <c r="AC1484" s="15">
        <f t="shared" si="489"/>
        <v>679.1</v>
      </c>
      <c r="AD1484" s="48">
        <f>(ROUND(AC1484-AC1478,1)/AC1478)</f>
        <v>0.29500381388253238</v>
      </c>
      <c r="AE1484" s="113"/>
      <c r="AF1484" s="60"/>
      <c r="AH1484" s="20"/>
    </row>
    <row r="1485" spans="1:34">
      <c r="A1485" s="99" t="s">
        <v>845</v>
      </c>
      <c r="B1485" s="93"/>
      <c r="C1485" s="21" t="s">
        <v>2</v>
      </c>
      <c r="D1485" s="12">
        <v>95</v>
      </c>
      <c r="E1485" s="12">
        <v>0</v>
      </c>
      <c r="F1485" s="12">
        <v>190</v>
      </c>
      <c r="G1485" s="12">
        <v>0</v>
      </c>
      <c r="H1485" s="12">
        <v>0</v>
      </c>
      <c r="I1485" s="13">
        <v>56</v>
      </c>
      <c r="J1485" s="13">
        <v>0</v>
      </c>
      <c r="K1485" s="13">
        <v>30</v>
      </c>
      <c r="L1485" s="13">
        <v>30</v>
      </c>
      <c r="M1485" s="13">
        <v>0</v>
      </c>
      <c r="N1485" s="14">
        <f>D1485*$D$10</f>
        <v>114</v>
      </c>
      <c r="O1485" s="14">
        <f>E1485*$E$10</f>
        <v>0</v>
      </c>
      <c r="P1485" s="14">
        <f>F1485*$F$10</f>
        <v>247</v>
      </c>
      <c r="Q1485" s="14">
        <f>G1485*$G$10</f>
        <v>0</v>
      </c>
      <c r="R1485" s="14">
        <f>H1485*$H$10</f>
        <v>0</v>
      </c>
      <c r="S1485" s="14">
        <f>(N1485/100)*(I1485*$I$10)+(N1485/100)*(J1485*$J$10)</f>
        <v>95.759999999999991</v>
      </c>
      <c r="T1485" s="14">
        <f>(O1485/100)*(K1485*$J$10)</f>
        <v>0</v>
      </c>
      <c r="U1485" s="14">
        <f>(P1485/100)*(K1485*$K$10)+(P1485/100)*(L1485*$L$10)</f>
        <v>222.3</v>
      </c>
      <c r="V1485" s="14">
        <f>(Q1485/100)*(L1485*$L$10)</f>
        <v>0</v>
      </c>
      <c r="W1485" s="14">
        <f>(R1485/100)*(K1485*$K$10)+(R1485/100)*(L1485*$L$10)</f>
        <v>0</v>
      </c>
      <c r="X1485" s="14">
        <f t="shared" si="485"/>
        <v>209.76</v>
      </c>
      <c r="Y1485" s="14">
        <f t="shared" si="486"/>
        <v>0</v>
      </c>
      <c r="Z1485" s="14">
        <f t="shared" si="487"/>
        <v>469.3</v>
      </c>
      <c r="AA1485" s="14">
        <f t="shared" si="488"/>
        <v>0</v>
      </c>
      <c r="AB1485" s="14">
        <f t="shared" si="490"/>
        <v>0</v>
      </c>
      <c r="AC1485" s="15">
        <f t="shared" si="489"/>
        <v>679.1</v>
      </c>
      <c r="AD1485" s="48">
        <f>(ROUND(AC1485-AC1478,1)/AC1478)</f>
        <v>0.29500381388253238</v>
      </c>
      <c r="AE1485" s="113"/>
      <c r="AF1485" s="60"/>
      <c r="AH1485" s="20"/>
    </row>
    <row r="1486" spans="1:34">
      <c r="A1486" s="99" t="s">
        <v>846</v>
      </c>
      <c r="B1486" s="93"/>
      <c r="C1486" s="21" t="s">
        <v>3</v>
      </c>
      <c r="D1486" s="12">
        <v>95</v>
      </c>
      <c r="E1486" s="12">
        <v>0</v>
      </c>
      <c r="F1486" s="12">
        <v>0</v>
      </c>
      <c r="G1486" s="12">
        <v>190</v>
      </c>
      <c r="H1486" s="12">
        <v>0</v>
      </c>
      <c r="I1486" s="13">
        <v>56</v>
      </c>
      <c r="J1486" s="13">
        <v>0</v>
      </c>
      <c r="K1486" s="13">
        <v>0</v>
      </c>
      <c r="L1486" s="13">
        <v>60</v>
      </c>
      <c r="M1486" s="13">
        <v>0</v>
      </c>
      <c r="N1486" s="14">
        <f>D1486*$D$11</f>
        <v>114</v>
      </c>
      <c r="O1486" s="14">
        <f>E1486*$E$11</f>
        <v>0</v>
      </c>
      <c r="P1486" s="14">
        <f>F1486*$F$11</f>
        <v>0</v>
      </c>
      <c r="Q1486" s="14">
        <f>G1486*$G$11</f>
        <v>247</v>
      </c>
      <c r="R1486" s="14">
        <f>H1486*$H$11</f>
        <v>0</v>
      </c>
      <c r="S1486" s="14">
        <f>(N1486/100)*(I1486*$I$11)+(N1486/100)*(J1486*$J$11)</f>
        <v>95.759999999999991</v>
      </c>
      <c r="T1486" s="14">
        <f>(O1486/100)*(K1486*$K$11)</f>
        <v>0</v>
      </c>
      <c r="U1486" s="14">
        <f>(P1486/100)*(K1486*$K$11)+(P1486/100)*(L1486*$L$11)</f>
        <v>0</v>
      </c>
      <c r="V1486" s="14">
        <f>(Q1486/100)*(L1486*$L$11)</f>
        <v>222.3</v>
      </c>
      <c r="W1486" s="14">
        <f>(R1486/100)*(K1486*$K$11)+(R1486/100)*(L1486*$L$11)</f>
        <v>0</v>
      </c>
      <c r="X1486" s="14">
        <f t="shared" si="485"/>
        <v>209.76</v>
      </c>
      <c r="Y1486" s="14">
        <f t="shared" si="486"/>
        <v>0</v>
      </c>
      <c r="Z1486" s="14">
        <f t="shared" si="487"/>
        <v>0</v>
      </c>
      <c r="AA1486" s="14">
        <f t="shared" si="488"/>
        <v>469.3</v>
      </c>
      <c r="AB1486" s="14">
        <f t="shared" si="490"/>
        <v>0</v>
      </c>
      <c r="AC1486" s="15">
        <f t="shared" si="489"/>
        <v>679.1</v>
      </c>
      <c r="AD1486" s="48">
        <f>(ROUND(AC1486-AC1478,1)/AC1478)</f>
        <v>0.29500381388253238</v>
      </c>
      <c r="AE1486" s="113"/>
      <c r="AF1486" s="60"/>
      <c r="AH1486" s="20"/>
    </row>
    <row r="1487" spans="1:34">
      <c r="A1487" s="99" t="s">
        <v>847</v>
      </c>
      <c r="B1487" s="93"/>
      <c r="C1487" s="21" t="s">
        <v>4</v>
      </c>
      <c r="D1487" s="12">
        <v>95</v>
      </c>
      <c r="E1487" s="12">
        <v>0</v>
      </c>
      <c r="F1487" s="12">
        <v>0</v>
      </c>
      <c r="G1487" s="12">
        <v>0</v>
      </c>
      <c r="H1487" s="12">
        <v>190</v>
      </c>
      <c r="I1487" s="13">
        <v>56</v>
      </c>
      <c r="J1487" s="13">
        <v>0</v>
      </c>
      <c r="K1487" s="13">
        <v>30</v>
      </c>
      <c r="L1487" s="13">
        <v>30</v>
      </c>
      <c r="M1487" s="13">
        <v>0</v>
      </c>
      <c r="N1487" s="14">
        <f>D1487*$D$12</f>
        <v>114</v>
      </c>
      <c r="O1487" s="14">
        <f>E1487*$E$12</f>
        <v>0</v>
      </c>
      <c r="P1487" s="14">
        <f>F1487*$F$12</f>
        <v>0</v>
      </c>
      <c r="Q1487" s="14">
        <f>G1487*$G$12</f>
        <v>0</v>
      </c>
      <c r="R1487" s="14">
        <f>H1487*$H$12</f>
        <v>247</v>
      </c>
      <c r="S1487" s="14">
        <f>(N1487/100)*(I1487*$I$12)+(N1487/100)*(J1487*$J$12)</f>
        <v>95.759999999999991</v>
      </c>
      <c r="T1487" s="14">
        <f>(O1487/100)*(K1487*$K$12)</f>
        <v>0</v>
      </c>
      <c r="U1487" s="14">
        <f>(P1487/100)*(K1487*$K$12)+(P1487/100)*(L1487*$L$12)</f>
        <v>0</v>
      </c>
      <c r="V1487" s="14">
        <f>(Q1487/100)*(L1487*$L$12)</f>
        <v>0</v>
      </c>
      <c r="W1487" s="14">
        <f>(R1487/100)*(K1487*$K$12)+(R1487/100)*(L1487*$L$12)</f>
        <v>222.3</v>
      </c>
      <c r="X1487" s="14">
        <f t="shared" si="485"/>
        <v>209.76</v>
      </c>
      <c r="Y1487" s="14">
        <f t="shared" si="486"/>
        <v>0</v>
      </c>
      <c r="Z1487" s="14">
        <f t="shared" si="487"/>
        <v>0</v>
      </c>
      <c r="AA1487" s="14">
        <f t="shared" si="488"/>
        <v>0</v>
      </c>
      <c r="AB1487" s="14">
        <f t="shared" si="490"/>
        <v>469.3</v>
      </c>
      <c r="AC1487" s="15">
        <f t="shared" si="489"/>
        <v>679.1</v>
      </c>
      <c r="AD1487" s="48">
        <f>(ROUND(AC1487-AC1478,1)/AC1478)</f>
        <v>0.29500381388253238</v>
      </c>
      <c r="AE1487" s="113"/>
      <c r="AF1487" s="60"/>
      <c r="AH1487" s="20"/>
    </row>
    <row r="1488" spans="1:34">
      <c r="A1488" s="99" t="s">
        <v>848</v>
      </c>
      <c r="B1488" s="93"/>
      <c r="C1488" s="21" t="s">
        <v>328</v>
      </c>
      <c r="D1488" s="12">
        <v>190</v>
      </c>
      <c r="E1488" s="12">
        <v>0</v>
      </c>
      <c r="F1488" s="12">
        <v>0</v>
      </c>
      <c r="G1488" s="12">
        <v>0</v>
      </c>
      <c r="H1488" s="12">
        <v>0</v>
      </c>
      <c r="I1488" s="13">
        <v>56</v>
      </c>
      <c r="J1488" s="13">
        <v>0</v>
      </c>
      <c r="K1488" s="13">
        <v>0</v>
      </c>
      <c r="L1488" s="13">
        <v>0</v>
      </c>
      <c r="M1488" s="13">
        <v>58</v>
      </c>
      <c r="N1488" s="14">
        <f>D1488*$D$13</f>
        <v>247</v>
      </c>
      <c r="O1488" s="14">
        <f>E1488*$E$13</f>
        <v>0</v>
      </c>
      <c r="P1488" s="14">
        <f>F1488*$F$13</f>
        <v>0</v>
      </c>
      <c r="Q1488" s="14">
        <f>G1488*$G$13</f>
        <v>0</v>
      </c>
      <c r="R1488" s="14">
        <f>H1488*$H$13</f>
        <v>0</v>
      </c>
      <c r="S1488" s="14">
        <f>(N1488/100)*(I1488*$I$14)+(N1488/100)*(J1488*$J$14)+(N1488/100)*(M1488*$M$14)</f>
        <v>422.37</v>
      </c>
      <c r="T1488" s="14">
        <f>(O1488/100)*(K1488*$K$13)+(O1488/100)*(M1488*$M$13)</f>
        <v>0</v>
      </c>
      <c r="U1488" s="14">
        <f>(P1488/100)*(K1488*$K$13)+(P1488/100)*(L1488*$L$13)+(P1488/100)*(M1488*$M$13)</f>
        <v>0</v>
      </c>
      <c r="V1488" s="14">
        <f>(Q1488/100)*(L1488*$L$13)+(Q1488/100)*(M1488*$M$13)</f>
        <v>0</v>
      </c>
      <c r="W1488" s="14">
        <f>(R1488/100)*(K1488*$K$13)+(R1488/100)*(L1488*$L$13)+(R1488/100)*(M1488*$M$13)</f>
        <v>0</v>
      </c>
      <c r="X1488" s="14">
        <f t="shared" si="485"/>
        <v>669.37</v>
      </c>
      <c r="Y1488" s="14">
        <f t="shared" si="486"/>
        <v>0</v>
      </c>
      <c r="Z1488" s="14">
        <f t="shared" si="487"/>
        <v>0</v>
      </c>
      <c r="AA1488" s="14">
        <f t="shared" si="488"/>
        <v>0</v>
      </c>
      <c r="AB1488" s="14">
        <f t="shared" si="490"/>
        <v>0</v>
      </c>
      <c r="AC1488" s="15">
        <f t="shared" si="489"/>
        <v>669.4</v>
      </c>
      <c r="AD1488" s="48">
        <f>(ROUND(AC1488-AC1478,1)/AC1478)</f>
        <v>0.27650648360030511</v>
      </c>
      <c r="AE1488" s="113"/>
      <c r="AF1488" s="60"/>
      <c r="AH1488" s="20"/>
    </row>
    <row r="1489" spans="1:34">
      <c r="A1489" s="99" t="s">
        <v>849</v>
      </c>
      <c r="B1489" s="93"/>
      <c r="C1489" s="21" t="s">
        <v>329</v>
      </c>
      <c r="D1489" s="12">
        <v>190</v>
      </c>
      <c r="E1489" s="12">
        <v>0</v>
      </c>
      <c r="F1489" s="12">
        <v>0</v>
      </c>
      <c r="G1489" s="12">
        <v>0</v>
      </c>
      <c r="H1489" s="12">
        <v>0</v>
      </c>
      <c r="I1489" s="13">
        <v>56</v>
      </c>
      <c r="J1489" s="13">
        <v>0</v>
      </c>
      <c r="K1489" s="13">
        <v>58</v>
      </c>
      <c r="L1489" s="13">
        <v>0</v>
      </c>
      <c r="M1489" s="13">
        <v>0</v>
      </c>
      <c r="N1489" s="14">
        <f>D1489*$D$14</f>
        <v>247</v>
      </c>
      <c r="O1489" s="14">
        <f>E1489*$E$14</f>
        <v>0</v>
      </c>
      <c r="P1489" s="14">
        <f>F1489*$F$14</f>
        <v>0</v>
      </c>
      <c r="Q1489" s="14">
        <f>G1489*$G$14</f>
        <v>0</v>
      </c>
      <c r="R1489" s="14">
        <f>H1489*$H$14</f>
        <v>0</v>
      </c>
      <c r="S1489" s="14">
        <f>(N1489/100)*(I1489*$I$14)+(N1489/100)*(J1489*$J$14)+(N1489/100)*(K1489*$K$14)</f>
        <v>422.37</v>
      </c>
      <c r="T1489" s="14">
        <f>(O1489/100)*(K1489*$K$14)</f>
        <v>0</v>
      </c>
      <c r="U1489" s="14">
        <f>(P1489/100)*(K1489*$K$14)+(P1489/100)*(L1489*$L$14)</f>
        <v>0</v>
      </c>
      <c r="V1489" s="14">
        <f>(Q1489/100)*(L1489*$L$14)</f>
        <v>0</v>
      </c>
      <c r="W1489" s="14">
        <f>(R1489/100)*(K1489*$L$14)+(R1489/100)*(L1489*$M$14)</f>
        <v>0</v>
      </c>
      <c r="X1489" s="14">
        <f t="shared" si="485"/>
        <v>669.37</v>
      </c>
      <c r="Y1489" s="14">
        <f t="shared" si="486"/>
        <v>0</v>
      </c>
      <c r="Z1489" s="14">
        <f t="shared" si="487"/>
        <v>0</v>
      </c>
      <c r="AA1489" s="14">
        <f t="shared" si="488"/>
        <v>0</v>
      </c>
      <c r="AB1489" s="14">
        <f t="shared" si="490"/>
        <v>0</v>
      </c>
      <c r="AC1489" s="15">
        <f t="shared" si="489"/>
        <v>669.4</v>
      </c>
      <c r="AD1489" s="48">
        <f>(ROUND(AC1489-AC1478,1)/AC1478)</f>
        <v>0.27650648360030511</v>
      </c>
      <c r="AE1489" s="113"/>
      <c r="AF1489" s="60"/>
      <c r="AH1489" s="20"/>
    </row>
    <row r="1490" spans="1:34">
      <c r="A1490" s="99"/>
      <c r="B1490" s="93"/>
      <c r="C1490" s="21" t="s">
        <v>330</v>
      </c>
      <c r="D1490" s="12">
        <v>190</v>
      </c>
      <c r="E1490" s="12">
        <v>0</v>
      </c>
      <c r="F1490" s="12">
        <v>0</v>
      </c>
      <c r="G1490" s="12">
        <v>0</v>
      </c>
      <c r="H1490" s="12">
        <v>0</v>
      </c>
      <c r="I1490" s="13">
        <v>56</v>
      </c>
      <c r="J1490" s="13">
        <v>0</v>
      </c>
      <c r="K1490" s="13">
        <v>0</v>
      </c>
      <c r="L1490" s="13">
        <v>58</v>
      </c>
      <c r="M1490" s="13">
        <v>0</v>
      </c>
      <c r="N1490" s="14">
        <f>D1490*$D$15</f>
        <v>247</v>
      </c>
      <c r="O1490" s="14">
        <f>E1490*$E$15</f>
        <v>0</v>
      </c>
      <c r="P1490" s="14">
        <f>F1490*$F$15</f>
        <v>0</v>
      </c>
      <c r="Q1490" s="14">
        <f>G1490*$G$15</f>
        <v>0</v>
      </c>
      <c r="R1490" s="14">
        <f>H1490*$H$15</f>
        <v>0</v>
      </c>
      <c r="S1490" s="14">
        <f>(N1490/100)*(I1490*$I$15)+(N1490/100)*(J1490*$J$15)+(N1490/100)*(L1490*$L$15)</f>
        <v>422.37</v>
      </c>
      <c r="T1490" s="14">
        <f>(O1490/100)*(K1490*$K$15)</f>
        <v>0</v>
      </c>
      <c r="U1490" s="14">
        <f>(P1490/100)*(K1490*$K$15)+(P1490/100)*(L1490*$L$15)</f>
        <v>0</v>
      </c>
      <c r="V1490" s="14">
        <f>(Q1490/100)*(L1490*$L$15)</f>
        <v>0</v>
      </c>
      <c r="W1490" s="14">
        <f>(R1490/100)*(K1490*$K$15)+(R1490/100)*(L1490*$L$15)</f>
        <v>0</v>
      </c>
      <c r="X1490" s="14">
        <f t="shared" si="485"/>
        <v>669.37</v>
      </c>
      <c r="Y1490" s="14">
        <f t="shared" si="486"/>
        <v>0</v>
      </c>
      <c r="Z1490" s="14">
        <f t="shared" si="487"/>
        <v>0</v>
      </c>
      <c r="AA1490" s="14">
        <f t="shared" si="488"/>
        <v>0</v>
      </c>
      <c r="AB1490" s="14">
        <f t="shared" si="490"/>
        <v>0</v>
      </c>
      <c r="AC1490" s="15">
        <f t="shared" si="489"/>
        <v>669.4</v>
      </c>
      <c r="AD1490" s="48">
        <f>(ROUND(AC1490-AC1478,1)/AC1478)</f>
        <v>0.27650648360030511</v>
      </c>
      <c r="AE1490" s="113"/>
      <c r="AF1490" s="60"/>
      <c r="AH1490" s="20"/>
    </row>
    <row r="1491" spans="1:34">
      <c r="A1491" s="99"/>
      <c r="B1491" s="93"/>
      <c r="C1491" s="21" t="s">
        <v>326</v>
      </c>
      <c r="D1491" s="12">
        <v>190</v>
      </c>
      <c r="E1491" s="12">
        <v>0</v>
      </c>
      <c r="F1491" s="12">
        <v>0</v>
      </c>
      <c r="G1491" s="12">
        <v>0</v>
      </c>
      <c r="H1491" s="12">
        <v>0</v>
      </c>
      <c r="I1491" s="13">
        <v>56</v>
      </c>
      <c r="J1491" s="13">
        <v>36</v>
      </c>
      <c r="K1491" s="13">
        <v>0</v>
      </c>
      <c r="L1491" s="13">
        <v>0</v>
      </c>
      <c r="M1491" s="13">
        <v>0</v>
      </c>
      <c r="N1491" s="14">
        <f>D1491*$D$16</f>
        <v>247</v>
      </c>
      <c r="O1491" s="14">
        <f>E1491*$E$16</f>
        <v>0</v>
      </c>
      <c r="P1491" s="14">
        <f>F1491*$F$16</f>
        <v>0</v>
      </c>
      <c r="Q1491" s="14">
        <f>G1491*$G$16</f>
        <v>0</v>
      </c>
      <c r="R1491" s="14">
        <f>H1491*$H$16</f>
        <v>0</v>
      </c>
      <c r="S1491" s="14">
        <f>(N1491/100)*(I1491*$I$16)+(N1491/100)*(J1491*$J$16)</f>
        <v>342.83600000000001</v>
      </c>
      <c r="T1491" s="14">
        <f>(O1491/100)*(K1491*$K$16)</f>
        <v>0</v>
      </c>
      <c r="U1491" s="14">
        <f>(P1491/100)*(K1491*$K$16)+(P1491/100)*(L1491*$L$16)</f>
        <v>0</v>
      </c>
      <c r="V1491" s="14">
        <f>(Q1491/100)*(L1491*$L$16)</f>
        <v>0</v>
      </c>
      <c r="W1491" s="14">
        <f>(R1491/100)*(K1491*$K$16)+(R1491/100)*(L1491*$L$16)</f>
        <v>0</v>
      </c>
      <c r="X1491" s="14">
        <f t="shared" si="485"/>
        <v>589.83600000000001</v>
      </c>
      <c r="Y1491" s="14">
        <f t="shared" si="486"/>
        <v>0</v>
      </c>
      <c r="Z1491" s="14">
        <f t="shared" si="487"/>
        <v>0</v>
      </c>
      <c r="AA1491" s="14">
        <f t="shared" si="488"/>
        <v>0</v>
      </c>
      <c r="AB1491" s="14">
        <f t="shared" si="490"/>
        <v>0</v>
      </c>
      <c r="AC1491" s="15">
        <f t="shared" si="489"/>
        <v>589.79999999999995</v>
      </c>
      <c r="AD1491" s="48">
        <f>(ROUND(AC1491-AC1478,1)/AC1478)</f>
        <v>0.12471395881006866</v>
      </c>
      <c r="AE1491" s="113"/>
      <c r="AF1491" s="60"/>
      <c r="AH1491" s="20"/>
    </row>
    <row r="1492" spans="1:34">
      <c r="A1492" s="99"/>
      <c r="B1492" s="93"/>
      <c r="C1492" s="21" t="s">
        <v>327</v>
      </c>
      <c r="D1492" s="12">
        <v>190</v>
      </c>
      <c r="E1492" s="12">
        <v>0</v>
      </c>
      <c r="F1492" s="12">
        <v>0</v>
      </c>
      <c r="G1492" s="12">
        <v>0</v>
      </c>
      <c r="H1492" s="12">
        <v>0</v>
      </c>
      <c r="I1492" s="13">
        <v>70</v>
      </c>
      <c r="J1492" s="13">
        <v>0</v>
      </c>
      <c r="K1492" s="13">
        <v>0</v>
      </c>
      <c r="L1492" s="13">
        <v>0</v>
      </c>
      <c r="M1492" s="13">
        <v>0</v>
      </c>
      <c r="N1492" s="14">
        <f>D1492*$D$17</f>
        <v>247</v>
      </c>
      <c r="O1492" s="14">
        <f>E1492*$E$17</f>
        <v>0</v>
      </c>
      <c r="P1492" s="14">
        <f>F1492*$F$17</f>
        <v>0</v>
      </c>
      <c r="Q1492" s="14">
        <f>G1492*$G$17</f>
        <v>0</v>
      </c>
      <c r="R1492" s="14">
        <f>H1492*$H$17</f>
        <v>0</v>
      </c>
      <c r="S1492" s="14">
        <f>(N1492/100)*(I1492*$I$17)+(N1492/100)*(J1492*$J$17)</f>
        <v>397.67</v>
      </c>
      <c r="T1492" s="14">
        <f>(O1492/100)*(K1492*$K$17)</f>
        <v>0</v>
      </c>
      <c r="U1492" s="14">
        <f>(P1492/100)*(K1492*$K$17)+(P1492/100)*(L1492*$L$17)</f>
        <v>0</v>
      </c>
      <c r="V1492" s="14">
        <f>(Q1492/100)*(L1492*$L$17)</f>
        <v>0</v>
      </c>
      <c r="W1492" s="14">
        <f>(R1492/100)*(K1492*$K$17)+(R1492/100)*(L1492*$L$17)</f>
        <v>0</v>
      </c>
      <c r="X1492" s="14">
        <f t="shared" si="485"/>
        <v>644.67000000000007</v>
      </c>
      <c r="Y1492" s="14">
        <f t="shared" si="486"/>
        <v>0</v>
      </c>
      <c r="Z1492" s="14">
        <f t="shared" si="487"/>
        <v>0</v>
      </c>
      <c r="AA1492" s="14">
        <f t="shared" si="488"/>
        <v>0</v>
      </c>
      <c r="AB1492" s="14">
        <f t="shared" si="490"/>
        <v>0</v>
      </c>
      <c r="AC1492" s="15">
        <f t="shared" si="489"/>
        <v>644.70000000000005</v>
      </c>
      <c r="AD1492" s="48">
        <f>(ROUND(AC1492-AC1478,1)/AC1478)</f>
        <v>0.2294050343249428</v>
      </c>
      <c r="AE1492" s="113"/>
      <c r="AF1492" s="60"/>
      <c r="AH1492" s="20"/>
    </row>
    <row r="1493" spans="1:34">
      <c r="A1493" s="106" t="s">
        <v>0</v>
      </c>
      <c r="B1493" s="90" t="s">
        <v>890</v>
      </c>
      <c r="C1493" s="50" t="s">
        <v>243</v>
      </c>
      <c r="D1493" s="11">
        <v>138</v>
      </c>
      <c r="E1493" s="11">
        <v>0</v>
      </c>
      <c r="F1493" s="11">
        <v>0</v>
      </c>
      <c r="G1493" s="11">
        <v>0</v>
      </c>
      <c r="H1493" s="11">
        <v>80</v>
      </c>
      <c r="I1493" s="51">
        <v>60</v>
      </c>
      <c r="J1493" s="51">
        <v>10</v>
      </c>
      <c r="K1493" s="51">
        <v>0</v>
      </c>
      <c r="L1493" s="51">
        <v>0</v>
      </c>
      <c r="M1493" s="51">
        <v>0</v>
      </c>
      <c r="N1493" s="52">
        <f>D1493*$D$3</f>
        <v>207</v>
      </c>
      <c r="O1493" s="52">
        <f>E1493*$E$3</f>
        <v>0</v>
      </c>
      <c r="P1493" s="52">
        <f>F1493*$F$3</f>
        <v>0</v>
      </c>
      <c r="Q1493" s="52">
        <f>G1493*$G$3</f>
        <v>0</v>
      </c>
      <c r="R1493" s="52">
        <f>H1493*$H$3</f>
        <v>120</v>
      </c>
      <c r="S1493" s="52">
        <f>(N1493/100)*(I1493*$I$3)+(N1493/100)*(J1493*$J$3)</f>
        <v>217.34999999999997</v>
      </c>
      <c r="T1493" s="52">
        <f>(O1493/100)*(K1493*$K$3)</f>
        <v>0</v>
      </c>
      <c r="U1493" s="52">
        <f>(P1493/100)*(K1493*$K$3)+(P1493/100)*(L1493*$L$3)</f>
        <v>0</v>
      </c>
      <c r="V1493" s="52">
        <f>(Q1493/100)*(L1493*$L$3)</f>
        <v>0</v>
      </c>
      <c r="W1493" s="52">
        <f>(R1493/100)*(K1493*$K$3)+(R1493/100)*(L1493*$L$3)</f>
        <v>0</v>
      </c>
      <c r="X1493" s="52">
        <f t="shared" si="485"/>
        <v>424.34999999999997</v>
      </c>
      <c r="Y1493" s="52">
        <f t="shared" si="486"/>
        <v>0</v>
      </c>
      <c r="Z1493" s="52">
        <f t="shared" si="487"/>
        <v>0</v>
      </c>
      <c r="AA1493" s="52">
        <f t="shared" si="488"/>
        <v>0</v>
      </c>
      <c r="AB1493" s="52">
        <f>R1493+W1493</f>
        <v>120</v>
      </c>
      <c r="AC1493" s="53">
        <f>ROUND(X1493+Y1493+Z1493+AA1493+AB1493,1)</f>
        <v>544.4</v>
      </c>
      <c r="AD1493" s="58"/>
      <c r="AE1493" s="113"/>
      <c r="AF1493" s="60"/>
      <c r="AH1493" s="20"/>
    </row>
    <row r="1494" spans="1:34">
      <c r="A1494" s="99" t="s">
        <v>815</v>
      </c>
      <c r="B1494" s="91">
        <v>40</v>
      </c>
      <c r="C1494" s="21" t="s">
        <v>325</v>
      </c>
      <c r="D1494" s="12">
        <v>138</v>
      </c>
      <c r="E1494" s="12">
        <v>0</v>
      </c>
      <c r="F1494" s="12">
        <v>0</v>
      </c>
      <c r="G1494" s="12">
        <v>0</v>
      </c>
      <c r="H1494" s="12">
        <v>80</v>
      </c>
      <c r="I1494" s="13">
        <v>80</v>
      </c>
      <c r="J1494" s="13">
        <v>30</v>
      </c>
      <c r="K1494" s="13">
        <v>0</v>
      </c>
      <c r="L1494" s="13">
        <v>0</v>
      </c>
      <c r="M1494" s="13">
        <v>0</v>
      </c>
      <c r="N1494" s="14">
        <f>D1494*$D$4</f>
        <v>179.4</v>
      </c>
      <c r="O1494" s="14">
        <f>E1494*$E$4</f>
        <v>0</v>
      </c>
      <c r="P1494" s="14">
        <f>F1494*$F$4</f>
        <v>0</v>
      </c>
      <c r="Q1494" s="14">
        <f>G1494*$G$4</f>
        <v>0</v>
      </c>
      <c r="R1494" s="14">
        <f>H1494*$H$4</f>
        <v>104</v>
      </c>
      <c r="S1494" s="14">
        <f>(N1494/100)*(I1494*$I$4)+(N1494/100)*(J1494*$J$4)</f>
        <v>355.21199999999999</v>
      </c>
      <c r="T1494" s="14">
        <f>(O1494/100)*(K1494*$K$4)</f>
        <v>0</v>
      </c>
      <c r="U1494" s="14">
        <f>(P1494/100)*(K1494*$K$4)+(P1494/100)*(L1494*$L$4)</f>
        <v>0</v>
      </c>
      <c r="V1494" s="14">
        <f>(Q1494/100)*(L1494*$L$4)</f>
        <v>0</v>
      </c>
      <c r="W1494" s="14">
        <f>(R1494/100)*(K1494*$K$4)+(R1494/100)*(L1494*$L$4)</f>
        <v>0</v>
      </c>
      <c r="X1494" s="14">
        <f t="shared" si="485"/>
        <v>534.61199999999997</v>
      </c>
      <c r="Y1494" s="14">
        <f t="shared" si="486"/>
        <v>0</v>
      </c>
      <c r="Z1494" s="14">
        <f t="shared" si="487"/>
        <v>0</v>
      </c>
      <c r="AA1494" s="14">
        <f t="shared" si="488"/>
        <v>0</v>
      </c>
      <c r="AB1494" s="14">
        <f>R1494+W1494</f>
        <v>104</v>
      </c>
      <c r="AC1494" s="15">
        <f>ROUND(X1494+Y1494+Z1494+AA1494+AB1494,1)</f>
        <v>638.6</v>
      </c>
      <c r="AD1494" s="48">
        <f>(ROUND(AC1494-AC1493,1)/AC1493)</f>
        <v>0.17303453343130051</v>
      </c>
      <c r="AE1494" s="113" t="s">
        <v>814</v>
      </c>
      <c r="AF1494" s="60"/>
      <c r="AH1494" s="20"/>
    </row>
    <row r="1495" spans="1:34">
      <c r="A1495" s="99" t="s">
        <v>816</v>
      </c>
      <c r="B1495" s="91">
        <v>10</v>
      </c>
      <c r="C1495" s="21" t="s">
        <v>850</v>
      </c>
      <c r="D1495" s="12">
        <v>138</v>
      </c>
      <c r="E1495" s="12">
        <v>0</v>
      </c>
      <c r="F1495" s="12">
        <v>0</v>
      </c>
      <c r="G1495" s="12">
        <v>0</v>
      </c>
      <c r="H1495" s="12">
        <v>80</v>
      </c>
      <c r="I1495" s="13">
        <v>60</v>
      </c>
      <c r="J1495" s="13">
        <v>10</v>
      </c>
      <c r="K1495" s="13">
        <v>0</v>
      </c>
      <c r="L1495" s="13">
        <v>0</v>
      </c>
      <c r="M1495" s="13">
        <v>0</v>
      </c>
      <c r="N1495" s="14">
        <f>D1495*$D$5</f>
        <v>193.2</v>
      </c>
      <c r="O1495" s="14">
        <f>E1495*$E$5</f>
        <v>0</v>
      </c>
      <c r="P1495" s="14">
        <f>F1495*$F$5</f>
        <v>0</v>
      </c>
      <c r="Q1495" s="14">
        <f>G1495*$G$5</f>
        <v>0</v>
      </c>
      <c r="R1495" s="14">
        <f>H1495*$H$5</f>
        <v>112</v>
      </c>
      <c r="S1495" s="14">
        <f>(N1495/100)*(I1495*$I$5)+(N1495/100)*(J1495*$J$5)</f>
        <v>202.85999999999999</v>
      </c>
      <c r="T1495" s="14">
        <f>(O1495/100)*(K1495*$K$5)</f>
        <v>0</v>
      </c>
      <c r="U1495" s="14">
        <f>(P1495/100)*(K1495*$K$5)+(P1495/100)*(L1495*$L$5)</f>
        <v>0</v>
      </c>
      <c r="V1495" s="14">
        <f>(Q1495/100)*(L1495*$L$5)</f>
        <v>0</v>
      </c>
      <c r="W1495" s="14">
        <f>(R1495/100)*(K1495*$K$5)+(R1495/100)*(L1495*$L$5)</f>
        <v>0</v>
      </c>
      <c r="X1495" s="14">
        <f t="shared" si="485"/>
        <v>396.05999999999995</v>
      </c>
      <c r="Y1495" s="14">
        <f t="shared" si="486"/>
        <v>0</v>
      </c>
      <c r="Z1495" s="14">
        <f t="shared" si="487"/>
        <v>0</v>
      </c>
      <c r="AA1495" s="14">
        <f t="shared" si="488"/>
        <v>0</v>
      </c>
      <c r="AB1495" s="14">
        <f>R1495+W1495</f>
        <v>112</v>
      </c>
      <c r="AC1495" s="15">
        <f t="shared" ref="AC1495:AC1507" si="491">ROUND(X1495+Y1495+Z1495+AA1495+AB1495,1)</f>
        <v>508.1</v>
      </c>
      <c r="AD1495" s="48">
        <f>(ROUND(AC1495-AC1493,1)/AC1493)</f>
        <v>-6.6678912564290954E-2</v>
      </c>
      <c r="AE1495" s="113"/>
      <c r="AF1495" s="60"/>
      <c r="AH1495" s="20"/>
    </row>
    <row r="1496" spans="1:34">
      <c r="A1496" s="99" t="s">
        <v>817</v>
      </c>
      <c r="B1496" s="91">
        <v>0</v>
      </c>
      <c r="C1496" s="21" t="s">
        <v>338</v>
      </c>
      <c r="D1496" s="12">
        <v>138</v>
      </c>
      <c r="E1496" s="12">
        <v>0</v>
      </c>
      <c r="F1496" s="12">
        <v>0</v>
      </c>
      <c r="G1496" s="12">
        <v>0</v>
      </c>
      <c r="H1496" s="12">
        <v>80</v>
      </c>
      <c r="I1496" s="13">
        <v>60</v>
      </c>
      <c r="J1496" s="13">
        <v>10</v>
      </c>
      <c r="K1496" s="13">
        <v>0</v>
      </c>
      <c r="L1496" s="13">
        <v>0</v>
      </c>
      <c r="M1496" s="13">
        <v>0</v>
      </c>
      <c r="N1496" s="14">
        <f>D1496*$D$6</f>
        <v>193.2</v>
      </c>
      <c r="O1496" s="14">
        <f>E1496*$E$6</f>
        <v>0</v>
      </c>
      <c r="P1496" s="14">
        <f>F1496*$F$6</f>
        <v>0</v>
      </c>
      <c r="Q1496" s="14">
        <f>G1496*$G$6</f>
        <v>0</v>
      </c>
      <c r="R1496" s="14">
        <f>H1496*$H$6</f>
        <v>112</v>
      </c>
      <c r="S1496" s="14">
        <f>(N1496/100)*(I1496*$I$6)+(N1496/100)*(J1496*$J$6)</f>
        <v>202.85999999999999</v>
      </c>
      <c r="T1496" s="14">
        <f>(O1496/100)*(K1496*$K$6)</f>
        <v>0</v>
      </c>
      <c r="U1496" s="14">
        <f>(P1496/100)*(K1496*$K$6)+(P1496/100)*(L1496*$L$6)</f>
        <v>0</v>
      </c>
      <c r="V1496" s="14">
        <f>(Q1496/100)*(L1496*$L$6)</f>
        <v>0</v>
      </c>
      <c r="W1496" s="14">
        <f>(R1496/100)*(K1496*$K$6)+(R1496/100)*(L1496*$L$6)</f>
        <v>0</v>
      </c>
      <c r="X1496" s="14">
        <f t="shared" si="485"/>
        <v>396.05999999999995</v>
      </c>
      <c r="Y1496" s="14">
        <f t="shared" si="486"/>
        <v>0</v>
      </c>
      <c r="Z1496" s="14">
        <f t="shared" si="487"/>
        <v>0</v>
      </c>
      <c r="AA1496" s="14">
        <f t="shared" si="488"/>
        <v>0</v>
      </c>
      <c r="AB1496" s="14">
        <f t="shared" ref="AB1496:AB1507" si="492">R1496+W1496</f>
        <v>112</v>
      </c>
      <c r="AC1496" s="15">
        <f t="shared" si="491"/>
        <v>508.1</v>
      </c>
      <c r="AD1496" s="48">
        <f>(ROUND(AC1496-AC1493,1)/AC1493)</f>
        <v>-6.6678912564290954E-2</v>
      </c>
      <c r="AE1496" s="113"/>
      <c r="AF1496" s="60"/>
      <c r="AH1496" s="20"/>
    </row>
    <row r="1497" spans="1:34">
      <c r="A1497" s="99" t="s">
        <v>818</v>
      </c>
      <c r="B1497" s="91">
        <v>0</v>
      </c>
      <c r="C1497" s="21" t="s">
        <v>339</v>
      </c>
      <c r="D1497" s="12">
        <v>138</v>
      </c>
      <c r="E1497" s="12">
        <v>0</v>
      </c>
      <c r="F1497" s="12">
        <v>0</v>
      </c>
      <c r="G1497" s="12">
        <v>0</v>
      </c>
      <c r="H1497" s="12">
        <v>80</v>
      </c>
      <c r="I1497" s="13">
        <v>60</v>
      </c>
      <c r="J1497" s="13">
        <v>10</v>
      </c>
      <c r="K1497" s="13">
        <v>0</v>
      </c>
      <c r="L1497" s="13">
        <v>0</v>
      </c>
      <c r="M1497" s="13">
        <v>0</v>
      </c>
      <c r="N1497" s="14">
        <f>D1497*$D$7</f>
        <v>193.2</v>
      </c>
      <c r="O1497" s="14">
        <f>E1497*$E$7</f>
        <v>0</v>
      </c>
      <c r="P1497" s="14">
        <f>F1497*$F$7</f>
        <v>0</v>
      </c>
      <c r="Q1497" s="14">
        <f>G1497*$G$7</f>
        <v>0</v>
      </c>
      <c r="R1497" s="14">
        <f>H1497*$H$7</f>
        <v>112</v>
      </c>
      <c r="S1497" s="14">
        <f>(N1497/100)*(I1497*$I$7)+(N1497/100)*(J1497*$J$7)</f>
        <v>202.85999999999999</v>
      </c>
      <c r="T1497" s="14">
        <f>(O1497/100)*(K1497*$K$7)</f>
        <v>0</v>
      </c>
      <c r="U1497" s="14">
        <f>(P1497/100)*(K1497*$K$7)+(P1497/100)*(L1497*$L$7)</f>
        <v>0</v>
      </c>
      <c r="V1497" s="14">
        <f>(Q1497/100)*(L1497*$L$7)</f>
        <v>0</v>
      </c>
      <c r="W1497" s="14">
        <f>(R1497/100)*(K1497*$K$7)+(R1497/100)*(L1497*$L$7)</f>
        <v>0</v>
      </c>
      <c r="X1497" s="14">
        <f t="shared" si="485"/>
        <v>396.05999999999995</v>
      </c>
      <c r="Y1497" s="14">
        <f t="shared" si="486"/>
        <v>0</v>
      </c>
      <c r="Z1497" s="14">
        <f t="shared" si="487"/>
        <v>0</v>
      </c>
      <c r="AA1497" s="14">
        <f t="shared" si="488"/>
        <v>0</v>
      </c>
      <c r="AB1497" s="14">
        <f t="shared" si="492"/>
        <v>112</v>
      </c>
      <c r="AC1497" s="15">
        <f t="shared" si="491"/>
        <v>508.1</v>
      </c>
      <c r="AD1497" s="48">
        <f>(ROUND(AC1497-AC1493,1)/AC1493)</f>
        <v>-6.6678912564290954E-2</v>
      </c>
      <c r="AE1497" s="113"/>
      <c r="AF1497" s="60"/>
      <c r="AH1497" s="20"/>
    </row>
    <row r="1498" spans="1:34">
      <c r="A1498" s="99" t="s">
        <v>667</v>
      </c>
      <c r="B1498" s="91"/>
      <c r="C1498" s="21" t="s">
        <v>340</v>
      </c>
      <c r="D1498" s="12">
        <v>138</v>
      </c>
      <c r="E1498" s="12">
        <v>0</v>
      </c>
      <c r="F1498" s="12">
        <v>0</v>
      </c>
      <c r="G1498" s="12">
        <v>0</v>
      </c>
      <c r="H1498" s="12">
        <v>80</v>
      </c>
      <c r="I1498" s="13">
        <v>60</v>
      </c>
      <c r="J1498" s="13">
        <v>10</v>
      </c>
      <c r="K1498" s="13">
        <v>0</v>
      </c>
      <c r="L1498" s="13">
        <v>0</v>
      </c>
      <c r="M1498" s="13">
        <v>0</v>
      </c>
      <c r="N1498" s="14">
        <f>D1498*$D$8</f>
        <v>193.2</v>
      </c>
      <c r="O1498" s="14">
        <f>E1498*$E$8</f>
        <v>0</v>
      </c>
      <c r="P1498" s="14">
        <f>F1498*$F$8</f>
        <v>0</v>
      </c>
      <c r="Q1498" s="14">
        <f>G1498*$G$8</f>
        <v>0</v>
      </c>
      <c r="R1498" s="14">
        <f>H1498*$H$8</f>
        <v>112</v>
      </c>
      <c r="S1498" s="14">
        <f>(N1498/100)*(I1498*$I$8)+(N1498/100)*(J1498*$J$8)</f>
        <v>202.85999999999999</v>
      </c>
      <c r="T1498" s="14">
        <f>(O1498/100)*(K1498*$K$8)</f>
        <v>0</v>
      </c>
      <c r="U1498" s="14">
        <f>(P1498/100)*(K1498*$K$8)+(P1498/100)*(L1498*$L$8)</f>
        <v>0</v>
      </c>
      <c r="V1498" s="14">
        <f>(Q1498/100)*(L1498*$L$8)</f>
        <v>0</v>
      </c>
      <c r="W1498" s="14">
        <f>(R1498/100)*(K1498*$K$8)+(R1498/100)*(L1498*$L$8)</f>
        <v>0</v>
      </c>
      <c r="X1498" s="14">
        <f t="shared" si="485"/>
        <v>396.05999999999995</v>
      </c>
      <c r="Y1498" s="14">
        <f t="shared" si="486"/>
        <v>0</v>
      </c>
      <c r="Z1498" s="14">
        <f t="shared" si="487"/>
        <v>0</v>
      </c>
      <c r="AA1498" s="14">
        <f t="shared" si="488"/>
        <v>0</v>
      </c>
      <c r="AB1498" s="14">
        <f t="shared" si="492"/>
        <v>112</v>
      </c>
      <c r="AC1498" s="15">
        <f t="shared" si="491"/>
        <v>508.1</v>
      </c>
      <c r="AD1498" s="48">
        <f>(ROUND(AC1498-AC1493,1)/AC1493)</f>
        <v>-6.6678912564290954E-2</v>
      </c>
      <c r="AE1498" s="113"/>
      <c r="AF1498" s="60"/>
      <c r="AH1498" s="20"/>
    </row>
    <row r="1499" spans="1:34">
      <c r="A1499" s="99" t="s">
        <v>606</v>
      </c>
      <c r="B1499" s="91"/>
      <c r="C1499" s="21" t="s">
        <v>1</v>
      </c>
      <c r="D1499" s="12">
        <v>69</v>
      </c>
      <c r="E1499" s="12">
        <v>218</v>
      </c>
      <c r="F1499" s="12">
        <v>0</v>
      </c>
      <c r="G1499" s="12">
        <v>0</v>
      </c>
      <c r="H1499" s="12">
        <v>0</v>
      </c>
      <c r="I1499" s="13">
        <v>60</v>
      </c>
      <c r="J1499" s="13">
        <v>10</v>
      </c>
      <c r="K1499" s="13">
        <v>60</v>
      </c>
      <c r="L1499" s="13">
        <v>0</v>
      </c>
      <c r="M1499" s="13">
        <v>0</v>
      </c>
      <c r="N1499" s="14">
        <f>D1499*$D$9</f>
        <v>82.8</v>
      </c>
      <c r="O1499" s="14">
        <f>E1499*$E$9</f>
        <v>283.40000000000003</v>
      </c>
      <c r="P1499" s="14">
        <f>F1499*$F$9</f>
        <v>0</v>
      </c>
      <c r="Q1499" s="14">
        <f>G1499*$G$9</f>
        <v>0</v>
      </c>
      <c r="R1499" s="14">
        <f>H1499*$H$9</f>
        <v>0</v>
      </c>
      <c r="S1499" s="14">
        <f>(N1499/100)*(I1499*$I$9)+(N1499/100)*(J1499*$J$9)</f>
        <v>86.94</v>
      </c>
      <c r="T1499" s="14">
        <f>(O1499/100)*(K1499*$K$9)</f>
        <v>255.06000000000006</v>
      </c>
      <c r="U1499" s="14">
        <f>(P1499/100)*(K1499*$K$9)+(P1499/100)*(L1499*$L$9)</f>
        <v>0</v>
      </c>
      <c r="V1499" s="14">
        <f>(Q1499/100)*(L1499*$L$9)</f>
        <v>0</v>
      </c>
      <c r="W1499" s="14">
        <f>(R1499/100)*(K1499*$K$9)+(R1499/100)*(L1499*$L$9)</f>
        <v>0</v>
      </c>
      <c r="X1499" s="14">
        <f t="shared" si="485"/>
        <v>169.74</v>
      </c>
      <c r="Y1499" s="14">
        <f t="shared" si="486"/>
        <v>538.46</v>
      </c>
      <c r="Z1499" s="14">
        <f t="shared" si="487"/>
        <v>0</v>
      </c>
      <c r="AA1499" s="14">
        <f t="shared" si="488"/>
        <v>0</v>
      </c>
      <c r="AB1499" s="14">
        <f t="shared" si="492"/>
        <v>0</v>
      </c>
      <c r="AC1499" s="15">
        <f t="shared" si="491"/>
        <v>708.2</v>
      </c>
      <c r="AD1499" s="48">
        <f>(ROUND(AC1499-AC1493,1)/AC1493)</f>
        <v>0.30088170462894931</v>
      </c>
      <c r="AE1499" s="113"/>
      <c r="AF1499" s="60"/>
      <c r="AH1499" s="20"/>
    </row>
    <row r="1500" spans="1:34">
      <c r="A1500" s="99" t="s">
        <v>845</v>
      </c>
      <c r="B1500" s="91"/>
      <c r="C1500" s="21" t="s">
        <v>2</v>
      </c>
      <c r="D1500" s="12">
        <v>69</v>
      </c>
      <c r="E1500" s="12">
        <v>0</v>
      </c>
      <c r="F1500" s="12">
        <v>218</v>
      </c>
      <c r="G1500" s="12">
        <v>0</v>
      </c>
      <c r="H1500" s="12">
        <v>0</v>
      </c>
      <c r="I1500" s="13">
        <v>60</v>
      </c>
      <c r="J1500" s="13">
        <v>10</v>
      </c>
      <c r="K1500" s="13">
        <v>30</v>
      </c>
      <c r="L1500" s="13">
        <v>30</v>
      </c>
      <c r="M1500" s="13">
        <v>0</v>
      </c>
      <c r="N1500" s="14">
        <f>D1500*$D$10</f>
        <v>82.8</v>
      </c>
      <c r="O1500" s="14">
        <f>E1500*$E$10</f>
        <v>0</v>
      </c>
      <c r="P1500" s="14">
        <f>F1500*$F$10</f>
        <v>283.40000000000003</v>
      </c>
      <c r="Q1500" s="14">
        <f>G1500*$G$10</f>
        <v>0</v>
      </c>
      <c r="R1500" s="14">
        <f>H1500*$H$10</f>
        <v>0</v>
      </c>
      <c r="S1500" s="14">
        <f>(N1500/100)*(I1500*$I$10)+(N1500/100)*(J1500*$J$10)</f>
        <v>86.94</v>
      </c>
      <c r="T1500" s="14">
        <f>(O1500/100)*(K1500*$J$10)</f>
        <v>0</v>
      </c>
      <c r="U1500" s="14">
        <f>(P1500/100)*(K1500*$K$10)+(P1500/100)*(L1500*$L$10)</f>
        <v>255.06000000000006</v>
      </c>
      <c r="V1500" s="14">
        <f>(Q1500/100)*(L1500*$L$10)</f>
        <v>0</v>
      </c>
      <c r="W1500" s="14">
        <f>(R1500/100)*(K1500*$K$10)+(R1500/100)*(L1500*$L$10)</f>
        <v>0</v>
      </c>
      <c r="X1500" s="14">
        <f t="shared" si="485"/>
        <v>169.74</v>
      </c>
      <c r="Y1500" s="14">
        <f t="shared" si="486"/>
        <v>0</v>
      </c>
      <c r="Z1500" s="14">
        <f t="shared" si="487"/>
        <v>538.46</v>
      </c>
      <c r="AA1500" s="14">
        <f t="shared" si="488"/>
        <v>0</v>
      </c>
      <c r="AB1500" s="14">
        <f t="shared" si="492"/>
        <v>0</v>
      </c>
      <c r="AC1500" s="15">
        <f t="shared" si="491"/>
        <v>708.2</v>
      </c>
      <c r="AD1500" s="48">
        <f>(ROUND(AC1500-AC1493,1)/AC1493)</f>
        <v>0.30088170462894931</v>
      </c>
      <c r="AE1500" s="113"/>
      <c r="AF1500" s="60"/>
      <c r="AH1500" s="20"/>
    </row>
    <row r="1501" spans="1:34">
      <c r="A1501" s="99" t="s">
        <v>846</v>
      </c>
      <c r="B1501" s="91"/>
      <c r="C1501" s="21" t="s">
        <v>3</v>
      </c>
      <c r="D1501" s="12">
        <v>69</v>
      </c>
      <c r="E1501" s="12">
        <v>0</v>
      </c>
      <c r="F1501" s="12">
        <v>0</v>
      </c>
      <c r="G1501" s="12">
        <v>218</v>
      </c>
      <c r="H1501" s="12">
        <v>0</v>
      </c>
      <c r="I1501" s="13">
        <v>60</v>
      </c>
      <c r="J1501" s="13">
        <v>10</v>
      </c>
      <c r="K1501" s="13">
        <v>0</v>
      </c>
      <c r="L1501" s="13">
        <v>60</v>
      </c>
      <c r="M1501" s="13">
        <v>0</v>
      </c>
      <c r="N1501" s="14">
        <f>D1501*$D$11</f>
        <v>82.8</v>
      </c>
      <c r="O1501" s="14">
        <f>E1501*$E$11</f>
        <v>0</v>
      </c>
      <c r="P1501" s="14">
        <f>F1501*$F$11</f>
        <v>0</v>
      </c>
      <c r="Q1501" s="14">
        <f>G1501*$G$11</f>
        <v>283.40000000000003</v>
      </c>
      <c r="R1501" s="14">
        <f>H1501*$H$11</f>
        <v>0</v>
      </c>
      <c r="S1501" s="14">
        <f>(N1501/100)*(I1501*$I$11)+(N1501/100)*(J1501*$J$11)</f>
        <v>86.94</v>
      </c>
      <c r="T1501" s="14">
        <f>(O1501/100)*(K1501*$K$11)</f>
        <v>0</v>
      </c>
      <c r="U1501" s="14">
        <f>(P1501/100)*(K1501*$K$11)+(P1501/100)*(L1501*$L$11)</f>
        <v>0</v>
      </c>
      <c r="V1501" s="14">
        <f>(Q1501/100)*(L1501*$L$11)</f>
        <v>255.06000000000006</v>
      </c>
      <c r="W1501" s="14">
        <f>(R1501/100)*(K1501*$K$11)+(R1501/100)*(L1501*$L$11)</f>
        <v>0</v>
      </c>
      <c r="X1501" s="14">
        <f t="shared" si="485"/>
        <v>169.74</v>
      </c>
      <c r="Y1501" s="14">
        <f t="shared" si="486"/>
        <v>0</v>
      </c>
      <c r="Z1501" s="14">
        <f t="shared" si="487"/>
        <v>0</v>
      </c>
      <c r="AA1501" s="14">
        <f t="shared" si="488"/>
        <v>538.46</v>
      </c>
      <c r="AB1501" s="14">
        <f t="shared" si="492"/>
        <v>0</v>
      </c>
      <c r="AC1501" s="15">
        <f t="shared" si="491"/>
        <v>708.2</v>
      </c>
      <c r="AD1501" s="48">
        <f>(ROUND(AC1501-AC1493,1)/AC1493)</f>
        <v>0.30088170462894931</v>
      </c>
      <c r="AE1501" s="113"/>
      <c r="AF1501" s="60"/>
      <c r="AH1501" s="20"/>
    </row>
    <row r="1502" spans="1:34">
      <c r="A1502" s="99" t="s">
        <v>847</v>
      </c>
      <c r="B1502" s="91"/>
      <c r="C1502" s="21" t="s">
        <v>4</v>
      </c>
      <c r="D1502" s="12">
        <v>69</v>
      </c>
      <c r="E1502" s="12">
        <v>0</v>
      </c>
      <c r="F1502" s="12">
        <v>0</v>
      </c>
      <c r="G1502" s="12">
        <v>0</v>
      </c>
      <c r="H1502" s="12">
        <v>218</v>
      </c>
      <c r="I1502" s="13">
        <v>60</v>
      </c>
      <c r="J1502" s="13">
        <v>10</v>
      </c>
      <c r="K1502" s="13">
        <v>30</v>
      </c>
      <c r="L1502" s="13">
        <v>30</v>
      </c>
      <c r="M1502" s="13">
        <v>0</v>
      </c>
      <c r="N1502" s="14">
        <f>D1502*$D$12</f>
        <v>82.8</v>
      </c>
      <c r="O1502" s="14">
        <f>E1502*$E$12</f>
        <v>0</v>
      </c>
      <c r="P1502" s="14">
        <f>F1502*$F$12</f>
        <v>0</v>
      </c>
      <c r="Q1502" s="14">
        <f>G1502*$G$12</f>
        <v>0</v>
      </c>
      <c r="R1502" s="14">
        <f>H1502*$H$12</f>
        <v>283.40000000000003</v>
      </c>
      <c r="S1502" s="14">
        <f>(N1502/100)*(I1502*$I$12)+(N1502/100)*(J1502*$J$12)</f>
        <v>86.94</v>
      </c>
      <c r="T1502" s="14">
        <f>(O1502/100)*(K1502*$K$12)</f>
        <v>0</v>
      </c>
      <c r="U1502" s="14">
        <f>(P1502/100)*(K1502*$K$12)+(P1502/100)*(L1502*$L$12)</f>
        <v>0</v>
      </c>
      <c r="V1502" s="14">
        <f>(Q1502/100)*(L1502*$L$12)</f>
        <v>0</v>
      </c>
      <c r="W1502" s="14">
        <f>(R1502/100)*(K1502*$K$12)+(R1502/100)*(L1502*$L$12)</f>
        <v>255.06000000000006</v>
      </c>
      <c r="X1502" s="14">
        <f t="shared" si="485"/>
        <v>169.74</v>
      </c>
      <c r="Y1502" s="14">
        <f t="shared" si="486"/>
        <v>0</v>
      </c>
      <c r="Z1502" s="14">
        <f t="shared" si="487"/>
        <v>0</v>
      </c>
      <c r="AA1502" s="14">
        <f t="shared" si="488"/>
        <v>0</v>
      </c>
      <c r="AB1502" s="14">
        <f t="shared" si="492"/>
        <v>538.46</v>
      </c>
      <c r="AC1502" s="15">
        <f t="shared" si="491"/>
        <v>708.2</v>
      </c>
      <c r="AD1502" s="48">
        <f>(ROUND(AC1502-AC1493,1)/AC1493)</f>
        <v>0.30088170462894931</v>
      </c>
      <c r="AE1502" s="113"/>
      <c r="AF1502" s="60"/>
      <c r="AH1502" s="20"/>
    </row>
    <row r="1503" spans="1:34">
      <c r="A1503" s="99" t="s">
        <v>848</v>
      </c>
      <c r="B1503" s="91"/>
      <c r="C1503" s="21" t="s">
        <v>328</v>
      </c>
      <c r="D1503" s="12">
        <v>138</v>
      </c>
      <c r="E1503" s="12">
        <v>0</v>
      </c>
      <c r="F1503" s="12">
        <v>0</v>
      </c>
      <c r="G1503" s="12">
        <v>0</v>
      </c>
      <c r="H1503" s="12">
        <v>80</v>
      </c>
      <c r="I1503" s="13">
        <v>60</v>
      </c>
      <c r="J1503" s="13">
        <v>10</v>
      </c>
      <c r="K1503" s="13">
        <v>0</v>
      </c>
      <c r="L1503" s="13">
        <v>0</v>
      </c>
      <c r="M1503" s="13">
        <v>55</v>
      </c>
      <c r="N1503" s="14">
        <f>D1503*$D$13</f>
        <v>179.4</v>
      </c>
      <c r="O1503" s="14">
        <f>E1503*$E$13</f>
        <v>0</v>
      </c>
      <c r="P1503" s="14">
        <f>F1503*$F$13</f>
        <v>0</v>
      </c>
      <c r="Q1503" s="14">
        <f>G1503*$G$13</f>
        <v>0</v>
      </c>
      <c r="R1503" s="14">
        <f>H1503*$H$13</f>
        <v>104</v>
      </c>
      <c r="S1503" s="14">
        <f>(N1503/100)*(I1503*$I$14)+(N1503/100)*(J1503*$J$14)+(N1503/100)*(M1503*$M$14)</f>
        <v>336.375</v>
      </c>
      <c r="T1503" s="14">
        <f>(O1503/100)*(K1503*$K$13)+(O1503/100)*(M1503*$M$13)</f>
        <v>0</v>
      </c>
      <c r="U1503" s="14">
        <f>(P1503/100)*(K1503*$K$13)+(P1503/100)*(L1503*$L$13)+(P1503/100)*(M1503*$M$13)</f>
        <v>0</v>
      </c>
      <c r="V1503" s="14">
        <f>(Q1503/100)*(L1503*$L$13)+(Q1503/100)*(M1503*$M$13)</f>
        <v>0</v>
      </c>
      <c r="W1503" s="14">
        <f>(R1503/100)*(K1503*$K$13)+(R1503/100)*(L1503*$L$13)+(R1503/100)*(M1503*$M$13)</f>
        <v>85.8</v>
      </c>
      <c r="X1503" s="14">
        <f t="shared" si="485"/>
        <v>515.77499999999998</v>
      </c>
      <c r="Y1503" s="14">
        <f t="shared" si="486"/>
        <v>0</v>
      </c>
      <c r="Z1503" s="14">
        <f t="shared" si="487"/>
        <v>0</v>
      </c>
      <c r="AA1503" s="14">
        <f t="shared" si="488"/>
        <v>0</v>
      </c>
      <c r="AB1503" s="14">
        <f t="shared" si="492"/>
        <v>189.8</v>
      </c>
      <c r="AC1503" s="15">
        <f t="shared" si="491"/>
        <v>705.6</v>
      </c>
      <c r="AD1503" s="48">
        <f>(ROUND(AC1503-AC1493,1)/AC1493)</f>
        <v>0.29610580455547392</v>
      </c>
      <c r="AE1503" s="113"/>
      <c r="AF1503" s="60"/>
      <c r="AH1503" s="20"/>
    </row>
    <row r="1504" spans="1:34">
      <c r="A1504" s="99" t="s">
        <v>849</v>
      </c>
      <c r="B1504" s="91"/>
      <c r="C1504" s="21" t="s">
        <v>329</v>
      </c>
      <c r="D1504" s="12">
        <v>180</v>
      </c>
      <c r="E1504" s="12">
        <v>0</v>
      </c>
      <c r="F1504" s="12">
        <v>0</v>
      </c>
      <c r="G1504" s="12">
        <v>0</v>
      </c>
      <c r="H1504" s="12">
        <v>0</v>
      </c>
      <c r="I1504" s="13">
        <v>60</v>
      </c>
      <c r="J1504" s="13">
        <v>10</v>
      </c>
      <c r="K1504" s="13">
        <v>64</v>
      </c>
      <c r="L1504" s="13">
        <v>0</v>
      </c>
      <c r="M1504" s="13">
        <v>0</v>
      </c>
      <c r="N1504" s="14">
        <f>D1504*$D$14</f>
        <v>234</v>
      </c>
      <c r="O1504" s="14">
        <f>E1504*$E$14</f>
        <v>0</v>
      </c>
      <c r="P1504" s="14">
        <f>F1504*$F$14</f>
        <v>0</v>
      </c>
      <c r="Q1504" s="14">
        <f>G1504*$G$14</f>
        <v>0</v>
      </c>
      <c r="R1504" s="14">
        <f>H1504*$H$14</f>
        <v>0</v>
      </c>
      <c r="S1504" s="14">
        <f>(N1504/100)*(I1504*$I$14)+(N1504/100)*(J1504*$J$14)+(N1504/100)*(K1504*$K$14)</f>
        <v>470.34</v>
      </c>
      <c r="T1504" s="14">
        <f>(O1504/100)*(K1504*$K$14)</f>
        <v>0</v>
      </c>
      <c r="U1504" s="14">
        <f>(P1504/100)*(K1504*$K$14)+(P1504/100)*(L1504*$L$14)</f>
        <v>0</v>
      </c>
      <c r="V1504" s="14">
        <f>(Q1504/100)*(L1504*$L$14)</f>
        <v>0</v>
      </c>
      <c r="W1504" s="14">
        <f>(R1504/100)*(K1504*$L$14)+(R1504/100)*(L1504*$M$14)</f>
        <v>0</v>
      </c>
      <c r="X1504" s="14">
        <f t="shared" si="485"/>
        <v>704.33999999999992</v>
      </c>
      <c r="Y1504" s="14">
        <f t="shared" si="486"/>
        <v>0</v>
      </c>
      <c r="Z1504" s="14">
        <f t="shared" si="487"/>
        <v>0</v>
      </c>
      <c r="AA1504" s="14">
        <f t="shared" si="488"/>
        <v>0</v>
      </c>
      <c r="AB1504" s="14">
        <f t="shared" si="492"/>
        <v>0</v>
      </c>
      <c r="AC1504" s="15">
        <f t="shared" si="491"/>
        <v>704.3</v>
      </c>
      <c r="AD1504" s="48">
        <f>(ROUND(AC1504-AC1493,1)/AC1493)</f>
        <v>0.29371785451873622</v>
      </c>
      <c r="AE1504" s="113"/>
      <c r="AF1504" s="60"/>
      <c r="AH1504" s="20"/>
    </row>
    <row r="1505" spans="1:34">
      <c r="A1505" s="99"/>
      <c r="B1505" s="91"/>
      <c r="C1505" s="21" t="s">
        <v>330</v>
      </c>
      <c r="D1505" s="12">
        <v>180</v>
      </c>
      <c r="E1505" s="12">
        <v>0</v>
      </c>
      <c r="F1505" s="12">
        <v>0</v>
      </c>
      <c r="G1505" s="12">
        <v>0</v>
      </c>
      <c r="H1505" s="12">
        <v>0</v>
      </c>
      <c r="I1505" s="13">
        <v>60</v>
      </c>
      <c r="J1505" s="13">
        <v>10</v>
      </c>
      <c r="K1505" s="13">
        <v>0</v>
      </c>
      <c r="L1505" s="13">
        <v>64</v>
      </c>
      <c r="M1505" s="13">
        <v>0</v>
      </c>
      <c r="N1505" s="14">
        <f>D1505*$D$15</f>
        <v>234</v>
      </c>
      <c r="O1505" s="14">
        <f>E1505*$E$15</f>
        <v>0</v>
      </c>
      <c r="P1505" s="14">
        <f>F1505*$F$15</f>
        <v>0</v>
      </c>
      <c r="Q1505" s="14">
        <f>G1505*$G$15</f>
        <v>0</v>
      </c>
      <c r="R1505" s="14">
        <f>H1505*$H$15</f>
        <v>0</v>
      </c>
      <c r="S1505" s="14">
        <f>(N1505/100)*(I1505*$I$15)+(N1505/100)*(J1505*$J$15)+(N1505/100)*(L1505*$L$15)</f>
        <v>470.34</v>
      </c>
      <c r="T1505" s="14">
        <f>(O1505/100)*(K1505*$K$15)</f>
        <v>0</v>
      </c>
      <c r="U1505" s="14">
        <f>(P1505/100)*(K1505*$K$15)+(P1505/100)*(L1505*$L$15)</f>
        <v>0</v>
      </c>
      <c r="V1505" s="14">
        <f>(Q1505/100)*(L1505*$L$15)</f>
        <v>0</v>
      </c>
      <c r="W1505" s="14">
        <f>(R1505/100)*(K1505*$K$15)+(R1505/100)*(L1505*$L$15)</f>
        <v>0</v>
      </c>
      <c r="X1505" s="14">
        <f t="shared" si="485"/>
        <v>704.33999999999992</v>
      </c>
      <c r="Y1505" s="14">
        <f t="shared" si="486"/>
        <v>0</v>
      </c>
      <c r="Z1505" s="14">
        <f t="shared" si="487"/>
        <v>0</v>
      </c>
      <c r="AA1505" s="14">
        <f t="shared" si="488"/>
        <v>0</v>
      </c>
      <c r="AB1505" s="14">
        <f t="shared" si="492"/>
        <v>0</v>
      </c>
      <c r="AC1505" s="15">
        <f t="shared" si="491"/>
        <v>704.3</v>
      </c>
      <c r="AD1505" s="48">
        <f>(ROUND(AC1505-AC1493,1)/AC1493)</f>
        <v>0.29371785451873622</v>
      </c>
      <c r="AE1505" s="113"/>
      <c r="AF1505" s="60"/>
      <c r="AH1505" s="20"/>
    </row>
    <row r="1506" spans="1:34">
      <c r="A1506" s="99"/>
      <c r="B1506" s="91"/>
      <c r="C1506" s="21" t="s">
        <v>326</v>
      </c>
      <c r="D1506" s="12">
        <v>138</v>
      </c>
      <c r="E1506" s="12">
        <v>0</v>
      </c>
      <c r="F1506" s="12">
        <v>0</v>
      </c>
      <c r="G1506" s="12">
        <v>0</v>
      </c>
      <c r="H1506" s="12">
        <v>80</v>
      </c>
      <c r="I1506" s="13">
        <v>60</v>
      </c>
      <c r="J1506" s="13">
        <v>50</v>
      </c>
      <c r="K1506" s="13">
        <v>0</v>
      </c>
      <c r="L1506" s="13">
        <v>0</v>
      </c>
      <c r="M1506" s="13">
        <v>0</v>
      </c>
      <c r="N1506" s="14">
        <f>D1506*$D$16</f>
        <v>179.4</v>
      </c>
      <c r="O1506" s="14">
        <f>E1506*$E$16</f>
        <v>0</v>
      </c>
      <c r="P1506" s="14">
        <f>F1506*$F$16</f>
        <v>0</v>
      </c>
      <c r="Q1506" s="14">
        <f>G1506*$G$16</f>
        <v>0</v>
      </c>
      <c r="R1506" s="14">
        <f>H1506*$H$16</f>
        <v>104</v>
      </c>
      <c r="S1506" s="14">
        <f>(N1506/100)*(I1506*$I$16)+(N1506/100)*(J1506*$J$16)</f>
        <v>313.95</v>
      </c>
      <c r="T1506" s="14">
        <f>(O1506/100)*(K1506*$K$16)</f>
        <v>0</v>
      </c>
      <c r="U1506" s="14">
        <f>(P1506/100)*(K1506*$K$16)+(P1506/100)*(L1506*$L$16)</f>
        <v>0</v>
      </c>
      <c r="V1506" s="14">
        <f>(Q1506/100)*(L1506*$L$16)</f>
        <v>0</v>
      </c>
      <c r="W1506" s="14">
        <f>(R1506/100)*(K1506*$K$16)+(R1506/100)*(L1506*$L$16)</f>
        <v>0</v>
      </c>
      <c r="X1506" s="14">
        <f t="shared" si="485"/>
        <v>493.35</v>
      </c>
      <c r="Y1506" s="14">
        <f t="shared" si="486"/>
        <v>0</v>
      </c>
      <c r="Z1506" s="14">
        <f t="shared" si="487"/>
        <v>0</v>
      </c>
      <c r="AA1506" s="14">
        <f t="shared" si="488"/>
        <v>0</v>
      </c>
      <c r="AB1506" s="14">
        <f t="shared" si="492"/>
        <v>104</v>
      </c>
      <c r="AC1506" s="15">
        <f t="shared" si="491"/>
        <v>597.4</v>
      </c>
      <c r="AD1506" s="48">
        <f>(ROUND(AC1506-AC1493,1)/AC1493)</f>
        <v>9.73548861131521E-2</v>
      </c>
      <c r="AE1506" s="113"/>
      <c r="AF1506" s="60"/>
      <c r="AH1506" s="20"/>
    </row>
    <row r="1507" spans="1:34">
      <c r="A1507" s="99"/>
      <c r="B1507" s="91"/>
      <c r="C1507" s="21" t="s">
        <v>327</v>
      </c>
      <c r="D1507" s="12">
        <v>138</v>
      </c>
      <c r="E1507" s="12">
        <v>0</v>
      </c>
      <c r="F1507" s="12">
        <v>0</v>
      </c>
      <c r="G1507" s="12">
        <v>0</v>
      </c>
      <c r="H1507" s="12">
        <v>80</v>
      </c>
      <c r="I1507" s="13">
        <v>90</v>
      </c>
      <c r="J1507" s="13">
        <v>10</v>
      </c>
      <c r="K1507" s="13">
        <v>0</v>
      </c>
      <c r="L1507" s="13">
        <v>0</v>
      </c>
      <c r="M1507" s="13">
        <v>0</v>
      </c>
      <c r="N1507" s="14">
        <f>D1507*$D$17</f>
        <v>179.4</v>
      </c>
      <c r="O1507" s="14">
        <f>E1507*$E$17</f>
        <v>0</v>
      </c>
      <c r="P1507" s="14">
        <f>F1507*$F$17</f>
        <v>0</v>
      </c>
      <c r="Q1507" s="14">
        <f>G1507*$G$17</f>
        <v>0</v>
      </c>
      <c r="R1507" s="14">
        <f>H1507*$H$17</f>
        <v>104</v>
      </c>
      <c r="S1507" s="14">
        <f>(N1507/100)*(I1507*$I$17)+(N1507/100)*(J1507*$J$17)</f>
        <v>389.29799999999994</v>
      </c>
      <c r="T1507" s="14">
        <f>(O1507/100)*(K1507*$K$17)</f>
        <v>0</v>
      </c>
      <c r="U1507" s="14">
        <f>(P1507/100)*(K1507*$K$17)+(P1507/100)*(L1507*$L$17)</f>
        <v>0</v>
      </c>
      <c r="V1507" s="14">
        <f>(Q1507/100)*(L1507*$L$17)</f>
        <v>0</v>
      </c>
      <c r="W1507" s="14">
        <f>(R1507/100)*(K1507*$K$17)+(R1507/100)*(L1507*$L$17)</f>
        <v>0</v>
      </c>
      <c r="X1507" s="14">
        <f t="shared" si="485"/>
        <v>568.69799999999998</v>
      </c>
      <c r="Y1507" s="14">
        <f t="shared" si="486"/>
        <v>0</v>
      </c>
      <c r="Z1507" s="14">
        <f t="shared" si="487"/>
        <v>0</v>
      </c>
      <c r="AA1507" s="14">
        <f t="shared" si="488"/>
        <v>0</v>
      </c>
      <c r="AB1507" s="14">
        <f t="shared" si="492"/>
        <v>104</v>
      </c>
      <c r="AC1507" s="15">
        <f t="shared" si="491"/>
        <v>672.7</v>
      </c>
      <c r="AD1507" s="48">
        <f>(ROUND(AC1507-AC1493,1)/AC1493)</f>
        <v>0.23567229977957388</v>
      </c>
      <c r="AE1507" s="113"/>
      <c r="AF1507" s="60"/>
      <c r="AH1507" s="20"/>
    </row>
    <row r="1508" spans="1:34">
      <c r="A1508" s="106" t="s">
        <v>0</v>
      </c>
      <c r="B1508" s="92" t="s">
        <v>891</v>
      </c>
      <c r="C1508" s="50" t="s">
        <v>243</v>
      </c>
      <c r="D1508" s="11">
        <v>168</v>
      </c>
      <c r="E1508" s="11">
        <v>0</v>
      </c>
      <c r="F1508" s="11">
        <v>0</v>
      </c>
      <c r="G1508" s="11">
        <v>0</v>
      </c>
      <c r="H1508" s="11">
        <v>0</v>
      </c>
      <c r="I1508" s="51">
        <v>62</v>
      </c>
      <c r="J1508" s="51">
        <v>10</v>
      </c>
      <c r="K1508" s="51">
        <v>0</v>
      </c>
      <c r="L1508" s="51">
        <v>0</v>
      </c>
      <c r="M1508" s="51">
        <v>0</v>
      </c>
      <c r="N1508" s="52">
        <f>D1508*$D$3</f>
        <v>252</v>
      </c>
      <c r="O1508" s="52">
        <f>E1508*$E$3</f>
        <v>0</v>
      </c>
      <c r="P1508" s="52">
        <f>F1508*$F$3</f>
        <v>0</v>
      </c>
      <c r="Q1508" s="52">
        <f>G1508*$G$3</f>
        <v>0</v>
      </c>
      <c r="R1508" s="52">
        <f>H1508*$H$3</f>
        <v>0</v>
      </c>
      <c r="S1508" s="52">
        <f>(N1508/100)*(I1508*$I$3)+(N1508/100)*(J1508*$J$3)</f>
        <v>272.16000000000003</v>
      </c>
      <c r="T1508" s="52">
        <f>(O1508/100)*(K1508*$K$3)</f>
        <v>0</v>
      </c>
      <c r="U1508" s="52">
        <f>(P1508/100)*(K1508*$K$3)+(P1508/100)*(L1508*$L$3)</f>
        <v>0</v>
      </c>
      <c r="V1508" s="52">
        <f>(Q1508/100)*(L1508*$L$3)</f>
        <v>0</v>
      </c>
      <c r="W1508" s="52">
        <f>(R1508/100)*(K1508*$K$3)+(R1508/100)*(L1508*$L$3)</f>
        <v>0</v>
      </c>
      <c r="X1508" s="52">
        <f t="shared" si="485"/>
        <v>524.16000000000008</v>
      </c>
      <c r="Y1508" s="52">
        <f t="shared" si="486"/>
        <v>0</v>
      </c>
      <c r="Z1508" s="52">
        <f t="shared" si="487"/>
        <v>0</v>
      </c>
      <c r="AA1508" s="52">
        <f t="shared" si="488"/>
        <v>0</v>
      </c>
      <c r="AB1508" s="52">
        <f>R1508+W1508</f>
        <v>0</v>
      </c>
      <c r="AC1508" s="53">
        <f>ROUND(X1508+Y1508+Z1508+AA1508+AB1508,1)</f>
        <v>524.20000000000005</v>
      </c>
      <c r="AD1508" s="58"/>
      <c r="AE1508" s="113"/>
      <c r="AF1508" s="60"/>
      <c r="AH1508" s="20"/>
    </row>
    <row r="1509" spans="1:34">
      <c r="A1509" s="99" t="s">
        <v>815</v>
      </c>
      <c r="B1509" s="93">
        <v>40</v>
      </c>
      <c r="C1509" s="21" t="s">
        <v>325</v>
      </c>
      <c r="D1509" s="12">
        <v>168</v>
      </c>
      <c r="E1509" s="12">
        <v>0</v>
      </c>
      <c r="F1509" s="12">
        <v>0</v>
      </c>
      <c r="G1509" s="12">
        <v>0</v>
      </c>
      <c r="H1509" s="12">
        <v>0</v>
      </c>
      <c r="I1509" s="13">
        <v>72</v>
      </c>
      <c r="J1509" s="13">
        <v>30</v>
      </c>
      <c r="K1509" s="13">
        <v>0</v>
      </c>
      <c r="L1509" s="13">
        <v>0</v>
      </c>
      <c r="M1509" s="13">
        <v>0</v>
      </c>
      <c r="N1509" s="14">
        <f>D1509*$D$4</f>
        <v>218.4</v>
      </c>
      <c r="O1509" s="14">
        <f>E1509*$E$4</f>
        <v>0</v>
      </c>
      <c r="P1509" s="14">
        <f>F1509*$F$4</f>
        <v>0</v>
      </c>
      <c r="Q1509" s="14">
        <f>G1509*$G$4</f>
        <v>0</v>
      </c>
      <c r="R1509" s="14">
        <f>H1509*$H$4</f>
        <v>0</v>
      </c>
      <c r="S1509" s="14">
        <f>(N1509/100)*(I1509*$I$4)+(N1509/100)*(J1509*$J$4)</f>
        <v>400.98239999999998</v>
      </c>
      <c r="T1509" s="14">
        <f>(O1509/100)*(K1509*$K$4)</f>
        <v>0</v>
      </c>
      <c r="U1509" s="14">
        <f>(P1509/100)*(K1509*$K$4)+(P1509/100)*(L1509*$L$4)</f>
        <v>0</v>
      </c>
      <c r="V1509" s="14">
        <f>(Q1509/100)*(L1509*$L$4)</f>
        <v>0</v>
      </c>
      <c r="W1509" s="14">
        <f>(R1509/100)*(K1509*$K$4)+(R1509/100)*(L1509*$L$4)</f>
        <v>0</v>
      </c>
      <c r="X1509" s="14">
        <f t="shared" si="485"/>
        <v>619.38239999999996</v>
      </c>
      <c r="Y1509" s="14">
        <f t="shared" si="486"/>
        <v>0</v>
      </c>
      <c r="Z1509" s="14">
        <f t="shared" si="487"/>
        <v>0</v>
      </c>
      <c r="AA1509" s="14">
        <f t="shared" si="488"/>
        <v>0</v>
      </c>
      <c r="AB1509" s="14">
        <f>R1509+W1509</f>
        <v>0</v>
      </c>
      <c r="AC1509" s="15">
        <f>ROUND(X1509+Y1509+Z1509+AA1509+AB1509,1)</f>
        <v>619.4</v>
      </c>
      <c r="AD1509" s="48">
        <f>(ROUND(AC1509-AC1508,1)/AC1508)</f>
        <v>0.18161007249141548</v>
      </c>
      <c r="AE1509" s="113" t="s">
        <v>814</v>
      </c>
      <c r="AF1509" s="60"/>
      <c r="AH1509" s="20"/>
    </row>
    <row r="1510" spans="1:34">
      <c r="A1510" s="99" t="s">
        <v>816</v>
      </c>
      <c r="B1510" s="93">
        <v>10</v>
      </c>
      <c r="C1510" s="21" t="s">
        <v>850</v>
      </c>
      <c r="D1510" s="12">
        <v>168</v>
      </c>
      <c r="E1510" s="12">
        <v>0</v>
      </c>
      <c r="F1510" s="12">
        <v>0</v>
      </c>
      <c r="G1510" s="12">
        <v>0</v>
      </c>
      <c r="H1510" s="12">
        <v>0</v>
      </c>
      <c r="I1510" s="13">
        <v>62</v>
      </c>
      <c r="J1510" s="13">
        <v>10</v>
      </c>
      <c r="K1510" s="13">
        <v>0</v>
      </c>
      <c r="L1510" s="13">
        <v>0</v>
      </c>
      <c r="M1510" s="13">
        <v>0</v>
      </c>
      <c r="N1510" s="14">
        <f>D1510*$D$5</f>
        <v>235.2</v>
      </c>
      <c r="O1510" s="14">
        <f>E1510*$E$5</f>
        <v>0</v>
      </c>
      <c r="P1510" s="14">
        <f>F1510*$F$5</f>
        <v>0</v>
      </c>
      <c r="Q1510" s="14">
        <f>G1510*$G$5</f>
        <v>0</v>
      </c>
      <c r="R1510" s="14">
        <f>H1510*$H$5</f>
        <v>0</v>
      </c>
      <c r="S1510" s="14">
        <f>(N1510/100)*(I1510*$I$5)+(N1510/100)*(J1510*$J$5)</f>
        <v>254.01599999999999</v>
      </c>
      <c r="T1510" s="14">
        <f>(O1510/100)*(K1510*$K$5)</f>
        <v>0</v>
      </c>
      <c r="U1510" s="14">
        <f>(P1510/100)*(K1510*$K$5)+(P1510/100)*(L1510*$L$5)</f>
        <v>0</v>
      </c>
      <c r="V1510" s="14">
        <f>(Q1510/100)*(L1510*$L$5)</f>
        <v>0</v>
      </c>
      <c r="W1510" s="14">
        <f>(R1510/100)*(K1510*$K$5)+(R1510/100)*(L1510*$L$5)</f>
        <v>0</v>
      </c>
      <c r="X1510" s="14">
        <f t="shared" si="485"/>
        <v>489.21600000000001</v>
      </c>
      <c r="Y1510" s="14">
        <f t="shared" si="486"/>
        <v>0</v>
      </c>
      <c r="Z1510" s="14">
        <f t="shared" si="487"/>
        <v>0</v>
      </c>
      <c r="AA1510" s="14">
        <f t="shared" si="488"/>
        <v>0</v>
      </c>
      <c r="AB1510" s="14">
        <f>R1510+W1510</f>
        <v>0</v>
      </c>
      <c r="AC1510" s="15">
        <f t="shared" ref="AC1510:AC1522" si="493">ROUND(X1510+Y1510+Z1510+AA1510+AB1510,1)</f>
        <v>489.2</v>
      </c>
      <c r="AD1510" s="48">
        <f>(ROUND(AC1510-AC1508,1)/AC1508)</f>
        <v>-6.6768409004196866E-2</v>
      </c>
      <c r="AE1510" s="113"/>
      <c r="AF1510" s="60"/>
      <c r="AH1510" s="20"/>
    </row>
    <row r="1511" spans="1:34">
      <c r="A1511" s="99" t="s">
        <v>817</v>
      </c>
      <c r="B1511" s="93">
        <v>0</v>
      </c>
      <c r="C1511" s="21" t="s">
        <v>338</v>
      </c>
      <c r="D1511" s="12">
        <v>168</v>
      </c>
      <c r="E1511" s="12">
        <v>0</v>
      </c>
      <c r="F1511" s="12">
        <v>0</v>
      </c>
      <c r="G1511" s="12">
        <v>0</v>
      </c>
      <c r="H1511" s="12">
        <v>0</v>
      </c>
      <c r="I1511" s="13">
        <v>62</v>
      </c>
      <c r="J1511" s="13">
        <v>10</v>
      </c>
      <c r="K1511" s="13">
        <v>0</v>
      </c>
      <c r="L1511" s="13">
        <v>0</v>
      </c>
      <c r="M1511" s="13">
        <v>0</v>
      </c>
      <c r="N1511" s="14">
        <f>D1511*$D$6</f>
        <v>235.2</v>
      </c>
      <c r="O1511" s="14">
        <f>E1511*$E$6</f>
        <v>0</v>
      </c>
      <c r="P1511" s="14">
        <f>F1511*$F$6</f>
        <v>0</v>
      </c>
      <c r="Q1511" s="14">
        <f>G1511*$G$6</f>
        <v>0</v>
      </c>
      <c r="R1511" s="14">
        <f>H1511*$H$6</f>
        <v>0</v>
      </c>
      <c r="S1511" s="14">
        <f>(N1511/100)*(I1511*$I$6)+(N1511/100)*(J1511*$J$6)</f>
        <v>254.01599999999999</v>
      </c>
      <c r="T1511" s="14">
        <f>(O1511/100)*(K1511*$K$6)</f>
        <v>0</v>
      </c>
      <c r="U1511" s="14">
        <f>(P1511/100)*(K1511*$K$6)+(P1511/100)*(L1511*$L$6)</f>
        <v>0</v>
      </c>
      <c r="V1511" s="14">
        <f>(Q1511/100)*(L1511*$L$6)</f>
        <v>0</v>
      </c>
      <c r="W1511" s="14">
        <f>(R1511/100)*(K1511*$K$6)+(R1511/100)*(L1511*$L$6)</f>
        <v>0</v>
      </c>
      <c r="X1511" s="14">
        <f t="shared" si="485"/>
        <v>489.21600000000001</v>
      </c>
      <c r="Y1511" s="14">
        <f t="shared" si="486"/>
        <v>0</v>
      </c>
      <c r="Z1511" s="14">
        <f t="shared" si="487"/>
        <v>0</v>
      </c>
      <c r="AA1511" s="14">
        <f t="shared" si="488"/>
        <v>0</v>
      </c>
      <c r="AB1511" s="14">
        <f t="shared" ref="AB1511:AB1522" si="494">R1511+W1511</f>
        <v>0</v>
      </c>
      <c r="AC1511" s="15">
        <f t="shared" si="493"/>
        <v>489.2</v>
      </c>
      <c r="AD1511" s="48">
        <f>(ROUND(AC1511-AC1508,1)/AC1508)</f>
        <v>-6.6768409004196866E-2</v>
      </c>
      <c r="AE1511" s="113"/>
      <c r="AF1511" s="60"/>
      <c r="AH1511" s="20"/>
    </row>
    <row r="1512" spans="1:34">
      <c r="A1512" s="99" t="s">
        <v>818</v>
      </c>
      <c r="B1512" s="93">
        <v>0</v>
      </c>
      <c r="C1512" s="21" t="s">
        <v>339</v>
      </c>
      <c r="D1512" s="12">
        <v>168</v>
      </c>
      <c r="E1512" s="12">
        <v>0</v>
      </c>
      <c r="F1512" s="12">
        <v>0</v>
      </c>
      <c r="G1512" s="12">
        <v>0</v>
      </c>
      <c r="H1512" s="12">
        <v>0</v>
      </c>
      <c r="I1512" s="13">
        <v>62</v>
      </c>
      <c r="J1512" s="13">
        <v>10</v>
      </c>
      <c r="K1512" s="13">
        <v>0</v>
      </c>
      <c r="L1512" s="13">
        <v>0</v>
      </c>
      <c r="M1512" s="13">
        <v>0</v>
      </c>
      <c r="N1512" s="14">
        <f>D1512*$D$7</f>
        <v>235.2</v>
      </c>
      <c r="O1512" s="14">
        <f>E1512*$E$7</f>
        <v>0</v>
      </c>
      <c r="P1512" s="14">
        <f>F1512*$F$7</f>
        <v>0</v>
      </c>
      <c r="Q1512" s="14">
        <f>G1512*$G$7</f>
        <v>0</v>
      </c>
      <c r="R1512" s="14">
        <f>H1512*$H$7</f>
        <v>0</v>
      </c>
      <c r="S1512" s="14">
        <f>(N1512/100)*(I1512*$I$7)+(N1512/100)*(J1512*$J$7)</f>
        <v>254.01599999999999</v>
      </c>
      <c r="T1512" s="14">
        <f>(O1512/100)*(K1512*$K$7)</f>
        <v>0</v>
      </c>
      <c r="U1512" s="14">
        <f>(P1512/100)*(K1512*$K$7)+(P1512/100)*(L1512*$L$7)</f>
        <v>0</v>
      </c>
      <c r="V1512" s="14">
        <f>(Q1512/100)*(L1512*$L$7)</f>
        <v>0</v>
      </c>
      <c r="W1512" s="14">
        <f>(R1512/100)*(K1512*$K$7)+(R1512/100)*(L1512*$L$7)</f>
        <v>0</v>
      </c>
      <c r="X1512" s="14">
        <f t="shared" si="485"/>
        <v>489.21600000000001</v>
      </c>
      <c r="Y1512" s="14">
        <f t="shared" si="486"/>
        <v>0</v>
      </c>
      <c r="Z1512" s="14">
        <f t="shared" si="487"/>
        <v>0</v>
      </c>
      <c r="AA1512" s="14">
        <f t="shared" si="488"/>
        <v>0</v>
      </c>
      <c r="AB1512" s="14">
        <f t="shared" si="494"/>
        <v>0</v>
      </c>
      <c r="AC1512" s="15">
        <f t="shared" si="493"/>
        <v>489.2</v>
      </c>
      <c r="AD1512" s="48">
        <f>(ROUND(AC1512-AC1508,1)/AC1508)</f>
        <v>-6.6768409004196866E-2</v>
      </c>
      <c r="AE1512" s="113"/>
      <c r="AF1512" s="60"/>
      <c r="AH1512" s="20"/>
    </row>
    <row r="1513" spans="1:34">
      <c r="A1513" s="99" t="s">
        <v>667</v>
      </c>
      <c r="B1513" s="93"/>
      <c r="C1513" s="21" t="s">
        <v>340</v>
      </c>
      <c r="D1513" s="12">
        <v>168</v>
      </c>
      <c r="E1513" s="12">
        <v>0</v>
      </c>
      <c r="F1513" s="12">
        <v>0</v>
      </c>
      <c r="G1513" s="12">
        <v>0</v>
      </c>
      <c r="H1513" s="12">
        <v>0</v>
      </c>
      <c r="I1513" s="13">
        <v>62</v>
      </c>
      <c r="J1513" s="13">
        <v>10</v>
      </c>
      <c r="K1513" s="13">
        <v>0</v>
      </c>
      <c r="L1513" s="13">
        <v>0</v>
      </c>
      <c r="M1513" s="13">
        <v>0</v>
      </c>
      <c r="N1513" s="14">
        <f>D1513*$D$8</f>
        <v>235.2</v>
      </c>
      <c r="O1513" s="14">
        <f>E1513*$E$8</f>
        <v>0</v>
      </c>
      <c r="P1513" s="14">
        <f>F1513*$F$8</f>
        <v>0</v>
      </c>
      <c r="Q1513" s="14">
        <f>G1513*$G$8</f>
        <v>0</v>
      </c>
      <c r="R1513" s="14">
        <f>H1513*$H$8</f>
        <v>0</v>
      </c>
      <c r="S1513" s="14">
        <f>(N1513/100)*(I1513*$I$8)+(N1513/100)*(J1513*$J$8)</f>
        <v>254.01599999999999</v>
      </c>
      <c r="T1513" s="14">
        <f>(O1513/100)*(K1513*$K$8)</f>
        <v>0</v>
      </c>
      <c r="U1513" s="14">
        <f>(P1513/100)*(K1513*$K$8)+(P1513/100)*(L1513*$L$8)</f>
        <v>0</v>
      </c>
      <c r="V1513" s="14">
        <f>(Q1513/100)*(L1513*$L$8)</f>
        <v>0</v>
      </c>
      <c r="W1513" s="14">
        <f>(R1513/100)*(K1513*$K$8)+(R1513/100)*(L1513*$L$8)</f>
        <v>0</v>
      </c>
      <c r="X1513" s="14">
        <f t="shared" si="485"/>
        <v>489.21600000000001</v>
      </c>
      <c r="Y1513" s="14">
        <f t="shared" si="486"/>
        <v>0</v>
      </c>
      <c r="Z1513" s="14">
        <f t="shared" si="487"/>
        <v>0</v>
      </c>
      <c r="AA1513" s="14">
        <f t="shared" si="488"/>
        <v>0</v>
      </c>
      <c r="AB1513" s="14">
        <f t="shared" si="494"/>
        <v>0</v>
      </c>
      <c r="AC1513" s="15">
        <f t="shared" si="493"/>
        <v>489.2</v>
      </c>
      <c r="AD1513" s="48">
        <f>(ROUND(AC1513-AC1508,1)/AC1508)</f>
        <v>-6.6768409004196866E-2</v>
      </c>
      <c r="AE1513" s="113"/>
      <c r="AF1513" s="60"/>
      <c r="AH1513" s="20"/>
    </row>
    <row r="1514" spans="1:34">
      <c r="A1514" s="99" t="s">
        <v>606</v>
      </c>
      <c r="B1514" s="93"/>
      <c r="C1514" s="21" t="s">
        <v>1</v>
      </c>
      <c r="D1514" s="12">
        <v>84</v>
      </c>
      <c r="E1514" s="12">
        <v>168</v>
      </c>
      <c r="F1514" s="12">
        <v>0</v>
      </c>
      <c r="G1514" s="12">
        <v>0</v>
      </c>
      <c r="H1514" s="12">
        <v>0</v>
      </c>
      <c r="I1514" s="13">
        <v>62</v>
      </c>
      <c r="J1514" s="13">
        <v>10</v>
      </c>
      <c r="K1514" s="13">
        <v>77</v>
      </c>
      <c r="L1514" s="13">
        <v>0</v>
      </c>
      <c r="M1514" s="13">
        <v>0</v>
      </c>
      <c r="N1514" s="14">
        <f>D1514*$D$9</f>
        <v>100.8</v>
      </c>
      <c r="O1514" s="14">
        <f>E1514*$E$9</f>
        <v>218.4</v>
      </c>
      <c r="P1514" s="14">
        <f>F1514*$F$9</f>
        <v>0</v>
      </c>
      <c r="Q1514" s="14">
        <f>G1514*$G$9</f>
        <v>0</v>
      </c>
      <c r="R1514" s="14">
        <f>H1514*$H$9</f>
        <v>0</v>
      </c>
      <c r="S1514" s="14">
        <f>(N1514/100)*(I1514*$I$9)+(N1514/100)*(J1514*$J$9)</f>
        <v>108.864</v>
      </c>
      <c r="T1514" s="14">
        <f>(O1514/100)*(K1514*$K$9)</f>
        <v>252.25200000000001</v>
      </c>
      <c r="U1514" s="14">
        <f>(P1514/100)*(K1514*$K$9)+(P1514/100)*(L1514*$L$9)</f>
        <v>0</v>
      </c>
      <c r="V1514" s="14">
        <f>(Q1514/100)*(L1514*$L$9)</f>
        <v>0</v>
      </c>
      <c r="W1514" s="14">
        <f>(R1514/100)*(K1514*$K$9)+(R1514/100)*(L1514*$L$9)</f>
        <v>0</v>
      </c>
      <c r="X1514" s="14">
        <f t="shared" si="485"/>
        <v>209.66399999999999</v>
      </c>
      <c r="Y1514" s="14">
        <f t="shared" si="486"/>
        <v>470.65200000000004</v>
      </c>
      <c r="Z1514" s="14">
        <f t="shared" si="487"/>
        <v>0</v>
      </c>
      <c r="AA1514" s="14">
        <f t="shared" si="488"/>
        <v>0</v>
      </c>
      <c r="AB1514" s="14">
        <f t="shared" si="494"/>
        <v>0</v>
      </c>
      <c r="AC1514" s="15">
        <f t="shared" si="493"/>
        <v>680.3</v>
      </c>
      <c r="AD1514" s="48">
        <f>(ROUND(AC1514-AC1508,1)/AC1508)</f>
        <v>0.29778710415871801</v>
      </c>
      <c r="AE1514" s="113"/>
      <c r="AF1514" s="60"/>
      <c r="AH1514" s="20"/>
    </row>
    <row r="1515" spans="1:34">
      <c r="A1515" s="99" t="s">
        <v>845</v>
      </c>
      <c r="B1515" s="93"/>
      <c r="C1515" s="21" t="s">
        <v>2</v>
      </c>
      <c r="D1515" s="12">
        <v>84</v>
      </c>
      <c r="E1515" s="12">
        <v>0</v>
      </c>
      <c r="F1515" s="12">
        <v>168</v>
      </c>
      <c r="G1515" s="12">
        <v>0</v>
      </c>
      <c r="H1515" s="12">
        <v>0</v>
      </c>
      <c r="I1515" s="13">
        <v>62</v>
      </c>
      <c r="J1515" s="13">
        <v>10</v>
      </c>
      <c r="K1515" s="13">
        <v>38.5</v>
      </c>
      <c r="L1515" s="13">
        <v>38.5</v>
      </c>
      <c r="M1515" s="13">
        <v>0</v>
      </c>
      <c r="N1515" s="14">
        <f>D1515*$D$10</f>
        <v>100.8</v>
      </c>
      <c r="O1515" s="14">
        <f>E1515*$E$10</f>
        <v>0</v>
      </c>
      <c r="P1515" s="14">
        <f>F1515*$F$10</f>
        <v>218.4</v>
      </c>
      <c r="Q1515" s="14">
        <f>G1515*$G$10</f>
        <v>0</v>
      </c>
      <c r="R1515" s="14">
        <f>H1515*$H$10</f>
        <v>0</v>
      </c>
      <c r="S1515" s="14">
        <f>(N1515/100)*(I1515*$I$10)+(N1515/100)*(J1515*$J$10)</f>
        <v>108.864</v>
      </c>
      <c r="T1515" s="14">
        <f>(O1515/100)*(K1515*$J$10)</f>
        <v>0</v>
      </c>
      <c r="U1515" s="14">
        <f>(P1515/100)*(K1515*$K$10)+(P1515/100)*(L1515*$L$10)</f>
        <v>252.25200000000001</v>
      </c>
      <c r="V1515" s="14">
        <f>(Q1515/100)*(L1515*$L$10)</f>
        <v>0</v>
      </c>
      <c r="W1515" s="14">
        <f>(R1515/100)*(K1515*$K$10)+(R1515/100)*(L1515*$L$10)</f>
        <v>0</v>
      </c>
      <c r="X1515" s="14">
        <f t="shared" si="485"/>
        <v>209.66399999999999</v>
      </c>
      <c r="Y1515" s="14">
        <f t="shared" si="486"/>
        <v>0</v>
      </c>
      <c r="Z1515" s="14">
        <f t="shared" si="487"/>
        <v>470.65200000000004</v>
      </c>
      <c r="AA1515" s="14">
        <f t="shared" si="488"/>
        <v>0</v>
      </c>
      <c r="AB1515" s="14">
        <f t="shared" si="494"/>
        <v>0</v>
      </c>
      <c r="AC1515" s="15">
        <f t="shared" si="493"/>
        <v>680.3</v>
      </c>
      <c r="AD1515" s="48">
        <f>(ROUND(AC1515-AC1508,1)/AC1508)</f>
        <v>0.29778710415871801</v>
      </c>
      <c r="AE1515" s="113"/>
      <c r="AF1515" s="60"/>
      <c r="AH1515" s="20"/>
    </row>
    <row r="1516" spans="1:34">
      <c r="A1516" s="99" t="s">
        <v>846</v>
      </c>
      <c r="B1516" s="93"/>
      <c r="C1516" s="21" t="s">
        <v>3</v>
      </c>
      <c r="D1516" s="12">
        <v>84</v>
      </c>
      <c r="E1516" s="12">
        <v>0</v>
      </c>
      <c r="F1516" s="12">
        <v>0</v>
      </c>
      <c r="G1516" s="12">
        <v>168</v>
      </c>
      <c r="H1516" s="12">
        <v>0</v>
      </c>
      <c r="I1516" s="13">
        <v>62</v>
      </c>
      <c r="J1516" s="13">
        <v>10</v>
      </c>
      <c r="K1516" s="13">
        <v>0</v>
      </c>
      <c r="L1516" s="13">
        <v>77</v>
      </c>
      <c r="M1516" s="13">
        <v>0</v>
      </c>
      <c r="N1516" s="14">
        <f>D1516*$D$11</f>
        <v>100.8</v>
      </c>
      <c r="O1516" s="14">
        <f>E1516*$E$11</f>
        <v>0</v>
      </c>
      <c r="P1516" s="14">
        <f>F1516*$F$11</f>
        <v>0</v>
      </c>
      <c r="Q1516" s="14">
        <f>G1516*$G$11</f>
        <v>218.4</v>
      </c>
      <c r="R1516" s="14">
        <f>H1516*$H$11</f>
        <v>0</v>
      </c>
      <c r="S1516" s="14">
        <f>(N1516/100)*(I1516*$I$11)+(N1516/100)*(J1516*$J$11)</f>
        <v>108.864</v>
      </c>
      <c r="T1516" s="14">
        <f>(O1516/100)*(K1516*$K$11)</f>
        <v>0</v>
      </c>
      <c r="U1516" s="14">
        <f>(P1516/100)*(K1516*$K$11)+(P1516/100)*(L1516*$L$11)</f>
        <v>0</v>
      </c>
      <c r="V1516" s="14">
        <f>(Q1516/100)*(L1516*$L$11)</f>
        <v>252.25200000000001</v>
      </c>
      <c r="W1516" s="14">
        <f>(R1516/100)*(K1516*$K$11)+(R1516/100)*(L1516*$L$11)</f>
        <v>0</v>
      </c>
      <c r="X1516" s="14">
        <f t="shared" si="485"/>
        <v>209.66399999999999</v>
      </c>
      <c r="Y1516" s="14">
        <f t="shared" si="486"/>
        <v>0</v>
      </c>
      <c r="Z1516" s="14">
        <f t="shared" si="487"/>
        <v>0</v>
      </c>
      <c r="AA1516" s="14">
        <f t="shared" si="488"/>
        <v>470.65200000000004</v>
      </c>
      <c r="AB1516" s="14">
        <f t="shared" si="494"/>
        <v>0</v>
      </c>
      <c r="AC1516" s="15">
        <f t="shared" si="493"/>
        <v>680.3</v>
      </c>
      <c r="AD1516" s="48">
        <f>(ROUND(AC1516-AC1508,1)/AC1508)</f>
        <v>0.29778710415871801</v>
      </c>
      <c r="AE1516" s="113"/>
      <c r="AF1516" s="60"/>
      <c r="AH1516" s="20"/>
    </row>
    <row r="1517" spans="1:34">
      <c r="A1517" s="99" t="s">
        <v>847</v>
      </c>
      <c r="B1517" s="93"/>
      <c r="C1517" s="21" t="s">
        <v>4</v>
      </c>
      <c r="D1517" s="12">
        <v>84</v>
      </c>
      <c r="E1517" s="12">
        <v>0</v>
      </c>
      <c r="F1517" s="12">
        <v>0</v>
      </c>
      <c r="G1517" s="12">
        <v>0</v>
      </c>
      <c r="H1517" s="12">
        <v>168</v>
      </c>
      <c r="I1517" s="13">
        <v>62</v>
      </c>
      <c r="J1517" s="13">
        <v>10</v>
      </c>
      <c r="K1517" s="13">
        <v>38.5</v>
      </c>
      <c r="L1517" s="13">
        <v>38.5</v>
      </c>
      <c r="M1517" s="13">
        <v>0</v>
      </c>
      <c r="N1517" s="14">
        <f>D1517*$D$12</f>
        <v>100.8</v>
      </c>
      <c r="O1517" s="14">
        <f>E1517*$E$12</f>
        <v>0</v>
      </c>
      <c r="P1517" s="14">
        <f>F1517*$F$12</f>
        <v>0</v>
      </c>
      <c r="Q1517" s="14">
        <f>G1517*$G$12</f>
        <v>0</v>
      </c>
      <c r="R1517" s="14">
        <f>H1517*$H$12</f>
        <v>218.4</v>
      </c>
      <c r="S1517" s="14">
        <f>(N1517/100)*(I1517*$I$12)+(N1517/100)*(J1517*$J$12)</f>
        <v>108.864</v>
      </c>
      <c r="T1517" s="14">
        <f>(O1517/100)*(K1517*$K$12)</f>
        <v>0</v>
      </c>
      <c r="U1517" s="14">
        <f>(P1517/100)*(K1517*$K$12)+(P1517/100)*(L1517*$L$12)</f>
        <v>0</v>
      </c>
      <c r="V1517" s="14">
        <f>(Q1517/100)*(L1517*$L$12)</f>
        <v>0</v>
      </c>
      <c r="W1517" s="14">
        <f>(R1517/100)*(K1517*$K$12)+(R1517/100)*(L1517*$L$12)</f>
        <v>252.25200000000001</v>
      </c>
      <c r="X1517" s="14">
        <f t="shared" si="485"/>
        <v>209.66399999999999</v>
      </c>
      <c r="Y1517" s="14">
        <f t="shared" si="486"/>
        <v>0</v>
      </c>
      <c r="Z1517" s="14">
        <f t="shared" si="487"/>
        <v>0</v>
      </c>
      <c r="AA1517" s="14">
        <f t="shared" si="488"/>
        <v>0</v>
      </c>
      <c r="AB1517" s="14">
        <f t="shared" si="494"/>
        <v>470.65200000000004</v>
      </c>
      <c r="AC1517" s="15">
        <f t="shared" si="493"/>
        <v>680.3</v>
      </c>
      <c r="AD1517" s="48">
        <f>(ROUND(AC1517-AC1508,1)/AC1508)</f>
        <v>0.29778710415871801</v>
      </c>
      <c r="AE1517" s="113"/>
      <c r="AF1517" s="60"/>
      <c r="AH1517" s="20"/>
    </row>
    <row r="1518" spans="1:34">
      <c r="A1518" s="99" t="s">
        <v>848</v>
      </c>
      <c r="B1518" s="93"/>
      <c r="C1518" s="21" t="s">
        <v>328</v>
      </c>
      <c r="D1518" s="12">
        <v>168</v>
      </c>
      <c r="E1518" s="12">
        <v>0</v>
      </c>
      <c r="F1518" s="12">
        <v>0</v>
      </c>
      <c r="G1518" s="12">
        <v>0</v>
      </c>
      <c r="H1518" s="12">
        <v>0</v>
      </c>
      <c r="I1518" s="13">
        <v>62</v>
      </c>
      <c r="J1518" s="13">
        <v>10</v>
      </c>
      <c r="K1518" s="13">
        <v>0</v>
      </c>
      <c r="L1518" s="13">
        <v>0</v>
      </c>
      <c r="M1518" s="13">
        <v>66</v>
      </c>
      <c r="N1518" s="14">
        <f>D1518*$D$13</f>
        <v>218.4</v>
      </c>
      <c r="O1518" s="14">
        <f>E1518*$E$13</f>
        <v>0</v>
      </c>
      <c r="P1518" s="14">
        <f>F1518*$F$13</f>
        <v>0</v>
      </c>
      <c r="Q1518" s="14">
        <f>G1518*$G$13</f>
        <v>0</v>
      </c>
      <c r="R1518" s="14">
        <f>H1518*$H$13</f>
        <v>0</v>
      </c>
      <c r="S1518" s="14">
        <f>(N1518/100)*(I1518*$I$14)+(N1518/100)*(J1518*$J$14)+(N1518/100)*(M1518*$M$14)</f>
        <v>452.08800000000002</v>
      </c>
      <c r="T1518" s="14">
        <f>(O1518/100)*(K1518*$K$13)+(O1518/100)*(M1518*$M$13)</f>
        <v>0</v>
      </c>
      <c r="U1518" s="14">
        <f>(P1518/100)*(K1518*$K$13)+(P1518/100)*(L1518*$L$13)+(P1518/100)*(M1518*$M$13)</f>
        <v>0</v>
      </c>
      <c r="V1518" s="14">
        <f>(Q1518/100)*(L1518*$L$13)+(Q1518/100)*(M1518*$M$13)</f>
        <v>0</v>
      </c>
      <c r="W1518" s="14">
        <f>(R1518/100)*(K1518*$K$13)+(R1518/100)*(L1518*$L$13)+(R1518/100)*(M1518*$M$13)</f>
        <v>0</v>
      </c>
      <c r="X1518" s="14">
        <f t="shared" si="485"/>
        <v>670.48800000000006</v>
      </c>
      <c r="Y1518" s="14">
        <f t="shared" si="486"/>
        <v>0</v>
      </c>
      <c r="Z1518" s="14">
        <f t="shared" si="487"/>
        <v>0</v>
      </c>
      <c r="AA1518" s="14">
        <f t="shared" si="488"/>
        <v>0</v>
      </c>
      <c r="AB1518" s="14">
        <f t="shared" si="494"/>
        <v>0</v>
      </c>
      <c r="AC1518" s="15">
        <f t="shared" si="493"/>
        <v>670.5</v>
      </c>
      <c r="AD1518" s="48">
        <f>(ROUND(AC1518-AC1508,1)/AC1508)</f>
        <v>0.27909194963754291</v>
      </c>
      <c r="AE1518" s="113"/>
      <c r="AF1518" s="60"/>
      <c r="AH1518" s="20"/>
    </row>
    <row r="1519" spans="1:34">
      <c r="A1519" s="99" t="s">
        <v>849</v>
      </c>
      <c r="B1519" s="93"/>
      <c r="C1519" s="21" t="s">
        <v>329</v>
      </c>
      <c r="D1519" s="12">
        <v>168</v>
      </c>
      <c r="E1519" s="12">
        <v>0</v>
      </c>
      <c r="F1519" s="12">
        <v>0</v>
      </c>
      <c r="G1519" s="12">
        <v>0</v>
      </c>
      <c r="H1519" s="12">
        <v>0</v>
      </c>
      <c r="I1519" s="13">
        <v>62</v>
      </c>
      <c r="J1519" s="13">
        <v>10</v>
      </c>
      <c r="K1519" s="13">
        <v>66</v>
      </c>
      <c r="L1519" s="13">
        <v>0</v>
      </c>
      <c r="M1519" s="13">
        <v>0</v>
      </c>
      <c r="N1519" s="14">
        <f>D1519*$D$14</f>
        <v>218.4</v>
      </c>
      <c r="O1519" s="14">
        <f>E1519*$E$14</f>
        <v>0</v>
      </c>
      <c r="P1519" s="14">
        <f>F1519*$F$14</f>
        <v>0</v>
      </c>
      <c r="Q1519" s="14">
        <f>G1519*$G$14</f>
        <v>0</v>
      </c>
      <c r="R1519" s="14">
        <f>H1519*$H$14</f>
        <v>0</v>
      </c>
      <c r="S1519" s="14">
        <f>(N1519/100)*(I1519*$I$14)+(N1519/100)*(J1519*$J$14)+(N1519/100)*(K1519*$K$14)</f>
        <v>452.08800000000002</v>
      </c>
      <c r="T1519" s="14">
        <f>(O1519/100)*(K1519*$K$14)</f>
        <v>0</v>
      </c>
      <c r="U1519" s="14">
        <f>(P1519/100)*(K1519*$K$14)+(P1519/100)*(L1519*$L$14)</f>
        <v>0</v>
      </c>
      <c r="V1519" s="14">
        <f>(Q1519/100)*(L1519*$L$14)</f>
        <v>0</v>
      </c>
      <c r="W1519" s="14">
        <f>(R1519/100)*(K1519*$L$14)+(R1519/100)*(L1519*$M$14)</f>
        <v>0</v>
      </c>
      <c r="X1519" s="14">
        <f t="shared" si="485"/>
        <v>670.48800000000006</v>
      </c>
      <c r="Y1519" s="14">
        <f t="shared" si="486"/>
        <v>0</v>
      </c>
      <c r="Z1519" s="14">
        <f t="shared" si="487"/>
        <v>0</v>
      </c>
      <c r="AA1519" s="14">
        <f t="shared" si="488"/>
        <v>0</v>
      </c>
      <c r="AB1519" s="14">
        <f t="shared" si="494"/>
        <v>0</v>
      </c>
      <c r="AC1519" s="15">
        <f t="shared" si="493"/>
        <v>670.5</v>
      </c>
      <c r="AD1519" s="48">
        <f>(ROUND(AC1519-AC1508,1)/AC1508)</f>
        <v>0.27909194963754291</v>
      </c>
      <c r="AE1519" s="113"/>
      <c r="AF1519" s="60"/>
      <c r="AH1519" s="20"/>
    </row>
    <row r="1520" spans="1:34">
      <c r="A1520" s="99"/>
      <c r="B1520" s="93"/>
      <c r="C1520" s="21" t="s">
        <v>330</v>
      </c>
      <c r="D1520" s="12">
        <v>168</v>
      </c>
      <c r="E1520" s="12">
        <v>0</v>
      </c>
      <c r="F1520" s="12">
        <v>0</v>
      </c>
      <c r="G1520" s="12">
        <v>0</v>
      </c>
      <c r="H1520" s="12">
        <v>0</v>
      </c>
      <c r="I1520" s="13">
        <v>62</v>
      </c>
      <c r="J1520" s="13">
        <v>10</v>
      </c>
      <c r="K1520" s="13">
        <v>0</v>
      </c>
      <c r="L1520" s="13">
        <v>66</v>
      </c>
      <c r="M1520" s="13">
        <v>0</v>
      </c>
      <c r="N1520" s="14">
        <f>D1520*$D$15</f>
        <v>218.4</v>
      </c>
      <c r="O1520" s="14">
        <f>E1520*$E$15</f>
        <v>0</v>
      </c>
      <c r="P1520" s="14">
        <f>F1520*$F$15</f>
        <v>0</v>
      </c>
      <c r="Q1520" s="14">
        <f>G1520*$G$15</f>
        <v>0</v>
      </c>
      <c r="R1520" s="14">
        <f>H1520*$H$15</f>
        <v>0</v>
      </c>
      <c r="S1520" s="14">
        <f>(N1520/100)*(I1520*$I$15)+(N1520/100)*(J1520*$J$15)+(N1520/100)*(L1520*$L$15)</f>
        <v>452.08800000000002</v>
      </c>
      <c r="T1520" s="14">
        <f>(O1520/100)*(K1520*$K$15)</f>
        <v>0</v>
      </c>
      <c r="U1520" s="14">
        <f>(P1520/100)*(K1520*$K$15)+(P1520/100)*(L1520*$L$15)</f>
        <v>0</v>
      </c>
      <c r="V1520" s="14">
        <f>(Q1520/100)*(L1520*$L$15)</f>
        <v>0</v>
      </c>
      <c r="W1520" s="14">
        <f>(R1520/100)*(K1520*$K$15)+(R1520/100)*(L1520*$L$15)</f>
        <v>0</v>
      </c>
      <c r="X1520" s="14">
        <f t="shared" si="485"/>
        <v>670.48800000000006</v>
      </c>
      <c r="Y1520" s="14">
        <f t="shared" si="486"/>
        <v>0</v>
      </c>
      <c r="Z1520" s="14">
        <f t="shared" si="487"/>
        <v>0</v>
      </c>
      <c r="AA1520" s="14">
        <f t="shared" si="488"/>
        <v>0</v>
      </c>
      <c r="AB1520" s="14">
        <f t="shared" si="494"/>
        <v>0</v>
      </c>
      <c r="AC1520" s="15">
        <f t="shared" si="493"/>
        <v>670.5</v>
      </c>
      <c r="AD1520" s="48">
        <f>(ROUND(AC1520-AC1508,1)/AC1508)</f>
        <v>0.27909194963754291</v>
      </c>
      <c r="AE1520" s="113"/>
      <c r="AF1520" s="60"/>
      <c r="AH1520" s="20"/>
    </row>
    <row r="1521" spans="1:34">
      <c r="A1521" s="99"/>
      <c r="B1521" s="93"/>
      <c r="C1521" s="21" t="s">
        <v>326</v>
      </c>
      <c r="D1521" s="12">
        <v>168</v>
      </c>
      <c r="E1521" s="12">
        <v>0</v>
      </c>
      <c r="F1521" s="12">
        <v>0</v>
      </c>
      <c r="G1521" s="12">
        <v>0</v>
      </c>
      <c r="H1521" s="12">
        <v>0</v>
      </c>
      <c r="I1521" s="13">
        <v>62</v>
      </c>
      <c r="J1521" s="13">
        <v>47</v>
      </c>
      <c r="K1521" s="13">
        <v>0</v>
      </c>
      <c r="L1521" s="13">
        <v>0</v>
      </c>
      <c r="M1521" s="13">
        <v>0</v>
      </c>
      <c r="N1521" s="14">
        <f>D1521*$D$16</f>
        <v>218.4</v>
      </c>
      <c r="O1521" s="14">
        <f>E1521*$E$16</f>
        <v>0</v>
      </c>
      <c r="P1521" s="14">
        <f>F1521*$F$16</f>
        <v>0</v>
      </c>
      <c r="Q1521" s="14">
        <f>G1521*$G$16</f>
        <v>0</v>
      </c>
      <c r="R1521" s="14">
        <f>H1521*$H$16</f>
        <v>0</v>
      </c>
      <c r="S1521" s="14">
        <f>(N1521/100)*(I1521*$I$16)+(N1521/100)*(J1521*$J$16)</f>
        <v>371.49840000000006</v>
      </c>
      <c r="T1521" s="14">
        <f>(O1521/100)*(K1521*$K$16)</f>
        <v>0</v>
      </c>
      <c r="U1521" s="14">
        <f>(P1521/100)*(K1521*$K$16)+(P1521/100)*(L1521*$L$16)</f>
        <v>0</v>
      </c>
      <c r="V1521" s="14">
        <f>(Q1521/100)*(L1521*$L$16)</f>
        <v>0</v>
      </c>
      <c r="W1521" s="14">
        <f>(R1521/100)*(K1521*$K$16)+(R1521/100)*(L1521*$L$16)</f>
        <v>0</v>
      </c>
      <c r="X1521" s="14">
        <f t="shared" si="485"/>
        <v>589.89840000000004</v>
      </c>
      <c r="Y1521" s="14">
        <f t="shared" si="486"/>
        <v>0</v>
      </c>
      <c r="Z1521" s="14">
        <f t="shared" si="487"/>
        <v>0</v>
      </c>
      <c r="AA1521" s="14">
        <f t="shared" si="488"/>
        <v>0</v>
      </c>
      <c r="AB1521" s="14">
        <f t="shared" si="494"/>
        <v>0</v>
      </c>
      <c r="AC1521" s="15">
        <f t="shared" si="493"/>
        <v>589.9</v>
      </c>
      <c r="AD1521" s="48">
        <f>(ROUND(AC1521-AC1508,1)/AC1508)</f>
        <v>0.12533384204502099</v>
      </c>
      <c r="AE1521" s="113"/>
      <c r="AF1521" s="60"/>
      <c r="AH1521" s="20"/>
    </row>
    <row r="1522" spans="1:34">
      <c r="A1522" s="99"/>
      <c r="B1522" s="93"/>
      <c r="C1522" s="21" t="s">
        <v>327</v>
      </c>
      <c r="D1522" s="12">
        <v>168</v>
      </c>
      <c r="E1522" s="12">
        <v>0</v>
      </c>
      <c r="F1522" s="12">
        <v>0</v>
      </c>
      <c r="G1522" s="12">
        <v>0</v>
      </c>
      <c r="H1522" s="12">
        <v>0</v>
      </c>
      <c r="I1522" s="13">
        <v>80</v>
      </c>
      <c r="J1522" s="13">
        <v>10</v>
      </c>
      <c r="K1522" s="13">
        <v>0</v>
      </c>
      <c r="L1522" s="13">
        <v>0</v>
      </c>
      <c r="M1522" s="13">
        <v>0</v>
      </c>
      <c r="N1522" s="14">
        <f>D1522*$D$17</f>
        <v>218.4</v>
      </c>
      <c r="O1522" s="14">
        <f>E1522*$E$17</f>
        <v>0</v>
      </c>
      <c r="P1522" s="14">
        <f>F1522*$F$17</f>
        <v>0</v>
      </c>
      <c r="Q1522" s="14">
        <f>G1522*$G$17</f>
        <v>0</v>
      </c>
      <c r="R1522" s="14">
        <f>H1522*$H$17</f>
        <v>0</v>
      </c>
      <c r="S1522" s="14">
        <f>(N1522/100)*(I1522*$I$17)+(N1522/100)*(J1522*$J$17)</f>
        <v>423.69600000000003</v>
      </c>
      <c r="T1522" s="14">
        <f>(O1522/100)*(K1522*$K$17)</f>
        <v>0</v>
      </c>
      <c r="U1522" s="14">
        <f>(P1522/100)*(K1522*$K$17)+(P1522/100)*(L1522*$L$17)</f>
        <v>0</v>
      </c>
      <c r="V1522" s="14">
        <f>(Q1522/100)*(L1522*$L$17)</f>
        <v>0</v>
      </c>
      <c r="W1522" s="14">
        <f>(R1522/100)*(K1522*$K$17)+(R1522/100)*(L1522*$L$17)</f>
        <v>0</v>
      </c>
      <c r="X1522" s="14">
        <f t="shared" si="485"/>
        <v>642.096</v>
      </c>
      <c r="Y1522" s="14">
        <f t="shared" si="486"/>
        <v>0</v>
      </c>
      <c r="Z1522" s="14">
        <f t="shared" si="487"/>
        <v>0</v>
      </c>
      <c r="AA1522" s="14">
        <f t="shared" si="488"/>
        <v>0</v>
      </c>
      <c r="AB1522" s="14">
        <f t="shared" si="494"/>
        <v>0</v>
      </c>
      <c r="AC1522" s="15">
        <f t="shared" si="493"/>
        <v>642.1</v>
      </c>
      <c r="AD1522" s="48">
        <f>(ROUND(AC1522-AC1508,1)/AC1508)</f>
        <v>0.22491415490270888</v>
      </c>
      <c r="AE1522" s="113"/>
      <c r="AF1522" s="60"/>
      <c r="AH1522" s="20"/>
    </row>
    <row r="1523" spans="1:34">
      <c r="A1523" s="107"/>
      <c r="B1523" s="161" t="s">
        <v>344</v>
      </c>
      <c r="C1523" s="156"/>
      <c r="D1523" s="156"/>
      <c r="E1523" s="156"/>
      <c r="F1523" s="156"/>
      <c r="G1523" s="156"/>
      <c r="H1523" s="156"/>
      <c r="I1523" s="156"/>
      <c r="J1523" s="156"/>
      <c r="K1523" s="156"/>
      <c r="L1523" s="156"/>
      <c r="M1523" s="156"/>
      <c r="N1523" s="156"/>
      <c r="O1523" s="156"/>
      <c r="P1523" s="156"/>
      <c r="Q1523" s="156"/>
      <c r="R1523" s="156"/>
      <c r="S1523" s="156"/>
      <c r="T1523" s="156"/>
      <c r="U1523" s="156"/>
      <c r="V1523" s="156"/>
      <c r="W1523" s="156"/>
      <c r="X1523" s="156"/>
      <c r="Y1523" s="156"/>
      <c r="Z1523" s="156"/>
      <c r="AA1523" s="156"/>
      <c r="AB1523" s="156"/>
      <c r="AC1523" s="18">
        <v>400</v>
      </c>
      <c r="AD1523" s="18"/>
      <c r="AE1523" s="113"/>
      <c r="AF1523" s="60"/>
      <c r="AH1523" s="20"/>
    </row>
    <row r="1524" spans="1:34">
      <c r="A1524" s="106" t="s">
        <v>0</v>
      </c>
      <c r="B1524" s="87" t="s">
        <v>71</v>
      </c>
      <c r="C1524" s="21" t="s">
        <v>244</v>
      </c>
      <c r="D1524" s="12">
        <v>100</v>
      </c>
      <c r="E1524" s="12">
        <v>0</v>
      </c>
      <c r="F1524" s="12">
        <v>0</v>
      </c>
      <c r="G1524" s="12">
        <v>0</v>
      </c>
      <c r="H1524" s="12">
        <v>0</v>
      </c>
      <c r="I1524" s="13">
        <v>20</v>
      </c>
      <c r="J1524" s="13">
        <v>50</v>
      </c>
      <c r="K1524" s="13">
        <v>0</v>
      </c>
      <c r="L1524" s="13">
        <v>0</v>
      </c>
      <c r="M1524" s="13">
        <v>0</v>
      </c>
      <c r="N1524" s="14">
        <f>D1524*$D$3</f>
        <v>150</v>
      </c>
      <c r="O1524" s="14">
        <f>E1524*$E$3</f>
        <v>0</v>
      </c>
      <c r="P1524" s="14">
        <f>F1524*$F$3</f>
        <v>0</v>
      </c>
      <c r="Q1524" s="14">
        <f>G1524*$G$3</f>
        <v>0</v>
      </c>
      <c r="R1524" s="14">
        <f>H1524*$H$3</f>
        <v>0</v>
      </c>
      <c r="S1524" s="14">
        <f>(N1524/100)*(I1524*$I$3)+(N1524/100)*(J1524*$J$3)</f>
        <v>157.5</v>
      </c>
      <c r="T1524" s="14">
        <f>(O1524/100)*(K1524*$K$3)</f>
        <v>0</v>
      </c>
      <c r="U1524" s="14">
        <f>(P1524/100)*(K1524*$K$3)+(P1524/100)*(L1524*$L$3)</f>
        <v>0</v>
      </c>
      <c r="V1524" s="14">
        <f>(Q1524/100)*(L1524*$L$3)</f>
        <v>0</v>
      </c>
      <c r="W1524" s="14">
        <f>(R1524/100)*(K1524*$K$3)+(R1524/100)*(L1524*$L$3)</f>
        <v>0</v>
      </c>
      <c r="X1524" s="14">
        <f t="shared" ref="X1524:X1538" si="495">N1524+S1524</f>
        <v>307.5</v>
      </c>
      <c r="Y1524" s="14">
        <f t="shared" ref="Y1524:Y1538" si="496">O1524+T1524</f>
        <v>0</v>
      </c>
      <c r="Z1524" s="14">
        <f t="shared" ref="Z1524:Z1538" si="497">P1524+U1524</f>
        <v>0</v>
      </c>
      <c r="AA1524" s="14">
        <f t="shared" ref="AA1524:AA1538" si="498">Q1524+V1524</f>
        <v>0</v>
      </c>
      <c r="AB1524" s="14">
        <f>R1524+W1524</f>
        <v>0</v>
      </c>
      <c r="AC1524" s="15">
        <f>ROUND(X1524+Y1524+Z1524+AA1524+AB1524,1)</f>
        <v>307.5</v>
      </c>
      <c r="AD1524" s="48">
        <v>0</v>
      </c>
      <c r="AE1524" s="113" t="s">
        <v>814</v>
      </c>
      <c r="AF1524" s="60"/>
      <c r="AH1524" s="20"/>
    </row>
    <row r="1525" spans="1:34">
      <c r="A1525" s="99" t="s">
        <v>815</v>
      </c>
      <c r="B1525" s="87">
        <v>10</v>
      </c>
      <c r="C1525" s="21" t="s">
        <v>325</v>
      </c>
      <c r="D1525" s="12">
        <v>100</v>
      </c>
      <c r="E1525" s="12">
        <v>0</v>
      </c>
      <c r="F1525" s="12">
        <v>0</v>
      </c>
      <c r="G1525" s="12">
        <v>0</v>
      </c>
      <c r="H1525" s="12">
        <v>0</v>
      </c>
      <c r="I1525" s="13">
        <v>32</v>
      </c>
      <c r="J1525" s="13">
        <v>67</v>
      </c>
      <c r="K1525" s="13">
        <v>0</v>
      </c>
      <c r="L1525" s="13">
        <v>0</v>
      </c>
      <c r="M1525" s="13">
        <v>0</v>
      </c>
      <c r="N1525" s="14">
        <f>D1525*$D$4</f>
        <v>130</v>
      </c>
      <c r="O1525" s="14">
        <f>E1525*$E$4</f>
        <v>0</v>
      </c>
      <c r="P1525" s="14">
        <f>F1525*$F$4</f>
        <v>0</v>
      </c>
      <c r="Q1525" s="14">
        <f>G1525*$G$4</f>
        <v>0</v>
      </c>
      <c r="R1525" s="14">
        <f>H1525*$H$4</f>
        <v>0</v>
      </c>
      <c r="S1525" s="14">
        <f>(N1525/100)*(I1525*$I$4)+(N1525/100)*(J1525*$J$4)</f>
        <v>231.66000000000003</v>
      </c>
      <c r="T1525" s="14">
        <f>(O1525/100)*(K1525*$K$4)</f>
        <v>0</v>
      </c>
      <c r="U1525" s="14">
        <f>(P1525/100)*(K1525*$K$4)+(P1525/100)*(L1525*$L$4)</f>
        <v>0</v>
      </c>
      <c r="V1525" s="14">
        <f>(Q1525/100)*(L1525*$L$4)</f>
        <v>0</v>
      </c>
      <c r="W1525" s="14">
        <f>(R1525/100)*(K1525*$K$4)+(R1525/100)*(L1525*$L$4)</f>
        <v>0</v>
      </c>
      <c r="X1525" s="14">
        <f t="shared" si="495"/>
        <v>361.66</v>
      </c>
      <c r="Y1525" s="14">
        <f t="shared" si="496"/>
        <v>0</v>
      </c>
      <c r="Z1525" s="14">
        <f t="shared" si="497"/>
        <v>0</v>
      </c>
      <c r="AA1525" s="14">
        <f t="shared" si="498"/>
        <v>0</v>
      </c>
      <c r="AB1525" s="14">
        <f>R1525+W1525</f>
        <v>0</v>
      </c>
      <c r="AC1525" s="15">
        <f>ROUND(X1525+Y1525+Z1525+AA1525+AB1525,1)</f>
        <v>361.7</v>
      </c>
      <c r="AD1525" s="48">
        <f>(ROUND(AC1525-AC1524,1)/AC1524)</f>
        <v>0.17626016260162602</v>
      </c>
      <c r="AE1525" s="113"/>
      <c r="AF1525" s="60"/>
      <c r="AH1525" s="20"/>
    </row>
    <row r="1526" spans="1:34">
      <c r="A1526" s="99" t="s">
        <v>816</v>
      </c>
      <c r="B1526" s="87">
        <v>12</v>
      </c>
      <c r="C1526" s="21" t="s">
        <v>850</v>
      </c>
      <c r="D1526" s="12">
        <v>100</v>
      </c>
      <c r="E1526" s="12">
        <v>0</v>
      </c>
      <c r="F1526" s="12">
        <v>0</v>
      </c>
      <c r="G1526" s="12">
        <v>0</v>
      </c>
      <c r="H1526" s="12">
        <v>0</v>
      </c>
      <c r="I1526" s="13">
        <v>20</v>
      </c>
      <c r="J1526" s="13">
        <v>50</v>
      </c>
      <c r="K1526" s="13">
        <v>0</v>
      </c>
      <c r="L1526" s="13">
        <v>0</v>
      </c>
      <c r="M1526" s="13">
        <v>0</v>
      </c>
      <c r="N1526" s="14">
        <f>D1526*$D$5</f>
        <v>140</v>
      </c>
      <c r="O1526" s="14">
        <f>E1526*$E$5</f>
        <v>0</v>
      </c>
      <c r="P1526" s="14">
        <f>F1526*$F$5</f>
        <v>0</v>
      </c>
      <c r="Q1526" s="14">
        <f>G1526*$G$5</f>
        <v>0</v>
      </c>
      <c r="R1526" s="14">
        <f>H1526*$H$5</f>
        <v>0</v>
      </c>
      <c r="S1526" s="14">
        <f>(N1526/100)*(I1526*$I$5)+(N1526/100)*(J1526*$J$5)</f>
        <v>147</v>
      </c>
      <c r="T1526" s="14">
        <f>(O1526/100)*(K1526*$K$5)</f>
        <v>0</v>
      </c>
      <c r="U1526" s="14">
        <f>(P1526/100)*(K1526*$K$5)+(P1526/100)*(L1526*$L$5)</f>
        <v>0</v>
      </c>
      <c r="V1526" s="14">
        <f>(Q1526/100)*(L1526*$L$5)</f>
        <v>0</v>
      </c>
      <c r="W1526" s="14">
        <f>(R1526/100)*(K1526*$K$5)+(R1526/100)*(L1526*$L$5)</f>
        <v>0</v>
      </c>
      <c r="X1526" s="14">
        <f t="shared" si="495"/>
        <v>287</v>
      </c>
      <c r="Y1526" s="14">
        <f t="shared" si="496"/>
        <v>0</v>
      </c>
      <c r="Z1526" s="14">
        <f t="shared" si="497"/>
        <v>0</v>
      </c>
      <c r="AA1526" s="14">
        <f t="shared" si="498"/>
        <v>0</v>
      </c>
      <c r="AB1526" s="14">
        <f>R1526+W1526</f>
        <v>0</v>
      </c>
      <c r="AC1526" s="15">
        <f t="shared" ref="AC1526:AC1538" si="499">ROUND(X1526+Y1526+Z1526+AA1526+AB1526,1)</f>
        <v>287</v>
      </c>
      <c r="AD1526" s="48">
        <f>(ROUND(AC1526-AC1524,1)/AC1524)</f>
        <v>-6.6666666666666666E-2</v>
      </c>
      <c r="AE1526" s="113"/>
      <c r="AF1526" s="60"/>
      <c r="AH1526" s="20"/>
    </row>
    <row r="1527" spans="1:34">
      <c r="A1527" s="99" t="s">
        <v>817</v>
      </c>
      <c r="B1527" s="87">
        <v>0</v>
      </c>
      <c r="C1527" s="21" t="s">
        <v>338</v>
      </c>
      <c r="D1527" s="12">
        <v>100</v>
      </c>
      <c r="E1527" s="12">
        <v>0</v>
      </c>
      <c r="F1527" s="12">
        <v>0</v>
      </c>
      <c r="G1527" s="12">
        <v>0</v>
      </c>
      <c r="H1527" s="12">
        <v>0</v>
      </c>
      <c r="I1527" s="13">
        <v>20</v>
      </c>
      <c r="J1527" s="13">
        <v>50</v>
      </c>
      <c r="K1527" s="13">
        <v>0</v>
      </c>
      <c r="L1527" s="13">
        <v>0</v>
      </c>
      <c r="M1527" s="13">
        <v>0</v>
      </c>
      <c r="N1527" s="14">
        <f>D1527*$D$6</f>
        <v>140</v>
      </c>
      <c r="O1527" s="14">
        <f>E1527*$E$6</f>
        <v>0</v>
      </c>
      <c r="P1527" s="14">
        <f>F1527*$F$6</f>
        <v>0</v>
      </c>
      <c r="Q1527" s="14">
        <f>G1527*$G$6</f>
        <v>0</v>
      </c>
      <c r="R1527" s="14">
        <f>H1527*$H$6</f>
        <v>0</v>
      </c>
      <c r="S1527" s="14">
        <f>(N1527/100)*(I1527*$I$6)+(N1527/100)*(J1527*$J$6)</f>
        <v>147</v>
      </c>
      <c r="T1527" s="14">
        <f>(O1527/100)*(K1527*$K$6)</f>
        <v>0</v>
      </c>
      <c r="U1527" s="14">
        <f>(P1527/100)*(K1527*$K$6)+(P1527/100)*(L1527*$L$6)</f>
        <v>0</v>
      </c>
      <c r="V1527" s="14">
        <f>(Q1527/100)*(L1527*$L$6)</f>
        <v>0</v>
      </c>
      <c r="W1527" s="14">
        <f>(R1527/100)*(K1527*$K$6)+(R1527/100)*(L1527*$L$6)</f>
        <v>0</v>
      </c>
      <c r="X1527" s="14">
        <f t="shared" si="495"/>
        <v>287</v>
      </c>
      <c r="Y1527" s="14">
        <f t="shared" si="496"/>
        <v>0</v>
      </c>
      <c r="Z1527" s="14">
        <f t="shared" si="497"/>
        <v>0</v>
      </c>
      <c r="AA1527" s="14">
        <f t="shared" si="498"/>
        <v>0</v>
      </c>
      <c r="AB1527" s="14">
        <f t="shared" ref="AB1527:AB1539" si="500">R1527+W1527</f>
        <v>0</v>
      </c>
      <c r="AC1527" s="15">
        <f t="shared" si="499"/>
        <v>287</v>
      </c>
      <c r="AD1527" s="48">
        <f>(ROUND(AC1527-AC1524,1)/AC1524)</f>
        <v>-6.6666666666666666E-2</v>
      </c>
      <c r="AE1527" s="113"/>
      <c r="AF1527" s="60"/>
      <c r="AH1527" s="20"/>
    </row>
    <row r="1528" spans="1:34">
      <c r="A1528" s="99" t="s">
        <v>818</v>
      </c>
      <c r="B1528" s="87">
        <v>0</v>
      </c>
      <c r="C1528" s="21" t="s">
        <v>339</v>
      </c>
      <c r="D1528" s="12">
        <v>100</v>
      </c>
      <c r="E1528" s="12">
        <v>0</v>
      </c>
      <c r="F1528" s="12">
        <v>0</v>
      </c>
      <c r="G1528" s="12">
        <v>0</v>
      </c>
      <c r="H1528" s="12">
        <v>0</v>
      </c>
      <c r="I1528" s="13">
        <v>20</v>
      </c>
      <c r="J1528" s="13">
        <v>50</v>
      </c>
      <c r="K1528" s="13">
        <v>0</v>
      </c>
      <c r="L1528" s="13">
        <v>0</v>
      </c>
      <c r="M1528" s="13">
        <v>0</v>
      </c>
      <c r="N1528" s="14">
        <f>D1528*$D$7</f>
        <v>140</v>
      </c>
      <c r="O1528" s="14">
        <f>E1528*$E$7</f>
        <v>0</v>
      </c>
      <c r="P1528" s="14">
        <f>F1528*$F$7</f>
        <v>0</v>
      </c>
      <c r="Q1528" s="14">
        <f>G1528*$G$7</f>
        <v>0</v>
      </c>
      <c r="R1528" s="14">
        <f>H1528*$H$7</f>
        <v>0</v>
      </c>
      <c r="S1528" s="14">
        <f>(N1528/100)*(I1528*$I$7)+(N1528/100)*(J1528*$J$7)</f>
        <v>147</v>
      </c>
      <c r="T1528" s="14">
        <f>(O1528/100)*(K1528*$K$7)</f>
        <v>0</v>
      </c>
      <c r="U1528" s="14">
        <f>(P1528/100)*(K1528*$K$7)+(P1528/100)*(L1528*$L$7)</f>
        <v>0</v>
      </c>
      <c r="V1528" s="14">
        <f>(Q1528/100)*(L1528*$L$7)</f>
        <v>0</v>
      </c>
      <c r="W1528" s="14">
        <f>(R1528/100)*(K1528*$K$7)+(R1528/100)*(L1528*$L$7)</f>
        <v>0</v>
      </c>
      <c r="X1528" s="14">
        <f t="shared" si="495"/>
        <v>287</v>
      </c>
      <c r="Y1528" s="14">
        <f t="shared" si="496"/>
        <v>0</v>
      </c>
      <c r="Z1528" s="14">
        <f t="shared" si="497"/>
        <v>0</v>
      </c>
      <c r="AA1528" s="14">
        <f t="shared" si="498"/>
        <v>0</v>
      </c>
      <c r="AB1528" s="14">
        <f t="shared" si="500"/>
        <v>0</v>
      </c>
      <c r="AC1528" s="15">
        <f t="shared" si="499"/>
        <v>287</v>
      </c>
      <c r="AD1528" s="48">
        <f>(ROUND(AC1528-AC1524,1)/AC1524)</f>
        <v>-6.6666666666666666E-2</v>
      </c>
      <c r="AE1528" s="113"/>
      <c r="AF1528" s="60"/>
      <c r="AH1528" s="20"/>
    </row>
    <row r="1529" spans="1:34">
      <c r="A1529" s="99" t="s">
        <v>667</v>
      </c>
      <c r="B1529" s="87"/>
      <c r="C1529" s="21" t="s">
        <v>340</v>
      </c>
      <c r="D1529" s="12">
        <v>100</v>
      </c>
      <c r="E1529" s="12">
        <v>0</v>
      </c>
      <c r="F1529" s="12">
        <v>0</v>
      </c>
      <c r="G1529" s="12">
        <v>0</v>
      </c>
      <c r="H1529" s="12">
        <v>0</v>
      </c>
      <c r="I1529" s="13">
        <v>20</v>
      </c>
      <c r="J1529" s="13">
        <v>50</v>
      </c>
      <c r="K1529" s="13">
        <v>0</v>
      </c>
      <c r="L1529" s="13">
        <v>0</v>
      </c>
      <c r="M1529" s="13">
        <v>0</v>
      </c>
      <c r="N1529" s="14">
        <f>D1529*$D$8</f>
        <v>140</v>
      </c>
      <c r="O1529" s="14">
        <f>E1529*$E$8</f>
        <v>0</v>
      </c>
      <c r="P1529" s="14">
        <f>F1529*$F$8</f>
        <v>0</v>
      </c>
      <c r="Q1529" s="14">
        <f>G1529*$G$8</f>
        <v>0</v>
      </c>
      <c r="R1529" s="14">
        <f>H1529*$H$8</f>
        <v>0</v>
      </c>
      <c r="S1529" s="14">
        <f>(N1529/100)*(I1529*$I$8)+(N1529/100)*(J1529*$J$8)</f>
        <v>147</v>
      </c>
      <c r="T1529" s="14">
        <f>(O1529/100)*(K1529*$K$8)</f>
        <v>0</v>
      </c>
      <c r="U1529" s="14">
        <f>(P1529/100)*(K1529*$K$8)+(P1529/100)*(L1529*$L$8)</f>
        <v>0</v>
      </c>
      <c r="V1529" s="14">
        <f>(Q1529/100)*(L1529*$L$8)</f>
        <v>0</v>
      </c>
      <c r="W1529" s="14">
        <f>(R1529/100)*(K1529*$K$8)+(R1529/100)*(L1529*$L$8)</f>
        <v>0</v>
      </c>
      <c r="X1529" s="14">
        <f t="shared" si="495"/>
        <v>287</v>
      </c>
      <c r="Y1529" s="14">
        <f t="shared" si="496"/>
        <v>0</v>
      </c>
      <c r="Z1529" s="14">
        <f t="shared" si="497"/>
        <v>0</v>
      </c>
      <c r="AA1529" s="14">
        <f t="shared" si="498"/>
        <v>0</v>
      </c>
      <c r="AB1529" s="14">
        <f t="shared" si="500"/>
        <v>0</v>
      </c>
      <c r="AC1529" s="15">
        <f t="shared" si="499"/>
        <v>287</v>
      </c>
      <c r="AD1529" s="48">
        <f>(ROUND(AC1529-AC1524,1)/AC1524)</f>
        <v>-6.6666666666666666E-2</v>
      </c>
      <c r="AE1529" s="113"/>
      <c r="AF1529" s="60"/>
      <c r="AH1529" s="20"/>
    </row>
    <row r="1530" spans="1:34">
      <c r="A1530" s="99" t="s">
        <v>606</v>
      </c>
      <c r="B1530" s="87"/>
      <c r="C1530" s="21" t="s">
        <v>1</v>
      </c>
      <c r="D1530" s="12">
        <v>50</v>
      </c>
      <c r="E1530" s="12">
        <v>100</v>
      </c>
      <c r="F1530" s="12">
        <v>0</v>
      </c>
      <c r="G1530" s="12">
        <v>0</v>
      </c>
      <c r="H1530" s="12">
        <v>0</v>
      </c>
      <c r="I1530" s="13">
        <v>20</v>
      </c>
      <c r="J1530" s="13">
        <v>50</v>
      </c>
      <c r="K1530" s="13">
        <v>75</v>
      </c>
      <c r="L1530" s="13">
        <v>0</v>
      </c>
      <c r="M1530" s="13">
        <v>0</v>
      </c>
      <c r="N1530" s="14">
        <f>D1530*$D$9</f>
        <v>60</v>
      </c>
      <c r="O1530" s="14">
        <f>E1530*$E$9</f>
        <v>130</v>
      </c>
      <c r="P1530" s="14">
        <f>F1530*$F$9</f>
        <v>0</v>
      </c>
      <c r="Q1530" s="14">
        <f>G1530*$G$9</f>
        <v>0</v>
      </c>
      <c r="R1530" s="14">
        <f>H1530*$H$9</f>
        <v>0</v>
      </c>
      <c r="S1530" s="14">
        <f>(N1530/100)*(I1530*$I$9)+(N1530/100)*(J1530*$J$9)</f>
        <v>63</v>
      </c>
      <c r="T1530" s="14">
        <f>(O1530/100)*(K1530*$K$9)</f>
        <v>146.25</v>
      </c>
      <c r="U1530" s="14">
        <f>(P1530/100)*(K1530*$K$9)+(P1530/100)*(L1530*$L$9)</f>
        <v>0</v>
      </c>
      <c r="V1530" s="14">
        <f>(Q1530/100)*(L1530*$L$9)</f>
        <v>0</v>
      </c>
      <c r="W1530" s="14">
        <f>(R1530/100)*(K1530*$K$9)+(R1530/100)*(L1530*$L$9)</f>
        <v>0</v>
      </c>
      <c r="X1530" s="14">
        <f t="shared" si="495"/>
        <v>123</v>
      </c>
      <c r="Y1530" s="14">
        <f t="shared" si="496"/>
        <v>276.25</v>
      </c>
      <c r="Z1530" s="14">
        <f t="shared" si="497"/>
        <v>0</v>
      </c>
      <c r="AA1530" s="14">
        <f t="shared" si="498"/>
        <v>0</v>
      </c>
      <c r="AB1530" s="14">
        <f t="shared" si="500"/>
        <v>0</v>
      </c>
      <c r="AC1530" s="15">
        <f t="shared" si="499"/>
        <v>399.3</v>
      </c>
      <c r="AD1530" s="48">
        <f>(ROUND(AC1530-AC1524,1)/AC1524)</f>
        <v>0.29853658536585365</v>
      </c>
      <c r="AE1530" s="113"/>
      <c r="AF1530" s="60"/>
      <c r="AH1530" s="20"/>
    </row>
    <row r="1531" spans="1:34">
      <c r="A1531" s="99" t="s">
        <v>845</v>
      </c>
      <c r="B1531" s="87"/>
      <c r="C1531" s="21" t="s">
        <v>2</v>
      </c>
      <c r="D1531" s="12">
        <v>50</v>
      </c>
      <c r="E1531" s="12">
        <v>0</v>
      </c>
      <c r="F1531" s="12">
        <v>100</v>
      </c>
      <c r="G1531" s="12">
        <v>0</v>
      </c>
      <c r="H1531" s="12">
        <v>0</v>
      </c>
      <c r="I1531" s="13">
        <v>20</v>
      </c>
      <c r="J1531" s="13">
        <v>50</v>
      </c>
      <c r="K1531" s="13">
        <v>37.5</v>
      </c>
      <c r="L1531" s="13">
        <v>37.5</v>
      </c>
      <c r="M1531" s="13">
        <v>0</v>
      </c>
      <c r="N1531" s="14">
        <f>D1531*$D$10</f>
        <v>60</v>
      </c>
      <c r="O1531" s="14">
        <f>E1531*$E$10</f>
        <v>0</v>
      </c>
      <c r="P1531" s="14">
        <f>F1531*$F$10</f>
        <v>130</v>
      </c>
      <c r="Q1531" s="14">
        <f>G1531*$G$10</f>
        <v>0</v>
      </c>
      <c r="R1531" s="14">
        <f>H1531*$H$10</f>
        <v>0</v>
      </c>
      <c r="S1531" s="14">
        <f>(N1531/100)*(I1531*$I$10)+(N1531/100)*(J1531*$J$10)</f>
        <v>63</v>
      </c>
      <c r="T1531" s="14">
        <f>(O1531/100)*(K1531*$J$10)</f>
        <v>0</v>
      </c>
      <c r="U1531" s="14">
        <f>(P1531/100)*(K1531*$K$10)+(P1531/100)*(L1531*$L$10)</f>
        <v>146.25</v>
      </c>
      <c r="V1531" s="14">
        <f>(Q1531/100)*(L1531*$L$10)</f>
        <v>0</v>
      </c>
      <c r="W1531" s="14">
        <f>(R1531/100)*(K1531*$K$10)+(R1531/100)*(L1531*$L$10)</f>
        <v>0</v>
      </c>
      <c r="X1531" s="14">
        <f t="shared" si="495"/>
        <v>123</v>
      </c>
      <c r="Y1531" s="14">
        <f t="shared" si="496"/>
        <v>0</v>
      </c>
      <c r="Z1531" s="14">
        <f t="shared" si="497"/>
        <v>276.25</v>
      </c>
      <c r="AA1531" s="14">
        <f t="shared" si="498"/>
        <v>0</v>
      </c>
      <c r="AB1531" s="14">
        <f t="shared" si="500"/>
        <v>0</v>
      </c>
      <c r="AC1531" s="15">
        <f t="shared" si="499"/>
        <v>399.3</v>
      </c>
      <c r="AD1531" s="48">
        <f>(ROUND(AC1531-AC1524,1)/AC1524)</f>
        <v>0.29853658536585365</v>
      </c>
      <c r="AE1531" s="113"/>
      <c r="AF1531" s="60"/>
      <c r="AH1531" s="20"/>
    </row>
    <row r="1532" spans="1:34">
      <c r="A1532" s="99" t="s">
        <v>846</v>
      </c>
      <c r="B1532" s="87"/>
      <c r="C1532" s="21" t="s">
        <v>3</v>
      </c>
      <c r="D1532" s="12">
        <v>50</v>
      </c>
      <c r="E1532" s="12">
        <v>0</v>
      </c>
      <c r="F1532" s="12">
        <v>0</v>
      </c>
      <c r="G1532" s="12">
        <v>100</v>
      </c>
      <c r="H1532" s="12">
        <v>0</v>
      </c>
      <c r="I1532" s="13">
        <v>20</v>
      </c>
      <c r="J1532" s="13">
        <v>50</v>
      </c>
      <c r="K1532" s="13">
        <v>0</v>
      </c>
      <c r="L1532" s="13">
        <v>75</v>
      </c>
      <c r="M1532" s="13">
        <v>0</v>
      </c>
      <c r="N1532" s="14">
        <f>D1532*$D$11</f>
        <v>60</v>
      </c>
      <c r="O1532" s="14">
        <f>E1532*$E$11</f>
        <v>0</v>
      </c>
      <c r="P1532" s="14">
        <f>F1532*$F$11</f>
        <v>0</v>
      </c>
      <c r="Q1532" s="14">
        <f>G1532*$G$11</f>
        <v>130</v>
      </c>
      <c r="R1532" s="14">
        <f>H1532*$H$11</f>
        <v>0</v>
      </c>
      <c r="S1532" s="14">
        <f>(N1532/100)*(I1532*$I$11)+(N1532/100)*(J1532*$J$11)</f>
        <v>63</v>
      </c>
      <c r="T1532" s="14">
        <f>(O1532/100)*(K1532*$K$11)</f>
        <v>0</v>
      </c>
      <c r="U1532" s="14">
        <f>(P1532/100)*(K1532*$K$11)+(P1532/100)*(L1532*$L$11)</f>
        <v>0</v>
      </c>
      <c r="V1532" s="14">
        <f>(Q1532/100)*(L1532*$L$11)</f>
        <v>146.25</v>
      </c>
      <c r="W1532" s="14">
        <f>(R1532/100)*(K1532*$K$11)+(R1532/100)*(L1532*$L$11)</f>
        <v>0</v>
      </c>
      <c r="X1532" s="14">
        <f t="shared" si="495"/>
        <v>123</v>
      </c>
      <c r="Y1532" s="14">
        <f t="shared" si="496"/>
        <v>0</v>
      </c>
      <c r="Z1532" s="14">
        <f t="shared" si="497"/>
        <v>0</v>
      </c>
      <c r="AA1532" s="14">
        <f t="shared" si="498"/>
        <v>276.25</v>
      </c>
      <c r="AB1532" s="14">
        <f t="shared" si="500"/>
        <v>0</v>
      </c>
      <c r="AC1532" s="15">
        <f t="shared" si="499"/>
        <v>399.3</v>
      </c>
      <c r="AD1532" s="48">
        <f>(ROUND(AC1532-AC1524,1)/AC1524)</f>
        <v>0.29853658536585365</v>
      </c>
      <c r="AE1532" s="113"/>
      <c r="AF1532" s="60"/>
      <c r="AH1532" s="20"/>
    </row>
    <row r="1533" spans="1:34">
      <c r="A1533" s="99" t="s">
        <v>847</v>
      </c>
      <c r="B1533" s="87"/>
      <c r="C1533" s="21" t="s">
        <v>4</v>
      </c>
      <c r="D1533" s="12">
        <v>50</v>
      </c>
      <c r="E1533" s="12">
        <v>0</v>
      </c>
      <c r="F1533" s="12">
        <v>0</v>
      </c>
      <c r="G1533" s="12">
        <v>0</v>
      </c>
      <c r="H1533" s="12">
        <v>100</v>
      </c>
      <c r="I1533" s="13">
        <v>20</v>
      </c>
      <c r="J1533" s="13">
        <v>50</v>
      </c>
      <c r="K1533" s="13">
        <v>37.5</v>
      </c>
      <c r="L1533" s="13">
        <v>37.5</v>
      </c>
      <c r="M1533" s="13">
        <v>0</v>
      </c>
      <c r="N1533" s="14">
        <f>D1533*$D$12</f>
        <v>60</v>
      </c>
      <c r="O1533" s="14">
        <f>E1533*$E$12</f>
        <v>0</v>
      </c>
      <c r="P1533" s="14">
        <f>F1533*$F$12</f>
        <v>0</v>
      </c>
      <c r="Q1533" s="14">
        <f>G1533*$G$12</f>
        <v>0</v>
      </c>
      <c r="R1533" s="14">
        <f>H1533*$H$12</f>
        <v>130</v>
      </c>
      <c r="S1533" s="14">
        <f>(N1533/100)*(I1533*$I$12)+(N1533/100)*(J1533*$J$12)</f>
        <v>63</v>
      </c>
      <c r="T1533" s="14">
        <f>(O1533/100)*(K1533*$K$12)</f>
        <v>0</v>
      </c>
      <c r="U1533" s="14">
        <f>(P1533/100)*(K1533*$K$12)+(P1533/100)*(L1533*$L$12)</f>
        <v>0</v>
      </c>
      <c r="V1533" s="14">
        <f>(Q1533/100)*(L1533*$L$12)</f>
        <v>0</v>
      </c>
      <c r="W1533" s="14">
        <f>(R1533/100)*(K1533*$K$12)+(R1533/100)*(L1533*$L$12)</f>
        <v>146.25</v>
      </c>
      <c r="X1533" s="14">
        <f t="shared" si="495"/>
        <v>123</v>
      </c>
      <c r="Y1533" s="14">
        <f t="shared" si="496"/>
        <v>0</v>
      </c>
      <c r="Z1533" s="14">
        <f t="shared" si="497"/>
        <v>0</v>
      </c>
      <c r="AA1533" s="14">
        <f t="shared" si="498"/>
        <v>0</v>
      </c>
      <c r="AB1533" s="14">
        <f t="shared" si="500"/>
        <v>276.25</v>
      </c>
      <c r="AC1533" s="15">
        <f t="shared" si="499"/>
        <v>399.3</v>
      </c>
      <c r="AD1533" s="48">
        <f>(ROUND(AC1533-AC1524,1)/AC1524)</f>
        <v>0.29853658536585365</v>
      </c>
      <c r="AE1533" s="113"/>
      <c r="AF1533" s="60"/>
      <c r="AH1533" s="20"/>
    </row>
    <row r="1534" spans="1:34">
      <c r="A1534" s="99" t="s">
        <v>848</v>
      </c>
      <c r="B1534" s="87"/>
      <c r="C1534" s="21" t="s">
        <v>328</v>
      </c>
      <c r="D1534" s="12">
        <v>100</v>
      </c>
      <c r="E1534" s="12">
        <v>0</v>
      </c>
      <c r="F1534" s="12">
        <v>0</v>
      </c>
      <c r="G1534" s="12">
        <v>0</v>
      </c>
      <c r="H1534" s="12">
        <v>0</v>
      </c>
      <c r="I1534" s="13">
        <v>20</v>
      </c>
      <c r="J1534" s="13">
        <v>50</v>
      </c>
      <c r="K1534" s="13">
        <v>0</v>
      </c>
      <c r="L1534" s="13">
        <v>0</v>
      </c>
      <c r="M1534" s="13">
        <v>65</v>
      </c>
      <c r="N1534" s="14">
        <f>D1534*$D$13</f>
        <v>130</v>
      </c>
      <c r="O1534" s="14">
        <f>E1534*$E$13</f>
        <v>0</v>
      </c>
      <c r="P1534" s="14">
        <f>F1534*$F$13</f>
        <v>0</v>
      </c>
      <c r="Q1534" s="14">
        <f>G1534*$G$13</f>
        <v>0</v>
      </c>
      <c r="R1534" s="14">
        <f>H1534*$H$13</f>
        <v>0</v>
      </c>
      <c r="S1534" s="14">
        <f>(N1534/100)*(I1534*$I$14)+(N1534/100)*(J1534*$J$14)+(N1534/100)*(M1534*$M$14)</f>
        <v>263.25</v>
      </c>
      <c r="T1534" s="14">
        <f>(O1534/100)*(K1534*$K$13)+(O1534/100)*(M1534*$M$13)</f>
        <v>0</v>
      </c>
      <c r="U1534" s="14">
        <f>(P1534/100)*(K1534*$K$13)+(P1534/100)*(L1534*$L$13)+(P1534/100)*(M1534*$M$13)</f>
        <v>0</v>
      </c>
      <c r="V1534" s="14">
        <f>(Q1534/100)*(L1534*$L$13)+(Q1534/100)*(M1534*$M$13)</f>
        <v>0</v>
      </c>
      <c r="W1534" s="14">
        <f>(R1534/100)*(K1534*$K$13)+(R1534/100)*(L1534*$L$13)+(R1534/100)*(M1534*$M$13)</f>
        <v>0</v>
      </c>
      <c r="X1534" s="14">
        <f t="shared" si="495"/>
        <v>393.25</v>
      </c>
      <c r="Y1534" s="14">
        <f t="shared" si="496"/>
        <v>0</v>
      </c>
      <c r="Z1534" s="14">
        <f t="shared" si="497"/>
        <v>0</v>
      </c>
      <c r="AA1534" s="14">
        <f t="shared" si="498"/>
        <v>0</v>
      </c>
      <c r="AB1534" s="14">
        <f t="shared" si="500"/>
        <v>0</v>
      </c>
      <c r="AC1534" s="15">
        <f t="shared" si="499"/>
        <v>393.3</v>
      </c>
      <c r="AD1534" s="48">
        <f>(ROUND(AC1534-AC1524,1)/AC1524)</f>
        <v>0.27902439024390241</v>
      </c>
      <c r="AE1534" s="113"/>
      <c r="AF1534" s="60"/>
      <c r="AH1534" s="20"/>
    </row>
    <row r="1535" spans="1:34">
      <c r="A1535" s="99" t="s">
        <v>849</v>
      </c>
      <c r="B1535" s="87"/>
      <c r="C1535" s="21" t="s">
        <v>329</v>
      </c>
      <c r="D1535" s="12">
        <v>100</v>
      </c>
      <c r="E1535" s="12">
        <v>0</v>
      </c>
      <c r="F1535" s="12">
        <v>0</v>
      </c>
      <c r="G1535" s="12">
        <v>0</v>
      </c>
      <c r="H1535" s="12">
        <v>0</v>
      </c>
      <c r="I1535" s="13">
        <v>20</v>
      </c>
      <c r="J1535" s="13">
        <v>50</v>
      </c>
      <c r="K1535" s="13">
        <v>65</v>
      </c>
      <c r="L1535" s="13">
        <v>0</v>
      </c>
      <c r="M1535" s="13">
        <v>0</v>
      </c>
      <c r="N1535" s="14">
        <f>D1535*$D$14</f>
        <v>130</v>
      </c>
      <c r="O1535" s="14">
        <f>E1535*$E$14</f>
        <v>0</v>
      </c>
      <c r="P1535" s="14">
        <f>F1535*$F$14</f>
        <v>0</v>
      </c>
      <c r="Q1535" s="14">
        <f>G1535*$G$14</f>
        <v>0</v>
      </c>
      <c r="R1535" s="14">
        <f>H1535*$H$14</f>
        <v>0</v>
      </c>
      <c r="S1535" s="14">
        <f>(N1535/100)*(I1535*$I$14)+(N1535/100)*(J1535*$J$14)+(N1535/100)*(K1535*$K$14)</f>
        <v>263.25</v>
      </c>
      <c r="T1535" s="14">
        <f>(O1535/100)*(K1535*$K$14)</f>
        <v>0</v>
      </c>
      <c r="U1535" s="14">
        <f>(P1535/100)*(K1535*$K$14)+(P1535/100)*(L1535*$L$14)</f>
        <v>0</v>
      </c>
      <c r="V1535" s="14">
        <f>(Q1535/100)*(L1535*$L$14)</f>
        <v>0</v>
      </c>
      <c r="W1535" s="14">
        <f>(R1535/100)*(K1535*$L$14)+(R1535/100)*(L1535*$M$14)</f>
        <v>0</v>
      </c>
      <c r="X1535" s="14">
        <f t="shared" si="495"/>
        <v>393.25</v>
      </c>
      <c r="Y1535" s="14">
        <f t="shared" si="496"/>
        <v>0</v>
      </c>
      <c r="Z1535" s="14">
        <f t="shared" si="497"/>
        <v>0</v>
      </c>
      <c r="AA1535" s="14">
        <f t="shared" si="498"/>
        <v>0</v>
      </c>
      <c r="AB1535" s="14">
        <f t="shared" si="500"/>
        <v>0</v>
      </c>
      <c r="AC1535" s="15">
        <f t="shared" si="499"/>
        <v>393.3</v>
      </c>
      <c r="AD1535" s="48">
        <f>(ROUND(AC1535-AC1524,1)/AC1524)</f>
        <v>0.27902439024390241</v>
      </c>
      <c r="AE1535" s="113"/>
      <c r="AF1535" s="60"/>
      <c r="AH1535" s="20"/>
    </row>
    <row r="1536" spans="1:34">
      <c r="A1536" s="99"/>
      <c r="B1536" s="87"/>
      <c r="C1536" s="21" t="s">
        <v>330</v>
      </c>
      <c r="D1536" s="12">
        <v>100</v>
      </c>
      <c r="E1536" s="12">
        <v>0</v>
      </c>
      <c r="F1536" s="12">
        <v>0</v>
      </c>
      <c r="G1536" s="12">
        <v>0</v>
      </c>
      <c r="H1536" s="12">
        <v>0</v>
      </c>
      <c r="I1536" s="13">
        <v>20</v>
      </c>
      <c r="J1536" s="13">
        <v>50</v>
      </c>
      <c r="K1536" s="13">
        <v>0</v>
      </c>
      <c r="L1536" s="13">
        <v>65</v>
      </c>
      <c r="M1536" s="13">
        <v>0</v>
      </c>
      <c r="N1536" s="14">
        <f>D1536*$D$15</f>
        <v>130</v>
      </c>
      <c r="O1536" s="14">
        <f>E1536*$E$15</f>
        <v>0</v>
      </c>
      <c r="P1536" s="14">
        <f>F1536*$F$15</f>
        <v>0</v>
      </c>
      <c r="Q1536" s="14">
        <f>G1536*$G$15</f>
        <v>0</v>
      </c>
      <c r="R1536" s="14">
        <f>H1536*$H$15</f>
        <v>0</v>
      </c>
      <c r="S1536" s="14">
        <f>(N1536/100)*(I1536*$I$15)+(N1536/100)*(J1536*$J$15)+(N1536/100)*(L1536*$L$15)</f>
        <v>263.25</v>
      </c>
      <c r="T1536" s="14">
        <f>(O1536/100)*(K1536*$K$15)</f>
        <v>0</v>
      </c>
      <c r="U1536" s="14">
        <f>(P1536/100)*(K1536*$K$15)+(P1536/100)*(L1536*$L$15)</f>
        <v>0</v>
      </c>
      <c r="V1536" s="14">
        <f>(Q1536/100)*(L1536*$L$15)</f>
        <v>0</v>
      </c>
      <c r="W1536" s="14">
        <f>(R1536/100)*(K1536*$K$15)+(R1536/100)*(L1536*$L$15)</f>
        <v>0</v>
      </c>
      <c r="X1536" s="14">
        <f t="shared" si="495"/>
        <v>393.25</v>
      </c>
      <c r="Y1536" s="14">
        <f t="shared" si="496"/>
        <v>0</v>
      </c>
      <c r="Z1536" s="14">
        <f t="shared" si="497"/>
        <v>0</v>
      </c>
      <c r="AA1536" s="14">
        <f t="shared" si="498"/>
        <v>0</v>
      </c>
      <c r="AB1536" s="14">
        <f t="shared" si="500"/>
        <v>0</v>
      </c>
      <c r="AC1536" s="15">
        <f t="shared" si="499"/>
        <v>393.3</v>
      </c>
      <c r="AD1536" s="48">
        <f>(ROUND(AC1536-AC1524,1)/AC1524)</f>
        <v>0.27902439024390241</v>
      </c>
      <c r="AE1536" s="113"/>
      <c r="AF1536" s="60"/>
      <c r="AH1536" s="20"/>
    </row>
    <row r="1537" spans="1:34">
      <c r="A1537" s="99"/>
      <c r="B1537" s="87"/>
      <c r="C1537" s="21" t="s">
        <v>326</v>
      </c>
      <c r="D1537" s="12">
        <v>100</v>
      </c>
      <c r="E1537" s="12">
        <v>0</v>
      </c>
      <c r="F1537" s="12">
        <v>0</v>
      </c>
      <c r="G1537" s="12">
        <v>0</v>
      </c>
      <c r="H1537" s="12">
        <v>0</v>
      </c>
      <c r="I1537" s="13">
        <v>20</v>
      </c>
      <c r="J1537" s="13">
        <v>74</v>
      </c>
      <c r="K1537" s="13">
        <v>0</v>
      </c>
      <c r="L1537" s="13">
        <v>0</v>
      </c>
      <c r="M1537" s="13">
        <v>0</v>
      </c>
      <c r="N1537" s="14">
        <f>D1537*$D$16</f>
        <v>130</v>
      </c>
      <c r="O1537" s="14">
        <f>E1537*$E$16</f>
        <v>0</v>
      </c>
      <c r="P1537" s="14">
        <f>F1537*$F$16</f>
        <v>0</v>
      </c>
      <c r="Q1537" s="14">
        <f>G1537*$G$16</f>
        <v>0</v>
      </c>
      <c r="R1537" s="14">
        <f>H1537*$H$16</f>
        <v>0</v>
      </c>
      <c r="S1537" s="14">
        <f>(N1537/100)*(I1537*$I$16)+(N1537/100)*(J1537*$J$16)</f>
        <v>247.26</v>
      </c>
      <c r="T1537" s="14">
        <f>(O1537/100)*(K1537*$K$16)</f>
        <v>0</v>
      </c>
      <c r="U1537" s="14">
        <f>(P1537/100)*(K1537*$K$16)+(P1537/100)*(L1537*$L$16)</f>
        <v>0</v>
      </c>
      <c r="V1537" s="14">
        <f>(Q1537/100)*(L1537*$L$16)</f>
        <v>0</v>
      </c>
      <c r="W1537" s="14">
        <f>(R1537/100)*(K1537*$K$16)+(R1537/100)*(L1537*$L$16)</f>
        <v>0</v>
      </c>
      <c r="X1537" s="14">
        <f t="shared" si="495"/>
        <v>377.26</v>
      </c>
      <c r="Y1537" s="14">
        <f t="shared" si="496"/>
        <v>0</v>
      </c>
      <c r="Z1537" s="14">
        <f t="shared" si="497"/>
        <v>0</v>
      </c>
      <c r="AA1537" s="14">
        <f t="shared" si="498"/>
        <v>0</v>
      </c>
      <c r="AB1537" s="14">
        <f t="shared" si="500"/>
        <v>0</v>
      </c>
      <c r="AC1537" s="15">
        <f t="shared" si="499"/>
        <v>377.3</v>
      </c>
      <c r="AD1537" s="48">
        <f>(ROUND(AC1537-AC1524,1)/AC1524)</f>
        <v>0.22699186991869919</v>
      </c>
      <c r="AE1537" s="113"/>
      <c r="AF1537" s="60"/>
      <c r="AH1537" s="20"/>
    </row>
    <row r="1538" spans="1:34">
      <c r="A1538" s="99"/>
      <c r="B1538" s="87"/>
      <c r="C1538" s="21" t="s">
        <v>327</v>
      </c>
      <c r="D1538" s="12">
        <v>100</v>
      </c>
      <c r="E1538" s="12">
        <v>0</v>
      </c>
      <c r="F1538" s="12">
        <v>0</v>
      </c>
      <c r="G1538" s="12">
        <v>0</v>
      </c>
      <c r="H1538" s="12">
        <v>0</v>
      </c>
      <c r="I1538" s="13">
        <v>51</v>
      </c>
      <c r="J1538" s="13">
        <v>50</v>
      </c>
      <c r="K1538" s="13">
        <v>0</v>
      </c>
      <c r="L1538" s="13">
        <v>0</v>
      </c>
      <c r="M1538" s="13">
        <v>0</v>
      </c>
      <c r="N1538" s="14">
        <f>D1538*$D$17</f>
        <v>130</v>
      </c>
      <c r="O1538" s="14">
        <f>E1538*$E$17</f>
        <v>0</v>
      </c>
      <c r="P1538" s="14">
        <f>F1538*$F$17</f>
        <v>0</v>
      </c>
      <c r="Q1538" s="14">
        <f>G1538*$G$17</f>
        <v>0</v>
      </c>
      <c r="R1538" s="14">
        <f>H1538*$H$17</f>
        <v>0</v>
      </c>
      <c r="S1538" s="14">
        <f>(N1538/100)*(I1538*$I$17)+(N1538/100)*(J1538*$J$17)</f>
        <v>217.49</v>
      </c>
      <c r="T1538" s="14">
        <f>(O1538/100)*(K1538*$K$17)</f>
        <v>0</v>
      </c>
      <c r="U1538" s="14">
        <f>(P1538/100)*(K1538*$K$17)+(P1538/100)*(L1538*$L$17)</f>
        <v>0</v>
      </c>
      <c r="V1538" s="14">
        <f>(Q1538/100)*(L1538*$L$17)</f>
        <v>0</v>
      </c>
      <c r="W1538" s="14">
        <f>(R1538/100)*(K1538*$K$17)+(R1538/100)*(L1538*$L$17)</f>
        <v>0</v>
      </c>
      <c r="X1538" s="14">
        <f t="shared" si="495"/>
        <v>347.49</v>
      </c>
      <c r="Y1538" s="14">
        <f t="shared" si="496"/>
        <v>0</v>
      </c>
      <c r="Z1538" s="14">
        <f t="shared" si="497"/>
        <v>0</v>
      </c>
      <c r="AA1538" s="14">
        <f t="shared" si="498"/>
        <v>0</v>
      </c>
      <c r="AB1538" s="14">
        <f t="shared" si="500"/>
        <v>0</v>
      </c>
      <c r="AC1538" s="15">
        <f t="shared" si="499"/>
        <v>347.5</v>
      </c>
      <c r="AD1538" s="48">
        <f>(ROUND(AC1538-AC1524,1)/AC1524)</f>
        <v>0.13008130081300814</v>
      </c>
      <c r="AE1538" s="113"/>
      <c r="AF1538" s="60"/>
      <c r="AH1538" s="20"/>
    </row>
    <row r="1539" spans="1:34">
      <c r="A1539" s="106" t="s">
        <v>0</v>
      </c>
      <c r="B1539" s="88" t="s">
        <v>72</v>
      </c>
      <c r="C1539" s="50" t="s">
        <v>244</v>
      </c>
      <c r="D1539" s="11">
        <v>102</v>
      </c>
      <c r="E1539" s="11">
        <v>0</v>
      </c>
      <c r="F1539" s="11">
        <v>0</v>
      </c>
      <c r="G1539" s="11">
        <v>0</v>
      </c>
      <c r="H1539" s="11">
        <v>0</v>
      </c>
      <c r="I1539" s="51">
        <v>15</v>
      </c>
      <c r="J1539" s="51">
        <v>50</v>
      </c>
      <c r="K1539" s="51">
        <v>0</v>
      </c>
      <c r="L1539" s="51">
        <v>0</v>
      </c>
      <c r="M1539" s="51">
        <v>0</v>
      </c>
      <c r="N1539" s="52">
        <f>D1539*$D$3</f>
        <v>153</v>
      </c>
      <c r="O1539" s="52">
        <f>E1539*$E$3</f>
        <v>0</v>
      </c>
      <c r="P1539" s="52">
        <f>F1539*$F$3</f>
        <v>0</v>
      </c>
      <c r="Q1539" s="52">
        <f>G1539*$G$3</f>
        <v>0</v>
      </c>
      <c r="R1539" s="52">
        <f>H1539*$H$3</f>
        <v>0</v>
      </c>
      <c r="S1539" s="52">
        <f>(N1539/100)*(I1539*$I$3)+(N1539/100)*(J1539*$J$3)</f>
        <v>149.17500000000001</v>
      </c>
      <c r="T1539" s="52">
        <f>(O1539/100)*(K1539*$K$3)</f>
        <v>0</v>
      </c>
      <c r="U1539" s="52">
        <f>(P1539/100)*(K1539*$K$3)+(P1539/100)*(L1539*$L$3)</f>
        <v>0</v>
      </c>
      <c r="V1539" s="52">
        <f>(Q1539/100)*(L1539*$L$3)</f>
        <v>0</v>
      </c>
      <c r="W1539" s="52">
        <f>(R1539/100)*(K1539*$K$3)+(R1539/100)*(L1539*$L$3)</f>
        <v>0</v>
      </c>
      <c r="X1539" s="52">
        <f t="shared" ref="X1539:X1583" si="501">N1539+S1539</f>
        <v>302.17500000000001</v>
      </c>
      <c r="Y1539" s="52">
        <f t="shared" ref="Y1539:Y1583" si="502">O1539+T1539</f>
        <v>0</v>
      </c>
      <c r="Z1539" s="52">
        <f t="shared" ref="Z1539:Z1583" si="503">P1539+U1539</f>
        <v>0</v>
      </c>
      <c r="AA1539" s="52">
        <f t="shared" ref="AA1539:AA1583" si="504">Q1539+V1539</f>
        <v>0</v>
      </c>
      <c r="AB1539" s="52">
        <f t="shared" si="500"/>
        <v>0</v>
      </c>
      <c r="AC1539" s="53">
        <f>ROUND(X1539+Y1539+Z1539+AA1539+AB1539,1)</f>
        <v>302.2</v>
      </c>
      <c r="AD1539" s="58">
        <v>0</v>
      </c>
      <c r="AE1539" s="113" t="s">
        <v>814</v>
      </c>
      <c r="AF1539" s="60"/>
      <c r="AH1539" s="20"/>
    </row>
    <row r="1540" spans="1:34">
      <c r="A1540" s="99" t="s">
        <v>815</v>
      </c>
      <c r="B1540" s="89">
        <v>10</v>
      </c>
      <c r="C1540" s="21" t="s">
        <v>325</v>
      </c>
      <c r="D1540" s="12">
        <v>102</v>
      </c>
      <c r="E1540" s="12">
        <v>0</v>
      </c>
      <c r="F1540" s="12">
        <v>0</v>
      </c>
      <c r="G1540" s="12">
        <v>0</v>
      </c>
      <c r="H1540" s="12">
        <v>0</v>
      </c>
      <c r="I1540" s="13">
        <v>34</v>
      </c>
      <c r="J1540" s="13">
        <v>60</v>
      </c>
      <c r="K1540" s="13">
        <v>0</v>
      </c>
      <c r="L1540" s="13">
        <v>0</v>
      </c>
      <c r="M1540" s="13">
        <v>0</v>
      </c>
      <c r="N1540" s="14">
        <f>D1540*$D$4</f>
        <v>132.6</v>
      </c>
      <c r="O1540" s="14">
        <f>E1540*$E$4</f>
        <v>0</v>
      </c>
      <c r="P1540" s="14">
        <f>F1540*$F$4</f>
        <v>0</v>
      </c>
      <c r="Q1540" s="14">
        <f>G1540*$G$4</f>
        <v>0</v>
      </c>
      <c r="R1540" s="14">
        <f>H1540*$H$4</f>
        <v>0</v>
      </c>
      <c r="S1540" s="14">
        <f>(N1540/100)*(I1540*$I$4)+(N1540/100)*(J1540*$J$4)</f>
        <v>224.35919999999996</v>
      </c>
      <c r="T1540" s="14">
        <f>(O1540/100)*(K1540*$K$4)</f>
        <v>0</v>
      </c>
      <c r="U1540" s="14">
        <f>(P1540/100)*(K1540*$K$4)+(P1540/100)*(L1540*$L$4)</f>
        <v>0</v>
      </c>
      <c r="V1540" s="14">
        <f>(Q1540/100)*(L1540*$L$4)</f>
        <v>0</v>
      </c>
      <c r="W1540" s="14">
        <f>(R1540/100)*(K1540*$K$4)+(R1540/100)*(L1540*$L$4)</f>
        <v>0</v>
      </c>
      <c r="X1540" s="14">
        <f t="shared" si="501"/>
        <v>356.95919999999995</v>
      </c>
      <c r="Y1540" s="14">
        <f t="shared" si="502"/>
        <v>0</v>
      </c>
      <c r="Z1540" s="14">
        <f t="shared" si="503"/>
        <v>0</v>
      </c>
      <c r="AA1540" s="14">
        <f t="shared" si="504"/>
        <v>0</v>
      </c>
      <c r="AB1540" s="14">
        <f>R1540+W1540</f>
        <v>0</v>
      </c>
      <c r="AC1540" s="15">
        <f>ROUND(X1540+Y1540+Z1540+AA1540+AB1540,1)</f>
        <v>357</v>
      </c>
      <c r="AD1540" s="48">
        <f>(ROUND(AC1540-AC1539,1)/AC1539)</f>
        <v>0.1813368630046327</v>
      </c>
      <c r="AE1540" s="113"/>
      <c r="AF1540" s="60"/>
      <c r="AH1540" s="20"/>
    </row>
    <row r="1541" spans="1:34">
      <c r="A1541" s="99" t="s">
        <v>816</v>
      </c>
      <c r="B1541" s="89">
        <v>14</v>
      </c>
      <c r="C1541" s="21" t="s">
        <v>850</v>
      </c>
      <c r="D1541" s="12">
        <v>102</v>
      </c>
      <c r="E1541" s="12">
        <v>0</v>
      </c>
      <c r="F1541" s="12">
        <v>0</v>
      </c>
      <c r="G1541" s="12">
        <v>0</v>
      </c>
      <c r="H1541" s="12">
        <v>0</v>
      </c>
      <c r="I1541" s="13">
        <v>15</v>
      </c>
      <c r="J1541" s="13">
        <v>50</v>
      </c>
      <c r="K1541" s="13">
        <v>0</v>
      </c>
      <c r="L1541" s="13">
        <v>0</v>
      </c>
      <c r="M1541" s="13">
        <v>0</v>
      </c>
      <c r="N1541" s="14">
        <f>D1541*$D$5</f>
        <v>142.79999999999998</v>
      </c>
      <c r="O1541" s="14">
        <f>E1541*$E$5</f>
        <v>0</v>
      </c>
      <c r="P1541" s="14">
        <f>F1541*$F$5</f>
        <v>0</v>
      </c>
      <c r="Q1541" s="14">
        <f>G1541*$G$5</f>
        <v>0</v>
      </c>
      <c r="R1541" s="14">
        <f>H1541*$H$5</f>
        <v>0</v>
      </c>
      <c r="S1541" s="14">
        <f>(N1541/100)*(I1541*$I$5)+(N1541/100)*(J1541*$J$5)</f>
        <v>139.22999999999999</v>
      </c>
      <c r="T1541" s="14">
        <f>(O1541/100)*(K1541*$K$5)</f>
        <v>0</v>
      </c>
      <c r="U1541" s="14">
        <f>(P1541/100)*(K1541*$K$5)+(P1541/100)*(L1541*$L$5)</f>
        <v>0</v>
      </c>
      <c r="V1541" s="14">
        <f>(Q1541/100)*(L1541*$L$5)</f>
        <v>0</v>
      </c>
      <c r="W1541" s="14">
        <f>(R1541/100)*(K1541*$K$5)+(R1541/100)*(L1541*$L$5)</f>
        <v>0</v>
      </c>
      <c r="X1541" s="14">
        <f t="shared" si="501"/>
        <v>282.02999999999997</v>
      </c>
      <c r="Y1541" s="14">
        <f t="shared" si="502"/>
        <v>0</v>
      </c>
      <c r="Z1541" s="14">
        <f t="shared" si="503"/>
        <v>0</v>
      </c>
      <c r="AA1541" s="14">
        <f t="shared" si="504"/>
        <v>0</v>
      </c>
      <c r="AB1541" s="14">
        <f>R1541+W1541</f>
        <v>0</v>
      </c>
      <c r="AC1541" s="15">
        <f t="shared" ref="AC1541:AC1553" si="505">ROUND(X1541+Y1541+Z1541+AA1541+AB1541,1)</f>
        <v>282</v>
      </c>
      <c r="AD1541" s="48">
        <f>(ROUND(AC1541-AC1539,1)/AC1539)</f>
        <v>-6.6843150231634674E-2</v>
      </c>
      <c r="AE1541" s="113"/>
      <c r="AF1541" s="60"/>
      <c r="AH1541" s="20"/>
    </row>
    <row r="1542" spans="1:34">
      <c r="A1542" s="99" t="s">
        <v>817</v>
      </c>
      <c r="B1542" s="89">
        <v>0</v>
      </c>
      <c r="C1542" s="21" t="s">
        <v>338</v>
      </c>
      <c r="D1542" s="12">
        <v>102</v>
      </c>
      <c r="E1542" s="12">
        <v>0</v>
      </c>
      <c r="F1542" s="12">
        <v>0</v>
      </c>
      <c r="G1542" s="12">
        <v>0</v>
      </c>
      <c r="H1542" s="12">
        <v>0</v>
      </c>
      <c r="I1542" s="13">
        <v>15</v>
      </c>
      <c r="J1542" s="13">
        <v>50</v>
      </c>
      <c r="K1542" s="13">
        <v>0</v>
      </c>
      <c r="L1542" s="13">
        <v>0</v>
      </c>
      <c r="M1542" s="13">
        <v>0</v>
      </c>
      <c r="N1542" s="14">
        <f>D1542*$D$6</f>
        <v>142.79999999999998</v>
      </c>
      <c r="O1542" s="14">
        <f>E1542*$E$6</f>
        <v>0</v>
      </c>
      <c r="P1542" s="14">
        <f>F1542*$F$6</f>
        <v>0</v>
      </c>
      <c r="Q1542" s="14">
        <f>G1542*$G$6</f>
        <v>0</v>
      </c>
      <c r="R1542" s="14">
        <f>H1542*$H$6</f>
        <v>0</v>
      </c>
      <c r="S1542" s="14">
        <f>(N1542/100)*(I1542*$I$6)+(N1542/100)*(J1542*$J$6)</f>
        <v>139.22999999999999</v>
      </c>
      <c r="T1542" s="14">
        <f>(O1542/100)*(K1542*$K$6)</f>
        <v>0</v>
      </c>
      <c r="U1542" s="14">
        <f>(P1542/100)*(K1542*$K$6)+(P1542/100)*(L1542*$L$6)</f>
        <v>0</v>
      </c>
      <c r="V1542" s="14">
        <f>(Q1542/100)*(L1542*$L$6)</f>
        <v>0</v>
      </c>
      <c r="W1542" s="14">
        <f>(R1542/100)*(K1542*$K$6)+(R1542/100)*(L1542*$L$6)</f>
        <v>0</v>
      </c>
      <c r="X1542" s="14">
        <f t="shared" si="501"/>
        <v>282.02999999999997</v>
      </c>
      <c r="Y1542" s="14">
        <f t="shared" si="502"/>
        <v>0</v>
      </c>
      <c r="Z1542" s="14">
        <f t="shared" si="503"/>
        <v>0</v>
      </c>
      <c r="AA1542" s="14">
        <f t="shared" si="504"/>
        <v>0</v>
      </c>
      <c r="AB1542" s="14">
        <f t="shared" ref="AB1542:AB1554" si="506">R1542+W1542</f>
        <v>0</v>
      </c>
      <c r="AC1542" s="15">
        <f t="shared" si="505"/>
        <v>282</v>
      </c>
      <c r="AD1542" s="48">
        <f>(ROUND(AC1542-AC1539,1)/AC1539)</f>
        <v>-6.6843150231634674E-2</v>
      </c>
      <c r="AE1542" s="113"/>
      <c r="AF1542" s="60"/>
      <c r="AH1542" s="20"/>
    </row>
    <row r="1543" spans="1:34">
      <c r="A1543" s="99" t="s">
        <v>818</v>
      </c>
      <c r="B1543" s="89">
        <v>0</v>
      </c>
      <c r="C1543" s="21" t="s">
        <v>339</v>
      </c>
      <c r="D1543" s="12">
        <v>102</v>
      </c>
      <c r="E1543" s="12">
        <v>0</v>
      </c>
      <c r="F1543" s="12">
        <v>0</v>
      </c>
      <c r="G1543" s="12">
        <v>0</v>
      </c>
      <c r="H1543" s="12">
        <v>0</v>
      </c>
      <c r="I1543" s="13">
        <v>15</v>
      </c>
      <c r="J1543" s="13">
        <v>50</v>
      </c>
      <c r="K1543" s="13">
        <v>0</v>
      </c>
      <c r="L1543" s="13">
        <v>0</v>
      </c>
      <c r="M1543" s="13">
        <v>0</v>
      </c>
      <c r="N1543" s="14">
        <f>D1543*$D$7</f>
        <v>142.79999999999998</v>
      </c>
      <c r="O1543" s="14">
        <f>E1543*$E$7</f>
        <v>0</v>
      </c>
      <c r="P1543" s="14">
        <f>F1543*$F$7</f>
        <v>0</v>
      </c>
      <c r="Q1543" s="14">
        <f>G1543*$G$7</f>
        <v>0</v>
      </c>
      <c r="R1543" s="14">
        <f>H1543*$H$7</f>
        <v>0</v>
      </c>
      <c r="S1543" s="14">
        <f>(N1543/100)*(I1543*$I$7)+(N1543/100)*(J1543*$J$7)</f>
        <v>139.22999999999999</v>
      </c>
      <c r="T1543" s="14">
        <f>(O1543/100)*(K1543*$K$7)</f>
        <v>0</v>
      </c>
      <c r="U1543" s="14">
        <f>(P1543/100)*(K1543*$K$7)+(P1543/100)*(L1543*$L$7)</f>
        <v>0</v>
      </c>
      <c r="V1543" s="14">
        <f>(Q1543/100)*(L1543*$L$7)</f>
        <v>0</v>
      </c>
      <c r="W1543" s="14">
        <f>(R1543/100)*(K1543*$K$7)+(R1543/100)*(L1543*$L$7)</f>
        <v>0</v>
      </c>
      <c r="X1543" s="14">
        <f t="shared" si="501"/>
        <v>282.02999999999997</v>
      </c>
      <c r="Y1543" s="14">
        <f t="shared" si="502"/>
        <v>0</v>
      </c>
      <c r="Z1543" s="14">
        <f t="shared" si="503"/>
        <v>0</v>
      </c>
      <c r="AA1543" s="14">
        <f t="shared" si="504"/>
        <v>0</v>
      </c>
      <c r="AB1543" s="14">
        <f t="shared" si="506"/>
        <v>0</v>
      </c>
      <c r="AC1543" s="15">
        <f t="shared" si="505"/>
        <v>282</v>
      </c>
      <c r="AD1543" s="48">
        <f>(ROUND(AC1543-AC1539,1)/AC1539)</f>
        <v>-6.6843150231634674E-2</v>
      </c>
      <c r="AE1543" s="113"/>
      <c r="AF1543" s="60"/>
      <c r="AH1543" s="20"/>
    </row>
    <row r="1544" spans="1:34">
      <c r="A1544" s="99" t="s">
        <v>667</v>
      </c>
      <c r="B1544" s="89"/>
      <c r="C1544" s="21" t="s">
        <v>340</v>
      </c>
      <c r="D1544" s="12">
        <v>102</v>
      </c>
      <c r="E1544" s="12">
        <v>0</v>
      </c>
      <c r="F1544" s="12">
        <v>0</v>
      </c>
      <c r="G1544" s="12">
        <v>0</v>
      </c>
      <c r="H1544" s="12">
        <v>0</v>
      </c>
      <c r="I1544" s="13">
        <v>15</v>
      </c>
      <c r="J1544" s="13">
        <v>50</v>
      </c>
      <c r="K1544" s="13">
        <v>0</v>
      </c>
      <c r="L1544" s="13">
        <v>0</v>
      </c>
      <c r="M1544" s="13">
        <v>0</v>
      </c>
      <c r="N1544" s="14">
        <f>D1544*$D$8</f>
        <v>142.79999999999998</v>
      </c>
      <c r="O1544" s="14">
        <f>E1544*$E$8</f>
        <v>0</v>
      </c>
      <c r="P1544" s="14">
        <f>F1544*$F$8</f>
        <v>0</v>
      </c>
      <c r="Q1544" s="14">
        <f>G1544*$G$8</f>
        <v>0</v>
      </c>
      <c r="R1544" s="14">
        <f>H1544*$H$8</f>
        <v>0</v>
      </c>
      <c r="S1544" s="14">
        <f>(N1544/100)*(I1544*$I$8)+(N1544/100)*(J1544*$J$8)</f>
        <v>139.22999999999999</v>
      </c>
      <c r="T1544" s="14">
        <f>(O1544/100)*(K1544*$K$8)</f>
        <v>0</v>
      </c>
      <c r="U1544" s="14">
        <f>(P1544/100)*(K1544*$K$8)+(P1544/100)*(L1544*$L$8)</f>
        <v>0</v>
      </c>
      <c r="V1544" s="14">
        <f>(Q1544/100)*(L1544*$L$8)</f>
        <v>0</v>
      </c>
      <c r="W1544" s="14">
        <f>(R1544/100)*(K1544*$K$8)+(R1544/100)*(L1544*$L$8)</f>
        <v>0</v>
      </c>
      <c r="X1544" s="14">
        <f t="shared" si="501"/>
        <v>282.02999999999997</v>
      </c>
      <c r="Y1544" s="14">
        <f t="shared" si="502"/>
        <v>0</v>
      </c>
      <c r="Z1544" s="14">
        <f t="shared" si="503"/>
        <v>0</v>
      </c>
      <c r="AA1544" s="14">
        <f t="shared" si="504"/>
        <v>0</v>
      </c>
      <c r="AB1544" s="14">
        <f t="shared" si="506"/>
        <v>0</v>
      </c>
      <c r="AC1544" s="15">
        <f t="shared" si="505"/>
        <v>282</v>
      </c>
      <c r="AD1544" s="48">
        <f>(ROUND(AC1544-AC1539,1)/AC1539)</f>
        <v>-6.6843150231634674E-2</v>
      </c>
      <c r="AE1544" s="113"/>
      <c r="AF1544" s="60"/>
      <c r="AH1544" s="20"/>
    </row>
    <row r="1545" spans="1:34">
      <c r="A1545" s="99" t="s">
        <v>606</v>
      </c>
      <c r="B1545" s="89"/>
      <c r="C1545" s="21" t="s">
        <v>1</v>
      </c>
      <c r="D1545" s="12">
        <v>51</v>
      </c>
      <c r="E1545" s="12">
        <v>102</v>
      </c>
      <c r="F1545" s="12">
        <v>0</v>
      </c>
      <c r="G1545" s="12">
        <v>0</v>
      </c>
      <c r="H1545" s="12">
        <v>0</v>
      </c>
      <c r="I1545" s="13">
        <v>15</v>
      </c>
      <c r="J1545" s="13">
        <v>50</v>
      </c>
      <c r="K1545" s="13">
        <v>70</v>
      </c>
      <c r="L1545" s="13">
        <v>0</v>
      </c>
      <c r="M1545" s="13">
        <v>0</v>
      </c>
      <c r="N1545" s="14">
        <f>D1545*$D$9</f>
        <v>61.199999999999996</v>
      </c>
      <c r="O1545" s="14">
        <f>E1545*$E$9</f>
        <v>132.6</v>
      </c>
      <c r="P1545" s="14">
        <f>F1545*$F$9</f>
        <v>0</v>
      </c>
      <c r="Q1545" s="14">
        <f>G1545*$G$9</f>
        <v>0</v>
      </c>
      <c r="R1545" s="14">
        <f>H1545*$H$9</f>
        <v>0</v>
      </c>
      <c r="S1545" s="14">
        <f>(N1545/100)*(I1545*$I$9)+(N1545/100)*(J1545*$J$9)</f>
        <v>59.67</v>
      </c>
      <c r="T1545" s="14">
        <f>(O1545/100)*(K1545*$K$9)</f>
        <v>139.22999999999999</v>
      </c>
      <c r="U1545" s="14">
        <f>(P1545/100)*(K1545*$K$9)+(P1545/100)*(L1545*$L$9)</f>
        <v>0</v>
      </c>
      <c r="V1545" s="14">
        <f>(Q1545/100)*(L1545*$L$9)</f>
        <v>0</v>
      </c>
      <c r="W1545" s="14">
        <f>(R1545/100)*(K1545*$K$9)+(R1545/100)*(L1545*$L$9)</f>
        <v>0</v>
      </c>
      <c r="X1545" s="14">
        <f t="shared" si="501"/>
        <v>120.87</v>
      </c>
      <c r="Y1545" s="14">
        <f t="shared" si="502"/>
        <v>271.83</v>
      </c>
      <c r="Z1545" s="14">
        <f t="shared" si="503"/>
        <v>0</v>
      </c>
      <c r="AA1545" s="14">
        <f t="shared" si="504"/>
        <v>0</v>
      </c>
      <c r="AB1545" s="14">
        <f t="shared" si="506"/>
        <v>0</v>
      </c>
      <c r="AC1545" s="15">
        <f t="shared" si="505"/>
        <v>392.7</v>
      </c>
      <c r="AD1545" s="48">
        <f>(ROUND(AC1545-AC1539,1)/AC1539)</f>
        <v>0.29947054930509598</v>
      </c>
      <c r="AE1545" s="113"/>
      <c r="AF1545" s="60"/>
      <c r="AH1545" s="20"/>
    </row>
    <row r="1546" spans="1:34">
      <c r="A1546" s="99" t="s">
        <v>845</v>
      </c>
      <c r="B1546" s="89"/>
      <c r="C1546" s="21" t="s">
        <v>2</v>
      </c>
      <c r="D1546" s="12">
        <v>51</v>
      </c>
      <c r="E1546" s="12">
        <v>0</v>
      </c>
      <c r="F1546" s="12">
        <v>102</v>
      </c>
      <c r="G1546" s="12">
        <v>0</v>
      </c>
      <c r="H1546" s="12">
        <v>0</v>
      </c>
      <c r="I1546" s="13">
        <v>15</v>
      </c>
      <c r="J1546" s="13">
        <v>50</v>
      </c>
      <c r="K1546" s="13">
        <v>35</v>
      </c>
      <c r="L1546" s="13">
        <v>35</v>
      </c>
      <c r="M1546" s="13">
        <v>0</v>
      </c>
      <c r="N1546" s="14">
        <f>D1546*$D$10</f>
        <v>61.199999999999996</v>
      </c>
      <c r="O1546" s="14">
        <f>E1546*$E$10</f>
        <v>0</v>
      </c>
      <c r="P1546" s="14">
        <f>F1546*$F$10</f>
        <v>132.6</v>
      </c>
      <c r="Q1546" s="14">
        <f>G1546*$G$10</f>
        <v>0</v>
      </c>
      <c r="R1546" s="14">
        <f>H1546*$H$10</f>
        <v>0</v>
      </c>
      <c r="S1546" s="14">
        <f>(N1546/100)*(I1546*$I$10)+(N1546/100)*(J1546*$J$10)</f>
        <v>59.67</v>
      </c>
      <c r="T1546" s="14">
        <f>(O1546/100)*(K1546*$J$10)</f>
        <v>0</v>
      </c>
      <c r="U1546" s="14">
        <f>(P1546/100)*(K1546*$K$10)+(P1546/100)*(L1546*$L$10)</f>
        <v>139.22999999999999</v>
      </c>
      <c r="V1546" s="14">
        <f>(Q1546/100)*(L1546*$L$10)</f>
        <v>0</v>
      </c>
      <c r="W1546" s="14">
        <f>(R1546/100)*(K1546*$K$10)+(R1546/100)*(L1546*$L$10)</f>
        <v>0</v>
      </c>
      <c r="X1546" s="14">
        <f t="shared" si="501"/>
        <v>120.87</v>
      </c>
      <c r="Y1546" s="14">
        <f t="shared" si="502"/>
        <v>0</v>
      </c>
      <c r="Z1546" s="14">
        <f t="shared" si="503"/>
        <v>271.83</v>
      </c>
      <c r="AA1546" s="14">
        <f t="shared" si="504"/>
        <v>0</v>
      </c>
      <c r="AB1546" s="14">
        <f t="shared" si="506"/>
        <v>0</v>
      </c>
      <c r="AC1546" s="15">
        <f t="shared" si="505"/>
        <v>392.7</v>
      </c>
      <c r="AD1546" s="48">
        <f>(ROUND(AC1546-AC1539,1)/AC1539)</f>
        <v>0.29947054930509598</v>
      </c>
      <c r="AE1546" s="113"/>
      <c r="AF1546" s="60"/>
      <c r="AH1546" s="20"/>
    </row>
    <row r="1547" spans="1:34">
      <c r="A1547" s="99" t="s">
        <v>846</v>
      </c>
      <c r="B1547" s="89"/>
      <c r="C1547" s="21" t="s">
        <v>3</v>
      </c>
      <c r="D1547" s="12">
        <v>51</v>
      </c>
      <c r="E1547" s="12">
        <v>0</v>
      </c>
      <c r="F1547" s="12">
        <v>0</v>
      </c>
      <c r="G1547" s="12">
        <v>102</v>
      </c>
      <c r="H1547" s="12">
        <v>0</v>
      </c>
      <c r="I1547" s="13">
        <v>15</v>
      </c>
      <c r="J1547" s="13">
        <v>50</v>
      </c>
      <c r="K1547" s="13">
        <v>0</v>
      </c>
      <c r="L1547" s="13">
        <v>70</v>
      </c>
      <c r="M1547" s="13">
        <v>0</v>
      </c>
      <c r="N1547" s="14">
        <f>D1547*$D$11</f>
        <v>61.199999999999996</v>
      </c>
      <c r="O1547" s="14">
        <f>E1547*$E$11</f>
        <v>0</v>
      </c>
      <c r="P1547" s="14">
        <f>F1547*$F$11</f>
        <v>0</v>
      </c>
      <c r="Q1547" s="14">
        <f>G1547*$G$11</f>
        <v>132.6</v>
      </c>
      <c r="R1547" s="14">
        <f>H1547*$H$11</f>
        <v>0</v>
      </c>
      <c r="S1547" s="14">
        <f>(N1547/100)*(I1547*$I$11)+(N1547/100)*(J1547*$J$11)</f>
        <v>59.67</v>
      </c>
      <c r="T1547" s="14">
        <f>(O1547/100)*(K1547*$K$11)</f>
        <v>0</v>
      </c>
      <c r="U1547" s="14">
        <f>(P1547/100)*(K1547*$K$11)+(P1547/100)*(L1547*$L$11)</f>
        <v>0</v>
      </c>
      <c r="V1547" s="14">
        <f>(Q1547/100)*(L1547*$L$11)</f>
        <v>139.22999999999999</v>
      </c>
      <c r="W1547" s="14">
        <f>(R1547/100)*(K1547*$K$11)+(R1547/100)*(L1547*$L$11)</f>
        <v>0</v>
      </c>
      <c r="X1547" s="14">
        <f t="shared" si="501"/>
        <v>120.87</v>
      </c>
      <c r="Y1547" s="14">
        <f t="shared" si="502"/>
        <v>0</v>
      </c>
      <c r="Z1547" s="14">
        <f t="shared" si="503"/>
        <v>0</v>
      </c>
      <c r="AA1547" s="14">
        <f t="shared" si="504"/>
        <v>271.83</v>
      </c>
      <c r="AB1547" s="14">
        <f t="shared" si="506"/>
        <v>0</v>
      </c>
      <c r="AC1547" s="15">
        <f t="shared" si="505"/>
        <v>392.7</v>
      </c>
      <c r="AD1547" s="48">
        <f>(ROUND(AC1547-AC1539,1)/AC1539)</f>
        <v>0.29947054930509598</v>
      </c>
      <c r="AE1547" s="113"/>
      <c r="AF1547" s="60"/>
      <c r="AH1547" s="20"/>
    </row>
    <row r="1548" spans="1:34">
      <c r="A1548" s="99" t="s">
        <v>847</v>
      </c>
      <c r="B1548" s="89"/>
      <c r="C1548" s="21" t="s">
        <v>4</v>
      </c>
      <c r="D1548" s="12">
        <v>51</v>
      </c>
      <c r="E1548" s="12">
        <v>0</v>
      </c>
      <c r="F1548" s="12">
        <v>0</v>
      </c>
      <c r="G1548" s="12">
        <v>0</v>
      </c>
      <c r="H1548" s="12">
        <v>102</v>
      </c>
      <c r="I1548" s="13">
        <v>15</v>
      </c>
      <c r="J1548" s="13">
        <v>50</v>
      </c>
      <c r="K1548" s="13">
        <v>35</v>
      </c>
      <c r="L1548" s="13">
        <v>35</v>
      </c>
      <c r="M1548" s="13">
        <v>0</v>
      </c>
      <c r="N1548" s="14">
        <f>D1548*$D$12</f>
        <v>61.199999999999996</v>
      </c>
      <c r="O1548" s="14">
        <f>E1548*$E$12</f>
        <v>0</v>
      </c>
      <c r="P1548" s="14">
        <f>F1548*$F$12</f>
        <v>0</v>
      </c>
      <c r="Q1548" s="14">
        <f>G1548*$G$12</f>
        <v>0</v>
      </c>
      <c r="R1548" s="14">
        <f>H1548*$H$12</f>
        <v>132.6</v>
      </c>
      <c r="S1548" s="14">
        <f>(N1548/100)*(I1548*$I$12)+(N1548/100)*(J1548*$J$12)</f>
        <v>59.67</v>
      </c>
      <c r="T1548" s="14">
        <f>(O1548/100)*(K1548*$K$12)</f>
        <v>0</v>
      </c>
      <c r="U1548" s="14">
        <f>(P1548/100)*(K1548*$K$12)+(P1548/100)*(L1548*$L$12)</f>
        <v>0</v>
      </c>
      <c r="V1548" s="14">
        <f>(Q1548/100)*(L1548*$L$12)</f>
        <v>0</v>
      </c>
      <c r="W1548" s="14">
        <f>(R1548/100)*(K1548*$K$12)+(R1548/100)*(L1548*$L$12)</f>
        <v>139.22999999999999</v>
      </c>
      <c r="X1548" s="14">
        <f t="shared" si="501"/>
        <v>120.87</v>
      </c>
      <c r="Y1548" s="14">
        <f t="shared" si="502"/>
        <v>0</v>
      </c>
      <c r="Z1548" s="14">
        <f t="shared" si="503"/>
        <v>0</v>
      </c>
      <c r="AA1548" s="14">
        <f t="shared" si="504"/>
        <v>0</v>
      </c>
      <c r="AB1548" s="14">
        <f t="shared" si="506"/>
        <v>271.83</v>
      </c>
      <c r="AC1548" s="15">
        <f t="shared" si="505"/>
        <v>392.7</v>
      </c>
      <c r="AD1548" s="48">
        <f>(ROUND(AC1548-AC1539,1)/AC1539)</f>
        <v>0.29947054930509598</v>
      </c>
      <c r="AE1548" s="113"/>
      <c r="AF1548" s="60"/>
      <c r="AH1548" s="20"/>
    </row>
    <row r="1549" spans="1:34">
      <c r="A1549" s="99" t="s">
        <v>848</v>
      </c>
      <c r="B1549" s="89"/>
      <c r="C1549" s="21" t="s">
        <v>328</v>
      </c>
      <c r="D1549" s="12">
        <v>102</v>
      </c>
      <c r="E1549" s="12">
        <v>0</v>
      </c>
      <c r="F1549" s="12">
        <v>0</v>
      </c>
      <c r="G1549" s="12">
        <v>0</v>
      </c>
      <c r="H1549" s="12">
        <v>0</v>
      </c>
      <c r="I1549" s="13">
        <v>15</v>
      </c>
      <c r="J1549" s="13">
        <v>50</v>
      </c>
      <c r="K1549" s="13">
        <v>0</v>
      </c>
      <c r="L1549" s="13">
        <v>0</v>
      </c>
      <c r="M1549" s="13">
        <v>62</v>
      </c>
      <c r="N1549" s="14">
        <f>D1549*$D$13</f>
        <v>132.6</v>
      </c>
      <c r="O1549" s="14">
        <f>E1549*$E$13</f>
        <v>0</v>
      </c>
      <c r="P1549" s="14">
        <f>F1549*$F$13</f>
        <v>0</v>
      </c>
      <c r="Q1549" s="14">
        <f>G1549*$G$13</f>
        <v>0</v>
      </c>
      <c r="R1549" s="14">
        <f>H1549*$H$13</f>
        <v>0</v>
      </c>
      <c r="S1549" s="14">
        <f>(N1549/100)*(I1549*$I$14)+(N1549/100)*(J1549*$J$14)+(N1549/100)*(M1549*$M$14)</f>
        <v>252.60299999999998</v>
      </c>
      <c r="T1549" s="14">
        <f>(O1549/100)*(K1549*$K$13)+(O1549/100)*(M1549*$M$13)</f>
        <v>0</v>
      </c>
      <c r="U1549" s="14">
        <f>(P1549/100)*(K1549*$K$13)+(P1549/100)*(L1549*$L$13)+(P1549/100)*(M1549*$M$13)</f>
        <v>0</v>
      </c>
      <c r="V1549" s="14">
        <f>(Q1549/100)*(L1549*$L$13)+(Q1549/100)*(M1549*$M$13)</f>
        <v>0</v>
      </c>
      <c r="W1549" s="14">
        <f>(R1549/100)*(K1549*$K$13)+(R1549/100)*(L1549*$L$13)+(R1549/100)*(M1549*$M$13)</f>
        <v>0</v>
      </c>
      <c r="X1549" s="14">
        <f t="shared" si="501"/>
        <v>385.20299999999997</v>
      </c>
      <c r="Y1549" s="14">
        <f t="shared" si="502"/>
        <v>0</v>
      </c>
      <c r="Z1549" s="14">
        <f t="shared" si="503"/>
        <v>0</v>
      </c>
      <c r="AA1549" s="14">
        <f t="shared" si="504"/>
        <v>0</v>
      </c>
      <c r="AB1549" s="14">
        <f t="shared" si="506"/>
        <v>0</v>
      </c>
      <c r="AC1549" s="15">
        <f t="shared" si="505"/>
        <v>385.2</v>
      </c>
      <c r="AD1549" s="48">
        <f>(ROUND(AC1549-AC1539,1)/AC1539)</f>
        <v>0.27465254798146921</v>
      </c>
      <c r="AE1549" s="113"/>
      <c r="AF1549" s="60"/>
      <c r="AH1549" s="20"/>
    </row>
    <row r="1550" spans="1:34">
      <c r="A1550" s="99" t="s">
        <v>849</v>
      </c>
      <c r="B1550" s="89"/>
      <c r="C1550" s="21" t="s">
        <v>329</v>
      </c>
      <c r="D1550" s="12">
        <v>102</v>
      </c>
      <c r="E1550" s="12">
        <v>0</v>
      </c>
      <c r="F1550" s="12">
        <v>0</v>
      </c>
      <c r="G1550" s="12">
        <v>0</v>
      </c>
      <c r="H1550" s="12">
        <v>0</v>
      </c>
      <c r="I1550" s="13">
        <v>15</v>
      </c>
      <c r="J1550" s="13">
        <v>50</v>
      </c>
      <c r="K1550" s="13">
        <v>62</v>
      </c>
      <c r="L1550" s="13">
        <v>0</v>
      </c>
      <c r="M1550" s="13">
        <v>0</v>
      </c>
      <c r="N1550" s="14">
        <f>D1550*$D$14</f>
        <v>132.6</v>
      </c>
      <c r="O1550" s="14">
        <f>E1550*$E$14</f>
        <v>0</v>
      </c>
      <c r="P1550" s="14">
        <f>F1550*$F$14</f>
        <v>0</v>
      </c>
      <c r="Q1550" s="14">
        <f>G1550*$G$14</f>
        <v>0</v>
      </c>
      <c r="R1550" s="14">
        <f>H1550*$H$14</f>
        <v>0</v>
      </c>
      <c r="S1550" s="14">
        <f>(N1550/100)*(I1550*$I$14)+(N1550/100)*(J1550*$J$14)+(N1550/100)*(K1550*$K$14)</f>
        <v>252.60299999999998</v>
      </c>
      <c r="T1550" s="14">
        <f>(O1550/100)*(K1550*$K$14)</f>
        <v>0</v>
      </c>
      <c r="U1550" s="14">
        <f>(P1550/100)*(K1550*$K$14)+(P1550/100)*(L1550*$L$14)</f>
        <v>0</v>
      </c>
      <c r="V1550" s="14">
        <f>(Q1550/100)*(L1550*$L$14)</f>
        <v>0</v>
      </c>
      <c r="W1550" s="14">
        <f>(R1550/100)*(K1550*$L$14)+(R1550/100)*(L1550*$M$14)</f>
        <v>0</v>
      </c>
      <c r="X1550" s="14">
        <f t="shared" si="501"/>
        <v>385.20299999999997</v>
      </c>
      <c r="Y1550" s="14">
        <f t="shared" si="502"/>
        <v>0</v>
      </c>
      <c r="Z1550" s="14">
        <f t="shared" si="503"/>
        <v>0</v>
      </c>
      <c r="AA1550" s="14">
        <f t="shared" si="504"/>
        <v>0</v>
      </c>
      <c r="AB1550" s="14">
        <f t="shared" si="506"/>
        <v>0</v>
      </c>
      <c r="AC1550" s="15">
        <f t="shared" si="505"/>
        <v>385.2</v>
      </c>
      <c r="AD1550" s="48">
        <f>(ROUND(AC1550-AC1539,1)/AC1539)</f>
        <v>0.27465254798146921</v>
      </c>
      <c r="AE1550" s="113"/>
      <c r="AF1550" s="60"/>
      <c r="AH1550" s="20"/>
    </row>
    <row r="1551" spans="1:34">
      <c r="A1551" s="99"/>
      <c r="B1551" s="89"/>
      <c r="C1551" s="21" t="s">
        <v>330</v>
      </c>
      <c r="D1551" s="12">
        <v>102</v>
      </c>
      <c r="E1551" s="12">
        <v>0</v>
      </c>
      <c r="F1551" s="12">
        <v>0</v>
      </c>
      <c r="G1551" s="12">
        <v>0</v>
      </c>
      <c r="H1551" s="12">
        <v>0</v>
      </c>
      <c r="I1551" s="13">
        <v>15</v>
      </c>
      <c r="J1551" s="13">
        <v>50</v>
      </c>
      <c r="K1551" s="13">
        <v>0</v>
      </c>
      <c r="L1551" s="13">
        <v>62</v>
      </c>
      <c r="M1551" s="13">
        <v>0</v>
      </c>
      <c r="N1551" s="14">
        <f>D1551*$D$15</f>
        <v>132.6</v>
      </c>
      <c r="O1551" s="14">
        <f>E1551*$E$15</f>
        <v>0</v>
      </c>
      <c r="P1551" s="14">
        <f>F1551*$F$15</f>
        <v>0</v>
      </c>
      <c r="Q1551" s="14">
        <f>G1551*$G$15</f>
        <v>0</v>
      </c>
      <c r="R1551" s="14">
        <f>H1551*$H$15</f>
        <v>0</v>
      </c>
      <c r="S1551" s="14">
        <f>(N1551/100)*(I1551*$I$15)+(N1551/100)*(J1551*$J$15)+(N1551/100)*(L1551*$L$15)</f>
        <v>252.60299999999998</v>
      </c>
      <c r="T1551" s="14">
        <f>(O1551/100)*(K1551*$K$15)</f>
        <v>0</v>
      </c>
      <c r="U1551" s="14">
        <f>(P1551/100)*(K1551*$K$15)+(P1551/100)*(L1551*$L$15)</f>
        <v>0</v>
      </c>
      <c r="V1551" s="14">
        <f>(Q1551/100)*(L1551*$L$15)</f>
        <v>0</v>
      </c>
      <c r="W1551" s="14">
        <f>(R1551/100)*(K1551*$K$15)+(R1551/100)*(L1551*$L$15)</f>
        <v>0</v>
      </c>
      <c r="X1551" s="14">
        <f t="shared" si="501"/>
        <v>385.20299999999997</v>
      </c>
      <c r="Y1551" s="14">
        <f t="shared" si="502"/>
        <v>0</v>
      </c>
      <c r="Z1551" s="14">
        <f t="shared" si="503"/>
        <v>0</v>
      </c>
      <c r="AA1551" s="14">
        <f t="shared" si="504"/>
        <v>0</v>
      </c>
      <c r="AB1551" s="14">
        <f t="shared" si="506"/>
        <v>0</v>
      </c>
      <c r="AC1551" s="15">
        <f t="shared" si="505"/>
        <v>385.2</v>
      </c>
      <c r="AD1551" s="48">
        <f>(ROUND(AC1551-AC1539,1)/AC1539)</f>
        <v>0.27465254798146921</v>
      </c>
      <c r="AE1551" s="113"/>
      <c r="AF1551" s="60"/>
      <c r="AH1551" s="20"/>
    </row>
    <row r="1552" spans="1:34">
      <c r="A1552" s="99"/>
      <c r="B1552" s="89"/>
      <c r="C1552" s="21" t="s">
        <v>326</v>
      </c>
      <c r="D1552" s="12">
        <v>102</v>
      </c>
      <c r="E1552" s="12">
        <v>0</v>
      </c>
      <c r="F1552" s="12">
        <v>0</v>
      </c>
      <c r="G1552" s="12">
        <v>0</v>
      </c>
      <c r="H1552" s="12">
        <v>0</v>
      </c>
      <c r="I1552" s="13">
        <v>15</v>
      </c>
      <c r="J1552" s="13">
        <v>72</v>
      </c>
      <c r="K1552" s="13">
        <v>0</v>
      </c>
      <c r="L1552" s="13">
        <v>0</v>
      </c>
      <c r="M1552" s="13">
        <v>0</v>
      </c>
      <c r="N1552" s="14">
        <f>D1552*$D$16</f>
        <v>132.6</v>
      </c>
      <c r="O1552" s="14">
        <f>E1552*$E$16</f>
        <v>0</v>
      </c>
      <c r="P1552" s="14">
        <f>F1552*$F$16</f>
        <v>0</v>
      </c>
      <c r="Q1552" s="14">
        <f>G1552*$G$16</f>
        <v>0</v>
      </c>
      <c r="R1552" s="14">
        <f>H1552*$H$16</f>
        <v>0</v>
      </c>
      <c r="S1552" s="14">
        <f>(N1552/100)*(I1552*$I$16)+(N1552/100)*(J1552*$J$16)</f>
        <v>239.47559999999996</v>
      </c>
      <c r="T1552" s="14">
        <f>(O1552/100)*(K1552*$K$16)</f>
        <v>0</v>
      </c>
      <c r="U1552" s="14">
        <f>(P1552/100)*(K1552*$K$16)+(P1552/100)*(L1552*$L$16)</f>
        <v>0</v>
      </c>
      <c r="V1552" s="14">
        <f>(Q1552/100)*(L1552*$L$16)</f>
        <v>0</v>
      </c>
      <c r="W1552" s="14">
        <f>(R1552/100)*(K1552*$K$16)+(R1552/100)*(L1552*$L$16)</f>
        <v>0</v>
      </c>
      <c r="X1552" s="14">
        <f t="shared" si="501"/>
        <v>372.07559999999995</v>
      </c>
      <c r="Y1552" s="14">
        <f t="shared" si="502"/>
        <v>0</v>
      </c>
      <c r="Z1552" s="14">
        <f t="shared" si="503"/>
        <v>0</v>
      </c>
      <c r="AA1552" s="14">
        <f t="shared" si="504"/>
        <v>0</v>
      </c>
      <c r="AB1552" s="14">
        <f t="shared" si="506"/>
        <v>0</v>
      </c>
      <c r="AC1552" s="15">
        <f t="shared" si="505"/>
        <v>372.1</v>
      </c>
      <c r="AD1552" s="48">
        <f>(ROUND(AC1552-AC1539,1)/AC1539)</f>
        <v>0.23130377233620122</v>
      </c>
      <c r="AE1552" s="113"/>
      <c r="AF1552" s="60"/>
      <c r="AH1552" s="20"/>
    </row>
    <row r="1553" spans="1:34">
      <c r="A1553" s="99"/>
      <c r="B1553" s="89"/>
      <c r="C1553" s="21" t="s">
        <v>327</v>
      </c>
      <c r="D1553" s="12">
        <v>102</v>
      </c>
      <c r="E1553" s="12">
        <v>0</v>
      </c>
      <c r="F1553" s="12">
        <v>0</v>
      </c>
      <c r="G1553" s="12">
        <v>0</v>
      </c>
      <c r="H1553" s="12">
        <v>0</v>
      </c>
      <c r="I1553" s="13">
        <v>46</v>
      </c>
      <c r="J1553" s="13">
        <v>50</v>
      </c>
      <c r="K1553" s="13">
        <v>0</v>
      </c>
      <c r="L1553" s="13">
        <v>0</v>
      </c>
      <c r="M1553" s="13">
        <v>0</v>
      </c>
      <c r="N1553" s="14">
        <f>D1553*$D$17</f>
        <v>132.6</v>
      </c>
      <c r="O1553" s="14">
        <f>E1553*$E$17</f>
        <v>0</v>
      </c>
      <c r="P1553" s="14">
        <f>F1553*$F$17</f>
        <v>0</v>
      </c>
      <c r="Q1553" s="14">
        <f>G1553*$G$17</f>
        <v>0</v>
      </c>
      <c r="R1553" s="14">
        <f>H1553*$H$17</f>
        <v>0</v>
      </c>
      <c r="S1553" s="14">
        <f>(N1553/100)*(I1553*$I$17)+(N1553/100)*(J1553*$J$17)</f>
        <v>206.5908</v>
      </c>
      <c r="T1553" s="14">
        <f>(O1553/100)*(K1553*$K$17)</f>
        <v>0</v>
      </c>
      <c r="U1553" s="14">
        <f>(P1553/100)*(K1553*$K$17)+(P1553/100)*(L1553*$L$17)</f>
        <v>0</v>
      </c>
      <c r="V1553" s="14">
        <f>(Q1553/100)*(L1553*$L$17)</f>
        <v>0</v>
      </c>
      <c r="W1553" s="14">
        <f>(R1553/100)*(K1553*$K$17)+(R1553/100)*(L1553*$L$17)</f>
        <v>0</v>
      </c>
      <c r="X1553" s="14">
        <f t="shared" si="501"/>
        <v>339.19079999999997</v>
      </c>
      <c r="Y1553" s="14">
        <f t="shared" si="502"/>
        <v>0</v>
      </c>
      <c r="Z1553" s="14">
        <f t="shared" si="503"/>
        <v>0</v>
      </c>
      <c r="AA1553" s="14">
        <f t="shared" si="504"/>
        <v>0</v>
      </c>
      <c r="AB1553" s="14">
        <f t="shared" si="506"/>
        <v>0</v>
      </c>
      <c r="AC1553" s="15">
        <f t="shared" si="505"/>
        <v>339.2</v>
      </c>
      <c r="AD1553" s="48">
        <f>(ROUND(AC1553-AC1539,1)/AC1539)</f>
        <v>0.12243547319655858</v>
      </c>
      <c r="AE1553" s="113"/>
      <c r="AF1553" s="60"/>
      <c r="AH1553" s="20"/>
    </row>
    <row r="1554" spans="1:34">
      <c r="A1554" s="106" t="s">
        <v>0</v>
      </c>
      <c r="B1554" s="86" t="s">
        <v>73</v>
      </c>
      <c r="C1554" s="50" t="s">
        <v>244</v>
      </c>
      <c r="D1554" s="11">
        <v>94</v>
      </c>
      <c r="E1554" s="11">
        <v>0</v>
      </c>
      <c r="F1554" s="11">
        <v>0</v>
      </c>
      <c r="G1554" s="11">
        <v>0</v>
      </c>
      <c r="H1554" s="11">
        <v>0</v>
      </c>
      <c r="I1554" s="51">
        <v>20</v>
      </c>
      <c r="J1554" s="51">
        <v>60</v>
      </c>
      <c r="K1554" s="51">
        <v>0</v>
      </c>
      <c r="L1554" s="51">
        <v>0</v>
      </c>
      <c r="M1554" s="51">
        <v>0</v>
      </c>
      <c r="N1554" s="52">
        <f>D1554*$D$3</f>
        <v>141</v>
      </c>
      <c r="O1554" s="52">
        <f>E1554*$E$3</f>
        <v>0</v>
      </c>
      <c r="P1554" s="52">
        <f>F1554*$F$3</f>
        <v>0</v>
      </c>
      <c r="Q1554" s="52">
        <f>G1554*$G$3</f>
        <v>0</v>
      </c>
      <c r="R1554" s="52">
        <f>H1554*$H$3</f>
        <v>0</v>
      </c>
      <c r="S1554" s="52">
        <f>(N1554/100)*(I1554*$I$3)+(N1554/100)*(J1554*$J$3)</f>
        <v>169.2</v>
      </c>
      <c r="T1554" s="52">
        <f>(O1554/100)*(K1554*$K$3)</f>
        <v>0</v>
      </c>
      <c r="U1554" s="52">
        <f>(P1554/100)*(K1554*$K$3)+(P1554/100)*(L1554*$L$3)</f>
        <v>0</v>
      </c>
      <c r="V1554" s="52">
        <f>(Q1554/100)*(L1554*$L$3)</f>
        <v>0</v>
      </c>
      <c r="W1554" s="52">
        <f>(R1554/100)*(K1554*$K$3)+(R1554/100)*(L1554*$L$3)</f>
        <v>0</v>
      </c>
      <c r="X1554" s="52">
        <f t="shared" si="501"/>
        <v>310.2</v>
      </c>
      <c r="Y1554" s="52">
        <f t="shared" si="502"/>
        <v>0</v>
      </c>
      <c r="Z1554" s="52">
        <f t="shared" si="503"/>
        <v>0</v>
      </c>
      <c r="AA1554" s="52">
        <f t="shared" si="504"/>
        <v>0</v>
      </c>
      <c r="AB1554" s="52">
        <f t="shared" si="506"/>
        <v>0</v>
      </c>
      <c r="AC1554" s="53">
        <f>ROUND(X1554+Y1554+Z1554+AA1554+AB1554,1)</f>
        <v>310.2</v>
      </c>
      <c r="AD1554" s="58">
        <v>0</v>
      </c>
      <c r="AE1554" s="113" t="s">
        <v>814</v>
      </c>
      <c r="AF1554" s="60"/>
      <c r="AH1554" s="20"/>
    </row>
    <row r="1555" spans="1:34">
      <c r="A1555" s="99" t="s">
        <v>815</v>
      </c>
      <c r="B1555" s="87">
        <v>12</v>
      </c>
      <c r="C1555" s="21" t="s">
        <v>325</v>
      </c>
      <c r="D1555" s="12">
        <v>94</v>
      </c>
      <c r="E1555" s="12">
        <v>0</v>
      </c>
      <c r="F1555" s="12">
        <v>0</v>
      </c>
      <c r="G1555" s="12">
        <v>0</v>
      </c>
      <c r="H1555" s="12">
        <v>0</v>
      </c>
      <c r="I1555" s="13">
        <v>35</v>
      </c>
      <c r="J1555" s="13">
        <v>75</v>
      </c>
      <c r="K1555" s="13">
        <v>0</v>
      </c>
      <c r="L1555" s="13">
        <v>0</v>
      </c>
      <c r="M1555" s="13">
        <v>0</v>
      </c>
      <c r="N1555" s="14">
        <f>D1555*$D$4</f>
        <v>122.2</v>
      </c>
      <c r="O1555" s="14">
        <f>E1555*$E$4</f>
        <v>0</v>
      </c>
      <c r="P1555" s="14">
        <f>F1555*$F$4</f>
        <v>0</v>
      </c>
      <c r="Q1555" s="14">
        <f>G1555*$G$4</f>
        <v>0</v>
      </c>
      <c r="R1555" s="14">
        <f>H1555*$H$4</f>
        <v>0</v>
      </c>
      <c r="S1555" s="14">
        <f>(N1555/100)*(I1555*$I$4)+(N1555/100)*(J1555*$J$4)</f>
        <v>241.95600000000002</v>
      </c>
      <c r="T1555" s="14">
        <f>(O1555/100)*(K1555*$K$4)</f>
        <v>0</v>
      </c>
      <c r="U1555" s="14">
        <f>(P1555/100)*(K1555*$K$4)+(P1555/100)*(L1555*$L$4)</f>
        <v>0</v>
      </c>
      <c r="V1555" s="14">
        <f>(Q1555/100)*(L1555*$L$4)</f>
        <v>0</v>
      </c>
      <c r="W1555" s="14">
        <f>(R1555/100)*(K1555*$K$4)+(R1555/100)*(L1555*$L$4)</f>
        <v>0</v>
      </c>
      <c r="X1555" s="14">
        <f t="shared" si="501"/>
        <v>364.15600000000001</v>
      </c>
      <c r="Y1555" s="14">
        <f t="shared" si="502"/>
        <v>0</v>
      </c>
      <c r="Z1555" s="14">
        <f t="shared" si="503"/>
        <v>0</v>
      </c>
      <c r="AA1555" s="14">
        <f t="shared" si="504"/>
        <v>0</v>
      </c>
      <c r="AB1555" s="14">
        <f>R1555+W1555</f>
        <v>0</v>
      </c>
      <c r="AC1555" s="15">
        <f>ROUND(X1555+Y1555+Z1555+AA1555+AB1555,1)</f>
        <v>364.2</v>
      </c>
      <c r="AD1555" s="48">
        <f>(ROUND(AC1555-AC1554,1)/AC1554)</f>
        <v>0.17408123791102514</v>
      </c>
      <c r="AE1555" s="113"/>
      <c r="AF1555" s="60"/>
      <c r="AH1555" s="20"/>
    </row>
    <row r="1556" spans="1:34">
      <c r="A1556" s="99" t="s">
        <v>816</v>
      </c>
      <c r="B1556" s="87">
        <v>18</v>
      </c>
      <c r="C1556" s="21" t="s">
        <v>850</v>
      </c>
      <c r="D1556" s="12">
        <v>94</v>
      </c>
      <c r="E1556" s="12">
        <v>0</v>
      </c>
      <c r="F1556" s="12">
        <v>0</v>
      </c>
      <c r="G1556" s="12">
        <v>0</v>
      </c>
      <c r="H1556" s="12">
        <v>0</v>
      </c>
      <c r="I1556" s="13">
        <v>20</v>
      </c>
      <c r="J1556" s="13">
        <v>60</v>
      </c>
      <c r="K1556" s="13">
        <v>0</v>
      </c>
      <c r="L1556" s="13">
        <v>0</v>
      </c>
      <c r="M1556" s="13">
        <v>0</v>
      </c>
      <c r="N1556" s="14">
        <f>D1556*$D$5</f>
        <v>131.6</v>
      </c>
      <c r="O1556" s="14">
        <f>E1556*$E$5</f>
        <v>0</v>
      </c>
      <c r="P1556" s="14">
        <f>F1556*$F$5</f>
        <v>0</v>
      </c>
      <c r="Q1556" s="14">
        <f>G1556*$G$5</f>
        <v>0</v>
      </c>
      <c r="R1556" s="14">
        <f>H1556*$H$5</f>
        <v>0</v>
      </c>
      <c r="S1556" s="14">
        <f>(N1556/100)*(I1556*$I$5)+(N1556/100)*(J1556*$J$5)</f>
        <v>157.91999999999999</v>
      </c>
      <c r="T1556" s="14">
        <f>(O1556/100)*(K1556*$K$5)</f>
        <v>0</v>
      </c>
      <c r="U1556" s="14">
        <f>(P1556/100)*(K1556*$K$5)+(P1556/100)*(L1556*$L$5)</f>
        <v>0</v>
      </c>
      <c r="V1556" s="14">
        <f>(Q1556/100)*(L1556*$L$5)</f>
        <v>0</v>
      </c>
      <c r="W1556" s="14">
        <f>(R1556/100)*(K1556*$K$5)+(R1556/100)*(L1556*$L$5)</f>
        <v>0</v>
      </c>
      <c r="X1556" s="14">
        <f t="shared" si="501"/>
        <v>289.52</v>
      </c>
      <c r="Y1556" s="14">
        <f t="shared" si="502"/>
        <v>0</v>
      </c>
      <c r="Z1556" s="14">
        <f t="shared" si="503"/>
        <v>0</v>
      </c>
      <c r="AA1556" s="14">
        <f t="shared" si="504"/>
        <v>0</v>
      </c>
      <c r="AB1556" s="14">
        <f>R1556+W1556</f>
        <v>0</v>
      </c>
      <c r="AC1556" s="15">
        <f t="shared" ref="AC1556:AC1568" si="507">ROUND(X1556+Y1556+Z1556+AA1556+AB1556,1)</f>
        <v>289.5</v>
      </c>
      <c r="AD1556" s="48">
        <f>(ROUND(AC1556-AC1554,1)/AC1554)</f>
        <v>-6.673114119922631E-2</v>
      </c>
      <c r="AE1556" s="113"/>
      <c r="AF1556" s="60"/>
      <c r="AH1556" s="20"/>
    </row>
    <row r="1557" spans="1:34">
      <c r="A1557" s="99" t="s">
        <v>817</v>
      </c>
      <c r="B1557" s="87">
        <v>0</v>
      </c>
      <c r="C1557" s="21" t="s">
        <v>338</v>
      </c>
      <c r="D1557" s="12">
        <v>94</v>
      </c>
      <c r="E1557" s="12">
        <v>0</v>
      </c>
      <c r="F1557" s="12">
        <v>0</v>
      </c>
      <c r="G1557" s="12">
        <v>0</v>
      </c>
      <c r="H1557" s="12">
        <v>0</v>
      </c>
      <c r="I1557" s="13">
        <v>20</v>
      </c>
      <c r="J1557" s="13">
        <v>60</v>
      </c>
      <c r="K1557" s="13">
        <v>0</v>
      </c>
      <c r="L1557" s="13">
        <v>0</v>
      </c>
      <c r="M1557" s="13">
        <v>0</v>
      </c>
      <c r="N1557" s="14">
        <f>D1557*$D$6</f>
        <v>131.6</v>
      </c>
      <c r="O1557" s="14">
        <f>E1557*$E$6</f>
        <v>0</v>
      </c>
      <c r="P1557" s="14">
        <f>F1557*$F$6</f>
        <v>0</v>
      </c>
      <c r="Q1557" s="14">
        <f>G1557*$G$6</f>
        <v>0</v>
      </c>
      <c r="R1557" s="14">
        <f>H1557*$H$6</f>
        <v>0</v>
      </c>
      <c r="S1557" s="14">
        <f>(N1557/100)*(I1557*$I$6)+(N1557/100)*(J1557*$J$6)</f>
        <v>157.91999999999999</v>
      </c>
      <c r="T1557" s="14">
        <f>(O1557/100)*(K1557*$K$6)</f>
        <v>0</v>
      </c>
      <c r="U1557" s="14">
        <f>(P1557/100)*(K1557*$K$6)+(P1557/100)*(L1557*$L$6)</f>
        <v>0</v>
      </c>
      <c r="V1557" s="14">
        <f>(Q1557/100)*(L1557*$L$6)</f>
        <v>0</v>
      </c>
      <c r="W1557" s="14">
        <f>(R1557/100)*(K1557*$K$6)+(R1557/100)*(L1557*$L$6)</f>
        <v>0</v>
      </c>
      <c r="X1557" s="14">
        <f t="shared" si="501"/>
        <v>289.52</v>
      </c>
      <c r="Y1557" s="14">
        <f t="shared" si="502"/>
        <v>0</v>
      </c>
      <c r="Z1557" s="14">
        <f t="shared" si="503"/>
        <v>0</v>
      </c>
      <c r="AA1557" s="14">
        <f t="shared" si="504"/>
        <v>0</v>
      </c>
      <c r="AB1557" s="14">
        <f t="shared" ref="AB1557:AB1569" si="508">R1557+W1557</f>
        <v>0</v>
      </c>
      <c r="AC1557" s="15">
        <f t="shared" si="507"/>
        <v>289.5</v>
      </c>
      <c r="AD1557" s="48">
        <f>(ROUND(AC1557-AC1554,1)/AC1554)</f>
        <v>-6.673114119922631E-2</v>
      </c>
      <c r="AE1557" s="113"/>
      <c r="AF1557" s="60"/>
      <c r="AH1557" s="20"/>
    </row>
    <row r="1558" spans="1:34">
      <c r="A1558" s="99" t="s">
        <v>818</v>
      </c>
      <c r="B1558" s="87">
        <v>0</v>
      </c>
      <c r="C1558" s="21" t="s">
        <v>339</v>
      </c>
      <c r="D1558" s="12">
        <v>94</v>
      </c>
      <c r="E1558" s="12">
        <v>0</v>
      </c>
      <c r="F1558" s="12">
        <v>0</v>
      </c>
      <c r="G1558" s="12">
        <v>0</v>
      </c>
      <c r="H1558" s="12">
        <v>0</v>
      </c>
      <c r="I1558" s="13">
        <v>20</v>
      </c>
      <c r="J1558" s="13">
        <v>60</v>
      </c>
      <c r="K1558" s="13">
        <v>0</v>
      </c>
      <c r="L1558" s="13">
        <v>0</v>
      </c>
      <c r="M1558" s="13">
        <v>0</v>
      </c>
      <c r="N1558" s="14">
        <f>D1558*$D$7</f>
        <v>131.6</v>
      </c>
      <c r="O1558" s="14">
        <f>E1558*$E$7</f>
        <v>0</v>
      </c>
      <c r="P1558" s="14">
        <f>F1558*$F$7</f>
        <v>0</v>
      </c>
      <c r="Q1558" s="14">
        <f>G1558*$G$7</f>
        <v>0</v>
      </c>
      <c r="R1558" s="14">
        <f>H1558*$H$7</f>
        <v>0</v>
      </c>
      <c r="S1558" s="14">
        <f>(N1558/100)*(I1558*$I$7)+(N1558/100)*(J1558*$J$7)</f>
        <v>157.91999999999999</v>
      </c>
      <c r="T1558" s="14">
        <f>(O1558/100)*(K1558*$K$7)</f>
        <v>0</v>
      </c>
      <c r="U1558" s="14">
        <f>(P1558/100)*(K1558*$K$7)+(P1558/100)*(L1558*$L$7)</f>
        <v>0</v>
      </c>
      <c r="V1558" s="14">
        <f>(Q1558/100)*(L1558*$L$7)</f>
        <v>0</v>
      </c>
      <c r="W1558" s="14">
        <f>(R1558/100)*(K1558*$K$7)+(R1558/100)*(L1558*$L$7)</f>
        <v>0</v>
      </c>
      <c r="X1558" s="14">
        <f t="shared" si="501"/>
        <v>289.52</v>
      </c>
      <c r="Y1558" s="14">
        <f t="shared" si="502"/>
        <v>0</v>
      </c>
      <c r="Z1558" s="14">
        <f t="shared" si="503"/>
        <v>0</v>
      </c>
      <c r="AA1558" s="14">
        <f t="shared" si="504"/>
        <v>0</v>
      </c>
      <c r="AB1558" s="14">
        <f t="shared" si="508"/>
        <v>0</v>
      </c>
      <c r="AC1558" s="15">
        <f t="shared" si="507"/>
        <v>289.5</v>
      </c>
      <c r="AD1558" s="48">
        <f>(ROUND(AC1558-AC1554,1)/AC1554)</f>
        <v>-6.673114119922631E-2</v>
      </c>
      <c r="AE1558" s="113"/>
      <c r="AF1558" s="60"/>
      <c r="AH1558" s="20"/>
    </row>
    <row r="1559" spans="1:34">
      <c r="A1559" s="99" t="s">
        <v>667</v>
      </c>
      <c r="B1559" s="87"/>
      <c r="C1559" s="21" t="s">
        <v>340</v>
      </c>
      <c r="D1559" s="12">
        <v>94</v>
      </c>
      <c r="E1559" s="12">
        <v>0</v>
      </c>
      <c r="F1559" s="12">
        <v>0</v>
      </c>
      <c r="G1559" s="12">
        <v>0</v>
      </c>
      <c r="H1559" s="12">
        <v>0</v>
      </c>
      <c r="I1559" s="13">
        <v>20</v>
      </c>
      <c r="J1559" s="13">
        <v>60</v>
      </c>
      <c r="K1559" s="13">
        <v>0</v>
      </c>
      <c r="L1559" s="13">
        <v>0</v>
      </c>
      <c r="M1559" s="13">
        <v>0</v>
      </c>
      <c r="N1559" s="14">
        <f>D1559*$D$8</f>
        <v>131.6</v>
      </c>
      <c r="O1559" s="14">
        <f>E1559*$E$8</f>
        <v>0</v>
      </c>
      <c r="P1559" s="14">
        <f>F1559*$F$8</f>
        <v>0</v>
      </c>
      <c r="Q1559" s="14">
        <f>G1559*$G$8</f>
        <v>0</v>
      </c>
      <c r="R1559" s="14">
        <f>H1559*$H$8</f>
        <v>0</v>
      </c>
      <c r="S1559" s="14">
        <f>(N1559/100)*(I1559*$I$8)+(N1559/100)*(J1559*$J$8)</f>
        <v>157.91999999999999</v>
      </c>
      <c r="T1559" s="14">
        <f>(O1559/100)*(K1559*$K$8)</f>
        <v>0</v>
      </c>
      <c r="U1559" s="14">
        <f>(P1559/100)*(K1559*$K$8)+(P1559/100)*(L1559*$L$8)</f>
        <v>0</v>
      </c>
      <c r="V1559" s="14">
        <f>(Q1559/100)*(L1559*$L$8)</f>
        <v>0</v>
      </c>
      <c r="W1559" s="14">
        <f>(R1559/100)*(K1559*$K$8)+(R1559/100)*(L1559*$L$8)</f>
        <v>0</v>
      </c>
      <c r="X1559" s="14">
        <f t="shared" si="501"/>
        <v>289.52</v>
      </c>
      <c r="Y1559" s="14">
        <f t="shared" si="502"/>
        <v>0</v>
      </c>
      <c r="Z1559" s="14">
        <f t="shared" si="503"/>
        <v>0</v>
      </c>
      <c r="AA1559" s="14">
        <f t="shared" si="504"/>
        <v>0</v>
      </c>
      <c r="AB1559" s="14">
        <f t="shared" si="508"/>
        <v>0</v>
      </c>
      <c r="AC1559" s="15">
        <f t="shared" si="507"/>
        <v>289.5</v>
      </c>
      <c r="AD1559" s="48">
        <f>(ROUND(AC1559-AC1554,1)/AC1554)</f>
        <v>-6.673114119922631E-2</v>
      </c>
      <c r="AE1559" s="113"/>
      <c r="AF1559" s="60"/>
      <c r="AH1559" s="20"/>
    </row>
    <row r="1560" spans="1:34">
      <c r="A1560" s="99" t="s">
        <v>606</v>
      </c>
      <c r="B1560" s="87"/>
      <c r="C1560" s="21" t="s">
        <v>1</v>
      </c>
      <c r="D1560" s="12">
        <v>47</v>
      </c>
      <c r="E1560" s="12">
        <v>94</v>
      </c>
      <c r="F1560" s="12">
        <v>0</v>
      </c>
      <c r="G1560" s="12">
        <v>0</v>
      </c>
      <c r="H1560" s="12">
        <v>0</v>
      </c>
      <c r="I1560" s="13">
        <v>20</v>
      </c>
      <c r="J1560" s="13">
        <v>60</v>
      </c>
      <c r="K1560" s="13">
        <v>85</v>
      </c>
      <c r="L1560" s="13">
        <v>0</v>
      </c>
      <c r="M1560" s="13">
        <v>0</v>
      </c>
      <c r="N1560" s="14">
        <f>D1560*$D$9</f>
        <v>56.4</v>
      </c>
      <c r="O1560" s="14">
        <f>E1560*$E$9</f>
        <v>122.2</v>
      </c>
      <c r="P1560" s="14">
        <f>F1560*$F$9</f>
        <v>0</v>
      </c>
      <c r="Q1560" s="14">
        <f>G1560*$G$9</f>
        <v>0</v>
      </c>
      <c r="R1560" s="14">
        <f>H1560*$H$9</f>
        <v>0</v>
      </c>
      <c r="S1560" s="14">
        <f>(N1560/100)*(I1560*$I$9)+(N1560/100)*(J1560*$J$9)</f>
        <v>67.679999999999993</v>
      </c>
      <c r="T1560" s="14">
        <f>(O1560/100)*(K1560*$K$9)</f>
        <v>155.80500000000001</v>
      </c>
      <c r="U1560" s="14">
        <f>(P1560/100)*(K1560*$K$9)+(P1560/100)*(L1560*$L$9)</f>
        <v>0</v>
      </c>
      <c r="V1560" s="14">
        <f>(Q1560/100)*(L1560*$L$9)</f>
        <v>0</v>
      </c>
      <c r="W1560" s="14">
        <f>(R1560/100)*(K1560*$K$9)+(R1560/100)*(L1560*$L$9)</f>
        <v>0</v>
      </c>
      <c r="X1560" s="14">
        <f t="shared" si="501"/>
        <v>124.07999999999998</v>
      </c>
      <c r="Y1560" s="14">
        <f t="shared" si="502"/>
        <v>278.005</v>
      </c>
      <c r="Z1560" s="14">
        <f t="shared" si="503"/>
        <v>0</v>
      </c>
      <c r="AA1560" s="14">
        <f t="shared" si="504"/>
        <v>0</v>
      </c>
      <c r="AB1560" s="14">
        <f t="shared" si="508"/>
        <v>0</v>
      </c>
      <c r="AC1560" s="15">
        <f t="shared" si="507"/>
        <v>402.1</v>
      </c>
      <c r="AD1560" s="48">
        <f>(ROUND(AC1560-AC1554,1)/AC1554)</f>
        <v>0.29626047711154097</v>
      </c>
      <c r="AE1560" s="113"/>
      <c r="AF1560" s="60"/>
      <c r="AH1560" s="20"/>
    </row>
    <row r="1561" spans="1:34">
      <c r="A1561" s="99" t="s">
        <v>845</v>
      </c>
      <c r="B1561" s="87"/>
      <c r="C1561" s="21" t="s">
        <v>2</v>
      </c>
      <c r="D1561" s="12">
        <v>47</v>
      </c>
      <c r="E1561" s="12">
        <v>0</v>
      </c>
      <c r="F1561" s="12">
        <v>94</v>
      </c>
      <c r="G1561" s="12">
        <v>0</v>
      </c>
      <c r="H1561" s="12">
        <v>0</v>
      </c>
      <c r="I1561" s="13">
        <v>20</v>
      </c>
      <c r="J1561" s="13">
        <v>60</v>
      </c>
      <c r="K1561" s="13">
        <v>42.5</v>
      </c>
      <c r="L1561" s="13">
        <v>42.5</v>
      </c>
      <c r="M1561" s="13">
        <v>0</v>
      </c>
      <c r="N1561" s="14">
        <f>D1561*$D$10</f>
        <v>56.4</v>
      </c>
      <c r="O1561" s="14">
        <f>E1561*$E$10</f>
        <v>0</v>
      </c>
      <c r="P1561" s="14">
        <f>F1561*$F$10</f>
        <v>122.2</v>
      </c>
      <c r="Q1561" s="14">
        <f>G1561*$G$10</f>
        <v>0</v>
      </c>
      <c r="R1561" s="14">
        <f>H1561*$H$10</f>
        <v>0</v>
      </c>
      <c r="S1561" s="14">
        <f>(N1561/100)*(I1561*$I$10)+(N1561/100)*(J1561*$J$10)</f>
        <v>67.679999999999993</v>
      </c>
      <c r="T1561" s="14">
        <f>(O1561/100)*(K1561*$J$10)</f>
        <v>0</v>
      </c>
      <c r="U1561" s="14">
        <f>(P1561/100)*(K1561*$K$10)+(P1561/100)*(L1561*$L$10)</f>
        <v>155.80500000000001</v>
      </c>
      <c r="V1561" s="14">
        <f>(Q1561/100)*(L1561*$L$10)</f>
        <v>0</v>
      </c>
      <c r="W1561" s="14">
        <f>(R1561/100)*(K1561*$K$10)+(R1561/100)*(L1561*$L$10)</f>
        <v>0</v>
      </c>
      <c r="X1561" s="14">
        <f t="shared" si="501"/>
        <v>124.07999999999998</v>
      </c>
      <c r="Y1561" s="14">
        <f t="shared" si="502"/>
        <v>0</v>
      </c>
      <c r="Z1561" s="14">
        <f t="shared" si="503"/>
        <v>278.005</v>
      </c>
      <c r="AA1561" s="14">
        <f t="shared" si="504"/>
        <v>0</v>
      </c>
      <c r="AB1561" s="14">
        <f t="shared" si="508"/>
        <v>0</v>
      </c>
      <c r="AC1561" s="15">
        <f t="shared" si="507"/>
        <v>402.1</v>
      </c>
      <c r="AD1561" s="48">
        <f>(ROUND(AC1561-AC1554,1)/AC1554)</f>
        <v>0.29626047711154097</v>
      </c>
      <c r="AE1561" s="113"/>
      <c r="AF1561" s="60"/>
      <c r="AH1561" s="20"/>
    </row>
    <row r="1562" spans="1:34">
      <c r="A1562" s="99" t="s">
        <v>846</v>
      </c>
      <c r="B1562" s="87"/>
      <c r="C1562" s="21" t="s">
        <v>3</v>
      </c>
      <c r="D1562" s="12">
        <v>47</v>
      </c>
      <c r="E1562" s="12">
        <v>0</v>
      </c>
      <c r="F1562" s="12">
        <v>0</v>
      </c>
      <c r="G1562" s="12">
        <v>94</v>
      </c>
      <c r="H1562" s="12">
        <v>0</v>
      </c>
      <c r="I1562" s="13">
        <v>20</v>
      </c>
      <c r="J1562" s="13">
        <v>60</v>
      </c>
      <c r="K1562" s="13">
        <v>0</v>
      </c>
      <c r="L1562" s="13">
        <v>85</v>
      </c>
      <c r="M1562" s="13">
        <v>0</v>
      </c>
      <c r="N1562" s="14">
        <f>D1562*$D$11</f>
        <v>56.4</v>
      </c>
      <c r="O1562" s="14">
        <f>E1562*$E$11</f>
        <v>0</v>
      </c>
      <c r="P1562" s="14">
        <f>F1562*$F$11</f>
        <v>0</v>
      </c>
      <c r="Q1562" s="14">
        <f>G1562*$G$11</f>
        <v>122.2</v>
      </c>
      <c r="R1562" s="14">
        <f>H1562*$H$11</f>
        <v>0</v>
      </c>
      <c r="S1562" s="14">
        <f>(N1562/100)*(I1562*$I$11)+(N1562/100)*(J1562*$J$11)</f>
        <v>67.679999999999993</v>
      </c>
      <c r="T1562" s="14">
        <f>(O1562/100)*(K1562*$K$11)</f>
        <v>0</v>
      </c>
      <c r="U1562" s="14">
        <f>(P1562/100)*(K1562*$K$11)+(P1562/100)*(L1562*$L$11)</f>
        <v>0</v>
      </c>
      <c r="V1562" s="14">
        <f>(Q1562/100)*(L1562*$L$11)</f>
        <v>155.80500000000001</v>
      </c>
      <c r="W1562" s="14">
        <f>(R1562/100)*(K1562*$K$11)+(R1562/100)*(L1562*$L$11)</f>
        <v>0</v>
      </c>
      <c r="X1562" s="14">
        <f t="shared" si="501"/>
        <v>124.07999999999998</v>
      </c>
      <c r="Y1562" s="14">
        <f t="shared" si="502"/>
        <v>0</v>
      </c>
      <c r="Z1562" s="14">
        <f t="shared" si="503"/>
        <v>0</v>
      </c>
      <c r="AA1562" s="14">
        <f t="shared" si="504"/>
        <v>278.005</v>
      </c>
      <c r="AB1562" s="14">
        <f t="shared" si="508"/>
        <v>0</v>
      </c>
      <c r="AC1562" s="15">
        <f t="shared" si="507"/>
        <v>402.1</v>
      </c>
      <c r="AD1562" s="48">
        <f>(ROUND(AC1562-AC1554,1)/AC1554)</f>
        <v>0.29626047711154097</v>
      </c>
      <c r="AE1562" s="113"/>
      <c r="AF1562" s="60"/>
      <c r="AH1562" s="20"/>
    </row>
    <row r="1563" spans="1:34">
      <c r="A1563" s="99" t="s">
        <v>847</v>
      </c>
      <c r="B1563" s="87"/>
      <c r="C1563" s="21" t="s">
        <v>4</v>
      </c>
      <c r="D1563" s="12">
        <v>47</v>
      </c>
      <c r="E1563" s="12">
        <v>0</v>
      </c>
      <c r="F1563" s="12">
        <v>0</v>
      </c>
      <c r="G1563" s="12">
        <v>0</v>
      </c>
      <c r="H1563" s="12">
        <v>94</v>
      </c>
      <c r="I1563" s="13">
        <v>20</v>
      </c>
      <c r="J1563" s="13">
        <v>60</v>
      </c>
      <c r="K1563" s="13">
        <v>42.5</v>
      </c>
      <c r="L1563" s="13">
        <v>42.5</v>
      </c>
      <c r="M1563" s="13">
        <v>0</v>
      </c>
      <c r="N1563" s="14">
        <f>D1563*$D$12</f>
        <v>56.4</v>
      </c>
      <c r="O1563" s="14">
        <f>E1563*$E$12</f>
        <v>0</v>
      </c>
      <c r="P1563" s="14">
        <f>F1563*$F$12</f>
        <v>0</v>
      </c>
      <c r="Q1563" s="14">
        <f>G1563*$G$12</f>
        <v>0</v>
      </c>
      <c r="R1563" s="14">
        <f>H1563*$H$12</f>
        <v>122.2</v>
      </c>
      <c r="S1563" s="14">
        <f>(N1563/100)*(I1563*$I$12)+(N1563/100)*(J1563*$J$12)</f>
        <v>67.679999999999993</v>
      </c>
      <c r="T1563" s="14">
        <f>(O1563/100)*(K1563*$K$12)</f>
        <v>0</v>
      </c>
      <c r="U1563" s="14">
        <f>(P1563/100)*(K1563*$K$12)+(P1563/100)*(L1563*$L$12)</f>
        <v>0</v>
      </c>
      <c r="V1563" s="14">
        <f>(Q1563/100)*(L1563*$L$12)</f>
        <v>0</v>
      </c>
      <c r="W1563" s="14">
        <f>(R1563/100)*(K1563*$K$12)+(R1563/100)*(L1563*$L$12)</f>
        <v>155.80500000000001</v>
      </c>
      <c r="X1563" s="14">
        <f t="shared" si="501"/>
        <v>124.07999999999998</v>
      </c>
      <c r="Y1563" s="14">
        <f t="shared" si="502"/>
        <v>0</v>
      </c>
      <c r="Z1563" s="14">
        <f t="shared" si="503"/>
        <v>0</v>
      </c>
      <c r="AA1563" s="14">
        <f t="shared" si="504"/>
        <v>0</v>
      </c>
      <c r="AB1563" s="14">
        <f t="shared" si="508"/>
        <v>278.005</v>
      </c>
      <c r="AC1563" s="15">
        <f t="shared" si="507"/>
        <v>402.1</v>
      </c>
      <c r="AD1563" s="48">
        <f>(ROUND(AC1563-AC1554,1)/AC1554)</f>
        <v>0.29626047711154097</v>
      </c>
      <c r="AE1563" s="113"/>
      <c r="AF1563" s="60"/>
      <c r="AH1563" s="20"/>
    </row>
    <row r="1564" spans="1:34">
      <c r="A1564" s="99" t="s">
        <v>848</v>
      </c>
      <c r="B1564" s="87"/>
      <c r="C1564" s="21" t="s">
        <v>328</v>
      </c>
      <c r="D1564" s="12">
        <v>94</v>
      </c>
      <c r="E1564" s="12">
        <v>0</v>
      </c>
      <c r="F1564" s="12">
        <v>0</v>
      </c>
      <c r="G1564" s="12">
        <v>0</v>
      </c>
      <c r="H1564" s="12">
        <v>0</v>
      </c>
      <c r="I1564" s="13">
        <v>20</v>
      </c>
      <c r="J1564" s="13">
        <v>60</v>
      </c>
      <c r="K1564" s="13">
        <v>0</v>
      </c>
      <c r="L1564" s="13">
        <v>0</v>
      </c>
      <c r="M1564" s="13">
        <v>70</v>
      </c>
      <c r="N1564" s="14">
        <f>D1564*$D$13</f>
        <v>122.2</v>
      </c>
      <c r="O1564" s="14">
        <f>E1564*$E$13</f>
        <v>0</v>
      </c>
      <c r="P1564" s="14">
        <f>F1564*$F$13</f>
        <v>0</v>
      </c>
      <c r="Q1564" s="14">
        <f>G1564*$G$13</f>
        <v>0</v>
      </c>
      <c r="R1564" s="14">
        <f>H1564*$H$13</f>
        <v>0</v>
      </c>
      <c r="S1564" s="14">
        <f>(N1564/100)*(I1564*$I$14)+(N1564/100)*(J1564*$J$14)+(N1564/100)*(M1564*$M$14)</f>
        <v>274.95</v>
      </c>
      <c r="T1564" s="14">
        <f>(O1564/100)*(K1564*$K$13)+(O1564/100)*(M1564*$M$13)</f>
        <v>0</v>
      </c>
      <c r="U1564" s="14">
        <f>(P1564/100)*(K1564*$K$13)+(P1564/100)*(L1564*$L$13)+(P1564/100)*(M1564*$M$13)</f>
        <v>0</v>
      </c>
      <c r="V1564" s="14">
        <f>(Q1564/100)*(L1564*$L$13)+(Q1564/100)*(M1564*$M$13)</f>
        <v>0</v>
      </c>
      <c r="W1564" s="14">
        <f>(R1564/100)*(K1564*$K$13)+(R1564/100)*(L1564*$L$13)+(R1564/100)*(M1564*$M$13)</f>
        <v>0</v>
      </c>
      <c r="X1564" s="14">
        <f t="shared" si="501"/>
        <v>397.15</v>
      </c>
      <c r="Y1564" s="14">
        <f t="shared" si="502"/>
        <v>0</v>
      </c>
      <c r="Z1564" s="14">
        <f t="shared" si="503"/>
        <v>0</v>
      </c>
      <c r="AA1564" s="14">
        <f t="shared" si="504"/>
        <v>0</v>
      </c>
      <c r="AB1564" s="14">
        <f t="shared" si="508"/>
        <v>0</v>
      </c>
      <c r="AC1564" s="15">
        <f t="shared" si="507"/>
        <v>397.2</v>
      </c>
      <c r="AD1564" s="48">
        <f>(ROUND(AC1564-AC1554,1)/AC1554)</f>
        <v>0.28046421663442939</v>
      </c>
      <c r="AE1564" s="113"/>
      <c r="AF1564" s="60"/>
      <c r="AH1564" s="20"/>
    </row>
    <row r="1565" spans="1:34">
      <c r="A1565" s="99" t="s">
        <v>849</v>
      </c>
      <c r="B1565" s="87"/>
      <c r="C1565" s="21" t="s">
        <v>329</v>
      </c>
      <c r="D1565" s="12">
        <v>94</v>
      </c>
      <c r="E1565" s="12">
        <v>0</v>
      </c>
      <c r="F1565" s="12">
        <v>0</v>
      </c>
      <c r="G1565" s="12">
        <v>0</v>
      </c>
      <c r="H1565" s="12">
        <v>0</v>
      </c>
      <c r="I1565" s="13">
        <v>20</v>
      </c>
      <c r="J1565" s="13">
        <v>60</v>
      </c>
      <c r="K1565" s="13">
        <v>70</v>
      </c>
      <c r="L1565" s="13">
        <v>0</v>
      </c>
      <c r="M1565" s="13">
        <v>0</v>
      </c>
      <c r="N1565" s="14">
        <f>D1565*$D$14</f>
        <v>122.2</v>
      </c>
      <c r="O1565" s="14">
        <f>E1565*$E$14</f>
        <v>0</v>
      </c>
      <c r="P1565" s="14">
        <f>F1565*$F$14</f>
        <v>0</v>
      </c>
      <c r="Q1565" s="14">
        <f>G1565*$G$14</f>
        <v>0</v>
      </c>
      <c r="R1565" s="14">
        <f>H1565*$H$14</f>
        <v>0</v>
      </c>
      <c r="S1565" s="14">
        <f>(N1565/100)*(I1565*$I$14)+(N1565/100)*(J1565*$J$14)+(N1565/100)*(K1565*$K$14)</f>
        <v>274.95</v>
      </c>
      <c r="T1565" s="14">
        <f>(O1565/100)*(K1565*$K$14)</f>
        <v>0</v>
      </c>
      <c r="U1565" s="14">
        <f>(P1565/100)*(K1565*$K$14)+(P1565/100)*(L1565*$L$14)</f>
        <v>0</v>
      </c>
      <c r="V1565" s="14">
        <f>(Q1565/100)*(L1565*$L$14)</f>
        <v>0</v>
      </c>
      <c r="W1565" s="14">
        <f>(R1565/100)*(K1565*$L$14)+(R1565/100)*(L1565*$M$14)</f>
        <v>0</v>
      </c>
      <c r="X1565" s="14">
        <f t="shared" si="501"/>
        <v>397.15</v>
      </c>
      <c r="Y1565" s="14">
        <f t="shared" si="502"/>
        <v>0</v>
      </c>
      <c r="Z1565" s="14">
        <f t="shared" si="503"/>
        <v>0</v>
      </c>
      <c r="AA1565" s="14">
        <f t="shared" si="504"/>
        <v>0</v>
      </c>
      <c r="AB1565" s="14">
        <f t="shared" si="508"/>
        <v>0</v>
      </c>
      <c r="AC1565" s="15">
        <f t="shared" si="507"/>
        <v>397.2</v>
      </c>
      <c r="AD1565" s="48">
        <f>(ROUND(AC1565-AC1554,1)/AC1554)</f>
        <v>0.28046421663442939</v>
      </c>
      <c r="AE1565" s="113"/>
      <c r="AF1565" s="60"/>
      <c r="AH1565" s="20"/>
    </row>
    <row r="1566" spans="1:34">
      <c r="A1566" s="99"/>
      <c r="B1566" s="87"/>
      <c r="C1566" s="21" t="s">
        <v>330</v>
      </c>
      <c r="D1566" s="12">
        <v>94</v>
      </c>
      <c r="E1566" s="12">
        <v>0</v>
      </c>
      <c r="F1566" s="12">
        <v>0</v>
      </c>
      <c r="G1566" s="12">
        <v>0</v>
      </c>
      <c r="H1566" s="12">
        <v>0</v>
      </c>
      <c r="I1566" s="13">
        <v>20</v>
      </c>
      <c r="J1566" s="13">
        <v>60</v>
      </c>
      <c r="K1566" s="13">
        <v>0</v>
      </c>
      <c r="L1566" s="13">
        <v>70</v>
      </c>
      <c r="M1566" s="13">
        <v>0</v>
      </c>
      <c r="N1566" s="14">
        <f>D1566*$D$15</f>
        <v>122.2</v>
      </c>
      <c r="O1566" s="14">
        <f>E1566*$E$15</f>
        <v>0</v>
      </c>
      <c r="P1566" s="14">
        <f>F1566*$F$15</f>
        <v>0</v>
      </c>
      <c r="Q1566" s="14">
        <f>G1566*$G$15</f>
        <v>0</v>
      </c>
      <c r="R1566" s="14">
        <f>H1566*$H$15</f>
        <v>0</v>
      </c>
      <c r="S1566" s="14">
        <f>(N1566/100)*(I1566*$I$15)+(N1566/100)*(J1566*$J$15)+(N1566/100)*(L1566*$L$15)</f>
        <v>274.95</v>
      </c>
      <c r="T1566" s="14">
        <f>(O1566/100)*(K1566*$K$15)</f>
        <v>0</v>
      </c>
      <c r="U1566" s="14">
        <f>(P1566/100)*(K1566*$K$15)+(P1566/100)*(L1566*$L$15)</f>
        <v>0</v>
      </c>
      <c r="V1566" s="14">
        <f>(Q1566/100)*(L1566*$L$15)</f>
        <v>0</v>
      </c>
      <c r="W1566" s="14">
        <f>(R1566/100)*(K1566*$K$15)+(R1566/100)*(L1566*$L$15)</f>
        <v>0</v>
      </c>
      <c r="X1566" s="14">
        <f t="shared" si="501"/>
        <v>397.15</v>
      </c>
      <c r="Y1566" s="14">
        <f t="shared" si="502"/>
        <v>0</v>
      </c>
      <c r="Z1566" s="14">
        <f t="shared" si="503"/>
        <v>0</v>
      </c>
      <c r="AA1566" s="14">
        <f t="shared" si="504"/>
        <v>0</v>
      </c>
      <c r="AB1566" s="14">
        <f t="shared" si="508"/>
        <v>0</v>
      </c>
      <c r="AC1566" s="15">
        <f t="shared" si="507"/>
        <v>397.2</v>
      </c>
      <c r="AD1566" s="48">
        <f>(ROUND(AC1566-AC1554,1)/AC1554)</f>
        <v>0.28046421663442939</v>
      </c>
      <c r="AE1566" s="113"/>
      <c r="AF1566" s="60"/>
      <c r="AH1566" s="20"/>
    </row>
    <row r="1567" spans="1:34">
      <c r="A1567" s="99"/>
      <c r="B1567" s="87"/>
      <c r="C1567" s="21" t="s">
        <v>326</v>
      </c>
      <c r="D1567" s="12">
        <v>94</v>
      </c>
      <c r="E1567" s="12">
        <v>0</v>
      </c>
      <c r="F1567" s="12">
        <v>0</v>
      </c>
      <c r="G1567" s="12">
        <v>0</v>
      </c>
      <c r="H1567" s="12">
        <v>0</v>
      </c>
      <c r="I1567" s="13">
        <v>20</v>
      </c>
      <c r="J1567" s="13">
        <v>83</v>
      </c>
      <c r="K1567" s="13">
        <v>0</v>
      </c>
      <c r="L1567" s="13">
        <v>0</v>
      </c>
      <c r="M1567" s="13">
        <v>0</v>
      </c>
      <c r="N1567" s="14">
        <f>D1567*$D$16</f>
        <v>122.2</v>
      </c>
      <c r="O1567" s="14">
        <f>E1567*$E$16</f>
        <v>0</v>
      </c>
      <c r="P1567" s="14">
        <f>F1567*$F$16</f>
        <v>0</v>
      </c>
      <c r="Q1567" s="14">
        <f>G1567*$G$16</f>
        <v>0</v>
      </c>
      <c r="R1567" s="14">
        <f>H1567*$H$16</f>
        <v>0</v>
      </c>
      <c r="S1567" s="14">
        <f>(N1567/100)*(I1567*$I$16)+(N1567/100)*(J1567*$J$16)</f>
        <v>257.71979999999996</v>
      </c>
      <c r="T1567" s="14">
        <f>(O1567/100)*(K1567*$K$16)</f>
        <v>0</v>
      </c>
      <c r="U1567" s="14">
        <f>(P1567/100)*(K1567*$K$16)+(P1567/100)*(L1567*$L$16)</f>
        <v>0</v>
      </c>
      <c r="V1567" s="14">
        <f>(Q1567/100)*(L1567*$L$16)</f>
        <v>0</v>
      </c>
      <c r="W1567" s="14">
        <f>(R1567/100)*(K1567*$K$16)+(R1567/100)*(L1567*$L$16)</f>
        <v>0</v>
      </c>
      <c r="X1567" s="14">
        <f t="shared" si="501"/>
        <v>379.91979999999995</v>
      </c>
      <c r="Y1567" s="14">
        <f t="shared" si="502"/>
        <v>0</v>
      </c>
      <c r="Z1567" s="14">
        <f t="shared" si="503"/>
        <v>0</v>
      </c>
      <c r="AA1567" s="14">
        <f t="shared" si="504"/>
        <v>0</v>
      </c>
      <c r="AB1567" s="14">
        <f t="shared" si="508"/>
        <v>0</v>
      </c>
      <c r="AC1567" s="15">
        <f t="shared" si="507"/>
        <v>379.9</v>
      </c>
      <c r="AD1567" s="48">
        <f>(ROUND(AC1567-AC1554,1)/AC1554)</f>
        <v>0.22469374597034172</v>
      </c>
      <c r="AE1567" s="113"/>
      <c r="AF1567" s="60"/>
      <c r="AH1567" s="20"/>
    </row>
    <row r="1568" spans="1:34">
      <c r="A1568" s="99"/>
      <c r="B1568" s="87"/>
      <c r="C1568" s="21" t="s">
        <v>327</v>
      </c>
      <c r="D1568" s="12">
        <v>94</v>
      </c>
      <c r="E1568" s="12">
        <v>0</v>
      </c>
      <c r="F1568" s="12">
        <v>0</v>
      </c>
      <c r="G1568" s="12">
        <v>0</v>
      </c>
      <c r="H1568" s="12">
        <v>0</v>
      </c>
      <c r="I1568" s="13">
        <v>55</v>
      </c>
      <c r="J1568" s="13">
        <v>60</v>
      </c>
      <c r="K1568" s="13">
        <v>0</v>
      </c>
      <c r="L1568" s="13">
        <v>0</v>
      </c>
      <c r="M1568" s="13">
        <v>0</v>
      </c>
      <c r="N1568" s="14">
        <f>D1568*$D$17</f>
        <v>122.2</v>
      </c>
      <c r="O1568" s="14">
        <f>E1568*$E$17</f>
        <v>0</v>
      </c>
      <c r="P1568" s="14">
        <f>F1568*$F$17</f>
        <v>0</v>
      </c>
      <c r="Q1568" s="14">
        <f>G1568*$G$17</f>
        <v>0</v>
      </c>
      <c r="R1568" s="14">
        <f>H1568*$H$17</f>
        <v>0</v>
      </c>
      <c r="S1568" s="14">
        <f>(N1568/100)*(I1568*$I$17)+(N1568/100)*(J1568*$J$17)</f>
        <v>227.90299999999996</v>
      </c>
      <c r="T1568" s="14">
        <f>(O1568/100)*(K1568*$K$17)</f>
        <v>0</v>
      </c>
      <c r="U1568" s="14">
        <f>(P1568/100)*(K1568*$K$17)+(P1568/100)*(L1568*$L$17)</f>
        <v>0</v>
      </c>
      <c r="V1568" s="14">
        <f>(Q1568/100)*(L1568*$L$17)</f>
        <v>0</v>
      </c>
      <c r="W1568" s="14">
        <f>(R1568/100)*(K1568*$K$17)+(R1568/100)*(L1568*$L$17)</f>
        <v>0</v>
      </c>
      <c r="X1568" s="14">
        <f t="shared" si="501"/>
        <v>350.10299999999995</v>
      </c>
      <c r="Y1568" s="14">
        <f t="shared" si="502"/>
        <v>0</v>
      </c>
      <c r="Z1568" s="14">
        <f t="shared" si="503"/>
        <v>0</v>
      </c>
      <c r="AA1568" s="14">
        <f t="shared" si="504"/>
        <v>0</v>
      </c>
      <c r="AB1568" s="14">
        <f t="shared" si="508"/>
        <v>0</v>
      </c>
      <c r="AC1568" s="15">
        <f t="shared" si="507"/>
        <v>350.1</v>
      </c>
      <c r="AD1568" s="48">
        <f>(ROUND(AC1568-AC1554,1)/AC1554)</f>
        <v>0.1286266924564797</v>
      </c>
      <c r="AE1568" s="113"/>
      <c r="AF1568" s="60"/>
      <c r="AH1568" s="20"/>
    </row>
    <row r="1569" spans="1:34">
      <c r="A1569" s="106" t="s">
        <v>0</v>
      </c>
      <c r="B1569" s="88" t="s">
        <v>74</v>
      </c>
      <c r="C1569" s="50" t="s">
        <v>244</v>
      </c>
      <c r="D1569" s="11">
        <v>98</v>
      </c>
      <c r="E1569" s="11">
        <v>0</v>
      </c>
      <c r="F1569" s="11">
        <v>0</v>
      </c>
      <c r="G1569" s="11">
        <v>0</v>
      </c>
      <c r="H1569" s="11">
        <v>0</v>
      </c>
      <c r="I1569" s="51">
        <v>10</v>
      </c>
      <c r="J1569" s="51">
        <v>60</v>
      </c>
      <c r="K1569" s="51">
        <v>0</v>
      </c>
      <c r="L1569" s="51">
        <v>0</v>
      </c>
      <c r="M1569" s="51">
        <v>0</v>
      </c>
      <c r="N1569" s="52">
        <f>D1569*$D$3</f>
        <v>147</v>
      </c>
      <c r="O1569" s="52">
        <f>E1569*$E$3</f>
        <v>0</v>
      </c>
      <c r="P1569" s="52">
        <f>F1569*$F$3</f>
        <v>0</v>
      </c>
      <c r="Q1569" s="52">
        <f>G1569*$G$3</f>
        <v>0</v>
      </c>
      <c r="R1569" s="52">
        <f>H1569*$H$3</f>
        <v>0</v>
      </c>
      <c r="S1569" s="52">
        <f>(N1569/100)*(I1569*$I$3)+(N1569/100)*(J1569*$J$3)</f>
        <v>154.35000000000002</v>
      </c>
      <c r="T1569" s="52">
        <f>(O1569/100)*(K1569*$K$3)</f>
        <v>0</v>
      </c>
      <c r="U1569" s="52">
        <f>(P1569/100)*(K1569*$K$3)+(P1569/100)*(L1569*$L$3)</f>
        <v>0</v>
      </c>
      <c r="V1569" s="52">
        <f>(Q1569/100)*(L1569*$L$3)</f>
        <v>0</v>
      </c>
      <c r="W1569" s="52">
        <f>(R1569/100)*(K1569*$K$3)+(R1569/100)*(L1569*$L$3)</f>
        <v>0</v>
      </c>
      <c r="X1569" s="52">
        <f t="shared" si="501"/>
        <v>301.35000000000002</v>
      </c>
      <c r="Y1569" s="52">
        <f t="shared" si="502"/>
        <v>0</v>
      </c>
      <c r="Z1569" s="52">
        <f t="shared" si="503"/>
        <v>0</v>
      </c>
      <c r="AA1569" s="52">
        <f t="shared" si="504"/>
        <v>0</v>
      </c>
      <c r="AB1569" s="52">
        <f t="shared" si="508"/>
        <v>0</v>
      </c>
      <c r="AC1569" s="53">
        <f>ROUND(X1569+Y1569+Z1569+AA1569+AB1569,1)</f>
        <v>301.39999999999998</v>
      </c>
      <c r="AD1569" s="58">
        <v>0</v>
      </c>
      <c r="AE1569" s="113" t="s">
        <v>814</v>
      </c>
      <c r="AF1569" s="60"/>
      <c r="AH1569" s="20"/>
    </row>
    <row r="1570" spans="1:34">
      <c r="A1570" s="99" t="s">
        <v>815</v>
      </c>
      <c r="B1570" s="89">
        <v>12</v>
      </c>
      <c r="C1570" s="21" t="s">
        <v>325</v>
      </c>
      <c r="D1570" s="12">
        <v>98</v>
      </c>
      <c r="E1570" s="12">
        <v>0</v>
      </c>
      <c r="F1570" s="12">
        <v>0</v>
      </c>
      <c r="G1570" s="12">
        <v>0</v>
      </c>
      <c r="H1570" s="12">
        <v>0</v>
      </c>
      <c r="I1570" s="13">
        <v>20</v>
      </c>
      <c r="J1570" s="13">
        <v>79</v>
      </c>
      <c r="K1570" s="13">
        <v>0</v>
      </c>
      <c r="L1570" s="13">
        <v>0</v>
      </c>
      <c r="M1570" s="13">
        <v>0</v>
      </c>
      <c r="N1570" s="14">
        <f>D1570*$D$4</f>
        <v>127.4</v>
      </c>
      <c r="O1570" s="14">
        <f>E1570*$E$4</f>
        <v>0</v>
      </c>
      <c r="P1570" s="14">
        <f>F1570*$F$4</f>
        <v>0</v>
      </c>
      <c r="Q1570" s="14">
        <f>G1570*$G$4</f>
        <v>0</v>
      </c>
      <c r="R1570" s="14">
        <f>H1570*$H$4</f>
        <v>0</v>
      </c>
      <c r="S1570" s="14">
        <f>(N1570/100)*(I1570*$I$4)+(N1570/100)*(J1570*$J$4)</f>
        <v>227.02680000000004</v>
      </c>
      <c r="T1570" s="14">
        <f>(O1570/100)*(K1570*$K$4)</f>
        <v>0</v>
      </c>
      <c r="U1570" s="14">
        <f>(P1570/100)*(K1570*$K$4)+(P1570/100)*(L1570*$L$4)</f>
        <v>0</v>
      </c>
      <c r="V1570" s="14">
        <f>(Q1570/100)*(L1570*$L$4)</f>
        <v>0</v>
      </c>
      <c r="W1570" s="14">
        <f>(R1570/100)*(K1570*$K$4)+(R1570/100)*(L1570*$L$4)</f>
        <v>0</v>
      </c>
      <c r="X1570" s="14">
        <f t="shared" si="501"/>
        <v>354.42680000000007</v>
      </c>
      <c r="Y1570" s="14">
        <f t="shared" si="502"/>
        <v>0</v>
      </c>
      <c r="Z1570" s="14">
        <f t="shared" si="503"/>
        <v>0</v>
      </c>
      <c r="AA1570" s="14">
        <f t="shared" si="504"/>
        <v>0</v>
      </c>
      <c r="AB1570" s="14">
        <f>R1570+W1570</f>
        <v>0</v>
      </c>
      <c r="AC1570" s="15">
        <f>ROUND(X1570+Y1570+Z1570+AA1570+AB1570,1)</f>
        <v>354.4</v>
      </c>
      <c r="AD1570" s="48">
        <f>(ROUND(AC1570-AC1569,1)/AC1569)</f>
        <v>0.17584605175846052</v>
      </c>
      <c r="AE1570" s="113"/>
      <c r="AF1570" s="60"/>
      <c r="AH1570" s="20"/>
    </row>
    <row r="1571" spans="1:34">
      <c r="A1571" s="99" t="s">
        <v>816</v>
      </c>
      <c r="B1571" s="89">
        <v>18</v>
      </c>
      <c r="C1571" s="21" t="s">
        <v>850</v>
      </c>
      <c r="D1571" s="12">
        <v>98</v>
      </c>
      <c r="E1571" s="12">
        <v>0</v>
      </c>
      <c r="F1571" s="12">
        <v>0</v>
      </c>
      <c r="G1571" s="12">
        <v>0</v>
      </c>
      <c r="H1571" s="12">
        <v>0</v>
      </c>
      <c r="I1571" s="13">
        <v>10</v>
      </c>
      <c r="J1571" s="13">
        <v>60</v>
      </c>
      <c r="K1571" s="13">
        <v>0</v>
      </c>
      <c r="L1571" s="13">
        <v>0</v>
      </c>
      <c r="M1571" s="13">
        <v>0</v>
      </c>
      <c r="N1571" s="14">
        <f>D1571*$D$5</f>
        <v>137.19999999999999</v>
      </c>
      <c r="O1571" s="14">
        <f>E1571*$E$5</f>
        <v>0</v>
      </c>
      <c r="P1571" s="14">
        <f>F1571*$F$5</f>
        <v>0</v>
      </c>
      <c r="Q1571" s="14">
        <f>G1571*$G$5</f>
        <v>0</v>
      </c>
      <c r="R1571" s="14">
        <f>H1571*$H$5</f>
        <v>0</v>
      </c>
      <c r="S1571" s="14">
        <f>(N1571/100)*(I1571*$I$5)+(N1571/100)*(J1571*$J$5)</f>
        <v>144.06</v>
      </c>
      <c r="T1571" s="14">
        <f>(O1571/100)*(K1571*$K$5)</f>
        <v>0</v>
      </c>
      <c r="U1571" s="14">
        <f>(P1571/100)*(K1571*$K$5)+(P1571/100)*(L1571*$L$5)</f>
        <v>0</v>
      </c>
      <c r="V1571" s="14">
        <f>(Q1571/100)*(L1571*$L$5)</f>
        <v>0</v>
      </c>
      <c r="W1571" s="14">
        <f>(R1571/100)*(K1571*$K$5)+(R1571/100)*(L1571*$L$5)</f>
        <v>0</v>
      </c>
      <c r="X1571" s="14">
        <f t="shared" si="501"/>
        <v>281.26</v>
      </c>
      <c r="Y1571" s="14">
        <f t="shared" si="502"/>
        <v>0</v>
      </c>
      <c r="Z1571" s="14">
        <f t="shared" si="503"/>
        <v>0</v>
      </c>
      <c r="AA1571" s="14">
        <f t="shared" si="504"/>
        <v>0</v>
      </c>
      <c r="AB1571" s="14">
        <f>R1571+W1571</f>
        <v>0</v>
      </c>
      <c r="AC1571" s="15">
        <f t="shared" ref="AC1571:AC1583" si="509">ROUND(X1571+Y1571+Z1571+AA1571+AB1571,1)</f>
        <v>281.3</v>
      </c>
      <c r="AD1571" s="48">
        <f>(ROUND(AC1571-AC1569,1)/AC1569)</f>
        <v>-6.6688785666887865E-2</v>
      </c>
      <c r="AE1571" s="113"/>
      <c r="AF1571" s="60"/>
      <c r="AH1571" s="20"/>
    </row>
    <row r="1572" spans="1:34">
      <c r="A1572" s="99" t="s">
        <v>817</v>
      </c>
      <c r="B1572" s="89">
        <v>0</v>
      </c>
      <c r="C1572" s="21" t="s">
        <v>338</v>
      </c>
      <c r="D1572" s="12">
        <v>98</v>
      </c>
      <c r="E1572" s="12">
        <v>0</v>
      </c>
      <c r="F1572" s="12">
        <v>0</v>
      </c>
      <c r="G1572" s="12">
        <v>0</v>
      </c>
      <c r="H1572" s="12">
        <v>0</v>
      </c>
      <c r="I1572" s="13">
        <v>10</v>
      </c>
      <c r="J1572" s="13">
        <v>60</v>
      </c>
      <c r="K1572" s="13">
        <v>0</v>
      </c>
      <c r="L1572" s="13">
        <v>0</v>
      </c>
      <c r="M1572" s="13">
        <v>0</v>
      </c>
      <c r="N1572" s="14">
        <f>D1572*$D$6</f>
        <v>137.19999999999999</v>
      </c>
      <c r="O1572" s="14">
        <f>E1572*$E$6</f>
        <v>0</v>
      </c>
      <c r="P1572" s="14">
        <f>F1572*$F$6</f>
        <v>0</v>
      </c>
      <c r="Q1572" s="14">
        <f>G1572*$G$6</f>
        <v>0</v>
      </c>
      <c r="R1572" s="14">
        <f>H1572*$H$6</f>
        <v>0</v>
      </c>
      <c r="S1572" s="14">
        <f>(N1572/100)*(I1572*$I$6)+(N1572/100)*(J1572*$J$6)</f>
        <v>144.06</v>
      </c>
      <c r="T1572" s="14">
        <f>(O1572/100)*(K1572*$K$6)</f>
        <v>0</v>
      </c>
      <c r="U1572" s="14">
        <f>(P1572/100)*(K1572*$K$6)+(P1572/100)*(L1572*$L$6)</f>
        <v>0</v>
      </c>
      <c r="V1572" s="14">
        <f>(Q1572/100)*(L1572*$L$6)</f>
        <v>0</v>
      </c>
      <c r="W1572" s="14">
        <f>(R1572/100)*(K1572*$K$6)+(R1572/100)*(L1572*$L$6)</f>
        <v>0</v>
      </c>
      <c r="X1572" s="14">
        <f t="shared" si="501"/>
        <v>281.26</v>
      </c>
      <c r="Y1572" s="14">
        <f t="shared" si="502"/>
        <v>0</v>
      </c>
      <c r="Z1572" s="14">
        <f t="shared" si="503"/>
        <v>0</v>
      </c>
      <c r="AA1572" s="14">
        <f t="shared" si="504"/>
        <v>0</v>
      </c>
      <c r="AB1572" s="14">
        <f t="shared" ref="AB1572:AB1584" si="510">R1572+W1572</f>
        <v>0</v>
      </c>
      <c r="AC1572" s="15">
        <f t="shared" si="509"/>
        <v>281.3</v>
      </c>
      <c r="AD1572" s="48">
        <f>(ROUND(AC1572-AC1569,1)/AC1569)</f>
        <v>-6.6688785666887865E-2</v>
      </c>
      <c r="AE1572" s="113"/>
      <c r="AF1572" s="60"/>
      <c r="AH1572" s="20"/>
    </row>
    <row r="1573" spans="1:34">
      <c r="A1573" s="99" t="s">
        <v>818</v>
      </c>
      <c r="B1573" s="89">
        <v>0</v>
      </c>
      <c r="C1573" s="21" t="s">
        <v>339</v>
      </c>
      <c r="D1573" s="12">
        <v>98</v>
      </c>
      <c r="E1573" s="12">
        <v>0</v>
      </c>
      <c r="F1573" s="12">
        <v>0</v>
      </c>
      <c r="G1573" s="12">
        <v>0</v>
      </c>
      <c r="H1573" s="12">
        <v>0</v>
      </c>
      <c r="I1573" s="13">
        <v>10</v>
      </c>
      <c r="J1573" s="13">
        <v>60</v>
      </c>
      <c r="K1573" s="13">
        <v>0</v>
      </c>
      <c r="L1573" s="13">
        <v>0</v>
      </c>
      <c r="M1573" s="13">
        <v>0</v>
      </c>
      <c r="N1573" s="14">
        <f>D1573*$D$7</f>
        <v>137.19999999999999</v>
      </c>
      <c r="O1573" s="14">
        <f>E1573*$E$7</f>
        <v>0</v>
      </c>
      <c r="P1573" s="14">
        <f>F1573*$F$7</f>
        <v>0</v>
      </c>
      <c r="Q1573" s="14">
        <f>G1573*$G$7</f>
        <v>0</v>
      </c>
      <c r="R1573" s="14">
        <f>H1573*$H$7</f>
        <v>0</v>
      </c>
      <c r="S1573" s="14">
        <f>(N1573/100)*(I1573*$I$7)+(N1573/100)*(J1573*$J$7)</f>
        <v>144.06</v>
      </c>
      <c r="T1573" s="14">
        <f>(O1573/100)*(K1573*$K$7)</f>
        <v>0</v>
      </c>
      <c r="U1573" s="14">
        <f>(P1573/100)*(K1573*$K$7)+(P1573/100)*(L1573*$L$7)</f>
        <v>0</v>
      </c>
      <c r="V1573" s="14">
        <f>(Q1573/100)*(L1573*$L$7)</f>
        <v>0</v>
      </c>
      <c r="W1573" s="14">
        <f>(R1573/100)*(K1573*$K$7)+(R1573/100)*(L1573*$L$7)</f>
        <v>0</v>
      </c>
      <c r="X1573" s="14">
        <f t="shared" si="501"/>
        <v>281.26</v>
      </c>
      <c r="Y1573" s="14">
        <f t="shared" si="502"/>
        <v>0</v>
      </c>
      <c r="Z1573" s="14">
        <f t="shared" si="503"/>
        <v>0</v>
      </c>
      <c r="AA1573" s="14">
        <f t="shared" si="504"/>
        <v>0</v>
      </c>
      <c r="AB1573" s="14">
        <f t="shared" si="510"/>
        <v>0</v>
      </c>
      <c r="AC1573" s="15">
        <f t="shared" si="509"/>
        <v>281.3</v>
      </c>
      <c r="AD1573" s="48">
        <f>(ROUND(AC1573-AC1569,1)/AC1569)</f>
        <v>-6.6688785666887865E-2</v>
      </c>
      <c r="AE1573" s="113"/>
      <c r="AF1573" s="60"/>
      <c r="AH1573" s="20"/>
    </row>
    <row r="1574" spans="1:34">
      <c r="A1574" s="99" t="s">
        <v>667</v>
      </c>
      <c r="B1574" s="89"/>
      <c r="C1574" s="21" t="s">
        <v>340</v>
      </c>
      <c r="D1574" s="12">
        <v>98</v>
      </c>
      <c r="E1574" s="12">
        <v>0</v>
      </c>
      <c r="F1574" s="12">
        <v>0</v>
      </c>
      <c r="G1574" s="12">
        <v>0</v>
      </c>
      <c r="H1574" s="12">
        <v>0</v>
      </c>
      <c r="I1574" s="13">
        <v>10</v>
      </c>
      <c r="J1574" s="13">
        <v>60</v>
      </c>
      <c r="K1574" s="13">
        <v>0</v>
      </c>
      <c r="L1574" s="13">
        <v>0</v>
      </c>
      <c r="M1574" s="13">
        <v>0</v>
      </c>
      <c r="N1574" s="14">
        <f>D1574*$D$8</f>
        <v>137.19999999999999</v>
      </c>
      <c r="O1574" s="14">
        <f>E1574*$E$8</f>
        <v>0</v>
      </c>
      <c r="P1574" s="14">
        <f>F1574*$F$8</f>
        <v>0</v>
      </c>
      <c r="Q1574" s="14">
        <f>G1574*$G$8</f>
        <v>0</v>
      </c>
      <c r="R1574" s="14">
        <f>H1574*$H$8</f>
        <v>0</v>
      </c>
      <c r="S1574" s="14">
        <f>(N1574/100)*(I1574*$I$8)+(N1574/100)*(J1574*$J$8)</f>
        <v>144.06</v>
      </c>
      <c r="T1574" s="14">
        <f>(O1574/100)*(K1574*$K$8)</f>
        <v>0</v>
      </c>
      <c r="U1574" s="14">
        <f>(P1574/100)*(K1574*$K$8)+(P1574/100)*(L1574*$L$8)</f>
        <v>0</v>
      </c>
      <c r="V1574" s="14">
        <f>(Q1574/100)*(L1574*$L$8)</f>
        <v>0</v>
      </c>
      <c r="W1574" s="14">
        <f>(R1574/100)*(K1574*$K$8)+(R1574/100)*(L1574*$L$8)</f>
        <v>0</v>
      </c>
      <c r="X1574" s="14">
        <f t="shared" si="501"/>
        <v>281.26</v>
      </c>
      <c r="Y1574" s="14">
        <f t="shared" si="502"/>
        <v>0</v>
      </c>
      <c r="Z1574" s="14">
        <f t="shared" si="503"/>
        <v>0</v>
      </c>
      <c r="AA1574" s="14">
        <f t="shared" si="504"/>
        <v>0</v>
      </c>
      <c r="AB1574" s="14">
        <f t="shared" si="510"/>
        <v>0</v>
      </c>
      <c r="AC1574" s="15">
        <f t="shared" si="509"/>
        <v>281.3</v>
      </c>
      <c r="AD1574" s="48">
        <f>(ROUND(AC1574-AC1569,1)/AC1569)</f>
        <v>-6.6688785666887865E-2</v>
      </c>
      <c r="AE1574" s="113"/>
      <c r="AF1574" s="60"/>
      <c r="AH1574" s="20"/>
    </row>
    <row r="1575" spans="1:34">
      <c r="A1575" s="99" t="s">
        <v>606</v>
      </c>
      <c r="B1575" s="89"/>
      <c r="C1575" s="21" t="s">
        <v>1</v>
      </c>
      <c r="D1575" s="12">
        <v>49</v>
      </c>
      <c r="E1575" s="12">
        <v>98</v>
      </c>
      <c r="F1575" s="12">
        <v>0</v>
      </c>
      <c r="G1575" s="12">
        <v>0</v>
      </c>
      <c r="H1575" s="12">
        <v>0</v>
      </c>
      <c r="I1575" s="13">
        <v>10</v>
      </c>
      <c r="J1575" s="13">
        <v>60</v>
      </c>
      <c r="K1575" s="13">
        <v>75</v>
      </c>
      <c r="L1575" s="13">
        <v>0</v>
      </c>
      <c r="M1575" s="13">
        <v>0</v>
      </c>
      <c r="N1575" s="14">
        <f>D1575*$D$9</f>
        <v>58.8</v>
      </c>
      <c r="O1575" s="14">
        <f>E1575*$E$9</f>
        <v>127.4</v>
      </c>
      <c r="P1575" s="14">
        <f>F1575*$F$9</f>
        <v>0</v>
      </c>
      <c r="Q1575" s="14">
        <f>G1575*$G$9</f>
        <v>0</v>
      </c>
      <c r="R1575" s="14">
        <f>H1575*$H$9</f>
        <v>0</v>
      </c>
      <c r="S1575" s="14">
        <f>(N1575/100)*(I1575*$I$9)+(N1575/100)*(J1575*$J$9)</f>
        <v>61.739999999999995</v>
      </c>
      <c r="T1575" s="14">
        <f>(O1575/100)*(K1575*$K$9)</f>
        <v>143.32499999999999</v>
      </c>
      <c r="U1575" s="14">
        <f>(P1575/100)*(K1575*$K$9)+(P1575/100)*(L1575*$L$9)</f>
        <v>0</v>
      </c>
      <c r="V1575" s="14">
        <f>(Q1575/100)*(L1575*$L$9)</f>
        <v>0</v>
      </c>
      <c r="W1575" s="14">
        <f>(R1575/100)*(K1575*$K$9)+(R1575/100)*(L1575*$L$9)</f>
        <v>0</v>
      </c>
      <c r="X1575" s="14">
        <f t="shared" si="501"/>
        <v>120.53999999999999</v>
      </c>
      <c r="Y1575" s="14">
        <f t="shared" si="502"/>
        <v>270.72500000000002</v>
      </c>
      <c r="Z1575" s="14">
        <f t="shared" si="503"/>
        <v>0</v>
      </c>
      <c r="AA1575" s="14">
        <f t="shared" si="504"/>
        <v>0</v>
      </c>
      <c r="AB1575" s="14">
        <f t="shared" si="510"/>
        <v>0</v>
      </c>
      <c r="AC1575" s="15">
        <f t="shared" si="509"/>
        <v>391.3</v>
      </c>
      <c r="AD1575" s="48">
        <f>(ROUND(AC1575-AC1569,1)/AC1569)</f>
        <v>0.29827471798274724</v>
      </c>
      <c r="AE1575" s="113"/>
      <c r="AF1575" s="60"/>
      <c r="AH1575" s="20"/>
    </row>
    <row r="1576" spans="1:34">
      <c r="A1576" s="99" t="s">
        <v>845</v>
      </c>
      <c r="B1576" s="89"/>
      <c r="C1576" s="21" t="s">
        <v>2</v>
      </c>
      <c r="D1576" s="12">
        <v>49</v>
      </c>
      <c r="E1576" s="12">
        <v>0</v>
      </c>
      <c r="F1576" s="12">
        <v>98</v>
      </c>
      <c r="G1576" s="12">
        <v>0</v>
      </c>
      <c r="H1576" s="12">
        <v>0</v>
      </c>
      <c r="I1576" s="13">
        <v>10</v>
      </c>
      <c r="J1576" s="13">
        <v>60</v>
      </c>
      <c r="K1576" s="13">
        <v>37.5</v>
      </c>
      <c r="L1576" s="13">
        <v>37.5</v>
      </c>
      <c r="M1576" s="13">
        <v>0</v>
      </c>
      <c r="N1576" s="14">
        <f>D1576*$D$10</f>
        <v>58.8</v>
      </c>
      <c r="O1576" s="14">
        <f>E1576*$E$10</f>
        <v>0</v>
      </c>
      <c r="P1576" s="14">
        <f>F1576*$F$10</f>
        <v>127.4</v>
      </c>
      <c r="Q1576" s="14">
        <f>G1576*$G$10</f>
        <v>0</v>
      </c>
      <c r="R1576" s="14">
        <f>H1576*$H$10</f>
        <v>0</v>
      </c>
      <c r="S1576" s="14">
        <f>(N1576/100)*(I1576*$I$10)+(N1576/100)*(J1576*$J$10)</f>
        <v>61.739999999999995</v>
      </c>
      <c r="T1576" s="14">
        <f>(O1576/100)*(K1576*$J$10)</f>
        <v>0</v>
      </c>
      <c r="U1576" s="14">
        <f>(P1576/100)*(K1576*$K$10)+(P1576/100)*(L1576*$L$10)</f>
        <v>143.32499999999999</v>
      </c>
      <c r="V1576" s="14">
        <f>(Q1576/100)*(L1576*$L$10)</f>
        <v>0</v>
      </c>
      <c r="W1576" s="14">
        <f>(R1576/100)*(K1576*$K$10)+(R1576/100)*(L1576*$L$10)</f>
        <v>0</v>
      </c>
      <c r="X1576" s="14">
        <f t="shared" si="501"/>
        <v>120.53999999999999</v>
      </c>
      <c r="Y1576" s="14">
        <f t="shared" si="502"/>
        <v>0</v>
      </c>
      <c r="Z1576" s="14">
        <f t="shared" si="503"/>
        <v>270.72500000000002</v>
      </c>
      <c r="AA1576" s="14">
        <f t="shared" si="504"/>
        <v>0</v>
      </c>
      <c r="AB1576" s="14">
        <f t="shared" si="510"/>
        <v>0</v>
      </c>
      <c r="AC1576" s="15">
        <f t="shared" si="509"/>
        <v>391.3</v>
      </c>
      <c r="AD1576" s="48">
        <f>(ROUND(AC1576-AC1569,1)/AC1569)</f>
        <v>0.29827471798274724</v>
      </c>
      <c r="AE1576" s="113"/>
      <c r="AF1576" s="60"/>
      <c r="AH1576" s="20"/>
    </row>
    <row r="1577" spans="1:34">
      <c r="A1577" s="99" t="s">
        <v>846</v>
      </c>
      <c r="B1577" s="89"/>
      <c r="C1577" s="21" t="s">
        <v>3</v>
      </c>
      <c r="D1577" s="12">
        <v>49</v>
      </c>
      <c r="E1577" s="12">
        <v>0</v>
      </c>
      <c r="F1577" s="12">
        <v>0</v>
      </c>
      <c r="G1577" s="12">
        <v>98</v>
      </c>
      <c r="H1577" s="12">
        <v>0</v>
      </c>
      <c r="I1577" s="13">
        <v>10</v>
      </c>
      <c r="J1577" s="13">
        <v>60</v>
      </c>
      <c r="K1577" s="13">
        <v>0</v>
      </c>
      <c r="L1577" s="13">
        <v>75</v>
      </c>
      <c r="M1577" s="13">
        <v>0</v>
      </c>
      <c r="N1577" s="14">
        <f>D1577*$D$11</f>
        <v>58.8</v>
      </c>
      <c r="O1577" s="14">
        <f>E1577*$E$11</f>
        <v>0</v>
      </c>
      <c r="P1577" s="14">
        <f>F1577*$F$11</f>
        <v>0</v>
      </c>
      <c r="Q1577" s="14">
        <f>G1577*$G$11</f>
        <v>127.4</v>
      </c>
      <c r="R1577" s="14">
        <f>H1577*$H$11</f>
        <v>0</v>
      </c>
      <c r="S1577" s="14">
        <f>(N1577/100)*(I1577*$I$11)+(N1577/100)*(J1577*$J$11)</f>
        <v>61.739999999999995</v>
      </c>
      <c r="T1577" s="14">
        <f>(O1577/100)*(K1577*$K$11)</f>
        <v>0</v>
      </c>
      <c r="U1577" s="14">
        <f>(P1577/100)*(K1577*$K$11)+(P1577/100)*(L1577*$L$11)</f>
        <v>0</v>
      </c>
      <c r="V1577" s="14">
        <f>(Q1577/100)*(L1577*$L$11)</f>
        <v>143.32499999999999</v>
      </c>
      <c r="W1577" s="14">
        <f>(R1577/100)*(K1577*$K$11)+(R1577/100)*(L1577*$L$11)</f>
        <v>0</v>
      </c>
      <c r="X1577" s="14">
        <f t="shared" si="501"/>
        <v>120.53999999999999</v>
      </c>
      <c r="Y1577" s="14">
        <f t="shared" si="502"/>
        <v>0</v>
      </c>
      <c r="Z1577" s="14">
        <f t="shared" si="503"/>
        <v>0</v>
      </c>
      <c r="AA1577" s="14">
        <f t="shared" si="504"/>
        <v>270.72500000000002</v>
      </c>
      <c r="AB1577" s="14">
        <f t="shared" si="510"/>
        <v>0</v>
      </c>
      <c r="AC1577" s="15">
        <f t="shared" si="509"/>
        <v>391.3</v>
      </c>
      <c r="AD1577" s="48">
        <f>(ROUND(AC1577-AC1569,1)/AC1569)</f>
        <v>0.29827471798274724</v>
      </c>
      <c r="AE1577" s="113"/>
      <c r="AF1577" s="60"/>
      <c r="AH1577" s="20"/>
    </row>
    <row r="1578" spans="1:34">
      <c r="A1578" s="99" t="s">
        <v>847</v>
      </c>
      <c r="B1578" s="89"/>
      <c r="C1578" s="21" t="s">
        <v>4</v>
      </c>
      <c r="D1578" s="12">
        <v>49</v>
      </c>
      <c r="E1578" s="12">
        <v>0</v>
      </c>
      <c r="F1578" s="12">
        <v>0</v>
      </c>
      <c r="G1578" s="12">
        <v>0</v>
      </c>
      <c r="H1578" s="12">
        <v>98</v>
      </c>
      <c r="I1578" s="13">
        <v>10</v>
      </c>
      <c r="J1578" s="13">
        <v>60</v>
      </c>
      <c r="K1578" s="13">
        <v>37.5</v>
      </c>
      <c r="L1578" s="13">
        <v>37.5</v>
      </c>
      <c r="M1578" s="13">
        <v>0</v>
      </c>
      <c r="N1578" s="14">
        <f>D1578*$D$12</f>
        <v>58.8</v>
      </c>
      <c r="O1578" s="14">
        <f>E1578*$E$12</f>
        <v>0</v>
      </c>
      <c r="P1578" s="14">
        <f>F1578*$F$12</f>
        <v>0</v>
      </c>
      <c r="Q1578" s="14">
        <f>G1578*$G$12</f>
        <v>0</v>
      </c>
      <c r="R1578" s="14">
        <f>H1578*$H$12</f>
        <v>127.4</v>
      </c>
      <c r="S1578" s="14">
        <f>(N1578/100)*(I1578*$I$12)+(N1578/100)*(J1578*$J$12)</f>
        <v>61.739999999999995</v>
      </c>
      <c r="T1578" s="14">
        <f>(O1578/100)*(K1578*$K$12)</f>
        <v>0</v>
      </c>
      <c r="U1578" s="14">
        <f>(P1578/100)*(K1578*$K$12)+(P1578/100)*(L1578*$L$12)</f>
        <v>0</v>
      </c>
      <c r="V1578" s="14">
        <f>(Q1578/100)*(L1578*$L$12)</f>
        <v>0</v>
      </c>
      <c r="W1578" s="14">
        <f>(R1578/100)*(K1578*$K$12)+(R1578/100)*(L1578*$L$12)</f>
        <v>143.32499999999999</v>
      </c>
      <c r="X1578" s="14">
        <f t="shared" si="501"/>
        <v>120.53999999999999</v>
      </c>
      <c r="Y1578" s="14">
        <f t="shared" si="502"/>
        <v>0</v>
      </c>
      <c r="Z1578" s="14">
        <f t="shared" si="503"/>
        <v>0</v>
      </c>
      <c r="AA1578" s="14">
        <f t="shared" si="504"/>
        <v>0</v>
      </c>
      <c r="AB1578" s="14">
        <f t="shared" si="510"/>
        <v>270.72500000000002</v>
      </c>
      <c r="AC1578" s="15">
        <f t="shared" si="509"/>
        <v>391.3</v>
      </c>
      <c r="AD1578" s="48">
        <f>(ROUND(AC1578-AC1569,1)/AC1569)</f>
        <v>0.29827471798274724</v>
      </c>
      <c r="AE1578" s="113"/>
      <c r="AF1578" s="60"/>
      <c r="AH1578" s="20"/>
    </row>
    <row r="1579" spans="1:34">
      <c r="A1579" s="99" t="s">
        <v>848</v>
      </c>
      <c r="B1579" s="89"/>
      <c r="C1579" s="21" t="s">
        <v>328</v>
      </c>
      <c r="D1579" s="12">
        <v>98</v>
      </c>
      <c r="E1579" s="12">
        <v>0</v>
      </c>
      <c r="F1579" s="12">
        <v>0</v>
      </c>
      <c r="G1579" s="12">
        <v>0</v>
      </c>
      <c r="H1579" s="12">
        <v>0</v>
      </c>
      <c r="I1579" s="13">
        <v>10</v>
      </c>
      <c r="J1579" s="13">
        <v>60</v>
      </c>
      <c r="K1579" s="13">
        <v>0</v>
      </c>
      <c r="L1579" s="13">
        <v>0</v>
      </c>
      <c r="M1579" s="13">
        <v>65</v>
      </c>
      <c r="N1579" s="14">
        <f>D1579*$D$13</f>
        <v>127.4</v>
      </c>
      <c r="O1579" s="14">
        <f>E1579*$E$13</f>
        <v>0</v>
      </c>
      <c r="P1579" s="14">
        <f>F1579*$F$13</f>
        <v>0</v>
      </c>
      <c r="Q1579" s="14">
        <f>G1579*$G$13</f>
        <v>0</v>
      </c>
      <c r="R1579" s="14">
        <f>H1579*$H$13</f>
        <v>0</v>
      </c>
      <c r="S1579" s="14">
        <f>(N1579/100)*(I1579*$I$14)+(N1579/100)*(J1579*$J$14)+(N1579/100)*(M1579*$M$14)</f>
        <v>257.98500000000001</v>
      </c>
      <c r="T1579" s="14">
        <f>(O1579/100)*(K1579*$K$13)+(O1579/100)*(M1579*$M$13)</f>
        <v>0</v>
      </c>
      <c r="U1579" s="14">
        <f>(P1579/100)*(K1579*$K$13)+(P1579/100)*(L1579*$L$13)+(P1579/100)*(M1579*$M$13)</f>
        <v>0</v>
      </c>
      <c r="V1579" s="14">
        <f>(Q1579/100)*(L1579*$L$13)+(Q1579/100)*(M1579*$M$13)</f>
        <v>0</v>
      </c>
      <c r="W1579" s="14">
        <f>(R1579/100)*(K1579*$K$13)+(R1579/100)*(L1579*$L$13)+(R1579/100)*(M1579*$M$13)</f>
        <v>0</v>
      </c>
      <c r="X1579" s="14">
        <f t="shared" si="501"/>
        <v>385.38499999999999</v>
      </c>
      <c r="Y1579" s="14">
        <f t="shared" si="502"/>
        <v>0</v>
      </c>
      <c r="Z1579" s="14">
        <f t="shared" si="503"/>
        <v>0</v>
      </c>
      <c r="AA1579" s="14">
        <f t="shared" si="504"/>
        <v>0</v>
      </c>
      <c r="AB1579" s="14">
        <f t="shared" si="510"/>
        <v>0</v>
      </c>
      <c r="AC1579" s="15">
        <f t="shared" si="509"/>
        <v>385.4</v>
      </c>
      <c r="AD1579" s="48">
        <f>(ROUND(AC1579-AC1569,1)/AC1569)</f>
        <v>0.27869940278699407</v>
      </c>
      <c r="AE1579" s="113"/>
      <c r="AF1579" s="60"/>
      <c r="AH1579" s="20"/>
    </row>
    <row r="1580" spans="1:34">
      <c r="A1580" s="99" t="s">
        <v>849</v>
      </c>
      <c r="B1580" s="89"/>
      <c r="C1580" s="21" t="s">
        <v>329</v>
      </c>
      <c r="D1580" s="12">
        <v>98</v>
      </c>
      <c r="E1580" s="12">
        <v>0</v>
      </c>
      <c r="F1580" s="12">
        <v>0</v>
      </c>
      <c r="G1580" s="12">
        <v>0</v>
      </c>
      <c r="H1580" s="12">
        <v>0</v>
      </c>
      <c r="I1580" s="13">
        <v>10</v>
      </c>
      <c r="J1580" s="13">
        <v>60</v>
      </c>
      <c r="K1580" s="13">
        <v>65</v>
      </c>
      <c r="L1580" s="13">
        <v>0</v>
      </c>
      <c r="M1580" s="13">
        <v>0</v>
      </c>
      <c r="N1580" s="14">
        <f>D1580*$D$14</f>
        <v>127.4</v>
      </c>
      <c r="O1580" s="14">
        <f>E1580*$E$14</f>
        <v>0</v>
      </c>
      <c r="P1580" s="14">
        <f>F1580*$F$14</f>
        <v>0</v>
      </c>
      <c r="Q1580" s="14">
        <f>G1580*$G$14</f>
        <v>0</v>
      </c>
      <c r="R1580" s="14">
        <f>H1580*$H$14</f>
        <v>0</v>
      </c>
      <c r="S1580" s="14">
        <f>(N1580/100)*(I1580*$I$14)+(N1580/100)*(J1580*$J$14)+(N1580/100)*(K1580*$K$14)</f>
        <v>257.98500000000001</v>
      </c>
      <c r="T1580" s="14">
        <f>(O1580/100)*(K1580*$K$14)</f>
        <v>0</v>
      </c>
      <c r="U1580" s="14">
        <f>(P1580/100)*(K1580*$K$14)+(P1580/100)*(L1580*$L$14)</f>
        <v>0</v>
      </c>
      <c r="V1580" s="14">
        <f>(Q1580/100)*(L1580*$L$14)</f>
        <v>0</v>
      </c>
      <c r="W1580" s="14">
        <f>(R1580/100)*(K1580*$L$14)+(R1580/100)*(L1580*$M$14)</f>
        <v>0</v>
      </c>
      <c r="X1580" s="14">
        <f t="shared" si="501"/>
        <v>385.38499999999999</v>
      </c>
      <c r="Y1580" s="14">
        <f t="shared" si="502"/>
        <v>0</v>
      </c>
      <c r="Z1580" s="14">
        <f t="shared" si="503"/>
        <v>0</v>
      </c>
      <c r="AA1580" s="14">
        <f t="shared" si="504"/>
        <v>0</v>
      </c>
      <c r="AB1580" s="14">
        <f t="shared" si="510"/>
        <v>0</v>
      </c>
      <c r="AC1580" s="15">
        <f t="shared" si="509"/>
        <v>385.4</v>
      </c>
      <c r="AD1580" s="48">
        <f>(ROUND(AC1580-AC1569,1)/AC1569)</f>
        <v>0.27869940278699407</v>
      </c>
      <c r="AE1580" s="113"/>
      <c r="AF1580" s="60"/>
      <c r="AH1580" s="20"/>
    </row>
    <row r="1581" spans="1:34">
      <c r="A1581" s="99"/>
      <c r="B1581" s="89"/>
      <c r="C1581" s="21" t="s">
        <v>330</v>
      </c>
      <c r="D1581" s="12">
        <v>98</v>
      </c>
      <c r="E1581" s="12">
        <v>0</v>
      </c>
      <c r="F1581" s="12">
        <v>0</v>
      </c>
      <c r="G1581" s="12">
        <v>0</v>
      </c>
      <c r="H1581" s="12">
        <v>0</v>
      </c>
      <c r="I1581" s="13">
        <v>10</v>
      </c>
      <c r="J1581" s="13">
        <v>60</v>
      </c>
      <c r="K1581" s="13">
        <v>0</v>
      </c>
      <c r="L1581" s="13">
        <v>65</v>
      </c>
      <c r="M1581" s="13">
        <v>0</v>
      </c>
      <c r="N1581" s="14">
        <f>D1581*$D$15</f>
        <v>127.4</v>
      </c>
      <c r="O1581" s="14">
        <f>E1581*$E$15</f>
        <v>0</v>
      </c>
      <c r="P1581" s="14">
        <f>F1581*$F$15</f>
        <v>0</v>
      </c>
      <c r="Q1581" s="14">
        <f>G1581*$G$15</f>
        <v>0</v>
      </c>
      <c r="R1581" s="14">
        <f>H1581*$H$15</f>
        <v>0</v>
      </c>
      <c r="S1581" s="14">
        <f>(N1581/100)*(I1581*$I$15)+(N1581/100)*(J1581*$J$15)+(N1581/100)*(L1581*$L$15)</f>
        <v>257.98500000000001</v>
      </c>
      <c r="T1581" s="14">
        <f>(O1581/100)*(K1581*$K$15)</f>
        <v>0</v>
      </c>
      <c r="U1581" s="14">
        <f>(P1581/100)*(K1581*$K$15)+(P1581/100)*(L1581*$L$15)</f>
        <v>0</v>
      </c>
      <c r="V1581" s="14">
        <f>(Q1581/100)*(L1581*$L$15)</f>
        <v>0</v>
      </c>
      <c r="W1581" s="14">
        <f>(R1581/100)*(K1581*$K$15)+(R1581/100)*(L1581*$L$15)</f>
        <v>0</v>
      </c>
      <c r="X1581" s="14">
        <f t="shared" si="501"/>
        <v>385.38499999999999</v>
      </c>
      <c r="Y1581" s="14">
        <f t="shared" si="502"/>
        <v>0</v>
      </c>
      <c r="Z1581" s="14">
        <f t="shared" si="503"/>
        <v>0</v>
      </c>
      <c r="AA1581" s="14">
        <f t="shared" si="504"/>
        <v>0</v>
      </c>
      <c r="AB1581" s="14">
        <f t="shared" si="510"/>
        <v>0</v>
      </c>
      <c r="AC1581" s="15">
        <f t="shared" si="509"/>
        <v>385.4</v>
      </c>
      <c r="AD1581" s="48">
        <f>(ROUND(AC1581-AC1569,1)/AC1569)</f>
        <v>0.27869940278699407</v>
      </c>
      <c r="AE1581" s="113"/>
      <c r="AF1581" s="60"/>
      <c r="AH1581" s="20"/>
    </row>
    <row r="1582" spans="1:34">
      <c r="A1582" s="99"/>
      <c r="B1582" s="89"/>
      <c r="C1582" s="21" t="s">
        <v>326</v>
      </c>
      <c r="D1582" s="12">
        <v>98</v>
      </c>
      <c r="E1582" s="12">
        <v>0</v>
      </c>
      <c r="F1582" s="12">
        <v>0</v>
      </c>
      <c r="G1582" s="12">
        <v>0</v>
      </c>
      <c r="H1582" s="12">
        <v>0</v>
      </c>
      <c r="I1582" s="13">
        <v>10</v>
      </c>
      <c r="J1582" s="13">
        <v>79</v>
      </c>
      <c r="K1582" s="13">
        <v>0</v>
      </c>
      <c r="L1582" s="13">
        <v>0</v>
      </c>
      <c r="M1582" s="13">
        <v>0</v>
      </c>
      <c r="N1582" s="14">
        <f>D1582*$D$16</f>
        <v>127.4</v>
      </c>
      <c r="O1582" s="14">
        <f>E1582*$E$16</f>
        <v>0</v>
      </c>
      <c r="P1582" s="14">
        <f>F1582*$F$16</f>
        <v>0</v>
      </c>
      <c r="Q1582" s="14">
        <f>G1582*$G$16</f>
        <v>0</v>
      </c>
      <c r="R1582" s="14">
        <f>H1582*$H$16</f>
        <v>0</v>
      </c>
      <c r="S1582" s="14">
        <f>(N1582/100)*(I1582*$I$16)+(N1582/100)*(J1582*$J$16)</f>
        <v>244.22579999999999</v>
      </c>
      <c r="T1582" s="14">
        <f>(O1582/100)*(K1582*$K$16)</f>
        <v>0</v>
      </c>
      <c r="U1582" s="14">
        <f>(P1582/100)*(K1582*$K$16)+(P1582/100)*(L1582*$L$16)</f>
        <v>0</v>
      </c>
      <c r="V1582" s="14">
        <f>(Q1582/100)*(L1582*$L$16)</f>
        <v>0</v>
      </c>
      <c r="W1582" s="14">
        <f>(R1582/100)*(K1582*$K$16)+(R1582/100)*(L1582*$L$16)</f>
        <v>0</v>
      </c>
      <c r="X1582" s="14">
        <f t="shared" si="501"/>
        <v>371.62580000000003</v>
      </c>
      <c r="Y1582" s="14">
        <f t="shared" si="502"/>
        <v>0</v>
      </c>
      <c r="Z1582" s="14">
        <f t="shared" si="503"/>
        <v>0</v>
      </c>
      <c r="AA1582" s="14">
        <f t="shared" si="504"/>
        <v>0</v>
      </c>
      <c r="AB1582" s="14">
        <f t="shared" si="510"/>
        <v>0</v>
      </c>
      <c r="AC1582" s="15">
        <f t="shared" si="509"/>
        <v>371.6</v>
      </c>
      <c r="AD1582" s="48">
        <f>(ROUND(AC1582-AC1569,1)/AC1569)</f>
        <v>0.23291307232913075</v>
      </c>
      <c r="AE1582" s="113"/>
      <c r="AF1582" s="60"/>
      <c r="AH1582" s="20"/>
    </row>
    <row r="1583" spans="1:34">
      <c r="A1583" s="99"/>
      <c r="B1583" s="89"/>
      <c r="C1583" s="21" t="s">
        <v>327</v>
      </c>
      <c r="D1583" s="12">
        <v>98</v>
      </c>
      <c r="E1583" s="12">
        <v>0</v>
      </c>
      <c r="F1583" s="12">
        <v>0</v>
      </c>
      <c r="G1583" s="12">
        <v>0</v>
      </c>
      <c r="H1583" s="12">
        <v>0</v>
      </c>
      <c r="I1583" s="13">
        <v>46</v>
      </c>
      <c r="J1583" s="13">
        <v>60</v>
      </c>
      <c r="K1583" s="13">
        <v>0</v>
      </c>
      <c r="L1583" s="13">
        <v>0</v>
      </c>
      <c r="M1583" s="13">
        <v>0</v>
      </c>
      <c r="N1583" s="14">
        <f>D1583*$D$17</f>
        <v>127.4</v>
      </c>
      <c r="O1583" s="14">
        <f>E1583*$E$17</f>
        <v>0</v>
      </c>
      <c r="P1583" s="14">
        <f>F1583*$F$17</f>
        <v>0</v>
      </c>
      <c r="Q1583" s="14">
        <f>G1583*$G$17</f>
        <v>0</v>
      </c>
      <c r="R1583" s="14">
        <f>H1583*$H$17</f>
        <v>0</v>
      </c>
      <c r="S1583" s="14">
        <f>(N1583/100)*(I1583*$I$17)+(N1583/100)*(J1583*$J$17)</f>
        <v>211.22919999999999</v>
      </c>
      <c r="T1583" s="14">
        <f>(O1583/100)*(K1583*$K$17)</f>
        <v>0</v>
      </c>
      <c r="U1583" s="14">
        <f>(P1583/100)*(K1583*$K$17)+(P1583/100)*(L1583*$L$17)</f>
        <v>0</v>
      </c>
      <c r="V1583" s="14">
        <f>(Q1583/100)*(L1583*$L$17)</f>
        <v>0</v>
      </c>
      <c r="W1583" s="14">
        <f>(R1583/100)*(K1583*$K$17)+(R1583/100)*(L1583*$L$17)</f>
        <v>0</v>
      </c>
      <c r="X1583" s="14">
        <f t="shared" si="501"/>
        <v>338.62919999999997</v>
      </c>
      <c r="Y1583" s="14">
        <f t="shared" si="502"/>
        <v>0</v>
      </c>
      <c r="Z1583" s="14">
        <f t="shared" si="503"/>
        <v>0</v>
      </c>
      <c r="AA1583" s="14">
        <f t="shared" si="504"/>
        <v>0</v>
      </c>
      <c r="AB1583" s="14">
        <f t="shared" si="510"/>
        <v>0</v>
      </c>
      <c r="AC1583" s="15">
        <f t="shared" si="509"/>
        <v>338.6</v>
      </c>
      <c r="AD1583" s="48">
        <f>(ROUND(AC1583-AC1569,1)/AC1569)</f>
        <v>0.12342402123424023</v>
      </c>
      <c r="AE1583" s="113"/>
      <c r="AF1583" s="60"/>
      <c r="AH1583" s="20"/>
    </row>
    <row r="1584" spans="1:34">
      <c r="A1584" s="106" t="s">
        <v>0</v>
      </c>
      <c r="B1584" s="86" t="s">
        <v>75</v>
      </c>
      <c r="C1584" s="50" t="s">
        <v>244</v>
      </c>
      <c r="D1584" s="11">
        <v>86</v>
      </c>
      <c r="E1584" s="11">
        <v>0</v>
      </c>
      <c r="F1584" s="11">
        <v>0</v>
      </c>
      <c r="G1584" s="11">
        <v>0</v>
      </c>
      <c r="H1584" s="11">
        <v>0</v>
      </c>
      <c r="I1584" s="51">
        <v>20</v>
      </c>
      <c r="J1584" s="51">
        <v>70</v>
      </c>
      <c r="K1584" s="51">
        <v>0</v>
      </c>
      <c r="L1584" s="51">
        <v>0</v>
      </c>
      <c r="M1584" s="51">
        <v>0</v>
      </c>
      <c r="N1584" s="52">
        <f>D1584*$D$3</f>
        <v>129</v>
      </c>
      <c r="O1584" s="52">
        <f>E1584*$E$3</f>
        <v>0</v>
      </c>
      <c r="P1584" s="52">
        <f>F1584*$F$3</f>
        <v>0</v>
      </c>
      <c r="Q1584" s="52">
        <f>G1584*$G$3</f>
        <v>0</v>
      </c>
      <c r="R1584" s="52">
        <f>H1584*$H$3</f>
        <v>0</v>
      </c>
      <c r="S1584" s="52">
        <f>(N1584/100)*(I1584*$I$3)+(N1584/100)*(J1584*$J$3)</f>
        <v>174.15000000000003</v>
      </c>
      <c r="T1584" s="52">
        <f>(O1584/100)*(K1584*$K$3)</f>
        <v>0</v>
      </c>
      <c r="U1584" s="52">
        <f>(P1584/100)*(K1584*$K$3)+(P1584/100)*(L1584*$L$3)</f>
        <v>0</v>
      </c>
      <c r="V1584" s="52">
        <f>(Q1584/100)*(L1584*$L$3)</f>
        <v>0</v>
      </c>
      <c r="W1584" s="52">
        <f>(R1584/100)*(K1584*$K$3)+(R1584/100)*(L1584*$L$3)</f>
        <v>0</v>
      </c>
      <c r="X1584" s="52">
        <f t="shared" ref="X1584:X1598" si="511">N1584+S1584</f>
        <v>303.15000000000003</v>
      </c>
      <c r="Y1584" s="52">
        <f t="shared" ref="Y1584:Y1598" si="512">O1584+T1584</f>
        <v>0</v>
      </c>
      <c r="Z1584" s="52">
        <f t="shared" ref="Z1584:Z1598" si="513">P1584+U1584</f>
        <v>0</v>
      </c>
      <c r="AA1584" s="52">
        <f t="shared" ref="AA1584:AA1598" si="514">Q1584+V1584</f>
        <v>0</v>
      </c>
      <c r="AB1584" s="52">
        <f t="shared" si="510"/>
        <v>0</v>
      </c>
      <c r="AC1584" s="53">
        <f>ROUND(X1584+Y1584+Z1584+AA1584+AB1584,1)</f>
        <v>303.2</v>
      </c>
      <c r="AD1584" s="58">
        <v>0</v>
      </c>
      <c r="AE1584" s="113" t="s">
        <v>814</v>
      </c>
      <c r="AF1584" s="60"/>
      <c r="AH1584" s="20"/>
    </row>
    <row r="1585" spans="1:34">
      <c r="A1585" s="99" t="s">
        <v>815</v>
      </c>
      <c r="B1585" s="87">
        <v>12</v>
      </c>
      <c r="C1585" s="21" t="s">
        <v>325</v>
      </c>
      <c r="D1585" s="12">
        <v>86</v>
      </c>
      <c r="E1585" s="12">
        <v>0</v>
      </c>
      <c r="F1585" s="12">
        <v>0</v>
      </c>
      <c r="G1585" s="12">
        <v>0</v>
      </c>
      <c r="H1585" s="12">
        <v>0</v>
      </c>
      <c r="I1585" s="13">
        <v>35</v>
      </c>
      <c r="J1585" s="13">
        <v>87</v>
      </c>
      <c r="K1585" s="13">
        <v>0</v>
      </c>
      <c r="L1585" s="13">
        <v>0</v>
      </c>
      <c r="M1585" s="13">
        <v>0</v>
      </c>
      <c r="N1585" s="14">
        <f>D1585*$D$4</f>
        <v>111.8</v>
      </c>
      <c r="O1585" s="14">
        <f>E1585*$E$4</f>
        <v>0</v>
      </c>
      <c r="P1585" s="14">
        <f>F1585*$F$4</f>
        <v>0</v>
      </c>
      <c r="Q1585" s="14">
        <f>G1585*$G$4</f>
        <v>0</v>
      </c>
      <c r="R1585" s="14">
        <f>H1585*$H$4</f>
        <v>0</v>
      </c>
      <c r="S1585" s="14">
        <f>(N1585/100)*(I1585*$I$4)+(N1585/100)*(J1585*$J$4)</f>
        <v>245.51279999999997</v>
      </c>
      <c r="T1585" s="14">
        <f>(O1585/100)*(K1585*$K$4)</f>
        <v>0</v>
      </c>
      <c r="U1585" s="14">
        <f>(P1585/100)*(K1585*$K$4)+(P1585/100)*(L1585*$L$4)</f>
        <v>0</v>
      </c>
      <c r="V1585" s="14">
        <f>(Q1585/100)*(L1585*$L$4)</f>
        <v>0</v>
      </c>
      <c r="W1585" s="14">
        <f>(R1585/100)*(K1585*$K$4)+(R1585/100)*(L1585*$L$4)</f>
        <v>0</v>
      </c>
      <c r="X1585" s="14">
        <f t="shared" si="511"/>
        <v>357.31279999999998</v>
      </c>
      <c r="Y1585" s="14">
        <f t="shared" si="512"/>
        <v>0</v>
      </c>
      <c r="Z1585" s="14">
        <f t="shared" si="513"/>
        <v>0</v>
      </c>
      <c r="AA1585" s="14">
        <f t="shared" si="514"/>
        <v>0</v>
      </c>
      <c r="AB1585" s="14">
        <f>R1585+W1585</f>
        <v>0</v>
      </c>
      <c r="AC1585" s="15">
        <f>ROUND(X1585+Y1585+Z1585+AA1585+AB1585,1)</f>
        <v>357.3</v>
      </c>
      <c r="AD1585" s="48">
        <f>(ROUND(AC1585-AC1584,1)/AC1584)</f>
        <v>0.17843007915567283</v>
      </c>
      <c r="AE1585" s="113"/>
      <c r="AF1585" s="60"/>
      <c r="AH1585" s="20"/>
    </row>
    <row r="1586" spans="1:34">
      <c r="A1586" s="99" t="s">
        <v>816</v>
      </c>
      <c r="B1586" s="87">
        <v>18</v>
      </c>
      <c r="C1586" s="21" t="s">
        <v>850</v>
      </c>
      <c r="D1586" s="12">
        <v>86</v>
      </c>
      <c r="E1586" s="12">
        <v>0</v>
      </c>
      <c r="F1586" s="12">
        <v>0</v>
      </c>
      <c r="G1586" s="12">
        <v>0</v>
      </c>
      <c r="H1586" s="12">
        <v>0</v>
      </c>
      <c r="I1586" s="13">
        <v>20</v>
      </c>
      <c r="J1586" s="13">
        <v>70</v>
      </c>
      <c r="K1586" s="13">
        <v>0</v>
      </c>
      <c r="L1586" s="13">
        <v>0</v>
      </c>
      <c r="M1586" s="13">
        <v>0</v>
      </c>
      <c r="N1586" s="14">
        <f>D1586*$D$5</f>
        <v>120.39999999999999</v>
      </c>
      <c r="O1586" s="14">
        <f>E1586*$E$5</f>
        <v>0</v>
      </c>
      <c r="P1586" s="14">
        <f>F1586*$F$5</f>
        <v>0</v>
      </c>
      <c r="Q1586" s="14">
        <f>G1586*$G$5</f>
        <v>0</v>
      </c>
      <c r="R1586" s="14">
        <f>H1586*$H$5</f>
        <v>0</v>
      </c>
      <c r="S1586" s="14">
        <f>(N1586/100)*(I1586*$I$5)+(N1586/100)*(J1586*$J$5)</f>
        <v>162.54</v>
      </c>
      <c r="T1586" s="14">
        <f>(O1586/100)*(K1586*$K$5)</f>
        <v>0</v>
      </c>
      <c r="U1586" s="14">
        <f>(P1586/100)*(K1586*$K$5)+(P1586/100)*(L1586*$L$5)</f>
        <v>0</v>
      </c>
      <c r="V1586" s="14">
        <f>(Q1586/100)*(L1586*$L$5)</f>
        <v>0</v>
      </c>
      <c r="W1586" s="14">
        <f>(R1586/100)*(K1586*$K$5)+(R1586/100)*(L1586*$L$5)</f>
        <v>0</v>
      </c>
      <c r="X1586" s="14">
        <f t="shared" si="511"/>
        <v>282.94</v>
      </c>
      <c r="Y1586" s="14">
        <f t="shared" si="512"/>
        <v>0</v>
      </c>
      <c r="Z1586" s="14">
        <f t="shared" si="513"/>
        <v>0</v>
      </c>
      <c r="AA1586" s="14">
        <f t="shared" si="514"/>
        <v>0</v>
      </c>
      <c r="AB1586" s="14">
        <f>R1586+W1586</f>
        <v>0</v>
      </c>
      <c r="AC1586" s="15">
        <f t="shared" ref="AC1586:AC1598" si="515">ROUND(X1586+Y1586+Z1586+AA1586+AB1586,1)</f>
        <v>282.89999999999998</v>
      </c>
      <c r="AD1586" s="48">
        <f>(ROUND(AC1586-AC1584,1)/AC1584)</f>
        <v>-6.6952506596306069E-2</v>
      </c>
      <c r="AE1586" s="113"/>
      <c r="AF1586" s="60"/>
      <c r="AH1586" s="20"/>
    </row>
    <row r="1587" spans="1:34">
      <c r="A1587" s="99" t="s">
        <v>817</v>
      </c>
      <c r="B1587" s="87">
        <v>0</v>
      </c>
      <c r="C1587" s="21" t="s">
        <v>338</v>
      </c>
      <c r="D1587" s="12">
        <v>86</v>
      </c>
      <c r="E1587" s="12">
        <v>0</v>
      </c>
      <c r="F1587" s="12">
        <v>0</v>
      </c>
      <c r="G1587" s="12">
        <v>0</v>
      </c>
      <c r="H1587" s="12">
        <v>0</v>
      </c>
      <c r="I1587" s="13">
        <v>20</v>
      </c>
      <c r="J1587" s="13">
        <v>70</v>
      </c>
      <c r="K1587" s="13">
        <v>0</v>
      </c>
      <c r="L1587" s="13">
        <v>0</v>
      </c>
      <c r="M1587" s="13">
        <v>0</v>
      </c>
      <c r="N1587" s="14">
        <f>D1587*$D$6</f>
        <v>120.39999999999999</v>
      </c>
      <c r="O1587" s="14">
        <f>E1587*$E$6</f>
        <v>0</v>
      </c>
      <c r="P1587" s="14">
        <f>F1587*$F$6</f>
        <v>0</v>
      </c>
      <c r="Q1587" s="14">
        <f>G1587*$G$6</f>
        <v>0</v>
      </c>
      <c r="R1587" s="14">
        <f>H1587*$H$6</f>
        <v>0</v>
      </c>
      <c r="S1587" s="14">
        <f>(N1587/100)*(I1587*$I$6)+(N1587/100)*(J1587*$J$6)</f>
        <v>162.54</v>
      </c>
      <c r="T1587" s="14">
        <f>(O1587/100)*(K1587*$K$6)</f>
        <v>0</v>
      </c>
      <c r="U1587" s="14">
        <f>(P1587/100)*(K1587*$K$6)+(P1587/100)*(L1587*$L$6)</f>
        <v>0</v>
      </c>
      <c r="V1587" s="14">
        <f>(Q1587/100)*(L1587*$L$6)</f>
        <v>0</v>
      </c>
      <c r="W1587" s="14">
        <f>(R1587/100)*(K1587*$K$6)+(R1587/100)*(L1587*$L$6)</f>
        <v>0</v>
      </c>
      <c r="X1587" s="14">
        <f t="shared" si="511"/>
        <v>282.94</v>
      </c>
      <c r="Y1587" s="14">
        <f t="shared" si="512"/>
        <v>0</v>
      </c>
      <c r="Z1587" s="14">
        <f t="shared" si="513"/>
        <v>0</v>
      </c>
      <c r="AA1587" s="14">
        <f t="shared" si="514"/>
        <v>0</v>
      </c>
      <c r="AB1587" s="14">
        <f t="shared" ref="AB1587:AB1599" si="516">R1587+W1587</f>
        <v>0</v>
      </c>
      <c r="AC1587" s="15">
        <f t="shared" si="515"/>
        <v>282.89999999999998</v>
      </c>
      <c r="AD1587" s="48">
        <f>(ROUND(AC1587-AC1584,1)/AC1584)</f>
        <v>-6.6952506596306069E-2</v>
      </c>
      <c r="AE1587" s="113"/>
      <c r="AF1587" s="60"/>
      <c r="AH1587" s="20"/>
    </row>
    <row r="1588" spans="1:34">
      <c r="A1588" s="99" t="s">
        <v>818</v>
      </c>
      <c r="B1588" s="87">
        <v>0</v>
      </c>
      <c r="C1588" s="21" t="s">
        <v>339</v>
      </c>
      <c r="D1588" s="12">
        <v>86</v>
      </c>
      <c r="E1588" s="12">
        <v>0</v>
      </c>
      <c r="F1588" s="12">
        <v>0</v>
      </c>
      <c r="G1588" s="12">
        <v>0</v>
      </c>
      <c r="H1588" s="12">
        <v>0</v>
      </c>
      <c r="I1588" s="13">
        <v>20</v>
      </c>
      <c r="J1588" s="13">
        <v>70</v>
      </c>
      <c r="K1588" s="13">
        <v>0</v>
      </c>
      <c r="L1588" s="13">
        <v>0</v>
      </c>
      <c r="M1588" s="13">
        <v>0</v>
      </c>
      <c r="N1588" s="14">
        <f>D1588*$D$7</f>
        <v>120.39999999999999</v>
      </c>
      <c r="O1588" s="14">
        <f>E1588*$E$7</f>
        <v>0</v>
      </c>
      <c r="P1588" s="14">
        <f>F1588*$F$7</f>
        <v>0</v>
      </c>
      <c r="Q1588" s="14">
        <f>G1588*$G$7</f>
        <v>0</v>
      </c>
      <c r="R1588" s="14">
        <f>H1588*$H$7</f>
        <v>0</v>
      </c>
      <c r="S1588" s="14">
        <f>(N1588/100)*(I1588*$I$7)+(N1588/100)*(J1588*$J$7)</f>
        <v>162.54</v>
      </c>
      <c r="T1588" s="14">
        <f>(O1588/100)*(K1588*$K$7)</f>
        <v>0</v>
      </c>
      <c r="U1588" s="14">
        <f>(P1588/100)*(K1588*$K$7)+(P1588/100)*(L1588*$L$7)</f>
        <v>0</v>
      </c>
      <c r="V1588" s="14">
        <f>(Q1588/100)*(L1588*$L$7)</f>
        <v>0</v>
      </c>
      <c r="W1588" s="14">
        <f>(R1588/100)*(K1588*$K$7)+(R1588/100)*(L1588*$L$7)</f>
        <v>0</v>
      </c>
      <c r="X1588" s="14">
        <f t="shared" si="511"/>
        <v>282.94</v>
      </c>
      <c r="Y1588" s="14">
        <f t="shared" si="512"/>
        <v>0</v>
      </c>
      <c r="Z1588" s="14">
        <f t="shared" si="513"/>
        <v>0</v>
      </c>
      <c r="AA1588" s="14">
        <f t="shared" si="514"/>
        <v>0</v>
      </c>
      <c r="AB1588" s="14">
        <f t="shared" si="516"/>
        <v>0</v>
      </c>
      <c r="AC1588" s="15">
        <f t="shared" si="515"/>
        <v>282.89999999999998</v>
      </c>
      <c r="AD1588" s="48">
        <f>(ROUND(AC1588-AC1584,1)/AC1584)</f>
        <v>-6.6952506596306069E-2</v>
      </c>
      <c r="AE1588" s="113"/>
      <c r="AF1588" s="60"/>
      <c r="AH1588" s="20"/>
    </row>
    <row r="1589" spans="1:34">
      <c r="A1589" s="99" t="s">
        <v>667</v>
      </c>
      <c r="B1589" s="87"/>
      <c r="C1589" s="21" t="s">
        <v>340</v>
      </c>
      <c r="D1589" s="12">
        <v>86</v>
      </c>
      <c r="E1589" s="12">
        <v>0</v>
      </c>
      <c r="F1589" s="12">
        <v>0</v>
      </c>
      <c r="G1589" s="12">
        <v>0</v>
      </c>
      <c r="H1589" s="12">
        <v>0</v>
      </c>
      <c r="I1589" s="13">
        <v>20</v>
      </c>
      <c r="J1589" s="13">
        <v>70</v>
      </c>
      <c r="K1589" s="13">
        <v>0</v>
      </c>
      <c r="L1589" s="13">
        <v>0</v>
      </c>
      <c r="M1589" s="13">
        <v>0</v>
      </c>
      <c r="N1589" s="14">
        <f>D1589*$D$8</f>
        <v>120.39999999999999</v>
      </c>
      <c r="O1589" s="14">
        <f>E1589*$E$8</f>
        <v>0</v>
      </c>
      <c r="P1589" s="14">
        <f>F1589*$F$8</f>
        <v>0</v>
      </c>
      <c r="Q1589" s="14">
        <f>G1589*$G$8</f>
        <v>0</v>
      </c>
      <c r="R1589" s="14">
        <f>H1589*$H$8</f>
        <v>0</v>
      </c>
      <c r="S1589" s="14">
        <f>(N1589/100)*(I1589*$I$8)+(N1589/100)*(J1589*$J$8)</f>
        <v>162.54</v>
      </c>
      <c r="T1589" s="14">
        <f>(O1589/100)*(K1589*$K$8)</f>
        <v>0</v>
      </c>
      <c r="U1589" s="14">
        <f>(P1589/100)*(K1589*$K$8)+(P1589/100)*(L1589*$L$8)</f>
        <v>0</v>
      </c>
      <c r="V1589" s="14">
        <f>(Q1589/100)*(L1589*$L$8)</f>
        <v>0</v>
      </c>
      <c r="W1589" s="14">
        <f>(R1589/100)*(K1589*$K$8)+(R1589/100)*(L1589*$L$8)</f>
        <v>0</v>
      </c>
      <c r="X1589" s="14">
        <f t="shared" si="511"/>
        <v>282.94</v>
      </c>
      <c r="Y1589" s="14">
        <f t="shared" si="512"/>
        <v>0</v>
      </c>
      <c r="Z1589" s="14">
        <f t="shared" si="513"/>
        <v>0</v>
      </c>
      <c r="AA1589" s="14">
        <f t="shared" si="514"/>
        <v>0</v>
      </c>
      <c r="AB1589" s="14">
        <f t="shared" si="516"/>
        <v>0</v>
      </c>
      <c r="AC1589" s="15">
        <f t="shared" si="515"/>
        <v>282.89999999999998</v>
      </c>
      <c r="AD1589" s="48">
        <f>(ROUND(AC1589-AC1584,1)/AC1584)</f>
        <v>-6.6952506596306069E-2</v>
      </c>
      <c r="AE1589" s="113"/>
      <c r="AF1589" s="60"/>
      <c r="AH1589" s="20"/>
    </row>
    <row r="1590" spans="1:34">
      <c r="A1590" s="99" t="s">
        <v>606</v>
      </c>
      <c r="B1590" s="87"/>
      <c r="C1590" s="21" t="s">
        <v>1</v>
      </c>
      <c r="D1590" s="12">
        <v>43</v>
      </c>
      <c r="E1590" s="12">
        <v>86</v>
      </c>
      <c r="F1590" s="12">
        <v>0</v>
      </c>
      <c r="G1590" s="12">
        <v>0</v>
      </c>
      <c r="H1590" s="12">
        <v>0</v>
      </c>
      <c r="I1590" s="13">
        <v>20</v>
      </c>
      <c r="J1590" s="13">
        <v>70</v>
      </c>
      <c r="K1590" s="13">
        <v>95</v>
      </c>
      <c r="L1590" s="13">
        <v>0</v>
      </c>
      <c r="M1590" s="13">
        <v>0</v>
      </c>
      <c r="N1590" s="14">
        <f>D1590*$D$9</f>
        <v>51.6</v>
      </c>
      <c r="O1590" s="14">
        <f>E1590*$E$9</f>
        <v>111.8</v>
      </c>
      <c r="P1590" s="14">
        <f>F1590*$F$9</f>
        <v>0</v>
      </c>
      <c r="Q1590" s="14">
        <f>G1590*$G$9</f>
        <v>0</v>
      </c>
      <c r="R1590" s="14">
        <f>H1590*$H$9</f>
        <v>0</v>
      </c>
      <c r="S1590" s="14">
        <f>(N1590/100)*(I1590*$I$9)+(N1590/100)*(J1590*$J$9)</f>
        <v>69.66</v>
      </c>
      <c r="T1590" s="14">
        <f>(O1590/100)*(K1590*$K$9)</f>
        <v>159.31499999999997</v>
      </c>
      <c r="U1590" s="14">
        <f>(P1590/100)*(K1590*$K$9)+(P1590/100)*(L1590*$L$9)</f>
        <v>0</v>
      </c>
      <c r="V1590" s="14">
        <f>(Q1590/100)*(L1590*$L$9)</f>
        <v>0</v>
      </c>
      <c r="W1590" s="14">
        <f>(R1590/100)*(K1590*$K$9)+(R1590/100)*(L1590*$L$9)</f>
        <v>0</v>
      </c>
      <c r="X1590" s="14">
        <f t="shared" si="511"/>
        <v>121.25999999999999</v>
      </c>
      <c r="Y1590" s="14">
        <f t="shared" si="512"/>
        <v>271.11499999999995</v>
      </c>
      <c r="Z1590" s="14">
        <f t="shared" si="513"/>
        <v>0</v>
      </c>
      <c r="AA1590" s="14">
        <f t="shared" si="514"/>
        <v>0</v>
      </c>
      <c r="AB1590" s="14">
        <f t="shared" si="516"/>
        <v>0</v>
      </c>
      <c r="AC1590" s="15">
        <f t="shared" si="515"/>
        <v>392.4</v>
      </c>
      <c r="AD1590" s="48">
        <f>(ROUND(AC1590-AC1584,1)/AC1584)</f>
        <v>0.29419525065963065</v>
      </c>
      <c r="AE1590" s="113"/>
      <c r="AF1590" s="60"/>
      <c r="AH1590" s="20"/>
    </row>
    <row r="1591" spans="1:34">
      <c r="A1591" s="99" t="s">
        <v>845</v>
      </c>
      <c r="B1591" s="87"/>
      <c r="C1591" s="21" t="s">
        <v>2</v>
      </c>
      <c r="D1591" s="12">
        <v>43</v>
      </c>
      <c r="E1591" s="12">
        <v>0</v>
      </c>
      <c r="F1591" s="12">
        <v>86</v>
      </c>
      <c r="G1591" s="12">
        <v>0</v>
      </c>
      <c r="H1591" s="12">
        <v>0</v>
      </c>
      <c r="I1591" s="13">
        <v>20</v>
      </c>
      <c r="J1591" s="13">
        <v>70</v>
      </c>
      <c r="K1591" s="13">
        <v>47.5</v>
      </c>
      <c r="L1591" s="13">
        <v>47.5</v>
      </c>
      <c r="M1591" s="13">
        <v>0</v>
      </c>
      <c r="N1591" s="14">
        <f>D1591*$D$10</f>
        <v>51.6</v>
      </c>
      <c r="O1591" s="14">
        <f>E1591*$E$10</f>
        <v>0</v>
      </c>
      <c r="P1591" s="14">
        <f>F1591*$F$10</f>
        <v>111.8</v>
      </c>
      <c r="Q1591" s="14">
        <f>G1591*$G$10</f>
        <v>0</v>
      </c>
      <c r="R1591" s="14">
        <f>H1591*$H$10</f>
        <v>0</v>
      </c>
      <c r="S1591" s="14">
        <f>(N1591/100)*(I1591*$I$10)+(N1591/100)*(J1591*$J$10)</f>
        <v>69.66</v>
      </c>
      <c r="T1591" s="14">
        <f>(O1591/100)*(K1591*$J$10)</f>
        <v>0</v>
      </c>
      <c r="U1591" s="14">
        <f>(P1591/100)*(K1591*$K$10)+(P1591/100)*(L1591*$L$10)</f>
        <v>159.31499999999997</v>
      </c>
      <c r="V1591" s="14">
        <f>(Q1591/100)*(L1591*$L$10)</f>
        <v>0</v>
      </c>
      <c r="W1591" s="14">
        <f>(R1591/100)*(K1591*$K$10)+(R1591/100)*(L1591*$L$10)</f>
        <v>0</v>
      </c>
      <c r="X1591" s="14">
        <f t="shared" si="511"/>
        <v>121.25999999999999</v>
      </c>
      <c r="Y1591" s="14">
        <f t="shared" si="512"/>
        <v>0</v>
      </c>
      <c r="Z1591" s="14">
        <f t="shared" si="513"/>
        <v>271.11499999999995</v>
      </c>
      <c r="AA1591" s="14">
        <f t="shared" si="514"/>
        <v>0</v>
      </c>
      <c r="AB1591" s="14">
        <f t="shared" si="516"/>
        <v>0</v>
      </c>
      <c r="AC1591" s="15">
        <f t="shared" si="515"/>
        <v>392.4</v>
      </c>
      <c r="AD1591" s="48">
        <f>(ROUND(AC1591-AC1584,1)/AC1584)</f>
        <v>0.29419525065963065</v>
      </c>
      <c r="AE1591" s="113"/>
      <c r="AF1591" s="60"/>
      <c r="AH1591" s="20"/>
    </row>
    <row r="1592" spans="1:34">
      <c r="A1592" s="99" t="s">
        <v>846</v>
      </c>
      <c r="B1592" s="87"/>
      <c r="C1592" s="21" t="s">
        <v>3</v>
      </c>
      <c r="D1592" s="12">
        <v>43</v>
      </c>
      <c r="E1592" s="12">
        <v>0</v>
      </c>
      <c r="F1592" s="12">
        <v>0</v>
      </c>
      <c r="G1592" s="12">
        <v>86</v>
      </c>
      <c r="H1592" s="12">
        <v>0</v>
      </c>
      <c r="I1592" s="13">
        <v>20</v>
      </c>
      <c r="J1592" s="13">
        <v>70</v>
      </c>
      <c r="K1592" s="13">
        <v>0</v>
      </c>
      <c r="L1592" s="13">
        <v>95</v>
      </c>
      <c r="M1592" s="13">
        <v>0</v>
      </c>
      <c r="N1592" s="14">
        <f>D1592*$D$11</f>
        <v>51.6</v>
      </c>
      <c r="O1592" s="14">
        <f>E1592*$E$11</f>
        <v>0</v>
      </c>
      <c r="P1592" s="14">
        <f>F1592*$F$11</f>
        <v>0</v>
      </c>
      <c r="Q1592" s="14">
        <f>G1592*$G$11</f>
        <v>111.8</v>
      </c>
      <c r="R1592" s="14">
        <f>H1592*$H$11</f>
        <v>0</v>
      </c>
      <c r="S1592" s="14">
        <f>(N1592/100)*(I1592*$I$11)+(N1592/100)*(J1592*$J$11)</f>
        <v>69.66</v>
      </c>
      <c r="T1592" s="14">
        <f>(O1592/100)*(K1592*$K$11)</f>
        <v>0</v>
      </c>
      <c r="U1592" s="14">
        <f>(P1592/100)*(K1592*$K$11)+(P1592/100)*(L1592*$L$11)</f>
        <v>0</v>
      </c>
      <c r="V1592" s="14">
        <f>(Q1592/100)*(L1592*$L$11)</f>
        <v>159.31499999999997</v>
      </c>
      <c r="W1592" s="14">
        <f>(R1592/100)*(K1592*$K$11)+(R1592/100)*(L1592*$L$11)</f>
        <v>0</v>
      </c>
      <c r="X1592" s="14">
        <f t="shared" si="511"/>
        <v>121.25999999999999</v>
      </c>
      <c r="Y1592" s="14">
        <f t="shared" si="512"/>
        <v>0</v>
      </c>
      <c r="Z1592" s="14">
        <f t="shared" si="513"/>
        <v>0</v>
      </c>
      <c r="AA1592" s="14">
        <f t="shared" si="514"/>
        <v>271.11499999999995</v>
      </c>
      <c r="AB1592" s="14">
        <f t="shared" si="516"/>
        <v>0</v>
      </c>
      <c r="AC1592" s="15">
        <f t="shared" si="515"/>
        <v>392.4</v>
      </c>
      <c r="AD1592" s="48">
        <f>(ROUND(AC1592-AC1584,1)/AC1584)</f>
        <v>0.29419525065963065</v>
      </c>
      <c r="AE1592" s="113"/>
      <c r="AF1592" s="60"/>
      <c r="AH1592" s="20"/>
    </row>
    <row r="1593" spans="1:34">
      <c r="A1593" s="99" t="s">
        <v>847</v>
      </c>
      <c r="B1593" s="87"/>
      <c r="C1593" s="21" t="s">
        <v>4</v>
      </c>
      <c r="D1593" s="12">
        <v>43</v>
      </c>
      <c r="E1593" s="12">
        <v>0</v>
      </c>
      <c r="F1593" s="12">
        <v>0</v>
      </c>
      <c r="G1593" s="12">
        <v>0</v>
      </c>
      <c r="H1593" s="12">
        <v>86</v>
      </c>
      <c r="I1593" s="13">
        <v>20</v>
      </c>
      <c r="J1593" s="13">
        <v>70</v>
      </c>
      <c r="K1593" s="13">
        <v>47.5</v>
      </c>
      <c r="L1593" s="13">
        <v>47.5</v>
      </c>
      <c r="M1593" s="13">
        <v>0</v>
      </c>
      <c r="N1593" s="14">
        <f>D1593*$D$12</f>
        <v>51.6</v>
      </c>
      <c r="O1593" s="14">
        <f>E1593*$E$12</f>
        <v>0</v>
      </c>
      <c r="P1593" s="14">
        <f>F1593*$F$12</f>
        <v>0</v>
      </c>
      <c r="Q1593" s="14">
        <f>G1593*$G$12</f>
        <v>0</v>
      </c>
      <c r="R1593" s="14">
        <f>H1593*$H$12</f>
        <v>111.8</v>
      </c>
      <c r="S1593" s="14">
        <f>(N1593/100)*(I1593*$I$12)+(N1593/100)*(J1593*$J$12)</f>
        <v>69.66</v>
      </c>
      <c r="T1593" s="14">
        <f>(O1593/100)*(K1593*$K$12)</f>
        <v>0</v>
      </c>
      <c r="U1593" s="14">
        <f>(P1593/100)*(K1593*$K$12)+(P1593/100)*(L1593*$L$12)</f>
        <v>0</v>
      </c>
      <c r="V1593" s="14">
        <f>(Q1593/100)*(L1593*$L$12)</f>
        <v>0</v>
      </c>
      <c r="W1593" s="14">
        <f>(R1593/100)*(K1593*$K$12)+(R1593/100)*(L1593*$L$12)</f>
        <v>159.31499999999997</v>
      </c>
      <c r="X1593" s="14">
        <f t="shared" si="511"/>
        <v>121.25999999999999</v>
      </c>
      <c r="Y1593" s="14">
        <f t="shared" si="512"/>
        <v>0</v>
      </c>
      <c r="Z1593" s="14">
        <f t="shared" si="513"/>
        <v>0</v>
      </c>
      <c r="AA1593" s="14">
        <f t="shared" si="514"/>
        <v>0</v>
      </c>
      <c r="AB1593" s="14">
        <f t="shared" si="516"/>
        <v>271.11499999999995</v>
      </c>
      <c r="AC1593" s="15">
        <f t="shared" si="515"/>
        <v>392.4</v>
      </c>
      <c r="AD1593" s="48">
        <f>(ROUND(AC1593-AC1584,1)/AC1584)</f>
        <v>0.29419525065963065</v>
      </c>
      <c r="AE1593" s="113"/>
      <c r="AF1593" s="60"/>
      <c r="AH1593" s="20"/>
    </row>
    <row r="1594" spans="1:34">
      <c r="A1594" s="99" t="s">
        <v>848</v>
      </c>
      <c r="B1594" s="87"/>
      <c r="C1594" s="21" t="s">
        <v>328</v>
      </c>
      <c r="D1594" s="12">
        <v>86</v>
      </c>
      <c r="E1594" s="12">
        <v>0</v>
      </c>
      <c r="F1594" s="12">
        <v>0</v>
      </c>
      <c r="G1594" s="12">
        <v>0</v>
      </c>
      <c r="H1594" s="12">
        <v>0</v>
      </c>
      <c r="I1594" s="13">
        <v>20</v>
      </c>
      <c r="J1594" s="13">
        <v>70</v>
      </c>
      <c r="K1594" s="13">
        <v>0</v>
      </c>
      <c r="L1594" s="13">
        <v>0</v>
      </c>
      <c r="M1594" s="13">
        <v>75</v>
      </c>
      <c r="N1594" s="14">
        <f>D1594*$D$13</f>
        <v>111.8</v>
      </c>
      <c r="O1594" s="14">
        <f>E1594*$E$13</f>
        <v>0</v>
      </c>
      <c r="P1594" s="14">
        <f>F1594*$F$13</f>
        <v>0</v>
      </c>
      <c r="Q1594" s="14">
        <f>G1594*$G$13</f>
        <v>0</v>
      </c>
      <c r="R1594" s="14">
        <f>H1594*$H$13</f>
        <v>0</v>
      </c>
      <c r="S1594" s="14">
        <f>(N1594/100)*(I1594*$I$14)+(N1594/100)*(J1594*$J$14)+(N1594/100)*(M1594*$M$14)</f>
        <v>276.70499999999998</v>
      </c>
      <c r="T1594" s="14">
        <f>(O1594/100)*(K1594*$K$13)+(O1594/100)*(M1594*$M$13)</f>
        <v>0</v>
      </c>
      <c r="U1594" s="14">
        <f>(P1594/100)*(K1594*$K$13)+(P1594/100)*(L1594*$L$13)+(P1594/100)*(M1594*$M$13)</f>
        <v>0</v>
      </c>
      <c r="V1594" s="14">
        <f>(Q1594/100)*(L1594*$L$13)+(Q1594/100)*(M1594*$M$13)</f>
        <v>0</v>
      </c>
      <c r="W1594" s="14">
        <f>(R1594/100)*(K1594*$K$13)+(R1594/100)*(L1594*$L$13)+(R1594/100)*(M1594*$M$13)</f>
        <v>0</v>
      </c>
      <c r="X1594" s="14">
        <f t="shared" si="511"/>
        <v>388.505</v>
      </c>
      <c r="Y1594" s="14">
        <f t="shared" si="512"/>
        <v>0</v>
      </c>
      <c r="Z1594" s="14">
        <f t="shared" si="513"/>
        <v>0</v>
      </c>
      <c r="AA1594" s="14">
        <f t="shared" si="514"/>
        <v>0</v>
      </c>
      <c r="AB1594" s="14">
        <f t="shared" si="516"/>
        <v>0</v>
      </c>
      <c r="AC1594" s="15">
        <f t="shared" si="515"/>
        <v>388.5</v>
      </c>
      <c r="AD1594" s="48">
        <f>(ROUND(AC1594-AC1584,1)/AC1584)</f>
        <v>0.28133245382585753</v>
      </c>
      <c r="AE1594" s="113"/>
      <c r="AF1594" s="60"/>
      <c r="AH1594" s="20"/>
    </row>
    <row r="1595" spans="1:34">
      <c r="A1595" s="99" t="s">
        <v>849</v>
      </c>
      <c r="B1595" s="87"/>
      <c r="C1595" s="21" t="s">
        <v>329</v>
      </c>
      <c r="D1595" s="12">
        <v>86</v>
      </c>
      <c r="E1595" s="12">
        <v>0</v>
      </c>
      <c r="F1595" s="12">
        <v>0</v>
      </c>
      <c r="G1595" s="12">
        <v>0</v>
      </c>
      <c r="H1595" s="12">
        <v>0</v>
      </c>
      <c r="I1595" s="13">
        <v>20</v>
      </c>
      <c r="J1595" s="13">
        <v>70</v>
      </c>
      <c r="K1595" s="13">
        <v>75</v>
      </c>
      <c r="L1595" s="13">
        <v>0</v>
      </c>
      <c r="M1595" s="13">
        <v>0</v>
      </c>
      <c r="N1595" s="14">
        <f>D1595*$D$14</f>
        <v>111.8</v>
      </c>
      <c r="O1595" s="14">
        <f>E1595*$E$14</f>
        <v>0</v>
      </c>
      <c r="P1595" s="14">
        <f>F1595*$F$14</f>
        <v>0</v>
      </c>
      <c r="Q1595" s="14">
        <f>G1595*$G$14</f>
        <v>0</v>
      </c>
      <c r="R1595" s="14">
        <f>H1595*$H$14</f>
        <v>0</v>
      </c>
      <c r="S1595" s="14">
        <f>(N1595/100)*(I1595*$I$14)+(N1595/100)*(J1595*$J$14)+(N1595/100)*(K1595*$K$14)</f>
        <v>276.70499999999998</v>
      </c>
      <c r="T1595" s="14">
        <f>(O1595/100)*(K1595*$K$14)</f>
        <v>0</v>
      </c>
      <c r="U1595" s="14">
        <f>(P1595/100)*(K1595*$K$14)+(P1595/100)*(L1595*$L$14)</f>
        <v>0</v>
      </c>
      <c r="V1595" s="14">
        <f>(Q1595/100)*(L1595*$L$14)</f>
        <v>0</v>
      </c>
      <c r="W1595" s="14">
        <f>(R1595/100)*(K1595*$L$14)+(R1595/100)*(L1595*$M$14)</f>
        <v>0</v>
      </c>
      <c r="X1595" s="14">
        <f t="shared" si="511"/>
        <v>388.505</v>
      </c>
      <c r="Y1595" s="14">
        <f t="shared" si="512"/>
        <v>0</v>
      </c>
      <c r="Z1595" s="14">
        <f t="shared" si="513"/>
        <v>0</v>
      </c>
      <c r="AA1595" s="14">
        <f t="shared" si="514"/>
        <v>0</v>
      </c>
      <c r="AB1595" s="14">
        <f t="shared" si="516"/>
        <v>0</v>
      </c>
      <c r="AC1595" s="15">
        <f t="shared" si="515"/>
        <v>388.5</v>
      </c>
      <c r="AD1595" s="48">
        <f>(ROUND(AC1595-AC1584,1)/AC1584)</f>
        <v>0.28133245382585753</v>
      </c>
      <c r="AE1595" s="113"/>
      <c r="AF1595" s="60"/>
      <c r="AH1595" s="20"/>
    </row>
    <row r="1596" spans="1:34">
      <c r="A1596" s="99"/>
      <c r="B1596" s="87"/>
      <c r="C1596" s="21" t="s">
        <v>330</v>
      </c>
      <c r="D1596" s="12">
        <v>86</v>
      </c>
      <c r="E1596" s="12">
        <v>0</v>
      </c>
      <c r="F1596" s="12">
        <v>0</v>
      </c>
      <c r="G1596" s="12">
        <v>0</v>
      </c>
      <c r="H1596" s="12">
        <v>0</v>
      </c>
      <c r="I1596" s="13">
        <v>20</v>
      </c>
      <c r="J1596" s="13">
        <v>70</v>
      </c>
      <c r="K1596" s="13">
        <v>0</v>
      </c>
      <c r="L1596" s="13">
        <v>75</v>
      </c>
      <c r="M1596" s="13">
        <v>0</v>
      </c>
      <c r="N1596" s="14">
        <f>D1596*$D$15</f>
        <v>111.8</v>
      </c>
      <c r="O1596" s="14">
        <f>E1596*$E$15</f>
        <v>0</v>
      </c>
      <c r="P1596" s="14">
        <f>F1596*$F$15</f>
        <v>0</v>
      </c>
      <c r="Q1596" s="14">
        <f>G1596*$G$15</f>
        <v>0</v>
      </c>
      <c r="R1596" s="14">
        <f>H1596*$H$15</f>
        <v>0</v>
      </c>
      <c r="S1596" s="14">
        <f>(N1596/100)*(I1596*$I$15)+(N1596/100)*(J1596*$J$15)+(N1596/100)*(L1596*$L$15)</f>
        <v>276.70499999999998</v>
      </c>
      <c r="T1596" s="14">
        <f>(O1596/100)*(K1596*$K$15)</f>
        <v>0</v>
      </c>
      <c r="U1596" s="14">
        <f>(P1596/100)*(K1596*$K$15)+(P1596/100)*(L1596*$L$15)</f>
        <v>0</v>
      </c>
      <c r="V1596" s="14">
        <f>(Q1596/100)*(L1596*$L$15)</f>
        <v>0</v>
      </c>
      <c r="W1596" s="14">
        <f>(R1596/100)*(K1596*$K$15)+(R1596/100)*(L1596*$L$15)</f>
        <v>0</v>
      </c>
      <c r="X1596" s="14">
        <f t="shared" si="511"/>
        <v>388.505</v>
      </c>
      <c r="Y1596" s="14">
        <f t="shared" si="512"/>
        <v>0</v>
      </c>
      <c r="Z1596" s="14">
        <f t="shared" si="513"/>
        <v>0</v>
      </c>
      <c r="AA1596" s="14">
        <f t="shared" si="514"/>
        <v>0</v>
      </c>
      <c r="AB1596" s="14">
        <f t="shared" si="516"/>
        <v>0</v>
      </c>
      <c r="AC1596" s="15">
        <f t="shared" si="515"/>
        <v>388.5</v>
      </c>
      <c r="AD1596" s="48">
        <f>(ROUND(AC1596-AC1584,1)/AC1584)</f>
        <v>0.28133245382585753</v>
      </c>
      <c r="AE1596" s="113"/>
      <c r="AF1596" s="60"/>
      <c r="AH1596" s="20"/>
    </row>
    <row r="1597" spans="1:34">
      <c r="A1597" s="99"/>
      <c r="B1597" s="87"/>
      <c r="C1597" s="21" t="s">
        <v>326</v>
      </c>
      <c r="D1597" s="12">
        <v>86</v>
      </c>
      <c r="E1597" s="12">
        <v>0</v>
      </c>
      <c r="F1597" s="12">
        <v>0</v>
      </c>
      <c r="G1597" s="12">
        <v>0</v>
      </c>
      <c r="H1597" s="12">
        <v>0</v>
      </c>
      <c r="I1597" s="13">
        <v>20</v>
      </c>
      <c r="J1597" s="13">
        <v>93</v>
      </c>
      <c r="K1597" s="13">
        <v>0</v>
      </c>
      <c r="L1597" s="13">
        <v>0</v>
      </c>
      <c r="M1597" s="13">
        <v>0</v>
      </c>
      <c r="N1597" s="14">
        <f>D1597*$D$16</f>
        <v>111.8</v>
      </c>
      <c r="O1597" s="14">
        <f>E1597*$E$16</f>
        <v>0</v>
      </c>
      <c r="P1597" s="14">
        <f>F1597*$F$16</f>
        <v>0</v>
      </c>
      <c r="Q1597" s="14">
        <f>G1597*$G$16</f>
        <v>0</v>
      </c>
      <c r="R1597" s="14">
        <f>H1597*$H$16</f>
        <v>0</v>
      </c>
      <c r="S1597" s="14">
        <f>(N1597/100)*(I1597*$I$16)+(N1597/100)*(J1597*$J$16)</f>
        <v>261.50019999999995</v>
      </c>
      <c r="T1597" s="14">
        <f>(O1597/100)*(K1597*$K$16)</f>
        <v>0</v>
      </c>
      <c r="U1597" s="14">
        <f>(P1597/100)*(K1597*$K$16)+(P1597/100)*(L1597*$L$16)</f>
        <v>0</v>
      </c>
      <c r="V1597" s="14">
        <f>(Q1597/100)*(L1597*$L$16)</f>
        <v>0</v>
      </c>
      <c r="W1597" s="14">
        <f>(R1597/100)*(K1597*$K$16)+(R1597/100)*(L1597*$L$16)</f>
        <v>0</v>
      </c>
      <c r="X1597" s="14">
        <f t="shared" si="511"/>
        <v>373.30019999999996</v>
      </c>
      <c r="Y1597" s="14">
        <f t="shared" si="512"/>
        <v>0</v>
      </c>
      <c r="Z1597" s="14">
        <f t="shared" si="513"/>
        <v>0</v>
      </c>
      <c r="AA1597" s="14">
        <f t="shared" si="514"/>
        <v>0</v>
      </c>
      <c r="AB1597" s="14">
        <f t="shared" si="516"/>
        <v>0</v>
      </c>
      <c r="AC1597" s="15">
        <f t="shared" si="515"/>
        <v>373.3</v>
      </c>
      <c r="AD1597" s="48">
        <f>(ROUND(AC1597-AC1584,1)/AC1584)</f>
        <v>0.23120052770448549</v>
      </c>
      <c r="AE1597" s="113"/>
      <c r="AF1597" s="60"/>
      <c r="AH1597" s="20"/>
    </row>
    <row r="1598" spans="1:34">
      <c r="A1598" s="99"/>
      <c r="B1598" s="87"/>
      <c r="C1598" s="21" t="s">
        <v>327</v>
      </c>
      <c r="D1598" s="12">
        <v>86</v>
      </c>
      <c r="E1598" s="12">
        <v>0</v>
      </c>
      <c r="F1598" s="12">
        <v>0</v>
      </c>
      <c r="G1598" s="12">
        <v>0</v>
      </c>
      <c r="H1598" s="12">
        <v>0</v>
      </c>
      <c r="I1598" s="13">
        <v>59</v>
      </c>
      <c r="J1598" s="13">
        <v>70</v>
      </c>
      <c r="K1598" s="13">
        <v>0</v>
      </c>
      <c r="L1598" s="13">
        <v>0</v>
      </c>
      <c r="M1598" s="13">
        <v>0</v>
      </c>
      <c r="N1598" s="14">
        <f>D1598*$D$17</f>
        <v>111.8</v>
      </c>
      <c r="O1598" s="14">
        <f>E1598*$E$17</f>
        <v>0</v>
      </c>
      <c r="P1598" s="14">
        <f>F1598*$F$17</f>
        <v>0</v>
      </c>
      <c r="Q1598" s="14">
        <f>G1598*$G$17</f>
        <v>0</v>
      </c>
      <c r="R1598" s="14">
        <f>H1598*$H$17</f>
        <v>0</v>
      </c>
      <c r="S1598" s="14">
        <f>(N1598/100)*(I1598*$I$17)+(N1598/100)*(J1598*$J$17)</f>
        <v>229.97259999999997</v>
      </c>
      <c r="T1598" s="14">
        <f>(O1598/100)*(K1598*$K$17)</f>
        <v>0</v>
      </c>
      <c r="U1598" s="14">
        <f>(P1598/100)*(K1598*$K$17)+(P1598/100)*(L1598*$L$17)</f>
        <v>0</v>
      </c>
      <c r="V1598" s="14">
        <f>(Q1598/100)*(L1598*$L$17)</f>
        <v>0</v>
      </c>
      <c r="W1598" s="14">
        <f>(R1598/100)*(K1598*$K$17)+(R1598/100)*(L1598*$L$17)</f>
        <v>0</v>
      </c>
      <c r="X1598" s="14">
        <f t="shared" si="511"/>
        <v>341.77259999999995</v>
      </c>
      <c r="Y1598" s="14">
        <f t="shared" si="512"/>
        <v>0</v>
      </c>
      <c r="Z1598" s="14">
        <f t="shared" si="513"/>
        <v>0</v>
      </c>
      <c r="AA1598" s="14">
        <f t="shared" si="514"/>
        <v>0</v>
      </c>
      <c r="AB1598" s="14">
        <f t="shared" si="516"/>
        <v>0</v>
      </c>
      <c r="AC1598" s="15">
        <f t="shared" si="515"/>
        <v>341.8</v>
      </c>
      <c r="AD1598" s="48">
        <f>(ROUND(AC1598-AC1584,1)/AC1584)</f>
        <v>0.12730870712401057</v>
      </c>
      <c r="AE1598" s="113"/>
      <c r="AF1598" s="60"/>
      <c r="AH1598" s="20"/>
    </row>
    <row r="1599" spans="1:34">
      <c r="A1599" s="106" t="s">
        <v>0</v>
      </c>
      <c r="B1599" s="88" t="s">
        <v>237</v>
      </c>
      <c r="C1599" s="50" t="s">
        <v>244</v>
      </c>
      <c r="D1599" s="11">
        <v>92</v>
      </c>
      <c r="E1599" s="11">
        <v>0</v>
      </c>
      <c r="F1599" s="11">
        <v>0</v>
      </c>
      <c r="G1599" s="11">
        <v>0</v>
      </c>
      <c r="H1599" s="11">
        <v>0</v>
      </c>
      <c r="I1599" s="51">
        <v>20</v>
      </c>
      <c r="J1599" s="51">
        <v>60</v>
      </c>
      <c r="K1599" s="51">
        <v>0</v>
      </c>
      <c r="L1599" s="51">
        <v>0</v>
      </c>
      <c r="M1599" s="51">
        <v>0</v>
      </c>
      <c r="N1599" s="52">
        <f>D1599*$D$3</f>
        <v>138</v>
      </c>
      <c r="O1599" s="52">
        <f>E1599*$E$3</f>
        <v>0</v>
      </c>
      <c r="P1599" s="52">
        <f>F1599*$F$3</f>
        <v>0</v>
      </c>
      <c r="Q1599" s="52">
        <f>G1599*$G$3</f>
        <v>0</v>
      </c>
      <c r="R1599" s="52">
        <f>H1599*$H$3</f>
        <v>0</v>
      </c>
      <c r="S1599" s="52">
        <f>(N1599/100)*(I1599*$I$3)+(N1599/100)*(J1599*$J$3)</f>
        <v>165.6</v>
      </c>
      <c r="T1599" s="52">
        <f>(O1599/100)*(K1599*$K$3)</f>
        <v>0</v>
      </c>
      <c r="U1599" s="52">
        <f>(P1599/100)*(K1599*$K$3)+(P1599/100)*(L1599*$L$3)</f>
        <v>0</v>
      </c>
      <c r="V1599" s="52">
        <f>(Q1599/100)*(L1599*$L$3)</f>
        <v>0</v>
      </c>
      <c r="W1599" s="52">
        <f>(R1599/100)*(K1599*$K$3)+(R1599/100)*(L1599*$L$3)</f>
        <v>0</v>
      </c>
      <c r="X1599" s="52">
        <f t="shared" ref="X1599:X1628" si="517">N1599+S1599</f>
        <v>303.60000000000002</v>
      </c>
      <c r="Y1599" s="52">
        <f t="shared" ref="Y1599:Y1628" si="518">O1599+T1599</f>
        <v>0</v>
      </c>
      <c r="Z1599" s="52">
        <f t="shared" ref="Z1599:Z1628" si="519">P1599+U1599</f>
        <v>0</v>
      </c>
      <c r="AA1599" s="52">
        <f t="shared" ref="AA1599:AA1628" si="520">Q1599+V1599</f>
        <v>0</v>
      </c>
      <c r="AB1599" s="52">
        <f t="shared" si="516"/>
        <v>0</v>
      </c>
      <c r="AC1599" s="53">
        <f>ROUND(X1599+Y1599+Z1599+AA1599+AB1599,1)</f>
        <v>303.60000000000002</v>
      </c>
      <c r="AD1599" s="58">
        <v>0</v>
      </c>
      <c r="AE1599" s="113" t="s">
        <v>814</v>
      </c>
      <c r="AF1599" s="60"/>
      <c r="AH1599" s="20"/>
    </row>
    <row r="1600" spans="1:34">
      <c r="A1600" s="99" t="s">
        <v>815</v>
      </c>
      <c r="B1600" s="89">
        <v>8</v>
      </c>
      <c r="C1600" s="21" t="s">
        <v>325</v>
      </c>
      <c r="D1600" s="12">
        <v>92</v>
      </c>
      <c r="E1600" s="12">
        <v>0</v>
      </c>
      <c r="F1600" s="12">
        <v>0</v>
      </c>
      <c r="G1600" s="12">
        <v>0</v>
      </c>
      <c r="H1600" s="12">
        <v>0</v>
      </c>
      <c r="I1600" s="13">
        <v>35</v>
      </c>
      <c r="J1600" s="13">
        <v>75</v>
      </c>
      <c r="K1600" s="13">
        <v>0</v>
      </c>
      <c r="L1600" s="13">
        <v>0</v>
      </c>
      <c r="M1600" s="13">
        <v>0</v>
      </c>
      <c r="N1600" s="14">
        <f>D1600*$D$4</f>
        <v>119.60000000000001</v>
      </c>
      <c r="O1600" s="14">
        <f>E1600*$E$4</f>
        <v>0</v>
      </c>
      <c r="P1600" s="14">
        <f>F1600*$F$4</f>
        <v>0</v>
      </c>
      <c r="Q1600" s="14">
        <f>G1600*$G$4</f>
        <v>0</v>
      </c>
      <c r="R1600" s="14">
        <f>H1600*$H$4</f>
        <v>0</v>
      </c>
      <c r="S1600" s="14">
        <f>(N1600/100)*(I1600*$I$4)+(N1600/100)*(J1600*$J$4)</f>
        <v>236.80800000000005</v>
      </c>
      <c r="T1600" s="14">
        <f>(O1600/100)*(K1600*$K$4)</f>
        <v>0</v>
      </c>
      <c r="U1600" s="14">
        <f>(P1600/100)*(K1600*$K$4)+(P1600/100)*(L1600*$L$4)</f>
        <v>0</v>
      </c>
      <c r="V1600" s="14">
        <f>(Q1600/100)*(L1600*$L$4)</f>
        <v>0</v>
      </c>
      <c r="W1600" s="14">
        <f>(R1600/100)*(K1600*$K$4)+(R1600/100)*(L1600*$L$4)</f>
        <v>0</v>
      </c>
      <c r="X1600" s="14">
        <f t="shared" si="517"/>
        <v>356.40800000000007</v>
      </c>
      <c r="Y1600" s="14">
        <f t="shared" si="518"/>
        <v>0</v>
      </c>
      <c r="Z1600" s="14">
        <f t="shared" si="519"/>
        <v>0</v>
      </c>
      <c r="AA1600" s="14">
        <f t="shared" si="520"/>
        <v>0</v>
      </c>
      <c r="AB1600" s="14">
        <f>R1600+W1600</f>
        <v>0</v>
      </c>
      <c r="AC1600" s="15">
        <f>ROUND(X1600+Y1600+Z1600+AA1600+AB1600,1)</f>
        <v>356.4</v>
      </c>
      <c r="AD1600" s="48">
        <f>(ROUND(AC1600-AC1599,1)/AC1599)</f>
        <v>0.17391304347826084</v>
      </c>
      <c r="AE1600" s="113"/>
      <c r="AF1600" s="60"/>
      <c r="AH1600" s="20"/>
    </row>
    <row r="1601" spans="1:34">
      <c r="A1601" s="99" t="s">
        <v>816</v>
      </c>
      <c r="B1601" s="89">
        <v>12</v>
      </c>
      <c r="C1601" s="21" t="s">
        <v>850</v>
      </c>
      <c r="D1601" s="12">
        <v>92</v>
      </c>
      <c r="E1601" s="12">
        <v>0</v>
      </c>
      <c r="F1601" s="12">
        <v>0</v>
      </c>
      <c r="G1601" s="12">
        <v>0</v>
      </c>
      <c r="H1601" s="12">
        <v>0</v>
      </c>
      <c r="I1601" s="13">
        <v>20</v>
      </c>
      <c r="J1601" s="13">
        <v>60</v>
      </c>
      <c r="K1601" s="13">
        <v>0</v>
      </c>
      <c r="L1601" s="13">
        <v>0</v>
      </c>
      <c r="M1601" s="13">
        <v>0</v>
      </c>
      <c r="N1601" s="14">
        <f>D1601*$D$5</f>
        <v>128.79999999999998</v>
      </c>
      <c r="O1601" s="14">
        <f>E1601*$E$5</f>
        <v>0</v>
      </c>
      <c r="P1601" s="14">
        <f>F1601*$F$5</f>
        <v>0</v>
      </c>
      <c r="Q1601" s="14">
        <f>G1601*$G$5</f>
        <v>0</v>
      </c>
      <c r="R1601" s="14">
        <f>H1601*$H$5</f>
        <v>0</v>
      </c>
      <c r="S1601" s="14">
        <f>(N1601/100)*(I1601*$I$5)+(N1601/100)*(J1601*$J$5)</f>
        <v>154.55999999999997</v>
      </c>
      <c r="T1601" s="14">
        <f>(O1601/100)*(K1601*$K$5)</f>
        <v>0</v>
      </c>
      <c r="U1601" s="14">
        <f>(P1601/100)*(K1601*$K$5)+(P1601/100)*(L1601*$L$5)</f>
        <v>0</v>
      </c>
      <c r="V1601" s="14">
        <f>(Q1601/100)*(L1601*$L$5)</f>
        <v>0</v>
      </c>
      <c r="W1601" s="14">
        <f>(R1601/100)*(K1601*$K$5)+(R1601/100)*(L1601*$L$5)</f>
        <v>0</v>
      </c>
      <c r="X1601" s="14">
        <f t="shared" si="517"/>
        <v>283.35999999999996</v>
      </c>
      <c r="Y1601" s="14">
        <f t="shared" si="518"/>
        <v>0</v>
      </c>
      <c r="Z1601" s="14">
        <f t="shared" si="519"/>
        <v>0</v>
      </c>
      <c r="AA1601" s="14">
        <f t="shared" si="520"/>
        <v>0</v>
      </c>
      <c r="AB1601" s="14">
        <f>R1601+W1601</f>
        <v>0</v>
      </c>
      <c r="AC1601" s="15">
        <f t="shared" ref="AC1601:AC1613" si="521">ROUND(X1601+Y1601+Z1601+AA1601+AB1601,1)</f>
        <v>283.39999999999998</v>
      </c>
      <c r="AD1601" s="48">
        <f>(ROUND(AC1601-AC1599,1)/AC1599)</f>
        <v>-6.6534914361001313E-2</v>
      </c>
      <c r="AE1601" s="113"/>
      <c r="AF1601" s="60"/>
      <c r="AH1601" s="20"/>
    </row>
    <row r="1602" spans="1:34">
      <c r="A1602" s="99" t="s">
        <v>817</v>
      </c>
      <c r="B1602" s="89">
        <v>0</v>
      </c>
      <c r="C1602" s="21" t="s">
        <v>338</v>
      </c>
      <c r="D1602" s="12">
        <v>92</v>
      </c>
      <c r="E1602" s="12">
        <v>0</v>
      </c>
      <c r="F1602" s="12">
        <v>0</v>
      </c>
      <c r="G1602" s="12">
        <v>0</v>
      </c>
      <c r="H1602" s="12">
        <v>0</v>
      </c>
      <c r="I1602" s="13">
        <v>20</v>
      </c>
      <c r="J1602" s="13">
        <v>60</v>
      </c>
      <c r="K1602" s="13">
        <v>0</v>
      </c>
      <c r="L1602" s="13">
        <v>0</v>
      </c>
      <c r="M1602" s="13">
        <v>0</v>
      </c>
      <c r="N1602" s="14">
        <f>D1602*$D$6</f>
        <v>128.79999999999998</v>
      </c>
      <c r="O1602" s="14">
        <f>E1602*$E$6</f>
        <v>0</v>
      </c>
      <c r="P1602" s="14">
        <f>F1602*$F$6</f>
        <v>0</v>
      </c>
      <c r="Q1602" s="14">
        <f>G1602*$G$6</f>
        <v>0</v>
      </c>
      <c r="R1602" s="14">
        <f>H1602*$H$6</f>
        <v>0</v>
      </c>
      <c r="S1602" s="14">
        <f>(N1602/100)*(I1602*$I$6)+(N1602/100)*(J1602*$J$6)</f>
        <v>154.55999999999997</v>
      </c>
      <c r="T1602" s="14">
        <f>(O1602/100)*(K1602*$K$6)</f>
        <v>0</v>
      </c>
      <c r="U1602" s="14">
        <f>(P1602/100)*(K1602*$K$6)+(P1602/100)*(L1602*$L$6)</f>
        <v>0</v>
      </c>
      <c r="V1602" s="14">
        <f>(Q1602/100)*(L1602*$L$6)</f>
        <v>0</v>
      </c>
      <c r="W1602" s="14">
        <f>(R1602/100)*(K1602*$K$6)+(R1602/100)*(L1602*$L$6)</f>
        <v>0</v>
      </c>
      <c r="X1602" s="14">
        <f t="shared" si="517"/>
        <v>283.35999999999996</v>
      </c>
      <c r="Y1602" s="14">
        <f t="shared" si="518"/>
        <v>0</v>
      </c>
      <c r="Z1602" s="14">
        <f t="shared" si="519"/>
        <v>0</v>
      </c>
      <c r="AA1602" s="14">
        <f t="shared" si="520"/>
        <v>0</v>
      </c>
      <c r="AB1602" s="14">
        <f t="shared" ref="AB1602:AB1614" si="522">R1602+W1602</f>
        <v>0</v>
      </c>
      <c r="AC1602" s="15">
        <f t="shared" si="521"/>
        <v>283.39999999999998</v>
      </c>
      <c r="AD1602" s="48">
        <f>(ROUND(AC1602-AC1599,1)/AC1599)</f>
        <v>-6.6534914361001313E-2</v>
      </c>
      <c r="AE1602" s="113"/>
      <c r="AF1602" s="60"/>
      <c r="AH1602" s="20"/>
    </row>
    <row r="1603" spans="1:34">
      <c r="A1603" s="99" t="s">
        <v>818</v>
      </c>
      <c r="B1603" s="89">
        <v>0</v>
      </c>
      <c r="C1603" s="21" t="s">
        <v>339</v>
      </c>
      <c r="D1603" s="12">
        <v>92</v>
      </c>
      <c r="E1603" s="12">
        <v>0</v>
      </c>
      <c r="F1603" s="12">
        <v>0</v>
      </c>
      <c r="G1603" s="12">
        <v>0</v>
      </c>
      <c r="H1603" s="12">
        <v>0</v>
      </c>
      <c r="I1603" s="13">
        <v>20</v>
      </c>
      <c r="J1603" s="13">
        <v>60</v>
      </c>
      <c r="K1603" s="13">
        <v>0</v>
      </c>
      <c r="L1603" s="13">
        <v>0</v>
      </c>
      <c r="M1603" s="13">
        <v>0</v>
      </c>
      <c r="N1603" s="14">
        <f>D1603*$D$7</f>
        <v>128.79999999999998</v>
      </c>
      <c r="O1603" s="14">
        <f>E1603*$E$7</f>
        <v>0</v>
      </c>
      <c r="P1603" s="14">
        <f>F1603*$F$7</f>
        <v>0</v>
      </c>
      <c r="Q1603" s="14">
        <f>G1603*$G$7</f>
        <v>0</v>
      </c>
      <c r="R1603" s="14">
        <f>H1603*$H$7</f>
        <v>0</v>
      </c>
      <c r="S1603" s="14">
        <f>(N1603/100)*(I1603*$I$7)+(N1603/100)*(J1603*$J$7)</f>
        <v>154.55999999999997</v>
      </c>
      <c r="T1603" s="14">
        <f>(O1603/100)*(K1603*$K$7)</f>
        <v>0</v>
      </c>
      <c r="U1603" s="14">
        <f>(P1603/100)*(K1603*$K$7)+(P1603/100)*(L1603*$L$7)</f>
        <v>0</v>
      </c>
      <c r="V1603" s="14">
        <f>(Q1603/100)*(L1603*$L$7)</f>
        <v>0</v>
      </c>
      <c r="W1603" s="14">
        <f>(R1603/100)*(K1603*$K$7)+(R1603/100)*(L1603*$L$7)</f>
        <v>0</v>
      </c>
      <c r="X1603" s="14">
        <f t="shared" si="517"/>
        <v>283.35999999999996</v>
      </c>
      <c r="Y1603" s="14">
        <f t="shared" si="518"/>
        <v>0</v>
      </c>
      <c r="Z1603" s="14">
        <f t="shared" si="519"/>
        <v>0</v>
      </c>
      <c r="AA1603" s="14">
        <f t="shared" si="520"/>
        <v>0</v>
      </c>
      <c r="AB1603" s="14">
        <f t="shared" si="522"/>
        <v>0</v>
      </c>
      <c r="AC1603" s="15">
        <f t="shared" si="521"/>
        <v>283.39999999999998</v>
      </c>
      <c r="AD1603" s="48">
        <f>(ROUND(AC1603-AC1599,1)/AC1599)</f>
        <v>-6.6534914361001313E-2</v>
      </c>
      <c r="AE1603" s="113"/>
      <c r="AF1603" s="60"/>
      <c r="AH1603" s="20"/>
    </row>
    <row r="1604" spans="1:34">
      <c r="A1604" s="99" t="s">
        <v>667</v>
      </c>
      <c r="B1604" s="89"/>
      <c r="C1604" s="21" t="s">
        <v>340</v>
      </c>
      <c r="D1604" s="12">
        <v>92</v>
      </c>
      <c r="E1604" s="12">
        <v>0</v>
      </c>
      <c r="F1604" s="12">
        <v>0</v>
      </c>
      <c r="G1604" s="12">
        <v>0</v>
      </c>
      <c r="H1604" s="12">
        <v>0</v>
      </c>
      <c r="I1604" s="13">
        <v>20</v>
      </c>
      <c r="J1604" s="13">
        <v>60</v>
      </c>
      <c r="K1604" s="13">
        <v>0</v>
      </c>
      <c r="L1604" s="13">
        <v>0</v>
      </c>
      <c r="M1604" s="13">
        <v>0</v>
      </c>
      <c r="N1604" s="14">
        <f>D1604*$D$8</f>
        <v>128.79999999999998</v>
      </c>
      <c r="O1604" s="14">
        <f>E1604*$E$8</f>
        <v>0</v>
      </c>
      <c r="P1604" s="14">
        <f>F1604*$F$8</f>
        <v>0</v>
      </c>
      <c r="Q1604" s="14">
        <f>G1604*$G$8</f>
        <v>0</v>
      </c>
      <c r="R1604" s="14">
        <f>H1604*$H$8</f>
        <v>0</v>
      </c>
      <c r="S1604" s="14">
        <f>(N1604/100)*(I1604*$I$8)+(N1604/100)*(J1604*$J$8)</f>
        <v>154.55999999999997</v>
      </c>
      <c r="T1604" s="14">
        <f>(O1604/100)*(K1604*$K$8)</f>
        <v>0</v>
      </c>
      <c r="U1604" s="14">
        <f>(P1604/100)*(K1604*$K$8)+(P1604/100)*(L1604*$L$8)</f>
        <v>0</v>
      </c>
      <c r="V1604" s="14">
        <f>(Q1604/100)*(L1604*$L$8)</f>
        <v>0</v>
      </c>
      <c r="W1604" s="14">
        <f>(R1604/100)*(K1604*$K$8)+(R1604/100)*(L1604*$L$8)</f>
        <v>0</v>
      </c>
      <c r="X1604" s="14">
        <f t="shared" si="517"/>
        <v>283.35999999999996</v>
      </c>
      <c r="Y1604" s="14">
        <f t="shared" si="518"/>
        <v>0</v>
      </c>
      <c r="Z1604" s="14">
        <f t="shared" si="519"/>
        <v>0</v>
      </c>
      <c r="AA1604" s="14">
        <f t="shared" si="520"/>
        <v>0</v>
      </c>
      <c r="AB1604" s="14">
        <f t="shared" si="522"/>
        <v>0</v>
      </c>
      <c r="AC1604" s="15">
        <f t="shared" si="521"/>
        <v>283.39999999999998</v>
      </c>
      <c r="AD1604" s="48">
        <f>(ROUND(AC1604-AC1599,1)/AC1599)</f>
        <v>-6.6534914361001313E-2</v>
      </c>
      <c r="AE1604" s="113"/>
      <c r="AF1604" s="60"/>
      <c r="AH1604" s="20"/>
    </row>
    <row r="1605" spans="1:34">
      <c r="A1605" s="99" t="s">
        <v>606</v>
      </c>
      <c r="B1605" s="89"/>
      <c r="C1605" s="21" t="s">
        <v>1</v>
      </c>
      <c r="D1605" s="12">
        <v>46</v>
      </c>
      <c r="E1605" s="12">
        <v>92</v>
      </c>
      <c r="F1605" s="12">
        <v>0</v>
      </c>
      <c r="G1605" s="12">
        <v>0</v>
      </c>
      <c r="H1605" s="12">
        <v>0</v>
      </c>
      <c r="I1605" s="13">
        <v>20</v>
      </c>
      <c r="J1605" s="13">
        <v>60</v>
      </c>
      <c r="K1605" s="13">
        <v>85</v>
      </c>
      <c r="L1605" s="13">
        <v>0</v>
      </c>
      <c r="M1605" s="13">
        <v>0</v>
      </c>
      <c r="N1605" s="14">
        <f>D1605*$D$9</f>
        <v>55.199999999999996</v>
      </c>
      <c r="O1605" s="14">
        <f>E1605*$E$9</f>
        <v>119.60000000000001</v>
      </c>
      <c r="P1605" s="14">
        <f>F1605*$F$9</f>
        <v>0</v>
      </c>
      <c r="Q1605" s="14">
        <f>G1605*$G$9</f>
        <v>0</v>
      </c>
      <c r="R1605" s="14">
        <f>H1605*$H$9</f>
        <v>0</v>
      </c>
      <c r="S1605" s="14">
        <f>(N1605/100)*(I1605*$I$9)+(N1605/100)*(J1605*$J$9)</f>
        <v>66.239999999999995</v>
      </c>
      <c r="T1605" s="14">
        <f>(O1605/100)*(K1605*$K$9)</f>
        <v>152.49</v>
      </c>
      <c r="U1605" s="14">
        <f>(P1605/100)*(K1605*$K$9)+(P1605/100)*(L1605*$L$9)</f>
        <v>0</v>
      </c>
      <c r="V1605" s="14">
        <f>(Q1605/100)*(L1605*$L$9)</f>
        <v>0</v>
      </c>
      <c r="W1605" s="14">
        <f>(R1605/100)*(K1605*$K$9)+(R1605/100)*(L1605*$L$9)</f>
        <v>0</v>
      </c>
      <c r="X1605" s="14">
        <f t="shared" si="517"/>
        <v>121.44</v>
      </c>
      <c r="Y1605" s="14">
        <f t="shared" si="518"/>
        <v>272.09000000000003</v>
      </c>
      <c r="Z1605" s="14">
        <f t="shared" si="519"/>
        <v>0</v>
      </c>
      <c r="AA1605" s="14">
        <f t="shared" si="520"/>
        <v>0</v>
      </c>
      <c r="AB1605" s="14">
        <f t="shared" si="522"/>
        <v>0</v>
      </c>
      <c r="AC1605" s="15">
        <f t="shared" si="521"/>
        <v>393.5</v>
      </c>
      <c r="AD1605" s="48">
        <f>(ROUND(AC1605-AC1599,1)/AC1599)</f>
        <v>0.29611330698287219</v>
      </c>
      <c r="AE1605" s="113"/>
      <c r="AF1605" s="60"/>
      <c r="AH1605" s="20"/>
    </row>
    <row r="1606" spans="1:34">
      <c r="A1606" s="99" t="s">
        <v>845</v>
      </c>
      <c r="B1606" s="89"/>
      <c r="C1606" s="21" t="s">
        <v>2</v>
      </c>
      <c r="D1606" s="12">
        <v>46</v>
      </c>
      <c r="E1606" s="12">
        <v>0</v>
      </c>
      <c r="F1606" s="12">
        <v>92</v>
      </c>
      <c r="G1606" s="12">
        <v>0</v>
      </c>
      <c r="H1606" s="12">
        <v>0</v>
      </c>
      <c r="I1606" s="13">
        <v>20</v>
      </c>
      <c r="J1606" s="13">
        <v>60</v>
      </c>
      <c r="K1606" s="13">
        <v>42.5</v>
      </c>
      <c r="L1606" s="13">
        <v>42.5</v>
      </c>
      <c r="M1606" s="13">
        <v>0</v>
      </c>
      <c r="N1606" s="14">
        <f>D1606*$D$10</f>
        <v>55.199999999999996</v>
      </c>
      <c r="O1606" s="14">
        <f>E1606*$E$10</f>
        <v>0</v>
      </c>
      <c r="P1606" s="14">
        <f>F1606*$F$10</f>
        <v>119.60000000000001</v>
      </c>
      <c r="Q1606" s="14">
        <f>G1606*$G$10</f>
        <v>0</v>
      </c>
      <c r="R1606" s="14">
        <f>H1606*$H$10</f>
        <v>0</v>
      </c>
      <c r="S1606" s="14">
        <f>(N1606/100)*(I1606*$I$10)+(N1606/100)*(J1606*$J$10)</f>
        <v>66.239999999999995</v>
      </c>
      <c r="T1606" s="14">
        <f>(O1606/100)*(K1606*$J$10)</f>
        <v>0</v>
      </c>
      <c r="U1606" s="14">
        <f>(P1606/100)*(K1606*$K$10)+(P1606/100)*(L1606*$L$10)</f>
        <v>152.49</v>
      </c>
      <c r="V1606" s="14">
        <f>(Q1606/100)*(L1606*$L$10)</f>
        <v>0</v>
      </c>
      <c r="W1606" s="14">
        <f>(R1606/100)*(K1606*$K$10)+(R1606/100)*(L1606*$L$10)</f>
        <v>0</v>
      </c>
      <c r="X1606" s="14">
        <f t="shared" si="517"/>
        <v>121.44</v>
      </c>
      <c r="Y1606" s="14">
        <f t="shared" si="518"/>
        <v>0</v>
      </c>
      <c r="Z1606" s="14">
        <f t="shared" si="519"/>
        <v>272.09000000000003</v>
      </c>
      <c r="AA1606" s="14">
        <f t="shared" si="520"/>
        <v>0</v>
      </c>
      <c r="AB1606" s="14">
        <f t="shared" si="522"/>
        <v>0</v>
      </c>
      <c r="AC1606" s="15">
        <f t="shared" si="521"/>
        <v>393.5</v>
      </c>
      <c r="AD1606" s="48">
        <f>(ROUND(AC1606-AC1599,1)/AC1599)</f>
        <v>0.29611330698287219</v>
      </c>
      <c r="AE1606" s="113"/>
      <c r="AF1606" s="60"/>
      <c r="AH1606" s="20"/>
    </row>
    <row r="1607" spans="1:34">
      <c r="A1607" s="99" t="s">
        <v>846</v>
      </c>
      <c r="B1607" s="89"/>
      <c r="C1607" s="21" t="s">
        <v>3</v>
      </c>
      <c r="D1607" s="12">
        <v>46</v>
      </c>
      <c r="E1607" s="12">
        <v>0</v>
      </c>
      <c r="F1607" s="12">
        <v>0</v>
      </c>
      <c r="G1607" s="12">
        <v>92</v>
      </c>
      <c r="H1607" s="12">
        <v>0</v>
      </c>
      <c r="I1607" s="13">
        <v>20</v>
      </c>
      <c r="J1607" s="13">
        <v>60</v>
      </c>
      <c r="K1607" s="13">
        <v>0</v>
      </c>
      <c r="L1607" s="13">
        <v>85</v>
      </c>
      <c r="M1607" s="13">
        <v>0</v>
      </c>
      <c r="N1607" s="14">
        <f>D1607*$D$11</f>
        <v>55.199999999999996</v>
      </c>
      <c r="O1607" s="14">
        <f>E1607*$E$11</f>
        <v>0</v>
      </c>
      <c r="P1607" s="14">
        <f>F1607*$F$11</f>
        <v>0</v>
      </c>
      <c r="Q1607" s="14">
        <f>G1607*$G$11</f>
        <v>119.60000000000001</v>
      </c>
      <c r="R1607" s="14">
        <f>H1607*$H$11</f>
        <v>0</v>
      </c>
      <c r="S1607" s="14">
        <f>(N1607/100)*(I1607*$I$11)+(N1607/100)*(J1607*$J$11)</f>
        <v>66.239999999999995</v>
      </c>
      <c r="T1607" s="14">
        <f>(O1607/100)*(K1607*$K$11)</f>
        <v>0</v>
      </c>
      <c r="U1607" s="14">
        <f>(P1607/100)*(K1607*$K$11)+(P1607/100)*(L1607*$L$11)</f>
        <v>0</v>
      </c>
      <c r="V1607" s="14">
        <f>(Q1607/100)*(L1607*$L$11)</f>
        <v>152.49</v>
      </c>
      <c r="W1607" s="14">
        <f>(R1607/100)*(K1607*$K$11)+(R1607/100)*(L1607*$L$11)</f>
        <v>0</v>
      </c>
      <c r="X1607" s="14">
        <f t="shared" si="517"/>
        <v>121.44</v>
      </c>
      <c r="Y1607" s="14">
        <f t="shared" si="518"/>
        <v>0</v>
      </c>
      <c r="Z1607" s="14">
        <f t="shared" si="519"/>
        <v>0</v>
      </c>
      <c r="AA1607" s="14">
        <f t="shared" si="520"/>
        <v>272.09000000000003</v>
      </c>
      <c r="AB1607" s="14">
        <f t="shared" si="522"/>
        <v>0</v>
      </c>
      <c r="AC1607" s="15">
        <f t="shared" si="521"/>
        <v>393.5</v>
      </c>
      <c r="AD1607" s="48">
        <f>(ROUND(AC1607-AC1599,1)/AC1599)</f>
        <v>0.29611330698287219</v>
      </c>
      <c r="AE1607" s="113"/>
      <c r="AF1607" s="60"/>
      <c r="AH1607" s="20"/>
    </row>
    <row r="1608" spans="1:34">
      <c r="A1608" s="99" t="s">
        <v>847</v>
      </c>
      <c r="B1608" s="89"/>
      <c r="C1608" s="21" t="s">
        <v>4</v>
      </c>
      <c r="D1608" s="12">
        <v>46</v>
      </c>
      <c r="E1608" s="12">
        <v>0</v>
      </c>
      <c r="F1608" s="12">
        <v>0</v>
      </c>
      <c r="G1608" s="12">
        <v>0</v>
      </c>
      <c r="H1608" s="12">
        <v>92</v>
      </c>
      <c r="I1608" s="13">
        <v>20</v>
      </c>
      <c r="J1608" s="13">
        <v>60</v>
      </c>
      <c r="K1608" s="13">
        <v>42.5</v>
      </c>
      <c r="L1608" s="13">
        <v>42.5</v>
      </c>
      <c r="M1608" s="13">
        <v>0</v>
      </c>
      <c r="N1608" s="14">
        <f>D1608*$D$12</f>
        <v>55.199999999999996</v>
      </c>
      <c r="O1608" s="14">
        <f>E1608*$E$12</f>
        <v>0</v>
      </c>
      <c r="P1608" s="14">
        <f>F1608*$F$12</f>
        <v>0</v>
      </c>
      <c r="Q1608" s="14">
        <f>G1608*$G$12</f>
        <v>0</v>
      </c>
      <c r="R1608" s="14">
        <f>H1608*$H$12</f>
        <v>119.60000000000001</v>
      </c>
      <c r="S1608" s="14">
        <f>(N1608/100)*(I1608*$I$12)+(N1608/100)*(J1608*$J$12)</f>
        <v>66.239999999999995</v>
      </c>
      <c r="T1608" s="14">
        <f>(O1608/100)*(K1608*$K$12)</f>
        <v>0</v>
      </c>
      <c r="U1608" s="14">
        <f>(P1608/100)*(K1608*$K$12)+(P1608/100)*(L1608*$L$12)</f>
        <v>0</v>
      </c>
      <c r="V1608" s="14">
        <f>(Q1608/100)*(L1608*$L$12)</f>
        <v>0</v>
      </c>
      <c r="W1608" s="14">
        <f>(R1608/100)*(K1608*$K$12)+(R1608/100)*(L1608*$L$12)</f>
        <v>152.49</v>
      </c>
      <c r="X1608" s="14">
        <f t="shared" si="517"/>
        <v>121.44</v>
      </c>
      <c r="Y1608" s="14">
        <f t="shared" si="518"/>
        <v>0</v>
      </c>
      <c r="Z1608" s="14">
        <f t="shared" si="519"/>
        <v>0</v>
      </c>
      <c r="AA1608" s="14">
        <f t="shared" si="520"/>
        <v>0</v>
      </c>
      <c r="AB1608" s="14">
        <f t="shared" si="522"/>
        <v>272.09000000000003</v>
      </c>
      <c r="AC1608" s="15">
        <f t="shared" si="521"/>
        <v>393.5</v>
      </c>
      <c r="AD1608" s="48">
        <f>(ROUND(AC1608-AC1599,1)/AC1599)</f>
        <v>0.29611330698287219</v>
      </c>
      <c r="AE1608" s="113"/>
      <c r="AF1608" s="60"/>
      <c r="AH1608" s="20"/>
    </row>
    <row r="1609" spans="1:34">
      <c r="A1609" s="99" t="s">
        <v>848</v>
      </c>
      <c r="B1609" s="89"/>
      <c r="C1609" s="21" t="s">
        <v>328</v>
      </c>
      <c r="D1609" s="12">
        <v>92</v>
      </c>
      <c r="E1609" s="12">
        <v>0</v>
      </c>
      <c r="F1609" s="12">
        <v>0</v>
      </c>
      <c r="G1609" s="12">
        <v>0</v>
      </c>
      <c r="H1609" s="12">
        <v>0</v>
      </c>
      <c r="I1609" s="13">
        <v>20</v>
      </c>
      <c r="J1609" s="13">
        <v>60</v>
      </c>
      <c r="K1609" s="13">
        <v>0</v>
      </c>
      <c r="L1609" s="13">
        <v>0</v>
      </c>
      <c r="M1609" s="13">
        <v>70</v>
      </c>
      <c r="N1609" s="14">
        <f>D1609*$D$13</f>
        <v>119.60000000000001</v>
      </c>
      <c r="O1609" s="14">
        <f>E1609*$E$13</f>
        <v>0</v>
      </c>
      <c r="P1609" s="14">
        <f>F1609*$F$13</f>
        <v>0</v>
      </c>
      <c r="Q1609" s="14">
        <f>G1609*$G$13</f>
        <v>0</v>
      </c>
      <c r="R1609" s="14">
        <f>H1609*$H$13</f>
        <v>0</v>
      </c>
      <c r="S1609" s="14">
        <f>(N1609/100)*(I1609*$I$14)+(N1609/100)*(J1609*$J$14)+(N1609/100)*(M1609*$M$14)</f>
        <v>269.10000000000002</v>
      </c>
      <c r="T1609" s="14">
        <f>(O1609/100)*(K1609*$K$13)+(O1609/100)*(M1609*$M$13)</f>
        <v>0</v>
      </c>
      <c r="U1609" s="14">
        <f>(P1609/100)*(K1609*$K$13)+(P1609/100)*(L1609*$L$13)+(P1609/100)*(M1609*$M$13)</f>
        <v>0</v>
      </c>
      <c r="V1609" s="14">
        <f>(Q1609/100)*(L1609*$L$13)+(Q1609/100)*(M1609*$M$13)</f>
        <v>0</v>
      </c>
      <c r="W1609" s="14">
        <f>(R1609/100)*(K1609*$K$13)+(R1609/100)*(L1609*$L$13)+(R1609/100)*(M1609*$M$13)</f>
        <v>0</v>
      </c>
      <c r="X1609" s="14">
        <f t="shared" si="517"/>
        <v>388.70000000000005</v>
      </c>
      <c r="Y1609" s="14">
        <f t="shared" si="518"/>
        <v>0</v>
      </c>
      <c r="Z1609" s="14">
        <f t="shared" si="519"/>
        <v>0</v>
      </c>
      <c r="AA1609" s="14">
        <f t="shared" si="520"/>
        <v>0</v>
      </c>
      <c r="AB1609" s="14">
        <f t="shared" si="522"/>
        <v>0</v>
      </c>
      <c r="AC1609" s="15">
        <f t="shared" si="521"/>
        <v>388.7</v>
      </c>
      <c r="AD1609" s="48">
        <f>(ROUND(AC1609-AC1599,1)/AC1599)</f>
        <v>0.28030303030303028</v>
      </c>
      <c r="AE1609" s="113"/>
      <c r="AF1609" s="60"/>
      <c r="AH1609" s="20"/>
    </row>
    <row r="1610" spans="1:34">
      <c r="A1610" s="99" t="s">
        <v>849</v>
      </c>
      <c r="B1610" s="89"/>
      <c r="C1610" s="21" t="s">
        <v>329</v>
      </c>
      <c r="D1610" s="12">
        <v>92</v>
      </c>
      <c r="E1610" s="12">
        <v>0</v>
      </c>
      <c r="F1610" s="12">
        <v>0</v>
      </c>
      <c r="G1610" s="12">
        <v>0</v>
      </c>
      <c r="H1610" s="12">
        <v>0</v>
      </c>
      <c r="I1610" s="13">
        <v>20</v>
      </c>
      <c r="J1610" s="13">
        <v>60</v>
      </c>
      <c r="K1610" s="13">
        <v>70</v>
      </c>
      <c r="L1610" s="13">
        <v>0</v>
      </c>
      <c r="M1610" s="13">
        <v>0</v>
      </c>
      <c r="N1610" s="14">
        <f>D1610*$D$14</f>
        <v>119.60000000000001</v>
      </c>
      <c r="O1610" s="14">
        <f>E1610*$E$14</f>
        <v>0</v>
      </c>
      <c r="P1610" s="14">
        <f>F1610*$F$14</f>
        <v>0</v>
      </c>
      <c r="Q1610" s="14">
        <f>G1610*$G$14</f>
        <v>0</v>
      </c>
      <c r="R1610" s="14">
        <f>H1610*$H$14</f>
        <v>0</v>
      </c>
      <c r="S1610" s="14">
        <f>(N1610/100)*(I1610*$I$14)+(N1610/100)*(J1610*$J$14)+(N1610/100)*(K1610*$K$14)</f>
        <v>269.10000000000002</v>
      </c>
      <c r="T1610" s="14">
        <f>(O1610/100)*(K1610*$K$14)</f>
        <v>0</v>
      </c>
      <c r="U1610" s="14">
        <f>(P1610/100)*(K1610*$K$14)+(P1610/100)*(L1610*$L$14)</f>
        <v>0</v>
      </c>
      <c r="V1610" s="14">
        <f>(Q1610/100)*(L1610*$L$14)</f>
        <v>0</v>
      </c>
      <c r="W1610" s="14">
        <f>(R1610/100)*(K1610*$L$14)+(R1610/100)*(L1610*$M$14)</f>
        <v>0</v>
      </c>
      <c r="X1610" s="14">
        <f t="shared" si="517"/>
        <v>388.70000000000005</v>
      </c>
      <c r="Y1610" s="14">
        <f t="shared" si="518"/>
        <v>0</v>
      </c>
      <c r="Z1610" s="14">
        <f t="shared" si="519"/>
        <v>0</v>
      </c>
      <c r="AA1610" s="14">
        <f t="shared" si="520"/>
        <v>0</v>
      </c>
      <c r="AB1610" s="14">
        <f t="shared" si="522"/>
        <v>0</v>
      </c>
      <c r="AC1610" s="15">
        <f t="shared" si="521"/>
        <v>388.7</v>
      </c>
      <c r="AD1610" s="48">
        <f>(ROUND(AC1610-AC1599,1)/AC1599)</f>
        <v>0.28030303030303028</v>
      </c>
      <c r="AE1610" s="113"/>
      <c r="AF1610" s="60"/>
      <c r="AH1610" s="20"/>
    </row>
    <row r="1611" spans="1:34">
      <c r="A1611" s="99"/>
      <c r="B1611" s="89"/>
      <c r="C1611" s="21" t="s">
        <v>330</v>
      </c>
      <c r="D1611" s="12">
        <v>92</v>
      </c>
      <c r="E1611" s="12">
        <v>0</v>
      </c>
      <c r="F1611" s="12">
        <v>0</v>
      </c>
      <c r="G1611" s="12">
        <v>0</v>
      </c>
      <c r="H1611" s="12">
        <v>0</v>
      </c>
      <c r="I1611" s="13">
        <v>20</v>
      </c>
      <c r="J1611" s="13">
        <v>60</v>
      </c>
      <c r="K1611" s="13">
        <v>0</v>
      </c>
      <c r="L1611" s="13">
        <v>70</v>
      </c>
      <c r="M1611" s="13">
        <v>0</v>
      </c>
      <c r="N1611" s="14">
        <f>D1611*$D$15</f>
        <v>119.60000000000001</v>
      </c>
      <c r="O1611" s="14">
        <f>E1611*$E$15</f>
        <v>0</v>
      </c>
      <c r="P1611" s="14">
        <f>F1611*$F$15</f>
        <v>0</v>
      </c>
      <c r="Q1611" s="14">
        <f>G1611*$G$15</f>
        <v>0</v>
      </c>
      <c r="R1611" s="14">
        <f>H1611*$H$15</f>
        <v>0</v>
      </c>
      <c r="S1611" s="14">
        <f>(N1611/100)*(I1611*$I$15)+(N1611/100)*(J1611*$J$15)+(N1611/100)*(L1611*$L$15)</f>
        <v>269.10000000000002</v>
      </c>
      <c r="T1611" s="14">
        <f>(O1611/100)*(K1611*$K$15)</f>
        <v>0</v>
      </c>
      <c r="U1611" s="14">
        <f>(P1611/100)*(K1611*$K$15)+(P1611/100)*(L1611*$L$15)</f>
        <v>0</v>
      </c>
      <c r="V1611" s="14">
        <f>(Q1611/100)*(L1611*$L$15)</f>
        <v>0</v>
      </c>
      <c r="W1611" s="14">
        <f>(R1611/100)*(K1611*$K$15)+(R1611/100)*(L1611*$L$15)</f>
        <v>0</v>
      </c>
      <c r="X1611" s="14">
        <f t="shared" si="517"/>
        <v>388.70000000000005</v>
      </c>
      <c r="Y1611" s="14">
        <f t="shared" si="518"/>
        <v>0</v>
      </c>
      <c r="Z1611" s="14">
        <f t="shared" si="519"/>
        <v>0</v>
      </c>
      <c r="AA1611" s="14">
        <f t="shared" si="520"/>
        <v>0</v>
      </c>
      <c r="AB1611" s="14">
        <f t="shared" si="522"/>
        <v>0</v>
      </c>
      <c r="AC1611" s="15">
        <f t="shared" si="521"/>
        <v>388.7</v>
      </c>
      <c r="AD1611" s="48">
        <f>(ROUND(AC1611-AC1599,1)/AC1599)</f>
        <v>0.28030303030303028</v>
      </c>
      <c r="AE1611" s="113"/>
      <c r="AF1611" s="60"/>
      <c r="AH1611" s="20"/>
    </row>
    <row r="1612" spans="1:34">
      <c r="A1612" s="99"/>
      <c r="B1612" s="89"/>
      <c r="C1612" s="21" t="s">
        <v>326</v>
      </c>
      <c r="D1612" s="12">
        <v>92</v>
      </c>
      <c r="E1612" s="12">
        <v>0</v>
      </c>
      <c r="F1612" s="12">
        <v>0</v>
      </c>
      <c r="G1612" s="12">
        <v>0</v>
      </c>
      <c r="H1612" s="12">
        <v>0</v>
      </c>
      <c r="I1612" s="13">
        <v>20</v>
      </c>
      <c r="J1612" s="13">
        <v>83</v>
      </c>
      <c r="K1612" s="13">
        <v>0</v>
      </c>
      <c r="L1612" s="13">
        <v>0</v>
      </c>
      <c r="M1612" s="13">
        <v>0</v>
      </c>
      <c r="N1612" s="14">
        <f>D1612*$D$16</f>
        <v>119.60000000000001</v>
      </c>
      <c r="O1612" s="14">
        <f>E1612*$E$16</f>
        <v>0</v>
      </c>
      <c r="P1612" s="14">
        <f>F1612*$F$16</f>
        <v>0</v>
      </c>
      <c r="Q1612" s="14">
        <f>G1612*$G$16</f>
        <v>0</v>
      </c>
      <c r="R1612" s="14">
        <f>H1612*$H$16</f>
        <v>0</v>
      </c>
      <c r="S1612" s="14">
        <f>(N1612/100)*(I1612*$I$16)+(N1612/100)*(J1612*$J$16)</f>
        <v>252.2364</v>
      </c>
      <c r="T1612" s="14">
        <f>(O1612/100)*(K1612*$K$16)</f>
        <v>0</v>
      </c>
      <c r="U1612" s="14">
        <f>(P1612/100)*(K1612*$K$16)+(P1612/100)*(L1612*$L$16)</f>
        <v>0</v>
      </c>
      <c r="V1612" s="14">
        <f>(Q1612/100)*(L1612*$L$16)</f>
        <v>0</v>
      </c>
      <c r="W1612" s="14">
        <f>(R1612/100)*(K1612*$K$16)+(R1612/100)*(L1612*$L$16)</f>
        <v>0</v>
      </c>
      <c r="X1612" s="14">
        <f t="shared" si="517"/>
        <v>371.83640000000003</v>
      </c>
      <c r="Y1612" s="14">
        <f t="shared" si="518"/>
        <v>0</v>
      </c>
      <c r="Z1612" s="14">
        <f t="shared" si="519"/>
        <v>0</v>
      </c>
      <c r="AA1612" s="14">
        <f t="shared" si="520"/>
        <v>0</v>
      </c>
      <c r="AB1612" s="14">
        <f t="shared" si="522"/>
        <v>0</v>
      </c>
      <c r="AC1612" s="15">
        <f t="shared" si="521"/>
        <v>371.8</v>
      </c>
      <c r="AD1612" s="48">
        <f>(ROUND(AC1612-AC1599,1)/AC1599)</f>
        <v>0.22463768115942029</v>
      </c>
      <c r="AE1612" s="113"/>
      <c r="AF1612" s="60"/>
      <c r="AH1612" s="20"/>
    </row>
    <row r="1613" spans="1:34">
      <c r="A1613" s="99"/>
      <c r="B1613" s="89"/>
      <c r="C1613" s="21" t="s">
        <v>327</v>
      </c>
      <c r="D1613" s="12">
        <v>92</v>
      </c>
      <c r="E1613" s="12">
        <v>0</v>
      </c>
      <c r="F1613" s="12">
        <v>0</v>
      </c>
      <c r="G1613" s="12">
        <v>0</v>
      </c>
      <c r="H1613" s="12">
        <v>0</v>
      </c>
      <c r="I1613" s="13">
        <v>55</v>
      </c>
      <c r="J1613" s="13">
        <v>60</v>
      </c>
      <c r="K1613" s="13">
        <v>0</v>
      </c>
      <c r="L1613" s="13">
        <v>0</v>
      </c>
      <c r="M1613" s="13">
        <v>0</v>
      </c>
      <c r="N1613" s="14">
        <f>D1613*$D$17</f>
        <v>119.60000000000001</v>
      </c>
      <c r="O1613" s="14">
        <f>E1613*$E$17</f>
        <v>0</v>
      </c>
      <c r="P1613" s="14">
        <f>F1613*$F$17</f>
        <v>0</v>
      </c>
      <c r="Q1613" s="14">
        <f>G1613*$G$17</f>
        <v>0</v>
      </c>
      <c r="R1613" s="14">
        <f>H1613*$H$17</f>
        <v>0</v>
      </c>
      <c r="S1613" s="14">
        <f>(N1613/100)*(I1613*$I$17)+(N1613/100)*(J1613*$J$17)</f>
        <v>223.05400000000003</v>
      </c>
      <c r="T1613" s="14">
        <f>(O1613/100)*(K1613*$K$17)</f>
        <v>0</v>
      </c>
      <c r="U1613" s="14">
        <f>(P1613/100)*(K1613*$K$17)+(P1613/100)*(L1613*$L$17)</f>
        <v>0</v>
      </c>
      <c r="V1613" s="14">
        <f>(Q1613/100)*(L1613*$L$17)</f>
        <v>0</v>
      </c>
      <c r="W1613" s="14">
        <f>(R1613/100)*(K1613*$K$17)+(R1613/100)*(L1613*$L$17)</f>
        <v>0</v>
      </c>
      <c r="X1613" s="14">
        <f t="shared" si="517"/>
        <v>342.65400000000005</v>
      </c>
      <c r="Y1613" s="14">
        <f t="shared" si="518"/>
        <v>0</v>
      </c>
      <c r="Z1613" s="14">
        <f t="shared" si="519"/>
        <v>0</v>
      </c>
      <c r="AA1613" s="14">
        <f t="shared" si="520"/>
        <v>0</v>
      </c>
      <c r="AB1613" s="14">
        <f t="shared" si="522"/>
        <v>0</v>
      </c>
      <c r="AC1613" s="15">
        <f t="shared" si="521"/>
        <v>342.7</v>
      </c>
      <c r="AD1613" s="48">
        <f>(ROUND(AC1613-AC1599,1)/AC1599)</f>
        <v>0.12878787878787878</v>
      </c>
      <c r="AE1613" s="113"/>
      <c r="AF1613" s="60"/>
      <c r="AH1613" s="20"/>
    </row>
    <row r="1614" spans="1:34">
      <c r="A1614" s="106" t="s">
        <v>0</v>
      </c>
      <c r="B1614" s="86" t="s">
        <v>77</v>
      </c>
      <c r="C1614" s="50" t="s">
        <v>244</v>
      </c>
      <c r="D1614" s="11">
        <v>80</v>
      </c>
      <c r="E1614" s="11">
        <v>0</v>
      </c>
      <c r="F1614" s="11">
        <v>0</v>
      </c>
      <c r="G1614" s="11">
        <v>0</v>
      </c>
      <c r="H1614" s="11">
        <v>0</v>
      </c>
      <c r="I1614" s="51">
        <v>50</v>
      </c>
      <c r="J1614" s="51">
        <v>50</v>
      </c>
      <c r="K1614" s="51">
        <v>0</v>
      </c>
      <c r="L1614" s="51">
        <v>0</v>
      </c>
      <c r="M1614" s="51">
        <v>0</v>
      </c>
      <c r="N1614" s="52">
        <f>D1614*$D$3</f>
        <v>120</v>
      </c>
      <c r="O1614" s="52">
        <f>E1614*$E$3</f>
        <v>0</v>
      </c>
      <c r="P1614" s="52">
        <f>F1614*$F$3</f>
        <v>0</v>
      </c>
      <c r="Q1614" s="52">
        <f>G1614*$G$3</f>
        <v>0</v>
      </c>
      <c r="R1614" s="52">
        <f>H1614*$H$3</f>
        <v>0</v>
      </c>
      <c r="S1614" s="52">
        <f>(N1614/100)*(I1614*$I$3)+(N1614/100)*(J1614*$J$3)</f>
        <v>180</v>
      </c>
      <c r="T1614" s="52">
        <f>(O1614/100)*(K1614*$K$3)</f>
        <v>0</v>
      </c>
      <c r="U1614" s="52">
        <f>(P1614/100)*(K1614*$K$3)+(P1614/100)*(L1614*$L$3)</f>
        <v>0</v>
      </c>
      <c r="V1614" s="52">
        <f>(Q1614/100)*(L1614*$L$3)</f>
        <v>0</v>
      </c>
      <c r="W1614" s="52">
        <f>(R1614/100)*(K1614*$K$3)+(R1614/100)*(L1614*$L$3)</f>
        <v>0</v>
      </c>
      <c r="X1614" s="52">
        <f t="shared" si="517"/>
        <v>300</v>
      </c>
      <c r="Y1614" s="52">
        <f t="shared" si="518"/>
        <v>0</v>
      </c>
      <c r="Z1614" s="52">
        <f t="shared" si="519"/>
        <v>0</v>
      </c>
      <c r="AA1614" s="52">
        <f t="shared" si="520"/>
        <v>0</v>
      </c>
      <c r="AB1614" s="52">
        <f t="shared" si="522"/>
        <v>0</v>
      </c>
      <c r="AC1614" s="53">
        <f>ROUND(X1614+Y1614+Z1614+AA1614+AB1614,1)</f>
        <v>300</v>
      </c>
      <c r="AD1614" s="58">
        <v>0</v>
      </c>
      <c r="AE1614" s="113" t="s">
        <v>814</v>
      </c>
      <c r="AF1614" s="60"/>
      <c r="AH1614" s="20"/>
    </row>
    <row r="1615" spans="1:34">
      <c r="A1615" s="99" t="s">
        <v>815</v>
      </c>
      <c r="B1615" s="87">
        <v>12</v>
      </c>
      <c r="C1615" s="21" t="s">
        <v>325</v>
      </c>
      <c r="D1615" s="12">
        <v>80</v>
      </c>
      <c r="E1615" s="12">
        <v>0</v>
      </c>
      <c r="F1615" s="12">
        <v>0</v>
      </c>
      <c r="G1615" s="12">
        <v>0</v>
      </c>
      <c r="H1615" s="12">
        <v>0</v>
      </c>
      <c r="I1615" s="13">
        <v>71</v>
      </c>
      <c r="J1615" s="13">
        <v>71</v>
      </c>
      <c r="K1615" s="13">
        <v>0</v>
      </c>
      <c r="L1615" s="13">
        <v>0</v>
      </c>
      <c r="M1615" s="13">
        <v>0</v>
      </c>
      <c r="N1615" s="14">
        <f>D1615*$D$4</f>
        <v>104</v>
      </c>
      <c r="O1615" s="14">
        <f>E1615*$E$4</f>
        <v>0</v>
      </c>
      <c r="P1615" s="14">
        <f>F1615*$F$4</f>
        <v>0</v>
      </c>
      <c r="Q1615" s="14">
        <f>G1615*$G$4</f>
        <v>0</v>
      </c>
      <c r="R1615" s="14">
        <f>H1615*$H$4</f>
        <v>0</v>
      </c>
      <c r="S1615" s="14">
        <f>(N1615/100)*(I1615*$I$4)+(N1615/100)*(J1615*$J$4)</f>
        <v>265.82400000000001</v>
      </c>
      <c r="T1615" s="14">
        <f>(O1615/100)*(K1615*$K$4)</f>
        <v>0</v>
      </c>
      <c r="U1615" s="14">
        <f>(P1615/100)*(K1615*$K$4)+(P1615/100)*(L1615*$L$4)</f>
        <v>0</v>
      </c>
      <c r="V1615" s="14">
        <f>(Q1615/100)*(L1615*$L$4)</f>
        <v>0</v>
      </c>
      <c r="W1615" s="14">
        <f>(R1615/100)*(K1615*$K$4)+(R1615/100)*(L1615*$L$4)</f>
        <v>0</v>
      </c>
      <c r="X1615" s="14">
        <f t="shared" si="517"/>
        <v>369.82400000000001</v>
      </c>
      <c r="Y1615" s="14">
        <f t="shared" si="518"/>
        <v>0</v>
      </c>
      <c r="Z1615" s="14">
        <f t="shared" si="519"/>
        <v>0</v>
      </c>
      <c r="AA1615" s="14">
        <f t="shared" si="520"/>
        <v>0</v>
      </c>
      <c r="AB1615" s="14">
        <f>R1615+W1615</f>
        <v>0</v>
      </c>
      <c r="AC1615" s="15">
        <f>ROUND(X1615+Y1615+Z1615+AA1615+AB1615,1)</f>
        <v>369.8</v>
      </c>
      <c r="AD1615" s="48">
        <f>(ROUND(AC1615-AC1614,1)/AC1614)</f>
        <v>0.23266666666666666</v>
      </c>
      <c r="AE1615" s="113"/>
      <c r="AF1615" s="60"/>
      <c r="AH1615" s="20"/>
    </row>
    <row r="1616" spans="1:34">
      <c r="A1616" s="99" t="s">
        <v>816</v>
      </c>
      <c r="B1616" s="87">
        <v>12</v>
      </c>
      <c r="C1616" s="21" t="s">
        <v>850</v>
      </c>
      <c r="D1616" s="12">
        <v>80</v>
      </c>
      <c r="E1616" s="12">
        <v>0</v>
      </c>
      <c r="F1616" s="12">
        <v>0</v>
      </c>
      <c r="G1616" s="12">
        <v>0</v>
      </c>
      <c r="H1616" s="12">
        <v>0</v>
      </c>
      <c r="I1616" s="13">
        <v>50</v>
      </c>
      <c r="J1616" s="13">
        <v>50</v>
      </c>
      <c r="K1616" s="13">
        <v>0</v>
      </c>
      <c r="L1616" s="13">
        <v>0</v>
      </c>
      <c r="M1616" s="13">
        <v>0</v>
      </c>
      <c r="N1616" s="14">
        <f>D1616*$D$5</f>
        <v>112</v>
      </c>
      <c r="O1616" s="14">
        <f>E1616*$E$5</f>
        <v>0</v>
      </c>
      <c r="P1616" s="14">
        <f>F1616*$F$5</f>
        <v>0</v>
      </c>
      <c r="Q1616" s="14">
        <f>G1616*$G$5</f>
        <v>0</v>
      </c>
      <c r="R1616" s="14">
        <f>H1616*$H$5</f>
        <v>0</v>
      </c>
      <c r="S1616" s="14">
        <f>(N1616/100)*(I1616*$I$5)+(N1616/100)*(J1616*$J$5)</f>
        <v>168.00000000000003</v>
      </c>
      <c r="T1616" s="14">
        <f>(O1616/100)*(K1616*$K$5)</f>
        <v>0</v>
      </c>
      <c r="U1616" s="14">
        <f>(P1616/100)*(K1616*$K$5)+(P1616/100)*(L1616*$L$5)</f>
        <v>0</v>
      </c>
      <c r="V1616" s="14">
        <f>(Q1616/100)*(L1616*$L$5)</f>
        <v>0</v>
      </c>
      <c r="W1616" s="14">
        <f>(R1616/100)*(K1616*$K$5)+(R1616/100)*(L1616*$L$5)</f>
        <v>0</v>
      </c>
      <c r="X1616" s="14">
        <f t="shared" si="517"/>
        <v>280</v>
      </c>
      <c r="Y1616" s="14">
        <f t="shared" si="518"/>
        <v>0</v>
      </c>
      <c r="Z1616" s="14">
        <f t="shared" si="519"/>
        <v>0</v>
      </c>
      <c r="AA1616" s="14">
        <f t="shared" si="520"/>
        <v>0</v>
      </c>
      <c r="AB1616" s="14">
        <f>R1616+W1616</f>
        <v>0</v>
      </c>
      <c r="AC1616" s="15">
        <f t="shared" ref="AC1616:AC1628" si="523">ROUND(X1616+Y1616+Z1616+AA1616+AB1616,1)</f>
        <v>280</v>
      </c>
      <c r="AD1616" s="48">
        <f>(ROUND(AC1616-AC1614,1)/AC1614)</f>
        <v>-6.6666666666666666E-2</v>
      </c>
      <c r="AE1616" s="113"/>
      <c r="AF1616" s="60"/>
      <c r="AH1616" s="20"/>
    </row>
    <row r="1617" spans="1:34">
      <c r="A1617" s="99" t="s">
        <v>817</v>
      </c>
      <c r="B1617" s="87">
        <v>0</v>
      </c>
      <c r="C1617" s="21" t="s">
        <v>338</v>
      </c>
      <c r="D1617" s="12">
        <v>80</v>
      </c>
      <c r="E1617" s="12">
        <v>0</v>
      </c>
      <c r="F1617" s="12">
        <v>0</v>
      </c>
      <c r="G1617" s="12">
        <v>0</v>
      </c>
      <c r="H1617" s="12">
        <v>0</v>
      </c>
      <c r="I1617" s="13">
        <v>50</v>
      </c>
      <c r="J1617" s="13">
        <v>50</v>
      </c>
      <c r="K1617" s="13">
        <v>0</v>
      </c>
      <c r="L1617" s="13">
        <v>0</v>
      </c>
      <c r="M1617" s="13">
        <v>0</v>
      </c>
      <c r="N1617" s="14">
        <f>D1617*$D$6</f>
        <v>112</v>
      </c>
      <c r="O1617" s="14">
        <f>E1617*$E$6</f>
        <v>0</v>
      </c>
      <c r="P1617" s="14">
        <f>F1617*$F$6</f>
        <v>0</v>
      </c>
      <c r="Q1617" s="14">
        <f>G1617*$G$6</f>
        <v>0</v>
      </c>
      <c r="R1617" s="14">
        <f>H1617*$H$6</f>
        <v>0</v>
      </c>
      <c r="S1617" s="14">
        <f>(N1617/100)*(I1617*$I$6)+(N1617/100)*(J1617*$J$6)</f>
        <v>168.00000000000003</v>
      </c>
      <c r="T1617" s="14">
        <f>(O1617/100)*(K1617*$K$6)</f>
        <v>0</v>
      </c>
      <c r="U1617" s="14">
        <f>(P1617/100)*(K1617*$K$6)+(P1617/100)*(L1617*$L$6)</f>
        <v>0</v>
      </c>
      <c r="V1617" s="14">
        <f>(Q1617/100)*(L1617*$L$6)</f>
        <v>0</v>
      </c>
      <c r="W1617" s="14">
        <f>(R1617/100)*(K1617*$K$6)+(R1617/100)*(L1617*$L$6)</f>
        <v>0</v>
      </c>
      <c r="X1617" s="14">
        <f t="shared" si="517"/>
        <v>280</v>
      </c>
      <c r="Y1617" s="14">
        <f t="shared" si="518"/>
        <v>0</v>
      </c>
      <c r="Z1617" s="14">
        <f t="shared" si="519"/>
        <v>0</v>
      </c>
      <c r="AA1617" s="14">
        <f t="shared" si="520"/>
        <v>0</v>
      </c>
      <c r="AB1617" s="14">
        <f t="shared" ref="AB1617:AB1629" si="524">R1617+W1617</f>
        <v>0</v>
      </c>
      <c r="AC1617" s="15">
        <f t="shared" si="523"/>
        <v>280</v>
      </c>
      <c r="AD1617" s="48">
        <f>(ROUND(AC1617-AC1614,1)/AC1614)</f>
        <v>-6.6666666666666666E-2</v>
      </c>
      <c r="AE1617" s="113"/>
      <c r="AF1617" s="60"/>
      <c r="AH1617" s="20"/>
    </row>
    <row r="1618" spans="1:34">
      <c r="A1618" s="99" t="s">
        <v>818</v>
      </c>
      <c r="B1618" s="87">
        <v>0</v>
      </c>
      <c r="C1618" s="21" t="s">
        <v>339</v>
      </c>
      <c r="D1618" s="12">
        <v>80</v>
      </c>
      <c r="E1618" s="12">
        <v>0</v>
      </c>
      <c r="F1618" s="12">
        <v>0</v>
      </c>
      <c r="G1618" s="12">
        <v>0</v>
      </c>
      <c r="H1618" s="12">
        <v>0</v>
      </c>
      <c r="I1618" s="13">
        <v>50</v>
      </c>
      <c r="J1618" s="13">
        <v>50</v>
      </c>
      <c r="K1618" s="13">
        <v>0</v>
      </c>
      <c r="L1618" s="13">
        <v>0</v>
      </c>
      <c r="M1618" s="13">
        <v>0</v>
      </c>
      <c r="N1618" s="14">
        <f>D1618*$D$7</f>
        <v>112</v>
      </c>
      <c r="O1618" s="14">
        <f>E1618*$E$7</f>
        <v>0</v>
      </c>
      <c r="P1618" s="14">
        <f>F1618*$F$7</f>
        <v>0</v>
      </c>
      <c r="Q1618" s="14">
        <f>G1618*$G$7</f>
        <v>0</v>
      </c>
      <c r="R1618" s="14">
        <f>H1618*$H$7</f>
        <v>0</v>
      </c>
      <c r="S1618" s="14">
        <f>(N1618/100)*(I1618*$I$7)+(N1618/100)*(J1618*$J$7)</f>
        <v>168.00000000000003</v>
      </c>
      <c r="T1618" s="14">
        <f>(O1618/100)*(K1618*$K$7)</f>
        <v>0</v>
      </c>
      <c r="U1618" s="14">
        <f>(P1618/100)*(K1618*$K$7)+(P1618/100)*(L1618*$L$7)</f>
        <v>0</v>
      </c>
      <c r="V1618" s="14">
        <f>(Q1618/100)*(L1618*$L$7)</f>
        <v>0</v>
      </c>
      <c r="W1618" s="14">
        <f>(R1618/100)*(K1618*$K$7)+(R1618/100)*(L1618*$L$7)</f>
        <v>0</v>
      </c>
      <c r="X1618" s="14">
        <f t="shared" si="517"/>
        <v>280</v>
      </c>
      <c r="Y1618" s="14">
        <f t="shared" si="518"/>
        <v>0</v>
      </c>
      <c r="Z1618" s="14">
        <f t="shared" si="519"/>
        <v>0</v>
      </c>
      <c r="AA1618" s="14">
        <f t="shared" si="520"/>
        <v>0</v>
      </c>
      <c r="AB1618" s="14">
        <f t="shared" si="524"/>
        <v>0</v>
      </c>
      <c r="AC1618" s="15">
        <f t="shared" si="523"/>
        <v>280</v>
      </c>
      <c r="AD1618" s="48">
        <f>(ROUND(AC1618-AC1614,1)/AC1614)</f>
        <v>-6.6666666666666666E-2</v>
      </c>
      <c r="AE1618" s="113"/>
      <c r="AF1618" s="60"/>
      <c r="AH1618" s="20"/>
    </row>
    <row r="1619" spans="1:34">
      <c r="A1619" s="99" t="s">
        <v>667</v>
      </c>
      <c r="B1619" s="87"/>
      <c r="C1619" s="21" t="s">
        <v>340</v>
      </c>
      <c r="D1619" s="12">
        <v>80</v>
      </c>
      <c r="E1619" s="12">
        <v>0</v>
      </c>
      <c r="F1619" s="12">
        <v>0</v>
      </c>
      <c r="G1619" s="12">
        <v>0</v>
      </c>
      <c r="H1619" s="12">
        <v>0</v>
      </c>
      <c r="I1619" s="13">
        <v>50</v>
      </c>
      <c r="J1619" s="13">
        <v>50</v>
      </c>
      <c r="K1619" s="13">
        <v>0</v>
      </c>
      <c r="L1619" s="13">
        <v>0</v>
      </c>
      <c r="M1619" s="13">
        <v>0</v>
      </c>
      <c r="N1619" s="14">
        <f>D1619*$D$8</f>
        <v>112</v>
      </c>
      <c r="O1619" s="14">
        <f>E1619*$E$8</f>
        <v>0</v>
      </c>
      <c r="P1619" s="14">
        <f>F1619*$F$8</f>
        <v>0</v>
      </c>
      <c r="Q1619" s="14">
        <f>G1619*$G$8</f>
        <v>0</v>
      </c>
      <c r="R1619" s="14">
        <f>H1619*$H$8</f>
        <v>0</v>
      </c>
      <c r="S1619" s="14">
        <f>(N1619/100)*(I1619*$I$8)+(N1619/100)*(J1619*$J$8)</f>
        <v>168.00000000000003</v>
      </c>
      <c r="T1619" s="14">
        <f>(O1619/100)*(K1619*$K$8)</f>
        <v>0</v>
      </c>
      <c r="U1619" s="14">
        <f>(P1619/100)*(K1619*$K$8)+(P1619/100)*(L1619*$L$8)</f>
        <v>0</v>
      </c>
      <c r="V1619" s="14">
        <f>(Q1619/100)*(L1619*$L$8)</f>
        <v>0</v>
      </c>
      <c r="W1619" s="14">
        <f>(R1619/100)*(K1619*$K$8)+(R1619/100)*(L1619*$L$8)</f>
        <v>0</v>
      </c>
      <c r="X1619" s="14">
        <f t="shared" si="517"/>
        <v>280</v>
      </c>
      <c r="Y1619" s="14">
        <f t="shared" si="518"/>
        <v>0</v>
      </c>
      <c r="Z1619" s="14">
        <f t="shared" si="519"/>
        <v>0</v>
      </c>
      <c r="AA1619" s="14">
        <f t="shared" si="520"/>
        <v>0</v>
      </c>
      <c r="AB1619" s="14">
        <f t="shared" si="524"/>
        <v>0</v>
      </c>
      <c r="AC1619" s="15">
        <f t="shared" si="523"/>
        <v>280</v>
      </c>
      <c r="AD1619" s="48">
        <f>(ROUND(AC1619-AC1614,1)/AC1614)</f>
        <v>-6.6666666666666666E-2</v>
      </c>
      <c r="AE1619" s="113"/>
      <c r="AF1619" s="60"/>
      <c r="AH1619" s="20"/>
    </row>
    <row r="1620" spans="1:34">
      <c r="A1620" s="99" t="s">
        <v>606</v>
      </c>
      <c r="B1620" s="87"/>
      <c r="C1620" s="21" t="s">
        <v>1</v>
      </c>
      <c r="D1620" s="12">
        <v>40</v>
      </c>
      <c r="E1620" s="12">
        <v>80</v>
      </c>
      <c r="F1620" s="12">
        <v>0</v>
      </c>
      <c r="G1620" s="12">
        <v>0</v>
      </c>
      <c r="H1620" s="12">
        <v>0</v>
      </c>
      <c r="I1620" s="13">
        <v>50</v>
      </c>
      <c r="J1620" s="13">
        <v>50</v>
      </c>
      <c r="K1620" s="13">
        <v>105</v>
      </c>
      <c r="L1620" s="13">
        <v>0</v>
      </c>
      <c r="M1620" s="13">
        <v>0</v>
      </c>
      <c r="N1620" s="14">
        <f>D1620*$D$9</f>
        <v>48</v>
      </c>
      <c r="O1620" s="14">
        <f>E1620*$E$9</f>
        <v>104</v>
      </c>
      <c r="P1620" s="14">
        <f>F1620*$F$9</f>
        <v>0</v>
      </c>
      <c r="Q1620" s="14">
        <f>G1620*$G$9</f>
        <v>0</v>
      </c>
      <c r="R1620" s="14">
        <f>H1620*$H$9</f>
        <v>0</v>
      </c>
      <c r="S1620" s="14">
        <f>(N1620/100)*(I1620*$I$9)+(N1620/100)*(J1620*$J$9)</f>
        <v>72</v>
      </c>
      <c r="T1620" s="14">
        <f>(O1620/100)*(K1620*$K$9)</f>
        <v>163.80000000000001</v>
      </c>
      <c r="U1620" s="14">
        <f>(P1620/100)*(K1620*$K$9)+(P1620/100)*(L1620*$L$9)</f>
        <v>0</v>
      </c>
      <c r="V1620" s="14">
        <f>(Q1620/100)*(L1620*$L$9)</f>
        <v>0</v>
      </c>
      <c r="W1620" s="14">
        <f>(R1620/100)*(K1620*$K$9)+(R1620/100)*(L1620*$L$9)</f>
        <v>0</v>
      </c>
      <c r="X1620" s="14">
        <f t="shared" si="517"/>
        <v>120</v>
      </c>
      <c r="Y1620" s="14">
        <f t="shared" si="518"/>
        <v>267.8</v>
      </c>
      <c r="Z1620" s="14">
        <f t="shared" si="519"/>
        <v>0</v>
      </c>
      <c r="AA1620" s="14">
        <f t="shared" si="520"/>
        <v>0</v>
      </c>
      <c r="AB1620" s="14">
        <f t="shared" si="524"/>
        <v>0</v>
      </c>
      <c r="AC1620" s="15">
        <f t="shared" si="523"/>
        <v>387.8</v>
      </c>
      <c r="AD1620" s="48">
        <f>(ROUND(AC1620-AC1614,1)/AC1614)</f>
        <v>0.29266666666666663</v>
      </c>
      <c r="AE1620" s="113"/>
      <c r="AF1620" s="60"/>
      <c r="AH1620" s="20"/>
    </row>
    <row r="1621" spans="1:34">
      <c r="A1621" s="99" t="s">
        <v>845</v>
      </c>
      <c r="B1621" s="87"/>
      <c r="C1621" s="21" t="s">
        <v>2</v>
      </c>
      <c r="D1621" s="12">
        <v>40</v>
      </c>
      <c r="E1621" s="12">
        <v>0</v>
      </c>
      <c r="F1621" s="12">
        <v>80</v>
      </c>
      <c r="G1621" s="12">
        <v>0</v>
      </c>
      <c r="H1621" s="12">
        <v>0</v>
      </c>
      <c r="I1621" s="13">
        <v>50</v>
      </c>
      <c r="J1621" s="13">
        <v>50</v>
      </c>
      <c r="K1621" s="13">
        <v>52.5</v>
      </c>
      <c r="L1621" s="13">
        <v>52.5</v>
      </c>
      <c r="M1621" s="13">
        <v>0</v>
      </c>
      <c r="N1621" s="14">
        <f>D1621*$D$10</f>
        <v>48</v>
      </c>
      <c r="O1621" s="14">
        <f>E1621*$E$10</f>
        <v>0</v>
      </c>
      <c r="P1621" s="14">
        <f>F1621*$F$10</f>
        <v>104</v>
      </c>
      <c r="Q1621" s="14">
        <f>G1621*$G$10</f>
        <v>0</v>
      </c>
      <c r="R1621" s="14">
        <f>H1621*$H$10</f>
        <v>0</v>
      </c>
      <c r="S1621" s="14">
        <f>(N1621/100)*(I1621*$I$10)+(N1621/100)*(J1621*$J$10)</f>
        <v>72</v>
      </c>
      <c r="T1621" s="14">
        <f>(O1621/100)*(K1621*$J$10)</f>
        <v>0</v>
      </c>
      <c r="U1621" s="14">
        <f>(P1621/100)*(K1621*$K$10)+(P1621/100)*(L1621*$L$10)</f>
        <v>163.80000000000001</v>
      </c>
      <c r="V1621" s="14">
        <f>(Q1621/100)*(L1621*$L$10)</f>
        <v>0</v>
      </c>
      <c r="W1621" s="14">
        <f>(R1621/100)*(K1621*$K$10)+(R1621/100)*(L1621*$L$10)</f>
        <v>0</v>
      </c>
      <c r="X1621" s="14">
        <f t="shared" si="517"/>
        <v>120</v>
      </c>
      <c r="Y1621" s="14">
        <f t="shared" si="518"/>
        <v>0</v>
      </c>
      <c r="Z1621" s="14">
        <f t="shared" si="519"/>
        <v>267.8</v>
      </c>
      <c r="AA1621" s="14">
        <f t="shared" si="520"/>
        <v>0</v>
      </c>
      <c r="AB1621" s="14">
        <f t="shared" si="524"/>
        <v>0</v>
      </c>
      <c r="AC1621" s="15">
        <f t="shared" si="523"/>
        <v>387.8</v>
      </c>
      <c r="AD1621" s="48">
        <f>(ROUND(AC1621-AC1614,1)/AC1614)</f>
        <v>0.29266666666666663</v>
      </c>
      <c r="AE1621" s="113"/>
      <c r="AF1621" s="60"/>
      <c r="AH1621" s="20"/>
    </row>
    <row r="1622" spans="1:34">
      <c r="A1622" s="99" t="s">
        <v>846</v>
      </c>
      <c r="B1622" s="87"/>
      <c r="C1622" s="21" t="s">
        <v>3</v>
      </c>
      <c r="D1622" s="12">
        <v>40</v>
      </c>
      <c r="E1622" s="12">
        <v>0</v>
      </c>
      <c r="F1622" s="12">
        <v>0</v>
      </c>
      <c r="G1622" s="12">
        <v>80</v>
      </c>
      <c r="H1622" s="12">
        <v>0</v>
      </c>
      <c r="I1622" s="13">
        <v>50</v>
      </c>
      <c r="J1622" s="13">
        <v>50</v>
      </c>
      <c r="K1622" s="13">
        <v>0</v>
      </c>
      <c r="L1622" s="13">
        <v>105</v>
      </c>
      <c r="M1622" s="13">
        <v>0</v>
      </c>
      <c r="N1622" s="14">
        <f>D1622*$D$11</f>
        <v>48</v>
      </c>
      <c r="O1622" s="14">
        <f>E1622*$E$11</f>
        <v>0</v>
      </c>
      <c r="P1622" s="14">
        <f>F1622*$F$11</f>
        <v>0</v>
      </c>
      <c r="Q1622" s="14">
        <f>G1622*$G$11</f>
        <v>104</v>
      </c>
      <c r="R1622" s="14">
        <f>H1622*$H$11</f>
        <v>0</v>
      </c>
      <c r="S1622" s="14">
        <f>(N1622/100)*(I1622*$I$11)+(N1622/100)*(J1622*$J$11)</f>
        <v>72</v>
      </c>
      <c r="T1622" s="14">
        <f>(O1622/100)*(K1622*$K$11)</f>
        <v>0</v>
      </c>
      <c r="U1622" s="14">
        <f>(P1622/100)*(K1622*$K$11)+(P1622/100)*(L1622*$L$11)</f>
        <v>0</v>
      </c>
      <c r="V1622" s="14">
        <f>(Q1622/100)*(L1622*$L$11)</f>
        <v>163.80000000000001</v>
      </c>
      <c r="W1622" s="14">
        <f>(R1622/100)*(K1622*$K$11)+(R1622/100)*(L1622*$L$11)</f>
        <v>0</v>
      </c>
      <c r="X1622" s="14">
        <f t="shared" si="517"/>
        <v>120</v>
      </c>
      <c r="Y1622" s="14">
        <f t="shared" si="518"/>
        <v>0</v>
      </c>
      <c r="Z1622" s="14">
        <f t="shared" si="519"/>
        <v>0</v>
      </c>
      <c r="AA1622" s="14">
        <f t="shared" si="520"/>
        <v>267.8</v>
      </c>
      <c r="AB1622" s="14">
        <f t="shared" si="524"/>
        <v>0</v>
      </c>
      <c r="AC1622" s="15">
        <f t="shared" si="523"/>
        <v>387.8</v>
      </c>
      <c r="AD1622" s="48">
        <f>(ROUND(AC1622-AC1614,1)/AC1614)</f>
        <v>0.29266666666666663</v>
      </c>
      <c r="AE1622" s="113"/>
      <c r="AF1622" s="60"/>
      <c r="AH1622" s="20"/>
    </row>
    <row r="1623" spans="1:34">
      <c r="A1623" s="99" t="s">
        <v>847</v>
      </c>
      <c r="B1623" s="87"/>
      <c r="C1623" s="21" t="s">
        <v>4</v>
      </c>
      <c r="D1623" s="12">
        <v>40</v>
      </c>
      <c r="E1623" s="12">
        <v>0</v>
      </c>
      <c r="F1623" s="12">
        <v>0</v>
      </c>
      <c r="G1623" s="12">
        <v>0</v>
      </c>
      <c r="H1623" s="12">
        <v>80</v>
      </c>
      <c r="I1623" s="13">
        <v>50</v>
      </c>
      <c r="J1623" s="13">
        <v>50</v>
      </c>
      <c r="K1623" s="13">
        <v>52.5</v>
      </c>
      <c r="L1623" s="13">
        <v>52.5</v>
      </c>
      <c r="M1623" s="13">
        <v>0</v>
      </c>
      <c r="N1623" s="14">
        <f>D1623*$D$12</f>
        <v>48</v>
      </c>
      <c r="O1623" s="14">
        <f>E1623*$E$12</f>
        <v>0</v>
      </c>
      <c r="P1623" s="14">
        <f>F1623*$F$12</f>
        <v>0</v>
      </c>
      <c r="Q1623" s="14">
        <f>G1623*$G$12</f>
        <v>0</v>
      </c>
      <c r="R1623" s="14">
        <f>H1623*$H$12</f>
        <v>104</v>
      </c>
      <c r="S1623" s="14">
        <f>(N1623/100)*(I1623*$I$12)+(N1623/100)*(J1623*$J$12)</f>
        <v>72</v>
      </c>
      <c r="T1623" s="14">
        <f>(O1623/100)*(K1623*$K$12)</f>
        <v>0</v>
      </c>
      <c r="U1623" s="14">
        <f>(P1623/100)*(K1623*$K$12)+(P1623/100)*(L1623*$L$12)</f>
        <v>0</v>
      </c>
      <c r="V1623" s="14">
        <f>(Q1623/100)*(L1623*$L$12)</f>
        <v>0</v>
      </c>
      <c r="W1623" s="14">
        <f>(R1623/100)*(K1623*$K$12)+(R1623/100)*(L1623*$L$12)</f>
        <v>163.80000000000001</v>
      </c>
      <c r="X1623" s="14">
        <f t="shared" si="517"/>
        <v>120</v>
      </c>
      <c r="Y1623" s="14">
        <f t="shared" si="518"/>
        <v>0</v>
      </c>
      <c r="Z1623" s="14">
        <f t="shared" si="519"/>
        <v>0</v>
      </c>
      <c r="AA1623" s="14">
        <f t="shared" si="520"/>
        <v>0</v>
      </c>
      <c r="AB1623" s="14">
        <f t="shared" si="524"/>
        <v>267.8</v>
      </c>
      <c r="AC1623" s="15">
        <f t="shared" si="523"/>
        <v>387.8</v>
      </c>
      <c r="AD1623" s="48">
        <f>(ROUND(AC1623-AC1614,1)/AC1614)</f>
        <v>0.29266666666666663</v>
      </c>
      <c r="AE1623" s="113"/>
      <c r="AF1623" s="60"/>
      <c r="AH1623" s="20"/>
    </row>
    <row r="1624" spans="1:34">
      <c r="A1624" s="99" t="s">
        <v>848</v>
      </c>
      <c r="B1624" s="87"/>
      <c r="C1624" s="21" t="s">
        <v>328</v>
      </c>
      <c r="D1624" s="12">
        <v>80</v>
      </c>
      <c r="E1624" s="12">
        <v>0</v>
      </c>
      <c r="F1624" s="12">
        <v>0</v>
      </c>
      <c r="G1624" s="12">
        <v>0</v>
      </c>
      <c r="H1624" s="12">
        <v>0</v>
      </c>
      <c r="I1624" s="13">
        <v>50</v>
      </c>
      <c r="J1624" s="13">
        <v>50</v>
      </c>
      <c r="K1624" s="13">
        <v>0</v>
      </c>
      <c r="L1624" s="13">
        <v>0</v>
      </c>
      <c r="M1624" s="13">
        <v>80</v>
      </c>
      <c r="N1624" s="14">
        <f>D1624*$D$13</f>
        <v>104</v>
      </c>
      <c r="O1624" s="14">
        <f>E1624*$E$13</f>
        <v>0</v>
      </c>
      <c r="P1624" s="14">
        <f>F1624*$F$13</f>
        <v>0</v>
      </c>
      <c r="Q1624" s="14">
        <f>G1624*$G$13</f>
        <v>0</v>
      </c>
      <c r="R1624" s="14">
        <f>H1624*$H$13</f>
        <v>0</v>
      </c>
      <c r="S1624" s="14">
        <f>(N1624/100)*(I1624*$I$14)+(N1624/100)*(J1624*$J$14)+(N1624/100)*(M1624*$M$14)</f>
        <v>280.8</v>
      </c>
      <c r="T1624" s="14">
        <f>(O1624/100)*(K1624*$K$13)+(O1624/100)*(M1624*$M$13)</f>
        <v>0</v>
      </c>
      <c r="U1624" s="14">
        <f>(P1624/100)*(K1624*$K$13)+(P1624/100)*(L1624*$L$13)+(P1624/100)*(M1624*$M$13)</f>
        <v>0</v>
      </c>
      <c r="V1624" s="14">
        <f>(Q1624/100)*(L1624*$L$13)+(Q1624/100)*(M1624*$M$13)</f>
        <v>0</v>
      </c>
      <c r="W1624" s="14">
        <f>(R1624/100)*(K1624*$K$13)+(R1624/100)*(L1624*$L$13)+(R1624/100)*(M1624*$M$13)</f>
        <v>0</v>
      </c>
      <c r="X1624" s="14">
        <f t="shared" si="517"/>
        <v>384.8</v>
      </c>
      <c r="Y1624" s="14">
        <f t="shared" si="518"/>
        <v>0</v>
      </c>
      <c r="Z1624" s="14">
        <f t="shared" si="519"/>
        <v>0</v>
      </c>
      <c r="AA1624" s="14">
        <f t="shared" si="520"/>
        <v>0</v>
      </c>
      <c r="AB1624" s="14">
        <f t="shared" si="524"/>
        <v>0</v>
      </c>
      <c r="AC1624" s="15">
        <f t="shared" si="523"/>
        <v>384.8</v>
      </c>
      <c r="AD1624" s="48">
        <f>(ROUND(AC1624-AC1614,1)/AC1614)</f>
        <v>0.28266666666666668</v>
      </c>
      <c r="AE1624" s="113"/>
      <c r="AF1624" s="60"/>
      <c r="AH1624" s="20"/>
    </row>
    <row r="1625" spans="1:34">
      <c r="A1625" s="99" t="s">
        <v>849</v>
      </c>
      <c r="B1625" s="87"/>
      <c r="C1625" s="21" t="s">
        <v>329</v>
      </c>
      <c r="D1625" s="12">
        <v>80</v>
      </c>
      <c r="E1625" s="12">
        <v>0</v>
      </c>
      <c r="F1625" s="12">
        <v>0</v>
      </c>
      <c r="G1625" s="12">
        <v>0</v>
      </c>
      <c r="H1625" s="12">
        <v>0</v>
      </c>
      <c r="I1625" s="13">
        <v>50</v>
      </c>
      <c r="J1625" s="13">
        <v>50</v>
      </c>
      <c r="K1625" s="13">
        <v>80</v>
      </c>
      <c r="L1625" s="13">
        <v>0</v>
      </c>
      <c r="M1625" s="13">
        <v>0</v>
      </c>
      <c r="N1625" s="14">
        <f>D1625*$D$14</f>
        <v>104</v>
      </c>
      <c r="O1625" s="14">
        <f>E1625*$E$14</f>
        <v>0</v>
      </c>
      <c r="P1625" s="14">
        <f>F1625*$F$14</f>
        <v>0</v>
      </c>
      <c r="Q1625" s="14">
        <f>G1625*$G$14</f>
        <v>0</v>
      </c>
      <c r="R1625" s="14">
        <f>H1625*$H$14</f>
        <v>0</v>
      </c>
      <c r="S1625" s="14">
        <f>(N1625/100)*(I1625*$I$14)+(N1625/100)*(J1625*$J$14)+(N1625/100)*(K1625*$K$14)</f>
        <v>280.8</v>
      </c>
      <c r="T1625" s="14">
        <f>(O1625/100)*(K1625*$K$14)</f>
        <v>0</v>
      </c>
      <c r="U1625" s="14">
        <f>(P1625/100)*(K1625*$K$14)+(P1625/100)*(L1625*$L$14)</f>
        <v>0</v>
      </c>
      <c r="V1625" s="14">
        <f>(Q1625/100)*(L1625*$L$14)</f>
        <v>0</v>
      </c>
      <c r="W1625" s="14">
        <f>(R1625/100)*(K1625*$L$14)+(R1625/100)*(L1625*$M$14)</f>
        <v>0</v>
      </c>
      <c r="X1625" s="14">
        <f t="shared" si="517"/>
        <v>384.8</v>
      </c>
      <c r="Y1625" s="14">
        <f t="shared" si="518"/>
        <v>0</v>
      </c>
      <c r="Z1625" s="14">
        <f t="shared" si="519"/>
        <v>0</v>
      </c>
      <c r="AA1625" s="14">
        <f t="shared" si="520"/>
        <v>0</v>
      </c>
      <c r="AB1625" s="14">
        <f t="shared" si="524"/>
        <v>0</v>
      </c>
      <c r="AC1625" s="15">
        <f t="shared" si="523"/>
        <v>384.8</v>
      </c>
      <c r="AD1625" s="48">
        <f>(ROUND(AC1625-AC1614,1)/AC1614)</f>
        <v>0.28266666666666668</v>
      </c>
      <c r="AE1625" s="113"/>
      <c r="AF1625" s="60"/>
      <c r="AH1625" s="20"/>
    </row>
    <row r="1626" spans="1:34">
      <c r="A1626" s="99"/>
      <c r="B1626" s="87"/>
      <c r="C1626" s="21" t="s">
        <v>330</v>
      </c>
      <c r="D1626" s="12">
        <v>80</v>
      </c>
      <c r="E1626" s="12">
        <v>0</v>
      </c>
      <c r="F1626" s="12">
        <v>0</v>
      </c>
      <c r="G1626" s="12">
        <v>0</v>
      </c>
      <c r="H1626" s="12">
        <v>0</v>
      </c>
      <c r="I1626" s="13">
        <v>50</v>
      </c>
      <c r="J1626" s="13">
        <v>50</v>
      </c>
      <c r="K1626" s="13">
        <v>0</v>
      </c>
      <c r="L1626" s="13">
        <v>80</v>
      </c>
      <c r="M1626" s="13">
        <v>0</v>
      </c>
      <c r="N1626" s="14">
        <f>D1626*$D$15</f>
        <v>104</v>
      </c>
      <c r="O1626" s="14">
        <f>E1626*$E$15</f>
        <v>0</v>
      </c>
      <c r="P1626" s="14">
        <f>F1626*$F$15</f>
        <v>0</v>
      </c>
      <c r="Q1626" s="14">
        <f>G1626*$G$15</f>
        <v>0</v>
      </c>
      <c r="R1626" s="14">
        <f>H1626*$H$15</f>
        <v>0</v>
      </c>
      <c r="S1626" s="14">
        <f>(N1626/100)*(I1626*$I$15)+(N1626/100)*(J1626*$J$15)+(N1626/100)*(L1626*$L$15)</f>
        <v>280.8</v>
      </c>
      <c r="T1626" s="14">
        <f>(O1626/100)*(K1626*$K$15)</f>
        <v>0</v>
      </c>
      <c r="U1626" s="14">
        <f>(P1626/100)*(K1626*$K$15)+(P1626/100)*(L1626*$L$15)</f>
        <v>0</v>
      </c>
      <c r="V1626" s="14">
        <f>(Q1626/100)*(L1626*$L$15)</f>
        <v>0</v>
      </c>
      <c r="W1626" s="14">
        <f>(R1626/100)*(K1626*$K$15)+(R1626/100)*(L1626*$L$15)</f>
        <v>0</v>
      </c>
      <c r="X1626" s="14">
        <f t="shared" si="517"/>
        <v>384.8</v>
      </c>
      <c r="Y1626" s="14">
        <f t="shared" si="518"/>
        <v>0</v>
      </c>
      <c r="Z1626" s="14">
        <f t="shared" si="519"/>
        <v>0</v>
      </c>
      <c r="AA1626" s="14">
        <f t="shared" si="520"/>
        <v>0</v>
      </c>
      <c r="AB1626" s="14">
        <f t="shared" si="524"/>
        <v>0</v>
      </c>
      <c r="AC1626" s="15">
        <f t="shared" si="523"/>
        <v>384.8</v>
      </c>
      <c r="AD1626" s="48">
        <f>(ROUND(AC1626-AC1614,1)/AC1614)</f>
        <v>0.28266666666666668</v>
      </c>
      <c r="AE1626" s="113"/>
      <c r="AF1626" s="60"/>
      <c r="AH1626" s="20"/>
    </row>
    <row r="1627" spans="1:34">
      <c r="A1627" s="99"/>
      <c r="B1627" s="87"/>
      <c r="C1627" s="21" t="s">
        <v>326</v>
      </c>
      <c r="D1627" s="12">
        <v>80</v>
      </c>
      <c r="E1627" s="12">
        <v>0</v>
      </c>
      <c r="F1627" s="12">
        <v>0</v>
      </c>
      <c r="G1627" s="12">
        <v>0</v>
      </c>
      <c r="H1627" s="12">
        <v>0</v>
      </c>
      <c r="I1627" s="13">
        <v>50</v>
      </c>
      <c r="J1627" s="13">
        <v>82</v>
      </c>
      <c r="K1627" s="13">
        <v>0</v>
      </c>
      <c r="L1627" s="13">
        <v>0</v>
      </c>
      <c r="M1627" s="13">
        <v>0</v>
      </c>
      <c r="N1627" s="14">
        <f>D1627*$D$16</f>
        <v>104</v>
      </c>
      <c r="O1627" s="14">
        <f>E1627*$E$16</f>
        <v>0</v>
      </c>
      <c r="P1627" s="14">
        <f>F1627*$F$16</f>
        <v>0</v>
      </c>
      <c r="Q1627" s="14">
        <f>G1627*$G$16</f>
        <v>0</v>
      </c>
      <c r="R1627" s="14">
        <f>H1627*$H$16</f>
        <v>0</v>
      </c>
      <c r="S1627" s="14">
        <f>(N1627/100)*(I1627*$I$16)+(N1627/100)*(J1627*$J$16)</f>
        <v>248.14400000000001</v>
      </c>
      <c r="T1627" s="14">
        <f>(O1627/100)*(K1627*$K$16)</f>
        <v>0</v>
      </c>
      <c r="U1627" s="14">
        <f>(P1627/100)*(K1627*$K$16)+(P1627/100)*(L1627*$L$16)</f>
        <v>0</v>
      </c>
      <c r="V1627" s="14">
        <f>(Q1627/100)*(L1627*$L$16)</f>
        <v>0</v>
      </c>
      <c r="W1627" s="14">
        <f>(R1627/100)*(K1627*$K$16)+(R1627/100)*(L1627*$L$16)</f>
        <v>0</v>
      </c>
      <c r="X1627" s="14">
        <f t="shared" si="517"/>
        <v>352.14400000000001</v>
      </c>
      <c r="Y1627" s="14">
        <f t="shared" si="518"/>
        <v>0</v>
      </c>
      <c r="Z1627" s="14">
        <f t="shared" si="519"/>
        <v>0</v>
      </c>
      <c r="AA1627" s="14">
        <f t="shared" si="520"/>
        <v>0</v>
      </c>
      <c r="AB1627" s="14">
        <f t="shared" si="524"/>
        <v>0</v>
      </c>
      <c r="AC1627" s="15">
        <f t="shared" si="523"/>
        <v>352.1</v>
      </c>
      <c r="AD1627" s="48">
        <f>(ROUND(AC1627-AC1614,1)/AC1614)</f>
        <v>0.17366666666666666</v>
      </c>
      <c r="AE1627" s="113"/>
      <c r="AF1627" s="60"/>
      <c r="AH1627" s="20"/>
    </row>
    <row r="1628" spans="1:34">
      <c r="A1628" s="99"/>
      <c r="B1628" s="87"/>
      <c r="C1628" s="21" t="s">
        <v>327</v>
      </c>
      <c r="D1628" s="12">
        <v>80</v>
      </c>
      <c r="E1628" s="12">
        <v>0</v>
      </c>
      <c r="F1628" s="12">
        <v>0</v>
      </c>
      <c r="G1628" s="12">
        <v>0</v>
      </c>
      <c r="H1628" s="12">
        <v>0</v>
      </c>
      <c r="I1628" s="13">
        <v>82</v>
      </c>
      <c r="J1628" s="13">
        <v>50</v>
      </c>
      <c r="K1628" s="13">
        <v>0</v>
      </c>
      <c r="L1628" s="13">
        <v>0</v>
      </c>
      <c r="M1628" s="13">
        <v>0</v>
      </c>
      <c r="N1628" s="14">
        <f>D1628*$D$17</f>
        <v>104</v>
      </c>
      <c r="O1628" s="14">
        <f>E1628*$E$17</f>
        <v>0</v>
      </c>
      <c r="P1628" s="14">
        <f>F1628*$F$17</f>
        <v>0</v>
      </c>
      <c r="Q1628" s="14">
        <f>G1628*$G$17</f>
        <v>0</v>
      </c>
      <c r="R1628" s="14">
        <f>H1628*$H$17</f>
        <v>0</v>
      </c>
      <c r="S1628" s="14">
        <f>(N1628/100)*(I1628*$I$17)+(N1628/100)*(J1628*$J$17)</f>
        <v>248.14400000000001</v>
      </c>
      <c r="T1628" s="14">
        <f>(O1628/100)*(K1628*$K$17)</f>
        <v>0</v>
      </c>
      <c r="U1628" s="14">
        <f>(P1628/100)*(K1628*$K$17)+(P1628/100)*(L1628*$L$17)</f>
        <v>0</v>
      </c>
      <c r="V1628" s="14">
        <f>(Q1628/100)*(L1628*$L$17)</f>
        <v>0</v>
      </c>
      <c r="W1628" s="14">
        <f>(R1628/100)*(K1628*$K$17)+(R1628/100)*(L1628*$L$17)</f>
        <v>0</v>
      </c>
      <c r="X1628" s="14">
        <f t="shared" si="517"/>
        <v>352.14400000000001</v>
      </c>
      <c r="Y1628" s="14">
        <f t="shared" si="518"/>
        <v>0</v>
      </c>
      <c r="Z1628" s="14">
        <f t="shared" si="519"/>
        <v>0</v>
      </c>
      <c r="AA1628" s="14">
        <f t="shared" si="520"/>
        <v>0</v>
      </c>
      <c r="AB1628" s="14">
        <f t="shared" si="524"/>
        <v>0</v>
      </c>
      <c r="AC1628" s="15">
        <f t="shared" si="523"/>
        <v>352.1</v>
      </c>
      <c r="AD1628" s="48">
        <f>(ROUND(AC1628-AC1614,1)/AC1614)</f>
        <v>0.17366666666666666</v>
      </c>
      <c r="AE1628" s="113"/>
      <c r="AF1628" s="60"/>
      <c r="AH1628" s="20"/>
    </row>
    <row r="1629" spans="1:34">
      <c r="A1629" s="106" t="s">
        <v>0</v>
      </c>
      <c r="B1629" s="88" t="s">
        <v>82</v>
      </c>
      <c r="C1629" s="50" t="s">
        <v>244</v>
      </c>
      <c r="D1629" s="11">
        <v>92</v>
      </c>
      <c r="E1629" s="11">
        <v>0</v>
      </c>
      <c r="F1629" s="11">
        <v>0</v>
      </c>
      <c r="G1629" s="11">
        <v>0</v>
      </c>
      <c r="H1629" s="11">
        <v>0</v>
      </c>
      <c r="I1629" s="51">
        <v>30</v>
      </c>
      <c r="J1629" s="51">
        <v>50</v>
      </c>
      <c r="K1629" s="51">
        <v>0</v>
      </c>
      <c r="L1629" s="51">
        <v>0</v>
      </c>
      <c r="M1629" s="51">
        <v>0</v>
      </c>
      <c r="N1629" s="52">
        <f>D1629*$D$3</f>
        <v>138</v>
      </c>
      <c r="O1629" s="52">
        <f>E1629*$E$3</f>
        <v>0</v>
      </c>
      <c r="P1629" s="52">
        <f>F1629*$F$3</f>
        <v>0</v>
      </c>
      <c r="Q1629" s="52">
        <f>G1629*$G$3</f>
        <v>0</v>
      </c>
      <c r="R1629" s="52">
        <f>H1629*$H$3</f>
        <v>0</v>
      </c>
      <c r="S1629" s="52">
        <f>(N1629/100)*(I1629*$I$3)+(N1629/100)*(J1629*$J$3)</f>
        <v>165.59999999999997</v>
      </c>
      <c r="T1629" s="52">
        <f>(O1629/100)*(K1629*$K$3)</f>
        <v>0</v>
      </c>
      <c r="U1629" s="52">
        <f>(P1629/100)*(K1629*$K$3)+(P1629/100)*(L1629*$L$3)</f>
        <v>0</v>
      </c>
      <c r="V1629" s="52">
        <f>(Q1629/100)*(L1629*$L$3)</f>
        <v>0</v>
      </c>
      <c r="W1629" s="52">
        <f>(R1629/100)*(K1629*$K$3)+(R1629/100)*(L1629*$L$3)</f>
        <v>0</v>
      </c>
      <c r="X1629" s="52">
        <f t="shared" ref="X1629:X1734" si="525">N1629+S1629</f>
        <v>303.59999999999997</v>
      </c>
      <c r="Y1629" s="52">
        <f t="shared" ref="Y1629:Y1734" si="526">O1629+T1629</f>
        <v>0</v>
      </c>
      <c r="Z1629" s="52">
        <f t="shared" ref="Z1629:Z1734" si="527">P1629+U1629</f>
        <v>0</v>
      </c>
      <c r="AA1629" s="52">
        <f t="shared" ref="AA1629:AA1734" si="528">Q1629+V1629</f>
        <v>0</v>
      </c>
      <c r="AB1629" s="52">
        <f t="shared" si="524"/>
        <v>0</v>
      </c>
      <c r="AC1629" s="53">
        <f>ROUND(X1629+Y1629+Z1629+AA1629+AB1629,1)</f>
        <v>303.60000000000002</v>
      </c>
      <c r="AD1629" s="58">
        <v>0</v>
      </c>
      <c r="AE1629" s="113" t="s">
        <v>814</v>
      </c>
      <c r="AF1629" s="60"/>
      <c r="AH1629" s="20"/>
    </row>
    <row r="1630" spans="1:34">
      <c r="A1630" s="99" t="s">
        <v>815</v>
      </c>
      <c r="B1630" s="89">
        <v>12</v>
      </c>
      <c r="C1630" s="21" t="s">
        <v>325</v>
      </c>
      <c r="D1630" s="12">
        <v>92</v>
      </c>
      <c r="E1630" s="12">
        <v>0</v>
      </c>
      <c r="F1630" s="12">
        <v>0</v>
      </c>
      <c r="G1630" s="12">
        <v>0</v>
      </c>
      <c r="H1630" s="12">
        <v>0</v>
      </c>
      <c r="I1630" s="13">
        <v>45</v>
      </c>
      <c r="J1630" s="13">
        <v>65</v>
      </c>
      <c r="K1630" s="13">
        <v>0</v>
      </c>
      <c r="L1630" s="13">
        <v>0</v>
      </c>
      <c r="M1630" s="13">
        <v>0</v>
      </c>
      <c r="N1630" s="14">
        <f>D1630*$D$4</f>
        <v>119.60000000000001</v>
      </c>
      <c r="O1630" s="14">
        <f>E1630*$E$4</f>
        <v>0</v>
      </c>
      <c r="P1630" s="14">
        <f>F1630*$F$4</f>
        <v>0</v>
      </c>
      <c r="Q1630" s="14">
        <f>G1630*$G$4</f>
        <v>0</v>
      </c>
      <c r="R1630" s="14">
        <f>H1630*$H$4</f>
        <v>0</v>
      </c>
      <c r="S1630" s="14">
        <f>(N1630/100)*(I1630*$I$4)+(N1630/100)*(J1630*$J$4)</f>
        <v>236.80800000000005</v>
      </c>
      <c r="T1630" s="14">
        <f>(O1630/100)*(K1630*$K$4)</f>
        <v>0</v>
      </c>
      <c r="U1630" s="14">
        <f>(P1630/100)*(K1630*$K$4)+(P1630/100)*(L1630*$L$4)</f>
        <v>0</v>
      </c>
      <c r="V1630" s="14">
        <f>(Q1630/100)*(L1630*$L$4)</f>
        <v>0</v>
      </c>
      <c r="W1630" s="14">
        <f>(R1630/100)*(K1630*$K$4)+(R1630/100)*(L1630*$L$4)</f>
        <v>0</v>
      </c>
      <c r="X1630" s="14">
        <f t="shared" si="525"/>
        <v>356.40800000000007</v>
      </c>
      <c r="Y1630" s="14">
        <f t="shared" si="526"/>
        <v>0</v>
      </c>
      <c r="Z1630" s="14">
        <f t="shared" si="527"/>
        <v>0</v>
      </c>
      <c r="AA1630" s="14">
        <f t="shared" si="528"/>
        <v>0</v>
      </c>
      <c r="AB1630" s="14">
        <f t="shared" ref="AB1630:AB1646" si="529">R1630+W1630</f>
        <v>0</v>
      </c>
      <c r="AC1630" s="15">
        <f>ROUND(X1630+Y1630+Z1630+AA1630+AB1630,1)</f>
        <v>356.4</v>
      </c>
      <c r="AD1630" s="48">
        <f>(ROUND(AC1630-AC1629,1)/AC1629)</f>
        <v>0.17391304347826084</v>
      </c>
      <c r="AE1630" s="113"/>
      <c r="AF1630" s="60"/>
      <c r="AH1630" s="20"/>
    </row>
    <row r="1631" spans="1:34">
      <c r="A1631" s="99" t="s">
        <v>816</v>
      </c>
      <c r="B1631" s="89">
        <v>16</v>
      </c>
      <c r="C1631" s="21" t="s">
        <v>850</v>
      </c>
      <c r="D1631" s="12">
        <v>92</v>
      </c>
      <c r="E1631" s="12">
        <v>0</v>
      </c>
      <c r="F1631" s="12">
        <v>0</v>
      </c>
      <c r="G1631" s="12">
        <v>0</v>
      </c>
      <c r="H1631" s="12">
        <v>0</v>
      </c>
      <c r="I1631" s="13">
        <v>30</v>
      </c>
      <c r="J1631" s="13">
        <v>50</v>
      </c>
      <c r="K1631" s="13">
        <v>0</v>
      </c>
      <c r="L1631" s="13">
        <v>0</v>
      </c>
      <c r="M1631" s="13">
        <v>0</v>
      </c>
      <c r="N1631" s="14">
        <f>D1631*$D$5</f>
        <v>128.79999999999998</v>
      </c>
      <c r="O1631" s="14">
        <f>E1631*$E$5</f>
        <v>0</v>
      </c>
      <c r="P1631" s="14">
        <f>F1631*$F$5</f>
        <v>0</v>
      </c>
      <c r="Q1631" s="14">
        <f>G1631*$G$5</f>
        <v>0</v>
      </c>
      <c r="R1631" s="14">
        <f>H1631*$H$5</f>
        <v>0</v>
      </c>
      <c r="S1631" s="14">
        <f>(N1631/100)*(I1631*$I$5)+(N1631/100)*(J1631*$J$5)</f>
        <v>154.55999999999997</v>
      </c>
      <c r="T1631" s="14">
        <f>(O1631/100)*(K1631*$K$5)</f>
        <v>0</v>
      </c>
      <c r="U1631" s="14">
        <f>(P1631/100)*(K1631*$K$5)+(P1631/100)*(L1631*$L$5)</f>
        <v>0</v>
      </c>
      <c r="V1631" s="14">
        <f>(Q1631/100)*(L1631*$L$5)</f>
        <v>0</v>
      </c>
      <c r="W1631" s="14">
        <f>(R1631/100)*(K1631*$K$5)+(R1631/100)*(L1631*$L$5)</f>
        <v>0</v>
      </c>
      <c r="X1631" s="14">
        <f t="shared" si="525"/>
        <v>283.35999999999996</v>
      </c>
      <c r="Y1631" s="14">
        <f t="shared" si="526"/>
        <v>0</v>
      </c>
      <c r="Z1631" s="14">
        <f t="shared" si="527"/>
        <v>0</v>
      </c>
      <c r="AA1631" s="14">
        <f t="shared" si="528"/>
        <v>0</v>
      </c>
      <c r="AB1631" s="14">
        <f t="shared" si="529"/>
        <v>0</v>
      </c>
      <c r="AC1631" s="15">
        <f t="shared" ref="AC1631:AC1643" si="530">ROUND(X1631+Y1631+Z1631+AA1631+AB1631,1)</f>
        <v>283.39999999999998</v>
      </c>
      <c r="AD1631" s="48">
        <f>(ROUND(AC1631-AC1629,1)/AC1629)</f>
        <v>-6.6534914361001313E-2</v>
      </c>
      <c r="AE1631" s="113"/>
      <c r="AF1631" s="60"/>
      <c r="AH1631" s="20"/>
    </row>
    <row r="1632" spans="1:34">
      <c r="A1632" s="99" t="s">
        <v>817</v>
      </c>
      <c r="B1632" s="89">
        <v>0</v>
      </c>
      <c r="C1632" s="21" t="s">
        <v>338</v>
      </c>
      <c r="D1632" s="12">
        <v>92</v>
      </c>
      <c r="E1632" s="12">
        <v>0</v>
      </c>
      <c r="F1632" s="12">
        <v>0</v>
      </c>
      <c r="G1632" s="12">
        <v>0</v>
      </c>
      <c r="H1632" s="12">
        <v>0</v>
      </c>
      <c r="I1632" s="13">
        <v>30</v>
      </c>
      <c r="J1632" s="13">
        <v>50</v>
      </c>
      <c r="K1632" s="13">
        <v>0</v>
      </c>
      <c r="L1632" s="13">
        <v>0</v>
      </c>
      <c r="M1632" s="13">
        <v>0</v>
      </c>
      <c r="N1632" s="14">
        <f>D1632*$D$6</f>
        <v>128.79999999999998</v>
      </c>
      <c r="O1632" s="14">
        <f>E1632*$E$6</f>
        <v>0</v>
      </c>
      <c r="P1632" s="14">
        <f>F1632*$F$6</f>
        <v>0</v>
      </c>
      <c r="Q1632" s="14">
        <f>G1632*$G$6</f>
        <v>0</v>
      </c>
      <c r="R1632" s="14">
        <f>H1632*$H$6</f>
        <v>0</v>
      </c>
      <c r="S1632" s="14">
        <f>(N1632/100)*(I1632*$I$6)+(N1632/100)*(J1632*$J$6)</f>
        <v>154.55999999999997</v>
      </c>
      <c r="T1632" s="14">
        <f>(O1632/100)*(K1632*$K$6)</f>
        <v>0</v>
      </c>
      <c r="U1632" s="14">
        <f>(P1632/100)*(K1632*$K$6)+(P1632/100)*(L1632*$L$6)</f>
        <v>0</v>
      </c>
      <c r="V1632" s="14">
        <f>(Q1632/100)*(L1632*$L$6)</f>
        <v>0</v>
      </c>
      <c r="W1632" s="14">
        <f>(R1632/100)*(K1632*$K$6)+(R1632/100)*(L1632*$L$6)</f>
        <v>0</v>
      </c>
      <c r="X1632" s="14">
        <f t="shared" si="525"/>
        <v>283.35999999999996</v>
      </c>
      <c r="Y1632" s="14">
        <f t="shared" si="526"/>
        <v>0</v>
      </c>
      <c r="Z1632" s="14">
        <f t="shared" si="527"/>
        <v>0</v>
      </c>
      <c r="AA1632" s="14">
        <f t="shared" si="528"/>
        <v>0</v>
      </c>
      <c r="AB1632" s="14">
        <f t="shared" si="529"/>
        <v>0</v>
      </c>
      <c r="AC1632" s="15">
        <f t="shared" si="530"/>
        <v>283.39999999999998</v>
      </c>
      <c r="AD1632" s="48">
        <f>(ROUND(AC1632-AC1629,1)/AC1629)</f>
        <v>-6.6534914361001313E-2</v>
      </c>
      <c r="AE1632" s="113"/>
      <c r="AF1632" s="60"/>
      <c r="AH1632" s="20"/>
    </row>
    <row r="1633" spans="1:34">
      <c r="A1633" s="99" t="s">
        <v>818</v>
      </c>
      <c r="B1633" s="89">
        <v>0</v>
      </c>
      <c r="C1633" s="21" t="s">
        <v>339</v>
      </c>
      <c r="D1633" s="12">
        <v>92</v>
      </c>
      <c r="E1633" s="12">
        <v>0</v>
      </c>
      <c r="F1633" s="12">
        <v>0</v>
      </c>
      <c r="G1633" s="12">
        <v>0</v>
      </c>
      <c r="H1633" s="12">
        <v>0</v>
      </c>
      <c r="I1633" s="13">
        <v>30</v>
      </c>
      <c r="J1633" s="13">
        <v>50</v>
      </c>
      <c r="K1633" s="13">
        <v>0</v>
      </c>
      <c r="L1633" s="13">
        <v>0</v>
      </c>
      <c r="M1633" s="13">
        <v>0</v>
      </c>
      <c r="N1633" s="14">
        <f>D1633*$D$7</f>
        <v>128.79999999999998</v>
      </c>
      <c r="O1633" s="14">
        <f>E1633*$E$7</f>
        <v>0</v>
      </c>
      <c r="P1633" s="14">
        <f>F1633*$F$7</f>
        <v>0</v>
      </c>
      <c r="Q1633" s="14">
        <f>G1633*$G$7</f>
        <v>0</v>
      </c>
      <c r="R1633" s="14">
        <f>H1633*$H$7</f>
        <v>0</v>
      </c>
      <c r="S1633" s="14">
        <f>(N1633/100)*(I1633*$I$7)+(N1633/100)*(J1633*$J$7)</f>
        <v>154.55999999999997</v>
      </c>
      <c r="T1633" s="14">
        <f>(O1633/100)*(K1633*$K$7)</f>
        <v>0</v>
      </c>
      <c r="U1633" s="14">
        <f>(P1633/100)*(K1633*$K$7)+(P1633/100)*(L1633*$L$7)</f>
        <v>0</v>
      </c>
      <c r="V1633" s="14">
        <f>(Q1633/100)*(L1633*$L$7)</f>
        <v>0</v>
      </c>
      <c r="W1633" s="14">
        <f>(R1633/100)*(K1633*$K$7)+(R1633/100)*(L1633*$L$7)</f>
        <v>0</v>
      </c>
      <c r="X1633" s="14">
        <f t="shared" si="525"/>
        <v>283.35999999999996</v>
      </c>
      <c r="Y1633" s="14">
        <f t="shared" si="526"/>
        <v>0</v>
      </c>
      <c r="Z1633" s="14">
        <f t="shared" si="527"/>
        <v>0</v>
      </c>
      <c r="AA1633" s="14">
        <f t="shared" si="528"/>
        <v>0</v>
      </c>
      <c r="AB1633" s="14">
        <f t="shared" si="529"/>
        <v>0</v>
      </c>
      <c r="AC1633" s="15">
        <f t="shared" si="530"/>
        <v>283.39999999999998</v>
      </c>
      <c r="AD1633" s="48">
        <f>(ROUND(AC1633-AC1629,1)/AC1629)</f>
        <v>-6.6534914361001313E-2</v>
      </c>
      <c r="AE1633" s="113"/>
      <c r="AF1633" s="60"/>
      <c r="AH1633" s="20"/>
    </row>
    <row r="1634" spans="1:34">
      <c r="A1634" s="99" t="s">
        <v>667</v>
      </c>
      <c r="B1634" s="89"/>
      <c r="C1634" s="21" t="s">
        <v>340</v>
      </c>
      <c r="D1634" s="12">
        <v>92</v>
      </c>
      <c r="E1634" s="12">
        <v>0</v>
      </c>
      <c r="F1634" s="12">
        <v>0</v>
      </c>
      <c r="G1634" s="12">
        <v>0</v>
      </c>
      <c r="H1634" s="12">
        <v>0</v>
      </c>
      <c r="I1634" s="13">
        <v>30</v>
      </c>
      <c r="J1634" s="13">
        <v>50</v>
      </c>
      <c r="K1634" s="13">
        <v>0</v>
      </c>
      <c r="L1634" s="13">
        <v>0</v>
      </c>
      <c r="M1634" s="13">
        <v>0</v>
      </c>
      <c r="N1634" s="14">
        <f>D1634*$D$8</f>
        <v>128.79999999999998</v>
      </c>
      <c r="O1634" s="14">
        <f>E1634*$E$8</f>
        <v>0</v>
      </c>
      <c r="P1634" s="14">
        <f>F1634*$F$8</f>
        <v>0</v>
      </c>
      <c r="Q1634" s="14">
        <f>G1634*$G$8</f>
        <v>0</v>
      </c>
      <c r="R1634" s="14">
        <f>H1634*$H$8</f>
        <v>0</v>
      </c>
      <c r="S1634" s="14">
        <f>(N1634/100)*(I1634*$I$8)+(N1634/100)*(J1634*$J$8)</f>
        <v>154.55999999999997</v>
      </c>
      <c r="T1634" s="14">
        <f>(O1634/100)*(K1634*$K$8)</f>
        <v>0</v>
      </c>
      <c r="U1634" s="14">
        <f>(P1634/100)*(K1634*$K$8)+(P1634/100)*(L1634*$L$8)</f>
        <v>0</v>
      </c>
      <c r="V1634" s="14">
        <f>(Q1634/100)*(L1634*$L$8)</f>
        <v>0</v>
      </c>
      <c r="W1634" s="14">
        <f>(R1634/100)*(K1634*$K$8)+(R1634/100)*(L1634*$L$8)</f>
        <v>0</v>
      </c>
      <c r="X1634" s="14">
        <f t="shared" si="525"/>
        <v>283.35999999999996</v>
      </c>
      <c r="Y1634" s="14">
        <f t="shared" si="526"/>
        <v>0</v>
      </c>
      <c r="Z1634" s="14">
        <f t="shared" si="527"/>
        <v>0</v>
      </c>
      <c r="AA1634" s="14">
        <f t="shared" si="528"/>
        <v>0</v>
      </c>
      <c r="AB1634" s="14">
        <f t="shared" si="529"/>
        <v>0</v>
      </c>
      <c r="AC1634" s="15">
        <f t="shared" si="530"/>
        <v>283.39999999999998</v>
      </c>
      <c r="AD1634" s="48">
        <f>(ROUND(AC1634-AC1629,1)/AC1629)</f>
        <v>-6.6534914361001313E-2</v>
      </c>
      <c r="AE1634" s="113"/>
      <c r="AF1634" s="60"/>
      <c r="AH1634" s="20"/>
    </row>
    <row r="1635" spans="1:34">
      <c r="A1635" s="99" t="s">
        <v>606</v>
      </c>
      <c r="B1635" s="89"/>
      <c r="C1635" s="21" t="s">
        <v>1</v>
      </c>
      <c r="D1635" s="12">
        <v>46</v>
      </c>
      <c r="E1635" s="12">
        <v>92</v>
      </c>
      <c r="F1635" s="12">
        <v>0</v>
      </c>
      <c r="G1635" s="12">
        <v>0</v>
      </c>
      <c r="H1635" s="12">
        <v>0</v>
      </c>
      <c r="I1635" s="13">
        <v>30</v>
      </c>
      <c r="J1635" s="13">
        <v>50</v>
      </c>
      <c r="K1635" s="13">
        <v>86</v>
      </c>
      <c r="L1635" s="13">
        <v>0</v>
      </c>
      <c r="M1635" s="13">
        <v>0</v>
      </c>
      <c r="N1635" s="14">
        <f>D1635*$D$9</f>
        <v>55.199999999999996</v>
      </c>
      <c r="O1635" s="14">
        <f>E1635*$E$9</f>
        <v>119.60000000000001</v>
      </c>
      <c r="P1635" s="14">
        <f>F1635*$F$9</f>
        <v>0</v>
      </c>
      <c r="Q1635" s="14">
        <f>G1635*$G$9</f>
        <v>0</v>
      </c>
      <c r="R1635" s="14">
        <f>H1635*$H$9</f>
        <v>0</v>
      </c>
      <c r="S1635" s="14">
        <f>(N1635/100)*(I1635*$I$9)+(N1635/100)*(J1635*$J$9)</f>
        <v>66.239999999999995</v>
      </c>
      <c r="T1635" s="14">
        <f>(O1635/100)*(K1635*$K$9)</f>
        <v>154.28400000000002</v>
      </c>
      <c r="U1635" s="14">
        <f>(P1635/100)*(K1635*$K$9)+(P1635/100)*(L1635*$L$9)</f>
        <v>0</v>
      </c>
      <c r="V1635" s="14">
        <f>(Q1635/100)*(L1635*$L$9)</f>
        <v>0</v>
      </c>
      <c r="W1635" s="14">
        <f>(R1635/100)*(K1635*$K$9)+(R1635/100)*(L1635*$L$9)</f>
        <v>0</v>
      </c>
      <c r="X1635" s="14">
        <f t="shared" si="525"/>
        <v>121.44</v>
      </c>
      <c r="Y1635" s="14">
        <f t="shared" si="526"/>
        <v>273.88400000000001</v>
      </c>
      <c r="Z1635" s="14">
        <f t="shared" si="527"/>
        <v>0</v>
      </c>
      <c r="AA1635" s="14">
        <f t="shared" si="528"/>
        <v>0</v>
      </c>
      <c r="AB1635" s="14">
        <f t="shared" si="529"/>
        <v>0</v>
      </c>
      <c r="AC1635" s="15">
        <f t="shared" si="530"/>
        <v>395.3</v>
      </c>
      <c r="AD1635" s="48">
        <f>(ROUND(AC1635-AC1629,1)/AC1629)</f>
        <v>0.30204216073781293</v>
      </c>
      <c r="AE1635" s="113"/>
      <c r="AF1635" s="60"/>
      <c r="AH1635" s="20"/>
    </row>
    <row r="1636" spans="1:34">
      <c r="A1636" s="99" t="s">
        <v>845</v>
      </c>
      <c r="B1636" s="89"/>
      <c r="C1636" s="21" t="s">
        <v>2</v>
      </c>
      <c r="D1636" s="12">
        <v>46</v>
      </c>
      <c r="E1636" s="12">
        <v>0</v>
      </c>
      <c r="F1636" s="12">
        <v>92</v>
      </c>
      <c r="G1636" s="12">
        <v>0</v>
      </c>
      <c r="H1636" s="12">
        <v>0</v>
      </c>
      <c r="I1636" s="13">
        <v>30</v>
      </c>
      <c r="J1636" s="13">
        <v>50</v>
      </c>
      <c r="K1636" s="13">
        <v>43</v>
      </c>
      <c r="L1636" s="13">
        <v>43</v>
      </c>
      <c r="M1636" s="13">
        <v>0</v>
      </c>
      <c r="N1636" s="14">
        <f>D1636*$D$10</f>
        <v>55.199999999999996</v>
      </c>
      <c r="O1636" s="14">
        <f>E1636*$E$10</f>
        <v>0</v>
      </c>
      <c r="P1636" s="14">
        <f>F1636*$F$10</f>
        <v>119.60000000000001</v>
      </c>
      <c r="Q1636" s="14">
        <f>G1636*$G$10</f>
        <v>0</v>
      </c>
      <c r="R1636" s="14">
        <f>H1636*$H$10</f>
        <v>0</v>
      </c>
      <c r="S1636" s="14">
        <f>(N1636/100)*(I1636*$I$10)+(N1636/100)*(J1636*$J$10)</f>
        <v>66.239999999999995</v>
      </c>
      <c r="T1636" s="14">
        <f>(O1636/100)*(K1636*$J$10)</f>
        <v>0</v>
      </c>
      <c r="U1636" s="14">
        <f>(P1636/100)*(K1636*$K$10)+(P1636/100)*(L1636*$L$10)</f>
        <v>154.28400000000002</v>
      </c>
      <c r="V1636" s="14">
        <f>(Q1636/100)*(L1636*$L$10)</f>
        <v>0</v>
      </c>
      <c r="W1636" s="14">
        <f>(R1636/100)*(K1636*$K$10)+(R1636/100)*(L1636*$L$10)</f>
        <v>0</v>
      </c>
      <c r="X1636" s="14">
        <f t="shared" si="525"/>
        <v>121.44</v>
      </c>
      <c r="Y1636" s="14">
        <f t="shared" si="526"/>
        <v>0</v>
      </c>
      <c r="Z1636" s="14">
        <f t="shared" si="527"/>
        <v>273.88400000000001</v>
      </c>
      <c r="AA1636" s="14">
        <f t="shared" si="528"/>
        <v>0</v>
      </c>
      <c r="AB1636" s="14">
        <f t="shared" si="529"/>
        <v>0</v>
      </c>
      <c r="AC1636" s="15">
        <f t="shared" si="530"/>
        <v>395.3</v>
      </c>
      <c r="AD1636" s="48">
        <f>(ROUND(AC1636-AC1629,1)/AC1629)</f>
        <v>0.30204216073781293</v>
      </c>
      <c r="AE1636" s="113"/>
      <c r="AF1636" s="60"/>
      <c r="AH1636" s="20"/>
    </row>
    <row r="1637" spans="1:34">
      <c r="A1637" s="99" t="s">
        <v>846</v>
      </c>
      <c r="B1637" s="89"/>
      <c r="C1637" s="21" t="s">
        <v>3</v>
      </c>
      <c r="D1637" s="12">
        <v>46</v>
      </c>
      <c r="E1637" s="12">
        <v>0</v>
      </c>
      <c r="F1637" s="12">
        <v>0</v>
      </c>
      <c r="G1637" s="12">
        <v>92</v>
      </c>
      <c r="H1637" s="12">
        <v>0</v>
      </c>
      <c r="I1637" s="13">
        <v>30</v>
      </c>
      <c r="J1637" s="13">
        <v>50</v>
      </c>
      <c r="K1637" s="13">
        <v>0</v>
      </c>
      <c r="L1637" s="13">
        <v>86</v>
      </c>
      <c r="M1637" s="13">
        <v>0</v>
      </c>
      <c r="N1637" s="14">
        <f>D1637*$D$11</f>
        <v>55.199999999999996</v>
      </c>
      <c r="O1637" s="14">
        <f>E1637*$E$11</f>
        <v>0</v>
      </c>
      <c r="P1637" s="14">
        <f>F1637*$F$11</f>
        <v>0</v>
      </c>
      <c r="Q1637" s="14">
        <f>G1637*$G$11</f>
        <v>119.60000000000001</v>
      </c>
      <c r="R1637" s="14">
        <f>H1637*$H$11</f>
        <v>0</v>
      </c>
      <c r="S1637" s="14">
        <f>(N1637/100)*(I1637*$I$11)+(N1637/100)*(J1637*$J$11)</f>
        <v>66.239999999999995</v>
      </c>
      <c r="T1637" s="14">
        <f>(O1637/100)*(K1637*$K$11)</f>
        <v>0</v>
      </c>
      <c r="U1637" s="14">
        <f>(P1637/100)*(K1637*$K$11)+(P1637/100)*(L1637*$L$11)</f>
        <v>0</v>
      </c>
      <c r="V1637" s="14">
        <f>(Q1637/100)*(L1637*$L$11)</f>
        <v>154.28400000000002</v>
      </c>
      <c r="W1637" s="14">
        <f>(R1637/100)*(K1637*$K$11)+(R1637/100)*(L1637*$L$11)</f>
        <v>0</v>
      </c>
      <c r="X1637" s="14">
        <f t="shared" si="525"/>
        <v>121.44</v>
      </c>
      <c r="Y1637" s="14">
        <f t="shared" si="526"/>
        <v>0</v>
      </c>
      <c r="Z1637" s="14">
        <f t="shared" si="527"/>
        <v>0</v>
      </c>
      <c r="AA1637" s="14">
        <f t="shared" si="528"/>
        <v>273.88400000000001</v>
      </c>
      <c r="AB1637" s="14">
        <f t="shared" si="529"/>
        <v>0</v>
      </c>
      <c r="AC1637" s="15">
        <f t="shared" si="530"/>
        <v>395.3</v>
      </c>
      <c r="AD1637" s="48">
        <f>(ROUND(AC1637-AC1629,1)/AC1629)</f>
        <v>0.30204216073781293</v>
      </c>
      <c r="AE1637" s="113"/>
      <c r="AF1637" s="60"/>
      <c r="AH1637" s="20"/>
    </row>
    <row r="1638" spans="1:34">
      <c r="A1638" s="99" t="s">
        <v>847</v>
      </c>
      <c r="B1638" s="89"/>
      <c r="C1638" s="21" t="s">
        <v>4</v>
      </c>
      <c r="D1638" s="12">
        <v>46</v>
      </c>
      <c r="E1638" s="12">
        <v>0</v>
      </c>
      <c r="F1638" s="12">
        <v>0</v>
      </c>
      <c r="G1638" s="12">
        <v>0</v>
      </c>
      <c r="H1638" s="12">
        <v>92</v>
      </c>
      <c r="I1638" s="13">
        <v>30</v>
      </c>
      <c r="J1638" s="13">
        <v>50</v>
      </c>
      <c r="K1638" s="13">
        <v>43</v>
      </c>
      <c r="L1638" s="13">
        <v>43</v>
      </c>
      <c r="M1638" s="13">
        <v>0</v>
      </c>
      <c r="N1638" s="14">
        <f>D1638*$D$12</f>
        <v>55.199999999999996</v>
      </c>
      <c r="O1638" s="14">
        <f>E1638*$E$12</f>
        <v>0</v>
      </c>
      <c r="P1638" s="14">
        <f>F1638*$F$12</f>
        <v>0</v>
      </c>
      <c r="Q1638" s="14">
        <f>G1638*$G$12</f>
        <v>0</v>
      </c>
      <c r="R1638" s="14">
        <f>H1638*$H$12</f>
        <v>119.60000000000001</v>
      </c>
      <c r="S1638" s="14">
        <f>(N1638/100)*(I1638*$I$12)+(N1638/100)*(J1638*$J$12)</f>
        <v>66.239999999999995</v>
      </c>
      <c r="T1638" s="14">
        <f>(O1638/100)*(K1638*$K$12)</f>
        <v>0</v>
      </c>
      <c r="U1638" s="14">
        <f>(P1638/100)*(K1638*$K$12)+(P1638/100)*(L1638*$L$12)</f>
        <v>0</v>
      </c>
      <c r="V1638" s="14">
        <f>(Q1638/100)*(L1638*$L$12)</f>
        <v>0</v>
      </c>
      <c r="W1638" s="14">
        <f>(R1638/100)*(K1638*$K$12)+(R1638/100)*(L1638*$L$12)</f>
        <v>154.28400000000002</v>
      </c>
      <c r="X1638" s="14">
        <f t="shared" si="525"/>
        <v>121.44</v>
      </c>
      <c r="Y1638" s="14">
        <f t="shared" si="526"/>
        <v>0</v>
      </c>
      <c r="Z1638" s="14">
        <f t="shared" si="527"/>
        <v>0</v>
      </c>
      <c r="AA1638" s="14">
        <f t="shared" si="528"/>
        <v>0</v>
      </c>
      <c r="AB1638" s="14">
        <f t="shared" si="529"/>
        <v>273.88400000000001</v>
      </c>
      <c r="AC1638" s="15">
        <f t="shared" si="530"/>
        <v>395.3</v>
      </c>
      <c r="AD1638" s="48">
        <f>(ROUND(AC1638-AC1629,1)/AC1629)</f>
        <v>0.30204216073781293</v>
      </c>
      <c r="AE1638" s="113"/>
      <c r="AF1638" s="60"/>
      <c r="AH1638" s="20"/>
    </row>
    <row r="1639" spans="1:34">
      <c r="A1639" s="99" t="s">
        <v>848</v>
      </c>
      <c r="B1639" s="89"/>
      <c r="C1639" s="21" t="s">
        <v>328</v>
      </c>
      <c r="D1639" s="12">
        <v>92</v>
      </c>
      <c r="E1639" s="12">
        <v>0</v>
      </c>
      <c r="F1639" s="12">
        <v>0</v>
      </c>
      <c r="G1639" s="12">
        <v>0</v>
      </c>
      <c r="H1639" s="12">
        <v>0</v>
      </c>
      <c r="I1639" s="13">
        <v>30</v>
      </c>
      <c r="J1639" s="13">
        <v>50</v>
      </c>
      <c r="K1639" s="13">
        <v>0</v>
      </c>
      <c r="L1639" s="13">
        <v>0</v>
      </c>
      <c r="M1639" s="13">
        <v>70</v>
      </c>
      <c r="N1639" s="14">
        <f>D1639*$D$13</f>
        <v>119.60000000000001</v>
      </c>
      <c r="O1639" s="14">
        <f>E1639*$E$13</f>
        <v>0</v>
      </c>
      <c r="P1639" s="14">
        <f>F1639*$F$13</f>
        <v>0</v>
      </c>
      <c r="Q1639" s="14">
        <f>G1639*$G$13</f>
        <v>0</v>
      </c>
      <c r="R1639" s="14">
        <f>H1639*$H$13</f>
        <v>0</v>
      </c>
      <c r="S1639" s="14">
        <f>(N1639/100)*(I1639*$I$14)+(N1639/100)*(J1639*$J$14)+(N1639/100)*(M1639*$M$14)</f>
        <v>269.10000000000002</v>
      </c>
      <c r="T1639" s="14">
        <f>(O1639/100)*(K1639*$K$13)+(O1639/100)*(M1639*$M$13)</f>
        <v>0</v>
      </c>
      <c r="U1639" s="14">
        <f>(P1639/100)*(K1639*$K$13)+(P1639/100)*(L1639*$L$13)+(P1639/100)*(M1639*$M$13)</f>
        <v>0</v>
      </c>
      <c r="V1639" s="14">
        <f>(Q1639/100)*(L1639*$L$13)+(Q1639/100)*(M1639*$M$13)</f>
        <v>0</v>
      </c>
      <c r="W1639" s="14">
        <f>(R1639/100)*(K1639*$K$13)+(R1639/100)*(L1639*$L$13)+(R1639/100)*(M1639*$M$13)</f>
        <v>0</v>
      </c>
      <c r="X1639" s="14">
        <f t="shared" si="525"/>
        <v>388.70000000000005</v>
      </c>
      <c r="Y1639" s="14">
        <f t="shared" si="526"/>
        <v>0</v>
      </c>
      <c r="Z1639" s="14">
        <f t="shared" si="527"/>
        <v>0</v>
      </c>
      <c r="AA1639" s="14">
        <f t="shared" si="528"/>
        <v>0</v>
      </c>
      <c r="AB1639" s="14">
        <f t="shared" si="529"/>
        <v>0</v>
      </c>
      <c r="AC1639" s="15">
        <f t="shared" si="530"/>
        <v>388.7</v>
      </c>
      <c r="AD1639" s="48">
        <f>(ROUND(AC1639-AC1629,1)/AC1629)</f>
        <v>0.28030303030303028</v>
      </c>
      <c r="AE1639" s="113"/>
      <c r="AF1639" s="60"/>
      <c r="AH1639" s="20"/>
    </row>
    <row r="1640" spans="1:34">
      <c r="A1640" s="99" t="s">
        <v>849</v>
      </c>
      <c r="B1640" s="89"/>
      <c r="C1640" s="21" t="s">
        <v>329</v>
      </c>
      <c r="D1640" s="12">
        <v>92</v>
      </c>
      <c r="E1640" s="12">
        <v>0</v>
      </c>
      <c r="F1640" s="12">
        <v>0</v>
      </c>
      <c r="G1640" s="12">
        <v>0</v>
      </c>
      <c r="H1640" s="12">
        <v>0</v>
      </c>
      <c r="I1640" s="13">
        <v>30</v>
      </c>
      <c r="J1640" s="13">
        <v>50</v>
      </c>
      <c r="K1640" s="13">
        <v>70</v>
      </c>
      <c r="L1640" s="13">
        <v>0</v>
      </c>
      <c r="M1640" s="13">
        <v>0</v>
      </c>
      <c r="N1640" s="14">
        <f>D1640*$D$14</f>
        <v>119.60000000000001</v>
      </c>
      <c r="O1640" s="14">
        <f>E1640*$E$14</f>
        <v>0</v>
      </c>
      <c r="P1640" s="14">
        <f>F1640*$F$14</f>
        <v>0</v>
      </c>
      <c r="Q1640" s="14">
        <f>G1640*$G$14</f>
        <v>0</v>
      </c>
      <c r="R1640" s="14">
        <f>H1640*$H$14</f>
        <v>0</v>
      </c>
      <c r="S1640" s="14">
        <f>(N1640/100)*(I1640*$I$14)+(N1640/100)*(J1640*$J$14)+(N1640/100)*(K1640*$K$14)</f>
        <v>269.10000000000002</v>
      </c>
      <c r="T1640" s="14">
        <f>(O1640/100)*(K1640*$K$14)</f>
        <v>0</v>
      </c>
      <c r="U1640" s="14">
        <f>(P1640/100)*(K1640*$K$14)+(P1640/100)*(L1640*$L$14)</f>
        <v>0</v>
      </c>
      <c r="V1640" s="14">
        <f>(Q1640/100)*(L1640*$L$14)</f>
        <v>0</v>
      </c>
      <c r="W1640" s="14">
        <f>(R1640/100)*(K1640*$L$14)+(R1640/100)*(L1640*$M$14)</f>
        <v>0</v>
      </c>
      <c r="X1640" s="14">
        <f t="shared" si="525"/>
        <v>388.70000000000005</v>
      </c>
      <c r="Y1640" s="14">
        <f t="shared" si="526"/>
        <v>0</v>
      </c>
      <c r="Z1640" s="14">
        <f t="shared" si="527"/>
        <v>0</v>
      </c>
      <c r="AA1640" s="14">
        <f t="shared" si="528"/>
        <v>0</v>
      </c>
      <c r="AB1640" s="14">
        <f t="shared" si="529"/>
        <v>0</v>
      </c>
      <c r="AC1640" s="15">
        <f t="shared" si="530"/>
        <v>388.7</v>
      </c>
      <c r="AD1640" s="48">
        <f>(ROUND(AC1640-AC1629,1)/AC1629)</f>
        <v>0.28030303030303028</v>
      </c>
      <c r="AE1640" s="113"/>
      <c r="AF1640" s="60"/>
      <c r="AH1640" s="20"/>
    </row>
    <row r="1641" spans="1:34">
      <c r="A1641" s="99"/>
      <c r="B1641" s="89"/>
      <c r="C1641" s="21" t="s">
        <v>330</v>
      </c>
      <c r="D1641" s="12">
        <v>92</v>
      </c>
      <c r="E1641" s="12">
        <v>0</v>
      </c>
      <c r="F1641" s="12">
        <v>0</v>
      </c>
      <c r="G1641" s="12">
        <v>0</v>
      </c>
      <c r="H1641" s="12">
        <v>0</v>
      </c>
      <c r="I1641" s="13">
        <v>30</v>
      </c>
      <c r="J1641" s="13">
        <v>50</v>
      </c>
      <c r="K1641" s="13">
        <v>0</v>
      </c>
      <c r="L1641" s="13">
        <v>70</v>
      </c>
      <c r="M1641" s="13">
        <v>0</v>
      </c>
      <c r="N1641" s="14">
        <f>D1641*$D$15</f>
        <v>119.60000000000001</v>
      </c>
      <c r="O1641" s="14">
        <f>E1641*$E$15</f>
        <v>0</v>
      </c>
      <c r="P1641" s="14">
        <f>F1641*$F$15</f>
        <v>0</v>
      </c>
      <c r="Q1641" s="14">
        <f>G1641*$G$15</f>
        <v>0</v>
      </c>
      <c r="R1641" s="14">
        <f>H1641*$H$15</f>
        <v>0</v>
      </c>
      <c r="S1641" s="14">
        <f>(N1641/100)*(I1641*$I$15)+(N1641/100)*(J1641*$J$15)+(N1641/100)*(L1641*$L$15)</f>
        <v>269.10000000000002</v>
      </c>
      <c r="T1641" s="14">
        <f>(O1641/100)*(K1641*$K$15)</f>
        <v>0</v>
      </c>
      <c r="U1641" s="14">
        <f>(P1641/100)*(K1641*$K$15)+(P1641/100)*(L1641*$L$15)</f>
        <v>0</v>
      </c>
      <c r="V1641" s="14">
        <f>(Q1641/100)*(L1641*$L$15)</f>
        <v>0</v>
      </c>
      <c r="W1641" s="14">
        <f>(R1641/100)*(K1641*$K$15)+(R1641/100)*(L1641*$L$15)</f>
        <v>0</v>
      </c>
      <c r="X1641" s="14">
        <f t="shared" si="525"/>
        <v>388.70000000000005</v>
      </c>
      <c r="Y1641" s="14">
        <f t="shared" si="526"/>
        <v>0</v>
      </c>
      <c r="Z1641" s="14">
        <f t="shared" si="527"/>
        <v>0</v>
      </c>
      <c r="AA1641" s="14">
        <f t="shared" si="528"/>
        <v>0</v>
      </c>
      <c r="AB1641" s="14">
        <f t="shared" si="529"/>
        <v>0</v>
      </c>
      <c r="AC1641" s="15">
        <f t="shared" si="530"/>
        <v>388.7</v>
      </c>
      <c r="AD1641" s="48">
        <f>(ROUND(AC1641-AC1629,1)/AC1629)</f>
        <v>0.28030303030303028</v>
      </c>
      <c r="AE1641" s="113"/>
      <c r="AF1641" s="60"/>
      <c r="AH1641" s="20"/>
    </row>
    <row r="1642" spans="1:34">
      <c r="A1642" s="99"/>
      <c r="B1642" s="89"/>
      <c r="C1642" s="21" t="s">
        <v>326</v>
      </c>
      <c r="D1642" s="12">
        <v>92</v>
      </c>
      <c r="E1642" s="12">
        <v>0</v>
      </c>
      <c r="F1642" s="12">
        <v>0</v>
      </c>
      <c r="G1642" s="12">
        <v>0</v>
      </c>
      <c r="H1642" s="12">
        <v>0</v>
      </c>
      <c r="I1642" s="13">
        <v>30</v>
      </c>
      <c r="J1642" s="13">
        <v>79</v>
      </c>
      <c r="K1642" s="13">
        <v>0</v>
      </c>
      <c r="L1642" s="13">
        <v>0</v>
      </c>
      <c r="M1642" s="13">
        <v>0</v>
      </c>
      <c r="N1642" s="14">
        <f>D1642*$D$16</f>
        <v>119.60000000000001</v>
      </c>
      <c r="O1642" s="14">
        <f>E1642*$E$16</f>
        <v>0</v>
      </c>
      <c r="P1642" s="14">
        <f>F1642*$F$16</f>
        <v>0</v>
      </c>
      <c r="Q1642" s="14">
        <f>G1642*$G$16</f>
        <v>0</v>
      </c>
      <c r="R1642" s="14">
        <f>H1642*$H$16</f>
        <v>0</v>
      </c>
      <c r="S1642" s="14">
        <f>(N1642/100)*(I1642*$I$16)+(N1642/100)*(J1642*$J$16)</f>
        <v>253.19320000000002</v>
      </c>
      <c r="T1642" s="14">
        <f>(O1642/100)*(K1642*$K$16)</f>
        <v>0</v>
      </c>
      <c r="U1642" s="14">
        <f>(P1642/100)*(K1642*$K$16)+(P1642/100)*(L1642*$L$16)</f>
        <v>0</v>
      </c>
      <c r="V1642" s="14">
        <f>(Q1642/100)*(L1642*$L$16)</f>
        <v>0</v>
      </c>
      <c r="W1642" s="14">
        <f>(R1642/100)*(K1642*$K$16)+(R1642/100)*(L1642*$L$16)</f>
        <v>0</v>
      </c>
      <c r="X1642" s="14">
        <f t="shared" si="525"/>
        <v>372.79320000000001</v>
      </c>
      <c r="Y1642" s="14">
        <f t="shared" si="526"/>
        <v>0</v>
      </c>
      <c r="Z1642" s="14">
        <f t="shared" si="527"/>
        <v>0</v>
      </c>
      <c r="AA1642" s="14">
        <f t="shared" si="528"/>
        <v>0</v>
      </c>
      <c r="AB1642" s="14">
        <f t="shared" si="529"/>
        <v>0</v>
      </c>
      <c r="AC1642" s="15">
        <f t="shared" si="530"/>
        <v>372.8</v>
      </c>
      <c r="AD1642" s="48">
        <f>(ROUND(AC1642-AC1629,1)/AC1629)</f>
        <v>0.22793148880105402</v>
      </c>
      <c r="AE1642" s="113"/>
      <c r="AF1642" s="60"/>
      <c r="AH1642" s="20"/>
    </row>
    <row r="1643" spans="1:34">
      <c r="A1643" s="99"/>
      <c r="B1643" s="89"/>
      <c r="C1643" s="21" t="s">
        <v>327</v>
      </c>
      <c r="D1643" s="12">
        <v>92</v>
      </c>
      <c r="E1643" s="12">
        <v>0</v>
      </c>
      <c r="F1643" s="12">
        <v>0</v>
      </c>
      <c r="G1643" s="12">
        <v>0</v>
      </c>
      <c r="H1643" s="12">
        <v>0</v>
      </c>
      <c r="I1643" s="13">
        <v>59</v>
      </c>
      <c r="J1643" s="13">
        <v>50</v>
      </c>
      <c r="K1643" s="13">
        <v>0</v>
      </c>
      <c r="L1643" s="13">
        <v>0</v>
      </c>
      <c r="M1643" s="13">
        <v>0</v>
      </c>
      <c r="N1643" s="14">
        <f>D1643*$D$17</f>
        <v>119.60000000000001</v>
      </c>
      <c r="O1643" s="14">
        <f>E1643*$E$17</f>
        <v>0</v>
      </c>
      <c r="P1643" s="14">
        <f>F1643*$F$17</f>
        <v>0</v>
      </c>
      <c r="Q1643" s="14">
        <f>G1643*$G$17</f>
        <v>0</v>
      </c>
      <c r="R1643" s="14">
        <f>H1643*$H$17</f>
        <v>0</v>
      </c>
      <c r="S1643" s="14">
        <f>(N1643/100)*(I1643*$I$17)+(N1643/100)*(J1643*$J$17)</f>
        <v>222.09720000000002</v>
      </c>
      <c r="T1643" s="14">
        <f>(O1643/100)*(K1643*$K$17)</f>
        <v>0</v>
      </c>
      <c r="U1643" s="14">
        <f>(P1643/100)*(K1643*$K$17)+(P1643/100)*(L1643*$L$17)</f>
        <v>0</v>
      </c>
      <c r="V1643" s="14">
        <f>(Q1643/100)*(L1643*$L$17)</f>
        <v>0</v>
      </c>
      <c r="W1643" s="14">
        <f>(R1643/100)*(K1643*$K$17)+(R1643/100)*(L1643*$L$17)</f>
        <v>0</v>
      </c>
      <c r="X1643" s="14">
        <f t="shared" si="525"/>
        <v>341.69720000000001</v>
      </c>
      <c r="Y1643" s="14">
        <f t="shared" si="526"/>
        <v>0</v>
      </c>
      <c r="Z1643" s="14">
        <f t="shared" si="527"/>
        <v>0</v>
      </c>
      <c r="AA1643" s="14">
        <f t="shared" si="528"/>
        <v>0</v>
      </c>
      <c r="AB1643" s="14">
        <f t="shared" si="529"/>
        <v>0</v>
      </c>
      <c r="AC1643" s="15">
        <f t="shared" si="530"/>
        <v>341.7</v>
      </c>
      <c r="AD1643" s="48">
        <f>(ROUND(AC1643-AC1629,1)/AC1629)</f>
        <v>0.12549407114624506</v>
      </c>
      <c r="AE1643" s="113"/>
      <c r="AF1643" s="60"/>
      <c r="AH1643" s="20"/>
    </row>
    <row r="1644" spans="1:34">
      <c r="A1644" s="106" t="s">
        <v>0</v>
      </c>
      <c r="B1644" s="86" t="s">
        <v>305</v>
      </c>
      <c r="C1644" s="50" t="s">
        <v>244</v>
      </c>
      <c r="D1644" s="11">
        <v>98</v>
      </c>
      <c r="E1644" s="11">
        <v>0</v>
      </c>
      <c r="F1644" s="11">
        <v>0</v>
      </c>
      <c r="G1644" s="11">
        <v>0</v>
      </c>
      <c r="H1644" s="11">
        <v>0</v>
      </c>
      <c r="I1644" s="51">
        <v>50</v>
      </c>
      <c r="J1644" s="51">
        <v>20</v>
      </c>
      <c r="K1644" s="51">
        <v>0</v>
      </c>
      <c r="L1644" s="51">
        <v>0</v>
      </c>
      <c r="M1644" s="51">
        <v>0</v>
      </c>
      <c r="N1644" s="52">
        <f>D1644*$D$3</f>
        <v>147</v>
      </c>
      <c r="O1644" s="52">
        <f>E1644*$E$3</f>
        <v>0</v>
      </c>
      <c r="P1644" s="52">
        <f>F1644*$F$3</f>
        <v>0</v>
      </c>
      <c r="Q1644" s="52">
        <f>G1644*$G$3</f>
        <v>0</v>
      </c>
      <c r="R1644" s="52">
        <f>H1644*$H$3</f>
        <v>0</v>
      </c>
      <c r="S1644" s="52">
        <f>(N1644/100)*(I1644*$I$3)+(N1644/100)*(J1644*$J$3)</f>
        <v>154.35</v>
      </c>
      <c r="T1644" s="52">
        <f>(O1644/100)*(K1644*$K$3)</f>
        <v>0</v>
      </c>
      <c r="U1644" s="52">
        <f>(P1644/100)*(K1644*$K$3)+(P1644/100)*(L1644*$L$3)</f>
        <v>0</v>
      </c>
      <c r="V1644" s="52">
        <f>(Q1644/100)*(L1644*$L$3)</f>
        <v>0</v>
      </c>
      <c r="W1644" s="52">
        <f>(R1644/100)*(K1644*$K$3)+(R1644/100)*(L1644*$L$3)</f>
        <v>0</v>
      </c>
      <c r="X1644" s="52">
        <f t="shared" si="525"/>
        <v>301.35000000000002</v>
      </c>
      <c r="Y1644" s="52">
        <f t="shared" si="526"/>
        <v>0</v>
      </c>
      <c r="Z1644" s="52">
        <f t="shared" si="527"/>
        <v>0</v>
      </c>
      <c r="AA1644" s="52">
        <f t="shared" si="528"/>
        <v>0</v>
      </c>
      <c r="AB1644" s="52">
        <f t="shared" si="529"/>
        <v>0</v>
      </c>
      <c r="AC1644" s="53">
        <f>ROUND(X1644+Y1644+Z1644+AA1644+AB1644,1)</f>
        <v>301.39999999999998</v>
      </c>
      <c r="AD1644" s="58">
        <v>0</v>
      </c>
      <c r="AE1644" s="113" t="s">
        <v>814</v>
      </c>
      <c r="AF1644" s="60"/>
      <c r="AH1644" s="20"/>
    </row>
    <row r="1645" spans="1:34">
      <c r="A1645" s="99" t="s">
        <v>815</v>
      </c>
      <c r="B1645" s="87">
        <v>16</v>
      </c>
      <c r="C1645" s="21" t="s">
        <v>325</v>
      </c>
      <c r="D1645" s="12">
        <v>98</v>
      </c>
      <c r="E1645" s="12">
        <v>0</v>
      </c>
      <c r="F1645" s="12">
        <v>0</v>
      </c>
      <c r="G1645" s="12">
        <v>0</v>
      </c>
      <c r="H1645" s="12">
        <v>0</v>
      </c>
      <c r="I1645" s="13">
        <v>64</v>
      </c>
      <c r="J1645" s="13">
        <v>35</v>
      </c>
      <c r="K1645" s="13">
        <v>0</v>
      </c>
      <c r="L1645" s="13">
        <v>0</v>
      </c>
      <c r="M1645" s="13">
        <v>0</v>
      </c>
      <c r="N1645" s="14">
        <f>D1645*$D$4</f>
        <v>127.4</v>
      </c>
      <c r="O1645" s="14">
        <f>E1645*$E$4</f>
        <v>0</v>
      </c>
      <c r="P1645" s="14">
        <f>F1645*$F$4</f>
        <v>0</v>
      </c>
      <c r="Q1645" s="14">
        <f>G1645*$G$4</f>
        <v>0</v>
      </c>
      <c r="R1645" s="14">
        <f>H1645*$H$4</f>
        <v>0</v>
      </c>
      <c r="S1645" s="14">
        <f>(N1645/100)*(I1645*$I$4)+(N1645/100)*(J1645*$J$4)</f>
        <v>227.02680000000001</v>
      </c>
      <c r="T1645" s="14">
        <f>(O1645/100)*(K1645*$K$4)</f>
        <v>0</v>
      </c>
      <c r="U1645" s="14">
        <f>(P1645/100)*(K1645*$K$4)+(P1645/100)*(L1645*$L$4)</f>
        <v>0</v>
      </c>
      <c r="V1645" s="14">
        <f>(Q1645/100)*(L1645*$L$4)</f>
        <v>0</v>
      </c>
      <c r="W1645" s="14">
        <f>(R1645/100)*(K1645*$K$4)+(R1645/100)*(L1645*$L$4)</f>
        <v>0</v>
      </c>
      <c r="X1645" s="14">
        <f t="shared" si="525"/>
        <v>354.42680000000001</v>
      </c>
      <c r="Y1645" s="14">
        <f t="shared" si="526"/>
        <v>0</v>
      </c>
      <c r="Z1645" s="14">
        <f t="shared" si="527"/>
        <v>0</v>
      </c>
      <c r="AA1645" s="14">
        <f t="shared" si="528"/>
        <v>0</v>
      </c>
      <c r="AB1645" s="14">
        <f t="shared" si="529"/>
        <v>0</v>
      </c>
      <c r="AC1645" s="15">
        <f>ROUND(X1645+Y1645+Z1645+AA1645+AB1645,1)</f>
        <v>354.4</v>
      </c>
      <c r="AD1645" s="48">
        <f>(ROUND(AC1645-AC1644,1)/AC1644)</f>
        <v>0.17584605175846052</v>
      </c>
      <c r="AE1645" s="113"/>
      <c r="AF1645" s="60"/>
      <c r="AH1645" s="20"/>
    </row>
    <row r="1646" spans="1:34">
      <c r="A1646" s="99" t="s">
        <v>816</v>
      </c>
      <c r="B1646" s="87">
        <v>10</v>
      </c>
      <c r="C1646" s="21" t="s">
        <v>850</v>
      </c>
      <c r="D1646" s="12">
        <v>98</v>
      </c>
      <c r="E1646" s="12">
        <v>0</v>
      </c>
      <c r="F1646" s="12">
        <v>0</v>
      </c>
      <c r="G1646" s="12">
        <v>0</v>
      </c>
      <c r="H1646" s="12">
        <v>0</v>
      </c>
      <c r="I1646" s="13">
        <v>50</v>
      </c>
      <c r="J1646" s="13">
        <v>20</v>
      </c>
      <c r="K1646" s="13">
        <v>0</v>
      </c>
      <c r="L1646" s="13">
        <v>0</v>
      </c>
      <c r="M1646" s="13">
        <v>0</v>
      </c>
      <c r="N1646" s="14">
        <f>D1646*$D$5</f>
        <v>137.19999999999999</v>
      </c>
      <c r="O1646" s="14">
        <f>E1646*$E$5</f>
        <v>0</v>
      </c>
      <c r="P1646" s="14">
        <f>F1646*$F$5</f>
        <v>0</v>
      </c>
      <c r="Q1646" s="14">
        <f>G1646*$G$5</f>
        <v>0</v>
      </c>
      <c r="R1646" s="14">
        <f>H1646*$H$5</f>
        <v>0</v>
      </c>
      <c r="S1646" s="14">
        <f>(N1646/100)*(I1646*$I$5)+(N1646/100)*(J1646*$J$5)</f>
        <v>144.06</v>
      </c>
      <c r="T1646" s="14">
        <f>(O1646/100)*(K1646*$K$5)</f>
        <v>0</v>
      </c>
      <c r="U1646" s="14">
        <f>(P1646/100)*(K1646*$K$5)+(P1646/100)*(L1646*$L$5)</f>
        <v>0</v>
      </c>
      <c r="V1646" s="14">
        <f>(Q1646/100)*(L1646*$L$5)</f>
        <v>0</v>
      </c>
      <c r="W1646" s="14">
        <f>(R1646/100)*(K1646*$K$5)+(R1646/100)*(L1646*$L$5)</f>
        <v>0</v>
      </c>
      <c r="X1646" s="14">
        <f t="shared" si="525"/>
        <v>281.26</v>
      </c>
      <c r="Y1646" s="14">
        <f t="shared" si="526"/>
        <v>0</v>
      </c>
      <c r="Z1646" s="14">
        <f t="shared" si="527"/>
        <v>0</v>
      </c>
      <c r="AA1646" s="14">
        <f t="shared" si="528"/>
        <v>0</v>
      </c>
      <c r="AB1646" s="14">
        <f t="shared" si="529"/>
        <v>0</v>
      </c>
      <c r="AC1646" s="15">
        <f t="shared" ref="AC1646:AC1658" si="531">ROUND(X1646+Y1646+Z1646+AA1646+AB1646,1)</f>
        <v>281.3</v>
      </c>
      <c r="AD1646" s="48">
        <f>(ROUND(AC1646-AC1644,1)/AC1644)</f>
        <v>-6.6688785666887865E-2</v>
      </c>
      <c r="AE1646" s="113"/>
      <c r="AF1646" s="60"/>
      <c r="AH1646" s="20"/>
    </row>
    <row r="1647" spans="1:34">
      <c r="A1647" s="99" t="s">
        <v>817</v>
      </c>
      <c r="B1647" s="87">
        <v>0</v>
      </c>
      <c r="C1647" s="21" t="s">
        <v>338</v>
      </c>
      <c r="D1647" s="12">
        <v>98</v>
      </c>
      <c r="E1647" s="12">
        <v>0</v>
      </c>
      <c r="F1647" s="12">
        <v>0</v>
      </c>
      <c r="G1647" s="12">
        <v>0</v>
      </c>
      <c r="H1647" s="12">
        <v>0</v>
      </c>
      <c r="I1647" s="13">
        <v>50</v>
      </c>
      <c r="J1647" s="13">
        <v>20</v>
      </c>
      <c r="K1647" s="13">
        <v>0</v>
      </c>
      <c r="L1647" s="13">
        <v>0</v>
      </c>
      <c r="M1647" s="13">
        <v>0</v>
      </c>
      <c r="N1647" s="14">
        <f>D1647*$D$6</f>
        <v>137.19999999999999</v>
      </c>
      <c r="O1647" s="14">
        <f>E1647*$E$6</f>
        <v>0</v>
      </c>
      <c r="P1647" s="14">
        <f>F1647*$F$6</f>
        <v>0</v>
      </c>
      <c r="Q1647" s="14">
        <f>G1647*$G$6</f>
        <v>0</v>
      </c>
      <c r="R1647" s="14">
        <f>H1647*$H$6</f>
        <v>0</v>
      </c>
      <c r="S1647" s="14">
        <f>(N1647/100)*(I1647*$I$6)+(N1647/100)*(J1647*$J$6)</f>
        <v>144.06</v>
      </c>
      <c r="T1647" s="14">
        <f>(O1647/100)*(K1647*$K$6)</f>
        <v>0</v>
      </c>
      <c r="U1647" s="14">
        <f>(P1647/100)*(K1647*$K$6)+(P1647/100)*(L1647*$L$6)</f>
        <v>0</v>
      </c>
      <c r="V1647" s="14">
        <f>(Q1647/100)*(L1647*$L$6)</f>
        <v>0</v>
      </c>
      <c r="W1647" s="14">
        <f>(R1647/100)*(K1647*$K$6)+(R1647/100)*(L1647*$L$6)</f>
        <v>0</v>
      </c>
      <c r="X1647" s="14">
        <f t="shared" si="525"/>
        <v>281.26</v>
      </c>
      <c r="Y1647" s="14">
        <f t="shared" si="526"/>
        <v>0</v>
      </c>
      <c r="Z1647" s="14">
        <f t="shared" si="527"/>
        <v>0</v>
      </c>
      <c r="AA1647" s="14">
        <f t="shared" si="528"/>
        <v>0</v>
      </c>
      <c r="AB1647" s="14">
        <f t="shared" ref="AB1647:AB1659" si="532">R1647+W1647</f>
        <v>0</v>
      </c>
      <c r="AC1647" s="15">
        <f t="shared" si="531"/>
        <v>281.3</v>
      </c>
      <c r="AD1647" s="48">
        <f>(ROUND(AC1647-AC1644,1)/AC1644)</f>
        <v>-6.6688785666887865E-2</v>
      </c>
      <c r="AE1647" s="113"/>
      <c r="AF1647" s="60"/>
      <c r="AH1647" s="20"/>
    </row>
    <row r="1648" spans="1:34">
      <c r="A1648" s="99" t="s">
        <v>818</v>
      </c>
      <c r="B1648" s="87">
        <v>0</v>
      </c>
      <c r="C1648" s="21" t="s">
        <v>339</v>
      </c>
      <c r="D1648" s="12">
        <v>98</v>
      </c>
      <c r="E1648" s="12">
        <v>0</v>
      </c>
      <c r="F1648" s="12">
        <v>0</v>
      </c>
      <c r="G1648" s="12">
        <v>0</v>
      </c>
      <c r="H1648" s="12">
        <v>0</v>
      </c>
      <c r="I1648" s="13">
        <v>50</v>
      </c>
      <c r="J1648" s="13">
        <v>20</v>
      </c>
      <c r="K1648" s="13">
        <v>0</v>
      </c>
      <c r="L1648" s="13">
        <v>0</v>
      </c>
      <c r="M1648" s="13">
        <v>0</v>
      </c>
      <c r="N1648" s="14">
        <f>D1648*$D$7</f>
        <v>137.19999999999999</v>
      </c>
      <c r="O1648" s="14">
        <f>E1648*$E$7</f>
        <v>0</v>
      </c>
      <c r="P1648" s="14">
        <f>F1648*$F$7</f>
        <v>0</v>
      </c>
      <c r="Q1648" s="14">
        <f>G1648*$G$7</f>
        <v>0</v>
      </c>
      <c r="R1648" s="14">
        <f>H1648*$H$7</f>
        <v>0</v>
      </c>
      <c r="S1648" s="14">
        <f>(N1648/100)*(I1648*$I$7)+(N1648/100)*(J1648*$J$7)</f>
        <v>144.06</v>
      </c>
      <c r="T1648" s="14">
        <f>(O1648/100)*(K1648*$K$7)</f>
        <v>0</v>
      </c>
      <c r="U1648" s="14">
        <f>(P1648/100)*(K1648*$K$7)+(P1648/100)*(L1648*$L$7)</f>
        <v>0</v>
      </c>
      <c r="V1648" s="14">
        <f>(Q1648/100)*(L1648*$L$7)</f>
        <v>0</v>
      </c>
      <c r="W1648" s="14">
        <f>(R1648/100)*(K1648*$K$7)+(R1648/100)*(L1648*$L$7)</f>
        <v>0</v>
      </c>
      <c r="X1648" s="14">
        <f t="shared" si="525"/>
        <v>281.26</v>
      </c>
      <c r="Y1648" s="14">
        <f t="shared" si="526"/>
        <v>0</v>
      </c>
      <c r="Z1648" s="14">
        <f t="shared" si="527"/>
        <v>0</v>
      </c>
      <c r="AA1648" s="14">
        <f t="shared" si="528"/>
        <v>0</v>
      </c>
      <c r="AB1648" s="14">
        <f t="shared" si="532"/>
        <v>0</v>
      </c>
      <c r="AC1648" s="15">
        <f t="shared" si="531"/>
        <v>281.3</v>
      </c>
      <c r="AD1648" s="48">
        <f>(ROUND(AC1648-AC1644,1)/AC1644)</f>
        <v>-6.6688785666887865E-2</v>
      </c>
      <c r="AE1648" s="113"/>
      <c r="AF1648" s="60"/>
      <c r="AH1648" s="20"/>
    </row>
    <row r="1649" spans="1:34">
      <c r="A1649" s="99" t="s">
        <v>667</v>
      </c>
      <c r="B1649" s="87"/>
      <c r="C1649" s="21" t="s">
        <v>340</v>
      </c>
      <c r="D1649" s="12">
        <v>98</v>
      </c>
      <c r="E1649" s="12">
        <v>0</v>
      </c>
      <c r="F1649" s="12">
        <v>0</v>
      </c>
      <c r="G1649" s="12">
        <v>0</v>
      </c>
      <c r="H1649" s="12">
        <v>0</v>
      </c>
      <c r="I1649" s="13">
        <v>50</v>
      </c>
      <c r="J1649" s="13">
        <v>20</v>
      </c>
      <c r="K1649" s="13">
        <v>0</v>
      </c>
      <c r="L1649" s="13">
        <v>0</v>
      </c>
      <c r="M1649" s="13">
        <v>0</v>
      </c>
      <c r="N1649" s="14">
        <f>D1649*$D$8</f>
        <v>137.19999999999999</v>
      </c>
      <c r="O1649" s="14">
        <f>E1649*$E$8</f>
        <v>0</v>
      </c>
      <c r="P1649" s="14">
        <f>F1649*$F$8</f>
        <v>0</v>
      </c>
      <c r="Q1649" s="14">
        <f>G1649*$G$8</f>
        <v>0</v>
      </c>
      <c r="R1649" s="14">
        <f>H1649*$H$8</f>
        <v>0</v>
      </c>
      <c r="S1649" s="14">
        <f>(N1649/100)*(I1649*$I$8)+(N1649/100)*(J1649*$J$8)</f>
        <v>144.06</v>
      </c>
      <c r="T1649" s="14">
        <f>(O1649/100)*(K1649*$K$8)</f>
        <v>0</v>
      </c>
      <c r="U1649" s="14">
        <f>(P1649/100)*(K1649*$K$8)+(P1649/100)*(L1649*$L$8)</f>
        <v>0</v>
      </c>
      <c r="V1649" s="14">
        <f>(Q1649/100)*(L1649*$L$8)</f>
        <v>0</v>
      </c>
      <c r="W1649" s="14">
        <f>(R1649/100)*(K1649*$K$8)+(R1649/100)*(L1649*$L$8)</f>
        <v>0</v>
      </c>
      <c r="X1649" s="14">
        <f t="shared" si="525"/>
        <v>281.26</v>
      </c>
      <c r="Y1649" s="14">
        <f t="shared" si="526"/>
        <v>0</v>
      </c>
      <c r="Z1649" s="14">
        <f t="shared" si="527"/>
        <v>0</v>
      </c>
      <c r="AA1649" s="14">
        <f t="shared" si="528"/>
        <v>0</v>
      </c>
      <c r="AB1649" s="14">
        <f t="shared" si="532"/>
        <v>0</v>
      </c>
      <c r="AC1649" s="15">
        <f t="shared" si="531"/>
        <v>281.3</v>
      </c>
      <c r="AD1649" s="48">
        <f>(ROUND(AC1649-AC1644,1)/AC1644)</f>
        <v>-6.6688785666887865E-2</v>
      </c>
      <c r="AE1649" s="113"/>
      <c r="AF1649" s="60"/>
      <c r="AH1649" s="20"/>
    </row>
    <row r="1650" spans="1:34">
      <c r="A1650" s="99" t="s">
        <v>606</v>
      </c>
      <c r="B1650" s="87"/>
      <c r="C1650" s="21" t="s">
        <v>1</v>
      </c>
      <c r="D1650" s="12">
        <v>49</v>
      </c>
      <c r="E1650" s="12">
        <v>98</v>
      </c>
      <c r="F1650" s="12">
        <v>0</v>
      </c>
      <c r="G1650" s="12">
        <v>0</v>
      </c>
      <c r="H1650" s="12">
        <v>0</v>
      </c>
      <c r="I1650" s="13">
        <v>50</v>
      </c>
      <c r="J1650" s="13">
        <v>20</v>
      </c>
      <c r="K1650" s="13">
        <v>75</v>
      </c>
      <c r="L1650" s="13">
        <v>0</v>
      </c>
      <c r="M1650" s="13">
        <v>0</v>
      </c>
      <c r="N1650" s="14">
        <f>D1650*$D$9</f>
        <v>58.8</v>
      </c>
      <c r="O1650" s="14">
        <f>E1650*$E$9</f>
        <v>127.4</v>
      </c>
      <c r="P1650" s="14">
        <f>F1650*$F$9</f>
        <v>0</v>
      </c>
      <c r="Q1650" s="14">
        <f>G1650*$G$9</f>
        <v>0</v>
      </c>
      <c r="R1650" s="14">
        <f>H1650*$H$9</f>
        <v>0</v>
      </c>
      <c r="S1650" s="14">
        <f>(N1650/100)*(I1650*$I$9)+(N1650/100)*(J1650*$J$9)</f>
        <v>61.739999999999995</v>
      </c>
      <c r="T1650" s="14">
        <f>(O1650/100)*(K1650*$K$9)</f>
        <v>143.32499999999999</v>
      </c>
      <c r="U1650" s="14">
        <f>(P1650/100)*(K1650*$K$9)+(P1650/100)*(L1650*$L$9)</f>
        <v>0</v>
      </c>
      <c r="V1650" s="14">
        <f>(Q1650/100)*(L1650*$L$9)</f>
        <v>0</v>
      </c>
      <c r="W1650" s="14">
        <f>(R1650/100)*(K1650*$K$9)+(R1650/100)*(L1650*$L$9)</f>
        <v>0</v>
      </c>
      <c r="X1650" s="14">
        <f t="shared" si="525"/>
        <v>120.53999999999999</v>
      </c>
      <c r="Y1650" s="14">
        <f t="shared" si="526"/>
        <v>270.72500000000002</v>
      </c>
      <c r="Z1650" s="14">
        <f t="shared" si="527"/>
        <v>0</v>
      </c>
      <c r="AA1650" s="14">
        <f t="shared" si="528"/>
        <v>0</v>
      </c>
      <c r="AB1650" s="14">
        <f t="shared" si="532"/>
        <v>0</v>
      </c>
      <c r="AC1650" s="15">
        <f t="shared" si="531"/>
        <v>391.3</v>
      </c>
      <c r="AD1650" s="48">
        <f>(ROUND(AC1650-AC1644,1)/AC1644)</f>
        <v>0.29827471798274724</v>
      </c>
      <c r="AE1650" s="113"/>
      <c r="AF1650" s="60"/>
      <c r="AH1650" s="20"/>
    </row>
    <row r="1651" spans="1:34">
      <c r="A1651" s="99" t="s">
        <v>845</v>
      </c>
      <c r="B1651" s="87"/>
      <c r="C1651" s="21" t="s">
        <v>2</v>
      </c>
      <c r="D1651" s="12">
        <v>49</v>
      </c>
      <c r="E1651" s="12">
        <v>0</v>
      </c>
      <c r="F1651" s="12">
        <v>98</v>
      </c>
      <c r="G1651" s="12">
        <v>0</v>
      </c>
      <c r="H1651" s="12">
        <v>0</v>
      </c>
      <c r="I1651" s="13">
        <v>50</v>
      </c>
      <c r="J1651" s="13">
        <v>20</v>
      </c>
      <c r="K1651" s="13">
        <v>37.5</v>
      </c>
      <c r="L1651" s="13">
        <v>37.5</v>
      </c>
      <c r="M1651" s="13">
        <v>0</v>
      </c>
      <c r="N1651" s="14">
        <f>D1651*$D$10</f>
        <v>58.8</v>
      </c>
      <c r="O1651" s="14">
        <f>E1651*$E$10</f>
        <v>0</v>
      </c>
      <c r="P1651" s="14">
        <f>F1651*$F$10</f>
        <v>127.4</v>
      </c>
      <c r="Q1651" s="14">
        <f>G1651*$G$10</f>
        <v>0</v>
      </c>
      <c r="R1651" s="14">
        <f>H1651*$H$10</f>
        <v>0</v>
      </c>
      <c r="S1651" s="14">
        <f>(N1651/100)*(I1651*$I$10)+(N1651/100)*(J1651*$J$10)</f>
        <v>61.739999999999995</v>
      </c>
      <c r="T1651" s="14">
        <f>(O1651/100)*(K1651*$J$10)</f>
        <v>0</v>
      </c>
      <c r="U1651" s="14">
        <f>(P1651/100)*(K1651*$K$10)+(P1651/100)*(L1651*$L$10)</f>
        <v>143.32499999999999</v>
      </c>
      <c r="V1651" s="14">
        <f>(Q1651/100)*(L1651*$L$10)</f>
        <v>0</v>
      </c>
      <c r="W1651" s="14">
        <f>(R1651/100)*(K1651*$K$10)+(R1651/100)*(L1651*$L$10)</f>
        <v>0</v>
      </c>
      <c r="X1651" s="14">
        <f t="shared" si="525"/>
        <v>120.53999999999999</v>
      </c>
      <c r="Y1651" s="14">
        <f t="shared" si="526"/>
        <v>0</v>
      </c>
      <c r="Z1651" s="14">
        <f t="shared" si="527"/>
        <v>270.72500000000002</v>
      </c>
      <c r="AA1651" s="14">
        <f t="shared" si="528"/>
        <v>0</v>
      </c>
      <c r="AB1651" s="14">
        <f t="shared" si="532"/>
        <v>0</v>
      </c>
      <c r="AC1651" s="15">
        <f t="shared" si="531"/>
        <v>391.3</v>
      </c>
      <c r="AD1651" s="48">
        <f>(ROUND(AC1651-AC1644,1)/AC1644)</f>
        <v>0.29827471798274724</v>
      </c>
      <c r="AE1651" s="113"/>
      <c r="AF1651" s="60"/>
      <c r="AH1651" s="20"/>
    </row>
    <row r="1652" spans="1:34">
      <c r="A1652" s="99" t="s">
        <v>846</v>
      </c>
      <c r="B1652" s="87"/>
      <c r="C1652" s="21" t="s">
        <v>3</v>
      </c>
      <c r="D1652" s="12">
        <v>49</v>
      </c>
      <c r="E1652" s="12">
        <v>0</v>
      </c>
      <c r="F1652" s="12">
        <v>0</v>
      </c>
      <c r="G1652" s="12">
        <v>98</v>
      </c>
      <c r="H1652" s="12">
        <v>0</v>
      </c>
      <c r="I1652" s="13">
        <v>50</v>
      </c>
      <c r="J1652" s="13">
        <v>20</v>
      </c>
      <c r="K1652" s="13">
        <v>0</v>
      </c>
      <c r="L1652" s="13">
        <v>75</v>
      </c>
      <c r="M1652" s="13">
        <v>0</v>
      </c>
      <c r="N1652" s="14">
        <f>D1652*$D$11</f>
        <v>58.8</v>
      </c>
      <c r="O1652" s="14">
        <f>E1652*$E$11</f>
        <v>0</v>
      </c>
      <c r="P1652" s="14">
        <f>F1652*$F$11</f>
        <v>0</v>
      </c>
      <c r="Q1652" s="14">
        <f>G1652*$G$11</f>
        <v>127.4</v>
      </c>
      <c r="R1652" s="14">
        <f>H1652*$H$11</f>
        <v>0</v>
      </c>
      <c r="S1652" s="14">
        <f>(N1652/100)*(I1652*$I$11)+(N1652/100)*(J1652*$J$11)</f>
        <v>61.739999999999995</v>
      </c>
      <c r="T1652" s="14">
        <f>(O1652/100)*(K1652*$K$11)</f>
        <v>0</v>
      </c>
      <c r="U1652" s="14">
        <f>(P1652/100)*(K1652*$K$11)+(P1652/100)*(L1652*$L$11)</f>
        <v>0</v>
      </c>
      <c r="V1652" s="14">
        <f>(Q1652/100)*(L1652*$L$11)</f>
        <v>143.32499999999999</v>
      </c>
      <c r="W1652" s="14">
        <f>(R1652/100)*(K1652*$K$11)+(R1652/100)*(L1652*$L$11)</f>
        <v>0</v>
      </c>
      <c r="X1652" s="14">
        <f t="shared" si="525"/>
        <v>120.53999999999999</v>
      </c>
      <c r="Y1652" s="14">
        <f t="shared" si="526"/>
        <v>0</v>
      </c>
      <c r="Z1652" s="14">
        <f t="shared" si="527"/>
        <v>0</v>
      </c>
      <c r="AA1652" s="14">
        <f t="shared" si="528"/>
        <v>270.72500000000002</v>
      </c>
      <c r="AB1652" s="14">
        <f t="shared" si="532"/>
        <v>0</v>
      </c>
      <c r="AC1652" s="15">
        <f t="shared" si="531"/>
        <v>391.3</v>
      </c>
      <c r="AD1652" s="48">
        <f>(ROUND(AC1652-AC1644,1)/AC1644)</f>
        <v>0.29827471798274724</v>
      </c>
      <c r="AE1652" s="113"/>
      <c r="AF1652" s="60"/>
      <c r="AH1652" s="20"/>
    </row>
    <row r="1653" spans="1:34">
      <c r="A1653" s="99" t="s">
        <v>847</v>
      </c>
      <c r="B1653" s="87"/>
      <c r="C1653" s="21" t="s">
        <v>4</v>
      </c>
      <c r="D1653" s="12">
        <v>49</v>
      </c>
      <c r="E1653" s="12">
        <v>0</v>
      </c>
      <c r="F1653" s="12">
        <v>0</v>
      </c>
      <c r="G1653" s="12">
        <v>0</v>
      </c>
      <c r="H1653" s="12">
        <v>8</v>
      </c>
      <c r="I1653" s="13">
        <v>50</v>
      </c>
      <c r="J1653" s="13">
        <v>20</v>
      </c>
      <c r="K1653" s="13">
        <v>37.5</v>
      </c>
      <c r="L1653" s="13">
        <v>37.5</v>
      </c>
      <c r="M1653" s="13">
        <v>0</v>
      </c>
      <c r="N1653" s="14">
        <f>D1653*$D$12</f>
        <v>58.8</v>
      </c>
      <c r="O1653" s="14">
        <f>E1653*$E$12</f>
        <v>0</v>
      </c>
      <c r="P1653" s="14">
        <f>F1653*$F$12</f>
        <v>0</v>
      </c>
      <c r="Q1653" s="14">
        <f>G1653*$G$12</f>
        <v>0</v>
      </c>
      <c r="R1653" s="14">
        <f>H1653*$H$12</f>
        <v>10.4</v>
      </c>
      <c r="S1653" s="14">
        <f>(N1653/100)*(I1653*$I$12)+(N1653/100)*(J1653*$J$12)</f>
        <v>61.739999999999995</v>
      </c>
      <c r="T1653" s="14">
        <f>(O1653/100)*(K1653*$K$12)</f>
        <v>0</v>
      </c>
      <c r="U1653" s="14">
        <f>(P1653/100)*(K1653*$K$12)+(P1653/100)*(L1653*$L$12)</f>
        <v>0</v>
      </c>
      <c r="V1653" s="14">
        <f>(Q1653/100)*(L1653*$L$12)</f>
        <v>0</v>
      </c>
      <c r="W1653" s="14">
        <f>(R1653/100)*(K1653*$K$12)+(R1653/100)*(L1653*$L$12)</f>
        <v>11.700000000000001</v>
      </c>
      <c r="X1653" s="14">
        <f t="shared" si="525"/>
        <v>120.53999999999999</v>
      </c>
      <c r="Y1653" s="14">
        <f t="shared" si="526"/>
        <v>0</v>
      </c>
      <c r="Z1653" s="14">
        <f t="shared" si="527"/>
        <v>0</v>
      </c>
      <c r="AA1653" s="14">
        <f t="shared" si="528"/>
        <v>0</v>
      </c>
      <c r="AB1653" s="14">
        <f t="shared" si="532"/>
        <v>22.1</v>
      </c>
      <c r="AC1653" s="15">
        <f t="shared" si="531"/>
        <v>142.6</v>
      </c>
      <c r="AD1653" s="48">
        <f>(ROUND(AC1653-AC1644,1)/AC1644)</f>
        <v>-0.52687458526874598</v>
      </c>
      <c r="AE1653" s="113"/>
      <c r="AF1653" s="60"/>
      <c r="AH1653" s="20"/>
    </row>
    <row r="1654" spans="1:34">
      <c r="A1654" s="99" t="s">
        <v>848</v>
      </c>
      <c r="B1654" s="87"/>
      <c r="C1654" s="21" t="s">
        <v>328</v>
      </c>
      <c r="D1654" s="12">
        <v>98</v>
      </c>
      <c r="E1654" s="12">
        <v>0</v>
      </c>
      <c r="F1654" s="12">
        <v>0</v>
      </c>
      <c r="G1654" s="12">
        <v>0</v>
      </c>
      <c r="H1654" s="12">
        <v>0</v>
      </c>
      <c r="I1654" s="13">
        <v>50</v>
      </c>
      <c r="J1654" s="13">
        <v>20</v>
      </c>
      <c r="K1654" s="13">
        <v>0</v>
      </c>
      <c r="L1654" s="13">
        <v>0</v>
      </c>
      <c r="M1654" s="13">
        <v>65</v>
      </c>
      <c r="N1654" s="14">
        <f>D1654*$D$13</f>
        <v>127.4</v>
      </c>
      <c r="O1654" s="14">
        <f>E1654*$E$13</f>
        <v>0</v>
      </c>
      <c r="P1654" s="14">
        <f>F1654*$F$13</f>
        <v>0</v>
      </c>
      <c r="Q1654" s="14">
        <f>G1654*$G$13</f>
        <v>0</v>
      </c>
      <c r="R1654" s="14">
        <f>H1654*$H$13</f>
        <v>0</v>
      </c>
      <c r="S1654" s="14">
        <f>(N1654/100)*(I1654*$I$14)+(N1654/100)*(J1654*$J$14)+(N1654/100)*(M1654*$M$14)</f>
        <v>257.98500000000001</v>
      </c>
      <c r="T1654" s="14">
        <f>(O1654/100)*(K1654*$K$13)+(O1654/100)*(M1654*$M$13)</f>
        <v>0</v>
      </c>
      <c r="U1654" s="14">
        <f>(P1654/100)*(K1654*$K$13)+(P1654/100)*(L1654*$L$13)+(P1654/100)*(M1654*$M$13)</f>
        <v>0</v>
      </c>
      <c r="V1654" s="14">
        <f>(Q1654/100)*(L1654*$L$13)+(Q1654/100)*(M1654*$M$13)</f>
        <v>0</v>
      </c>
      <c r="W1654" s="14">
        <f>(R1654/100)*(K1654*$K$13)+(R1654/100)*(L1654*$L$13)+(R1654/100)*(M1654*$M$13)</f>
        <v>0</v>
      </c>
      <c r="X1654" s="14">
        <f t="shared" si="525"/>
        <v>385.38499999999999</v>
      </c>
      <c r="Y1654" s="14">
        <f t="shared" si="526"/>
        <v>0</v>
      </c>
      <c r="Z1654" s="14">
        <f t="shared" si="527"/>
        <v>0</v>
      </c>
      <c r="AA1654" s="14">
        <f t="shared" si="528"/>
        <v>0</v>
      </c>
      <c r="AB1654" s="14">
        <f t="shared" si="532"/>
        <v>0</v>
      </c>
      <c r="AC1654" s="15">
        <f t="shared" si="531"/>
        <v>385.4</v>
      </c>
      <c r="AD1654" s="48">
        <f>(ROUND(AC1654-AC1644,1)/AC1644)</f>
        <v>0.27869940278699407</v>
      </c>
      <c r="AE1654" s="113"/>
      <c r="AF1654" s="60"/>
      <c r="AH1654" s="20"/>
    </row>
    <row r="1655" spans="1:34">
      <c r="A1655" s="99" t="s">
        <v>849</v>
      </c>
      <c r="B1655" s="87"/>
      <c r="C1655" s="21" t="s">
        <v>329</v>
      </c>
      <c r="D1655" s="12">
        <v>98</v>
      </c>
      <c r="E1655" s="12">
        <v>0</v>
      </c>
      <c r="F1655" s="12">
        <v>0</v>
      </c>
      <c r="G1655" s="12">
        <v>0</v>
      </c>
      <c r="H1655" s="12">
        <v>0</v>
      </c>
      <c r="I1655" s="13">
        <v>50</v>
      </c>
      <c r="J1655" s="13">
        <v>20</v>
      </c>
      <c r="K1655" s="13">
        <v>65</v>
      </c>
      <c r="L1655" s="13">
        <v>0</v>
      </c>
      <c r="M1655" s="13">
        <v>0</v>
      </c>
      <c r="N1655" s="14">
        <f>D1655*$D$14</f>
        <v>127.4</v>
      </c>
      <c r="O1655" s="14">
        <f>E1655*$E$14</f>
        <v>0</v>
      </c>
      <c r="P1655" s="14">
        <f>F1655*$F$14</f>
        <v>0</v>
      </c>
      <c r="Q1655" s="14">
        <f>G1655*$G$14</f>
        <v>0</v>
      </c>
      <c r="R1655" s="14">
        <f>H1655*$H$14</f>
        <v>0</v>
      </c>
      <c r="S1655" s="14">
        <f>(N1655/100)*(I1655*$I$14)+(N1655/100)*(J1655*$J$14)+(N1655/100)*(K1655*$K$14)</f>
        <v>257.98500000000001</v>
      </c>
      <c r="T1655" s="14">
        <f>(O1655/100)*(K1655*$K$14)</f>
        <v>0</v>
      </c>
      <c r="U1655" s="14">
        <f>(P1655/100)*(K1655*$K$14)+(P1655/100)*(L1655*$L$14)</f>
        <v>0</v>
      </c>
      <c r="V1655" s="14">
        <f>(Q1655/100)*(L1655*$L$14)</f>
        <v>0</v>
      </c>
      <c r="W1655" s="14">
        <f>(R1655/100)*(K1655*$L$14)+(R1655/100)*(L1655*$M$14)</f>
        <v>0</v>
      </c>
      <c r="X1655" s="14">
        <f t="shared" si="525"/>
        <v>385.38499999999999</v>
      </c>
      <c r="Y1655" s="14">
        <f t="shared" si="526"/>
        <v>0</v>
      </c>
      <c r="Z1655" s="14">
        <f t="shared" si="527"/>
        <v>0</v>
      </c>
      <c r="AA1655" s="14">
        <f t="shared" si="528"/>
        <v>0</v>
      </c>
      <c r="AB1655" s="14">
        <f t="shared" si="532"/>
        <v>0</v>
      </c>
      <c r="AC1655" s="15">
        <f t="shared" si="531"/>
        <v>385.4</v>
      </c>
      <c r="AD1655" s="48">
        <f>(ROUND(AC1655-AC1644,1)/AC1644)</f>
        <v>0.27869940278699407</v>
      </c>
      <c r="AE1655" s="113"/>
      <c r="AF1655" s="60"/>
      <c r="AH1655" s="20"/>
    </row>
    <row r="1656" spans="1:34">
      <c r="A1656" s="99"/>
      <c r="B1656" s="87"/>
      <c r="C1656" s="21" t="s">
        <v>330</v>
      </c>
      <c r="D1656" s="12">
        <v>98</v>
      </c>
      <c r="E1656" s="12">
        <v>0</v>
      </c>
      <c r="F1656" s="12">
        <v>0</v>
      </c>
      <c r="G1656" s="12">
        <v>0</v>
      </c>
      <c r="H1656" s="12">
        <v>0</v>
      </c>
      <c r="I1656" s="13">
        <v>50</v>
      </c>
      <c r="J1656" s="13">
        <v>20</v>
      </c>
      <c r="K1656" s="13">
        <v>0</v>
      </c>
      <c r="L1656" s="13">
        <v>65</v>
      </c>
      <c r="M1656" s="13">
        <v>0</v>
      </c>
      <c r="N1656" s="14">
        <f>D1656*$D$15</f>
        <v>127.4</v>
      </c>
      <c r="O1656" s="14">
        <f>E1656*$E$15</f>
        <v>0</v>
      </c>
      <c r="P1656" s="14">
        <f>F1656*$F$15</f>
        <v>0</v>
      </c>
      <c r="Q1656" s="14">
        <f>G1656*$G$15</f>
        <v>0</v>
      </c>
      <c r="R1656" s="14">
        <f>H1656*$H$15</f>
        <v>0</v>
      </c>
      <c r="S1656" s="14">
        <f>(N1656/100)*(I1656*$I$15)+(N1656/100)*(J1656*$J$15)+(N1656/100)*(L1656*$L$15)</f>
        <v>257.98500000000001</v>
      </c>
      <c r="T1656" s="14">
        <f>(O1656/100)*(K1656*$K$15)</f>
        <v>0</v>
      </c>
      <c r="U1656" s="14">
        <f>(P1656/100)*(K1656*$K$15)+(P1656/100)*(L1656*$L$15)</f>
        <v>0</v>
      </c>
      <c r="V1656" s="14">
        <f>(Q1656/100)*(L1656*$L$15)</f>
        <v>0</v>
      </c>
      <c r="W1656" s="14">
        <f>(R1656/100)*(K1656*$K$15)+(R1656/100)*(L1656*$L$15)</f>
        <v>0</v>
      </c>
      <c r="X1656" s="14">
        <f t="shared" si="525"/>
        <v>385.38499999999999</v>
      </c>
      <c r="Y1656" s="14">
        <f t="shared" si="526"/>
        <v>0</v>
      </c>
      <c r="Z1656" s="14">
        <f t="shared" si="527"/>
        <v>0</v>
      </c>
      <c r="AA1656" s="14">
        <f t="shared" si="528"/>
        <v>0</v>
      </c>
      <c r="AB1656" s="14">
        <f t="shared" si="532"/>
        <v>0</v>
      </c>
      <c r="AC1656" s="15">
        <f t="shared" si="531"/>
        <v>385.4</v>
      </c>
      <c r="AD1656" s="48">
        <f>(ROUND(AC1656-AC1644,1)/AC1644)</f>
        <v>0.27869940278699407</v>
      </c>
      <c r="AE1656" s="113"/>
      <c r="AF1656" s="60"/>
      <c r="AH1656" s="20"/>
    </row>
    <row r="1657" spans="1:34">
      <c r="A1657" s="99"/>
      <c r="B1657" s="87"/>
      <c r="C1657" s="21" t="s">
        <v>326</v>
      </c>
      <c r="D1657" s="12">
        <v>98</v>
      </c>
      <c r="E1657" s="12">
        <v>0</v>
      </c>
      <c r="F1657" s="12">
        <v>0</v>
      </c>
      <c r="G1657" s="12">
        <v>0</v>
      </c>
      <c r="H1657" s="12">
        <v>0</v>
      </c>
      <c r="I1657" s="13">
        <v>50</v>
      </c>
      <c r="J1657" s="13">
        <v>51</v>
      </c>
      <c r="K1657" s="13">
        <v>0</v>
      </c>
      <c r="L1657" s="13">
        <v>0</v>
      </c>
      <c r="M1657" s="13">
        <v>0</v>
      </c>
      <c r="N1657" s="14">
        <f>D1657*$D$16</f>
        <v>127.4</v>
      </c>
      <c r="O1657" s="14">
        <f>E1657*$E$16</f>
        <v>0</v>
      </c>
      <c r="P1657" s="14">
        <f>F1657*$F$16</f>
        <v>0</v>
      </c>
      <c r="Q1657" s="14">
        <f>G1657*$G$16</f>
        <v>0</v>
      </c>
      <c r="R1657" s="14">
        <f>H1657*$H$16</f>
        <v>0</v>
      </c>
      <c r="S1657" s="14">
        <f>(N1657/100)*(I1657*$I$16)+(N1657/100)*(J1657*$J$16)</f>
        <v>213.14019999999999</v>
      </c>
      <c r="T1657" s="14">
        <f>(O1657/100)*(K1657*$K$16)</f>
        <v>0</v>
      </c>
      <c r="U1657" s="14">
        <f>(P1657/100)*(K1657*$K$16)+(P1657/100)*(L1657*$L$16)</f>
        <v>0</v>
      </c>
      <c r="V1657" s="14">
        <f>(Q1657/100)*(L1657*$L$16)</f>
        <v>0</v>
      </c>
      <c r="W1657" s="14">
        <f>(R1657/100)*(K1657*$K$16)+(R1657/100)*(L1657*$L$16)</f>
        <v>0</v>
      </c>
      <c r="X1657" s="14">
        <f t="shared" si="525"/>
        <v>340.54020000000003</v>
      </c>
      <c r="Y1657" s="14">
        <f t="shared" si="526"/>
        <v>0</v>
      </c>
      <c r="Z1657" s="14">
        <f t="shared" si="527"/>
        <v>0</v>
      </c>
      <c r="AA1657" s="14">
        <f t="shared" si="528"/>
        <v>0</v>
      </c>
      <c r="AB1657" s="14">
        <f t="shared" si="532"/>
        <v>0</v>
      </c>
      <c r="AC1657" s="15">
        <f t="shared" si="531"/>
        <v>340.5</v>
      </c>
      <c r="AD1657" s="48">
        <f>(ROUND(AC1657-AC1644,1)/AC1644)</f>
        <v>0.12972793629727938</v>
      </c>
      <c r="AE1657" s="113"/>
      <c r="AF1657" s="60"/>
      <c r="AH1657" s="20"/>
    </row>
    <row r="1658" spans="1:34">
      <c r="A1658" s="99"/>
      <c r="B1658" s="87"/>
      <c r="C1658" s="21" t="s">
        <v>327</v>
      </c>
      <c r="D1658" s="12">
        <v>98</v>
      </c>
      <c r="E1658" s="12">
        <v>0</v>
      </c>
      <c r="F1658" s="12">
        <v>0</v>
      </c>
      <c r="G1658" s="12">
        <v>0</v>
      </c>
      <c r="H1658" s="12">
        <v>0</v>
      </c>
      <c r="I1658" s="13">
        <v>74</v>
      </c>
      <c r="J1658" s="13">
        <v>20</v>
      </c>
      <c r="K1658" s="13">
        <v>0</v>
      </c>
      <c r="L1658" s="13">
        <v>0</v>
      </c>
      <c r="M1658" s="13">
        <v>0</v>
      </c>
      <c r="N1658" s="14">
        <f>D1658*$D$17</f>
        <v>127.4</v>
      </c>
      <c r="O1658" s="14">
        <f>E1658*$E$17</f>
        <v>0</v>
      </c>
      <c r="P1658" s="14">
        <f>F1658*$F$17</f>
        <v>0</v>
      </c>
      <c r="Q1658" s="14">
        <f>G1658*$G$17</f>
        <v>0</v>
      </c>
      <c r="R1658" s="14">
        <f>H1658*$H$17</f>
        <v>0</v>
      </c>
      <c r="S1658" s="14">
        <f>(N1658/100)*(I1658*$I$17)+(N1658/100)*(J1658*$J$17)</f>
        <v>242.31479999999999</v>
      </c>
      <c r="T1658" s="14">
        <f>(O1658/100)*(K1658*$K$17)</f>
        <v>0</v>
      </c>
      <c r="U1658" s="14">
        <f>(P1658/100)*(K1658*$K$17)+(P1658/100)*(L1658*$L$17)</f>
        <v>0</v>
      </c>
      <c r="V1658" s="14">
        <f>(Q1658/100)*(L1658*$L$17)</f>
        <v>0</v>
      </c>
      <c r="W1658" s="14">
        <f>(R1658/100)*(K1658*$K$17)+(R1658/100)*(L1658*$L$17)</f>
        <v>0</v>
      </c>
      <c r="X1658" s="14">
        <f t="shared" si="525"/>
        <v>369.71479999999997</v>
      </c>
      <c r="Y1658" s="14">
        <f t="shared" si="526"/>
        <v>0</v>
      </c>
      <c r="Z1658" s="14">
        <f t="shared" si="527"/>
        <v>0</v>
      </c>
      <c r="AA1658" s="14">
        <f t="shared" si="528"/>
        <v>0</v>
      </c>
      <c r="AB1658" s="14">
        <f t="shared" si="532"/>
        <v>0</v>
      </c>
      <c r="AC1658" s="15">
        <f t="shared" si="531"/>
        <v>369.7</v>
      </c>
      <c r="AD1658" s="48">
        <f>(ROUND(AC1658-AC1644,1)/AC1644)</f>
        <v>0.22660915726609157</v>
      </c>
      <c r="AE1658" s="113"/>
      <c r="AF1658" s="60"/>
      <c r="AH1658" s="20"/>
    </row>
    <row r="1659" spans="1:34">
      <c r="A1659" s="106" t="s">
        <v>0</v>
      </c>
      <c r="B1659" s="88" t="s">
        <v>306</v>
      </c>
      <c r="C1659" s="50" t="s">
        <v>244</v>
      </c>
      <c r="D1659" s="11">
        <v>94</v>
      </c>
      <c r="E1659" s="11">
        <v>0</v>
      </c>
      <c r="F1659" s="11">
        <v>0</v>
      </c>
      <c r="G1659" s="11">
        <v>0</v>
      </c>
      <c r="H1659" s="11">
        <v>0</v>
      </c>
      <c r="I1659" s="51">
        <v>30</v>
      </c>
      <c r="J1659" s="51">
        <v>50</v>
      </c>
      <c r="K1659" s="51">
        <v>0</v>
      </c>
      <c r="L1659" s="51">
        <v>0</v>
      </c>
      <c r="M1659" s="51">
        <v>0</v>
      </c>
      <c r="N1659" s="52">
        <f>D1659*$D$3</f>
        <v>141</v>
      </c>
      <c r="O1659" s="52">
        <f>E1659*$E$3</f>
        <v>0</v>
      </c>
      <c r="P1659" s="52">
        <f>F1659*$F$3</f>
        <v>0</v>
      </c>
      <c r="Q1659" s="52">
        <f>G1659*$G$3</f>
        <v>0</v>
      </c>
      <c r="R1659" s="52">
        <f>H1659*$H$3</f>
        <v>0</v>
      </c>
      <c r="S1659" s="52">
        <f>(N1659/100)*(I1659*$I$3)+(N1659/100)*(J1659*$J$3)</f>
        <v>169.2</v>
      </c>
      <c r="T1659" s="52">
        <f>(O1659/100)*(K1659*$K$3)</f>
        <v>0</v>
      </c>
      <c r="U1659" s="52">
        <f>(P1659/100)*(K1659*$K$3)+(P1659/100)*(L1659*$L$3)</f>
        <v>0</v>
      </c>
      <c r="V1659" s="52">
        <f>(Q1659/100)*(L1659*$L$3)</f>
        <v>0</v>
      </c>
      <c r="W1659" s="52">
        <f>(R1659/100)*(K1659*$K$3)+(R1659/100)*(L1659*$L$3)</f>
        <v>0</v>
      </c>
      <c r="X1659" s="52">
        <f t="shared" si="525"/>
        <v>310.2</v>
      </c>
      <c r="Y1659" s="52">
        <f t="shared" si="526"/>
        <v>0</v>
      </c>
      <c r="Z1659" s="52">
        <f t="shared" si="527"/>
        <v>0</v>
      </c>
      <c r="AA1659" s="52">
        <f t="shared" si="528"/>
        <v>0</v>
      </c>
      <c r="AB1659" s="52">
        <f t="shared" si="532"/>
        <v>0</v>
      </c>
      <c r="AC1659" s="53">
        <f>ROUND(X1659+Y1659+Z1659+AA1659+AB1659,1)</f>
        <v>310.2</v>
      </c>
      <c r="AD1659" s="58">
        <v>0</v>
      </c>
      <c r="AE1659" s="113" t="s">
        <v>814</v>
      </c>
      <c r="AF1659" s="60"/>
      <c r="AH1659" s="20"/>
    </row>
    <row r="1660" spans="1:34">
      <c r="A1660" s="99" t="s">
        <v>815</v>
      </c>
      <c r="B1660" s="89">
        <v>10</v>
      </c>
      <c r="C1660" s="21" t="s">
        <v>325</v>
      </c>
      <c r="D1660" s="12">
        <v>94</v>
      </c>
      <c r="E1660" s="12">
        <v>0</v>
      </c>
      <c r="F1660" s="12">
        <v>0</v>
      </c>
      <c r="G1660" s="12">
        <v>0</v>
      </c>
      <c r="H1660" s="12">
        <v>0</v>
      </c>
      <c r="I1660" s="13">
        <v>45</v>
      </c>
      <c r="J1660" s="13">
        <v>65</v>
      </c>
      <c r="K1660" s="13">
        <v>0</v>
      </c>
      <c r="L1660" s="13">
        <v>0</v>
      </c>
      <c r="M1660" s="13">
        <v>0</v>
      </c>
      <c r="N1660" s="14">
        <f>D1660*$D$4</f>
        <v>122.2</v>
      </c>
      <c r="O1660" s="14">
        <f>E1660*$E$4</f>
        <v>0</v>
      </c>
      <c r="P1660" s="14">
        <f>F1660*$F$4</f>
        <v>0</v>
      </c>
      <c r="Q1660" s="14">
        <f>G1660*$G$4</f>
        <v>0</v>
      </c>
      <c r="R1660" s="14">
        <f>H1660*$H$4</f>
        <v>0</v>
      </c>
      <c r="S1660" s="14">
        <f>(N1660/100)*(I1660*$I$4)+(N1660/100)*(J1660*$J$4)</f>
        <v>241.95599999999999</v>
      </c>
      <c r="T1660" s="14">
        <f>(O1660/100)*(K1660*$K$4)</f>
        <v>0</v>
      </c>
      <c r="U1660" s="14">
        <f>(P1660/100)*(K1660*$K$4)+(P1660/100)*(L1660*$L$4)</f>
        <v>0</v>
      </c>
      <c r="V1660" s="14">
        <f>(Q1660/100)*(L1660*$L$4)</f>
        <v>0</v>
      </c>
      <c r="W1660" s="14">
        <f>(R1660/100)*(K1660*$K$4)+(R1660/100)*(L1660*$L$4)</f>
        <v>0</v>
      </c>
      <c r="X1660" s="14">
        <f t="shared" si="525"/>
        <v>364.15600000000001</v>
      </c>
      <c r="Y1660" s="14">
        <f t="shared" si="526"/>
        <v>0</v>
      </c>
      <c r="Z1660" s="14">
        <f t="shared" si="527"/>
        <v>0</v>
      </c>
      <c r="AA1660" s="14">
        <f t="shared" si="528"/>
        <v>0</v>
      </c>
      <c r="AB1660" s="14">
        <f t="shared" ref="AB1660:AB1676" si="533">R1660+W1660</f>
        <v>0</v>
      </c>
      <c r="AC1660" s="15">
        <f>ROUND(X1660+Y1660+Z1660+AA1660+AB1660,1)</f>
        <v>364.2</v>
      </c>
      <c r="AD1660" s="48">
        <f>(ROUND(AC1660-AC1659,1)/AC1659)</f>
        <v>0.17408123791102514</v>
      </c>
      <c r="AE1660" s="113"/>
      <c r="AF1660" s="60"/>
      <c r="AH1660" s="20"/>
    </row>
    <row r="1661" spans="1:34">
      <c r="A1661" s="99" t="s">
        <v>816</v>
      </c>
      <c r="B1661" s="89">
        <v>16</v>
      </c>
      <c r="C1661" s="21" t="s">
        <v>850</v>
      </c>
      <c r="D1661" s="12">
        <v>94</v>
      </c>
      <c r="E1661" s="12">
        <v>0</v>
      </c>
      <c r="F1661" s="12">
        <v>0</v>
      </c>
      <c r="G1661" s="12">
        <v>0</v>
      </c>
      <c r="H1661" s="12">
        <v>0</v>
      </c>
      <c r="I1661" s="13">
        <v>30</v>
      </c>
      <c r="J1661" s="13">
        <v>50</v>
      </c>
      <c r="K1661" s="13">
        <v>0</v>
      </c>
      <c r="L1661" s="13">
        <v>0</v>
      </c>
      <c r="M1661" s="13">
        <v>0</v>
      </c>
      <c r="N1661" s="14">
        <f>D1661*$D$5</f>
        <v>131.6</v>
      </c>
      <c r="O1661" s="14">
        <f>E1661*$E$5</f>
        <v>0</v>
      </c>
      <c r="P1661" s="14">
        <f>F1661*$F$5</f>
        <v>0</v>
      </c>
      <c r="Q1661" s="14">
        <f>G1661*$G$5</f>
        <v>0</v>
      </c>
      <c r="R1661" s="14">
        <f>H1661*$H$5</f>
        <v>0</v>
      </c>
      <c r="S1661" s="14">
        <f>(N1661/100)*(I1661*$I$5)+(N1661/100)*(J1661*$J$5)</f>
        <v>157.91999999999999</v>
      </c>
      <c r="T1661" s="14">
        <f>(O1661/100)*(K1661*$K$5)</f>
        <v>0</v>
      </c>
      <c r="U1661" s="14">
        <f>(P1661/100)*(K1661*$K$5)+(P1661/100)*(L1661*$L$5)</f>
        <v>0</v>
      </c>
      <c r="V1661" s="14">
        <f>(Q1661/100)*(L1661*$L$5)</f>
        <v>0</v>
      </c>
      <c r="W1661" s="14">
        <f>(R1661/100)*(K1661*$K$5)+(R1661/100)*(L1661*$L$5)</f>
        <v>0</v>
      </c>
      <c r="X1661" s="14">
        <f t="shared" si="525"/>
        <v>289.52</v>
      </c>
      <c r="Y1661" s="14">
        <f t="shared" si="526"/>
        <v>0</v>
      </c>
      <c r="Z1661" s="14">
        <f t="shared" si="527"/>
        <v>0</v>
      </c>
      <c r="AA1661" s="14">
        <f t="shared" si="528"/>
        <v>0</v>
      </c>
      <c r="AB1661" s="14">
        <f t="shared" si="533"/>
        <v>0</v>
      </c>
      <c r="AC1661" s="15">
        <f t="shared" ref="AC1661:AC1673" si="534">ROUND(X1661+Y1661+Z1661+AA1661+AB1661,1)</f>
        <v>289.5</v>
      </c>
      <c r="AD1661" s="48">
        <f>(ROUND(AC1661-AC1659,1)/AC1659)</f>
        <v>-6.673114119922631E-2</v>
      </c>
      <c r="AE1661" s="113"/>
      <c r="AF1661" s="60"/>
      <c r="AH1661" s="20"/>
    </row>
    <row r="1662" spans="1:34">
      <c r="A1662" s="99" t="s">
        <v>817</v>
      </c>
      <c r="B1662" s="89">
        <v>0</v>
      </c>
      <c r="C1662" s="21" t="s">
        <v>338</v>
      </c>
      <c r="D1662" s="12">
        <v>94</v>
      </c>
      <c r="E1662" s="12">
        <v>0</v>
      </c>
      <c r="F1662" s="12">
        <v>0</v>
      </c>
      <c r="G1662" s="12">
        <v>0</v>
      </c>
      <c r="H1662" s="12">
        <v>0</v>
      </c>
      <c r="I1662" s="13">
        <v>30</v>
      </c>
      <c r="J1662" s="13">
        <v>50</v>
      </c>
      <c r="K1662" s="13">
        <v>0</v>
      </c>
      <c r="L1662" s="13">
        <v>0</v>
      </c>
      <c r="M1662" s="13">
        <v>0</v>
      </c>
      <c r="N1662" s="14">
        <f>D1662*$D$6</f>
        <v>131.6</v>
      </c>
      <c r="O1662" s="14">
        <f>E1662*$E$6</f>
        <v>0</v>
      </c>
      <c r="P1662" s="14">
        <f>F1662*$F$6</f>
        <v>0</v>
      </c>
      <c r="Q1662" s="14">
        <f>G1662*$G$6</f>
        <v>0</v>
      </c>
      <c r="R1662" s="14">
        <f>H1662*$H$6</f>
        <v>0</v>
      </c>
      <c r="S1662" s="14">
        <f>(N1662/100)*(I1662*$I$6)+(N1662/100)*(J1662*$J$6)</f>
        <v>157.91999999999999</v>
      </c>
      <c r="T1662" s="14">
        <f>(O1662/100)*(K1662*$K$6)</f>
        <v>0</v>
      </c>
      <c r="U1662" s="14">
        <f>(P1662/100)*(K1662*$K$6)+(P1662/100)*(L1662*$L$6)</f>
        <v>0</v>
      </c>
      <c r="V1662" s="14">
        <f>(Q1662/100)*(L1662*$L$6)</f>
        <v>0</v>
      </c>
      <c r="W1662" s="14">
        <f>(R1662/100)*(K1662*$K$6)+(R1662/100)*(L1662*$L$6)</f>
        <v>0</v>
      </c>
      <c r="X1662" s="14">
        <f t="shared" si="525"/>
        <v>289.52</v>
      </c>
      <c r="Y1662" s="14">
        <f t="shared" si="526"/>
        <v>0</v>
      </c>
      <c r="Z1662" s="14">
        <f t="shared" si="527"/>
        <v>0</v>
      </c>
      <c r="AA1662" s="14">
        <f t="shared" si="528"/>
        <v>0</v>
      </c>
      <c r="AB1662" s="14">
        <f t="shared" si="533"/>
        <v>0</v>
      </c>
      <c r="AC1662" s="15">
        <f t="shared" si="534"/>
        <v>289.5</v>
      </c>
      <c r="AD1662" s="48">
        <f>(ROUND(AC1662-AC1659,1)/AC1659)</f>
        <v>-6.673114119922631E-2</v>
      </c>
      <c r="AE1662" s="113"/>
      <c r="AF1662" s="60"/>
      <c r="AH1662" s="20"/>
    </row>
    <row r="1663" spans="1:34">
      <c r="A1663" s="99" t="s">
        <v>818</v>
      </c>
      <c r="B1663" s="89">
        <v>0</v>
      </c>
      <c r="C1663" s="21" t="s">
        <v>339</v>
      </c>
      <c r="D1663" s="12">
        <v>94</v>
      </c>
      <c r="E1663" s="12">
        <v>0</v>
      </c>
      <c r="F1663" s="12">
        <v>0</v>
      </c>
      <c r="G1663" s="12">
        <v>0</v>
      </c>
      <c r="H1663" s="12">
        <v>0</v>
      </c>
      <c r="I1663" s="13">
        <v>30</v>
      </c>
      <c r="J1663" s="13">
        <v>50</v>
      </c>
      <c r="K1663" s="13">
        <v>0</v>
      </c>
      <c r="L1663" s="13">
        <v>0</v>
      </c>
      <c r="M1663" s="13">
        <v>0</v>
      </c>
      <c r="N1663" s="14">
        <f>D1663*$D$7</f>
        <v>131.6</v>
      </c>
      <c r="O1663" s="14">
        <f>E1663*$E$7</f>
        <v>0</v>
      </c>
      <c r="P1663" s="14">
        <f>F1663*$F$7</f>
        <v>0</v>
      </c>
      <c r="Q1663" s="14">
        <f>G1663*$G$7</f>
        <v>0</v>
      </c>
      <c r="R1663" s="14">
        <f>H1663*$H$7</f>
        <v>0</v>
      </c>
      <c r="S1663" s="14">
        <f>(N1663/100)*(I1663*$I$7)+(N1663/100)*(J1663*$J$7)</f>
        <v>157.91999999999999</v>
      </c>
      <c r="T1663" s="14">
        <f>(O1663/100)*(K1663*$K$7)</f>
        <v>0</v>
      </c>
      <c r="U1663" s="14">
        <f>(P1663/100)*(K1663*$K$7)+(P1663/100)*(L1663*$L$7)</f>
        <v>0</v>
      </c>
      <c r="V1663" s="14">
        <f>(Q1663/100)*(L1663*$L$7)</f>
        <v>0</v>
      </c>
      <c r="W1663" s="14">
        <f>(R1663/100)*(K1663*$K$7)+(R1663/100)*(L1663*$L$7)</f>
        <v>0</v>
      </c>
      <c r="X1663" s="14">
        <f t="shared" si="525"/>
        <v>289.52</v>
      </c>
      <c r="Y1663" s="14">
        <f t="shared" si="526"/>
        <v>0</v>
      </c>
      <c r="Z1663" s="14">
        <f t="shared" si="527"/>
        <v>0</v>
      </c>
      <c r="AA1663" s="14">
        <f t="shared" si="528"/>
        <v>0</v>
      </c>
      <c r="AB1663" s="14">
        <f t="shared" si="533"/>
        <v>0</v>
      </c>
      <c r="AC1663" s="15">
        <f t="shared" si="534"/>
        <v>289.5</v>
      </c>
      <c r="AD1663" s="48">
        <f>(ROUND(AC1663-AC1659,1)/AC1659)</f>
        <v>-6.673114119922631E-2</v>
      </c>
      <c r="AE1663" s="113"/>
      <c r="AF1663" s="60"/>
      <c r="AH1663" s="20"/>
    </row>
    <row r="1664" spans="1:34">
      <c r="A1664" s="99" t="s">
        <v>667</v>
      </c>
      <c r="B1664" s="89"/>
      <c r="C1664" s="21" t="s">
        <v>340</v>
      </c>
      <c r="D1664" s="12">
        <v>94</v>
      </c>
      <c r="E1664" s="12">
        <v>0</v>
      </c>
      <c r="F1664" s="12">
        <v>0</v>
      </c>
      <c r="G1664" s="12">
        <v>0</v>
      </c>
      <c r="H1664" s="12">
        <v>0</v>
      </c>
      <c r="I1664" s="13">
        <v>30</v>
      </c>
      <c r="J1664" s="13">
        <v>50</v>
      </c>
      <c r="K1664" s="13">
        <v>0</v>
      </c>
      <c r="L1664" s="13">
        <v>0</v>
      </c>
      <c r="M1664" s="13">
        <v>0</v>
      </c>
      <c r="N1664" s="14">
        <f>D1664*$D$8</f>
        <v>131.6</v>
      </c>
      <c r="O1664" s="14">
        <f>E1664*$E$8</f>
        <v>0</v>
      </c>
      <c r="P1664" s="14">
        <f>F1664*$F$8</f>
        <v>0</v>
      </c>
      <c r="Q1664" s="14">
        <f>G1664*$G$8</f>
        <v>0</v>
      </c>
      <c r="R1664" s="14">
        <f>H1664*$H$8</f>
        <v>0</v>
      </c>
      <c r="S1664" s="14">
        <f>(N1664/100)*(I1664*$I$8)+(N1664/100)*(J1664*$J$8)</f>
        <v>157.91999999999999</v>
      </c>
      <c r="T1664" s="14">
        <f>(O1664/100)*(K1664*$K$8)</f>
        <v>0</v>
      </c>
      <c r="U1664" s="14">
        <f>(P1664/100)*(K1664*$K$8)+(P1664/100)*(L1664*$L$8)</f>
        <v>0</v>
      </c>
      <c r="V1664" s="14">
        <f>(Q1664/100)*(L1664*$L$8)</f>
        <v>0</v>
      </c>
      <c r="W1664" s="14">
        <f>(R1664/100)*(K1664*$K$8)+(R1664/100)*(L1664*$L$8)</f>
        <v>0</v>
      </c>
      <c r="X1664" s="14">
        <f t="shared" si="525"/>
        <v>289.52</v>
      </c>
      <c r="Y1664" s="14">
        <f t="shared" si="526"/>
        <v>0</v>
      </c>
      <c r="Z1664" s="14">
        <f t="shared" si="527"/>
        <v>0</v>
      </c>
      <c r="AA1664" s="14">
        <f t="shared" si="528"/>
        <v>0</v>
      </c>
      <c r="AB1664" s="14">
        <f t="shared" si="533"/>
        <v>0</v>
      </c>
      <c r="AC1664" s="15">
        <f t="shared" si="534"/>
        <v>289.5</v>
      </c>
      <c r="AD1664" s="48">
        <f>(ROUND(AC1664-AC1659,1)/AC1659)</f>
        <v>-6.673114119922631E-2</v>
      </c>
      <c r="AE1664" s="113"/>
      <c r="AF1664" s="60"/>
      <c r="AH1664" s="20"/>
    </row>
    <row r="1665" spans="1:34">
      <c r="A1665" s="99" t="s">
        <v>606</v>
      </c>
      <c r="B1665" s="89"/>
      <c r="C1665" s="21" t="s">
        <v>1</v>
      </c>
      <c r="D1665" s="12">
        <v>47</v>
      </c>
      <c r="E1665" s="12">
        <v>94</v>
      </c>
      <c r="F1665" s="12">
        <v>0</v>
      </c>
      <c r="G1665" s="12">
        <v>0</v>
      </c>
      <c r="H1665" s="12">
        <v>0</v>
      </c>
      <c r="I1665" s="13">
        <v>30</v>
      </c>
      <c r="J1665" s="13">
        <v>50</v>
      </c>
      <c r="K1665" s="13">
        <v>85</v>
      </c>
      <c r="L1665" s="13">
        <v>0</v>
      </c>
      <c r="M1665" s="13">
        <v>0</v>
      </c>
      <c r="N1665" s="14">
        <f>D1665*$D$9</f>
        <v>56.4</v>
      </c>
      <c r="O1665" s="14">
        <f>E1665*$E$9</f>
        <v>122.2</v>
      </c>
      <c r="P1665" s="14">
        <f>F1665*$F$9</f>
        <v>0</v>
      </c>
      <c r="Q1665" s="14">
        <f>G1665*$G$9</f>
        <v>0</v>
      </c>
      <c r="R1665" s="14">
        <f>H1665*$H$9</f>
        <v>0</v>
      </c>
      <c r="S1665" s="14">
        <f>(N1665/100)*(I1665*$I$9)+(N1665/100)*(J1665*$J$9)</f>
        <v>67.679999999999993</v>
      </c>
      <c r="T1665" s="14">
        <f>(O1665/100)*(K1665*$K$9)</f>
        <v>155.80500000000001</v>
      </c>
      <c r="U1665" s="14">
        <f>(P1665/100)*(K1665*$K$9)+(P1665/100)*(L1665*$L$9)</f>
        <v>0</v>
      </c>
      <c r="V1665" s="14">
        <f>(Q1665/100)*(L1665*$L$9)</f>
        <v>0</v>
      </c>
      <c r="W1665" s="14">
        <f>(R1665/100)*(K1665*$K$9)+(R1665/100)*(L1665*$L$9)</f>
        <v>0</v>
      </c>
      <c r="X1665" s="14">
        <f t="shared" si="525"/>
        <v>124.07999999999998</v>
      </c>
      <c r="Y1665" s="14">
        <f t="shared" si="526"/>
        <v>278.005</v>
      </c>
      <c r="Z1665" s="14">
        <f t="shared" si="527"/>
        <v>0</v>
      </c>
      <c r="AA1665" s="14">
        <f t="shared" si="528"/>
        <v>0</v>
      </c>
      <c r="AB1665" s="14">
        <f t="shared" si="533"/>
        <v>0</v>
      </c>
      <c r="AC1665" s="15">
        <f t="shared" si="534"/>
        <v>402.1</v>
      </c>
      <c r="AD1665" s="48">
        <f>(ROUND(AC1665-AC1659,1)/AC1659)</f>
        <v>0.29626047711154097</v>
      </c>
      <c r="AE1665" s="113"/>
      <c r="AF1665" s="60"/>
      <c r="AH1665" s="20"/>
    </row>
    <row r="1666" spans="1:34">
      <c r="A1666" s="99" t="s">
        <v>845</v>
      </c>
      <c r="B1666" s="89"/>
      <c r="C1666" s="21" t="s">
        <v>2</v>
      </c>
      <c r="D1666" s="12">
        <v>47</v>
      </c>
      <c r="E1666" s="12">
        <v>0</v>
      </c>
      <c r="F1666" s="12">
        <v>94</v>
      </c>
      <c r="G1666" s="12">
        <v>0</v>
      </c>
      <c r="H1666" s="12">
        <v>0</v>
      </c>
      <c r="I1666" s="13">
        <v>30</v>
      </c>
      <c r="J1666" s="13">
        <v>50</v>
      </c>
      <c r="K1666" s="13">
        <v>42.5</v>
      </c>
      <c r="L1666" s="13">
        <v>42.5</v>
      </c>
      <c r="M1666" s="13">
        <v>0</v>
      </c>
      <c r="N1666" s="14">
        <f>D1666*$D$10</f>
        <v>56.4</v>
      </c>
      <c r="O1666" s="14">
        <f>E1666*$E$10</f>
        <v>0</v>
      </c>
      <c r="P1666" s="14">
        <f>F1666*$F$10</f>
        <v>122.2</v>
      </c>
      <c r="Q1666" s="14">
        <f>G1666*$G$10</f>
        <v>0</v>
      </c>
      <c r="R1666" s="14">
        <f>H1666*$H$10</f>
        <v>0</v>
      </c>
      <c r="S1666" s="14">
        <f>(N1666/100)*(I1666*$I$10)+(N1666/100)*(J1666*$J$10)</f>
        <v>67.679999999999993</v>
      </c>
      <c r="T1666" s="14">
        <f>(O1666/100)*(K1666*$J$10)</f>
        <v>0</v>
      </c>
      <c r="U1666" s="14">
        <f>(P1666/100)*(K1666*$K$10)+(P1666/100)*(L1666*$L$10)</f>
        <v>155.80500000000001</v>
      </c>
      <c r="V1666" s="14">
        <f>(Q1666/100)*(L1666*$L$10)</f>
        <v>0</v>
      </c>
      <c r="W1666" s="14">
        <f>(R1666/100)*(K1666*$K$10)+(R1666/100)*(L1666*$L$10)</f>
        <v>0</v>
      </c>
      <c r="X1666" s="14">
        <f t="shared" si="525"/>
        <v>124.07999999999998</v>
      </c>
      <c r="Y1666" s="14">
        <f t="shared" si="526"/>
        <v>0</v>
      </c>
      <c r="Z1666" s="14">
        <f t="shared" si="527"/>
        <v>278.005</v>
      </c>
      <c r="AA1666" s="14">
        <f t="shared" si="528"/>
        <v>0</v>
      </c>
      <c r="AB1666" s="14">
        <f t="shared" si="533"/>
        <v>0</v>
      </c>
      <c r="AC1666" s="15">
        <f t="shared" si="534"/>
        <v>402.1</v>
      </c>
      <c r="AD1666" s="48">
        <f>(ROUND(AC1666-AC1659,1)/AC1659)</f>
        <v>0.29626047711154097</v>
      </c>
      <c r="AE1666" s="113"/>
      <c r="AF1666" s="60"/>
      <c r="AH1666" s="20"/>
    </row>
    <row r="1667" spans="1:34">
      <c r="A1667" s="99" t="s">
        <v>846</v>
      </c>
      <c r="B1667" s="89"/>
      <c r="C1667" s="21" t="s">
        <v>3</v>
      </c>
      <c r="D1667" s="12">
        <v>47</v>
      </c>
      <c r="E1667" s="12">
        <v>0</v>
      </c>
      <c r="F1667" s="12">
        <v>0</v>
      </c>
      <c r="G1667" s="12">
        <v>94</v>
      </c>
      <c r="H1667" s="12">
        <v>0</v>
      </c>
      <c r="I1667" s="13">
        <v>30</v>
      </c>
      <c r="J1667" s="13">
        <v>50</v>
      </c>
      <c r="K1667" s="13">
        <v>0</v>
      </c>
      <c r="L1667" s="13">
        <v>85</v>
      </c>
      <c r="M1667" s="13">
        <v>0</v>
      </c>
      <c r="N1667" s="14">
        <f>D1667*$D$11</f>
        <v>56.4</v>
      </c>
      <c r="O1667" s="14">
        <f>E1667*$E$11</f>
        <v>0</v>
      </c>
      <c r="P1667" s="14">
        <f>F1667*$F$11</f>
        <v>0</v>
      </c>
      <c r="Q1667" s="14">
        <f>G1667*$G$11</f>
        <v>122.2</v>
      </c>
      <c r="R1667" s="14">
        <f>H1667*$H$11</f>
        <v>0</v>
      </c>
      <c r="S1667" s="14">
        <f>(N1667/100)*(I1667*$I$11)+(N1667/100)*(J1667*$J$11)</f>
        <v>67.679999999999993</v>
      </c>
      <c r="T1667" s="14">
        <f>(O1667/100)*(K1667*$K$11)</f>
        <v>0</v>
      </c>
      <c r="U1667" s="14">
        <f>(P1667/100)*(K1667*$K$11)+(P1667/100)*(L1667*$L$11)</f>
        <v>0</v>
      </c>
      <c r="V1667" s="14">
        <f>(Q1667/100)*(L1667*$L$11)</f>
        <v>155.80500000000001</v>
      </c>
      <c r="W1667" s="14">
        <f>(R1667/100)*(K1667*$K$11)+(R1667/100)*(L1667*$L$11)</f>
        <v>0</v>
      </c>
      <c r="X1667" s="14">
        <f t="shared" si="525"/>
        <v>124.07999999999998</v>
      </c>
      <c r="Y1667" s="14">
        <f t="shared" si="526"/>
        <v>0</v>
      </c>
      <c r="Z1667" s="14">
        <f t="shared" si="527"/>
        <v>0</v>
      </c>
      <c r="AA1667" s="14">
        <f t="shared" si="528"/>
        <v>278.005</v>
      </c>
      <c r="AB1667" s="14">
        <f t="shared" si="533"/>
        <v>0</v>
      </c>
      <c r="AC1667" s="15">
        <f t="shared" si="534"/>
        <v>402.1</v>
      </c>
      <c r="AD1667" s="48">
        <f>(ROUND(AC1667-AC1659,1)/AC1659)</f>
        <v>0.29626047711154097</v>
      </c>
      <c r="AE1667" s="113"/>
      <c r="AF1667" s="60"/>
      <c r="AH1667" s="20"/>
    </row>
    <row r="1668" spans="1:34">
      <c r="A1668" s="99" t="s">
        <v>847</v>
      </c>
      <c r="B1668" s="89"/>
      <c r="C1668" s="21" t="s">
        <v>4</v>
      </c>
      <c r="D1668" s="12">
        <v>47</v>
      </c>
      <c r="E1668" s="12">
        <v>0</v>
      </c>
      <c r="F1668" s="12">
        <v>0</v>
      </c>
      <c r="G1668" s="12">
        <v>0</v>
      </c>
      <c r="H1668" s="12">
        <v>94</v>
      </c>
      <c r="I1668" s="13">
        <v>30</v>
      </c>
      <c r="J1668" s="13">
        <v>50</v>
      </c>
      <c r="K1668" s="13">
        <v>42.5</v>
      </c>
      <c r="L1668" s="13">
        <v>42.5</v>
      </c>
      <c r="M1668" s="13">
        <v>0</v>
      </c>
      <c r="N1668" s="14">
        <f>D1668*$D$12</f>
        <v>56.4</v>
      </c>
      <c r="O1668" s="14">
        <f>E1668*$E$12</f>
        <v>0</v>
      </c>
      <c r="P1668" s="14">
        <f>F1668*$F$12</f>
        <v>0</v>
      </c>
      <c r="Q1668" s="14">
        <f>G1668*$G$12</f>
        <v>0</v>
      </c>
      <c r="R1668" s="14">
        <f>H1668*$H$12</f>
        <v>122.2</v>
      </c>
      <c r="S1668" s="14">
        <f>(N1668/100)*(I1668*$I$12)+(N1668/100)*(J1668*$J$12)</f>
        <v>67.679999999999993</v>
      </c>
      <c r="T1668" s="14">
        <f>(O1668/100)*(K1668*$K$12)</f>
        <v>0</v>
      </c>
      <c r="U1668" s="14">
        <f>(P1668/100)*(K1668*$K$12)+(P1668/100)*(L1668*$L$12)</f>
        <v>0</v>
      </c>
      <c r="V1668" s="14">
        <f>(Q1668/100)*(L1668*$L$12)</f>
        <v>0</v>
      </c>
      <c r="W1668" s="14">
        <f>(R1668/100)*(K1668*$K$12)+(R1668/100)*(L1668*$L$12)</f>
        <v>155.80500000000001</v>
      </c>
      <c r="X1668" s="14">
        <f t="shared" si="525"/>
        <v>124.07999999999998</v>
      </c>
      <c r="Y1668" s="14">
        <f t="shared" si="526"/>
        <v>0</v>
      </c>
      <c r="Z1668" s="14">
        <f t="shared" si="527"/>
        <v>0</v>
      </c>
      <c r="AA1668" s="14">
        <f t="shared" si="528"/>
        <v>0</v>
      </c>
      <c r="AB1668" s="14">
        <f t="shared" si="533"/>
        <v>278.005</v>
      </c>
      <c r="AC1668" s="15">
        <f t="shared" si="534"/>
        <v>402.1</v>
      </c>
      <c r="AD1668" s="48">
        <f>(ROUND(AC1668-AC1659,1)/AC1659)</f>
        <v>0.29626047711154097</v>
      </c>
      <c r="AE1668" s="113"/>
      <c r="AF1668" s="60"/>
      <c r="AH1668" s="20"/>
    </row>
    <row r="1669" spans="1:34">
      <c r="A1669" s="99" t="s">
        <v>848</v>
      </c>
      <c r="B1669" s="89"/>
      <c r="C1669" s="21" t="s">
        <v>328</v>
      </c>
      <c r="D1669" s="12">
        <v>94</v>
      </c>
      <c r="E1669" s="12">
        <v>0</v>
      </c>
      <c r="F1669" s="12">
        <v>0</v>
      </c>
      <c r="G1669" s="12">
        <v>0</v>
      </c>
      <c r="H1669" s="12">
        <v>0</v>
      </c>
      <c r="I1669" s="13">
        <v>30</v>
      </c>
      <c r="J1669" s="13">
        <v>50</v>
      </c>
      <c r="K1669" s="13">
        <v>0</v>
      </c>
      <c r="L1669" s="13">
        <v>0</v>
      </c>
      <c r="M1669" s="13">
        <v>70</v>
      </c>
      <c r="N1669" s="14">
        <f>D1669*$D$13</f>
        <v>122.2</v>
      </c>
      <c r="O1669" s="14">
        <f>E1669*$E$13</f>
        <v>0</v>
      </c>
      <c r="P1669" s="14">
        <f>F1669*$F$13</f>
        <v>0</v>
      </c>
      <c r="Q1669" s="14">
        <f>G1669*$G$13</f>
        <v>0</v>
      </c>
      <c r="R1669" s="14">
        <f>H1669*$H$13</f>
        <v>0</v>
      </c>
      <c r="S1669" s="14">
        <f>(N1669/100)*(I1669*$I$14)+(N1669/100)*(J1669*$J$14)+(N1669/100)*(M1669*$M$14)</f>
        <v>274.95</v>
      </c>
      <c r="T1669" s="14">
        <f>(O1669/100)*(K1669*$K$13)+(O1669/100)*(M1669*$M$13)</f>
        <v>0</v>
      </c>
      <c r="U1669" s="14">
        <f>(P1669/100)*(K1669*$K$13)+(P1669/100)*(L1669*$L$13)+(P1669/100)*(M1669*$M$13)</f>
        <v>0</v>
      </c>
      <c r="V1669" s="14">
        <f>(Q1669/100)*(L1669*$L$13)+(Q1669/100)*(M1669*$M$13)</f>
        <v>0</v>
      </c>
      <c r="W1669" s="14">
        <f>(R1669/100)*(K1669*$K$13)+(R1669/100)*(L1669*$L$13)+(R1669/100)*(M1669*$M$13)</f>
        <v>0</v>
      </c>
      <c r="X1669" s="14">
        <f t="shared" si="525"/>
        <v>397.15</v>
      </c>
      <c r="Y1669" s="14">
        <f t="shared" si="526"/>
        <v>0</v>
      </c>
      <c r="Z1669" s="14">
        <f t="shared" si="527"/>
        <v>0</v>
      </c>
      <c r="AA1669" s="14">
        <f t="shared" si="528"/>
        <v>0</v>
      </c>
      <c r="AB1669" s="14">
        <f t="shared" si="533"/>
        <v>0</v>
      </c>
      <c r="AC1669" s="15">
        <f t="shared" si="534"/>
        <v>397.2</v>
      </c>
      <c r="AD1669" s="48">
        <f>(ROUND(AC1669-AC1659,1)/AC1659)</f>
        <v>0.28046421663442939</v>
      </c>
      <c r="AE1669" s="113"/>
      <c r="AF1669" s="60"/>
      <c r="AH1669" s="20"/>
    </row>
    <row r="1670" spans="1:34">
      <c r="A1670" s="99" t="s">
        <v>849</v>
      </c>
      <c r="B1670" s="89"/>
      <c r="C1670" s="21" t="s">
        <v>329</v>
      </c>
      <c r="D1670" s="12">
        <v>94</v>
      </c>
      <c r="E1670" s="12">
        <v>0</v>
      </c>
      <c r="F1670" s="12">
        <v>0</v>
      </c>
      <c r="G1670" s="12">
        <v>0</v>
      </c>
      <c r="H1670" s="12">
        <v>0</v>
      </c>
      <c r="I1670" s="13">
        <v>30</v>
      </c>
      <c r="J1670" s="13">
        <v>50</v>
      </c>
      <c r="K1670" s="13">
        <v>70</v>
      </c>
      <c r="L1670" s="13">
        <v>0</v>
      </c>
      <c r="M1670" s="13">
        <v>0</v>
      </c>
      <c r="N1670" s="14">
        <f>D1670*$D$14</f>
        <v>122.2</v>
      </c>
      <c r="O1670" s="14">
        <f>E1670*$E$14</f>
        <v>0</v>
      </c>
      <c r="P1670" s="14">
        <f>F1670*$F$14</f>
        <v>0</v>
      </c>
      <c r="Q1670" s="14">
        <f>G1670*$G$14</f>
        <v>0</v>
      </c>
      <c r="R1670" s="14">
        <f>H1670*$H$14</f>
        <v>0</v>
      </c>
      <c r="S1670" s="14">
        <f>(N1670/100)*(I1670*$I$14)+(N1670/100)*(J1670*$J$14)+(N1670/100)*(K1670*$K$14)</f>
        <v>274.95</v>
      </c>
      <c r="T1670" s="14">
        <f>(O1670/100)*(K1670*$K$14)</f>
        <v>0</v>
      </c>
      <c r="U1670" s="14">
        <f>(P1670/100)*(K1670*$K$14)+(P1670/100)*(L1670*$L$14)</f>
        <v>0</v>
      </c>
      <c r="V1670" s="14">
        <f>(Q1670/100)*(L1670*$L$14)</f>
        <v>0</v>
      </c>
      <c r="W1670" s="14">
        <f>(R1670/100)*(K1670*$L$14)+(R1670/100)*(L1670*$M$14)</f>
        <v>0</v>
      </c>
      <c r="X1670" s="14">
        <f t="shared" si="525"/>
        <v>397.15</v>
      </c>
      <c r="Y1670" s="14">
        <f t="shared" si="526"/>
        <v>0</v>
      </c>
      <c r="Z1670" s="14">
        <f t="shared" si="527"/>
        <v>0</v>
      </c>
      <c r="AA1670" s="14">
        <f t="shared" si="528"/>
        <v>0</v>
      </c>
      <c r="AB1670" s="14">
        <f t="shared" si="533"/>
        <v>0</v>
      </c>
      <c r="AC1670" s="15">
        <f t="shared" si="534"/>
        <v>397.2</v>
      </c>
      <c r="AD1670" s="48">
        <f>(ROUND(AC1670-AC1659,1)/AC1659)</f>
        <v>0.28046421663442939</v>
      </c>
      <c r="AE1670" s="113"/>
      <c r="AF1670" s="60"/>
      <c r="AH1670" s="20"/>
    </row>
    <row r="1671" spans="1:34">
      <c r="A1671" s="99"/>
      <c r="B1671" s="89"/>
      <c r="C1671" s="21" t="s">
        <v>330</v>
      </c>
      <c r="D1671" s="12">
        <v>94</v>
      </c>
      <c r="E1671" s="12">
        <v>0</v>
      </c>
      <c r="F1671" s="12">
        <v>0</v>
      </c>
      <c r="G1671" s="12">
        <v>0</v>
      </c>
      <c r="H1671" s="12">
        <v>0</v>
      </c>
      <c r="I1671" s="13">
        <v>30</v>
      </c>
      <c r="J1671" s="13">
        <v>50</v>
      </c>
      <c r="K1671" s="13">
        <v>0</v>
      </c>
      <c r="L1671" s="13">
        <v>70</v>
      </c>
      <c r="M1671" s="13">
        <v>0</v>
      </c>
      <c r="N1671" s="14">
        <f>D1671*$D$15</f>
        <v>122.2</v>
      </c>
      <c r="O1671" s="14">
        <f>E1671*$E$15</f>
        <v>0</v>
      </c>
      <c r="P1671" s="14">
        <f>F1671*$F$15</f>
        <v>0</v>
      </c>
      <c r="Q1671" s="14">
        <f>G1671*$G$15</f>
        <v>0</v>
      </c>
      <c r="R1671" s="14">
        <f>H1671*$H$15</f>
        <v>0</v>
      </c>
      <c r="S1671" s="14">
        <f>(N1671/100)*(I1671*$I$15)+(N1671/100)*(J1671*$J$15)+(N1671/100)*(L1671*$L$15)</f>
        <v>274.95</v>
      </c>
      <c r="T1671" s="14">
        <f>(O1671/100)*(K1671*$K$15)</f>
        <v>0</v>
      </c>
      <c r="U1671" s="14">
        <f>(P1671/100)*(K1671*$K$15)+(P1671/100)*(L1671*$L$15)</f>
        <v>0</v>
      </c>
      <c r="V1671" s="14">
        <f>(Q1671/100)*(L1671*$L$15)</f>
        <v>0</v>
      </c>
      <c r="W1671" s="14">
        <f>(R1671/100)*(K1671*$K$15)+(R1671/100)*(L1671*$L$15)</f>
        <v>0</v>
      </c>
      <c r="X1671" s="14">
        <f t="shared" si="525"/>
        <v>397.15</v>
      </c>
      <c r="Y1671" s="14">
        <f t="shared" si="526"/>
        <v>0</v>
      </c>
      <c r="Z1671" s="14">
        <f t="shared" si="527"/>
        <v>0</v>
      </c>
      <c r="AA1671" s="14">
        <f t="shared" si="528"/>
        <v>0</v>
      </c>
      <c r="AB1671" s="14">
        <f t="shared" si="533"/>
        <v>0</v>
      </c>
      <c r="AC1671" s="15">
        <f t="shared" si="534"/>
        <v>397.2</v>
      </c>
      <c r="AD1671" s="48">
        <f>(ROUND(AC1671-AC1659,1)/AC1659)</f>
        <v>0.28046421663442939</v>
      </c>
      <c r="AE1671" s="113"/>
      <c r="AF1671" s="60"/>
      <c r="AH1671" s="20"/>
    </row>
    <row r="1672" spans="1:34">
      <c r="A1672" s="99"/>
      <c r="B1672" s="89"/>
      <c r="C1672" s="21" t="s">
        <v>326</v>
      </c>
      <c r="D1672" s="12">
        <v>94</v>
      </c>
      <c r="E1672" s="12">
        <v>0</v>
      </c>
      <c r="F1672" s="12">
        <v>0</v>
      </c>
      <c r="G1672" s="12">
        <v>0</v>
      </c>
      <c r="H1672" s="12">
        <v>0</v>
      </c>
      <c r="I1672" s="13">
        <v>30</v>
      </c>
      <c r="J1672" s="13">
        <v>79</v>
      </c>
      <c r="K1672" s="13">
        <v>0</v>
      </c>
      <c r="L1672" s="13">
        <v>0</v>
      </c>
      <c r="M1672" s="13">
        <v>0</v>
      </c>
      <c r="N1672" s="14">
        <f>D1672*$D$16</f>
        <v>122.2</v>
      </c>
      <c r="O1672" s="14">
        <f>E1672*$E$16</f>
        <v>0</v>
      </c>
      <c r="P1672" s="14">
        <f>F1672*$F$16</f>
        <v>0</v>
      </c>
      <c r="Q1672" s="14">
        <f>G1672*$G$16</f>
        <v>0</v>
      </c>
      <c r="R1672" s="14">
        <f>H1672*$H$16</f>
        <v>0</v>
      </c>
      <c r="S1672" s="14">
        <f>(N1672/100)*(I1672*$I$16)+(N1672/100)*(J1672*$J$16)</f>
        <v>258.69740000000002</v>
      </c>
      <c r="T1672" s="14">
        <f>(O1672/100)*(K1672*$K$16)</f>
        <v>0</v>
      </c>
      <c r="U1672" s="14">
        <f>(P1672/100)*(K1672*$K$16)+(P1672/100)*(L1672*$L$16)</f>
        <v>0</v>
      </c>
      <c r="V1672" s="14">
        <f>(Q1672/100)*(L1672*$L$16)</f>
        <v>0</v>
      </c>
      <c r="W1672" s="14">
        <f>(R1672/100)*(K1672*$K$16)+(R1672/100)*(L1672*$L$16)</f>
        <v>0</v>
      </c>
      <c r="X1672" s="14">
        <f t="shared" si="525"/>
        <v>380.8974</v>
      </c>
      <c r="Y1672" s="14">
        <f t="shared" si="526"/>
        <v>0</v>
      </c>
      <c r="Z1672" s="14">
        <f t="shared" si="527"/>
        <v>0</v>
      </c>
      <c r="AA1672" s="14">
        <f t="shared" si="528"/>
        <v>0</v>
      </c>
      <c r="AB1672" s="14">
        <f t="shared" si="533"/>
        <v>0</v>
      </c>
      <c r="AC1672" s="15">
        <f t="shared" si="534"/>
        <v>380.9</v>
      </c>
      <c r="AD1672" s="48">
        <f>(ROUND(AC1672-AC1659,1)/AC1659)</f>
        <v>0.22791747259832368</v>
      </c>
      <c r="AE1672" s="113"/>
      <c r="AF1672" s="60"/>
      <c r="AH1672" s="20"/>
    </row>
    <row r="1673" spans="1:34">
      <c r="A1673" s="99"/>
      <c r="B1673" s="89"/>
      <c r="C1673" s="21" t="s">
        <v>327</v>
      </c>
      <c r="D1673" s="12">
        <v>94</v>
      </c>
      <c r="E1673" s="12">
        <v>0</v>
      </c>
      <c r="F1673" s="12">
        <v>0</v>
      </c>
      <c r="G1673" s="12">
        <v>0</v>
      </c>
      <c r="H1673" s="12">
        <v>0</v>
      </c>
      <c r="I1673" s="13">
        <v>59</v>
      </c>
      <c r="J1673" s="13">
        <v>50</v>
      </c>
      <c r="K1673" s="13">
        <v>0</v>
      </c>
      <c r="L1673" s="13">
        <v>0</v>
      </c>
      <c r="M1673" s="13">
        <v>0</v>
      </c>
      <c r="N1673" s="14">
        <f>D1673*$D$17</f>
        <v>122.2</v>
      </c>
      <c r="O1673" s="14">
        <f>E1673*$E$17</f>
        <v>0</v>
      </c>
      <c r="P1673" s="14">
        <f>F1673*$F$17</f>
        <v>0</v>
      </c>
      <c r="Q1673" s="14">
        <f>G1673*$G$17</f>
        <v>0</v>
      </c>
      <c r="R1673" s="14">
        <f>H1673*$H$17</f>
        <v>0</v>
      </c>
      <c r="S1673" s="14">
        <f>(N1673/100)*(I1673*$I$17)+(N1673/100)*(J1673*$J$17)</f>
        <v>226.92539999999997</v>
      </c>
      <c r="T1673" s="14">
        <f>(O1673/100)*(K1673*$K$17)</f>
        <v>0</v>
      </c>
      <c r="U1673" s="14">
        <f>(P1673/100)*(K1673*$K$17)+(P1673/100)*(L1673*$L$17)</f>
        <v>0</v>
      </c>
      <c r="V1673" s="14">
        <f>(Q1673/100)*(L1673*$L$17)</f>
        <v>0</v>
      </c>
      <c r="W1673" s="14">
        <f>(R1673/100)*(K1673*$K$17)+(R1673/100)*(L1673*$L$17)</f>
        <v>0</v>
      </c>
      <c r="X1673" s="14">
        <f t="shared" si="525"/>
        <v>349.12539999999996</v>
      </c>
      <c r="Y1673" s="14">
        <f t="shared" si="526"/>
        <v>0</v>
      </c>
      <c r="Z1673" s="14">
        <f t="shared" si="527"/>
        <v>0</v>
      </c>
      <c r="AA1673" s="14">
        <f t="shared" si="528"/>
        <v>0</v>
      </c>
      <c r="AB1673" s="14">
        <f t="shared" si="533"/>
        <v>0</v>
      </c>
      <c r="AC1673" s="15">
        <f t="shared" si="534"/>
        <v>349.1</v>
      </c>
      <c r="AD1673" s="48">
        <f>(ROUND(AC1673-AC1659,1)/AC1659)</f>
        <v>0.12540296582849775</v>
      </c>
      <c r="AE1673" s="113"/>
      <c r="AF1673" s="60"/>
      <c r="AH1673" s="20"/>
    </row>
    <row r="1674" spans="1:34">
      <c r="A1674" s="106" t="s">
        <v>0</v>
      </c>
      <c r="B1674" s="86" t="s">
        <v>308</v>
      </c>
      <c r="C1674" s="50" t="s">
        <v>244</v>
      </c>
      <c r="D1674" s="11">
        <v>92</v>
      </c>
      <c r="E1674" s="11">
        <v>0</v>
      </c>
      <c r="F1674" s="11">
        <v>0</v>
      </c>
      <c r="G1674" s="11">
        <v>0</v>
      </c>
      <c r="H1674" s="11">
        <v>0</v>
      </c>
      <c r="I1674" s="51">
        <v>60</v>
      </c>
      <c r="J1674" s="51">
        <v>25</v>
      </c>
      <c r="K1674" s="51">
        <v>0</v>
      </c>
      <c r="L1674" s="51">
        <v>0</v>
      </c>
      <c r="M1674" s="51">
        <v>0</v>
      </c>
      <c r="N1674" s="52">
        <f>D1674*$D$3</f>
        <v>138</v>
      </c>
      <c r="O1674" s="52">
        <f>E1674*$E$3</f>
        <v>0</v>
      </c>
      <c r="P1674" s="52">
        <f>F1674*$F$3</f>
        <v>0</v>
      </c>
      <c r="Q1674" s="52">
        <f>G1674*$G$3</f>
        <v>0</v>
      </c>
      <c r="R1674" s="52">
        <f>H1674*$H$3</f>
        <v>0</v>
      </c>
      <c r="S1674" s="52">
        <f>(N1674/100)*(I1674*$I$3)+(N1674/100)*(J1674*$J$3)</f>
        <v>175.95</v>
      </c>
      <c r="T1674" s="52">
        <f>(O1674/100)*(K1674*$K$3)</f>
        <v>0</v>
      </c>
      <c r="U1674" s="52">
        <f>(P1674/100)*(K1674*$K$3)+(P1674/100)*(L1674*$L$3)</f>
        <v>0</v>
      </c>
      <c r="V1674" s="52">
        <f>(Q1674/100)*(L1674*$L$3)</f>
        <v>0</v>
      </c>
      <c r="W1674" s="52">
        <f>(R1674/100)*(K1674*$K$3)+(R1674/100)*(L1674*$L$3)</f>
        <v>0</v>
      </c>
      <c r="X1674" s="52">
        <f t="shared" ref="X1674:X1688" si="535">N1674+S1674</f>
        <v>313.95</v>
      </c>
      <c r="Y1674" s="52">
        <f t="shared" ref="Y1674:Y1688" si="536">O1674+T1674</f>
        <v>0</v>
      </c>
      <c r="Z1674" s="52">
        <f t="shared" ref="Z1674:Z1688" si="537">P1674+U1674</f>
        <v>0</v>
      </c>
      <c r="AA1674" s="52">
        <f t="shared" ref="AA1674:AA1688" si="538">Q1674+V1674</f>
        <v>0</v>
      </c>
      <c r="AB1674" s="52">
        <f t="shared" si="533"/>
        <v>0</v>
      </c>
      <c r="AC1674" s="53">
        <f>ROUND(X1674+Y1674+Z1674+AA1674+AB1674,1)</f>
        <v>314</v>
      </c>
      <c r="AD1674" s="58">
        <v>0</v>
      </c>
      <c r="AE1674" s="113" t="s">
        <v>814</v>
      </c>
      <c r="AF1674" s="60"/>
      <c r="AH1674" s="20"/>
    </row>
    <row r="1675" spans="1:34">
      <c r="A1675" s="99" t="s">
        <v>815</v>
      </c>
      <c r="B1675" s="87">
        <v>20</v>
      </c>
      <c r="C1675" s="21" t="s">
        <v>325</v>
      </c>
      <c r="D1675" s="12">
        <v>92</v>
      </c>
      <c r="E1675" s="12">
        <v>0</v>
      </c>
      <c r="F1675" s="12">
        <v>0</v>
      </c>
      <c r="G1675" s="12">
        <v>0</v>
      </c>
      <c r="H1675" s="12">
        <v>0</v>
      </c>
      <c r="I1675" s="13">
        <v>76</v>
      </c>
      <c r="J1675" s="13">
        <v>40</v>
      </c>
      <c r="K1675" s="13">
        <v>0</v>
      </c>
      <c r="L1675" s="13">
        <v>0</v>
      </c>
      <c r="M1675" s="13">
        <v>0</v>
      </c>
      <c r="N1675" s="14">
        <f>D1675*$D$4</f>
        <v>119.60000000000001</v>
      </c>
      <c r="O1675" s="14">
        <f>E1675*$E$4</f>
        <v>0</v>
      </c>
      <c r="P1675" s="14">
        <f>F1675*$F$4</f>
        <v>0</v>
      </c>
      <c r="Q1675" s="14">
        <f>G1675*$G$4</f>
        <v>0</v>
      </c>
      <c r="R1675" s="14">
        <f>H1675*$H$4</f>
        <v>0</v>
      </c>
      <c r="S1675" s="14">
        <f>(N1675/100)*(I1675*$I$4)+(N1675/100)*(J1675*$J$4)</f>
        <v>249.72480000000007</v>
      </c>
      <c r="T1675" s="14">
        <f>(O1675/100)*(K1675*$K$4)</f>
        <v>0</v>
      </c>
      <c r="U1675" s="14">
        <f>(P1675/100)*(K1675*$K$4)+(P1675/100)*(L1675*$L$4)</f>
        <v>0</v>
      </c>
      <c r="V1675" s="14">
        <f>(Q1675/100)*(L1675*$L$4)</f>
        <v>0</v>
      </c>
      <c r="W1675" s="14">
        <f>(R1675/100)*(K1675*$K$4)+(R1675/100)*(L1675*$L$4)</f>
        <v>0</v>
      </c>
      <c r="X1675" s="14">
        <f t="shared" si="535"/>
        <v>369.3248000000001</v>
      </c>
      <c r="Y1675" s="14">
        <f t="shared" si="536"/>
        <v>0</v>
      </c>
      <c r="Z1675" s="14">
        <f t="shared" si="537"/>
        <v>0</v>
      </c>
      <c r="AA1675" s="14">
        <f t="shared" si="538"/>
        <v>0</v>
      </c>
      <c r="AB1675" s="14">
        <f t="shared" si="533"/>
        <v>0</v>
      </c>
      <c r="AC1675" s="15">
        <f>ROUND(X1675+Y1675+Z1675+AA1675+AB1675,1)</f>
        <v>369.3</v>
      </c>
      <c r="AD1675" s="48">
        <f>(ROUND(AC1675-AC1674,1)/AC1674)</f>
        <v>0.17611464968152865</v>
      </c>
      <c r="AE1675" s="113"/>
      <c r="AF1675" s="60"/>
      <c r="AH1675" s="20"/>
    </row>
    <row r="1676" spans="1:34">
      <c r="A1676" s="99" t="s">
        <v>816</v>
      </c>
      <c r="B1676" s="87">
        <v>14</v>
      </c>
      <c r="C1676" s="21" t="s">
        <v>850</v>
      </c>
      <c r="D1676" s="12">
        <v>92</v>
      </c>
      <c r="E1676" s="12">
        <v>0</v>
      </c>
      <c r="F1676" s="12">
        <v>0</v>
      </c>
      <c r="G1676" s="12">
        <v>0</v>
      </c>
      <c r="H1676" s="12">
        <v>0</v>
      </c>
      <c r="I1676" s="13">
        <v>60</v>
      </c>
      <c r="J1676" s="13">
        <v>25</v>
      </c>
      <c r="K1676" s="13">
        <v>0</v>
      </c>
      <c r="L1676" s="13">
        <v>0</v>
      </c>
      <c r="M1676" s="13">
        <v>0</v>
      </c>
      <c r="N1676" s="14">
        <f>D1676*$D$5</f>
        <v>128.79999999999998</v>
      </c>
      <c r="O1676" s="14">
        <f>E1676*$E$5</f>
        <v>0</v>
      </c>
      <c r="P1676" s="14">
        <f>F1676*$F$5</f>
        <v>0</v>
      </c>
      <c r="Q1676" s="14">
        <f>G1676*$G$5</f>
        <v>0</v>
      </c>
      <c r="R1676" s="14">
        <f>H1676*$H$5</f>
        <v>0</v>
      </c>
      <c r="S1676" s="14">
        <f>(N1676/100)*(I1676*$I$5)+(N1676/100)*(J1676*$J$5)</f>
        <v>164.21999999999997</v>
      </c>
      <c r="T1676" s="14">
        <f>(O1676/100)*(K1676*$K$5)</f>
        <v>0</v>
      </c>
      <c r="U1676" s="14">
        <f>(P1676/100)*(K1676*$K$5)+(P1676/100)*(L1676*$L$5)</f>
        <v>0</v>
      </c>
      <c r="V1676" s="14">
        <f>(Q1676/100)*(L1676*$L$5)</f>
        <v>0</v>
      </c>
      <c r="W1676" s="14">
        <f>(R1676/100)*(K1676*$K$5)+(R1676/100)*(L1676*$L$5)</f>
        <v>0</v>
      </c>
      <c r="X1676" s="14">
        <f t="shared" si="535"/>
        <v>293.02</v>
      </c>
      <c r="Y1676" s="14">
        <f t="shared" si="536"/>
        <v>0</v>
      </c>
      <c r="Z1676" s="14">
        <f t="shared" si="537"/>
        <v>0</v>
      </c>
      <c r="AA1676" s="14">
        <f t="shared" si="538"/>
        <v>0</v>
      </c>
      <c r="AB1676" s="14">
        <f t="shared" si="533"/>
        <v>0</v>
      </c>
      <c r="AC1676" s="15">
        <f t="shared" ref="AC1676:AC1688" si="539">ROUND(X1676+Y1676+Z1676+AA1676+AB1676,1)</f>
        <v>293</v>
      </c>
      <c r="AD1676" s="48">
        <f>(ROUND(AC1676-AC1674,1)/AC1674)</f>
        <v>-6.6878980891719744E-2</v>
      </c>
      <c r="AE1676" s="113"/>
      <c r="AF1676" s="60"/>
      <c r="AH1676" s="20"/>
    </row>
    <row r="1677" spans="1:34">
      <c r="A1677" s="99" t="s">
        <v>817</v>
      </c>
      <c r="B1677" s="87">
        <v>0</v>
      </c>
      <c r="C1677" s="21" t="s">
        <v>338</v>
      </c>
      <c r="D1677" s="12">
        <v>92</v>
      </c>
      <c r="E1677" s="12">
        <v>0</v>
      </c>
      <c r="F1677" s="12">
        <v>0</v>
      </c>
      <c r="G1677" s="12">
        <v>0</v>
      </c>
      <c r="H1677" s="12">
        <v>0</v>
      </c>
      <c r="I1677" s="13">
        <v>60</v>
      </c>
      <c r="J1677" s="13">
        <v>25</v>
      </c>
      <c r="K1677" s="13">
        <v>0</v>
      </c>
      <c r="L1677" s="13">
        <v>0</v>
      </c>
      <c r="M1677" s="13">
        <v>0</v>
      </c>
      <c r="N1677" s="14">
        <f>D1677*$D$6</f>
        <v>128.79999999999998</v>
      </c>
      <c r="O1677" s="14">
        <f>E1677*$E$6</f>
        <v>0</v>
      </c>
      <c r="P1677" s="14">
        <f>F1677*$F$6</f>
        <v>0</v>
      </c>
      <c r="Q1677" s="14">
        <f>G1677*$G$6</f>
        <v>0</v>
      </c>
      <c r="R1677" s="14">
        <f>H1677*$H$6</f>
        <v>0</v>
      </c>
      <c r="S1677" s="14">
        <f>(N1677/100)*(I1677*$I$6)+(N1677/100)*(J1677*$J$6)</f>
        <v>164.21999999999997</v>
      </c>
      <c r="T1677" s="14">
        <f>(O1677/100)*(K1677*$K$6)</f>
        <v>0</v>
      </c>
      <c r="U1677" s="14">
        <f>(P1677/100)*(K1677*$K$6)+(P1677/100)*(L1677*$L$6)</f>
        <v>0</v>
      </c>
      <c r="V1677" s="14">
        <f>(Q1677/100)*(L1677*$L$6)</f>
        <v>0</v>
      </c>
      <c r="W1677" s="14">
        <f>(R1677/100)*(K1677*$K$6)+(R1677/100)*(L1677*$L$6)</f>
        <v>0</v>
      </c>
      <c r="X1677" s="14">
        <f t="shared" si="535"/>
        <v>293.02</v>
      </c>
      <c r="Y1677" s="14">
        <f t="shared" si="536"/>
        <v>0</v>
      </c>
      <c r="Z1677" s="14">
        <f t="shared" si="537"/>
        <v>0</v>
      </c>
      <c r="AA1677" s="14">
        <f t="shared" si="538"/>
        <v>0</v>
      </c>
      <c r="AB1677" s="14">
        <f t="shared" ref="AB1677:AB1688" si="540">R1677+W1677</f>
        <v>0</v>
      </c>
      <c r="AC1677" s="15">
        <f t="shared" si="539"/>
        <v>293</v>
      </c>
      <c r="AD1677" s="48">
        <f>(ROUND(AC1677-AC1674,1)/AC1674)</f>
        <v>-6.6878980891719744E-2</v>
      </c>
      <c r="AE1677" s="113"/>
      <c r="AF1677" s="60"/>
      <c r="AH1677" s="20"/>
    </row>
    <row r="1678" spans="1:34">
      <c r="A1678" s="99" t="s">
        <v>818</v>
      </c>
      <c r="B1678" s="87">
        <v>0</v>
      </c>
      <c r="C1678" s="21" t="s">
        <v>339</v>
      </c>
      <c r="D1678" s="12">
        <v>92</v>
      </c>
      <c r="E1678" s="12">
        <v>0</v>
      </c>
      <c r="F1678" s="12">
        <v>0</v>
      </c>
      <c r="G1678" s="12">
        <v>0</v>
      </c>
      <c r="H1678" s="12">
        <v>0</v>
      </c>
      <c r="I1678" s="13">
        <v>60</v>
      </c>
      <c r="J1678" s="13">
        <v>25</v>
      </c>
      <c r="K1678" s="13">
        <v>0</v>
      </c>
      <c r="L1678" s="13">
        <v>0</v>
      </c>
      <c r="M1678" s="13">
        <v>0</v>
      </c>
      <c r="N1678" s="14">
        <f>D1678*$D$7</f>
        <v>128.79999999999998</v>
      </c>
      <c r="O1678" s="14">
        <f>E1678*$E$7</f>
        <v>0</v>
      </c>
      <c r="P1678" s="14">
        <f>F1678*$F$7</f>
        <v>0</v>
      </c>
      <c r="Q1678" s="14">
        <f>G1678*$G$7</f>
        <v>0</v>
      </c>
      <c r="R1678" s="14">
        <f>H1678*$H$7</f>
        <v>0</v>
      </c>
      <c r="S1678" s="14">
        <f>(N1678/100)*(I1678*$I$7)+(N1678/100)*(J1678*$J$7)</f>
        <v>164.21999999999997</v>
      </c>
      <c r="T1678" s="14">
        <f>(O1678/100)*(K1678*$K$7)</f>
        <v>0</v>
      </c>
      <c r="U1678" s="14">
        <f>(P1678/100)*(K1678*$K$7)+(P1678/100)*(L1678*$L$7)</f>
        <v>0</v>
      </c>
      <c r="V1678" s="14">
        <f>(Q1678/100)*(L1678*$L$7)</f>
        <v>0</v>
      </c>
      <c r="W1678" s="14">
        <f>(R1678/100)*(K1678*$K$7)+(R1678/100)*(L1678*$L$7)</f>
        <v>0</v>
      </c>
      <c r="X1678" s="14">
        <f t="shared" si="535"/>
        <v>293.02</v>
      </c>
      <c r="Y1678" s="14">
        <f t="shared" si="536"/>
        <v>0</v>
      </c>
      <c r="Z1678" s="14">
        <f t="shared" si="537"/>
        <v>0</v>
      </c>
      <c r="AA1678" s="14">
        <f t="shared" si="538"/>
        <v>0</v>
      </c>
      <c r="AB1678" s="14">
        <f t="shared" si="540"/>
        <v>0</v>
      </c>
      <c r="AC1678" s="15">
        <f t="shared" si="539"/>
        <v>293</v>
      </c>
      <c r="AD1678" s="48">
        <f>(ROUND(AC1678-AC1674,1)/AC1674)</f>
        <v>-6.6878980891719744E-2</v>
      </c>
      <c r="AE1678" s="113"/>
      <c r="AF1678" s="60"/>
      <c r="AH1678" s="20"/>
    </row>
    <row r="1679" spans="1:34">
      <c r="A1679" s="99" t="s">
        <v>667</v>
      </c>
      <c r="B1679" s="87"/>
      <c r="C1679" s="21" t="s">
        <v>340</v>
      </c>
      <c r="D1679" s="12">
        <v>92</v>
      </c>
      <c r="E1679" s="12">
        <v>0</v>
      </c>
      <c r="F1679" s="12">
        <v>0</v>
      </c>
      <c r="G1679" s="12">
        <v>0</v>
      </c>
      <c r="H1679" s="12">
        <v>0</v>
      </c>
      <c r="I1679" s="13">
        <v>60</v>
      </c>
      <c r="J1679" s="13">
        <v>25</v>
      </c>
      <c r="K1679" s="13">
        <v>0</v>
      </c>
      <c r="L1679" s="13">
        <v>0</v>
      </c>
      <c r="M1679" s="13">
        <v>0</v>
      </c>
      <c r="N1679" s="14">
        <f>D1679*$D$8</f>
        <v>128.79999999999998</v>
      </c>
      <c r="O1679" s="14">
        <f>E1679*$E$8</f>
        <v>0</v>
      </c>
      <c r="P1679" s="14">
        <f>F1679*$F$8</f>
        <v>0</v>
      </c>
      <c r="Q1679" s="14">
        <f>G1679*$G$8</f>
        <v>0</v>
      </c>
      <c r="R1679" s="14">
        <f>H1679*$H$8</f>
        <v>0</v>
      </c>
      <c r="S1679" s="14">
        <f>(N1679/100)*(I1679*$I$8)+(N1679/100)*(J1679*$J$8)</f>
        <v>164.21999999999997</v>
      </c>
      <c r="T1679" s="14">
        <f>(O1679/100)*(K1679*$K$8)</f>
        <v>0</v>
      </c>
      <c r="U1679" s="14">
        <f>(P1679/100)*(K1679*$K$8)+(P1679/100)*(L1679*$L$8)</f>
        <v>0</v>
      </c>
      <c r="V1679" s="14">
        <f>(Q1679/100)*(L1679*$L$8)</f>
        <v>0</v>
      </c>
      <c r="W1679" s="14">
        <f>(R1679/100)*(K1679*$K$8)+(R1679/100)*(L1679*$L$8)</f>
        <v>0</v>
      </c>
      <c r="X1679" s="14">
        <f t="shared" si="535"/>
        <v>293.02</v>
      </c>
      <c r="Y1679" s="14">
        <f t="shared" si="536"/>
        <v>0</v>
      </c>
      <c r="Z1679" s="14">
        <f t="shared" si="537"/>
        <v>0</v>
      </c>
      <c r="AA1679" s="14">
        <f t="shared" si="538"/>
        <v>0</v>
      </c>
      <c r="AB1679" s="14">
        <f t="shared" si="540"/>
        <v>0</v>
      </c>
      <c r="AC1679" s="15">
        <f t="shared" si="539"/>
        <v>293</v>
      </c>
      <c r="AD1679" s="48">
        <f>(ROUND(AC1679-AC1674,1)/AC1674)</f>
        <v>-6.6878980891719744E-2</v>
      </c>
      <c r="AE1679" s="113"/>
      <c r="AF1679" s="60"/>
      <c r="AH1679" s="20"/>
    </row>
    <row r="1680" spans="1:34">
      <c r="A1680" s="99" t="s">
        <v>606</v>
      </c>
      <c r="B1680" s="87"/>
      <c r="C1680" s="21" t="s">
        <v>1</v>
      </c>
      <c r="D1680" s="12">
        <v>46</v>
      </c>
      <c r="E1680" s="12">
        <v>92</v>
      </c>
      <c r="F1680" s="12">
        <v>0</v>
      </c>
      <c r="G1680" s="12">
        <v>0</v>
      </c>
      <c r="H1680" s="12">
        <v>0</v>
      </c>
      <c r="I1680" s="13">
        <v>60</v>
      </c>
      <c r="J1680" s="13">
        <v>25</v>
      </c>
      <c r="K1680" s="13">
        <v>90</v>
      </c>
      <c r="L1680" s="13">
        <v>0</v>
      </c>
      <c r="M1680" s="13">
        <v>0</v>
      </c>
      <c r="N1680" s="14">
        <f>D1680*$D$9</f>
        <v>55.199999999999996</v>
      </c>
      <c r="O1680" s="14">
        <f>E1680*$E$9</f>
        <v>119.60000000000001</v>
      </c>
      <c r="P1680" s="14">
        <f>F1680*$F$9</f>
        <v>0</v>
      </c>
      <c r="Q1680" s="14">
        <f>G1680*$G$9</f>
        <v>0</v>
      </c>
      <c r="R1680" s="14">
        <f>H1680*$H$9</f>
        <v>0</v>
      </c>
      <c r="S1680" s="14">
        <f>(N1680/100)*(I1680*$I$9)+(N1680/100)*(J1680*$J$9)</f>
        <v>70.38</v>
      </c>
      <c r="T1680" s="14">
        <f>(O1680/100)*(K1680*$K$9)</f>
        <v>161.46000000000004</v>
      </c>
      <c r="U1680" s="14">
        <f>(P1680/100)*(K1680*$K$9)+(P1680/100)*(L1680*$L$9)</f>
        <v>0</v>
      </c>
      <c r="V1680" s="14">
        <f>(Q1680/100)*(L1680*$L$9)</f>
        <v>0</v>
      </c>
      <c r="W1680" s="14">
        <f>(R1680/100)*(K1680*$K$9)+(R1680/100)*(L1680*$L$9)</f>
        <v>0</v>
      </c>
      <c r="X1680" s="14">
        <f t="shared" si="535"/>
        <v>125.57999999999998</v>
      </c>
      <c r="Y1680" s="14">
        <f t="shared" si="536"/>
        <v>281.06000000000006</v>
      </c>
      <c r="Z1680" s="14">
        <f t="shared" si="537"/>
        <v>0</v>
      </c>
      <c r="AA1680" s="14">
        <f t="shared" si="538"/>
        <v>0</v>
      </c>
      <c r="AB1680" s="14">
        <f t="shared" si="540"/>
        <v>0</v>
      </c>
      <c r="AC1680" s="15">
        <f t="shared" si="539"/>
        <v>406.6</v>
      </c>
      <c r="AD1680" s="48">
        <f>(ROUND(AC1680-AC1674,1)/AC1674)</f>
        <v>0.2949044585987261</v>
      </c>
      <c r="AE1680" s="113"/>
      <c r="AF1680" s="60"/>
      <c r="AH1680" s="20"/>
    </row>
    <row r="1681" spans="1:34">
      <c r="A1681" s="99" t="s">
        <v>845</v>
      </c>
      <c r="B1681" s="87"/>
      <c r="C1681" s="21" t="s">
        <v>2</v>
      </c>
      <c r="D1681" s="12">
        <v>46</v>
      </c>
      <c r="E1681" s="12">
        <v>0</v>
      </c>
      <c r="F1681" s="12">
        <v>92</v>
      </c>
      <c r="G1681" s="12">
        <v>0</v>
      </c>
      <c r="H1681" s="12">
        <v>0</v>
      </c>
      <c r="I1681" s="13">
        <v>60</v>
      </c>
      <c r="J1681" s="13">
        <v>25</v>
      </c>
      <c r="K1681" s="13">
        <v>45</v>
      </c>
      <c r="L1681" s="13">
        <v>45</v>
      </c>
      <c r="M1681" s="13">
        <v>0</v>
      </c>
      <c r="N1681" s="14">
        <f>D1681*$D$10</f>
        <v>55.199999999999996</v>
      </c>
      <c r="O1681" s="14">
        <f>E1681*$E$10</f>
        <v>0</v>
      </c>
      <c r="P1681" s="14">
        <f>F1681*$F$10</f>
        <v>119.60000000000001</v>
      </c>
      <c r="Q1681" s="14">
        <f>G1681*$G$10</f>
        <v>0</v>
      </c>
      <c r="R1681" s="14">
        <f>H1681*$H$10</f>
        <v>0</v>
      </c>
      <c r="S1681" s="14">
        <f>(N1681/100)*(I1681*$I$10)+(N1681/100)*(J1681*$J$10)</f>
        <v>70.38</v>
      </c>
      <c r="T1681" s="14">
        <f>(O1681/100)*(K1681*$J$10)</f>
        <v>0</v>
      </c>
      <c r="U1681" s="14">
        <f>(P1681/100)*(K1681*$K$10)+(P1681/100)*(L1681*$L$10)</f>
        <v>161.46000000000004</v>
      </c>
      <c r="V1681" s="14">
        <f>(Q1681/100)*(L1681*$L$10)</f>
        <v>0</v>
      </c>
      <c r="W1681" s="14">
        <f>(R1681/100)*(K1681*$K$10)+(R1681/100)*(L1681*$L$10)</f>
        <v>0</v>
      </c>
      <c r="X1681" s="14">
        <f t="shared" si="535"/>
        <v>125.57999999999998</v>
      </c>
      <c r="Y1681" s="14">
        <f t="shared" si="536"/>
        <v>0</v>
      </c>
      <c r="Z1681" s="14">
        <f t="shared" si="537"/>
        <v>281.06000000000006</v>
      </c>
      <c r="AA1681" s="14">
        <f t="shared" si="538"/>
        <v>0</v>
      </c>
      <c r="AB1681" s="14">
        <f t="shared" si="540"/>
        <v>0</v>
      </c>
      <c r="AC1681" s="15">
        <f t="shared" si="539"/>
        <v>406.6</v>
      </c>
      <c r="AD1681" s="48">
        <f>(ROUND(AC1681-AC1674,1)/AC1674)</f>
        <v>0.2949044585987261</v>
      </c>
      <c r="AE1681" s="113"/>
      <c r="AF1681" s="60"/>
      <c r="AH1681" s="20"/>
    </row>
    <row r="1682" spans="1:34">
      <c r="A1682" s="99" t="s">
        <v>846</v>
      </c>
      <c r="B1682" s="87"/>
      <c r="C1682" s="21" t="s">
        <v>3</v>
      </c>
      <c r="D1682" s="12">
        <v>46</v>
      </c>
      <c r="E1682" s="12">
        <v>0</v>
      </c>
      <c r="F1682" s="12">
        <v>0</v>
      </c>
      <c r="G1682" s="12">
        <v>92</v>
      </c>
      <c r="H1682" s="12">
        <v>0</v>
      </c>
      <c r="I1682" s="13">
        <v>60</v>
      </c>
      <c r="J1682" s="13">
        <v>25</v>
      </c>
      <c r="K1682" s="13">
        <v>0</v>
      </c>
      <c r="L1682" s="13">
        <v>90</v>
      </c>
      <c r="M1682" s="13">
        <v>0</v>
      </c>
      <c r="N1682" s="14">
        <f>D1682*$D$11</f>
        <v>55.199999999999996</v>
      </c>
      <c r="O1682" s="14">
        <f>E1682*$E$11</f>
        <v>0</v>
      </c>
      <c r="P1682" s="14">
        <f>F1682*$F$11</f>
        <v>0</v>
      </c>
      <c r="Q1682" s="14">
        <f>G1682*$G$11</f>
        <v>119.60000000000001</v>
      </c>
      <c r="R1682" s="14">
        <f>H1682*$H$11</f>
        <v>0</v>
      </c>
      <c r="S1682" s="14">
        <f>(N1682/100)*(I1682*$I$11)+(N1682/100)*(J1682*$J$11)</f>
        <v>70.38</v>
      </c>
      <c r="T1682" s="14">
        <f>(O1682/100)*(K1682*$K$11)</f>
        <v>0</v>
      </c>
      <c r="U1682" s="14">
        <f>(P1682/100)*(K1682*$K$11)+(P1682/100)*(L1682*$L$11)</f>
        <v>0</v>
      </c>
      <c r="V1682" s="14">
        <f>(Q1682/100)*(L1682*$L$11)</f>
        <v>161.46000000000004</v>
      </c>
      <c r="W1682" s="14">
        <f>(R1682/100)*(K1682*$K$11)+(R1682/100)*(L1682*$L$11)</f>
        <v>0</v>
      </c>
      <c r="X1682" s="14">
        <f t="shared" si="535"/>
        <v>125.57999999999998</v>
      </c>
      <c r="Y1682" s="14">
        <f t="shared" si="536"/>
        <v>0</v>
      </c>
      <c r="Z1682" s="14">
        <f t="shared" si="537"/>
        <v>0</v>
      </c>
      <c r="AA1682" s="14">
        <f t="shared" si="538"/>
        <v>281.06000000000006</v>
      </c>
      <c r="AB1682" s="14">
        <f t="shared" si="540"/>
        <v>0</v>
      </c>
      <c r="AC1682" s="15">
        <f t="shared" si="539"/>
        <v>406.6</v>
      </c>
      <c r="AD1682" s="48">
        <f>(ROUND(AC1682-AC1674,1)/AC1674)</f>
        <v>0.2949044585987261</v>
      </c>
      <c r="AE1682" s="113"/>
      <c r="AF1682" s="60"/>
      <c r="AH1682" s="20"/>
    </row>
    <row r="1683" spans="1:34">
      <c r="A1683" s="99" t="s">
        <v>847</v>
      </c>
      <c r="B1683" s="87"/>
      <c r="C1683" s="21" t="s">
        <v>4</v>
      </c>
      <c r="D1683" s="12">
        <v>46</v>
      </c>
      <c r="E1683" s="12">
        <v>0</v>
      </c>
      <c r="F1683" s="12">
        <v>0</v>
      </c>
      <c r="G1683" s="12">
        <v>0</v>
      </c>
      <c r="H1683" s="12">
        <v>92</v>
      </c>
      <c r="I1683" s="13">
        <v>60</v>
      </c>
      <c r="J1683" s="13">
        <v>25</v>
      </c>
      <c r="K1683" s="13">
        <v>45</v>
      </c>
      <c r="L1683" s="13">
        <v>45</v>
      </c>
      <c r="M1683" s="13">
        <v>0</v>
      </c>
      <c r="N1683" s="14">
        <f>D1683*$D$12</f>
        <v>55.199999999999996</v>
      </c>
      <c r="O1683" s="14">
        <f>E1683*$E$12</f>
        <v>0</v>
      </c>
      <c r="P1683" s="14">
        <f>F1683*$F$12</f>
        <v>0</v>
      </c>
      <c r="Q1683" s="14">
        <f>G1683*$G$12</f>
        <v>0</v>
      </c>
      <c r="R1683" s="14">
        <f>H1683*$H$12</f>
        <v>119.60000000000001</v>
      </c>
      <c r="S1683" s="14">
        <f>(N1683/100)*(I1683*$I$12)+(N1683/100)*(J1683*$J$12)</f>
        <v>70.38</v>
      </c>
      <c r="T1683" s="14">
        <f>(O1683/100)*(K1683*$K$12)</f>
        <v>0</v>
      </c>
      <c r="U1683" s="14">
        <f>(P1683/100)*(K1683*$K$12)+(P1683/100)*(L1683*$L$12)</f>
        <v>0</v>
      </c>
      <c r="V1683" s="14">
        <f>(Q1683/100)*(L1683*$L$12)</f>
        <v>0</v>
      </c>
      <c r="W1683" s="14">
        <f>(R1683/100)*(K1683*$K$12)+(R1683/100)*(L1683*$L$12)</f>
        <v>161.46000000000004</v>
      </c>
      <c r="X1683" s="14">
        <f t="shared" si="535"/>
        <v>125.57999999999998</v>
      </c>
      <c r="Y1683" s="14">
        <f t="shared" si="536"/>
        <v>0</v>
      </c>
      <c r="Z1683" s="14">
        <f t="shared" si="537"/>
        <v>0</v>
      </c>
      <c r="AA1683" s="14">
        <f t="shared" si="538"/>
        <v>0</v>
      </c>
      <c r="AB1683" s="14">
        <f t="shared" si="540"/>
        <v>281.06000000000006</v>
      </c>
      <c r="AC1683" s="15">
        <f t="shared" si="539"/>
        <v>406.6</v>
      </c>
      <c r="AD1683" s="48">
        <f>(ROUND(AC1683-AC1674,1)/AC1674)</f>
        <v>0.2949044585987261</v>
      </c>
      <c r="AE1683" s="113"/>
      <c r="AF1683" s="60"/>
      <c r="AH1683" s="20"/>
    </row>
    <row r="1684" spans="1:34">
      <c r="A1684" s="99" t="s">
        <v>848</v>
      </c>
      <c r="B1684" s="87"/>
      <c r="C1684" s="21" t="s">
        <v>328</v>
      </c>
      <c r="D1684" s="12">
        <v>92</v>
      </c>
      <c r="E1684" s="12">
        <v>0</v>
      </c>
      <c r="F1684" s="12">
        <v>0</v>
      </c>
      <c r="G1684" s="12">
        <v>0</v>
      </c>
      <c r="H1684" s="12">
        <v>0</v>
      </c>
      <c r="I1684" s="13">
        <v>60</v>
      </c>
      <c r="J1684" s="13">
        <v>25</v>
      </c>
      <c r="K1684" s="13">
        <v>0</v>
      </c>
      <c r="L1684" s="13">
        <v>0</v>
      </c>
      <c r="M1684" s="13">
        <v>72</v>
      </c>
      <c r="N1684" s="14">
        <f>D1684*$D$13</f>
        <v>119.60000000000001</v>
      </c>
      <c r="O1684" s="14">
        <f>E1684*$E$13</f>
        <v>0</v>
      </c>
      <c r="P1684" s="14">
        <f>F1684*$F$13</f>
        <v>0</v>
      </c>
      <c r="Q1684" s="14">
        <f>G1684*$G$13</f>
        <v>0</v>
      </c>
      <c r="R1684" s="14">
        <f>H1684*$H$13</f>
        <v>0</v>
      </c>
      <c r="S1684" s="14">
        <f>(N1684/100)*(I1684*$I$14)+(N1684/100)*(J1684*$J$14)+(N1684/100)*(M1684*$M$14)</f>
        <v>281.65800000000002</v>
      </c>
      <c r="T1684" s="14">
        <f>(O1684/100)*(K1684*$K$13)+(O1684/100)*(M1684*$M$13)</f>
        <v>0</v>
      </c>
      <c r="U1684" s="14">
        <f>(P1684/100)*(K1684*$K$13)+(P1684/100)*(L1684*$L$13)+(P1684/100)*(M1684*$M$13)</f>
        <v>0</v>
      </c>
      <c r="V1684" s="14">
        <f>(Q1684/100)*(L1684*$L$13)+(Q1684/100)*(M1684*$M$13)</f>
        <v>0</v>
      </c>
      <c r="W1684" s="14">
        <f>(R1684/100)*(K1684*$K$13)+(R1684/100)*(L1684*$L$13)+(R1684/100)*(M1684*$M$13)</f>
        <v>0</v>
      </c>
      <c r="X1684" s="14">
        <f t="shared" si="535"/>
        <v>401.25800000000004</v>
      </c>
      <c r="Y1684" s="14">
        <f t="shared" si="536"/>
        <v>0</v>
      </c>
      <c r="Z1684" s="14">
        <f t="shared" si="537"/>
        <v>0</v>
      </c>
      <c r="AA1684" s="14">
        <f t="shared" si="538"/>
        <v>0</v>
      </c>
      <c r="AB1684" s="14">
        <f t="shared" si="540"/>
        <v>0</v>
      </c>
      <c r="AC1684" s="15">
        <f t="shared" si="539"/>
        <v>401.3</v>
      </c>
      <c r="AD1684" s="48">
        <f>(ROUND(AC1684-AC1674,1)/AC1674)</f>
        <v>0.27802547770700636</v>
      </c>
      <c r="AE1684" s="113"/>
      <c r="AF1684" s="60"/>
      <c r="AH1684" s="20"/>
    </row>
    <row r="1685" spans="1:34">
      <c r="A1685" s="99" t="s">
        <v>849</v>
      </c>
      <c r="B1685" s="87"/>
      <c r="C1685" s="21" t="s">
        <v>329</v>
      </c>
      <c r="D1685" s="12">
        <v>92</v>
      </c>
      <c r="E1685" s="12">
        <v>0</v>
      </c>
      <c r="F1685" s="12">
        <v>0</v>
      </c>
      <c r="G1685" s="12">
        <v>0</v>
      </c>
      <c r="H1685" s="12">
        <v>0</v>
      </c>
      <c r="I1685" s="13">
        <v>60</v>
      </c>
      <c r="J1685" s="13">
        <v>25</v>
      </c>
      <c r="K1685" s="13">
        <v>72</v>
      </c>
      <c r="L1685" s="13">
        <v>0</v>
      </c>
      <c r="M1685" s="13">
        <v>0</v>
      </c>
      <c r="N1685" s="14">
        <f>D1685*$D$14</f>
        <v>119.60000000000001</v>
      </c>
      <c r="O1685" s="14">
        <f>E1685*$E$14</f>
        <v>0</v>
      </c>
      <c r="P1685" s="14">
        <f>F1685*$F$14</f>
        <v>0</v>
      </c>
      <c r="Q1685" s="14">
        <f>G1685*$G$14</f>
        <v>0</v>
      </c>
      <c r="R1685" s="14">
        <f>H1685*$H$14</f>
        <v>0</v>
      </c>
      <c r="S1685" s="14">
        <f>(N1685/100)*(I1685*$I$14)+(N1685/100)*(J1685*$J$14)+(N1685/100)*(K1685*$K$14)</f>
        <v>281.65800000000002</v>
      </c>
      <c r="T1685" s="14">
        <f>(O1685/100)*(K1685*$K$14)</f>
        <v>0</v>
      </c>
      <c r="U1685" s="14">
        <f>(P1685/100)*(K1685*$K$14)+(P1685/100)*(L1685*$L$14)</f>
        <v>0</v>
      </c>
      <c r="V1685" s="14">
        <f>(Q1685/100)*(L1685*$L$14)</f>
        <v>0</v>
      </c>
      <c r="W1685" s="14">
        <f>(R1685/100)*(K1685*$L$14)+(R1685/100)*(L1685*$M$14)</f>
        <v>0</v>
      </c>
      <c r="X1685" s="14">
        <f t="shared" si="535"/>
        <v>401.25800000000004</v>
      </c>
      <c r="Y1685" s="14">
        <f t="shared" si="536"/>
        <v>0</v>
      </c>
      <c r="Z1685" s="14">
        <f t="shared" si="537"/>
        <v>0</v>
      </c>
      <c r="AA1685" s="14">
        <f t="shared" si="538"/>
        <v>0</v>
      </c>
      <c r="AB1685" s="14">
        <f t="shared" si="540"/>
        <v>0</v>
      </c>
      <c r="AC1685" s="15">
        <f t="shared" si="539"/>
        <v>401.3</v>
      </c>
      <c r="AD1685" s="48">
        <f>(ROUND(AC1685-AC1674,1)/AC1674)</f>
        <v>0.27802547770700636</v>
      </c>
      <c r="AE1685" s="113"/>
      <c r="AF1685" s="60"/>
      <c r="AH1685" s="20"/>
    </row>
    <row r="1686" spans="1:34">
      <c r="A1686" s="99"/>
      <c r="B1686" s="87"/>
      <c r="C1686" s="21" t="s">
        <v>330</v>
      </c>
      <c r="D1686" s="12">
        <v>92</v>
      </c>
      <c r="E1686" s="12">
        <v>0</v>
      </c>
      <c r="F1686" s="12">
        <v>0</v>
      </c>
      <c r="G1686" s="12">
        <v>0</v>
      </c>
      <c r="H1686" s="12">
        <v>0</v>
      </c>
      <c r="I1686" s="13">
        <v>60</v>
      </c>
      <c r="J1686" s="13">
        <v>25</v>
      </c>
      <c r="K1686" s="13">
        <v>0</v>
      </c>
      <c r="L1686" s="13">
        <v>72</v>
      </c>
      <c r="M1686" s="13">
        <v>0</v>
      </c>
      <c r="N1686" s="14">
        <f>D1686*$D$15</f>
        <v>119.60000000000001</v>
      </c>
      <c r="O1686" s="14">
        <f>E1686*$E$15</f>
        <v>0</v>
      </c>
      <c r="P1686" s="14">
        <f>F1686*$F$15</f>
        <v>0</v>
      </c>
      <c r="Q1686" s="14">
        <f>G1686*$G$15</f>
        <v>0</v>
      </c>
      <c r="R1686" s="14">
        <f>H1686*$H$15</f>
        <v>0</v>
      </c>
      <c r="S1686" s="14">
        <f>(N1686/100)*(I1686*$I$15)+(N1686/100)*(J1686*$J$15)+(N1686/100)*(L1686*$L$15)</f>
        <v>281.65800000000002</v>
      </c>
      <c r="T1686" s="14">
        <f>(O1686/100)*(K1686*$K$15)</f>
        <v>0</v>
      </c>
      <c r="U1686" s="14">
        <f>(P1686/100)*(K1686*$K$15)+(P1686/100)*(L1686*$L$15)</f>
        <v>0</v>
      </c>
      <c r="V1686" s="14">
        <f>(Q1686/100)*(L1686*$L$15)</f>
        <v>0</v>
      </c>
      <c r="W1686" s="14">
        <f>(R1686/100)*(K1686*$K$15)+(R1686/100)*(L1686*$L$15)</f>
        <v>0</v>
      </c>
      <c r="X1686" s="14">
        <f t="shared" si="535"/>
        <v>401.25800000000004</v>
      </c>
      <c r="Y1686" s="14">
        <f t="shared" si="536"/>
        <v>0</v>
      </c>
      <c r="Z1686" s="14">
        <f t="shared" si="537"/>
        <v>0</v>
      </c>
      <c r="AA1686" s="14">
        <f t="shared" si="538"/>
        <v>0</v>
      </c>
      <c r="AB1686" s="14">
        <f t="shared" si="540"/>
        <v>0</v>
      </c>
      <c r="AC1686" s="15">
        <f t="shared" si="539"/>
        <v>401.3</v>
      </c>
      <c r="AD1686" s="48">
        <f>(ROUND(AC1686-AC1674,1)/AC1674)</f>
        <v>0.27802547770700636</v>
      </c>
      <c r="AE1686" s="113"/>
      <c r="AF1686" s="60"/>
      <c r="AH1686" s="20"/>
    </row>
    <row r="1687" spans="1:34">
      <c r="A1687" s="99"/>
      <c r="B1687" s="87"/>
      <c r="C1687" s="21" t="s">
        <v>326</v>
      </c>
      <c r="D1687" s="12">
        <v>92</v>
      </c>
      <c r="E1687" s="12">
        <v>0</v>
      </c>
      <c r="F1687" s="12">
        <v>0</v>
      </c>
      <c r="G1687" s="12">
        <v>0</v>
      </c>
      <c r="H1687" s="12">
        <v>0</v>
      </c>
      <c r="I1687" s="13">
        <v>60</v>
      </c>
      <c r="J1687" s="13">
        <v>59</v>
      </c>
      <c r="K1687" s="13">
        <v>0</v>
      </c>
      <c r="L1687" s="13">
        <v>0</v>
      </c>
      <c r="M1687" s="13">
        <v>0</v>
      </c>
      <c r="N1687" s="14">
        <f>D1687*$D$16</f>
        <v>119.60000000000001</v>
      </c>
      <c r="O1687" s="14">
        <f>E1687*$E$16</f>
        <v>0</v>
      </c>
      <c r="P1687" s="14">
        <f>F1687*$F$16</f>
        <v>0</v>
      </c>
      <c r="Q1687" s="14">
        <f>G1687*$G$16</f>
        <v>0</v>
      </c>
      <c r="R1687" s="14">
        <f>H1687*$H$16</f>
        <v>0</v>
      </c>
      <c r="S1687" s="14">
        <f>(N1687/100)*(I1687*$I$16)+(N1687/100)*(J1687*$J$16)</f>
        <v>234.05720000000002</v>
      </c>
      <c r="T1687" s="14">
        <f>(O1687/100)*(K1687*$K$16)</f>
        <v>0</v>
      </c>
      <c r="U1687" s="14">
        <f>(P1687/100)*(K1687*$K$16)+(P1687/100)*(L1687*$L$16)</f>
        <v>0</v>
      </c>
      <c r="V1687" s="14">
        <f>(Q1687/100)*(L1687*$L$16)</f>
        <v>0</v>
      </c>
      <c r="W1687" s="14">
        <f>(R1687/100)*(K1687*$K$16)+(R1687/100)*(L1687*$L$16)</f>
        <v>0</v>
      </c>
      <c r="X1687" s="14">
        <f t="shared" si="535"/>
        <v>353.65720000000005</v>
      </c>
      <c r="Y1687" s="14">
        <f t="shared" si="536"/>
        <v>0</v>
      </c>
      <c r="Z1687" s="14">
        <f t="shared" si="537"/>
        <v>0</v>
      </c>
      <c r="AA1687" s="14">
        <f t="shared" si="538"/>
        <v>0</v>
      </c>
      <c r="AB1687" s="14">
        <f t="shared" si="540"/>
        <v>0</v>
      </c>
      <c r="AC1687" s="15">
        <f t="shared" si="539"/>
        <v>353.7</v>
      </c>
      <c r="AD1687" s="48">
        <f>(ROUND(AC1687-AC1674,1)/AC1674)</f>
        <v>0.12643312101910828</v>
      </c>
      <c r="AE1687" s="113"/>
      <c r="AF1687" s="60"/>
      <c r="AH1687" s="20"/>
    </row>
    <row r="1688" spans="1:34">
      <c r="A1688" s="99"/>
      <c r="B1688" s="87"/>
      <c r="C1688" s="21" t="s">
        <v>327</v>
      </c>
      <c r="D1688" s="12">
        <v>92</v>
      </c>
      <c r="E1688" s="12">
        <v>0</v>
      </c>
      <c r="F1688" s="12">
        <v>0</v>
      </c>
      <c r="G1688" s="12">
        <v>0</v>
      </c>
      <c r="H1688" s="12">
        <v>0</v>
      </c>
      <c r="I1688" s="13">
        <v>86</v>
      </c>
      <c r="J1688" s="13">
        <v>25</v>
      </c>
      <c r="K1688" s="13">
        <v>0</v>
      </c>
      <c r="L1688" s="13">
        <v>0</v>
      </c>
      <c r="M1688" s="13">
        <v>0</v>
      </c>
      <c r="N1688" s="14">
        <f>D1688*$D$17</f>
        <v>119.60000000000001</v>
      </c>
      <c r="O1688" s="14">
        <f>E1688*$E$17</f>
        <v>0</v>
      </c>
      <c r="P1688" s="14">
        <f>F1688*$F$17</f>
        <v>0</v>
      </c>
      <c r="Q1688" s="14">
        <f>G1688*$G$17</f>
        <v>0</v>
      </c>
      <c r="R1688" s="14">
        <f>H1688*$H$17</f>
        <v>0</v>
      </c>
      <c r="S1688" s="14">
        <f>(N1688/100)*(I1688*$I$17)+(N1688/100)*(J1688*$J$17)</f>
        <v>266.46879999999999</v>
      </c>
      <c r="T1688" s="14">
        <f>(O1688/100)*(K1688*$K$17)</f>
        <v>0</v>
      </c>
      <c r="U1688" s="14">
        <f>(P1688/100)*(K1688*$K$17)+(P1688/100)*(L1688*$L$17)</f>
        <v>0</v>
      </c>
      <c r="V1688" s="14">
        <f>(Q1688/100)*(L1688*$L$17)</f>
        <v>0</v>
      </c>
      <c r="W1688" s="14">
        <f>(R1688/100)*(K1688*$K$17)+(R1688/100)*(L1688*$L$17)</f>
        <v>0</v>
      </c>
      <c r="X1688" s="14">
        <f t="shared" si="535"/>
        <v>386.06880000000001</v>
      </c>
      <c r="Y1688" s="14">
        <f t="shared" si="536"/>
        <v>0</v>
      </c>
      <c r="Z1688" s="14">
        <f t="shared" si="537"/>
        <v>0</v>
      </c>
      <c r="AA1688" s="14">
        <f t="shared" si="538"/>
        <v>0</v>
      </c>
      <c r="AB1688" s="14">
        <f t="shared" si="540"/>
        <v>0</v>
      </c>
      <c r="AC1688" s="15">
        <f t="shared" si="539"/>
        <v>386.1</v>
      </c>
      <c r="AD1688" s="48">
        <f>(ROUND(AC1688-AC1674,1)/AC1674)</f>
        <v>0.22961783439490444</v>
      </c>
      <c r="AE1688" s="113"/>
      <c r="AF1688" s="60"/>
      <c r="AH1688" s="20"/>
    </row>
    <row r="1689" spans="1:34">
      <c r="A1689" s="106" t="s">
        <v>0</v>
      </c>
      <c r="B1689" s="90" t="s">
        <v>76</v>
      </c>
      <c r="C1689" s="50" t="s">
        <v>242</v>
      </c>
      <c r="D1689" s="11">
        <v>90</v>
      </c>
      <c r="E1689" s="11">
        <v>0</v>
      </c>
      <c r="F1689" s="11">
        <v>0</v>
      </c>
      <c r="G1689" s="11">
        <v>0</v>
      </c>
      <c r="H1689" s="11">
        <v>0</v>
      </c>
      <c r="I1689" s="51">
        <v>20</v>
      </c>
      <c r="J1689" s="51">
        <v>80</v>
      </c>
      <c r="K1689" s="51">
        <v>0</v>
      </c>
      <c r="L1689" s="51">
        <v>0</v>
      </c>
      <c r="M1689" s="51">
        <v>0</v>
      </c>
      <c r="N1689" s="52">
        <f>D1689*$D$3</f>
        <v>135</v>
      </c>
      <c r="O1689" s="52">
        <f>E1689*$E$3</f>
        <v>0</v>
      </c>
      <c r="P1689" s="52">
        <f>F1689*$F$3</f>
        <v>0</v>
      </c>
      <c r="Q1689" s="52">
        <f>G1689*$G$3</f>
        <v>0</v>
      </c>
      <c r="R1689" s="52">
        <f>H1689*$H$3</f>
        <v>0</v>
      </c>
      <c r="S1689" s="52">
        <f>(N1689/100)*(I1689*$I$3)+(N1689/100)*(J1689*$J$3)</f>
        <v>202.5</v>
      </c>
      <c r="T1689" s="52">
        <f>(O1689/100)*(K1689*$K$3)</f>
        <v>0</v>
      </c>
      <c r="U1689" s="52">
        <f>(P1689/100)*(K1689*$K$3)+(P1689/100)*(L1689*$L$3)</f>
        <v>0</v>
      </c>
      <c r="V1689" s="52">
        <f>(Q1689/100)*(L1689*$L$3)</f>
        <v>0</v>
      </c>
      <c r="W1689" s="52">
        <f>(R1689/100)*(K1689*$K$3)+(R1689/100)*(L1689*$L$3)</f>
        <v>0</v>
      </c>
      <c r="X1689" s="52">
        <f t="shared" si="525"/>
        <v>337.5</v>
      </c>
      <c r="Y1689" s="52">
        <f t="shared" si="526"/>
        <v>0</v>
      </c>
      <c r="Z1689" s="52">
        <f t="shared" si="527"/>
        <v>0</v>
      </c>
      <c r="AA1689" s="52">
        <f t="shared" si="528"/>
        <v>0</v>
      </c>
      <c r="AB1689" s="52">
        <f>R1689+W1689</f>
        <v>0</v>
      </c>
      <c r="AC1689" s="53">
        <f>ROUND(X1689+Y1689+Z1689+AA1689+AB1689,1)</f>
        <v>337.5</v>
      </c>
      <c r="AD1689" s="58"/>
      <c r="AE1689" s="113" t="s">
        <v>814</v>
      </c>
      <c r="AF1689" s="60"/>
      <c r="AH1689" s="20"/>
    </row>
    <row r="1690" spans="1:34">
      <c r="A1690" s="99" t="s">
        <v>815</v>
      </c>
      <c r="B1690" s="91">
        <v>0</v>
      </c>
      <c r="C1690" s="21" t="s">
        <v>325</v>
      </c>
      <c r="D1690" s="12">
        <v>90</v>
      </c>
      <c r="E1690" s="12">
        <v>0</v>
      </c>
      <c r="F1690" s="12">
        <v>0</v>
      </c>
      <c r="G1690" s="12">
        <v>0</v>
      </c>
      <c r="H1690" s="12">
        <v>0</v>
      </c>
      <c r="I1690" s="13">
        <v>40</v>
      </c>
      <c r="J1690" s="13">
        <v>93</v>
      </c>
      <c r="K1690" s="13">
        <v>0</v>
      </c>
      <c r="L1690" s="13">
        <v>0</v>
      </c>
      <c r="M1690" s="13">
        <v>0</v>
      </c>
      <c r="N1690" s="14">
        <f>D1690*$D$4</f>
        <v>117</v>
      </c>
      <c r="O1690" s="14">
        <f>E1690*$E$4</f>
        <v>0</v>
      </c>
      <c r="P1690" s="14">
        <f>F1690*$F$4</f>
        <v>0</v>
      </c>
      <c r="Q1690" s="14">
        <f>G1690*$G$4</f>
        <v>0</v>
      </c>
      <c r="R1690" s="14">
        <f>H1690*$H$4</f>
        <v>0</v>
      </c>
      <c r="S1690" s="14">
        <f>(N1690/100)*(I1690*$I$4)+(N1690/100)*(J1690*$J$4)</f>
        <v>280.09800000000001</v>
      </c>
      <c r="T1690" s="14">
        <f>(O1690/100)*(K1690*$K$4)</f>
        <v>0</v>
      </c>
      <c r="U1690" s="14">
        <f>(P1690/100)*(K1690*$K$4)+(P1690/100)*(L1690*$L$4)</f>
        <v>0</v>
      </c>
      <c r="V1690" s="14">
        <f>(Q1690/100)*(L1690*$L$4)</f>
        <v>0</v>
      </c>
      <c r="W1690" s="14">
        <f>(R1690/100)*(K1690*$K$4)+(R1690/100)*(L1690*$L$4)</f>
        <v>0</v>
      </c>
      <c r="X1690" s="14">
        <f t="shared" si="525"/>
        <v>397.09800000000001</v>
      </c>
      <c r="Y1690" s="14">
        <f t="shared" si="526"/>
        <v>0</v>
      </c>
      <c r="Z1690" s="14">
        <f t="shared" si="527"/>
        <v>0</v>
      </c>
      <c r="AA1690" s="14">
        <f t="shared" si="528"/>
        <v>0</v>
      </c>
      <c r="AB1690" s="14">
        <f>R1690+W1690</f>
        <v>0</v>
      </c>
      <c r="AC1690" s="15">
        <f>ROUND(X1690+Y1690+Z1690+AA1690+AB1690,1)</f>
        <v>397.1</v>
      </c>
      <c r="AD1690" s="48">
        <f>(ROUND(AC1690-AC1689,1)/AC1689)</f>
        <v>0.17659259259259261</v>
      </c>
      <c r="AE1690" s="113"/>
      <c r="AF1690" s="60"/>
      <c r="AH1690" s="20"/>
    </row>
    <row r="1691" spans="1:34">
      <c r="A1691" s="99" t="s">
        <v>816</v>
      </c>
      <c r="B1691" s="91">
        <v>18</v>
      </c>
      <c r="C1691" s="21" t="s">
        <v>850</v>
      </c>
      <c r="D1691" s="12">
        <v>90</v>
      </c>
      <c r="E1691" s="12">
        <v>0</v>
      </c>
      <c r="F1691" s="12">
        <v>0</v>
      </c>
      <c r="G1691" s="12">
        <v>0</v>
      </c>
      <c r="H1691" s="12">
        <v>0</v>
      </c>
      <c r="I1691" s="13">
        <v>20</v>
      </c>
      <c r="J1691" s="13">
        <v>80</v>
      </c>
      <c r="K1691" s="13">
        <v>0</v>
      </c>
      <c r="L1691" s="13">
        <v>0</v>
      </c>
      <c r="M1691" s="13">
        <v>0</v>
      </c>
      <c r="N1691" s="14">
        <f>D1691*$D$5</f>
        <v>125.99999999999999</v>
      </c>
      <c r="O1691" s="14">
        <f>E1691*$E$5</f>
        <v>0</v>
      </c>
      <c r="P1691" s="14">
        <f>F1691*$F$5</f>
        <v>0</v>
      </c>
      <c r="Q1691" s="14">
        <f>G1691*$G$5</f>
        <v>0</v>
      </c>
      <c r="R1691" s="14">
        <f>H1691*$H$5</f>
        <v>0</v>
      </c>
      <c r="S1691" s="14">
        <f>(N1691/100)*(I1691*$I$5)+(N1691/100)*(J1691*$J$5)</f>
        <v>189</v>
      </c>
      <c r="T1691" s="14">
        <f>(O1691/100)*(K1691*$K$5)</f>
        <v>0</v>
      </c>
      <c r="U1691" s="14">
        <f>(P1691/100)*(K1691*$K$5)+(P1691/100)*(L1691*$L$5)</f>
        <v>0</v>
      </c>
      <c r="V1691" s="14">
        <f>(Q1691/100)*(L1691*$L$5)</f>
        <v>0</v>
      </c>
      <c r="W1691" s="14">
        <f>(R1691/100)*(K1691*$K$5)+(R1691/100)*(L1691*$L$5)</f>
        <v>0</v>
      </c>
      <c r="X1691" s="14">
        <f t="shared" si="525"/>
        <v>315</v>
      </c>
      <c r="Y1691" s="14">
        <f t="shared" si="526"/>
        <v>0</v>
      </c>
      <c r="Z1691" s="14">
        <f t="shared" si="527"/>
        <v>0</v>
      </c>
      <c r="AA1691" s="14">
        <f t="shared" si="528"/>
        <v>0</v>
      </c>
      <c r="AB1691" s="14">
        <f>R1691+W1691</f>
        <v>0</v>
      </c>
      <c r="AC1691" s="15">
        <f t="shared" ref="AC1691:AC1703" si="541">ROUND(X1691+Y1691+Z1691+AA1691+AB1691,1)</f>
        <v>315</v>
      </c>
      <c r="AD1691" s="48">
        <f>(ROUND(AC1691-AC1689,1)/AC1689)</f>
        <v>-6.6666666666666666E-2</v>
      </c>
      <c r="AE1691" s="113"/>
      <c r="AF1691" s="60"/>
      <c r="AH1691" s="20"/>
    </row>
    <row r="1692" spans="1:34">
      <c r="A1692" s="99" t="s">
        <v>817</v>
      </c>
      <c r="B1692" s="91">
        <v>0</v>
      </c>
      <c r="C1692" s="21" t="s">
        <v>338</v>
      </c>
      <c r="D1692" s="12">
        <v>90</v>
      </c>
      <c r="E1692" s="12">
        <v>0</v>
      </c>
      <c r="F1692" s="12">
        <v>0</v>
      </c>
      <c r="G1692" s="12">
        <v>0</v>
      </c>
      <c r="H1692" s="12">
        <v>0</v>
      </c>
      <c r="I1692" s="13">
        <v>20</v>
      </c>
      <c r="J1692" s="13">
        <v>80</v>
      </c>
      <c r="K1692" s="13">
        <v>0</v>
      </c>
      <c r="L1692" s="13">
        <v>0</v>
      </c>
      <c r="M1692" s="13">
        <v>0</v>
      </c>
      <c r="N1692" s="14">
        <f>D1692*$D$6</f>
        <v>125.99999999999999</v>
      </c>
      <c r="O1692" s="14">
        <f>E1692*$E$6</f>
        <v>0</v>
      </c>
      <c r="P1692" s="14">
        <f>F1692*$F$6</f>
        <v>0</v>
      </c>
      <c r="Q1692" s="14">
        <f>G1692*$G$6</f>
        <v>0</v>
      </c>
      <c r="R1692" s="14">
        <f>H1692*$H$6</f>
        <v>0</v>
      </c>
      <c r="S1692" s="14">
        <f>(N1692/100)*(I1692*$I$6)+(N1692/100)*(J1692*$J$6)</f>
        <v>189</v>
      </c>
      <c r="T1692" s="14">
        <f>(O1692/100)*(K1692*$K$6)</f>
        <v>0</v>
      </c>
      <c r="U1692" s="14">
        <f>(P1692/100)*(K1692*$K$6)+(P1692/100)*(L1692*$L$6)</f>
        <v>0</v>
      </c>
      <c r="V1692" s="14">
        <f>(Q1692/100)*(L1692*$L$6)</f>
        <v>0</v>
      </c>
      <c r="W1692" s="14">
        <f>(R1692/100)*(K1692*$K$6)+(R1692/100)*(L1692*$L$6)</f>
        <v>0</v>
      </c>
      <c r="X1692" s="14">
        <f t="shared" si="525"/>
        <v>315</v>
      </c>
      <c r="Y1692" s="14">
        <f t="shared" si="526"/>
        <v>0</v>
      </c>
      <c r="Z1692" s="14">
        <f t="shared" si="527"/>
        <v>0</v>
      </c>
      <c r="AA1692" s="14">
        <f t="shared" si="528"/>
        <v>0</v>
      </c>
      <c r="AB1692" s="14">
        <f t="shared" ref="AB1692:AB1703" si="542">R1692+W1692</f>
        <v>0</v>
      </c>
      <c r="AC1692" s="15">
        <f t="shared" si="541"/>
        <v>315</v>
      </c>
      <c r="AD1692" s="48">
        <f>(ROUND(AC1692-AC1689,1)/AC1689)</f>
        <v>-6.6666666666666666E-2</v>
      </c>
      <c r="AE1692" s="113"/>
      <c r="AF1692" s="60"/>
      <c r="AH1692" s="20"/>
    </row>
    <row r="1693" spans="1:34">
      <c r="A1693" s="99" t="s">
        <v>818</v>
      </c>
      <c r="B1693" s="91">
        <v>0</v>
      </c>
      <c r="C1693" s="21" t="s">
        <v>339</v>
      </c>
      <c r="D1693" s="12">
        <v>90</v>
      </c>
      <c r="E1693" s="12">
        <v>0</v>
      </c>
      <c r="F1693" s="12">
        <v>0</v>
      </c>
      <c r="G1693" s="12">
        <v>0</v>
      </c>
      <c r="H1693" s="12">
        <v>0</v>
      </c>
      <c r="I1693" s="13">
        <v>20</v>
      </c>
      <c r="J1693" s="13">
        <v>80</v>
      </c>
      <c r="K1693" s="13">
        <v>0</v>
      </c>
      <c r="L1693" s="13">
        <v>0</v>
      </c>
      <c r="M1693" s="13">
        <v>0</v>
      </c>
      <c r="N1693" s="14">
        <f>D1693*$D$7</f>
        <v>125.99999999999999</v>
      </c>
      <c r="O1693" s="14">
        <f>E1693*$E$7</f>
        <v>0</v>
      </c>
      <c r="P1693" s="14">
        <f>F1693*$F$7</f>
        <v>0</v>
      </c>
      <c r="Q1693" s="14">
        <f>G1693*$G$7</f>
        <v>0</v>
      </c>
      <c r="R1693" s="14">
        <f>H1693*$H$7</f>
        <v>0</v>
      </c>
      <c r="S1693" s="14">
        <f>(N1693/100)*(I1693*$I$7)+(N1693/100)*(J1693*$J$7)</f>
        <v>189</v>
      </c>
      <c r="T1693" s="14">
        <f>(O1693/100)*(K1693*$K$7)</f>
        <v>0</v>
      </c>
      <c r="U1693" s="14">
        <f>(P1693/100)*(K1693*$K$7)+(P1693/100)*(L1693*$L$7)</f>
        <v>0</v>
      </c>
      <c r="V1693" s="14">
        <f>(Q1693/100)*(L1693*$L$7)</f>
        <v>0</v>
      </c>
      <c r="W1693" s="14">
        <f>(R1693/100)*(K1693*$K$7)+(R1693/100)*(L1693*$L$7)</f>
        <v>0</v>
      </c>
      <c r="X1693" s="14">
        <f t="shared" si="525"/>
        <v>315</v>
      </c>
      <c r="Y1693" s="14">
        <f t="shared" si="526"/>
        <v>0</v>
      </c>
      <c r="Z1693" s="14">
        <f t="shared" si="527"/>
        <v>0</v>
      </c>
      <c r="AA1693" s="14">
        <f t="shared" si="528"/>
        <v>0</v>
      </c>
      <c r="AB1693" s="14">
        <f t="shared" si="542"/>
        <v>0</v>
      </c>
      <c r="AC1693" s="15">
        <f t="shared" si="541"/>
        <v>315</v>
      </c>
      <c r="AD1693" s="48">
        <f>(ROUND(AC1693-AC1689,1)/AC1689)</f>
        <v>-6.6666666666666666E-2</v>
      </c>
      <c r="AE1693" s="113"/>
      <c r="AF1693" s="60"/>
      <c r="AH1693" s="20"/>
    </row>
    <row r="1694" spans="1:34">
      <c r="A1694" s="99" t="s">
        <v>667</v>
      </c>
      <c r="B1694" s="91"/>
      <c r="C1694" s="21" t="s">
        <v>340</v>
      </c>
      <c r="D1694" s="12">
        <v>90</v>
      </c>
      <c r="E1694" s="12">
        <v>0</v>
      </c>
      <c r="F1694" s="12">
        <v>0</v>
      </c>
      <c r="G1694" s="12">
        <v>0</v>
      </c>
      <c r="H1694" s="12">
        <v>0</v>
      </c>
      <c r="I1694" s="13">
        <v>20</v>
      </c>
      <c r="J1694" s="13">
        <v>80</v>
      </c>
      <c r="K1694" s="13">
        <v>0</v>
      </c>
      <c r="L1694" s="13">
        <v>0</v>
      </c>
      <c r="M1694" s="13">
        <v>0</v>
      </c>
      <c r="N1694" s="14">
        <f>D1694*$D$8</f>
        <v>125.99999999999999</v>
      </c>
      <c r="O1694" s="14">
        <f>E1694*$E$8</f>
        <v>0</v>
      </c>
      <c r="P1694" s="14">
        <f>F1694*$F$8</f>
        <v>0</v>
      </c>
      <c r="Q1694" s="14">
        <f>G1694*$G$8</f>
        <v>0</v>
      </c>
      <c r="R1694" s="14">
        <f>H1694*$H$8</f>
        <v>0</v>
      </c>
      <c r="S1694" s="14">
        <f>(N1694/100)*(I1694*$I$8)+(N1694/100)*(J1694*$J$8)</f>
        <v>189</v>
      </c>
      <c r="T1694" s="14">
        <f>(O1694/100)*(K1694*$K$8)</f>
        <v>0</v>
      </c>
      <c r="U1694" s="14">
        <f>(P1694/100)*(K1694*$K$8)+(P1694/100)*(L1694*$L$8)</f>
        <v>0</v>
      </c>
      <c r="V1694" s="14">
        <f>(Q1694/100)*(L1694*$L$8)</f>
        <v>0</v>
      </c>
      <c r="W1694" s="14">
        <f>(R1694/100)*(K1694*$K$8)+(R1694/100)*(L1694*$L$8)</f>
        <v>0</v>
      </c>
      <c r="X1694" s="14">
        <f t="shared" si="525"/>
        <v>315</v>
      </c>
      <c r="Y1694" s="14">
        <f t="shared" si="526"/>
        <v>0</v>
      </c>
      <c r="Z1694" s="14">
        <f t="shared" si="527"/>
        <v>0</v>
      </c>
      <c r="AA1694" s="14">
        <f t="shared" si="528"/>
        <v>0</v>
      </c>
      <c r="AB1694" s="14">
        <f t="shared" si="542"/>
        <v>0</v>
      </c>
      <c r="AC1694" s="15">
        <f t="shared" si="541"/>
        <v>315</v>
      </c>
      <c r="AD1694" s="48">
        <f>(ROUND(AC1694-AC1689,1)/AC1689)</f>
        <v>-6.6666666666666666E-2</v>
      </c>
      <c r="AE1694" s="113"/>
      <c r="AF1694" s="60"/>
      <c r="AH1694" s="20"/>
    </row>
    <row r="1695" spans="1:34">
      <c r="A1695" s="99" t="s">
        <v>606</v>
      </c>
      <c r="B1695" s="91"/>
      <c r="C1695" s="21" t="s">
        <v>1</v>
      </c>
      <c r="D1695" s="12">
        <v>45</v>
      </c>
      <c r="E1695" s="12">
        <v>90</v>
      </c>
      <c r="F1695" s="12">
        <v>0</v>
      </c>
      <c r="G1695" s="12">
        <v>0</v>
      </c>
      <c r="H1695" s="12">
        <v>0</v>
      </c>
      <c r="I1695" s="13">
        <v>20</v>
      </c>
      <c r="J1695" s="13">
        <v>80</v>
      </c>
      <c r="K1695" s="13">
        <v>105</v>
      </c>
      <c r="L1695" s="13">
        <v>0</v>
      </c>
      <c r="M1695" s="13">
        <v>0</v>
      </c>
      <c r="N1695" s="14">
        <f>D1695*$D$9</f>
        <v>54</v>
      </c>
      <c r="O1695" s="14">
        <f>E1695*$E$9</f>
        <v>117</v>
      </c>
      <c r="P1695" s="14">
        <f>F1695*$F$9</f>
        <v>0</v>
      </c>
      <c r="Q1695" s="14">
        <f>G1695*$G$9</f>
        <v>0</v>
      </c>
      <c r="R1695" s="14">
        <f>H1695*$H$9</f>
        <v>0</v>
      </c>
      <c r="S1695" s="14">
        <f>(N1695/100)*(I1695*$I$9)+(N1695/100)*(J1695*$J$9)</f>
        <v>81.000000000000014</v>
      </c>
      <c r="T1695" s="14">
        <f>(O1695/100)*(K1695*$K$9)</f>
        <v>184.27499999999998</v>
      </c>
      <c r="U1695" s="14">
        <f>(P1695/100)*(K1695*$K$9)+(P1695/100)*(L1695*$L$9)</f>
        <v>0</v>
      </c>
      <c r="V1695" s="14">
        <f>(Q1695/100)*(L1695*$L$9)</f>
        <v>0</v>
      </c>
      <c r="W1695" s="14">
        <f>(R1695/100)*(K1695*$K$9)+(R1695/100)*(L1695*$L$9)</f>
        <v>0</v>
      </c>
      <c r="X1695" s="14">
        <f t="shared" si="525"/>
        <v>135</v>
      </c>
      <c r="Y1695" s="14">
        <f t="shared" si="526"/>
        <v>301.27499999999998</v>
      </c>
      <c r="Z1695" s="14">
        <f t="shared" si="527"/>
        <v>0</v>
      </c>
      <c r="AA1695" s="14">
        <f t="shared" si="528"/>
        <v>0</v>
      </c>
      <c r="AB1695" s="14">
        <f t="shared" si="542"/>
        <v>0</v>
      </c>
      <c r="AC1695" s="15">
        <f t="shared" si="541"/>
        <v>436.3</v>
      </c>
      <c r="AD1695" s="48">
        <f>(ROUND(AC1695-AC1689,1)/AC1689)</f>
        <v>0.29274074074074075</v>
      </c>
      <c r="AE1695" s="113"/>
      <c r="AF1695" s="60"/>
      <c r="AH1695" s="20"/>
    </row>
    <row r="1696" spans="1:34">
      <c r="A1696" s="99" t="s">
        <v>845</v>
      </c>
      <c r="B1696" s="91"/>
      <c r="C1696" s="21" t="s">
        <v>2</v>
      </c>
      <c r="D1696" s="12">
        <v>45</v>
      </c>
      <c r="E1696" s="12">
        <v>0</v>
      </c>
      <c r="F1696" s="12">
        <v>90</v>
      </c>
      <c r="G1696" s="12">
        <v>0</v>
      </c>
      <c r="H1696" s="12">
        <v>0</v>
      </c>
      <c r="I1696" s="13">
        <v>20</v>
      </c>
      <c r="J1696" s="13">
        <v>80</v>
      </c>
      <c r="K1696" s="13">
        <v>52.5</v>
      </c>
      <c r="L1696" s="13">
        <v>52.5</v>
      </c>
      <c r="M1696" s="13">
        <v>0</v>
      </c>
      <c r="N1696" s="14">
        <f>D1696*$D$10</f>
        <v>54</v>
      </c>
      <c r="O1696" s="14">
        <f>E1696*$E$10</f>
        <v>0</v>
      </c>
      <c r="P1696" s="14">
        <f>F1696*$F$10</f>
        <v>117</v>
      </c>
      <c r="Q1696" s="14">
        <f>G1696*$G$10</f>
        <v>0</v>
      </c>
      <c r="R1696" s="14">
        <f>H1696*$H$10</f>
        <v>0</v>
      </c>
      <c r="S1696" s="14">
        <f>(N1696/100)*(I1696*$I$10)+(N1696/100)*(J1696*$J$10)</f>
        <v>81.000000000000014</v>
      </c>
      <c r="T1696" s="14">
        <f>(O1696/100)*(K1696*$J$10)</f>
        <v>0</v>
      </c>
      <c r="U1696" s="14">
        <f>(P1696/100)*(K1696*$K$10)+(P1696/100)*(L1696*$L$10)</f>
        <v>184.27499999999998</v>
      </c>
      <c r="V1696" s="14">
        <f>(Q1696/100)*(L1696*$L$10)</f>
        <v>0</v>
      </c>
      <c r="W1696" s="14">
        <f>(R1696/100)*(K1696*$K$10)+(R1696/100)*(L1696*$L$10)</f>
        <v>0</v>
      </c>
      <c r="X1696" s="14">
        <f t="shared" si="525"/>
        <v>135</v>
      </c>
      <c r="Y1696" s="14">
        <f t="shared" si="526"/>
        <v>0</v>
      </c>
      <c r="Z1696" s="14">
        <f t="shared" si="527"/>
        <v>301.27499999999998</v>
      </c>
      <c r="AA1696" s="14">
        <f t="shared" si="528"/>
        <v>0</v>
      </c>
      <c r="AB1696" s="14">
        <f t="shared" si="542"/>
        <v>0</v>
      </c>
      <c r="AC1696" s="15">
        <f t="shared" si="541"/>
        <v>436.3</v>
      </c>
      <c r="AD1696" s="48">
        <f>(ROUND(AC1696-AC1689,1)/AC1689)</f>
        <v>0.29274074074074075</v>
      </c>
      <c r="AE1696" s="113"/>
      <c r="AF1696" s="60"/>
      <c r="AH1696" s="20"/>
    </row>
    <row r="1697" spans="1:34">
      <c r="A1697" s="99" t="s">
        <v>846</v>
      </c>
      <c r="B1697" s="91"/>
      <c r="C1697" s="21" t="s">
        <v>3</v>
      </c>
      <c r="D1697" s="12">
        <v>45</v>
      </c>
      <c r="E1697" s="12">
        <v>0</v>
      </c>
      <c r="F1697" s="12">
        <v>0</v>
      </c>
      <c r="G1697" s="12">
        <v>90</v>
      </c>
      <c r="H1697" s="12">
        <v>0</v>
      </c>
      <c r="I1697" s="13">
        <v>20</v>
      </c>
      <c r="J1697" s="13">
        <v>80</v>
      </c>
      <c r="K1697" s="13">
        <v>0</v>
      </c>
      <c r="L1697" s="13">
        <v>105</v>
      </c>
      <c r="M1697" s="13">
        <v>0</v>
      </c>
      <c r="N1697" s="14">
        <f>D1697*$D$11</f>
        <v>54</v>
      </c>
      <c r="O1697" s="14">
        <f>E1697*$E$11</f>
        <v>0</v>
      </c>
      <c r="P1697" s="14">
        <f>F1697*$F$11</f>
        <v>0</v>
      </c>
      <c r="Q1697" s="14">
        <f>G1697*$G$11</f>
        <v>117</v>
      </c>
      <c r="R1697" s="14">
        <f>H1697*$H$11</f>
        <v>0</v>
      </c>
      <c r="S1697" s="14">
        <f>(N1697/100)*(I1697*$I$11)+(N1697/100)*(J1697*$J$11)</f>
        <v>81.000000000000014</v>
      </c>
      <c r="T1697" s="14">
        <f>(O1697/100)*(K1697*$K$11)</f>
        <v>0</v>
      </c>
      <c r="U1697" s="14">
        <f>(P1697/100)*(K1697*$K$11)+(P1697/100)*(L1697*$L$11)</f>
        <v>0</v>
      </c>
      <c r="V1697" s="14">
        <f>(Q1697/100)*(L1697*$L$11)</f>
        <v>184.27499999999998</v>
      </c>
      <c r="W1697" s="14">
        <f>(R1697/100)*(K1697*$K$11)+(R1697/100)*(L1697*$L$11)</f>
        <v>0</v>
      </c>
      <c r="X1697" s="14">
        <f t="shared" si="525"/>
        <v>135</v>
      </c>
      <c r="Y1697" s="14">
        <f t="shared" si="526"/>
        <v>0</v>
      </c>
      <c r="Z1697" s="14">
        <f t="shared" si="527"/>
        <v>0</v>
      </c>
      <c r="AA1697" s="14">
        <f t="shared" si="528"/>
        <v>301.27499999999998</v>
      </c>
      <c r="AB1697" s="14">
        <f t="shared" si="542"/>
        <v>0</v>
      </c>
      <c r="AC1697" s="15">
        <f t="shared" si="541"/>
        <v>436.3</v>
      </c>
      <c r="AD1697" s="48">
        <f>(ROUND(AC1697-AC1689,1)/AC1689)</f>
        <v>0.29274074074074075</v>
      </c>
      <c r="AE1697" s="113"/>
      <c r="AF1697" s="60"/>
      <c r="AH1697" s="20"/>
    </row>
    <row r="1698" spans="1:34">
      <c r="A1698" s="99" t="s">
        <v>847</v>
      </c>
      <c r="B1698" s="91"/>
      <c r="C1698" s="21" t="s">
        <v>4</v>
      </c>
      <c r="D1698" s="12">
        <v>45</v>
      </c>
      <c r="E1698" s="12">
        <v>0</v>
      </c>
      <c r="F1698" s="12">
        <v>0</v>
      </c>
      <c r="G1698" s="12">
        <v>0</v>
      </c>
      <c r="H1698" s="12">
        <v>90</v>
      </c>
      <c r="I1698" s="13">
        <v>20</v>
      </c>
      <c r="J1698" s="13">
        <v>80</v>
      </c>
      <c r="K1698" s="13">
        <v>52.5</v>
      </c>
      <c r="L1698" s="13">
        <v>52.5</v>
      </c>
      <c r="M1698" s="13">
        <v>0</v>
      </c>
      <c r="N1698" s="14">
        <f>D1698*$D$12</f>
        <v>54</v>
      </c>
      <c r="O1698" s="14">
        <f>E1698*$E$12</f>
        <v>0</v>
      </c>
      <c r="P1698" s="14">
        <f>F1698*$F$12</f>
        <v>0</v>
      </c>
      <c r="Q1698" s="14">
        <f>G1698*$G$12</f>
        <v>0</v>
      </c>
      <c r="R1698" s="14">
        <f>H1698*$H$12</f>
        <v>117</v>
      </c>
      <c r="S1698" s="14">
        <f>(N1698/100)*(I1698*$I$12)+(N1698/100)*(J1698*$J$12)</f>
        <v>81.000000000000014</v>
      </c>
      <c r="T1698" s="14">
        <f>(O1698/100)*(K1698*$K$12)</f>
        <v>0</v>
      </c>
      <c r="U1698" s="14">
        <f>(P1698/100)*(K1698*$K$12)+(P1698/100)*(L1698*$L$12)</f>
        <v>0</v>
      </c>
      <c r="V1698" s="14">
        <f>(Q1698/100)*(L1698*$L$12)</f>
        <v>0</v>
      </c>
      <c r="W1698" s="14">
        <f>(R1698/100)*(K1698*$K$12)+(R1698/100)*(L1698*$L$12)</f>
        <v>184.27499999999998</v>
      </c>
      <c r="X1698" s="14">
        <f t="shared" si="525"/>
        <v>135</v>
      </c>
      <c r="Y1698" s="14">
        <f t="shared" si="526"/>
        <v>0</v>
      </c>
      <c r="Z1698" s="14">
        <f t="shared" si="527"/>
        <v>0</v>
      </c>
      <c r="AA1698" s="14">
        <f t="shared" si="528"/>
        <v>0</v>
      </c>
      <c r="AB1698" s="14">
        <f t="shared" si="542"/>
        <v>301.27499999999998</v>
      </c>
      <c r="AC1698" s="15">
        <f t="shared" si="541"/>
        <v>436.3</v>
      </c>
      <c r="AD1698" s="48">
        <f>(ROUND(AC1698-AC1689,1)/AC1689)</f>
        <v>0.29274074074074075</v>
      </c>
      <c r="AE1698" s="113"/>
      <c r="AF1698" s="60"/>
      <c r="AH1698" s="20"/>
    </row>
    <row r="1699" spans="1:34">
      <c r="A1699" s="99" t="s">
        <v>848</v>
      </c>
      <c r="B1699" s="91"/>
      <c r="C1699" s="21" t="s">
        <v>328</v>
      </c>
      <c r="D1699" s="12">
        <v>90</v>
      </c>
      <c r="E1699" s="12">
        <v>0</v>
      </c>
      <c r="F1699" s="12">
        <v>0</v>
      </c>
      <c r="G1699" s="12">
        <v>0</v>
      </c>
      <c r="H1699" s="12">
        <v>0</v>
      </c>
      <c r="I1699" s="13">
        <v>20</v>
      </c>
      <c r="J1699" s="13">
        <v>80</v>
      </c>
      <c r="K1699" s="13">
        <v>0</v>
      </c>
      <c r="L1699" s="13">
        <v>0</v>
      </c>
      <c r="M1699" s="13">
        <v>80</v>
      </c>
      <c r="N1699" s="14">
        <f>D1699*$D$13</f>
        <v>117</v>
      </c>
      <c r="O1699" s="14">
        <f>E1699*$E$13</f>
        <v>0</v>
      </c>
      <c r="P1699" s="14">
        <f>F1699*$F$13</f>
        <v>0</v>
      </c>
      <c r="Q1699" s="14">
        <f>G1699*$G$13</f>
        <v>0</v>
      </c>
      <c r="R1699" s="14">
        <f>H1699*$H$13</f>
        <v>0</v>
      </c>
      <c r="S1699" s="14">
        <f>(N1699/100)*(I1699*$I$14)+(N1699/100)*(J1699*$J$14)+(N1699/100)*(M1699*$M$14)</f>
        <v>315.89999999999998</v>
      </c>
      <c r="T1699" s="14">
        <f>(O1699/100)*(K1699*$K$13)+(O1699/100)*(M1699*$M$13)</f>
        <v>0</v>
      </c>
      <c r="U1699" s="14">
        <f>(P1699/100)*(K1699*$K$13)+(P1699/100)*(L1699*$L$13)+(P1699/100)*(M1699*$M$13)</f>
        <v>0</v>
      </c>
      <c r="V1699" s="14">
        <f>(Q1699/100)*(L1699*$L$13)+(Q1699/100)*(M1699*$M$13)</f>
        <v>0</v>
      </c>
      <c r="W1699" s="14">
        <f>(R1699/100)*(K1699*$K$13)+(R1699/100)*(L1699*$L$13)+(R1699/100)*(M1699*$M$13)</f>
        <v>0</v>
      </c>
      <c r="X1699" s="14">
        <f t="shared" si="525"/>
        <v>432.9</v>
      </c>
      <c r="Y1699" s="14">
        <f t="shared" si="526"/>
        <v>0</v>
      </c>
      <c r="Z1699" s="14">
        <f t="shared" si="527"/>
        <v>0</v>
      </c>
      <c r="AA1699" s="14">
        <f t="shared" si="528"/>
        <v>0</v>
      </c>
      <c r="AB1699" s="14">
        <f t="shared" si="542"/>
        <v>0</v>
      </c>
      <c r="AC1699" s="15">
        <f t="shared" si="541"/>
        <v>432.9</v>
      </c>
      <c r="AD1699" s="48">
        <f>(ROUND(AC1699-AC1689,1)/AC1689)</f>
        <v>0.28266666666666668</v>
      </c>
      <c r="AE1699" s="113"/>
      <c r="AF1699" s="60"/>
      <c r="AH1699" s="20"/>
    </row>
    <row r="1700" spans="1:34">
      <c r="A1700" s="99" t="s">
        <v>849</v>
      </c>
      <c r="B1700" s="91"/>
      <c r="C1700" s="21" t="s">
        <v>329</v>
      </c>
      <c r="D1700" s="12">
        <v>90</v>
      </c>
      <c r="E1700" s="12">
        <v>0</v>
      </c>
      <c r="F1700" s="12">
        <v>0</v>
      </c>
      <c r="G1700" s="12">
        <v>0</v>
      </c>
      <c r="H1700" s="12">
        <v>0</v>
      </c>
      <c r="I1700" s="13">
        <v>20</v>
      </c>
      <c r="J1700" s="13">
        <v>80</v>
      </c>
      <c r="K1700" s="13">
        <v>80</v>
      </c>
      <c r="L1700" s="13">
        <v>0</v>
      </c>
      <c r="M1700" s="13">
        <v>0</v>
      </c>
      <c r="N1700" s="14">
        <f>D1700*$D$14</f>
        <v>117</v>
      </c>
      <c r="O1700" s="14">
        <f>E1700*$E$14</f>
        <v>0</v>
      </c>
      <c r="P1700" s="14">
        <f>F1700*$F$14</f>
        <v>0</v>
      </c>
      <c r="Q1700" s="14">
        <f>G1700*$G$14</f>
        <v>0</v>
      </c>
      <c r="R1700" s="14">
        <f>H1700*$H$14</f>
        <v>0</v>
      </c>
      <c r="S1700" s="14">
        <f>(N1700/100)*(I1700*$I$14)+(N1700/100)*(J1700*$J$14)+(N1700/100)*(K1700*$K$14)</f>
        <v>315.89999999999998</v>
      </c>
      <c r="T1700" s="14">
        <f>(O1700/100)*(K1700*$K$14)</f>
        <v>0</v>
      </c>
      <c r="U1700" s="14">
        <f>(P1700/100)*(K1700*$K$14)+(P1700/100)*(L1700*$L$14)</f>
        <v>0</v>
      </c>
      <c r="V1700" s="14">
        <f>(Q1700/100)*(L1700*$L$14)</f>
        <v>0</v>
      </c>
      <c r="W1700" s="14">
        <f>(R1700/100)*(K1700*$L$14)+(R1700/100)*(L1700*$M$14)</f>
        <v>0</v>
      </c>
      <c r="X1700" s="14">
        <f t="shared" si="525"/>
        <v>432.9</v>
      </c>
      <c r="Y1700" s="14">
        <f t="shared" si="526"/>
        <v>0</v>
      </c>
      <c r="Z1700" s="14">
        <f t="shared" si="527"/>
        <v>0</v>
      </c>
      <c r="AA1700" s="14">
        <f t="shared" si="528"/>
        <v>0</v>
      </c>
      <c r="AB1700" s="14">
        <f t="shared" si="542"/>
        <v>0</v>
      </c>
      <c r="AC1700" s="15">
        <f t="shared" si="541"/>
        <v>432.9</v>
      </c>
      <c r="AD1700" s="48">
        <f>(ROUND(AC1700-AC1689,1)/AC1689)</f>
        <v>0.28266666666666668</v>
      </c>
      <c r="AE1700" s="113"/>
      <c r="AF1700" s="60"/>
      <c r="AH1700" s="20"/>
    </row>
    <row r="1701" spans="1:34">
      <c r="A1701" s="99"/>
      <c r="B1701" s="91"/>
      <c r="C1701" s="21" t="s">
        <v>330</v>
      </c>
      <c r="D1701" s="12">
        <v>90</v>
      </c>
      <c r="E1701" s="12">
        <v>0</v>
      </c>
      <c r="F1701" s="12">
        <v>0</v>
      </c>
      <c r="G1701" s="12">
        <v>0</v>
      </c>
      <c r="H1701" s="12">
        <v>0</v>
      </c>
      <c r="I1701" s="13">
        <v>20</v>
      </c>
      <c r="J1701" s="13">
        <v>80</v>
      </c>
      <c r="K1701" s="13">
        <v>0</v>
      </c>
      <c r="L1701" s="13">
        <v>80</v>
      </c>
      <c r="M1701" s="13">
        <v>0</v>
      </c>
      <c r="N1701" s="14">
        <f>D1701*$D$15</f>
        <v>117</v>
      </c>
      <c r="O1701" s="14">
        <f>E1701*$E$15</f>
        <v>0</v>
      </c>
      <c r="P1701" s="14">
        <f>F1701*$F$15</f>
        <v>0</v>
      </c>
      <c r="Q1701" s="14">
        <f>G1701*$G$15</f>
        <v>0</v>
      </c>
      <c r="R1701" s="14">
        <f>H1701*$H$15</f>
        <v>0</v>
      </c>
      <c r="S1701" s="14">
        <f>(N1701/100)*(I1701*$I$15)+(N1701/100)*(J1701*$J$15)+(N1701/100)*(L1701*$L$15)</f>
        <v>315.89999999999998</v>
      </c>
      <c r="T1701" s="14">
        <f>(O1701/100)*(K1701*$K$15)</f>
        <v>0</v>
      </c>
      <c r="U1701" s="14">
        <f>(P1701/100)*(K1701*$K$15)+(P1701/100)*(L1701*$L$15)</f>
        <v>0</v>
      </c>
      <c r="V1701" s="14">
        <f>(Q1701/100)*(L1701*$L$15)</f>
        <v>0</v>
      </c>
      <c r="W1701" s="14">
        <f>(R1701/100)*(K1701*$K$15)+(R1701/100)*(L1701*$L$15)</f>
        <v>0</v>
      </c>
      <c r="X1701" s="14">
        <f t="shared" si="525"/>
        <v>432.9</v>
      </c>
      <c r="Y1701" s="14">
        <f t="shared" si="526"/>
        <v>0</v>
      </c>
      <c r="Z1701" s="14">
        <f t="shared" si="527"/>
        <v>0</v>
      </c>
      <c r="AA1701" s="14">
        <f t="shared" si="528"/>
        <v>0</v>
      </c>
      <c r="AB1701" s="14">
        <f t="shared" si="542"/>
        <v>0</v>
      </c>
      <c r="AC1701" s="15">
        <f t="shared" si="541"/>
        <v>432.9</v>
      </c>
      <c r="AD1701" s="48">
        <f>(ROUND(AC1701-AC1689,1)/AC1689)</f>
        <v>0.28266666666666668</v>
      </c>
      <c r="AE1701" s="113"/>
      <c r="AF1701" s="60"/>
      <c r="AH1701" s="20"/>
    </row>
    <row r="1702" spans="1:34">
      <c r="A1702" s="99"/>
      <c r="B1702" s="91"/>
      <c r="C1702" s="21" t="s">
        <v>326</v>
      </c>
      <c r="D1702" s="12">
        <v>90</v>
      </c>
      <c r="E1702" s="12">
        <v>0</v>
      </c>
      <c r="F1702" s="12">
        <v>0</v>
      </c>
      <c r="G1702" s="12">
        <v>0</v>
      </c>
      <c r="H1702" s="12">
        <v>0</v>
      </c>
      <c r="I1702" s="13">
        <v>20</v>
      </c>
      <c r="J1702" s="13">
        <v>102</v>
      </c>
      <c r="K1702" s="13">
        <v>0</v>
      </c>
      <c r="L1702" s="13">
        <v>0</v>
      </c>
      <c r="M1702" s="13">
        <v>0</v>
      </c>
      <c r="N1702" s="14">
        <f>D1702*$D$16</f>
        <v>117</v>
      </c>
      <c r="O1702" s="14">
        <f>E1702*$E$16</f>
        <v>0</v>
      </c>
      <c r="P1702" s="14">
        <f>F1702*$F$16</f>
        <v>0</v>
      </c>
      <c r="Q1702" s="14">
        <f>G1702*$G$16</f>
        <v>0</v>
      </c>
      <c r="R1702" s="14">
        <f>H1702*$H$16</f>
        <v>0</v>
      </c>
      <c r="S1702" s="14">
        <f>(N1702/100)*(I1702*$I$16)+(N1702/100)*(J1702*$J$16)</f>
        <v>297.88199999999995</v>
      </c>
      <c r="T1702" s="14">
        <f>(O1702/100)*(K1702*$K$16)</f>
        <v>0</v>
      </c>
      <c r="U1702" s="14">
        <f>(P1702/100)*(K1702*$K$16)+(P1702/100)*(L1702*$L$16)</f>
        <v>0</v>
      </c>
      <c r="V1702" s="14">
        <f>(Q1702/100)*(L1702*$L$16)</f>
        <v>0</v>
      </c>
      <c r="W1702" s="14">
        <f>(R1702/100)*(K1702*$K$16)+(R1702/100)*(L1702*$L$16)</f>
        <v>0</v>
      </c>
      <c r="X1702" s="14">
        <f t="shared" si="525"/>
        <v>414.88199999999995</v>
      </c>
      <c r="Y1702" s="14">
        <f t="shared" si="526"/>
        <v>0</v>
      </c>
      <c r="Z1702" s="14">
        <f t="shared" si="527"/>
        <v>0</v>
      </c>
      <c r="AA1702" s="14">
        <f t="shared" si="528"/>
        <v>0</v>
      </c>
      <c r="AB1702" s="14">
        <f t="shared" si="542"/>
        <v>0</v>
      </c>
      <c r="AC1702" s="15">
        <f t="shared" si="541"/>
        <v>414.9</v>
      </c>
      <c r="AD1702" s="48">
        <f>(ROUND(AC1702-AC1689,1)/AC1689)</f>
        <v>0.22933333333333336</v>
      </c>
      <c r="AE1702" s="113"/>
      <c r="AF1702" s="60"/>
      <c r="AH1702" s="20"/>
    </row>
    <row r="1703" spans="1:34">
      <c r="A1703" s="99"/>
      <c r="B1703" s="91"/>
      <c r="C1703" s="21" t="s">
        <v>327</v>
      </c>
      <c r="D1703" s="12">
        <v>90</v>
      </c>
      <c r="E1703" s="12">
        <v>0</v>
      </c>
      <c r="F1703" s="12">
        <v>0</v>
      </c>
      <c r="G1703" s="12">
        <v>0</v>
      </c>
      <c r="H1703" s="12">
        <v>0</v>
      </c>
      <c r="I1703" s="13">
        <v>63</v>
      </c>
      <c r="J1703" s="13">
        <v>80</v>
      </c>
      <c r="K1703" s="13">
        <v>0</v>
      </c>
      <c r="L1703" s="13">
        <v>0</v>
      </c>
      <c r="M1703" s="13">
        <v>0</v>
      </c>
      <c r="N1703" s="14">
        <f>D1703*$D$17</f>
        <v>117</v>
      </c>
      <c r="O1703" s="14">
        <f>E1703*$E$17</f>
        <v>0</v>
      </c>
      <c r="P1703" s="14">
        <f>F1703*$F$17</f>
        <v>0</v>
      </c>
      <c r="Q1703" s="14">
        <f>G1703*$G$17</f>
        <v>0</v>
      </c>
      <c r="R1703" s="14">
        <f>H1703*$H$17</f>
        <v>0</v>
      </c>
      <c r="S1703" s="14">
        <f>(N1703/100)*(I1703*$I$17)+(N1703/100)*(J1703*$J$17)</f>
        <v>263.13299999999992</v>
      </c>
      <c r="T1703" s="14">
        <f>(O1703/100)*(K1703*$K$17)</f>
        <v>0</v>
      </c>
      <c r="U1703" s="14">
        <f>(P1703/100)*(K1703*$K$17)+(P1703/100)*(L1703*$L$17)</f>
        <v>0</v>
      </c>
      <c r="V1703" s="14">
        <f>(Q1703/100)*(L1703*$L$17)</f>
        <v>0</v>
      </c>
      <c r="W1703" s="14">
        <f>(R1703/100)*(K1703*$K$17)+(R1703/100)*(L1703*$L$17)</f>
        <v>0</v>
      </c>
      <c r="X1703" s="14">
        <f t="shared" si="525"/>
        <v>380.13299999999992</v>
      </c>
      <c r="Y1703" s="14">
        <f t="shared" si="526"/>
        <v>0</v>
      </c>
      <c r="Z1703" s="14">
        <f t="shared" si="527"/>
        <v>0</v>
      </c>
      <c r="AA1703" s="14">
        <f t="shared" si="528"/>
        <v>0</v>
      </c>
      <c r="AB1703" s="14">
        <f t="shared" si="542"/>
        <v>0</v>
      </c>
      <c r="AC1703" s="15">
        <f t="shared" si="541"/>
        <v>380.1</v>
      </c>
      <c r="AD1703" s="48">
        <f>(ROUND(AC1703-AC1689,1)/AC1689)</f>
        <v>0.12622222222222224</v>
      </c>
      <c r="AE1703" s="113"/>
      <c r="AF1703" s="60"/>
      <c r="AH1703" s="20"/>
    </row>
    <row r="1704" spans="1:34">
      <c r="A1704" s="106" t="s">
        <v>0</v>
      </c>
      <c r="B1704" s="92" t="s">
        <v>78</v>
      </c>
      <c r="C1704" s="50" t="s">
        <v>242</v>
      </c>
      <c r="D1704" s="11">
        <v>96</v>
      </c>
      <c r="E1704" s="11">
        <v>0</v>
      </c>
      <c r="F1704" s="11">
        <v>0</v>
      </c>
      <c r="G1704" s="11">
        <v>0</v>
      </c>
      <c r="H1704" s="11">
        <v>0</v>
      </c>
      <c r="I1704" s="51">
        <v>20</v>
      </c>
      <c r="J1704" s="51">
        <v>60</v>
      </c>
      <c r="K1704" s="51">
        <v>0</v>
      </c>
      <c r="L1704" s="51">
        <v>0</v>
      </c>
      <c r="M1704" s="51">
        <v>0</v>
      </c>
      <c r="N1704" s="52">
        <f>D1704*$D$3</f>
        <v>144</v>
      </c>
      <c r="O1704" s="52">
        <f>E1704*$E$3</f>
        <v>0</v>
      </c>
      <c r="P1704" s="52">
        <f>F1704*$F$3</f>
        <v>0</v>
      </c>
      <c r="Q1704" s="52">
        <f>G1704*$G$3</f>
        <v>0</v>
      </c>
      <c r="R1704" s="52">
        <f>H1704*$H$3</f>
        <v>0</v>
      </c>
      <c r="S1704" s="52">
        <f>(N1704/100)*(I1704*$I$3)+(N1704/100)*(J1704*$J$3)</f>
        <v>172.79999999999998</v>
      </c>
      <c r="T1704" s="52">
        <f>(O1704/100)*(K1704*$K$3)</f>
        <v>0</v>
      </c>
      <c r="U1704" s="52">
        <f>(P1704/100)*(K1704*$K$3)+(P1704/100)*(L1704*$L$3)</f>
        <v>0</v>
      </c>
      <c r="V1704" s="52">
        <f>(Q1704/100)*(L1704*$L$3)</f>
        <v>0</v>
      </c>
      <c r="W1704" s="52">
        <f>(R1704/100)*(K1704*$K$3)+(R1704/100)*(L1704*$L$3)</f>
        <v>0</v>
      </c>
      <c r="X1704" s="52">
        <f t="shared" ref="X1704:X1719" si="543">N1704+S1704</f>
        <v>316.79999999999995</v>
      </c>
      <c r="Y1704" s="52">
        <f t="shared" ref="Y1704:Y1719" si="544">O1704+T1704</f>
        <v>0</v>
      </c>
      <c r="Z1704" s="52">
        <f t="shared" ref="Z1704:Z1719" si="545">P1704+U1704</f>
        <v>0</v>
      </c>
      <c r="AA1704" s="52">
        <f t="shared" ref="AA1704:AA1719" si="546">Q1704+V1704</f>
        <v>0</v>
      </c>
      <c r="AB1704" s="52">
        <f>R1704+W1704</f>
        <v>0</v>
      </c>
      <c r="AC1704" s="53">
        <f>ROUND(X1704+Y1704+Z1704+AA1704+AB1704,1)</f>
        <v>316.8</v>
      </c>
      <c r="AD1704" s="58"/>
      <c r="AE1704" s="113" t="s">
        <v>814</v>
      </c>
      <c r="AF1704" s="60"/>
      <c r="AH1704" s="20"/>
    </row>
    <row r="1705" spans="1:34">
      <c r="A1705" s="99" t="s">
        <v>815</v>
      </c>
      <c r="B1705" s="93">
        <v>12</v>
      </c>
      <c r="C1705" s="21" t="s">
        <v>325</v>
      </c>
      <c r="D1705" s="12">
        <v>96</v>
      </c>
      <c r="E1705" s="12">
        <v>0</v>
      </c>
      <c r="F1705" s="12">
        <v>0</v>
      </c>
      <c r="G1705" s="12">
        <v>0</v>
      </c>
      <c r="H1705" s="12">
        <v>0</v>
      </c>
      <c r="I1705" s="13">
        <v>35</v>
      </c>
      <c r="J1705" s="13">
        <v>75</v>
      </c>
      <c r="K1705" s="13">
        <v>0</v>
      </c>
      <c r="L1705" s="13">
        <v>0</v>
      </c>
      <c r="M1705" s="13">
        <v>0</v>
      </c>
      <c r="N1705" s="14">
        <f>D1705*$D$4</f>
        <v>124.80000000000001</v>
      </c>
      <c r="O1705" s="14">
        <f>E1705*$E$4</f>
        <v>0</v>
      </c>
      <c r="P1705" s="14">
        <f>F1705*$F$4</f>
        <v>0</v>
      </c>
      <c r="Q1705" s="14">
        <f>G1705*$G$4</f>
        <v>0</v>
      </c>
      <c r="R1705" s="14">
        <f>H1705*$H$4</f>
        <v>0</v>
      </c>
      <c r="S1705" s="14">
        <f>(N1705/100)*(I1705*$I$4)+(N1705/100)*(J1705*$J$4)</f>
        <v>247.10400000000004</v>
      </c>
      <c r="T1705" s="14">
        <f>(O1705/100)*(K1705*$K$4)</f>
        <v>0</v>
      </c>
      <c r="U1705" s="14">
        <f>(P1705/100)*(K1705*$K$4)+(P1705/100)*(L1705*$L$4)</f>
        <v>0</v>
      </c>
      <c r="V1705" s="14">
        <f>(Q1705/100)*(L1705*$L$4)</f>
        <v>0</v>
      </c>
      <c r="W1705" s="14">
        <f>(R1705/100)*(K1705*$K$4)+(R1705/100)*(L1705*$L$4)</f>
        <v>0</v>
      </c>
      <c r="X1705" s="14">
        <f t="shared" si="543"/>
        <v>371.90400000000005</v>
      </c>
      <c r="Y1705" s="14">
        <f t="shared" si="544"/>
        <v>0</v>
      </c>
      <c r="Z1705" s="14">
        <f t="shared" si="545"/>
        <v>0</v>
      </c>
      <c r="AA1705" s="14">
        <f t="shared" si="546"/>
        <v>0</v>
      </c>
      <c r="AB1705" s="14">
        <f>R1705+W1705</f>
        <v>0</v>
      </c>
      <c r="AC1705" s="15">
        <f>ROUND(X1705+Y1705+Z1705+AA1705+AB1705,1)</f>
        <v>371.9</v>
      </c>
      <c r="AD1705" s="48">
        <f>(ROUND(AC1705-AC1704,1)/AC1704)</f>
        <v>0.17392676767676768</v>
      </c>
      <c r="AE1705" s="113"/>
      <c r="AF1705" s="60"/>
      <c r="AH1705" s="20"/>
    </row>
    <row r="1706" spans="1:34">
      <c r="A1706" s="99" t="s">
        <v>816</v>
      </c>
      <c r="B1706" s="93">
        <v>24</v>
      </c>
      <c r="C1706" s="21" t="s">
        <v>850</v>
      </c>
      <c r="D1706" s="12">
        <v>96</v>
      </c>
      <c r="E1706" s="12">
        <v>0</v>
      </c>
      <c r="F1706" s="12">
        <v>0</v>
      </c>
      <c r="G1706" s="12">
        <v>0</v>
      </c>
      <c r="H1706" s="12">
        <v>0</v>
      </c>
      <c r="I1706" s="13">
        <v>20</v>
      </c>
      <c r="J1706" s="13">
        <v>60</v>
      </c>
      <c r="K1706" s="13">
        <v>0</v>
      </c>
      <c r="L1706" s="13">
        <v>0</v>
      </c>
      <c r="M1706" s="13">
        <v>0</v>
      </c>
      <c r="N1706" s="14">
        <f>D1706*$D$5</f>
        <v>134.39999999999998</v>
      </c>
      <c r="O1706" s="14">
        <f>E1706*$E$5</f>
        <v>0</v>
      </c>
      <c r="P1706" s="14">
        <f>F1706*$F$5</f>
        <v>0</v>
      </c>
      <c r="Q1706" s="14">
        <f>G1706*$G$5</f>
        <v>0</v>
      </c>
      <c r="R1706" s="14">
        <f>H1706*$H$5</f>
        <v>0</v>
      </c>
      <c r="S1706" s="14">
        <f>(N1706/100)*(I1706*$I$5)+(N1706/100)*(J1706*$J$5)</f>
        <v>161.27999999999997</v>
      </c>
      <c r="T1706" s="14">
        <f>(O1706/100)*(K1706*$K$5)</f>
        <v>0</v>
      </c>
      <c r="U1706" s="14">
        <f>(P1706/100)*(K1706*$K$5)+(P1706/100)*(L1706*$L$5)</f>
        <v>0</v>
      </c>
      <c r="V1706" s="14">
        <f>(Q1706/100)*(L1706*$L$5)</f>
        <v>0</v>
      </c>
      <c r="W1706" s="14">
        <f>(R1706/100)*(K1706*$K$5)+(R1706/100)*(L1706*$L$5)</f>
        <v>0</v>
      </c>
      <c r="X1706" s="14">
        <f t="shared" si="543"/>
        <v>295.67999999999995</v>
      </c>
      <c r="Y1706" s="14">
        <f t="shared" si="544"/>
        <v>0</v>
      </c>
      <c r="Z1706" s="14">
        <f t="shared" si="545"/>
        <v>0</v>
      </c>
      <c r="AA1706" s="14">
        <f t="shared" si="546"/>
        <v>0</v>
      </c>
      <c r="AB1706" s="14">
        <f>R1706+W1706</f>
        <v>0</v>
      </c>
      <c r="AC1706" s="15">
        <f t="shared" ref="AC1706:AC1718" si="547">ROUND(X1706+Y1706+Z1706+AA1706+AB1706,1)</f>
        <v>295.7</v>
      </c>
      <c r="AD1706" s="48">
        <f>(ROUND(AC1706-AC1704,1)/AC1704)</f>
        <v>-6.6603535353535359E-2</v>
      </c>
      <c r="AE1706" s="113"/>
      <c r="AF1706" s="60"/>
      <c r="AH1706" s="20"/>
    </row>
    <row r="1707" spans="1:34">
      <c r="A1707" s="99" t="s">
        <v>817</v>
      </c>
      <c r="B1707" s="93">
        <v>0</v>
      </c>
      <c r="C1707" s="21" t="s">
        <v>338</v>
      </c>
      <c r="D1707" s="12">
        <v>96</v>
      </c>
      <c r="E1707" s="12">
        <v>0</v>
      </c>
      <c r="F1707" s="12">
        <v>0</v>
      </c>
      <c r="G1707" s="12">
        <v>0</v>
      </c>
      <c r="H1707" s="12">
        <v>0</v>
      </c>
      <c r="I1707" s="13">
        <v>20</v>
      </c>
      <c r="J1707" s="13">
        <v>60</v>
      </c>
      <c r="K1707" s="13">
        <v>0</v>
      </c>
      <c r="L1707" s="13">
        <v>0</v>
      </c>
      <c r="M1707" s="13">
        <v>0</v>
      </c>
      <c r="N1707" s="14">
        <f>D1707*$D$6</f>
        <v>134.39999999999998</v>
      </c>
      <c r="O1707" s="14">
        <f>E1707*$E$6</f>
        <v>0</v>
      </c>
      <c r="P1707" s="14">
        <f>F1707*$F$6</f>
        <v>0</v>
      </c>
      <c r="Q1707" s="14">
        <f>G1707*$G$6</f>
        <v>0</v>
      </c>
      <c r="R1707" s="14">
        <f>H1707*$H$6</f>
        <v>0</v>
      </c>
      <c r="S1707" s="14">
        <f>(N1707/100)*(I1707*$I$6)+(N1707/100)*(J1707*$J$6)</f>
        <v>161.27999999999997</v>
      </c>
      <c r="T1707" s="14">
        <f>(O1707/100)*(K1707*$K$6)</f>
        <v>0</v>
      </c>
      <c r="U1707" s="14">
        <f>(P1707/100)*(K1707*$K$6)+(P1707/100)*(L1707*$L$6)</f>
        <v>0</v>
      </c>
      <c r="V1707" s="14">
        <f>(Q1707/100)*(L1707*$L$6)</f>
        <v>0</v>
      </c>
      <c r="W1707" s="14">
        <f>(R1707/100)*(K1707*$K$6)+(R1707/100)*(L1707*$L$6)</f>
        <v>0</v>
      </c>
      <c r="X1707" s="14">
        <f t="shared" si="543"/>
        <v>295.67999999999995</v>
      </c>
      <c r="Y1707" s="14">
        <f t="shared" si="544"/>
        <v>0</v>
      </c>
      <c r="Z1707" s="14">
        <f t="shared" si="545"/>
        <v>0</v>
      </c>
      <c r="AA1707" s="14">
        <f t="shared" si="546"/>
        <v>0</v>
      </c>
      <c r="AB1707" s="14">
        <f t="shared" ref="AB1707:AB1718" si="548">R1707+W1707</f>
        <v>0</v>
      </c>
      <c r="AC1707" s="15">
        <f t="shared" si="547"/>
        <v>295.7</v>
      </c>
      <c r="AD1707" s="48">
        <f>(ROUND(AC1707-AC1704,1)/AC1704)</f>
        <v>-6.6603535353535359E-2</v>
      </c>
      <c r="AE1707" s="113"/>
      <c r="AF1707" s="60"/>
      <c r="AH1707" s="20"/>
    </row>
    <row r="1708" spans="1:34">
      <c r="A1708" s="99" t="s">
        <v>818</v>
      </c>
      <c r="B1708" s="93">
        <v>0</v>
      </c>
      <c r="C1708" s="21" t="s">
        <v>339</v>
      </c>
      <c r="D1708" s="12">
        <v>96</v>
      </c>
      <c r="E1708" s="12">
        <v>0</v>
      </c>
      <c r="F1708" s="12">
        <v>0</v>
      </c>
      <c r="G1708" s="12">
        <v>0</v>
      </c>
      <c r="H1708" s="12">
        <v>0</v>
      </c>
      <c r="I1708" s="13">
        <v>20</v>
      </c>
      <c r="J1708" s="13">
        <v>60</v>
      </c>
      <c r="K1708" s="13">
        <v>0</v>
      </c>
      <c r="L1708" s="13">
        <v>0</v>
      </c>
      <c r="M1708" s="13">
        <v>0</v>
      </c>
      <c r="N1708" s="14">
        <f>D1708*$D$7</f>
        <v>134.39999999999998</v>
      </c>
      <c r="O1708" s="14">
        <f>E1708*$E$7</f>
        <v>0</v>
      </c>
      <c r="P1708" s="14">
        <f>F1708*$F$7</f>
        <v>0</v>
      </c>
      <c r="Q1708" s="14">
        <f>G1708*$G$7</f>
        <v>0</v>
      </c>
      <c r="R1708" s="14">
        <f>H1708*$H$7</f>
        <v>0</v>
      </c>
      <c r="S1708" s="14">
        <f>(N1708/100)*(I1708*$I$7)+(N1708/100)*(J1708*$J$7)</f>
        <v>161.27999999999997</v>
      </c>
      <c r="T1708" s="14">
        <f>(O1708/100)*(K1708*$K$7)</f>
        <v>0</v>
      </c>
      <c r="U1708" s="14">
        <f>(P1708/100)*(K1708*$K$7)+(P1708/100)*(L1708*$L$7)</f>
        <v>0</v>
      </c>
      <c r="V1708" s="14">
        <f>(Q1708/100)*(L1708*$L$7)</f>
        <v>0</v>
      </c>
      <c r="W1708" s="14">
        <f>(R1708/100)*(K1708*$K$7)+(R1708/100)*(L1708*$L$7)</f>
        <v>0</v>
      </c>
      <c r="X1708" s="14">
        <f t="shared" si="543"/>
        <v>295.67999999999995</v>
      </c>
      <c r="Y1708" s="14">
        <f t="shared" si="544"/>
        <v>0</v>
      </c>
      <c r="Z1708" s="14">
        <f t="shared" si="545"/>
        <v>0</v>
      </c>
      <c r="AA1708" s="14">
        <f t="shared" si="546"/>
        <v>0</v>
      </c>
      <c r="AB1708" s="14">
        <f t="shared" si="548"/>
        <v>0</v>
      </c>
      <c r="AC1708" s="15">
        <f t="shared" si="547"/>
        <v>295.7</v>
      </c>
      <c r="AD1708" s="48">
        <f>(ROUND(AC1708-AC1704,1)/AC1704)</f>
        <v>-6.6603535353535359E-2</v>
      </c>
      <c r="AE1708" s="113"/>
      <c r="AF1708" s="60"/>
      <c r="AH1708" s="20"/>
    </row>
    <row r="1709" spans="1:34">
      <c r="A1709" s="99" t="s">
        <v>667</v>
      </c>
      <c r="B1709" s="93"/>
      <c r="C1709" s="21" t="s">
        <v>340</v>
      </c>
      <c r="D1709" s="12">
        <v>96</v>
      </c>
      <c r="E1709" s="12">
        <v>0</v>
      </c>
      <c r="F1709" s="12">
        <v>0</v>
      </c>
      <c r="G1709" s="12">
        <v>0</v>
      </c>
      <c r="H1709" s="12">
        <v>0</v>
      </c>
      <c r="I1709" s="13">
        <v>20</v>
      </c>
      <c r="J1709" s="13">
        <v>60</v>
      </c>
      <c r="K1709" s="13">
        <v>0</v>
      </c>
      <c r="L1709" s="13">
        <v>0</v>
      </c>
      <c r="M1709" s="13">
        <v>0</v>
      </c>
      <c r="N1709" s="14">
        <f>D1709*$D$8</f>
        <v>134.39999999999998</v>
      </c>
      <c r="O1709" s="14">
        <f>E1709*$E$8</f>
        <v>0</v>
      </c>
      <c r="P1709" s="14">
        <f>F1709*$F$8</f>
        <v>0</v>
      </c>
      <c r="Q1709" s="14">
        <f>G1709*$G$8</f>
        <v>0</v>
      </c>
      <c r="R1709" s="14">
        <f>H1709*$H$8</f>
        <v>0</v>
      </c>
      <c r="S1709" s="14">
        <f>(N1709/100)*(I1709*$I$8)+(N1709/100)*(J1709*$J$8)</f>
        <v>161.27999999999997</v>
      </c>
      <c r="T1709" s="14">
        <f>(O1709/100)*(K1709*$K$8)</f>
        <v>0</v>
      </c>
      <c r="U1709" s="14">
        <f>(P1709/100)*(K1709*$K$8)+(P1709/100)*(L1709*$L$8)</f>
        <v>0</v>
      </c>
      <c r="V1709" s="14">
        <f>(Q1709/100)*(L1709*$L$8)</f>
        <v>0</v>
      </c>
      <c r="W1709" s="14">
        <f>(R1709/100)*(K1709*$K$8)+(R1709/100)*(L1709*$L$8)</f>
        <v>0</v>
      </c>
      <c r="X1709" s="14">
        <f t="shared" si="543"/>
        <v>295.67999999999995</v>
      </c>
      <c r="Y1709" s="14">
        <f t="shared" si="544"/>
        <v>0</v>
      </c>
      <c r="Z1709" s="14">
        <f t="shared" si="545"/>
        <v>0</v>
      </c>
      <c r="AA1709" s="14">
        <f t="shared" si="546"/>
        <v>0</v>
      </c>
      <c r="AB1709" s="14">
        <f t="shared" si="548"/>
        <v>0</v>
      </c>
      <c r="AC1709" s="15">
        <f t="shared" si="547"/>
        <v>295.7</v>
      </c>
      <c r="AD1709" s="48">
        <f>(ROUND(AC1709-AC1704,1)/AC1704)</f>
        <v>-6.6603535353535359E-2</v>
      </c>
      <c r="AE1709" s="113"/>
      <c r="AF1709" s="60"/>
      <c r="AH1709" s="20"/>
    </row>
    <row r="1710" spans="1:34">
      <c r="A1710" s="99" t="s">
        <v>606</v>
      </c>
      <c r="B1710" s="93"/>
      <c r="C1710" s="21" t="s">
        <v>1</v>
      </c>
      <c r="D1710" s="12">
        <v>48</v>
      </c>
      <c r="E1710" s="12">
        <v>96</v>
      </c>
      <c r="F1710" s="12">
        <v>0</v>
      </c>
      <c r="G1710" s="12">
        <v>0</v>
      </c>
      <c r="H1710" s="12">
        <v>0</v>
      </c>
      <c r="I1710" s="13">
        <v>20</v>
      </c>
      <c r="J1710" s="13">
        <v>60</v>
      </c>
      <c r="K1710" s="13">
        <v>85</v>
      </c>
      <c r="L1710" s="13">
        <v>0</v>
      </c>
      <c r="M1710" s="13">
        <v>0</v>
      </c>
      <c r="N1710" s="14">
        <f>D1710*$D$9</f>
        <v>57.599999999999994</v>
      </c>
      <c r="O1710" s="14">
        <f>E1710*$E$9</f>
        <v>124.80000000000001</v>
      </c>
      <c r="P1710" s="14">
        <f>F1710*$F$9</f>
        <v>0</v>
      </c>
      <c r="Q1710" s="14">
        <f>G1710*$G$9</f>
        <v>0</v>
      </c>
      <c r="R1710" s="14">
        <f>H1710*$H$9</f>
        <v>0</v>
      </c>
      <c r="S1710" s="14">
        <f>(N1710/100)*(I1710*$I$9)+(N1710/100)*(J1710*$J$9)</f>
        <v>69.11999999999999</v>
      </c>
      <c r="T1710" s="14">
        <f>(O1710/100)*(K1710*$K$9)</f>
        <v>159.12000000000003</v>
      </c>
      <c r="U1710" s="14">
        <f>(P1710/100)*(K1710*$K$9)+(P1710/100)*(L1710*$L$9)</f>
        <v>0</v>
      </c>
      <c r="V1710" s="14">
        <f>(Q1710/100)*(L1710*$L$9)</f>
        <v>0</v>
      </c>
      <c r="W1710" s="14">
        <f>(R1710/100)*(K1710*$K$9)+(R1710/100)*(L1710*$L$9)</f>
        <v>0</v>
      </c>
      <c r="X1710" s="14">
        <f t="shared" si="543"/>
        <v>126.71999999999998</v>
      </c>
      <c r="Y1710" s="14">
        <f t="shared" si="544"/>
        <v>283.92000000000007</v>
      </c>
      <c r="Z1710" s="14">
        <f t="shared" si="545"/>
        <v>0</v>
      </c>
      <c r="AA1710" s="14">
        <f t="shared" si="546"/>
        <v>0</v>
      </c>
      <c r="AB1710" s="14">
        <f t="shared" si="548"/>
        <v>0</v>
      </c>
      <c r="AC1710" s="15">
        <f t="shared" si="547"/>
        <v>410.6</v>
      </c>
      <c r="AD1710" s="48">
        <f>(ROUND(AC1710-AC1704,1)/AC1704)</f>
        <v>0.29608585858585856</v>
      </c>
      <c r="AE1710" s="113"/>
      <c r="AF1710" s="60"/>
      <c r="AH1710" s="20"/>
    </row>
    <row r="1711" spans="1:34">
      <c r="A1711" s="99" t="s">
        <v>845</v>
      </c>
      <c r="B1711" s="93"/>
      <c r="C1711" s="21" t="s">
        <v>2</v>
      </c>
      <c r="D1711" s="12">
        <v>48</v>
      </c>
      <c r="E1711" s="12">
        <v>0</v>
      </c>
      <c r="F1711" s="12">
        <v>96</v>
      </c>
      <c r="G1711" s="12">
        <v>0</v>
      </c>
      <c r="H1711" s="12">
        <v>0</v>
      </c>
      <c r="I1711" s="13">
        <v>20</v>
      </c>
      <c r="J1711" s="13">
        <v>60</v>
      </c>
      <c r="K1711" s="13">
        <v>42.5</v>
      </c>
      <c r="L1711" s="13">
        <v>42.5</v>
      </c>
      <c r="M1711" s="13">
        <v>0</v>
      </c>
      <c r="N1711" s="14">
        <f>D1711*$D$10</f>
        <v>57.599999999999994</v>
      </c>
      <c r="O1711" s="14">
        <f>E1711*$E$10</f>
        <v>0</v>
      </c>
      <c r="P1711" s="14">
        <f>F1711*$F$10</f>
        <v>124.80000000000001</v>
      </c>
      <c r="Q1711" s="14">
        <f>G1711*$G$10</f>
        <v>0</v>
      </c>
      <c r="R1711" s="14">
        <f>H1711*$H$10</f>
        <v>0</v>
      </c>
      <c r="S1711" s="14">
        <f>(N1711/100)*(I1711*$I$10)+(N1711/100)*(J1711*$J$10)</f>
        <v>69.11999999999999</v>
      </c>
      <c r="T1711" s="14">
        <f>(O1711/100)*(K1711*$J$10)</f>
        <v>0</v>
      </c>
      <c r="U1711" s="14">
        <f>(P1711/100)*(K1711*$K$10)+(P1711/100)*(L1711*$L$10)</f>
        <v>159.12000000000003</v>
      </c>
      <c r="V1711" s="14">
        <f>(Q1711/100)*(L1711*$L$10)</f>
        <v>0</v>
      </c>
      <c r="W1711" s="14">
        <f>(R1711/100)*(K1711*$K$10)+(R1711/100)*(L1711*$L$10)</f>
        <v>0</v>
      </c>
      <c r="X1711" s="14">
        <f t="shared" si="543"/>
        <v>126.71999999999998</v>
      </c>
      <c r="Y1711" s="14">
        <f t="shared" si="544"/>
        <v>0</v>
      </c>
      <c r="Z1711" s="14">
        <f t="shared" si="545"/>
        <v>283.92000000000007</v>
      </c>
      <c r="AA1711" s="14">
        <f t="shared" si="546"/>
        <v>0</v>
      </c>
      <c r="AB1711" s="14">
        <f t="shared" si="548"/>
        <v>0</v>
      </c>
      <c r="AC1711" s="15">
        <f t="shared" si="547"/>
        <v>410.6</v>
      </c>
      <c r="AD1711" s="48">
        <f>(ROUND(AC1711-AC1704,1)/AC1704)</f>
        <v>0.29608585858585856</v>
      </c>
      <c r="AE1711" s="113"/>
      <c r="AF1711" s="60"/>
      <c r="AH1711" s="20"/>
    </row>
    <row r="1712" spans="1:34">
      <c r="A1712" s="99" t="s">
        <v>846</v>
      </c>
      <c r="B1712" s="93"/>
      <c r="C1712" s="21" t="s">
        <v>3</v>
      </c>
      <c r="D1712" s="12">
        <v>48</v>
      </c>
      <c r="E1712" s="12">
        <v>0</v>
      </c>
      <c r="F1712" s="12">
        <v>0</v>
      </c>
      <c r="G1712" s="12">
        <v>96</v>
      </c>
      <c r="H1712" s="12">
        <v>0</v>
      </c>
      <c r="I1712" s="13">
        <v>20</v>
      </c>
      <c r="J1712" s="13">
        <v>60</v>
      </c>
      <c r="K1712" s="13">
        <v>0</v>
      </c>
      <c r="L1712" s="13">
        <v>85</v>
      </c>
      <c r="M1712" s="13">
        <v>0</v>
      </c>
      <c r="N1712" s="14">
        <f>D1712*$D$11</f>
        <v>57.599999999999994</v>
      </c>
      <c r="O1712" s="14">
        <f>E1712*$E$11</f>
        <v>0</v>
      </c>
      <c r="P1712" s="14">
        <f>F1712*$F$11</f>
        <v>0</v>
      </c>
      <c r="Q1712" s="14">
        <f>G1712*$G$11</f>
        <v>124.80000000000001</v>
      </c>
      <c r="R1712" s="14">
        <f>H1712*$H$11</f>
        <v>0</v>
      </c>
      <c r="S1712" s="14">
        <f>(N1712/100)*(I1712*$I$11)+(N1712/100)*(J1712*$J$11)</f>
        <v>69.11999999999999</v>
      </c>
      <c r="T1712" s="14">
        <f>(O1712/100)*(K1712*$K$11)</f>
        <v>0</v>
      </c>
      <c r="U1712" s="14">
        <f>(P1712/100)*(K1712*$K$11)+(P1712/100)*(L1712*$L$11)</f>
        <v>0</v>
      </c>
      <c r="V1712" s="14">
        <f>(Q1712/100)*(L1712*$L$11)</f>
        <v>159.12000000000003</v>
      </c>
      <c r="W1712" s="14">
        <f>(R1712/100)*(K1712*$K$11)+(R1712/100)*(L1712*$L$11)</f>
        <v>0</v>
      </c>
      <c r="X1712" s="14">
        <f t="shared" si="543"/>
        <v>126.71999999999998</v>
      </c>
      <c r="Y1712" s="14">
        <f t="shared" si="544"/>
        <v>0</v>
      </c>
      <c r="Z1712" s="14">
        <f t="shared" si="545"/>
        <v>0</v>
      </c>
      <c r="AA1712" s="14">
        <f t="shared" si="546"/>
        <v>283.92000000000007</v>
      </c>
      <c r="AB1712" s="14">
        <f t="shared" si="548"/>
        <v>0</v>
      </c>
      <c r="AC1712" s="15">
        <f t="shared" si="547"/>
        <v>410.6</v>
      </c>
      <c r="AD1712" s="48">
        <f>(ROUND(AC1712-AC1704,1)/AC1704)</f>
        <v>0.29608585858585856</v>
      </c>
      <c r="AE1712" s="113"/>
      <c r="AF1712" s="60"/>
      <c r="AH1712" s="20"/>
    </row>
    <row r="1713" spans="1:34">
      <c r="A1713" s="99" t="s">
        <v>847</v>
      </c>
      <c r="B1713" s="93"/>
      <c r="C1713" s="21" t="s">
        <v>4</v>
      </c>
      <c r="D1713" s="12">
        <v>48</v>
      </c>
      <c r="E1713" s="12">
        <v>0</v>
      </c>
      <c r="F1713" s="12">
        <v>0</v>
      </c>
      <c r="G1713" s="12">
        <v>0</v>
      </c>
      <c r="H1713" s="12">
        <v>96</v>
      </c>
      <c r="I1713" s="13">
        <v>20</v>
      </c>
      <c r="J1713" s="13">
        <v>60</v>
      </c>
      <c r="K1713" s="13">
        <v>42.5</v>
      </c>
      <c r="L1713" s="13">
        <v>42.5</v>
      </c>
      <c r="M1713" s="13">
        <v>0</v>
      </c>
      <c r="N1713" s="14">
        <f>D1713*$D$12</f>
        <v>57.599999999999994</v>
      </c>
      <c r="O1713" s="14">
        <f>E1713*$E$12</f>
        <v>0</v>
      </c>
      <c r="P1713" s="14">
        <f>F1713*$F$12</f>
        <v>0</v>
      </c>
      <c r="Q1713" s="14">
        <f>G1713*$G$12</f>
        <v>0</v>
      </c>
      <c r="R1713" s="14">
        <f>H1713*$H$12</f>
        <v>124.80000000000001</v>
      </c>
      <c r="S1713" s="14">
        <f>(N1713/100)*(I1713*$I$12)+(N1713/100)*(J1713*$J$12)</f>
        <v>69.11999999999999</v>
      </c>
      <c r="T1713" s="14">
        <f>(O1713/100)*(K1713*$K$12)</f>
        <v>0</v>
      </c>
      <c r="U1713" s="14">
        <f>(P1713/100)*(K1713*$K$12)+(P1713/100)*(L1713*$L$12)</f>
        <v>0</v>
      </c>
      <c r="V1713" s="14">
        <f>(Q1713/100)*(L1713*$L$12)</f>
        <v>0</v>
      </c>
      <c r="W1713" s="14">
        <f>(R1713/100)*(K1713*$K$12)+(R1713/100)*(L1713*$L$12)</f>
        <v>159.12000000000003</v>
      </c>
      <c r="X1713" s="14">
        <f t="shared" si="543"/>
        <v>126.71999999999998</v>
      </c>
      <c r="Y1713" s="14">
        <f t="shared" si="544"/>
        <v>0</v>
      </c>
      <c r="Z1713" s="14">
        <f t="shared" si="545"/>
        <v>0</v>
      </c>
      <c r="AA1713" s="14">
        <f t="shared" si="546"/>
        <v>0</v>
      </c>
      <c r="AB1713" s="14">
        <f t="shared" si="548"/>
        <v>283.92000000000007</v>
      </c>
      <c r="AC1713" s="15">
        <f t="shared" si="547"/>
        <v>410.6</v>
      </c>
      <c r="AD1713" s="48">
        <f>(ROUND(AC1713-AC1704,1)/AC1704)</f>
        <v>0.29608585858585856</v>
      </c>
      <c r="AE1713" s="113"/>
      <c r="AF1713" s="60"/>
      <c r="AH1713" s="20"/>
    </row>
    <row r="1714" spans="1:34">
      <c r="A1714" s="99" t="s">
        <v>848</v>
      </c>
      <c r="B1714" s="93"/>
      <c r="C1714" s="21" t="s">
        <v>328</v>
      </c>
      <c r="D1714" s="12">
        <v>96</v>
      </c>
      <c r="E1714" s="12">
        <v>0</v>
      </c>
      <c r="F1714" s="12">
        <v>0</v>
      </c>
      <c r="G1714" s="12">
        <v>0</v>
      </c>
      <c r="H1714" s="12">
        <v>0</v>
      </c>
      <c r="I1714" s="13">
        <v>20</v>
      </c>
      <c r="J1714" s="13">
        <v>60</v>
      </c>
      <c r="K1714" s="13">
        <v>0</v>
      </c>
      <c r="L1714" s="13">
        <v>0</v>
      </c>
      <c r="M1714" s="13">
        <v>70</v>
      </c>
      <c r="N1714" s="14">
        <f>D1714*$D$13</f>
        <v>124.80000000000001</v>
      </c>
      <c r="O1714" s="14">
        <f>E1714*$E$13</f>
        <v>0</v>
      </c>
      <c r="P1714" s="14">
        <f>F1714*$F$13</f>
        <v>0</v>
      </c>
      <c r="Q1714" s="14">
        <f>G1714*$G$13</f>
        <v>0</v>
      </c>
      <c r="R1714" s="14">
        <f>H1714*$H$13</f>
        <v>0</v>
      </c>
      <c r="S1714" s="14">
        <f>(N1714/100)*(I1714*$I$14)+(N1714/100)*(J1714*$J$14)+(N1714/100)*(M1714*$M$14)</f>
        <v>280.80000000000007</v>
      </c>
      <c r="T1714" s="14">
        <f>(O1714/100)*(K1714*$K$13)+(O1714/100)*(M1714*$M$13)</f>
        <v>0</v>
      </c>
      <c r="U1714" s="14">
        <f>(P1714/100)*(K1714*$K$13)+(P1714/100)*(L1714*$L$13)+(P1714/100)*(M1714*$M$13)</f>
        <v>0</v>
      </c>
      <c r="V1714" s="14">
        <f>(Q1714/100)*(L1714*$L$13)+(Q1714/100)*(M1714*$M$13)</f>
        <v>0</v>
      </c>
      <c r="W1714" s="14">
        <f>(R1714/100)*(K1714*$K$13)+(R1714/100)*(L1714*$L$13)+(R1714/100)*(M1714*$M$13)</f>
        <v>0</v>
      </c>
      <c r="X1714" s="14">
        <f t="shared" si="543"/>
        <v>405.60000000000008</v>
      </c>
      <c r="Y1714" s="14">
        <f t="shared" si="544"/>
        <v>0</v>
      </c>
      <c r="Z1714" s="14">
        <f t="shared" si="545"/>
        <v>0</v>
      </c>
      <c r="AA1714" s="14">
        <f t="shared" si="546"/>
        <v>0</v>
      </c>
      <c r="AB1714" s="14">
        <f t="shared" si="548"/>
        <v>0</v>
      </c>
      <c r="AC1714" s="15">
        <f t="shared" si="547"/>
        <v>405.6</v>
      </c>
      <c r="AD1714" s="48">
        <f>(ROUND(AC1714-AC1704,1)/AC1704)</f>
        <v>0.28030303030303028</v>
      </c>
      <c r="AE1714" s="113"/>
      <c r="AF1714" s="60"/>
      <c r="AH1714" s="20"/>
    </row>
    <row r="1715" spans="1:34">
      <c r="A1715" s="99" t="s">
        <v>849</v>
      </c>
      <c r="B1715" s="93"/>
      <c r="C1715" s="21" t="s">
        <v>329</v>
      </c>
      <c r="D1715" s="12">
        <v>96</v>
      </c>
      <c r="E1715" s="12">
        <v>0</v>
      </c>
      <c r="F1715" s="12">
        <v>0</v>
      </c>
      <c r="G1715" s="12">
        <v>0</v>
      </c>
      <c r="H1715" s="12">
        <v>0</v>
      </c>
      <c r="I1715" s="13">
        <v>20</v>
      </c>
      <c r="J1715" s="13">
        <v>60</v>
      </c>
      <c r="K1715" s="13">
        <v>70</v>
      </c>
      <c r="L1715" s="13">
        <v>0</v>
      </c>
      <c r="M1715" s="13">
        <v>0</v>
      </c>
      <c r="N1715" s="14">
        <f>D1715*$D$14</f>
        <v>124.80000000000001</v>
      </c>
      <c r="O1715" s="14">
        <f>E1715*$E$14</f>
        <v>0</v>
      </c>
      <c r="P1715" s="14">
        <f>F1715*$F$14</f>
        <v>0</v>
      </c>
      <c r="Q1715" s="14">
        <f>G1715*$G$14</f>
        <v>0</v>
      </c>
      <c r="R1715" s="14">
        <f>H1715*$H$14</f>
        <v>0</v>
      </c>
      <c r="S1715" s="14">
        <f>(N1715/100)*(I1715*$I$14)+(N1715/100)*(J1715*$J$14)+(N1715/100)*(K1715*$K$14)</f>
        <v>280.80000000000007</v>
      </c>
      <c r="T1715" s="14">
        <f>(O1715/100)*(K1715*$K$14)</f>
        <v>0</v>
      </c>
      <c r="U1715" s="14">
        <f>(P1715/100)*(K1715*$K$14)+(P1715/100)*(L1715*$L$14)</f>
        <v>0</v>
      </c>
      <c r="V1715" s="14">
        <f>(Q1715/100)*(L1715*$L$14)</f>
        <v>0</v>
      </c>
      <c r="W1715" s="14">
        <f>(R1715/100)*(K1715*$L$14)+(R1715/100)*(L1715*$M$14)</f>
        <v>0</v>
      </c>
      <c r="X1715" s="14">
        <f t="shared" si="543"/>
        <v>405.60000000000008</v>
      </c>
      <c r="Y1715" s="14">
        <f t="shared" si="544"/>
        <v>0</v>
      </c>
      <c r="Z1715" s="14">
        <f t="shared" si="545"/>
        <v>0</v>
      </c>
      <c r="AA1715" s="14">
        <f t="shared" si="546"/>
        <v>0</v>
      </c>
      <c r="AB1715" s="14">
        <f t="shared" si="548"/>
        <v>0</v>
      </c>
      <c r="AC1715" s="15">
        <f t="shared" si="547"/>
        <v>405.6</v>
      </c>
      <c r="AD1715" s="48">
        <f>(ROUND(AC1715-AC1704,1)/AC1704)</f>
        <v>0.28030303030303028</v>
      </c>
      <c r="AE1715" s="113"/>
      <c r="AF1715" s="60"/>
      <c r="AH1715" s="20"/>
    </row>
    <row r="1716" spans="1:34">
      <c r="A1716" s="99"/>
      <c r="B1716" s="93"/>
      <c r="C1716" s="21" t="s">
        <v>330</v>
      </c>
      <c r="D1716" s="12">
        <v>96</v>
      </c>
      <c r="E1716" s="12">
        <v>0</v>
      </c>
      <c r="F1716" s="12">
        <v>0</v>
      </c>
      <c r="G1716" s="12">
        <v>0</v>
      </c>
      <c r="H1716" s="12">
        <v>0</v>
      </c>
      <c r="I1716" s="13">
        <v>20</v>
      </c>
      <c r="J1716" s="13">
        <v>60</v>
      </c>
      <c r="K1716" s="13">
        <v>0</v>
      </c>
      <c r="L1716" s="13">
        <v>70</v>
      </c>
      <c r="M1716" s="13">
        <v>0</v>
      </c>
      <c r="N1716" s="14">
        <f>D1716*$D$15</f>
        <v>124.80000000000001</v>
      </c>
      <c r="O1716" s="14">
        <f>E1716*$E$15</f>
        <v>0</v>
      </c>
      <c r="P1716" s="14">
        <f>F1716*$F$15</f>
        <v>0</v>
      </c>
      <c r="Q1716" s="14">
        <f>G1716*$G$15</f>
        <v>0</v>
      </c>
      <c r="R1716" s="14">
        <f>H1716*$H$15</f>
        <v>0</v>
      </c>
      <c r="S1716" s="14">
        <f>(N1716/100)*(I1716*$I$15)+(N1716/100)*(J1716*$J$15)+(N1716/100)*(L1716*$L$15)</f>
        <v>280.80000000000007</v>
      </c>
      <c r="T1716" s="14">
        <f>(O1716/100)*(K1716*$K$15)</f>
        <v>0</v>
      </c>
      <c r="U1716" s="14">
        <f>(P1716/100)*(K1716*$K$15)+(P1716/100)*(L1716*$L$15)</f>
        <v>0</v>
      </c>
      <c r="V1716" s="14">
        <f>(Q1716/100)*(L1716*$L$15)</f>
        <v>0</v>
      </c>
      <c r="W1716" s="14">
        <f>(R1716/100)*(K1716*$K$15)+(R1716/100)*(L1716*$L$15)</f>
        <v>0</v>
      </c>
      <c r="X1716" s="14">
        <f t="shared" si="543"/>
        <v>405.60000000000008</v>
      </c>
      <c r="Y1716" s="14">
        <f t="shared" si="544"/>
        <v>0</v>
      </c>
      <c r="Z1716" s="14">
        <f t="shared" si="545"/>
        <v>0</v>
      </c>
      <c r="AA1716" s="14">
        <f t="shared" si="546"/>
        <v>0</v>
      </c>
      <c r="AB1716" s="14">
        <f t="shared" si="548"/>
        <v>0</v>
      </c>
      <c r="AC1716" s="15">
        <f t="shared" si="547"/>
        <v>405.6</v>
      </c>
      <c r="AD1716" s="48">
        <f>(ROUND(AC1716-AC1704,1)/AC1704)</f>
        <v>0.28030303030303028</v>
      </c>
      <c r="AE1716" s="113"/>
      <c r="AF1716" s="60"/>
      <c r="AH1716" s="20"/>
    </row>
    <row r="1717" spans="1:34">
      <c r="A1717" s="99"/>
      <c r="B1717" s="93"/>
      <c r="C1717" s="21" t="s">
        <v>326</v>
      </c>
      <c r="D1717" s="12">
        <v>96</v>
      </c>
      <c r="E1717" s="12">
        <v>0</v>
      </c>
      <c r="F1717" s="12">
        <v>0</v>
      </c>
      <c r="G1717" s="12">
        <v>0</v>
      </c>
      <c r="H1717" s="12">
        <v>0</v>
      </c>
      <c r="I1717" s="13">
        <v>20</v>
      </c>
      <c r="J1717" s="13">
        <v>83</v>
      </c>
      <c r="K1717" s="13">
        <v>0</v>
      </c>
      <c r="L1717" s="13">
        <v>0</v>
      </c>
      <c r="M1717" s="13">
        <v>0</v>
      </c>
      <c r="N1717" s="14">
        <f>D1717*$D$16</f>
        <v>124.80000000000001</v>
      </c>
      <c r="O1717" s="14">
        <f>E1717*$E$16</f>
        <v>0</v>
      </c>
      <c r="P1717" s="14">
        <f>F1717*$F$16</f>
        <v>0</v>
      </c>
      <c r="Q1717" s="14">
        <f>G1717*$G$16</f>
        <v>0</v>
      </c>
      <c r="R1717" s="14">
        <f>H1717*$H$16</f>
        <v>0</v>
      </c>
      <c r="S1717" s="14">
        <f>(N1717/100)*(I1717*$I$16)+(N1717/100)*(J1717*$J$16)</f>
        <v>263.20319999999998</v>
      </c>
      <c r="T1717" s="14">
        <f>(O1717/100)*(K1717*$K$16)</f>
        <v>0</v>
      </c>
      <c r="U1717" s="14">
        <f>(P1717/100)*(K1717*$K$16)+(P1717/100)*(L1717*$L$16)</f>
        <v>0</v>
      </c>
      <c r="V1717" s="14">
        <f>(Q1717/100)*(L1717*$L$16)</f>
        <v>0</v>
      </c>
      <c r="W1717" s="14">
        <f>(R1717/100)*(K1717*$K$16)+(R1717/100)*(L1717*$L$16)</f>
        <v>0</v>
      </c>
      <c r="X1717" s="14">
        <f t="shared" si="543"/>
        <v>388.00319999999999</v>
      </c>
      <c r="Y1717" s="14">
        <f t="shared" si="544"/>
        <v>0</v>
      </c>
      <c r="Z1717" s="14">
        <f t="shared" si="545"/>
        <v>0</v>
      </c>
      <c r="AA1717" s="14">
        <f t="shared" si="546"/>
        <v>0</v>
      </c>
      <c r="AB1717" s="14">
        <f t="shared" si="548"/>
        <v>0</v>
      </c>
      <c r="AC1717" s="15">
        <f t="shared" si="547"/>
        <v>388</v>
      </c>
      <c r="AD1717" s="48">
        <f>(ROUND(AC1717-AC1704,1)/AC1704)</f>
        <v>0.22474747474747475</v>
      </c>
      <c r="AE1717" s="113"/>
      <c r="AF1717" s="60"/>
      <c r="AH1717" s="20"/>
    </row>
    <row r="1718" spans="1:34">
      <c r="A1718" s="99"/>
      <c r="B1718" s="93"/>
      <c r="C1718" s="21" t="s">
        <v>327</v>
      </c>
      <c r="D1718" s="12">
        <v>96</v>
      </c>
      <c r="E1718" s="12">
        <v>0</v>
      </c>
      <c r="F1718" s="12">
        <v>0</v>
      </c>
      <c r="G1718" s="12">
        <v>0</v>
      </c>
      <c r="H1718" s="12">
        <v>0</v>
      </c>
      <c r="I1718" s="13">
        <v>55</v>
      </c>
      <c r="J1718" s="13">
        <v>60</v>
      </c>
      <c r="K1718" s="13">
        <v>0</v>
      </c>
      <c r="L1718" s="13">
        <v>0</v>
      </c>
      <c r="M1718" s="13">
        <v>0</v>
      </c>
      <c r="N1718" s="14">
        <f>D1718*$D$17</f>
        <v>124.80000000000001</v>
      </c>
      <c r="O1718" s="14">
        <f>E1718*$E$17</f>
        <v>0</v>
      </c>
      <c r="P1718" s="14">
        <f>F1718*$F$17</f>
        <v>0</v>
      </c>
      <c r="Q1718" s="14">
        <f>G1718*$G$17</f>
        <v>0</v>
      </c>
      <c r="R1718" s="14">
        <f>H1718*$H$17</f>
        <v>0</v>
      </c>
      <c r="S1718" s="14">
        <f>(N1718/100)*(I1718*$I$17)+(N1718/100)*(J1718*$J$17)</f>
        <v>232.75200000000001</v>
      </c>
      <c r="T1718" s="14">
        <f>(O1718/100)*(K1718*$K$17)</f>
        <v>0</v>
      </c>
      <c r="U1718" s="14">
        <f>(P1718/100)*(K1718*$K$17)+(P1718/100)*(L1718*$L$17)</f>
        <v>0</v>
      </c>
      <c r="V1718" s="14">
        <f>(Q1718/100)*(L1718*$L$17)</f>
        <v>0</v>
      </c>
      <c r="W1718" s="14">
        <f>(R1718/100)*(K1718*$K$17)+(R1718/100)*(L1718*$L$17)</f>
        <v>0</v>
      </c>
      <c r="X1718" s="14">
        <f t="shared" si="543"/>
        <v>357.55200000000002</v>
      </c>
      <c r="Y1718" s="14">
        <f t="shared" si="544"/>
        <v>0</v>
      </c>
      <c r="Z1718" s="14">
        <f t="shared" si="545"/>
        <v>0</v>
      </c>
      <c r="AA1718" s="14">
        <f t="shared" si="546"/>
        <v>0</v>
      </c>
      <c r="AB1718" s="14">
        <f t="shared" si="548"/>
        <v>0</v>
      </c>
      <c r="AC1718" s="15">
        <f t="shared" si="547"/>
        <v>357.6</v>
      </c>
      <c r="AD1718" s="48">
        <f>(ROUND(AC1718-AC1704,1)/AC1704)</f>
        <v>0.12878787878787878</v>
      </c>
      <c r="AE1718" s="113"/>
      <c r="AF1718" s="60"/>
      <c r="AH1718" s="20"/>
    </row>
    <row r="1719" spans="1:34">
      <c r="A1719" s="106" t="s">
        <v>0</v>
      </c>
      <c r="B1719" s="90" t="s">
        <v>79</v>
      </c>
      <c r="C1719" s="50" t="s">
        <v>242</v>
      </c>
      <c r="D1719" s="11">
        <v>80</v>
      </c>
      <c r="E1719" s="11">
        <v>50</v>
      </c>
      <c r="F1719" s="11">
        <v>0</v>
      </c>
      <c r="G1719" s="11">
        <v>0</v>
      </c>
      <c r="H1719" s="11">
        <v>0</v>
      </c>
      <c r="I1719" s="51">
        <v>20</v>
      </c>
      <c r="J1719" s="51">
        <v>30</v>
      </c>
      <c r="K1719" s="51">
        <v>50</v>
      </c>
      <c r="L1719" s="51">
        <v>0</v>
      </c>
      <c r="M1719" s="51">
        <v>0</v>
      </c>
      <c r="N1719" s="52">
        <f>D1719*$D$3</f>
        <v>120</v>
      </c>
      <c r="O1719" s="52">
        <f>E1719*$E$3</f>
        <v>75</v>
      </c>
      <c r="P1719" s="52">
        <f>F1719*$F$3</f>
        <v>0</v>
      </c>
      <c r="Q1719" s="52">
        <f>G1719*$G$3</f>
        <v>0</v>
      </c>
      <c r="R1719" s="52">
        <f>H1719*$H$3</f>
        <v>0</v>
      </c>
      <c r="S1719" s="52">
        <f>(N1719/100)*(I1719*$I$3)+(N1719/100)*(J1719*$J$3)</f>
        <v>90</v>
      </c>
      <c r="T1719" s="52">
        <f>(O1719/100)*(K1719*$K$3)</f>
        <v>56.25</v>
      </c>
      <c r="U1719" s="52">
        <f>(P1719/100)*(K1719*$K$3)+(P1719/100)*(L1719*$L$3)</f>
        <v>0</v>
      </c>
      <c r="V1719" s="52">
        <f>(Q1719/100)*(L1719*$L$3)</f>
        <v>0</v>
      </c>
      <c r="W1719" s="52">
        <f>(R1719/100)*(K1719*$K$3)+(R1719/100)*(L1719*$L$3)</f>
        <v>0</v>
      </c>
      <c r="X1719" s="52">
        <f t="shared" si="543"/>
        <v>210</v>
      </c>
      <c r="Y1719" s="52">
        <f t="shared" si="544"/>
        <v>131.25</v>
      </c>
      <c r="Z1719" s="52">
        <f t="shared" si="545"/>
        <v>0</v>
      </c>
      <c r="AA1719" s="52">
        <f t="shared" si="546"/>
        <v>0</v>
      </c>
      <c r="AB1719" s="52">
        <f>R1719+W1719</f>
        <v>0</v>
      </c>
      <c r="AC1719" s="53">
        <f>ROUND(X1719+Y1719+Z1719+AA1719+AB1719,1)</f>
        <v>341.3</v>
      </c>
      <c r="AD1719" s="58"/>
      <c r="AE1719" s="113" t="s">
        <v>814</v>
      </c>
      <c r="AF1719" s="60"/>
      <c r="AH1719" s="20"/>
    </row>
    <row r="1720" spans="1:34">
      <c r="A1720" s="99" t="s">
        <v>815</v>
      </c>
      <c r="B1720" s="91">
        <v>10</v>
      </c>
      <c r="C1720" s="21" t="s">
        <v>325</v>
      </c>
      <c r="D1720" s="12">
        <v>80</v>
      </c>
      <c r="E1720" s="12">
        <v>50</v>
      </c>
      <c r="F1720" s="12">
        <v>0</v>
      </c>
      <c r="G1720" s="12">
        <v>0</v>
      </c>
      <c r="H1720" s="12">
        <v>0</v>
      </c>
      <c r="I1720" s="13">
        <v>45</v>
      </c>
      <c r="J1720" s="13">
        <v>54</v>
      </c>
      <c r="K1720" s="13">
        <v>50</v>
      </c>
      <c r="L1720" s="13">
        <v>0</v>
      </c>
      <c r="M1720" s="13">
        <v>0</v>
      </c>
      <c r="N1720" s="14">
        <f>D1720*$D$4</f>
        <v>104</v>
      </c>
      <c r="O1720" s="14">
        <f>E1720*$E$4</f>
        <v>65</v>
      </c>
      <c r="P1720" s="14">
        <f>F1720*$F$4</f>
        <v>0</v>
      </c>
      <c r="Q1720" s="14">
        <f>G1720*$G$4</f>
        <v>0</v>
      </c>
      <c r="R1720" s="14">
        <f>H1720*$H$4</f>
        <v>0</v>
      </c>
      <c r="S1720" s="14">
        <f>(N1720/100)*(I1720*$I$4)+(N1720/100)*(J1720*$J$4)</f>
        <v>185.32800000000003</v>
      </c>
      <c r="T1720" s="14">
        <f>(O1720/100)*(K1720*$K$4)</f>
        <v>48.75</v>
      </c>
      <c r="U1720" s="14">
        <f>(P1720/100)*(K1720*$K$4)+(P1720/100)*(L1720*$L$4)</f>
        <v>0</v>
      </c>
      <c r="V1720" s="14">
        <f>(Q1720/100)*(L1720*$L$4)</f>
        <v>0</v>
      </c>
      <c r="W1720" s="14">
        <f>(R1720/100)*(K1720*$K$4)+(R1720/100)*(L1720*$L$4)</f>
        <v>0</v>
      </c>
      <c r="X1720" s="14">
        <f t="shared" ref="X1720:X1733" si="549">N1720+S1720</f>
        <v>289.32800000000003</v>
      </c>
      <c r="Y1720" s="14">
        <f t="shared" ref="Y1720:Y1733" si="550">O1720+T1720</f>
        <v>113.75</v>
      </c>
      <c r="Z1720" s="14">
        <f t="shared" ref="Z1720:Z1733" si="551">P1720+U1720</f>
        <v>0</v>
      </c>
      <c r="AA1720" s="14">
        <f t="shared" ref="AA1720:AA1733" si="552">Q1720+V1720</f>
        <v>0</v>
      </c>
      <c r="AB1720" s="14">
        <f>R1720+W1720</f>
        <v>0</v>
      </c>
      <c r="AC1720" s="15">
        <f>ROUND(X1720+Y1720+Z1720+AA1720+AB1720,1)</f>
        <v>403.1</v>
      </c>
      <c r="AD1720" s="48">
        <f>(ROUND(AC1720-AC1719,1)/AC1719)</f>
        <v>0.18107237034866686</v>
      </c>
      <c r="AE1720" s="113"/>
      <c r="AF1720" s="60"/>
      <c r="AH1720" s="20"/>
    </row>
    <row r="1721" spans="1:34">
      <c r="A1721" s="99" t="s">
        <v>816</v>
      </c>
      <c r="B1721" s="91">
        <v>16</v>
      </c>
      <c r="C1721" s="21" t="s">
        <v>850</v>
      </c>
      <c r="D1721" s="12">
        <v>80</v>
      </c>
      <c r="E1721" s="12">
        <v>50</v>
      </c>
      <c r="F1721" s="12">
        <v>0</v>
      </c>
      <c r="G1721" s="12">
        <v>0</v>
      </c>
      <c r="H1721" s="12">
        <v>0</v>
      </c>
      <c r="I1721" s="13">
        <v>20</v>
      </c>
      <c r="J1721" s="13">
        <v>30</v>
      </c>
      <c r="K1721" s="13">
        <v>50</v>
      </c>
      <c r="L1721" s="13">
        <v>0</v>
      </c>
      <c r="M1721" s="13">
        <v>0</v>
      </c>
      <c r="N1721" s="14">
        <f>D1721*$D$5</f>
        <v>112</v>
      </c>
      <c r="O1721" s="14">
        <f>E1721*$E$5</f>
        <v>70</v>
      </c>
      <c r="P1721" s="14">
        <f>F1721*$F$5</f>
        <v>0</v>
      </c>
      <c r="Q1721" s="14">
        <f>G1721*$G$5</f>
        <v>0</v>
      </c>
      <c r="R1721" s="14">
        <f>H1721*$H$5</f>
        <v>0</v>
      </c>
      <c r="S1721" s="14">
        <f>(N1721/100)*(I1721*$I$5)+(N1721/100)*(J1721*$J$5)</f>
        <v>84</v>
      </c>
      <c r="T1721" s="14">
        <f>(O1721/100)*(K1721*$K$5)</f>
        <v>52.5</v>
      </c>
      <c r="U1721" s="14">
        <f>(P1721/100)*(K1721*$K$5)+(P1721/100)*(L1721*$L$5)</f>
        <v>0</v>
      </c>
      <c r="V1721" s="14">
        <f>(Q1721/100)*(L1721*$L$5)</f>
        <v>0</v>
      </c>
      <c r="W1721" s="14">
        <f>(R1721/100)*(K1721*$K$5)+(R1721/100)*(L1721*$L$5)</f>
        <v>0</v>
      </c>
      <c r="X1721" s="14">
        <f t="shared" si="549"/>
        <v>196</v>
      </c>
      <c r="Y1721" s="14">
        <f t="shared" si="550"/>
        <v>122.5</v>
      </c>
      <c r="Z1721" s="14">
        <f t="shared" si="551"/>
        <v>0</v>
      </c>
      <c r="AA1721" s="14">
        <f t="shared" si="552"/>
        <v>0</v>
      </c>
      <c r="AB1721" s="14">
        <f>R1721+W1721</f>
        <v>0</v>
      </c>
      <c r="AC1721" s="15">
        <f t="shared" ref="AC1721:AC1733" si="553">ROUND(X1721+Y1721+Z1721+AA1721+AB1721,1)</f>
        <v>318.5</v>
      </c>
      <c r="AD1721" s="48">
        <f>(ROUND(AC1721-AC1719,1)/AC1719)</f>
        <v>-6.6803398769411076E-2</v>
      </c>
      <c r="AE1721" s="113"/>
      <c r="AF1721" s="60"/>
      <c r="AH1721" s="20"/>
    </row>
    <row r="1722" spans="1:34">
      <c r="A1722" s="99" t="s">
        <v>817</v>
      </c>
      <c r="B1722" s="91">
        <v>20</v>
      </c>
      <c r="C1722" s="21" t="s">
        <v>338</v>
      </c>
      <c r="D1722" s="12">
        <v>80</v>
      </c>
      <c r="E1722" s="12">
        <v>50</v>
      </c>
      <c r="F1722" s="12">
        <v>0</v>
      </c>
      <c r="G1722" s="12">
        <v>0</v>
      </c>
      <c r="H1722" s="12">
        <v>0</v>
      </c>
      <c r="I1722" s="13">
        <v>20</v>
      </c>
      <c r="J1722" s="13">
        <v>30</v>
      </c>
      <c r="K1722" s="13">
        <v>50</v>
      </c>
      <c r="L1722" s="13">
        <v>0</v>
      </c>
      <c r="M1722" s="13">
        <v>0</v>
      </c>
      <c r="N1722" s="14">
        <f>D1722*$D$6</f>
        <v>112</v>
      </c>
      <c r="O1722" s="14">
        <f>E1722*$E$6</f>
        <v>70</v>
      </c>
      <c r="P1722" s="14">
        <f>F1722*$F$6</f>
        <v>0</v>
      </c>
      <c r="Q1722" s="14">
        <f>G1722*$G$6</f>
        <v>0</v>
      </c>
      <c r="R1722" s="14">
        <f>H1722*$H$6</f>
        <v>0</v>
      </c>
      <c r="S1722" s="14">
        <f>(N1722/100)*(I1722*$I$6)+(N1722/100)*(J1722*$J$6)</f>
        <v>84</v>
      </c>
      <c r="T1722" s="14">
        <f>(O1722/100)*(K1722*$K$6)</f>
        <v>52.5</v>
      </c>
      <c r="U1722" s="14">
        <f>(P1722/100)*(K1722*$K$6)+(P1722/100)*(L1722*$L$6)</f>
        <v>0</v>
      </c>
      <c r="V1722" s="14">
        <f>(Q1722/100)*(L1722*$L$6)</f>
        <v>0</v>
      </c>
      <c r="W1722" s="14">
        <f>(R1722/100)*(K1722*$K$6)+(R1722/100)*(L1722*$L$6)</f>
        <v>0</v>
      </c>
      <c r="X1722" s="14">
        <f t="shared" si="549"/>
        <v>196</v>
      </c>
      <c r="Y1722" s="14">
        <f t="shared" si="550"/>
        <v>122.5</v>
      </c>
      <c r="Z1722" s="14">
        <f t="shared" si="551"/>
        <v>0</v>
      </c>
      <c r="AA1722" s="14">
        <f t="shared" si="552"/>
        <v>0</v>
      </c>
      <c r="AB1722" s="14">
        <f t="shared" ref="AB1722:AB1733" si="554">R1722+W1722</f>
        <v>0</v>
      </c>
      <c r="AC1722" s="15">
        <f t="shared" si="553"/>
        <v>318.5</v>
      </c>
      <c r="AD1722" s="48">
        <f>(ROUND(AC1722-AC1719,1)/AC1719)</f>
        <v>-6.6803398769411076E-2</v>
      </c>
      <c r="AE1722" s="113"/>
      <c r="AF1722" s="60"/>
      <c r="AH1722" s="20"/>
    </row>
    <row r="1723" spans="1:34">
      <c r="A1723" s="99" t="s">
        <v>818</v>
      </c>
      <c r="B1723" s="91">
        <v>0</v>
      </c>
      <c r="C1723" s="21" t="s">
        <v>339</v>
      </c>
      <c r="D1723" s="12">
        <v>80</v>
      </c>
      <c r="E1723" s="12">
        <v>50</v>
      </c>
      <c r="F1723" s="12">
        <v>0</v>
      </c>
      <c r="G1723" s="12">
        <v>0</v>
      </c>
      <c r="H1723" s="12">
        <v>0</v>
      </c>
      <c r="I1723" s="13">
        <v>20</v>
      </c>
      <c r="J1723" s="13">
        <v>30</v>
      </c>
      <c r="K1723" s="13">
        <v>50</v>
      </c>
      <c r="L1723" s="13">
        <v>0</v>
      </c>
      <c r="M1723" s="13">
        <v>0</v>
      </c>
      <c r="N1723" s="14">
        <f>D1723*$D$7</f>
        <v>112</v>
      </c>
      <c r="O1723" s="14">
        <f>E1723*$E$7</f>
        <v>70</v>
      </c>
      <c r="P1723" s="14">
        <f>F1723*$F$7</f>
        <v>0</v>
      </c>
      <c r="Q1723" s="14">
        <f>G1723*$G$7</f>
        <v>0</v>
      </c>
      <c r="R1723" s="14">
        <f>H1723*$H$7</f>
        <v>0</v>
      </c>
      <c r="S1723" s="14">
        <f>(N1723/100)*(I1723*$I$7)+(N1723/100)*(J1723*$J$7)</f>
        <v>84</v>
      </c>
      <c r="T1723" s="14">
        <f>(O1723/100)*(K1723*$K$7)</f>
        <v>52.5</v>
      </c>
      <c r="U1723" s="14">
        <f>(P1723/100)*(K1723*$K$7)+(P1723/100)*(L1723*$L$7)</f>
        <v>0</v>
      </c>
      <c r="V1723" s="14">
        <f>(Q1723/100)*(L1723*$L$7)</f>
        <v>0</v>
      </c>
      <c r="W1723" s="14">
        <f>(R1723/100)*(K1723*$K$7)+(R1723/100)*(L1723*$L$7)</f>
        <v>0</v>
      </c>
      <c r="X1723" s="14">
        <f t="shared" si="549"/>
        <v>196</v>
      </c>
      <c r="Y1723" s="14">
        <f t="shared" si="550"/>
        <v>122.5</v>
      </c>
      <c r="Z1723" s="14">
        <f t="shared" si="551"/>
        <v>0</v>
      </c>
      <c r="AA1723" s="14">
        <f t="shared" si="552"/>
        <v>0</v>
      </c>
      <c r="AB1723" s="14">
        <f t="shared" si="554"/>
        <v>0</v>
      </c>
      <c r="AC1723" s="15">
        <f t="shared" si="553"/>
        <v>318.5</v>
      </c>
      <c r="AD1723" s="48">
        <f>(ROUND(AC1723-AC1719,1)/AC1719)</f>
        <v>-6.6803398769411076E-2</v>
      </c>
      <c r="AE1723" s="113"/>
      <c r="AF1723" s="60"/>
      <c r="AH1723" s="20"/>
    </row>
    <row r="1724" spans="1:34">
      <c r="A1724" s="99" t="s">
        <v>667</v>
      </c>
      <c r="B1724" s="91"/>
      <c r="C1724" s="21" t="s">
        <v>340</v>
      </c>
      <c r="D1724" s="12">
        <v>80</v>
      </c>
      <c r="E1724" s="12">
        <v>50</v>
      </c>
      <c r="F1724" s="12">
        <v>0</v>
      </c>
      <c r="G1724" s="12">
        <v>0</v>
      </c>
      <c r="H1724" s="12">
        <v>0</v>
      </c>
      <c r="I1724" s="13">
        <v>20</v>
      </c>
      <c r="J1724" s="13">
        <v>30</v>
      </c>
      <c r="K1724" s="13">
        <v>50</v>
      </c>
      <c r="L1724" s="13">
        <v>0</v>
      </c>
      <c r="M1724" s="13">
        <v>0</v>
      </c>
      <c r="N1724" s="14">
        <f>D1724*$D$8</f>
        <v>112</v>
      </c>
      <c r="O1724" s="14">
        <f>E1724*$E$8</f>
        <v>70</v>
      </c>
      <c r="P1724" s="14">
        <f>F1724*$F$8</f>
        <v>0</v>
      </c>
      <c r="Q1724" s="14">
        <f>G1724*$G$8</f>
        <v>0</v>
      </c>
      <c r="R1724" s="14">
        <f>H1724*$H$8</f>
        <v>0</v>
      </c>
      <c r="S1724" s="14">
        <f>(N1724/100)*(I1724*$I$8)+(N1724/100)*(J1724*$J$8)</f>
        <v>84</v>
      </c>
      <c r="T1724" s="14">
        <f>(O1724/100)*(K1724*$K$8)</f>
        <v>52.5</v>
      </c>
      <c r="U1724" s="14">
        <f>(P1724/100)*(K1724*$K$8)+(P1724/100)*(L1724*$L$8)</f>
        <v>0</v>
      </c>
      <c r="V1724" s="14">
        <f>(Q1724/100)*(L1724*$L$8)</f>
        <v>0</v>
      </c>
      <c r="W1724" s="14">
        <f>(R1724/100)*(K1724*$K$8)+(R1724/100)*(L1724*$L$8)</f>
        <v>0</v>
      </c>
      <c r="X1724" s="14">
        <f t="shared" si="549"/>
        <v>196</v>
      </c>
      <c r="Y1724" s="14">
        <f t="shared" si="550"/>
        <v>122.5</v>
      </c>
      <c r="Z1724" s="14">
        <f t="shared" si="551"/>
        <v>0</v>
      </c>
      <c r="AA1724" s="14">
        <f t="shared" si="552"/>
        <v>0</v>
      </c>
      <c r="AB1724" s="14">
        <f t="shared" si="554"/>
        <v>0</v>
      </c>
      <c r="AC1724" s="15">
        <f t="shared" si="553"/>
        <v>318.5</v>
      </c>
      <c r="AD1724" s="48">
        <f>(ROUND(AC1724-AC1719,1)/AC1719)</f>
        <v>-6.6803398769411076E-2</v>
      </c>
      <c r="AE1724" s="113"/>
      <c r="AF1724" s="60"/>
      <c r="AH1724" s="20"/>
    </row>
    <row r="1725" spans="1:34">
      <c r="A1725" s="99" t="s">
        <v>606</v>
      </c>
      <c r="B1725" s="91"/>
      <c r="C1725" s="21" t="s">
        <v>1</v>
      </c>
      <c r="D1725" s="12">
        <v>40</v>
      </c>
      <c r="E1725" s="12">
        <v>130</v>
      </c>
      <c r="F1725" s="12">
        <v>0</v>
      </c>
      <c r="G1725" s="12">
        <v>0</v>
      </c>
      <c r="H1725" s="12">
        <v>0</v>
      </c>
      <c r="I1725" s="13">
        <v>20</v>
      </c>
      <c r="J1725" s="13">
        <v>30</v>
      </c>
      <c r="K1725" s="13">
        <v>74</v>
      </c>
      <c r="L1725" s="13">
        <v>0</v>
      </c>
      <c r="M1725" s="13">
        <v>0</v>
      </c>
      <c r="N1725" s="14">
        <f>D1725*$D$9</f>
        <v>48</v>
      </c>
      <c r="O1725" s="14">
        <f>E1725*$E$9</f>
        <v>169</v>
      </c>
      <c r="P1725" s="14">
        <f>F1725*$F$9</f>
        <v>0</v>
      </c>
      <c r="Q1725" s="14">
        <f>G1725*$G$9</f>
        <v>0</v>
      </c>
      <c r="R1725" s="14">
        <f>H1725*$H$9</f>
        <v>0</v>
      </c>
      <c r="S1725" s="14">
        <f>(N1725/100)*(I1725*$I$9)+(N1725/100)*(J1725*$J$9)</f>
        <v>36</v>
      </c>
      <c r="T1725" s="14">
        <f>(O1725/100)*(K1725*$K$9)</f>
        <v>187.59</v>
      </c>
      <c r="U1725" s="14">
        <f>(P1725/100)*(K1725*$K$9)+(P1725/100)*(L1725*$L$9)</f>
        <v>0</v>
      </c>
      <c r="V1725" s="14">
        <f>(Q1725/100)*(L1725*$L$9)</f>
        <v>0</v>
      </c>
      <c r="W1725" s="14">
        <f>(R1725/100)*(K1725*$K$9)+(R1725/100)*(L1725*$L$9)</f>
        <v>0</v>
      </c>
      <c r="X1725" s="14">
        <f t="shared" si="549"/>
        <v>84</v>
      </c>
      <c r="Y1725" s="14">
        <f t="shared" si="550"/>
        <v>356.59000000000003</v>
      </c>
      <c r="Z1725" s="14">
        <f t="shared" si="551"/>
        <v>0</v>
      </c>
      <c r="AA1725" s="14">
        <f t="shared" si="552"/>
        <v>0</v>
      </c>
      <c r="AB1725" s="14">
        <f t="shared" si="554"/>
        <v>0</v>
      </c>
      <c r="AC1725" s="15">
        <f t="shared" si="553"/>
        <v>440.6</v>
      </c>
      <c r="AD1725" s="48">
        <f>(ROUND(AC1725-AC1719,1)/AC1719)</f>
        <v>0.29094638148256663</v>
      </c>
      <c r="AE1725" s="113"/>
      <c r="AF1725" s="60"/>
      <c r="AH1725" s="20"/>
    </row>
    <row r="1726" spans="1:34">
      <c r="A1726" s="99" t="s">
        <v>845</v>
      </c>
      <c r="B1726" s="91"/>
      <c r="C1726" s="21" t="s">
        <v>2</v>
      </c>
      <c r="D1726" s="12">
        <v>40</v>
      </c>
      <c r="E1726" s="12">
        <v>0</v>
      </c>
      <c r="F1726" s="12">
        <v>130</v>
      </c>
      <c r="G1726" s="12">
        <v>0</v>
      </c>
      <c r="H1726" s="12">
        <v>0</v>
      </c>
      <c r="I1726" s="13">
        <v>20</v>
      </c>
      <c r="J1726" s="13">
        <v>30</v>
      </c>
      <c r="K1726" s="13">
        <v>37</v>
      </c>
      <c r="L1726" s="13">
        <v>37</v>
      </c>
      <c r="M1726" s="13">
        <v>0</v>
      </c>
      <c r="N1726" s="14">
        <f>D1726*$D$10</f>
        <v>48</v>
      </c>
      <c r="O1726" s="14">
        <f>E1726*$E$10</f>
        <v>0</v>
      </c>
      <c r="P1726" s="14">
        <f>F1726*$F$10</f>
        <v>169</v>
      </c>
      <c r="Q1726" s="14">
        <f>G1726*$G$10</f>
        <v>0</v>
      </c>
      <c r="R1726" s="14">
        <f>H1726*$H$10</f>
        <v>0</v>
      </c>
      <c r="S1726" s="14">
        <f>(N1726/100)*(I1726*$I$10)+(N1726/100)*(J1726*$J$10)</f>
        <v>36</v>
      </c>
      <c r="T1726" s="14">
        <f>(O1726/100)*(K1726*$J$10)</f>
        <v>0</v>
      </c>
      <c r="U1726" s="14">
        <f>(P1726/100)*(K1726*$K$10)+(P1726/100)*(L1726*$L$10)</f>
        <v>187.59</v>
      </c>
      <c r="V1726" s="14">
        <f>(Q1726/100)*(L1726*$L$10)</f>
        <v>0</v>
      </c>
      <c r="W1726" s="14">
        <f>(R1726/100)*(K1726*$K$10)+(R1726/100)*(L1726*$L$10)</f>
        <v>0</v>
      </c>
      <c r="X1726" s="14">
        <f t="shared" si="549"/>
        <v>84</v>
      </c>
      <c r="Y1726" s="14">
        <f t="shared" si="550"/>
        <v>0</v>
      </c>
      <c r="Z1726" s="14">
        <f t="shared" si="551"/>
        <v>356.59000000000003</v>
      </c>
      <c r="AA1726" s="14">
        <f t="shared" si="552"/>
        <v>0</v>
      </c>
      <c r="AB1726" s="14">
        <f t="shared" si="554"/>
        <v>0</v>
      </c>
      <c r="AC1726" s="15">
        <f t="shared" si="553"/>
        <v>440.6</v>
      </c>
      <c r="AD1726" s="48">
        <f>(ROUND(AC1726-AC1719,1)/AC1719)</f>
        <v>0.29094638148256663</v>
      </c>
      <c r="AE1726" s="113"/>
      <c r="AF1726" s="60"/>
      <c r="AH1726" s="20"/>
    </row>
    <row r="1727" spans="1:34">
      <c r="A1727" s="99" t="s">
        <v>846</v>
      </c>
      <c r="B1727" s="91"/>
      <c r="C1727" s="21" t="s">
        <v>3</v>
      </c>
      <c r="D1727" s="12">
        <v>40</v>
      </c>
      <c r="E1727" s="12">
        <v>0</v>
      </c>
      <c r="F1727" s="12">
        <v>0</v>
      </c>
      <c r="G1727" s="12">
        <v>130</v>
      </c>
      <c r="H1727" s="12">
        <v>0</v>
      </c>
      <c r="I1727" s="13">
        <v>20</v>
      </c>
      <c r="J1727" s="13">
        <v>30</v>
      </c>
      <c r="K1727" s="13">
        <v>0</v>
      </c>
      <c r="L1727" s="13">
        <v>74</v>
      </c>
      <c r="M1727" s="13">
        <v>0</v>
      </c>
      <c r="N1727" s="14">
        <f>D1727*$D$11</f>
        <v>48</v>
      </c>
      <c r="O1727" s="14">
        <f>E1727*$E$11</f>
        <v>0</v>
      </c>
      <c r="P1727" s="14">
        <f>F1727*$F$11</f>
        <v>0</v>
      </c>
      <c r="Q1727" s="14">
        <f>G1727*$G$11</f>
        <v>169</v>
      </c>
      <c r="R1727" s="14">
        <f>H1727*$H$11</f>
        <v>0</v>
      </c>
      <c r="S1727" s="14">
        <f>(N1727/100)*(I1727*$I$11)+(N1727/100)*(J1727*$J$11)</f>
        <v>36</v>
      </c>
      <c r="T1727" s="14">
        <f>(O1727/100)*(K1727*$K$11)</f>
        <v>0</v>
      </c>
      <c r="U1727" s="14">
        <f>(P1727/100)*(K1727*$K$11)+(P1727/100)*(L1727*$L$11)</f>
        <v>0</v>
      </c>
      <c r="V1727" s="14">
        <f>(Q1727/100)*(L1727*$L$11)</f>
        <v>187.59</v>
      </c>
      <c r="W1727" s="14">
        <f>(R1727/100)*(K1727*$K$11)+(R1727/100)*(L1727*$L$11)</f>
        <v>0</v>
      </c>
      <c r="X1727" s="14">
        <f t="shared" si="549"/>
        <v>84</v>
      </c>
      <c r="Y1727" s="14">
        <f t="shared" si="550"/>
        <v>0</v>
      </c>
      <c r="Z1727" s="14">
        <f t="shared" si="551"/>
        <v>0</v>
      </c>
      <c r="AA1727" s="14">
        <f t="shared" si="552"/>
        <v>356.59000000000003</v>
      </c>
      <c r="AB1727" s="14">
        <f t="shared" si="554"/>
        <v>0</v>
      </c>
      <c r="AC1727" s="15">
        <f t="shared" si="553"/>
        <v>440.6</v>
      </c>
      <c r="AD1727" s="48">
        <f>(ROUND(AC1727-AC1719,1)/AC1719)</f>
        <v>0.29094638148256663</v>
      </c>
      <c r="AE1727" s="113"/>
      <c r="AF1727" s="60"/>
      <c r="AH1727" s="20"/>
    </row>
    <row r="1728" spans="1:34">
      <c r="A1728" s="99" t="s">
        <v>847</v>
      </c>
      <c r="B1728" s="91"/>
      <c r="C1728" s="21" t="s">
        <v>4</v>
      </c>
      <c r="D1728" s="12">
        <v>40</v>
      </c>
      <c r="E1728" s="12">
        <v>0</v>
      </c>
      <c r="F1728" s="12">
        <v>0</v>
      </c>
      <c r="G1728" s="12">
        <v>0</v>
      </c>
      <c r="H1728" s="12">
        <v>130</v>
      </c>
      <c r="I1728" s="13">
        <v>20</v>
      </c>
      <c r="J1728" s="13">
        <v>30</v>
      </c>
      <c r="K1728" s="13">
        <v>37</v>
      </c>
      <c r="L1728" s="13">
        <v>37</v>
      </c>
      <c r="M1728" s="13">
        <v>0</v>
      </c>
      <c r="N1728" s="14">
        <f>D1728*$D$12</f>
        <v>48</v>
      </c>
      <c r="O1728" s="14">
        <f>E1728*$E$12</f>
        <v>0</v>
      </c>
      <c r="P1728" s="14">
        <f>F1728*$F$12</f>
        <v>0</v>
      </c>
      <c r="Q1728" s="14">
        <f>G1728*$G$12</f>
        <v>0</v>
      </c>
      <c r="R1728" s="14">
        <f>H1728*$H$12</f>
        <v>169</v>
      </c>
      <c r="S1728" s="14">
        <f>(N1728/100)*(I1728*$I$12)+(N1728/100)*(J1728*$J$12)</f>
        <v>36</v>
      </c>
      <c r="T1728" s="14">
        <f>(O1728/100)*(K1728*$K$12)</f>
        <v>0</v>
      </c>
      <c r="U1728" s="14">
        <f>(P1728/100)*(K1728*$K$12)+(P1728/100)*(L1728*$L$12)</f>
        <v>0</v>
      </c>
      <c r="V1728" s="14">
        <f>(Q1728/100)*(L1728*$L$12)</f>
        <v>0</v>
      </c>
      <c r="W1728" s="14">
        <f>(R1728/100)*(K1728*$K$12)+(R1728/100)*(L1728*$L$12)</f>
        <v>187.59</v>
      </c>
      <c r="X1728" s="14">
        <f t="shared" si="549"/>
        <v>84</v>
      </c>
      <c r="Y1728" s="14">
        <f t="shared" si="550"/>
        <v>0</v>
      </c>
      <c r="Z1728" s="14">
        <f t="shared" si="551"/>
        <v>0</v>
      </c>
      <c r="AA1728" s="14">
        <f t="shared" si="552"/>
        <v>0</v>
      </c>
      <c r="AB1728" s="14">
        <f t="shared" si="554"/>
        <v>356.59000000000003</v>
      </c>
      <c r="AC1728" s="15">
        <f t="shared" si="553"/>
        <v>440.6</v>
      </c>
      <c r="AD1728" s="48">
        <f>(ROUND(AC1728-AC1719,1)/AC1719)</f>
        <v>0.29094638148256663</v>
      </c>
      <c r="AE1728" s="113"/>
      <c r="AF1728" s="60"/>
      <c r="AH1728" s="20"/>
    </row>
    <row r="1729" spans="1:34">
      <c r="A1729" s="99" t="s">
        <v>848</v>
      </c>
      <c r="B1729" s="91"/>
      <c r="C1729" s="21" t="s">
        <v>328</v>
      </c>
      <c r="D1729" s="12">
        <v>80</v>
      </c>
      <c r="E1729" s="12">
        <v>50</v>
      </c>
      <c r="F1729" s="12">
        <v>0</v>
      </c>
      <c r="G1729" s="12">
        <v>0</v>
      </c>
      <c r="H1729" s="12">
        <v>0</v>
      </c>
      <c r="I1729" s="13">
        <v>20</v>
      </c>
      <c r="J1729" s="13">
        <v>30</v>
      </c>
      <c r="K1729" s="13">
        <v>50</v>
      </c>
      <c r="L1729" s="13">
        <v>0</v>
      </c>
      <c r="M1729" s="13">
        <v>55</v>
      </c>
      <c r="N1729" s="14">
        <f>D1729*$D$13</f>
        <v>104</v>
      </c>
      <c r="O1729" s="14">
        <f>E1729*$E$13</f>
        <v>65</v>
      </c>
      <c r="P1729" s="14">
        <f>F1729*$F$13</f>
        <v>0</v>
      </c>
      <c r="Q1729" s="14">
        <f>G1729*$G$13</f>
        <v>0</v>
      </c>
      <c r="R1729" s="14">
        <f>H1729*$H$13</f>
        <v>0</v>
      </c>
      <c r="S1729" s="14">
        <f>(N1729/100)*(I1729*$I$14)+(N1729/100)*(J1729*$J$14)+(N1729/100)*(M1729*$M$14)</f>
        <v>163.80000000000001</v>
      </c>
      <c r="T1729" s="14">
        <f>(O1729/100)*(K1729*$K$13)+(O1729/100)*(M1729*$M$13)</f>
        <v>102.375</v>
      </c>
      <c r="U1729" s="14">
        <f>(P1729/100)*(K1729*$K$13)+(P1729/100)*(L1729*$L$13)+(P1729/100)*(M1729*$M$13)</f>
        <v>0</v>
      </c>
      <c r="V1729" s="14">
        <f>(Q1729/100)*(L1729*$L$13)+(Q1729/100)*(M1729*$M$13)</f>
        <v>0</v>
      </c>
      <c r="W1729" s="14">
        <f>(R1729/100)*(K1729*$K$13)+(R1729/100)*(L1729*$L$13)+(R1729/100)*(M1729*$M$13)</f>
        <v>0</v>
      </c>
      <c r="X1729" s="14">
        <f t="shared" si="549"/>
        <v>267.8</v>
      </c>
      <c r="Y1729" s="14">
        <f t="shared" si="550"/>
        <v>167.375</v>
      </c>
      <c r="Z1729" s="14">
        <f t="shared" si="551"/>
        <v>0</v>
      </c>
      <c r="AA1729" s="14">
        <f t="shared" si="552"/>
        <v>0</v>
      </c>
      <c r="AB1729" s="14">
        <f t="shared" si="554"/>
        <v>0</v>
      </c>
      <c r="AC1729" s="15">
        <f t="shared" si="553"/>
        <v>435.2</v>
      </c>
      <c r="AD1729" s="48">
        <f>(ROUND(AC1729-AC1719,1)/AC1719)</f>
        <v>0.2751245238792851</v>
      </c>
      <c r="AE1729" s="113"/>
      <c r="AF1729" s="60"/>
      <c r="AH1729" s="20"/>
    </row>
    <row r="1730" spans="1:34">
      <c r="A1730" s="99" t="s">
        <v>849</v>
      </c>
      <c r="B1730" s="91"/>
      <c r="C1730" s="21" t="s">
        <v>329</v>
      </c>
      <c r="D1730" s="12">
        <v>120</v>
      </c>
      <c r="E1730" s="12">
        <v>0</v>
      </c>
      <c r="F1730" s="12">
        <v>0</v>
      </c>
      <c r="G1730" s="12">
        <v>0</v>
      </c>
      <c r="H1730" s="12">
        <v>0</v>
      </c>
      <c r="I1730" s="13">
        <v>20</v>
      </c>
      <c r="J1730" s="13">
        <v>30</v>
      </c>
      <c r="K1730" s="13">
        <v>70</v>
      </c>
      <c r="L1730" s="13">
        <v>0</v>
      </c>
      <c r="M1730" s="13">
        <v>0</v>
      </c>
      <c r="N1730" s="14">
        <f>D1730*$D$14</f>
        <v>156</v>
      </c>
      <c r="O1730" s="14">
        <f>E1730*$E$14</f>
        <v>0</v>
      </c>
      <c r="P1730" s="14">
        <f>F1730*$F$14</f>
        <v>0</v>
      </c>
      <c r="Q1730" s="14">
        <f>G1730*$G$14</f>
        <v>0</v>
      </c>
      <c r="R1730" s="14">
        <f>H1730*$H$14</f>
        <v>0</v>
      </c>
      <c r="S1730" s="14">
        <f>(N1730/100)*(I1730*$I$14)+(N1730/100)*(J1730*$J$14)+(N1730/100)*(K1730*$K$14)</f>
        <v>280.8</v>
      </c>
      <c r="T1730" s="14">
        <f>(O1730/100)*(K1730*$K$14)</f>
        <v>0</v>
      </c>
      <c r="U1730" s="14">
        <f>(P1730/100)*(K1730*$K$14)+(P1730/100)*(L1730*$L$14)</f>
        <v>0</v>
      </c>
      <c r="V1730" s="14">
        <f>(Q1730/100)*(L1730*$L$14)</f>
        <v>0</v>
      </c>
      <c r="W1730" s="14">
        <f>(R1730/100)*(K1730*$L$14)+(R1730/100)*(L1730*$M$14)</f>
        <v>0</v>
      </c>
      <c r="X1730" s="14">
        <f t="shared" si="549"/>
        <v>436.8</v>
      </c>
      <c r="Y1730" s="14">
        <f t="shared" si="550"/>
        <v>0</v>
      </c>
      <c r="Z1730" s="14">
        <f t="shared" si="551"/>
        <v>0</v>
      </c>
      <c r="AA1730" s="14">
        <f t="shared" si="552"/>
        <v>0</v>
      </c>
      <c r="AB1730" s="14">
        <f t="shared" si="554"/>
        <v>0</v>
      </c>
      <c r="AC1730" s="15">
        <f t="shared" si="553"/>
        <v>436.8</v>
      </c>
      <c r="AD1730" s="48">
        <f>(ROUND(AC1730-AC1719,1)/AC1719)</f>
        <v>0.27981248168766482</v>
      </c>
      <c r="AE1730" s="113"/>
      <c r="AF1730" s="60"/>
      <c r="AH1730" s="20"/>
    </row>
    <row r="1731" spans="1:34">
      <c r="A1731" s="99"/>
      <c r="B1731" s="91"/>
      <c r="C1731" s="21" t="s">
        <v>330</v>
      </c>
      <c r="D1731" s="12">
        <v>120</v>
      </c>
      <c r="E1731" s="12">
        <v>0</v>
      </c>
      <c r="F1731" s="12">
        <v>0</v>
      </c>
      <c r="G1731" s="12">
        <v>0</v>
      </c>
      <c r="H1731" s="12">
        <v>0</v>
      </c>
      <c r="I1731" s="13">
        <v>20</v>
      </c>
      <c r="J1731" s="13">
        <v>30</v>
      </c>
      <c r="K1731" s="13">
        <v>0</v>
      </c>
      <c r="L1731" s="13">
        <v>70</v>
      </c>
      <c r="M1731" s="13">
        <v>0</v>
      </c>
      <c r="N1731" s="14">
        <f>D1731*$D$15</f>
        <v>156</v>
      </c>
      <c r="O1731" s="14">
        <f>E1731*$E$15</f>
        <v>0</v>
      </c>
      <c r="P1731" s="14">
        <f>F1731*$F$15</f>
        <v>0</v>
      </c>
      <c r="Q1731" s="14">
        <f>G1731*$G$15</f>
        <v>0</v>
      </c>
      <c r="R1731" s="14">
        <f>H1731*$H$15</f>
        <v>0</v>
      </c>
      <c r="S1731" s="14">
        <f>(N1731/100)*(I1731*$I$15)+(N1731/100)*(J1731*$J$15)+(N1731/100)*(L1731*$L$15)</f>
        <v>280.8</v>
      </c>
      <c r="T1731" s="14">
        <f>(O1731/100)*(K1731*$K$15)</f>
        <v>0</v>
      </c>
      <c r="U1731" s="14">
        <f>(P1731/100)*(K1731*$K$15)+(P1731/100)*(L1731*$L$15)</f>
        <v>0</v>
      </c>
      <c r="V1731" s="14">
        <f>(Q1731/100)*(L1731*$L$15)</f>
        <v>0</v>
      </c>
      <c r="W1731" s="14">
        <f>(R1731/100)*(K1731*$K$15)+(R1731/100)*(L1731*$L$15)</f>
        <v>0</v>
      </c>
      <c r="X1731" s="14">
        <f t="shared" si="549"/>
        <v>436.8</v>
      </c>
      <c r="Y1731" s="14">
        <f t="shared" si="550"/>
        <v>0</v>
      </c>
      <c r="Z1731" s="14">
        <f t="shared" si="551"/>
        <v>0</v>
      </c>
      <c r="AA1731" s="14">
        <f t="shared" si="552"/>
        <v>0</v>
      </c>
      <c r="AB1731" s="14">
        <f t="shared" si="554"/>
        <v>0</v>
      </c>
      <c r="AC1731" s="15">
        <f t="shared" si="553"/>
        <v>436.8</v>
      </c>
      <c r="AD1731" s="48">
        <f>(ROUND(AC1731-AC1719,1)/AC1719)</f>
        <v>0.27981248168766482</v>
      </c>
      <c r="AE1731" s="113"/>
      <c r="AF1731" s="60"/>
      <c r="AH1731" s="20"/>
    </row>
    <row r="1732" spans="1:34">
      <c r="A1732" s="99"/>
      <c r="B1732" s="91"/>
      <c r="C1732" s="21" t="s">
        <v>326</v>
      </c>
      <c r="D1732" s="12">
        <v>80</v>
      </c>
      <c r="E1732" s="12">
        <v>50</v>
      </c>
      <c r="F1732" s="12">
        <v>0</v>
      </c>
      <c r="G1732" s="12">
        <v>0</v>
      </c>
      <c r="H1732" s="12">
        <v>0</v>
      </c>
      <c r="I1732" s="13">
        <v>20</v>
      </c>
      <c r="J1732" s="13">
        <v>75</v>
      </c>
      <c r="K1732" s="13">
        <v>50</v>
      </c>
      <c r="L1732" s="13">
        <v>0</v>
      </c>
      <c r="M1732" s="13">
        <v>0</v>
      </c>
      <c r="N1732" s="14">
        <f>D1732*$D$16</f>
        <v>104</v>
      </c>
      <c r="O1732" s="14">
        <f>E1732*$E$16</f>
        <v>65</v>
      </c>
      <c r="P1732" s="14">
        <f>F1732*$F$16</f>
        <v>0</v>
      </c>
      <c r="Q1732" s="14">
        <f>G1732*$G$16</f>
        <v>0</v>
      </c>
      <c r="R1732" s="14">
        <f>H1732*$H$16</f>
        <v>0</v>
      </c>
      <c r="S1732" s="14">
        <f>(N1732/100)*(I1732*$I$16)+(N1732/100)*(J1732*$J$16)</f>
        <v>200.20000000000002</v>
      </c>
      <c r="T1732" s="14">
        <f>(O1732/100)*(K1732*$K$16)</f>
        <v>48.75</v>
      </c>
      <c r="U1732" s="14">
        <f>(P1732/100)*(K1732*$K$16)+(P1732/100)*(L1732*$L$16)</f>
        <v>0</v>
      </c>
      <c r="V1732" s="14">
        <f>(Q1732/100)*(L1732*$L$16)</f>
        <v>0</v>
      </c>
      <c r="W1732" s="14">
        <f>(R1732/100)*(K1732*$K$16)+(R1732/100)*(L1732*$L$16)</f>
        <v>0</v>
      </c>
      <c r="X1732" s="14">
        <f t="shared" si="549"/>
        <v>304.20000000000005</v>
      </c>
      <c r="Y1732" s="14">
        <f t="shared" si="550"/>
        <v>113.75</v>
      </c>
      <c r="Z1732" s="14">
        <f t="shared" si="551"/>
        <v>0</v>
      </c>
      <c r="AA1732" s="14">
        <f t="shared" si="552"/>
        <v>0</v>
      </c>
      <c r="AB1732" s="14">
        <f t="shared" si="554"/>
        <v>0</v>
      </c>
      <c r="AC1732" s="15">
        <f t="shared" si="553"/>
        <v>418</v>
      </c>
      <c r="AD1732" s="48">
        <f>(ROUND(AC1732-AC1719,1)/AC1719)</f>
        <v>0.22472897743920306</v>
      </c>
      <c r="AE1732" s="113"/>
      <c r="AF1732" s="60"/>
      <c r="AH1732" s="20"/>
    </row>
    <row r="1733" spans="1:34">
      <c r="A1733" s="99"/>
      <c r="B1733" s="91"/>
      <c r="C1733" s="21" t="s">
        <v>327</v>
      </c>
      <c r="D1733" s="12">
        <v>80</v>
      </c>
      <c r="E1733" s="12">
        <v>50</v>
      </c>
      <c r="F1733" s="12">
        <v>0</v>
      </c>
      <c r="G1733" s="12">
        <v>0</v>
      </c>
      <c r="H1733" s="12">
        <v>0</v>
      </c>
      <c r="I1733" s="13">
        <v>56</v>
      </c>
      <c r="J1733" s="13">
        <v>30</v>
      </c>
      <c r="K1733" s="13">
        <v>50</v>
      </c>
      <c r="L1733" s="13">
        <v>0</v>
      </c>
      <c r="M1733" s="13">
        <v>0</v>
      </c>
      <c r="N1733" s="14">
        <f>D1733*$D$17</f>
        <v>104</v>
      </c>
      <c r="O1733" s="14">
        <f>E1733*$E$17</f>
        <v>65</v>
      </c>
      <c r="P1733" s="14">
        <f>F1733*$F$17</f>
        <v>0</v>
      </c>
      <c r="Q1733" s="14">
        <f>G1733*$G$17</f>
        <v>0</v>
      </c>
      <c r="R1733" s="14">
        <f>H1733*$H$17</f>
        <v>0</v>
      </c>
      <c r="S1733" s="14">
        <f>(N1733/100)*(I1733*$I$17)+(N1733/100)*(J1733*$J$17)</f>
        <v>165.15199999999999</v>
      </c>
      <c r="T1733" s="14">
        <f>(O1733/100)*(K1733*$K$17)</f>
        <v>48.75</v>
      </c>
      <c r="U1733" s="14">
        <f>(P1733/100)*(K1733*$K$17)+(P1733/100)*(L1733*$L$17)</f>
        <v>0</v>
      </c>
      <c r="V1733" s="14">
        <f>(Q1733/100)*(L1733*$L$17)</f>
        <v>0</v>
      </c>
      <c r="W1733" s="14">
        <f>(R1733/100)*(K1733*$K$17)+(R1733/100)*(L1733*$L$17)</f>
        <v>0</v>
      </c>
      <c r="X1733" s="14">
        <f t="shared" si="549"/>
        <v>269.15199999999999</v>
      </c>
      <c r="Y1733" s="14">
        <f t="shared" si="550"/>
        <v>113.75</v>
      </c>
      <c r="Z1733" s="14">
        <f t="shared" si="551"/>
        <v>0</v>
      </c>
      <c r="AA1733" s="14">
        <f t="shared" si="552"/>
        <v>0</v>
      </c>
      <c r="AB1733" s="14">
        <f t="shared" si="554"/>
        <v>0</v>
      </c>
      <c r="AC1733" s="15">
        <f t="shared" si="553"/>
        <v>382.9</v>
      </c>
      <c r="AD1733" s="48">
        <f>(ROUND(AC1733-AC1719,1)/AC1719)</f>
        <v>0.12188690301787283</v>
      </c>
      <c r="AE1733" s="113"/>
      <c r="AF1733" s="60"/>
      <c r="AH1733" s="20"/>
    </row>
    <row r="1734" spans="1:34">
      <c r="A1734" s="106" t="s">
        <v>0</v>
      </c>
      <c r="B1734" s="92" t="s">
        <v>315</v>
      </c>
      <c r="C1734" s="50" t="s">
        <v>242</v>
      </c>
      <c r="D1734" s="11">
        <v>80</v>
      </c>
      <c r="E1734" s="11">
        <v>0</v>
      </c>
      <c r="F1734" s="11">
        <v>0</v>
      </c>
      <c r="G1734" s="11">
        <v>0</v>
      </c>
      <c r="H1734" s="11">
        <v>50</v>
      </c>
      <c r="I1734" s="51">
        <v>30</v>
      </c>
      <c r="J1734" s="51">
        <v>60</v>
      </c>
      <c r="K1734" s="51">
        <v>0</v>
      </c>
      <c r="L1734" s="51">
        <v>0</v>
      </c>
      <c r="M1734" s="51">
        <v>0</v>
      </c>
      <c r="N1734" s="52">
        <f>D1734*$D$3</f>
        <v>120</v>
      </c>
      <c r="O1734" s="52">
        <f>E1734*$E$3</f>
        <v>0</v>
      </c>
      <c r="P1734" s="52">
        <f>F1734*$F$3</f>
        <v>0</v>
      </c>
      <c r="Q1734" s="52">
        <f>G1734*$G$3</f>
        <v>0</v>
      </c>
      <c r="R1734" s="52">
        <f>H1734*$H$3</f>
        <v>75</v>
      </c>
      <c r="S1734" s="52">
        <f>(N1734/100)*(I1734*$I$3)+(N1734/100)*(J1734*$J$3)</f>
        <v>162</v>
      </c>
      <c r="T1734" s="52">
        <f>(O1734/100)*(K1734*$K$3)</f>
        <v>0</v>
      </c>
      <c r="U1734" s="52">
        <f>(P1734/100)*(K1734*$K$3)+(P1734/100)*(L1734*$L$3)</f>
        <v>0</v>
      </c>
      <c r="V1734" s="52">
        <f>(Q1734/100)*(L1734*$L$3)</f>
        <v>0</v>
      </c>
      <c r="W1734" s="52">
        <f>(R1734/100)*(K1734*$K$3)+(R1734/100)*(L1734*$L$3)</f>
        <v>0</v>
      </c>
      <c r="X1734" s="52">
        <f t="shared" si="525"/>
        <v>282</v>
      </c>
      <c r="Y1734" s="52">
        <f t="shared" si="526"/>
        <v>0</v>
      </c>
      <c r="Z1734" s="52">
        <f t="shared" si="527"/>
        <v>0</v>
      </c>
      <c r="AA1734" s="52">
        <f t="shared" si="528"/>
        <v>0</v>
      </c>
      <c r="AB1734" s="52">
        <f>R1734+W1734</f>
        <v>75</v>
      </c>
      <c r="AC1734" s="53">
        <f>ROUND(X1734+Y1734+Z1734+AA1734+AB1734,1)</f>
        <v>357</v>
      </c>
      <c r="AD1734" s="58"/>
      <c r="AE1734" s="113" t="s">
        <v>814</v>
      </c>
      <c r="AF1734" s="60"/>
      <c r="AH1734" s="20"/>
    </row>
    <row r="1735" spans="1:34">
      <c r="A1735" s="99" t="s">
        <v>815</v>
      </c>
      <c r="B1735" s="93">
        <v>10</v>
      </c>
      <c r="C1735" s="21" t="s">
        <v>325</v>
      </c>
      <c r="D1735" s="12">
        <v>80</v>
      </c>
      <c r="E1735" s="12">
        <v>0</v>
      </c>
      <c r="F1735" s="12">
        <v>0</v>
      </c>
      <c r="G1735" s="12">
        <v>0</v>
      </c>
      <c r="H1735" s="12">
        <v>50</v>
      </c>
      <c r="I1735" s="13">
        <v>52</v>
      </c>
      <c r="J1735" s="13">
        <v>82</v>
      </c>
      <c r="K1735" s="13">
        <v>0</v>
      </c>
      <c r="L1735" s="13">
        <v>0</v>
      </c>
      <c r="M1735" s="13">
        <v>0</v>
      </c>
      <c r="N1735" s="14">
        <f>D1735*$D$4</f>
        <v>104</v>
      </c>
      <c r="O1735" s="14">
        <f>E1735*$E$4</f>
        <v>0</v>
      </c>
      <c r="P1735" s="14">
        <f>F1735*$F$4</f>
        <v>0</v>
      </c>
      <c r="Q1735" s="14">
        <f>G1735*$G$4</f>
        <v>0</v>
      </c>
      <c r="R1735" s="14">
        <f>H1735*$H$4</f>
        <v>65</v>
      </c>
      <c r="S1735" s="14">
        <f>(N1735/100)*(I1735*$I$4)+(N1735/100)*(J1735*$J$4)</f>
        <v>250.84800000000001</v>
      </c>
      <c r="T1735" s="14">
        <f>(O1735/100)*(K1735*$K$4)</f>
        <v>0</v>
      </c>
      <c r="U1735" s="14">
        <f>(P1735/100)*(K1735*$K$4)+(P1735/100)*(L1735*$L$4)</f>
        <v>0</v>
      </c>
      <c r="V1735" s="14">
        <f>(Q1735/100)*(L1735*$L$4)</f>
        <v>0</v>
      </c>
      <c r="W1735" s="14">
        <f>(R1735/100)*(K1735*$K$4)+(R1735/100)*(L1735*$L$4)</f>
        <v>0</v>
      </c>
      <c r="X1735" s="14">
        <f t="shared" ref="X1735:X1748" si="555">N1735+S1735</f>
        <v>354.84800000000001</v>
      </c>
      <c r="Y1735" s="14">
        <f t="shared" ref="Y1735:Y1748" si="556">O1735+T1735</f>
        <v>0</v>
      </c>
      <c r="Z1735" s="14">
        <f t="shared" ref="Z1735:Z1748" si="557">P1735+U1735</f>
        <v>0</v>
      </c>
      <c r="AA1735" s="14">
        <f t="shared" ref="AA1735:AA1748" si="558">Q1735+V1735</f>
        <v>0</v>
      </c>
      <c r="AB1735" s="14">
        <f>R1735+W1735</f>
        <v>65</v>
      </c>
      <c r="AC1735" s="15">
        <f>ROUND(X1735+Y1735+Z1735+AA1735+AB1735,1)</f>
        <v>419.8</v>
      </c>
      <c r="AD1735" s="48">
        <f>(ROUND(AC1735-AC1734,1)/AC1734)</f>
        <v>0.17591036414565825</v>
      </c>
      <c r="AE1735" s="113"/>
      <c r="AF1735" s="60"/>
      <c r="AH1735" s="20"/>
    </row>
    <row r="1736" spans="1:34">
      <c r="A1736" s="99" t="s">
        <v>816</v>
      </c>
      <c r="B1736" s="93">
        <v>20</v>
      </c>
      <c r="C1736" s="21" t="s">
        <v>850</v>
      </c>
      <c r="D1736" s="12">
        <v>80</v>
      </c>
      <c r="E1736" s="12">
        <v>0</v>
      </c>
      <c r="F1736" s="12">
        <v>0</v>
      </c>
      <c r="G1736" s="12">
        <v>0</v>
      </c>
      <c r="H1736" s="12">
        <v>50</v>
      </c>
      <c r="I1736" s="13">
        <v>30</v>
      </c>
      <c r="J1736" s="13">
        <v>60</v>
      </c>
      <c r="K1736" s="13">
        <v>0</v>
      </c>
      <c r="L1736" s="13">
        <v>0</v>
      </c>
      <c r="M1736" s="13">
        <v>0</v>
      </c>
      <c r="N1736" s="14">
        <f>D1736*$D$5</f>
        <v>112</v>
      </c>
      <c r="O1736" s="14">
        <f>E1736*$E$5</f>
        <v>0</v>
      </c>
      <c r="P1736" s="14">
        <f>F1736*$F$5</f>
        <v>0</v>
      </c>
      <c r="Q1736" s="14">
        <f>G1736*$G$5</f>
        <v>0</v>
      </c>
      <c r="R1736" s="14">
        <f>H1736*$H$5</f>
        <v>70</v>
      </c>
      <c r="S1736" s="14">
        <f>(N1736/100)*(I1736*$I$5)+(N1736/100)*(J1736*$J$5)</f>
        <v>151.20000000000002</v>
      </c>
      <c r="T1736" s="14">
        <f>(O1736/100)*(K1736*$K$5)</f>
        <v>0</v>
      </c>
      <c r="U1736" s="14">
        <f>(P1736/100)*(K1736*$K$5)+(P1736/100)*(L1736*$L$5)</f>
        <v>0</v>
      </c>
      <c r="V1736" s="14">
        <f>(Q1736/100)*(L1736*$L$5)</f>
        <v>0</v>
      </c>
      <c r="W1736" s="14">
        <f>(R1736/100)*(K1736*$K$5)+(R1736/100)*(L1736*$L$5)</f>
        <v>0</v>
      </c>
      <c r="X1736" s="14">
        <f t="shared" si="555"/>
        <v>263.20000000000005</v>
      </c>
      <c r="Y1736" s="14">
        <f t="shared" si="556"/>
        <v>0</v>
      </c>
      <c r="Z1736" s="14">
        <f t="shared" si="557"/>
        <v>0</v>
      </c>
      <c r="AA1736" s="14">
        <f t="shared" si="558"/>
        <v>0</v>
      </c>
      <c r="AB1736" s="14">
        <f>R1736+W1736</f>
        <v>70</v>
      </c>
      <c r="AC1736" s="15">
        <f t="shared" ref="AC1736:AC1748" si="559">ROUND(X1736+Y1736+Z1736+AA1736+AB1736,1)</f>
        <v>333.2</v>
      </c>
      <c r="AD1736" s="48">
        <f>(ROUND(AC1736-AC1734,1)/AC1734)</f>
        <v>-6.6666666666666666E-2</v>
      </c>
      <c r="AE1736" s="113"/>
      <c r="AF1736" s="60"/>
      <c r="AH1736" s="20"/>
    </row>
    <row r="1737" spans="1:34">
      <c r="A1737" s="99" t="s">
        <v>817</v>
      </c>
      <c r="B1737" s="93">
        <v>10</v>
      </c>
      <c r="C1737" s="21" t="s">
        <v>338</v>
      </c>
      <c r="D1737" s="12">
        <v>80</v>
      </c>
      <c r="E1737" s="12">
        <v>0</v>
      </c>
      <c r="F1737" s="12">
        <v>0</v>
      </c>
      <c r="G1737" s="12">
        <v>0</v>
      </c>
      <c r="H1737" s="12">
        <v>50</v>
      </c>
      <c r="I1737" s="13">
        <v>30</v>
      </c>
      <c r="J1737" s="13">
        <v>60</v>
      </c>
      <c r="K1737" s="13">
        <v>0</v>
      </c>
      <c r="L1737" s="13">
        <v>0</v>
      </c>
      <c r="M1737" s="13">
        <v>0</v>
      </c>
      <c r="N1737" s="14">
        <f>D1737*$D$6</f>
        <v>112</v>
      </c>
      <c r="O1737" s="14">
        <f>E1737*$E$6</f>
        <v>0</v>
      </c>
      <c r="P1737" s="14">
        <f>F1737*$F$6</f>
        <v>0</v>
      </c>
      <c r="Q1737" s="14">
        <f>G1737*$G$6</f>
        <v>0</v>
      </c>
      <c r="R1737" s="14">
        <f>H1737*$H$6</f>
        <v>70</v>
      </c>
      <c r="S1737" s="14">
        <f>(N1737/100)*(I1737*$I$6)+(N1737/100)*(J1737*$J$6)</f>
        <v>151.20000000000002</v>
      </c>
      <c r="T1737" s="14">
        <f>(O1737/100)*(K1737*$K$6)</f>
        <v>0</v>
      </c>
      <c r="U1737" s="14">
        <f>(P1737/100)*(K1737*$K$6)+(P1737/100)*(L1737*$L$6)</f>
        <v>0</v>
      </c>
      <c r="V1737" s="14">
        <f>(Q1737/100)*(L1737*$L$6)</f>
        <v>0</v>
      </c>
      <c r="W1737" s="14">
        <f>(R1737/100)*(K1737*$K$6)+(R1737/100)*(L1737*$L$6)</f>
        <v>0</v>
      </c>
      <c r="X1737" s="14">
        <f t="shared" si="555"/>
        <v>263.20000000000005</v>
      </c>
      <c r="Y1737" s="14">
        <f t="shared" si="556"/>
        <v>0</v>
      </c>
      <c r="Z1737" s="14">
        <f t="shared" si="557"/>
        <v>0</v>
      </c>
      <c r="AA1737" s="14">
        <f t="shared" si="558"/>
        <v>0</v>
      </c>
      <c r="AB1737" s="14">
        <f t="shared" ref="AB1737:AB1748" si="560">R1737+W1737</f>
        <v>70</v>
      </c>
      <c r="AC1737" s="15">
        <f t="shared" si="559"/>
        <v>333.2</v>
      </c>
      <c r="AD1737" s="48">
        <f>(ROUND(AC1737-AC1734,1)/AC1734)</f>
        <v>-6.6666666666666666E-2</v>
      </c>
      <c r="AE1737" s="113"/>
      <c r="AF1737" s="60"/>
      <c r="AH1737" s="20"/>
    </row>
    <row r="1738" spans="1:34">
      <c r="A1738" s="99" t="s">
        <v>818</v>
      </c>
      <c r="B1738" s="93">
        <v>10</v>
      </c>
      <c r="C1738" s="21" t="s">
        <v>339</v>
      </c>
      <c r="D1738" s="12">
        <v>80</v>
      </c>
      <c r="E1738" s="12">
        <v>0</v>
      </c>
      <c r="F1738" s="12">
        <v>0</v>
      </c>
      <c r="G1738" s="12">
        <v>0</v>
      </c>
      <c r="H1738" s="12">
        <v>50</v>
      </c>
      <c r="I1738" s="13">
        <v>30</v>
      </c>
      <c r="J1738" s="13">
        <v>60</v>
      </c>
      <c r="K1738" s="13">
        <v>0</v>
      </c>
      <c r="L1738" s="13">
        <v>0</v>
      </c>
      <c r="M1738" s="13">
        <v>0</v>
      </c>
      <c r="N1738" s="14">
        <f>D1738*$D$7</f>
        <v>112</v>
      </c>
      <c r="O1738" s="14">
        <f>E1738*$E$7</f>
        <v>0</v>
      </c>
      <c r="P1738" s="14">
        <f>F1738*$F$7</f>
        <v>0</v>
      </c>
      <c r="Q1738" s="14">
        <f>G1738*$G$7</f>
        <v>0</v>
      </c>
      <c r="R1738" s="14">
        <f>H1738*$H$7</f>
        <v>70</v>
      </c>
      <c r="S1738" s="14">
        <f>(N1738/100)*(I1738*$I$7)+(N1738/100)*(J1738*$J$7)</f>
        <v>151.20000000000002</v>
      </c>
      <c r="T1738" s="14">
        <f>(O1738/100)*(K1738*$K$7)</f>
        <v>0</v>
      </c>
      <c r="U1738" s="14">
        <f>(P1738/100)*(K1738*$K$7)+(P1738/100)*(L1738*$L$7)</f>
        <v>0</v>
      </c>
      <c r="V1738" s="14">
        <f>(Q1738/100)*(L1738*$L$7)</f>
        <v>0</v>
      </c>
      <c r="W1738" s="14">
        <f>(R1738/100)*(K1738*$K$7)+(R1738/100)*(L1738*$L$7)</f>
        <v>0</v>
      </c>
      <c r="X1738" s="14">
        <f t="shared" si="555"/>
        <v>263.20000000000005</v>
      </c>
      <c r="Y1738" s="14">
        <f t="shared" si="556"/>
        <v>0</v>
      </c>
      <c r="Z1738" s="14">
        <f t="shared" si="557"/>
        <v>0</v>
      </c>
      <c r="AA1738" s="14">
        <f t="shared" si="558"/>
        <v>0</v>
      </c>
      <c r="AB1738" s="14">
        <f t="shared" si="560"/>
        <v>70</v>
      </c>
      <c r="AC1738" s="15">
        <f t="shared" si="559"/>
        <v>333.2</v>
      </c>
      <c r="AD1738" s="48">
        <f>(ROUND(AC1738-AC1734,1)/AC1734)</f>
        <v>-6.6666666666666666E-2</v>
      </c>
      <c r="AE1738" s="113"/>
      <c r="AF1738" s="60"/>
      <c r="AH1738" s="20"/>
    </row>
    <row r="1739" spans="1:34">
      <c r="A1739" s="99" t="s">
        <v>667</v>
      </c>
      <c r="B1739" s="93"/>
      <c r="C1739" s="21" t="s">
        <v>340</v>
      </c>
      <c r="D1739" s="12">
        <v>80</v>
      </c>
      <c r="E1739" s="12">
        <v>0</v>
      </c>
      <c r="F1739" s="12">
        <v>0</v>
      </c>
      <c r="G1739" s="12">
        <v>0</v>
      </c>
      <c r="H1739" s="12">
        <v>50</v>
      </c>
      <c r="I1739" s="13">
        <v>30</v>
      </c>
      <c r="J1739" s="13">
        <v>60</v>
      </c>
      <c r="K1739" s="13">
        <v>0</v>
      </c>
      <c r="L1739" s="13">
        <v>0</v>
      </c>
      <c r="M1739" s="13">
        <v>0</v>
      </c>
      <c r="N1739" s="14">
        <f>D1739*$D$8</f>
        <v>112</v>
      </c>
      <c r="O1739" s="14">
        <f>E1739*$E$8</f>
        <v>0</v>
      </c>
      <c r="P1739" s="14">
        <f>F1739*$F$8</f>
        <v>0</v>
      </c>
      <c r="Q1739" s="14">
        <f>G1739*$G$8</f>
        <v>0</v>
      </c>
      <c r="R1739" s="14">
        <f>H1739*$H$8</f>
        <v>70</v>
      </c>
      <c r="S1739" s="14">
        <f>(N1739/100)*(I1739*$I$8)+(N1739/100)*(J1739*$J$8)</f>
        <v>151.20000000000002</v>
      </c>
      <c r="T1739" s="14">
        <f>(O1739/100)*(K1739*$K$8)</f>
        <v>0</v>
      </c>
      <c r="U1739" s="14">
        <f>(P1739/100)*(K1739*$K$8)+(P1739/100)*(L1739*$L$8)</f>
        <v>0</v>
      </c>
      <c r="V1739" s="14">
        <f>(Q1739/100)*(L1739*$L$8)</f>
        <v>0</v>
      </c>
      <c r="W1739" s="14">
        <f>(R1739/100)*(K1739*$K$8)+(R1739/100)*(L1739*$L$8)</f>
        <v>0</v>
      </c>
      <c r="X1739" s="14">
        <f t="shared" si="555"/>
        <v>263.20000000000005</v>
      </c>
      <c r="Y1739" s="14">
        <f t="shared" si="556"/>
        <v>0</v>
      </c>
      <c r="Z1739" s="14">
        <f t="shared" si="557"/>
        <v>0</v>
      </c>
      <c r="AA1739" s="14">
        <f t="shared" si="558"/>
        <v>0</v>
      </c>
      <c r="AB1739" s="14">
        <f t="shared" si="560"/>
        <v>70</v>
      </c>
      <c r="AC1739" s="15">
        <f t="shared" si="559"/>
        <v>333.2</v>
      </c>
      <c r="AD1739" s="48">
        <f>(ROUND(AC1739-AC1734,1)/AC1734)</f>
        <v>-6.6666666666666666E-2</v>
      </c>
      <c r="AE1739" s="113"/>
      <c r="AF1739" s="60"/>
      <c r="AH1739" s="20"/>
    </row>
    <row r="1740" spans="1:34">
      <c r="A1740" s="99" t="s">
        <v>606</v>
      </c>
      <c r="B1740" s="93"/>
      <c r="C1740" s="21" t="s">
        <v>1</v>
      </c>
      <c r="D1740" s="12">
        <v>40</v>
      </c>
      <c r="E1740" s="12">
        <v>130</v>
      </c>
      <c r="F1740" s="12">
        <v>0</v>
      </c>
      <c r="G1740" s="12">
        <v>0</v>
      </c>
      <c r="H1740" s="12">
        <v>0</v>
      </c>
      <c r="I1740" s="13">
        <v>30</v>
      </c>
      <c r="J1740" s="13">
        <v>60</v>
      </c>
      <c r="K1740" s="13">
        <v>71</v>
      </c>
      <c r="L1740" s="13">
        <v>0</v>
      </c>
      <c r="M1740" s="13">
        <v>0</v>
      </c>
      <c r="N1740" s="14">
        <f>D1740*$D$9</f>
        <v>48</v>
      </c>
      <c r="O1740" s="14">
        <f>E1740*$E$9</f>
        <v>169</v>
      </c>
      <c r="P1740" s="14">
        <f>F1740*$F$9</f>
        <v>0</v>
      </c>
      <c r="Q1740" s="14">
        <f>G1740*$G$9</f>
        <v>0</v>
      </c>
      <c r="R1740" s="14">
        <f>H1740*$H$9</f>
        <v>0</v>
      </c>
      <c r="S1740" s="14">
        <f>(N1740/100)*(I1740*$I$9)+(N1740/100)*(J1740*$J$9)</f>
        <v>64.8</v>
      </c>
      <c r="T1740" s="14">
        <f>(O1740/100)*(K1740*$K$9)</f>
        <v>179.98499999999999</v>
      </c>
      <c r="U1740" s="14">
        <f>(P1740/100)*(K1740*$K$9)+(P1740/100)*(L1740*$L$9)</f>
        <v>0</v>
      </c>
      <c r="V1740" s="14">
        <f>(Q1740/100)*(L1740*$L$9)</f>
        <v>0</v>
      </c>
      <c r="W1740" s="14">
        <f>(R1740/100)*(K1740*$K$9)+(R1740/100)*(L1740*$L$9)</f>
        <v>0</v>
      </c>
      <c r="X1740" s="14">
        <f t="shared" si="555"/>
        <v>112.8</v>
      </c>
      <c r="Y1740" s="14">
        <f t="shared" si="556"/>
        <v>348.98500000000001</v>
      </c>
      <c r="Z1740" s="14">
        <f t="shared" si="557"/>
        <v>0</v>
      </c>
      <c r="AA1740" s="14">
        <f t="shared" si="558"/>
        <v>0</v>
      </c>
      <c r="AB1740" s="14">
        <f t="shared" si="560"/>
        <v>0</v>
      </c>
      <c r="AC1740" s="15">
        <f t="shared" si="559"/>
        <v>461.8</v>
      </c>
      <c r="AD1740" s="48">
        <f>(ROUND(AC1740-AC1734,1)/AC1734)</f>
        <v>0.29355742296918769</v>
      </c>
      <c r="AE1740" s="113"/>
      <c r="AF1740" s="60"/>
      <c r="AH1740" s="20"/>
    </row>
    <row r="1741" spans="1:34">
      <c r="A1741" s="99" t="s">
        <v>845</v>
      </c>
      <c r="B1741" s="93"/>
      <c r="C1741" s="21" t="s">
        <v>2</v>
      </c>
      <c r="D1741" s="12">
        <v>40</v>
      </c>
      <c r="E1741" s="12">
        <v>0</v>
      </c>
      <c r="F1741" s="12">
        <v>130</v>
      </c>
      <c r="G1741" s="12">
        <v>0</v>
      </c>
      <c r="H1741" s="12">
        <v>0</v>
      </c>
      <c r="I1741" s="13">
        <v>30</v>
      </c>
      <c r="J1741" s="13">
        <v>60</v>
      </c>
      <c r="K1741" s="13">
        <v>35.5</v>
      </c>
      <c r="L1741" s="13">
        <v>35.5</v>
      </c>
      <c r="M1741" s="13">
        <v>0</v>
      </c>
      <c r="N1741" s="14">
        <f>D1741*$D$10</f>
        <v>48</v>
      </c>
      <c r="O1741" s="14">
        <f>E1741*$E$10</f>
        <v>0</v>
      </c>
      <c r="P1741" s="14">
        <f>F1741*$F$10</f>
        <v>169</v>
      </c>
      <c r="Q1741" s="14">
        <f>G1741*$G$10</f>
        <v>0</v>
      </c>
      <c r="R1741" s="14">
        <f>H1741*$H$10</f>
        <v>0</v>
      </c>
      <c r="S1741" s="14">
        <f>(N1741/100)*(I1741*$I$10)+(N1741/100)*(J1741*$J$10)</f>
        <v>64.8</v>
      </c>
      <c r="T1741" s="14">
        <f>(O1741/100)*(K1741*$J$10)</f>
        <v>0</v>
      </c>
      <c r="U1741" s="14">
        <f>(P1741/100)*(K1741*$K$10)+(P1741/100)*(L1741*$L$10)</f>
        <v>179.98499999999999</v>
      </c>
      <c r="V1741" s="14">
        <f>(Q1741/100)*(L1741*$L$10)</f>
        <v>0</v>
      </c>
      <c r="W1741" s="14">
        <f>(R1741/100)*(K1741*$K$10)+(R1741/100)*(L1741*$L$10)</f>
        <v>0</v>
      </c>
      <c r="X1741" s="14">
        <f t="shared" si="555"/>
        <v>112.8</v>
      </c>
      <c r="Y1741" s="14">
        <f t="shared" si="556"/>
        <v>0</v>
      </c>
      <c r="Z1741" s="14">
        <f t="shared" si="557"/>
        <v>348.98500000000001</v>
      </c>
      <c r="AA1741" s="14">
        <f t="shared" si="558"/>
        <v>0</v>
      </c>
      <c r="AB1741" s="14">
        <f t="shared" si="560"/>
        <v>0</v>
      </c>
      <c r="AC1741" s="15">
        <f t="shared" si="559"/>
        <v>461.8</v>
      </c>
      <c r="AD1741" s="48">
        <f>(ROUND(AC1741-AC1734,1)/AC1734)</f>
        <v>0.29355742296918769</v>
      </c>
      <c r="AE1741" s="113"/>
      <c r="AF1741" s="60"/>
      <c r="AH1741" s="20"/>
    </row>
    <row r="1742" spans="1:34">
      <c r="A1742" s="99" t="s">
        <v>846</v>
      </c>
      <c r="B1742" s="93"/>
      <c r="C1742" s="21" t="s">
        <v>3</v>
      </c>
      <c r="D1742" s="12">
        <v>40</v>
      </c>
      <c r="E1742" s="12">
        <v>0</v>
      </c>
      <c r="F1742" s="12">
        <v>0</v>
      </c>
      <c r="G1742" s="12">
        <v>130</v>
      </c>
      <c r="H1742" s="12">
        <v>0</v>
      </c>
      <c r="I1742" s="13">
        <v>30</v>
      </c>
      <c r="J1742" s="13">
        <v>60</v>
      </c>
      <c r="K1742" s="13">
        <v>0</v>
      </c>
      <c r="L1742" s="13">
        <v>71</v>
      </c>
      <c r="M1742" s="13">
        <v>0</v>
      </c>
      <c r="N1742" s="14">
        <f>D1742*$D$11</f>
        <v>48</v>
      </c>
      <c r="O1742" s="14">
        <f>E1742*$E$11</f>
        <v>0</v>
      </c>
      <c r="P1742" s="14">
        <f>F1742*$F$11</f>
        <v>0</v>
      </c>
      <c r="Q1742" s="14">
        <f>G1742*$G$11</f>
        <v>169</v>
      </c>
      <c r="R1742" s="14">
        <f>H1742*$H$11</f>
        <v>0</v>
      </c>
      <c r="S1742" s="14">
        <f>(N1742/100)*(I1742*$I$11)+(N1742/100)*(J1742*$J$11)</f>
        <v>64.8</v>
      </c>
      <c r="T1742" s="14">
        <f>(O1742/100)*(K1742*$K$11)</f>
        <v>0</v>
      </c>
      <c r="U1742" s="14">
        <f>(P1742/100)*(K1742*$K$11)+(P1742/100)*(L1742*$L$11)</f>
        <v>0</v>
      </c>
      <c r="V1742" s="14">
        <f>(Q1742/100)*(L1742*$L$11)</f>
        <v>179.98499999999999</v>
      </c>
      <c r="W1742" s="14">
        <f>(R1742/100)*(K1742*$K$11)+(R1742/100)*(L1742*$L$11)</f>
        <v>0</v>
      </c>
      <c r="X1742" s="14">
        <f t="shared" si="555"/>
        <v>112.8</v>
      </c>
      <c r="Y1742" s="14">
        <f t="shared" si="556"/>
        <v>0</v>
      </c>
      <c r="Z1742" s="14">
        <f t="shared" si="557"/>
        <v>0</v>
      </c>
      <c r="AA1742" s="14">
        <f t="shared" si="558"/>
        <v>348.98500000000001</v>
      </c>
      <c r="AB1742" s="14">
        <f t="shared" si="560"/>
        <v>0</v>
      </c>
      <c r="AC1742" s="15">
        <f t="shared" si="559"/>
        <v>461.8</v>
      </c>
      <c r="AD1742" s="48">
        <f>(ROUND(AC1742-AC1734,1)/AC1734)</f>
        <v>0.29355742296918769</v>
      </c>
      <c r="AE1742" s="113"/>
      <c r="AF1742" s="60"/>
      <c r="AH1742" s="20"/>
    </row>
    <row r="1743" spans="1:34">
      <c r="A1743" s="99" t="s">
        <v>847</v>
      </c>
      <c r="B1743" s="93"/>
      <c r="C1743" s="21" t="s">
        <v>4</v>
      </c>
      <c r="D1743" s="12">
        <v>40</v>
      </c>
      <c r="E1743" s="12">
        <v>0</v>
      </c>
      <c r="F1743" s="12">
        <v>0</v>
      </c>
      <c r="G1743" s="12">
        <v>0</v>
      </c>
      <c r="H1743" s="12">
        <v>130</v>
      </c>
      <c r="I1743" s="13">
        <v>30</v>
      </c>
      <c r="J1743" s="13">
        <v>60</v>
      </c>
      <c r="K1743" s="13">
        <v>35.5</v>
      </c>
      <c r="L1743" s="13">
        <v>35.5</v>
      </c>
      <c r="M1743" s="13">
        <v>0</v>
      </c>
      <c r="N1743" s="14">
        <f>D1743*$D$12</f>
        <v>48</v>
      </c>
      <c r="O1743" s="14">
        <f>E1743*$E$12</f>
        <v>0</v>
      </c>
      <c r="P1743" s="14">
        <f>F1743*$F$12</f>
        <v>0</v>
      </c>
      <c r="Q1743" s="14">
        <f>G1743*$G$12</f>
        <v>0</v>
      </c>
      <c r="R1743" s="14">
        <f>H1743*$H$12</f>
        <v>169</v>
      </c>
      <c r="S1743" s="14">
        <f>(N1743/100)*(I1743*$I$12)+(N1743/100)*(J1743*$J$12)</f>
        <v>64.8</v>
      </c>
      <c r="T1743" s="14">
        <f>(O1743/100)*(K1743*$K$12)</f>
        <v>0</v>
      </c>
      <c r="U1743" s="14">
        <f>(P1743/100)*(K1743*$K$12)+(P1743/100)*(L1743*$L$12)</f>
        <v>0</v>
      </c>
      <c r="V1743" s="14">
        <f>(Q1743/100)*(L1743*$L$12)</f>
        <v>0</v>
      </c>
      <c r="W1743" s="14">
        <f>(R1743/100)*(K1743*$K$12)+(R1743/100)*(L1743*$L$12)</f>
        <v>179.98499999999999</v>
      </c>
      <c r="X1743" s="14">
        <f t="shared" si="555"/>
        <v>112.8</v>
      </c>
      <c r="Y1743" s="14">
        <f t="shared" si="556"/>
        <v>0</v>
      </c>
      <c r="Z1743" s="14">
        <f t="shared" si="557"/>
        <v>0</v>
      </c>
      <c r="AA1743" s="14">
        <f t="shared" si="558"/>
        <v>0</v>
      </c>
      <c r="AB1743" s="14">
        <f t="shared" si="560"/>
        <v>348.98500000000001</v>
      </c>
      <c r="AC1743" s="15">
        <f t="shared" si="559"/>
        <v>461.8</v>
      </c>
      <c r="AD1743" s="48">
        <f>(ROUND(AC1743-AC1734,1)/AC1734)</f>
        <v>0.29355742296918769</v>
      </c>
      <c r="AE1743" s="113"/>
      <c r="AF1743" s="60"/>
      <c r="AH1743" s="20"/>
    </row>
    <row r="1744" spans="1:34">
      <c r="A1744" s="99" t="s">
        <v>848</v>
      </c>
      <c r="B1744" s="93"/>
      <c r="C1744" s="21" t="s">
        <v>328</v>
      </c>
      <c r="D1744" s="12">
        <v>80</v>
      </c>
      <c r="E1744" s="12">
        <v>0</v>
      </c>
      <c r="F1744" s="12">
        <v>0</v>
      </c>
      <c r="G1744" s="12">
        <v>0</v>
      </c>
      <c r="H1744" s="12">
        <v>50</v>
      </c>
      <c r="I1744" s="13">
        <v>30</v>
      </c>
      <c r="J1744" s="13">
        <v>60</v>
      </c>
      <c r="K1744" s="13">
        <v>0</v>
      </c>
      <c r="L1744" s="13">
        <v>0</v>
      </c>
      <c r="M1744" s="13">
        <v>58</v>
      </c>
      <c r="N1744" s="14">
        <f>D1744*$D$13</f>
        <v>104</v>
      </c>
      <c r="O1744" s="14">
        <f>E1744*$E$13</f>
        <v>0</v>
      </c>
      <c r="P1744" s="14">
        <f>F1744*$F$13</f>
        <v>0</v>
      </c>
      <c r="Q1744" s="14">
        <f>G1744*$G$13</f>
        <v>0</v>
      </c>
      <c r="R1744" s="14">
        <f>H1744*$H$13</f>
        <v>65</v>
      </c>
      <c r="S1744" s="14">
        <f>(N1744/100)*(I1744*$I$14)+(N1744/100)*(J1744*$J$14)+(N1744/100)*(M1744*$M$14)</f>
        <v>230.88</v>
      </c>
      <c r="T1744" s="14">
        <f>(O1744/100)*(K1744*$K$13)+(O1744/100)*(M1744*$M$13)</f>
        <v>0</v>
      </c>
      <c r="U1744" s="14">
        <f>(P1744/100)*(K1744*$K$13)+(P1744/100)*(L1744*$L$13)+(P1744/100)*(M1744*$M$13)</f>
        <v>0</v>
      </c>
      <c r="V1744" s="14">
        <f>(Q1744/100)*(L1744*$L$13)+(Q1744/100)*(M1744*$M$13)</f>
        <v>0</v>
      </c>
      <c r="W1744" s="14">
        <f>(R1744/100)*(K1744*$K$13)+(R1744/100)*(L1744*$L$13)+(R1744/100)*(M1744*$M$13)</f>
        <v>56.550000000000004</v>
      </c>
      <c r="X1744" s="14">
        <f t="shared" si="555"/>
        <v>334.88</v>
      </c>
      <c r="Y1744" s="14">
        <f t="shared" si="556"/>
        <v>0</v>
      </c>
      <c r="Z1744" s="14">
        <f t="shared" si="557"/>
        <v>0</v>
      </c>
      <c r="AA1744" s="14">
        <f t="shared" si="558"/>
        <v>0</v>
      </c>
      <c r="AB1744" s="14">
        <f t="shared" si="560"/>
        <v>121.55000000000001</v>
      </c>
      <c r="AC1744" s="15">
        <f t="shared" si="559"/>
        <v>456.4</v>
      </c>
      <c r="AD1744" s="48">
        <f>(ROUND(AC1744-AC1734,1)/AC1734)</f>
        <v>0.27843137254901962</v>
      </c>
      <c r="AE1744" s="113"/>
      <c r="AF1744" s="60"/>
      <c r="AH1744" s="20"/>
    </row>
    <row r="1745" spans="1:34">
      <c r="A1745" s="99" t="s">
        <v>849</v>
      </c>
      <c r="B1745" s="93"/>
      <c r="C1745" s="21" t="s">
        <v>329</v>
      </c>
      <c r="D1745" s="12">
        <v>110</v>
      </c>
      <c r="E1745" s="12">
        <v>0</v>
      </c>
      <c r="F1745" s="12">
        <v>0</v>
      </c>
      <c r="G1745" s="12">
        <v>0</v>
      </c>
      <c r="H1745" s="12">
        <v>0</v>
      </c>
      <c r="I1745" s="13">
        <v>30</v>
      </c>
      <c r="J1745" s="13">
        <v>60</v>
      </c>
      <c r="K1745" s="13">
        <v>56</v>
      </c>
      <c r="L1745" s="13">
        <v>0</v>
      </c>
      <c r="M1745" s="13">
        <v>0</v>
      </c>
      <c r="N1745" s="14">
        <f>D1745*$D$14</f>
        <v>143</v>
      </c>
      <c r="O1745" s="14">
        <f>E1745*$E$14</f>
        <v>0</v>
      </c>
      <c r="P1745" s="14">
        <f>F1745*$F$14</f>
        <v>0</v>
      </c>
      <c r="Q1745" s="14">
        <f>G1745*$G$14</f>
        <v>0</v>
      </c>
      <c r="R1745" s="14">
        <f>H1745*$H$14</f>
        <v>0</v>
      </c>
      <c r="S1745" s="14">
        <f>(N1745/100)*(I1745*$I$14)+(N1745/100)*(J1745*$J$14)+(N1745/100)*(K1745*$K$14)</f>
        <v>313.16999999999996</v>
      </c>
      <c r="T1745" s="14">
        <f>(O1745/100)*(K1745*$K$14)</f>
        <v>0</v>
      </c>
      <c r="U1745" s="14">
        <f>(P1745/100)*(K1745*$K$14)+(P1745/100)*(L1745*$L$14)</f>
        <v>0</v>
      </c>
      <c r="V1745" s="14">
        <f>(Q1745/100)*(L1745*$L$14)</f>
        <v>0</v>
      </c>
      <c r="W1745" s="14">
        <f>(R1745/100)*(K1745*$L$14)+(R1745/100)*(L1745*$M$14)</f>
        <v>0</v>
      </c>
      <c r="X1745" s="14">
        <f t="shared" si="555"/>
        <v>456.16999999999996</v>
      </c>
      <c r="Y1745" s="14">
        <f t="shared" si="556"/>
        <v>0</v>
      </c>
      <c r="Z1745" s="14">
        <f t="shared" si="557"/>
        <v>0</v>
      </c>
      <c r="AA1745" s="14">
        <f t="shared" si="558"/>
        <v>0</v>
      </c>
      <c r="AB1745" s="14">
        <f t="shared" si="560"/>
        <v>0</v>
      </c>
      <c r="AC1745" s="15">
        <f t="shared" si="559"/>
        <v>456.2</v>
      </c>
      <c r="AD1745" s="48">
        <f>(ROUND(AC1745-AC1734,1)/AC1734)</f>
        <v>0.27787114845938377</v>
      </c>
      <c r="AE1745" s="113"/>
      <c r="AF1745" s="60"/>
      <c r="AH1745" s="20"/>
    </row>
    <row r="1746" spans="1:34">
      <c r="A1746" s="99"/>
      <c r="B1746" s="93"/>
      <c r="C1746" s="21" t="s">
        <v>330</v>
      </c>
      <c r="D1746" s="12">
        <v>110</v>
      </c>
      <c r="E1746" s="12">
        <v>0</v>
      </c>
      <c r="F1746" s="12">
        <v>0</v>
      </c>
      <c r="G1746" s="12">
        <v>0</v>
      </c>
      <c r="H1746" s="12">
        <v>0</v>
      </c>
      <c r="I1746" s="13">
        <v>30</v>
      </c>
      <c r="J1746" s="13">
        <v>60</v>
      </c>
      <c r="K1746" s="13">
        <v>0</v>
      </c>
      <c r="L1746" s="13">
        <v>56</v>
      </c>
      <c r="M1746" s="13">
        <v>0</v>
      </c>
      <c r="N1746" s="14">
        <f>D1746*$D$15</f>
        <v>143</v>
      </c>
      <c r="O1746" s="14">
        <f>E1746*$E$15</f>
        <v>0</v>
      </c>
      <c r="P1746" s="14">
        <f>F1746*$F$15</f>
        <v>0</v>
      </c>
      <c r="Q1746" s="14">
        <f>G1746*$G$15</f>
        <v>0</v>
      </c>
      <c r="R1746" s="14">
        <f>H1746*$H$15</f>
        <v>0</v>
      </c>
      <c r="S1746" s="14">
        <f>(N1746/100)*(I1746*$I$15)+(N1746/100)*(J1746*$J$15)+(N1746/100)*(L1746*$L$15)</f>
        <v>313.16999999999996</v>
      </c>
      <c r="T1746" s="14">
        <f>(O1746/100)*(K1746*$K$15)</f>
        <v>0</v>
      </c>
      <c r="U1746" s="14">
        <f>(P1746/100)*(K1746*$K$15)+(P1746/100)*(L1746*$L$15)</f>
        <v>0</v>
      </c>
      <c r="V1746" s="14">
        <f>(Q1746/100)*(L1746*$L$15)</f>
        <v>0</v>
      </c>
      <c r="W1746" s="14">
        <f>(R1746/100)*(K1746*$K$15)+(R1746/100)*(L1746*$L$15)</f>
        <v>0</v>
      </c>
      <c r="X1746" s="14">
        <f t="shared" si="555"/>
        <v>456.16999999999996</v>
      </c>
      <c r="Y1746" s="14">
        <f t="shared" si="556"/>
        <v>0</v>
      </c>
      <c r="Z1746" s="14">
        <f t="shared" si="557"/>
        <v>0</v>
      </c>
      <c r="AA1746" s="14">
        <f t="shared" si="558"/>
        <v>0</v>
      </c>
      <c r="AB1746" s="14">
        <f t="shared" si="560"/>
        <v>0</v>
      </c>
      <c r="AC1746" s="15">
        <f t="shared" si="559"/>
        <v>456.2</v>
      </c>
      <c r="AD1746" s="48">
        <f>(ROUND(AC1746-AC1734,1)/AC1734)</f>
        <v>0.27787114845938377</v>
      </c>
      <c r="AE1746" s="113"/>
      <c r="AF1746" s="60"/>
      <c r="AH1746" s="20"/>
    </row>
    <row r="1747" spans="1:34">
      <c r="A1747" s="99"/>
      <c r="B1747" s="93"/>
      <c r="C1747" s="21" t="s">
        <v>326</v>
      </c>
      <c r="D1747" s="12">
        <v>80</v>
      </c>
      <c r="E1747" s="12">
        <v>0</v>
      </c>
      <c r="F1747" s="12">
        <v>0</v>
      </c>
      <c r="G1747" s="12">
        <v>0</v>
      </c>
      <c r="H1747" s="12">
        <v>50</v>
      </c>
      <c r="I1747" s="13">
        <v>30</v>
      </c>
      <c r="J1747" s="13">
        <v>100</v>
      </c>
      <c r="K1747" s="13">
        <v>0</v>
      </c>
      <c r="L1747" s="13">
        <v>0</v>
      </c>
      <c r="M1747" s="13">
        <v>0</v>
      </c>
      <c r="N1747" s="14">
        <f>D1747*$D$16</f>
        <v>104</v>
      </c>
      <c r="O1747" s="14">
        <f>E1747*$E$16</f>
        <v>0</v>
      </c>
      <c r="P1747" s="14">
        <f>F1747*$F$16</f>
        <v>0</v>
      </c>
      <c r="Q1747" s="14">
        <f>G1747*$G$16</f>
        <v>0</v>
      </c>
      <c r="R1747" s="14">
        <f>H1747*$H$16</f>
        <v>65</v>
      </c>
      <c r="S1747" s="14">
        <f>(N1747/100)*(I1747*$I$16)+(N1747/100)*(J1747*$J$16)</f>
        <v>270.39999999999998</v>
      </c>
      <c r="T1747" s="14">
        <f>(O1747/100)*(K1747*$K$16)</f>
        <v>0</v>
      </c>
      <c r="U1747" s="14">
        <f>(P1747/100)*(K1747*$K$16)+(P1747/100)*(L1747*$L$16)</f>
        <v>0</v>
      </c>
      <c r="V1747" s="14">
        <f>(Q1747/100)*(L1747*$L$16)</f>
        <v>0</v>
      </c>
      <c r="W1747" s="14">
        <f>(R1747/100)*(K1747*$K$16)+(R1747/100)*(L1747*$L$16)</f>
        <v>0</v>
      </c>
      <c r="X1747" s="14">
        <f t="shared" si="555"/>
        <v>374.4</v>
      </c>
      <c r="Y1747" s="14">
        <f t="shared" si="556"/>
        <v>0</v>
      </c>
      <c r="Z1747" s="14">
        <f t="shared" si="557"/>
        <v>0</v>
      </c>
      <c r="AA1747" s="14">
        <f t="shared" si="558"/>
        <v>0</v>
      </c>
      <c r="AB1747" s="14">
        <f t="shared" si="560"/>
        <v>65</v>
      </c>
      <c r="AC1747" s="15">
        <f t="shared" si="559"/>
        <v>439.4</v>
      </c>
      <c r="AD1747" s="48">
        <f>(ROUND(AC1747-AC1734,1)/AC1734)</f>
        <v>0.230812324929972</v>
      </c>
      <c r="AE1747" s="111"/>
      <c r="AF1747" s="63"/>
      <c r="AH1747" s="20"/>
    </row>
    <row r="1748" spans="1:34">
      <c r="A1748" s="99"/>
      <c r="B1748" s="93"/>
      <c r="C1748" s="21" t="s">
        <v>327</v>
      </c>
      <c r="D1748" s="12">
        <v>80</v>
      </c>
      <c r="E1748" s="12">
        <v>0</v>
      </c>
      <c r="F1748" s="12">
        <v>0</v>
      </c>
      <c r="G1748" s="12">
        <v>0</v>
      </c>
      <c r="H1748" s="12">
        <v>50</v>
      </c>
      <c r="I1748" s="13">
        <v>71</v>
      </c>
      <c r="J1748" s="13">
        <v>60</v>
      </c>
      <c r="K1748" s="13">
        <v>0</v>
      </c>
      <c r="L1748" s="13">
        <v>0</v>
      </c>
      <c r="M1748" s="13">
        <v>0</v>
      </c>
      <c r="N1748" s="14">
        <f>D1748*$D$17</f>
        <v>104</v>
      </c>
      <c r="O1748" s="14">
        <f>E1748*$E$17</f>
        <v>0</v>
      </c>
      <c r="P1748" s="14">
        <f>F1748*$F$17</f>
        <v>0</v>
      </c>
      <c r="Q1748" s="14">
        <f>G1748*$G$17</f>
        <v>0</v>
      </c>
      <c r="R1748" s="14">
        <f>H1748*$H$17</f>
        <v>65</v>
      </c>
      <c r="S1748" s="14">
        <f>(N1748/100)*(I1748*$I$17)+(N1748/100)*(J1748*$J$17)</f>
        <v>232.232</v>
      </c>
      <c r="T1748" s="14">
        <f>(O1748/100)*(K1748*$K$17)</f>
        <v>0</v>
      </c>
      <c r="U1748" s="14">
        <f>(P1748/100)*(K1748*$K$17)+(P1748/100)*(L1748*$L$17)</f>
        <v>0</v>
      </c>
      <c r="V1748" s="14">
        <f>(Q1748/100)*(L1748*$L$17)</f>
        <v>0</v>
      </c>
      <c r="W1748" s="14">
        <f>(R1748/100)*(K1748*$K$17)+(R1748/100)*(L1748*$L$17)</f>
        <v>0</v>
      </c>
      <c r="X1748" s="14">
        <f t="shared" si="555"/>
        <v>336.23199999999997</v>
      </c>
      <c r="Y1748" s="14">
        <f t="shared" si="556"/>
        <v>0</v>
      </c>
      <c r="Z1748" s="14">
        <f t="shared" si="557"/>
        <v>0</v>
      </c>
      <c r="AA1748" s="14">
        <f t="shared" si="558"/>
        <v>0</v>
      </c>
      <c r="AB1748" s="14">
        <f t="shared" si="560"/>
        <v>65</v>
      </c>
      <c r="AC1748" s="15">
        <f t="shared" si="559"/>
        <v>401.2</v>
      </c>
      <c r="AD1748" s="48">
        <f>(ROUND(AC1748-AC1734,1)/AC1734)</f>
        <v>0.12380952380952381</v>
      </c>
      <c r="AE1748" s="113"/>
      <c r="AF1748" s="60"/>
      <c r="AH1748" s="20"/>
    </row>
    <row r="1749" spans="1:34">
      <c r="A1749" s="106" t="s">
        <v>0</v>
      </c>
      <c r="B1749" s="90" t="s">
        <v>543</v>
      </c>
      <c r="C1749" s="50" t="s">
        <v>242</v>
      </c>
      <c r="D1749" s="11">
        <v>90</v>
      </c>
      <c r="E1749" s="11">
        <v>0</v>
      </c>
      <c r="F1749" s="11">
        <v>0</v>
      </c>
      <c r="G1749" s="11">
        <v>0</v>
      </c>
      <c r="H1749" s="11">
        <v>0</v>
      </c>
      <c r="I1749" s="51">
        <v>20</v>
      </c>
      <c r="J1749" s="51">
        <v>80</v>
      </c>
      <c r="K1749" s="51">
        <v>0</v>
      </c>
      <c r="L1749" s="51">
        <v>0</v>
      </c>
      <c r="M1749" s="51">
        <v>0</v>
      </c>
      <c r="N1749" s="52">
        <f>D1749*$D$3</f>
        <v>135</v>
      </c>
      <c r="O1749" s="52">
        <f>E1749*$E$3</f>
        <v>0</v>
      </c>
      <c r="P1749" s="52">
        <f>F1749*$F$3</f>
        <v>0</v>
      </c>
      <c r="Q1749" s="52">
        <f>G1749*$G$3</f>
        <v>0</v>
      </c>
      <c r="R1749" s="52">
        <f>H1749*$H$3</f>
        <v>0</v>
      </c>
      <c r="S1749" s="52">
        <f>(N1749/100)*(I1749*$I$3)+(N1749/100)*(J1749*$J$3)</f>
        <v>202.5</v>
      </c>
      <c r="T1749" s="52">
        <f>(O1749/100)*(K1749*$K$3)</f>
        <v>0</v>
      </c>
      <c r="U1749" s="52">
        <f>(P1749/100)*(K1749*$K$3)+(P1749/100)*(L1749*$L$3)</f>
        <v>0</v>
      </c>
      <c r="V1749" s="52">
        <f>(Q1749/100)*(L1749*$L$3)</f>
        <v>0</v>
      </c>
      <c r="W1749" s="52">
        <f>(R1749/100)*(K1749*$K$3)+(R1749/100)*(L1749*$L$3)</f>
        <v>0</v>
      </c>
      <c r="X1749" s="52">
        <f t="shared" ref="X1749:X1763" si="561">N1749+S1749</f>
        <v>337.5</v>
      </c>
      <c r="Y1749" s="52">
        <f t="shared" ref="Y1749:Y1763" si="562">O1749+T1749</f>
        <v>0</v>
      </c>
      <c r="Z1749" s="52">
        <f t="shared" ref="Z1749:Z1763" si="563">P1749+U1749</f>
        <v>0</v>
      </c>
      <c r="AA1749" s="52">
        <f t="shared" ref="AA1749:AA1763" si="564">Q1749+V1749</f>
        <v>0</v>
      </c>
      <c r="AB1749" s="52">
        <f>R1749+W1749</f>
        <v>0</v>
      </c>
      <c r="AC1749" s="53">
        <f>ROUND(X1749+Y1749+Z1749+AA1749+AB1749,1)</f>
        <v>337.5</v>
      </c>
      <c r="AD1749" s="58"/>
      <c r="AE1749" s="113"/>
      <c r="AF1749" s="60"/>
      <c r="AH1749" s="20"/>
    </row>
    <row r="1750" spans="1:34">
      <c r="A1750" s="99" t="s">
        <v>815</v>
      </c>
      <c r="B1750" s="91">
        <v>0</v>
      </c>
      <c r="C1750" s="21" t="s">
        <v>325</v>
      </c>
      <c r="D1750" s="12">
        <v>90</v>
      </c>
      <c r="E1750" s="12">
        <v>0</v>
      </c>
      <c r="F1750" s="12">
        <v>0</v>
      </c>
      <c r="G1750" s="12">
        <v>0</v>
      </c>
      <c r="H1750" s="12">
        <v>0</v>
      </c>
      <c r="I1750" s="13">
        <v>40</v>
      </c>
      <c r="J1750" s="13">
        <v>93</v>
      </c>
      <c r="K1750" s="13">
        <v>0</v>
      </c>
      <c r="L1750" s="13">
        <v>0</v>
      </c>
      <c r="M1750" s="13">
        <v>0</v>
      </c>
      <c r="N1750" s="14">
        <f>D1750*$D$4</f>
        <v>117</v>
      </c>
      <c r="O1750" s="14">
        <f>E1750*$E$4</f>
        <v>0</v>
      </c>
      <c r="P1750" s="14">
        <f>F1750*$F$4</f>
        <v>0</v>
      </c>
      <c r="Q1750" s="14">
        <f>G1750*$G$4</f>
        <v>0</v>
      </c>
      <c r="R1750" s="14">
        <f>H1750*$H$4</f>
        <v>0</v>
      </c>
      <c r="S1750" s="14">
        <f>(N1750/100)*(I1750*$I$4)+(N1750/100)*(J1750*$J$4)</f>
        <v>280.09800000000001</v>
      </c>
      <c r="T1750" s="14">
        <f>(O1750/100)*(K1750*$K$4)</f>
        <v>0</v>
      </c>
      <c r="U1750" s="14">
        <f>(P1750/100)*(K1750*$K$4)+(P1750/100)*(L1750*$L$4)</f>
        <v>0</v>
      </c>
      <c r="V1750" s="14">
        <f>(Q1750/100)*(L1750*$L$4)</f>
        <v>0</v>
      </c>
      <c r="W1750" s="14">
        <f>(R1750/100)*(K1750*$K$4)+(R1750/100)*(L1750*$L$4)</f>
        <v>0</v>
      </c>
      <c r="X1750" s="14">
        <f t="shared" si="561"/>
        <v>397.09800000000001</v>
      </c>
      <c r="Y1750" s="14">
        <f t="shared" si="562"/>
        <v>0</v>
      </c>
      <c r="Z1750" s="14">
        <f t="shared" si="563"/>
        <v>0</v>
      </c>
      <c r="AA1750" s="14">
        <f t="shared" si="564"/>
        <v>0</v>
      </c>
      <c r="AB1750" s="14">
        <f>R1750+W1750</f>
        <v>0</v>
      </c>
      <c r="AC1750" s="15">
        <f>ROUND(X1750+Y1750+Z1750+AA1750+AB1750,1)</f>
        <v>397.1</v>
      </c>
      <c r="AD1750" s="48">
        <f>(ROUND(AC1750-AC1749,1)/AC1749)</f>
        <v>0.17659259259259261</v>
      </c>
      <c r="AE1750" s="113" t="s">
        <v>814</v>
      </c>
      <c r="AF1750" s="60"/>
      <c r="AH1750" s="20"/>
    </row>
    <row r="1751" spans="1:34">
      <c r="A1751" s="99" t="s">
        <v>816</v>
      </c>
      <c r="B1751" s="91">
        <v>25</v>
      </c>
      <c r="C1751" s="21" t="s">
        <v>850</v>
      </c>
      <c r="D1751" s="12">
        <v>90</v>
      </c>
      <c r="E1751" s="12">
        <v>0</v>
      </c>
      <c r="F1751" s="12">
        <v>0</v>
      </c>
      <c r="G1751" s="12">
        <v>0</v>
      </c>
      <c r="H1751" s="12">
        <v>0</v>
      </c>
      <c r="I1751" s="13">
        <v>20</v>
      </c>
      <c r="J1751" s="13">
        <v>80</v>
      </c>
      <c r="K1751" s="13">
        <v>0</v>
      </c>
      <c r="L1751" s="13">
        <v>0</v>
      </c>
      <c r="M1751" s="13">
        <v>0</v>
      </c>
      <c r="N1751" s="14">
        <f>D1751*$D$5</f>
        <v>125.99999999999999</v>
      </c>
      <c r="O1751" s="14">
        <f>E1751*$E$5</f>
        <v>0</v>
      </c>
      <c r="P1751" s="14">
        <f>F1751*$F$5</f>
        <v>0</v>
      </c>
      <c r="Q1751" s="14">
        <f>G1751*$G$5</f>
        <v>0</v>
      </c>
      <c r="R1751" s="14">
        <f>H1751*$H$5</f>
        <v>0</v>
      </c>
      <c r="S1751" s="14">
        <f>(N1751/100)*(I1751*$I$5)+(N1751/100)*(J1751*$J$5)</f>
        <v>189</v>
      </c>
      <c r="T1751" s="14">
        <f>(O1751/100)*(K1751*$K$5)</f>
        <v>0</v>
      </c>
      <c r="U1751" s="14">
        <f>(P1751/100)*(K1751*$K$5)+(P1751/100)*(L1751*$L$5)</f>
        <v>0</v>
      </c>
      <c r="V1751" s="14">
        <f>(Q1751/100)*(L1751*$L$5)</f>
        <v>0</v>
      </c>
      <c r="W1751" s="14">
        <f>(R1751/100)*(K1751*$K$5)+(R1751/100)*(L1751*$L$5)</f>
        <v>0</v>
      </c>
      <c r="X1751" s="14">
        <f t="shared" si="561"/>
        <v>315</v>
      </c>
      <c r="Y1751" s="14">
        <f t="shared" si="562"/>
        <v>0</v>
      </c>
      <c r="Z1751" s="14">
        <f t="shared" si="563"/>
        <v>0</v>
      </c>
      <c r="AA1751" s="14">
        <f t="shared" si="564"/>
        <v>0</v>
      </c>
      <c r="AB1751" s="14">
        <f>R1751+W1751</f>
        <v>0</v>
      </c>
      <c r="AC1751" s="15">
        <f t="shared" ref="AC1751:AC1763" si="565">ROUND(X1751+Y1751+Z1751+AA1751+AB1751,1)</f>
        <v>315</v>
      </c>
      <c r="AD1751" s="48">
        <f>(ROUND(AC1751-AC1749,1)/AC1749)</f>
        <v>-6.6666666666666666E-2</v>
      </c>
      <c r="AE1751" s="113"/>
      <c r="AF1751" s="60"/>
      <c r="AH1751" s="20"/>
    </row>
    <row r="1752" spans="1:34">
      <c r="A1752" s="99" t="s">
        <v>817</v>
      </c>
      <c r="B1752" s="91">
        <v>0</v>
      </c>
      <c r="C1752" s="21" t="s">
        <v>338</v>
      </c>
      <c r="D1752" s="12">
        <v>90</v>
      </c>
      <c r="E1752" s="12">
        <v>0</v>
      </c>
      <c r="F1752" s="12">
        <v>0</v>
      </c>
      <c r="G1752" s="12">
        <v>0</v>
      </c>
      <c r="H1752" s="12">
        <v>0</v>
      </c>
      <c r="I1752" s="13">
        <v>20</v>
      </c>
      <c r="J1752" s="13">
        <v>80</v>
      </c>
      <c r="K1752" s="13">
        <v>0</v>
      </c>
      <c r="L1752" s="13">
        <v>0</v>
      </c>
      <c r="M1752" s="13">
        <v>0</v>
      </c>
      <c r="N1752" s="14">
        <f>D1752*$D$6</f>
        <v>125.99999999999999</v>
      </c>
      <c r="O1752" s="14">
        <f>E1752*$E$6</f>
        <v>0</v>
      </c>
      <c r="P1752" s="14">
        <f>F1752*$F$6</f>
        <v>0</v>
      </c>
      <c r="Q1752" s="14">
        <f>G1752*$G$6</f>
        <v>0</v>
      </c>
      <c r="R1752" s="14">
        <f>H1752*$H$6</f>
        <v>0</v>
      </c>
      <c r="S1752" s="14">
        <f>(N1752/100)*(I1752*$I$6)+(N1752/100)*(J1752*$J$6)</f>
        <v>189</v>
      </c>
      <c r="T1752" s="14">
        <f>(O1752/100)*(K1752*$K$6)</f>
        <v>0</v>
      </c>
      <c r="U1752" s="14">
        <f>(P1752/100)*(K1752*$K$6)+(P1752/100)*(L1752*$L$6)</f>
        <v>0</v>
      </c>
      <c r="V1752" s="14">
        <f>(Q1752/100)*(L1752*$L$6)</f>
        <v>0</v>
      </c>
      <c r="W1752" s="14">
        <f>(R1752/100)*(K1752*$K$6)+(R1752/100)*(L1752*$L$6)</f>
        <v>0</v>
      </c>
      <c r="X1752" s="14">
        <f t="shared" si="561"/>
        <v>315</v>
      </c>
      <c r="Y1752" s="14">
        <f t="shared" si="562"/>
        <v>0</v>
      </c>
      <c r="Z1752" s="14">
        <f t="shared" si="563"/>
        <v>0</v>
      </c>
      <c r="AA1752" s="14">
        <f t="shared" si="564"/>
        <v>0</v>
      </c>
      <c r="AB1752" s="14">
        <f t="shared" ref="AB1752:AB1763" si="566">R1752+W1752</f>
        <v>0</v>
      </c>
      <c r="AC1752" s="15">
        <f t="shared" si="565"/>
        <v>315</v>
      </c>
      <c r="AD1752" s="48">
        <f>(ROUND(AC1752-AC1749,1)/AC1749)</f>
        <v>-6.6666666666666666E-2</v>
      </c>
      <c r="AE1752" s="113"/>
      <c r="AF1752" s="60"/>
      <c r="AH1752" s="20"/>
    </row>
    <row r="1753" spans="1:34">
      <c r="A1753" s="99" t="s">
        <v>818</v>
      </c>
      <c r="B1753" s="91">
        <v>0</v>
      </c>
      <c r="C1753" s="21" t="s">
        <v>339</v>
      </c>
      <c r="D1753" s="12">
        <v>90</v>
      </c>
      <c r="E1753" s="12">
        <v>0</v>
      </c>
      <c r="F1753" s="12">
        <v>0</v>
      </c>
      <c r="G1753" s="12">
        <v>0</v>
      </c>
      <c r="H1753" s="12">
        <v>0</v>
      </c>
      <c r="I1753" s="13">
        <v>20</v>
      </c>
      <c r="J1753" s="13">
        <v>80</v>
      </c>
      <c r="K1753" s="13">
        <v>0</v>
      </c>
      <c r="L1753" s="13">
        <v>0</v>
      </c>
      <c r="M1753" s="13">
        <v>0</v>
      </c>
      <c r="N1753" s="14">
        <f>D1753*$D$7</f>
        <v>125.99999999999999</v>
      </c>
      <c r="O1753" s="14">
        <f>E1753*$E$7</f>
        <v>0</v>
      </c>
      <c r="P1753" s="14">
        <f>F1753*$F$7</f>
        <v>0</v>
      </c>
      <c r="Q1753" s="14">
        <f>G1753*$G$7</f>
        <v>0</v>
      </c>
      <c r="R1753" s="14">
        <f>H1753*$H$7</f>
        <v>0</v>
      </c>
      <c r="S1753" s="14">
        <f>(N1753/100)*(I1753*$I$7)+(N1753/100)*(J1753*$J$7)</f>
        <v>189</v>
      </c>
      <c r="T1753" s="14">
        <f>(O1753/100)*(K1753*$K$7)</f>
        <v>0</v>
      </c>
      <c r="U1753" s="14">
        <f>(P1753/100)*(K1753*$K$7)+(P1753/100)*(L1753*$L$7)</f>
        <v>0</v>
      </c>
      <c r="V1753" s="14">
        <f>(Q1753/100)*(L1753*$L$7)</f>
        <v>0</v>
      </c>
      <c r="W1753" s="14">
        <f>(R1753/100)*(K1753*$K$7)+(R1753/100)*(L1753*$L$7)</f>
        <v>0</v>
      </c>
      <c r="X1753" s="14">
        <f t="shared" si="561"/>
        <v>315</v>
      </c>
      <c r="Y1753" s="14">
        <f t="shared" si="562"/>
        <v>0</v>
      </c>
      <c r="Z1753" s="14">
        <f t="shared" si="563"/>
        <v>0</v>
      </c>
      <c r="AA1753" s="14">
        <f t="shared" si="564"/>
        <v>0</v>
      </c>
      <c r="AB1753" s="14">
        <f t="shared" si="566"/>
        <v>0</v>
      </c>
      <c r="AC1753" s="15">
        <f t="shared" si="565"/>
        <v>315</v>
      </c>
      <c r="AD1753" s="48">
        <f>(ROUND(AC1753-AC1749,1)/AC1749)</f>
        <v>-6.6666666666666666E-2</v>
      </c>
      <c r="AE1753" s="113"/>
      <c r="AF1753" s="60"/>
      <c r="AH1753" s="20"/>
    </row>
    <row r="1754" spans="1:34">
      <c r="A1754" s="99" t="s">
        <v>667</v>
      </c>
      <c r="B1754" s="91"/>
      <c r="C1754" s="21" t="s">
        <v>340</v>
      </c>
      <c r="D1754" s="12">
        <v>90</v>
      </c>
      <c r="E1754" s="12">
        <v>0</v>
      </c>
      <c r="F1754" s="12">
        <v>0</v>
      </c>
      <c r="G1754" s="12">
        <v>0</v>
      </c>
      <c r="H1754" s="12">
        <v>0</v>
      </c>
      <c r="I1754" s="13">
        <v>20</v>
      </c>
      <c r="J1754" s="13">
        <v>80</v>
      </c>
      <c r="K1754" s="13">
        <v>0</v>
      </c>
      <c r="L1754" s="13">
        <v>0</v>
      </c>
      <c r="M1754" s="13">
        <v>0</v>
      </c>
      <c r="N1754" s="14">
        <f>D1754*$D$8</f>
        <v>125.99999999999999</v>
      </c>
      <c r="O1754" s="14">
        <f>E1754*$E$8</f>
        <v>0</v>
      </c>
      <c r="P1754" s="14">
        <f>F1754*$F$8</f>
        <v>0</v>
      </c>
      <c r="Q1754" s="14">
        <f>G1754*$G$8</f>
        <v>0</v>
      </c>
      <c r="R1754" s="14">
        <f>H1754*$H$8</f>
        <v>0</v>
      </c>
      <c r="S1754" s="14">
        <f>(N1754/100)*(I1754*$I$8)+(N1754/100)*(J1754*$J$8)</f>
        <v>189</v>
      </c>
      <c r="T1754" s="14">
        <f>(O1754/100)*(K1754*$K$8)</f>
        <v>0</v>
      </c>
      <c r="U1754" s="14">
        <f>(P1754/100)*(K1754*$K$8)+(P1754/100)*(L1754*$L$8)</f>
        <v>0</v>
      </c>
      <c r="V1754" s="14">
        <f>(Q1754/100)*(L1754*$L$8)</f>
        <v>0</v>
      </c>
      <c r="W1754" s="14">
        <f>(R1754/100)*(K1754*$K$8)+(R1754/100)*(L1754*$L$8)</f>
        <v>0</v>
      </c>
      <c r="X1754" s="14">
        <f t="shared" si="561"/>
        <v>315</v>
      </c>
      <c r="Y1754" s="14">
        <f t="shared" si="562"/>
        <v>0</v>
      </c>
      <c r="Z1754" s="14">
        <f t="shared" si="563"/>
        <v>0</v>
      </c>
      <c r="AA1754" s="14">
        <f t="shared" si="564"/>
        <v>0</v>
      </c>
      <c r="AB1754" s="14">
        <f t="shared" si="566"/>
        <v>0</v>
      </c>
      <c r="AC1754" s="15">
        <f t="shared" si="565"/>
        <v>315</v>
      </c>
      <c r="AD1754" s="48">
        <f>(ROUND(AC1754-AC1749,1)/AC1749)</f>
        <v>-6.6666666666666666E-2</v>
      </c>
      <c r="AE1754" s="113"/>
      <c r="AF1754" s="60"/>
      <c r="AH1754" s="20"/>
    </row>
    <row r="1755" spans="1:34">
      <c r="A1755" s="99" t="s">
        <v>606</v>
      </c>
      <c r="B1755" s="91"/>
      <c r="C1755" s="21" t="s">
        <v>1</v>
      </c>
      <c r="D1755" s="12">
        <v>45</v>
      </c>
      <c r="E1755" s="12">
        <v>90</v>
      </c>
      <c r="F1755" s="12">
        <v>0</v>
      </c>
      <c r="G1755" s="12">
        <v>0</v>
      </c>
      <c r="H1755" s="12">
        <v>0</v>
      </c>
      <c r="I1755" s="13">
        <v>20</v>
      </c>
      <c r="J1755" s="13">
        <v>80</v>
      </c>
      <c r="K1755" s="13">
        <v>105</v>
      </c>
      <c r="L1755" s="13">
        <v>0</v>
      </c>
      <c r="M1755" s="13">
        <v>0</v>
      </c>
      <c r="N1755" s="14">
        <f>D1755*$D$9</f>
        <v>54</v>
      </c>
      <c r="O1755" s="14">
        <f>E1755*$E$9</f>
        <v>117</v>
      </c>
      <c r="P1755" s="14">
        <f>F1755*$F$9</f>
        <v>0</v>
      </c>
      <c r="Q1755" s="14">
        <f>G1755*$G$9</f>
        <v>0</v>
      </c>
      <c r="R1755" s="14">
        <f>H1755*$H$9</f>
        <v>0</v>
      </c>
      <c r="S1755" s="14">
        <f>(N1755/100)*(I1755*$I$9)+(N1755/100)*(J1755*$J$9)</f>
        <v>81.000000000000014</v>
      </c>
      <c r="T1755" s="14">
        <f>(O1755/100)*(K1755*$K$9)</f>
        <v>184.27499999999998</v>
      </c>
      <c r="U1755" s="14">
        <f>(P1755/100)*(K1755*$K$9)+(P1755/100)*(L1755*$L$9)</f>
        <v>0</v>
      </c>
      <c r="V1755" s="14">
        <f>(Q1755/100)*(L1755*$L$9)</f>
        <v>0</v>
      </c>
      <c r="W1755" s="14">
        <f>(R1755/100)*(K1755*$K$9)+(R1755/100)*(L1755*$L$9)</f>
        <v>0</v>
      </c>
      <c r="X1755" s="14">
        <f t="shared" si="561"/>
        <v>135</v>
      </c>
      <c r="Y1755" s="14">
        <f t="shared" si="562"/>
        <v>301.27499999999998</v>
      </c>
      <c r="Z1755" s="14">
        <f t="shared" si="563"/>
        <v>0</v>
      </c>
      <c r="AA1755" s="14">
        <f t="shared" si="564"/>
        <v>0</v>
      </c>
      <c r="AB1755" s="14">
        <f t="shared" si="566"/>
        <v>0</v>
      </c>
      <c r="AC1755" s="15">
        <f t="shared" si="565"/>
        <v>436.3</v>
      </c>
      <c r="AD1755" s="48">
        <f>(ROUND(AC1755-AC1749,1)/AC1749)</f>
        <v>0.29274074074074075</v>
      </c>
      <c r="AE1755" s="113"/>
      <c r="AF1755" s="60"/>
      <c r="AH1755" s="20"/>
    </row>
    <row r="1756" spans="1:34">
      <c r="A1756" s="99" t="s">
        <v>845</v>
      </c>
      <c r="B1756" s="91"/>
      <c r="C1756" s="21" t="s">
        <v>2</v>
      </c>
      <c r="D1756" s="12">
        <v>45</v>
      </c>
      <c r="E1756" s="12">
        <v>0</v>
      </c>
      <c r="F1756" s="12">
        <v>90</v>
      </c>
      <c r="G1756" s="12">
        <v>0</v>
      </c>
      <c r="H1756" s="12">
        <v>0</v>
      </c>
      <c r="I1756" s="13">
        <v>20</v>
      </c>
      <c r="J1756" s="13">
        <v>80</v>
      </c>
      <c r="K1756" s="13">
        <v>52.5</v>
      </c>
      <c r="L1756" s="13">
        <v>52.5</v>
      </c>
      <c r="M1756" s="13">
        <v>0</v>
      </c>
      <c r="N1756" s="14">
        <f>D1756*$D$10</f>
        <v>54</v>
      </c>
      <c r="O1756" s="14">
        <f>E1756*$E$10</f>
        <v>0</v>
      </c>
      <c r="P1756" s="14">
        <f>F1756*$F$10</f>
        <v>117</v>
      </c>
      <c r="Q1756" s="14">
        <f>G1756*$G$10</f>
        <v>0</v>
      </c>
      <c r="R1756" s="14">
        <f>H1756*$H$10</f>
        <v>0</v>
      </c>
      <c r="S1756" s="14">
        <f>(N1756/100)*(I1756*$I$10)+(N1756/100)*(J1756*$J$10)</f>
        <v>81.000000000000014</v>
      </c>
      <c r="T1756" s="14">
        <f>(O1756/100)*(K1756*$J$10)</f>
        <v>0</v>
      </c>
      <c r="U1756" s="14">
        <f>(P1756/100)*(K1756*$K$10)+(P1756/100)*(L1756*$L$10)</f>
        <v>184.27499999999998</v>
      </c>
      <c r="V1756" s="14">
        <f>(Q1756/100)*(L1756*$L$10)</f>
        <v>0</v>
      </c>
      <c r="W1756" s="14">
        <f>(R1756/100)*(K1756*$K$10)+(R1756/100)*(L1756*$L$10)</f>
        <v>0</v>
      </c>
      <c r="X1756" s="14">
        <f t="shared" si="561"/>
        <v>135</v>
      </c>
      <c r="Y1756" s="14">
        <f t="shared" si="562"/>
        <v>0</v>
      </c>
      <c r="Z1756" s="14">
        <f t="shared" si="563"/>
        <v>301.27499999999998</v>
      </c>
      <c r="AA1756" s="14">
        <f t="shared" si="564"/>
        <v>0</v>
      </c>
      <c r="AB1756" s="14">
        <f t="shared" si="566"/>
        <v>0</v>
      </c>
      <c r="AC1756" s="15">
        <f t="shared" si="565"/>
        <v>436.3</v>
      </c>
      <c r="AD1756" s="48">
        <f>(ROUND(AC1756-AC1749,1)/AC1749)</f>
        <v>0.29274074074074075</v>
      </c>
      <c r="AE1756" s="113"/>
      <c r="AF1756" s="60"/>
      <c r="AH1756" s="20"/>
    </row>
    <row r="1757" spans="1:34">
      <c r="A1757" s="99" t="s">
        <v>846</v>
      </c>
      <c r="B1757" s="91"/>
      <c r="C1757" s="21" t="s">
        <v>3</v>
      </c>
      <c r="D1757" s="12">
        <v>45</v>
      </c>
      <c r="E1757" s="12">
        <v>0</v>
      </c>
      <c r="F1757" s="12">
        <v>0</v>
      </c>
      <c r="G1757" s="12">
        <v>90</v>
      </c>
      <c r="H1757" s="12">
        <v>0</v>
      </c>
      <c r="I1757" s="13">
        <v>20</v>
      </c>
      <c r="J1757" s="13">
        <v>80</v>
      </c>
      <c r="K1757" s="13">
        <v>0</v>
      </c>
      <c r="L1757" s="13">
        <v>105</v>
      </c>
      <c r="M1757" s="13">
        <v>0</v>
      </c>
      <c r="N1757" s="14">
        <f>D1757*$D$11</f>
        <v>54</v>
      </c>
      <c r="O1757" s="14">
        <f>E1757*$E$11</f>
        <v>0</v>
      </c>
      <c r="P1757" s="14">
        <f>F1757*$F$11</f>
        <v>0</v>
      </c>
      <c r="Q1757" s="14">
        <f>G1757*$G$11</f>
        <v>117</v>
      </c>
      <c r="R1757" s="14">
        <f>H1757*$H$11</f>
        <v>0</v>
      </c>
      <c r="S1757" s="14">
        <f>(N1757/100)*(I1757*$I$11)+(N1757/100)*(J1757*$J$11)</f>
        <v>81.000000000000014</v>
      </c>
      <c r="T1757" s="14">
        <f>(O1757/100)*(K1757*$K$11)</f>
        <v>0</v>
      </c>
      <c r="U1757" s="14">
        <f>(P1757/100)*(K1757*$K$11)+(P1757/100)*(L1757*$L$11)</f>
        <v>0</v>
      </c>
      <c r="V1757" s="14">
        <f>(Q1757/100)*(L1757*$L$11)</f>
        <v>184.27499999999998</v>
      </c>
      <c r="W1757" s="14">
        <f>(R1757/100)*(K1757*$K$11)+(R1757/100)*(L1757*$L$11)</f>
        <v>0</v>
      </c>
      <c r="X1757" s="14">
        <f t="shared" si="561"/>
        <v>135</v>
      </c>
      <c r="Y1757" s="14">
        <f t="shared" si="562"/>
        <v>0</v>
      </c>
      <c r="Z1757" s="14">
        <f t="shared" si="563"/>
        <v>0</v>
      </c>
      <c r="AA1757" s="14">
        <f t="shared" si="564"/>
        <v>301.27499999999998</v>
      </c>
      <c r="AB1757" s="14">
        <f t="shared" si="566"/>
        <v>0</v>
      </c>
      <c r="AC1757" s="15">
        <f t="shared" si="565"/>
        <v>436.3</v>
      </c>
      <c r="AD1757" s="48">
        <f>(ROUND(AC1757-AC1749,1)/AC1749)</f>
        <v>0.29274074074074075</v>
      </c>
      <c r="AE1757" s="113"/>
      <c r="AF1757" s="60"/>
      <c r="AH1757" s="20"/>
    </row>
    <row r="1758" spans="1:34">
      <c r="A1758" s="99" t="s">
        <v>847</v>
      </c>
      <c r="B1758" s="91"/>
      <c r="C1758" s="21" t="s">
        <v>4</v>
      </c>
      <c r="D1758" s="12">
        <v>45</v>
      </c>
      <c r="E1758" s="12">
        <v>0</v>
      </c>
      <c r="F1758" s="12">
        <v>0</v>
      </c>
      <c r="G1758" s="12">
        <v>0</v>
      </c>
      <c r="H1758" s="12">
        <v>90</v>
      </c>
      <c r="I1758" s="13">
        <v>20</v>
      </c>
      <c r="J1758" s="13">
        <v>80</v>
      </c>
      <c r="K1758" s="13">
        <v>52.5</v>
      </c>
      <c r="L1758" s="13">
        <v>52.5</v>
      </c>
      <c r="M1758" s="13">
        <v>0</v>
      </c>
      <c r="N1758" s="14">
        <f>D1758*$D$12</f>
        <v>54</v>
      </c>
      <c r="O1758" s="14">
        <f>E1758*$E$12</f>
        <v>0</v>
      </c>
      <c r="P1758" s="14">
        <f>F1758*$F$12</f>
        <v>0</v>
      </c>
      <c r="Q1758" s="14">
        <f>G1758*$G$12</f>
        <v>0</v>
      </c>
      <c r="R1758" s="14">
        <f>H1758*$H$12</f>
        <v>117</v>
      </c>
      <c r="S1758" s="14">
        <f>(N1758/100)*(I1758*$I$12)+(N1758/100)*(J1758*$J$12)</f>
        <v>81.000000000000014</v>
      </c>
      <c r="T1758" s="14">
        <f>(O1758/100)*(K1758*$K$12)</f>
        <v>0</v>
      </c>
      <c r="U1758" s="14">
        <f>(P1758/100)*(K1758*$K$12)+(P1758/100)*(L1758*$L$12)</f>
        <v>0</v>
      </c>
      <c r="V1758" s="14">
        <f>(Q1758/100)*(L1758*$L$12)</f>
        <v>0</v>
      </c>
      <c r="W1758" s="14">
        <f>(R1758/100)*(K1758*$K$12)+(R1758/100)*(L1758*$L$12)</f>
        <v>184.27499999999998</v>
      </c>
      <c r="X1758" s="14">
        <f t="shared" si="561"/>
        <v>135</v>
      </c>
      <c r="Y1758" s="14">
        <f t="shared" si="562"/>
        <v>0</v>
      </c>
      <c r="Z1758" s="14">
        <f t="shared" si="563"/>
        <v>0</v>
      </c>
      <c r="AA1758" s="14">
        <f t="shared" si="564"/>
        <v>0</v>
      </c>
      <c r="AB1758" s="14">
        <f t="shared" si="566"/>
        <v>301.27499999999998</v>
      </c>
      <c r="AC1758" s="15">
        <f t="shared" si="565"/>
        <v>436.3</v>
      </c>
      <c r="AD1758" s="48">
        <f>(ROUND(AC1758-AC1749,1)/AC1749)</f>
        <v>0.29274074074074075</v>
      </c>
      <c r="AE1758" s="113"/>
      <c r="AF1758" s="60"/>
      <c r="AH1758" s="20"/>
    </row>
    <row r="1759" spans="1:34">
      <c r="A1759" s="99" t="s">
        <v>848</v>
      </c>
      <c r="B1759" s="91"/>
      <c r="C1759" s="21" t="s">
        <v>328</v>
      </c>
      <c r="D1759" s="12">
        <v>90</v>
      </c>
      <c r="E1759" s="12">
        <v>0</v>
      </c>
      <c r="F1759" s="12">
        <v>0</v>
      </c>
      <c r="G1759" s="12">
        <v>0</v>
      </c>
      <c r="H1759" s="12">
        <v>0</v>
      </c>
      <c r="I1759" s="13">
        <v>20</v>
      </c>
      <c r="J1759" s="13">
        <v>80</v>
      </c>
      <c r="K1759" s="13">
        <v>0</v>
      </c>
      <c r="L1759" s="13">
        <v>0</v>
      </c>
      <c r="M1759" s="13">
        <v>80</v>
      </c>
      <c r="N1759" s="14">
        <f>D1759*$D$13</f>
        <v>117</v>
      </c>
      <c r="O1759" s="14">
        <f>E1759*$E$13</f>
        <v>0</v>
      </c>
      <c r="P1759" s="14">
        <f>F1759*$F$13</f>
        <v>0</v>
      </c>
      <c r="Q1759" s="14">
        <f>G1759*$G$13</f>
        <v>0</v>
      </c>
      <c r="R1759" s="14">
        <f>H1759*$H$13</f>
        <v>0</v>
      </c>
      <c r="S1759" s="14">
        <f>(N1759/100)*(I1759*$I$14)+(N1759/100)*(J1759*$J$14)+(N1759/100)*(M1759*$M$14)</f>
        <v>315.89999999999998</v>
      </c>
      <c r="T1759" s="14">
        <f>(O1759/100)*(K1759*$K$13)+(O1759/100)*(M1759*$M$13)</f>
        <v>0</v>
      </c>
      <c r="U1759" s="14">
        <f>(P1759/100)*(K1759*$K$13)+(P1759/100)*(L1759*$L$13)+(P1759/100)*(M1759*$M$13)</f>
        <v>0</v>
      </c>
      <c r="V1759" s="14">
        <f>(Q1759/100)*(L1759*$L$13)+(Q1759/100)*(M1759*$M$13)</f>
        <v>0</v>
      </c>
      <c r="W1759" s="14">
        <f>(R1759/100)*(K1759*$K$13)+(R1759/100)*(L1759*$L$13)+(R1759/100)*(M1759*$M$13)</f>
        <v>0</v>
      </c>
      <c r="X1759" s="14">
        <f t="shared" si="561"/>
        <v>432.9</v>
      </c>
      <c r="Y1759" s="14">
        <f t="shared" si="562"/>
        <v>0</v>
      </c>
      <c r="Z1759" s="14">
        <f t="shared" si="563"/>
        <v>0</v>
      </c>
      <c r="AA1759" s="14">
        <f t="shared" si="564"/>
        <v>0</v>
      </c>
      <c r="AB1759" s="14">
        <f t="shared" si="566"/>
        <v>0</v>
      </c>
      <c r="AC1759" s="15">
        <f t="shared" si="565"/>
        <v>432.9</v>
      </c>
      <c r="AD1759" s="48">
        <f>(ROUND(AC1759-AC1749,1)/AC1749)</f>
        <v>0.28266666666666668</v>
      </c>
      <c r="AE1759" s="113"/>
      <c r="AF1759" s="60"/>
      <c r="AH1759" s="20"/>
    </row>
    <row r="1760" spans="1:34">
      <c r="A1760" s="99" t="s">
        <v>849</v>
      </c>
      <c r="B1760" s="91"/>
      <c r="C1760" s="21" t="s">
        <v>329</v>
      </c>
      <c r="D1760" s="12">
        <v>90</v>
      </c>
      <c r="E1760" s="12">
        <v>0</v>
      </c>
      <c r="F1760" s="12">
        <v>0</v>
      </c>
      <c r="G1760" s="12">
        <v>0</v>
      </c>
      <c r="H1760" s="12">
        <v>0</v>
      </c>
      <c r="I1760" s="13">
        <v>20</v>
      </c>
      <c r="J1760" s="13">
        <v>80</v>
      </c>
      <c r="K1760" s="13">
        <v>80</v>
      </c>
      <c r="L1760" s="13">
        <v>0</v>
      </c>
      <c r="M1760" s="13">
        <v>0</v>
      </c>
      <c r="N1760" s="14">
        <f>D1760*$D$14</f>
        <v>117</v>
      </c>
      <c r="O1760" s="14">
        <f>E1760*$E$14</f>
        <v>0</v>
      </c>
      <c r="P1760" s="14">
        <f>F1760*$F$14</f>
        <v>0</v>
      </c>
      <c r="Q1760" s="14">
        <f>G1760*$G$14</f>
        <v>0</v>
      </c>
      <c r="R1760" s="14">
        <f>H1760*$H$14</f>
        <v>0</v>
      </c>
      <c r="S1760" s="14">
        <f>(N1760/100)*(I1760*$I$14)+(N1760/100)*(J1760*$J$14)+(N1760/100)*(K1760*$K$14)</f>
        <v>315.89999999999998</v>
      </c>
      <c r="T1760" s="14">
        <f>(O1760/100)*(K1760*$K$14)</f>
        <v>0</v>
      </c>
      <c r="U1760" s="14">
        <f>(P1760/100)*(K1760*$K$14)+(P1760/100)*(L1760*$L$14)</f>
        <v>0</v>
      </c>
      <c r="V1760" s="14">
        <f>(Q1760/100)*(L1760*$L$14)</f>
        <v>0</v>
      </c>
      <c r="W1760" s="14">
        <f>(R1760/100)*(K1760*$L$14)+(R1760/100)*(L1760*$M$14)</f>
        <v>0</v>
      </c>
      <c r="X1760" s="14">
        <f t="shared" si="561"/>
        <v>432.9</v>
      </c>
      <c r="Y1760" s="14">
        <f t="shared" si="562"/>
        <v>0</v>
      </c>
      <c r="Z1760" s="14">
        <f t="shared" si="563"/>
        <v>0</v>
      </c>
      <c r="AA1760" s="14">
        <f t="shared" si="564"/>
        <v>0</v>
      </c>
      <c r="AB1760" s="14">
        <f t="shared" si="566"/>
        <v>0</v>
      </c>
      <c r="AC1760" s="15">
        <f t="shared" si="565"/>
        <v>432.9</v>
      </c>
      <c r="AD1760" s="48">
        <f>(ROUND(AC1760-AC1749,1)/AC1749)</f>
        <v>0.28266666666666668</v>
      </c>
      <c r="AE1760" s="113"/>
      <c r="AF1760" s="60"/>
      <c r="AH1760" s="20"/>
    </row>
    <row r="1761" spans="1:34">
      <c r="A1761" s="99"/>
      <c r="B1761" s="91"/>
      <c r="C1761" s="21" t="s">
        <v>330</v>
      </c>
      <c r="D1761" s="12">
        <v>90</v>
      </c>
      <c r="E1761" s="12">
        <v>0</v>
      </c>
      <c r="F1761" s="12">
        <v>0</v>
      </c>
      <c r="G1761" s="12">
        <v>0</v>
      </c>
      <c r="H1761" s="12">
        <v>0</v>
      </c>
      <c r="I1761" s="13">
        <v>20</v>
      </c>
      <c r="J1761" s="13">
        <v>80</v>
      </c>
      <c r="K1761" s="13">
        <v>0</v>
      </c>
      <c r="L1761" s="13">
        <v>80</v>
      </c>
      <c r="M1761" s="13">
        <v>0</v>
      </c>
      <c r="N1761" s="14">
        <f>D1761*$D$15</f>
        <v>117</v>
      </c>
      <c r="O1761" s="14">
        <f>E1761*$E$15</f>
        <v>0</v>
      </c>
      <c r="P1761" s="14">
        <f>F1761*$F$15</f>
        <v>0</v>
      </c>
      <c r="Q1761" s="14">
        <f>G1761*$G$15</f>
        <v>0</v>
      </c>
      <c r="R1761" s="14">
        <f>H1761*$H$15</f>
        <v>0</v>
      </c>
      <c r="S1761" s="14">
        <f>(N1761/100)*(I1761*$I$15)+(N1761/100)*(J1761*$J$15)+(N1761/100)*(L1761*$L$15)</f>
        <v>315.89999999999998</v>
      </c>
      <c r="T1761" s="14">
        <f>(O1761/100)*(K1761*$K$15)</f>
        <v>0</v>
      </c>
      <c r="U1761" s="14">
        <f>(P1761/100)*(K1761*$K$15)+(P1761/100)*(L1761*$L$15)</f>
        <v>0</v>
      </c>
      <c r="V1761" s="14">
        <f>(Q1761/100)*(L1761*$L$15)</f>
        <v>0</v>
      </c>
      <c r="W1761" s="14">
        <f>(R1761/100)*(K1761*$K$15)+(R1761/100)*(L1761*$L$15)</f>
        <v>0</v>
      </c>
      <c r="X1761" s="14">
        <f t="shared" si="561"/>
        <v>432.9</v>
      </c>
      <c r="Y1761" s="14">
        <f t="shared" si="562"/>
        <v>0</v>
      </c>
      <c r="Z1761" s="14">
        <f t="shared" si="563"/>
        <v>0</v>
      </c>
      <c r="AA1761" s="14">
        <f t="shared" si="564"/>
        <v>0</v>
      </c>
      <c r="AB1761" s="14">
        <f t="shared" si="566"/>
        <v>0</v>
      </c>
      <c r="AC1761" s="15">
        <f t="shared" si="565"/>
        <v>432.9</v>
      </c>
      <c r="AD1761" s="48">
        <f>(ROUND(AC1761-AC1749,1)/AC1749)</f>
        <v>0.28266666666666668</v>
      </c>
      <c r="AE1761" s="113"/>
      <c r="AF1761" s="60"/>
      <c r="AH1761" s="20"/>
    </row>
    <row r="1762" spans="1:34">
      <c r="A1762" s="99"/>
      <c r="B1762" s="91"/>
      <c r="C1762" s="21" t="s">
        <v>326</v>
      </c>
      <c r="D1762" s="12">
        <v>90</v>
      </c>
      <c r="E1762" s="12">
        <v>0</v>
      </c>
      <c r="F1762" s="12">
        <v>0</v>
      </c>
      <c r="G1762" s="12">
        <v>0</v>
      </c>
      <c r="H1762" s="12">
        <v>0</v>
      </c>
      <c r="I1762" s="13">
        <v>20</v>
      </c>
      <c r="J1762" s="13">
        <v>102</v>
      </c>
      <c r="K1762" s="13">
        <v>0</v>
      </c>
      <c r="L1762" s="13">
        <v>0</v>
      </c>
      <c r="M1762" s="13">
        <v>0</v>
      </c>
      <c r="N1762" s="14">
        <f>D1762*$D$16</f>
        <v>117</v>
      </c>
      <c r="O1762" s="14">
        <f>E1762*$E$16</f>
        <v>0</v>
      </c>
      <c r="P1762" s="14">
        <f>F1762*$F$16</f>
        <v>0</v>
      </c>
      <c r="Q1762" s="14">
        <f>G1762*$G$16</f>
        <v>0</v>
      </c>
      <c r="R1762" s="14">
        <f>H1762*$H$16</f>
        <v>0</v>
      </c>
      <c r="S1762" s="14">
        <f>(N1762/100)*(I1762*$I$16)+(N1762/100)*(J1762*$J$16)</f>
        <v>297.88199999999995</v>
      </c>
      <c r="T1762" s="14">
        <f>(O1762/100)*(K1762*$K$16)</f>
        <v>0</v>
      </c>
      <c r="U1762" s="14">
        <f>(P1762/100)*(K1762*$K$16)+(P1762/100)*(L1762*$L$16)</f>
        <v>0</v>
      </c>
      <c r="V1762" s="14">
        <f>(Q1762/100)*(L1762*$L$16)</f>
        <v>0</v>
      </c>
      <c r="W1762" s="14">
        <f>(R1762/100)*(K1762*$K$16)+(R1762/100)*(L1762*$L$16)</f>
        <v>0</v>
      </c>
      <c r="X1762" s="14">
        <f t="shared" si="561"/>
        <v>414.88199999999995</v>
      </c>
      <c r="Y1762" s="14">
        <f t="shared" si="562"/>
        <v>0</v>
      </c>
      <c r="Z1762" s="14">
        <f t="shared" si="563"/>
        <v>0</v>
      </c>
      <c r="AA1762" s="14">
        <f t="shared" si="564"/>
        <v>0</v>
      </c>
      <c r="AB1762" s="14">
        <f t="shared" si="566"/>
        <v>0</v>
      </c>
      <c r="AC1762" s="15">
        <f t="shared" si="565"/>
        <v>414.9</v>
      </c>
      <c r="AD1762" s="48">
        <f>(ROUND(AC1762-AC1749,1)/AC1749)</f>
        <v>0.22933333333333336</v>
      </c>
      <c r="AE1762" s="113"/>
      <c r="AF1762" s="60"/>
      <c r="AH1762" s="20"/>
    </row>
    <row r="1763" spans="1:34">
      <c r="A1763" s="99"/>
      <c r="B1763" s="91"/>
      <c r="C1763" s="21" t="s">
        <v>327</v>
      </c>
      <c r="D1763" s="12">
        <v>90</v>
      </c>
      <c r="E1763" s="12">
        <v>0</v>
      </c>
      <c r="F1763" s="12">
        <v>0</v>
      </c>
      <c r="G1763" s="12">
        <v>0</v>
      </c>
      <c r="H1763" s="12">
        <v>0</v>
      </c>
      <c r="I1763" s="13">
        <v>63</v>
      </c>
      <c r="J1763" s="13">
        <v>80</v>
      </c>
      <c r="K1763" s="13">
        <v>0</v>
      </c>
      <c r="L1763" s="13">
        <v>0</v>
      </c>
      <c r="M1763" s="13">
        <v>0</v>
      </c>
      <c r="N1763" s="14">
        <f>D1763*$D$17</f>
        <v>117</v>
      </c>
      <c r="O1763" s="14">
        <f>E1763*$E$17</f>
        <v>0</v>
      </c>
      <c r="P1763" s="14">
        <f>F1763*$F$17</f>
        <v>0</v>
      </c>
      <c r="Q1763" s="14">
        <f>G1763*$G$17</f>
        <v>0</v>
      </c>
      <c r="R1763" s="14">
        <f>H1763*$H$17</f>
        <v>0</v>
      </c>
      <c r="S1763" s="14">
        <f>(N1763/100)*(I1763*$I$17)+(N1763/100)*(J1763*$J$17)</f>
        <v>263.13299999999992</v>
      </c>
      <c r="T1763" s="14">
        <f>(O1763/100)*(K1763*$K$17)</f>
        <v>0</v>
      </c>
      <c r="U1763" s="14">
        <f>(P1763/100)*(K1763*$K$17)+(P1763/100)*(L1763*$L$17)</f>
        <v>0</v>
      </c>
      <c r="V1763" s="14">
        <f>(Q1763/100)*(L1763*$L$17)</f>
        <v>0</v>
      </c>
      <c r="W1763" s="14">
        <f>(R1763/100)*(K1763*$K$17)+(R1763/100)*(L1763*$L$17)</f>
        <v>0</v>
      </c>
      <c r="X1763" s="14">
        <f t="shared" si="561"/>
        <v>380.13299999999992</v>
      </c>
      <c r="Y1763" s="14">
        <f t="shared" si="562"/>
        <v>0</v>
      </c>
      <c r="Z1763" s="14">
        <f t="shared" si="563"/>
        <v>0</v>
      </c>
      <c r="AA1763" s="14">
        <f t="shared" si="564"/>
        <v>0</v>
      </c>
      <c r="AB1763" s="14">
        <f t="shared" si="566"/>
        <v>0</v>
      </c>
      <c r="AC1763" s="15">
        <f t="shared" si="565"/>
        <v>380.1</v>
      </c>
      <c r="AD1763" s="48">
        <f>(ROUND(AC1763-AC1749,1)/AC1749)</f>
        <v>0.12622222222222224</v>
      </c>
      <c r="AE1763" s="113"/>
      <c r="AF1763" s="60"/>
      <c r="AH1763" s="20"/>
    </row>
    <row r="1764" spans="1:34">
      <c r="A1764" s="106" t="s">
        <v>0</v>
      </c>
      <c r="B1764" s="92" t="s">
        <v>593</v>
      </c>
      <c r="C1764" s="50" t="s">
        <v>242</v>
      </c>
      <c r="D1764" s="11">
        <v>60</v>
      </c>
      <c r="E1764" s="11">
        <v>0</v>
      </c>
      <c r="F1764" s="11">
        <v>90</v>
      </c>
      <c r="G1764" s="11">
        <v>0</v>
      </c>
      <c r="H1764" s="11">
        <v>0</v>
      </c>
      <c r="I1764" s="51">
        <v>10</v>
      </c>
      <c r="J1764" s="51">
        <v>30</v>
      </c>
      <c r="K1764" s="51">
        <v>20</v>
      </c>
      <c r="L1764" s="51">
        <v>20</v>
      </c>
      <c r="M1764" s="51">
        <v>0</v>
      </c>
      <c r="N1764" s="52">
        <f>D1764*$D$3</f>
        <v>90</v>
      </c>
      <c r="O1764" s="52">
        <f>E1764*$E$3</f>
        <v>0</v>
      </c>
      <c r="P1764" s="52">
        <f>F1764*$F$3</f>
        <v>135</v>
      </c>
      <c r="Q1764" s="52">
        <f>G1764*$G$3</f>
        <v>0</v>
      </c>
      <c r="R1764" s="52">
        <f>H1764*$H$3</f>
        <v>0</v>
      </c>
      <c r="S1764" s="52">
        <f>(N1764/100)*(I1764*$I$3)+(N1764/100)*(J1764*$J$3)</f>
        <v>54</v>
      </c>
      <c r="T1764" s="52">
        <f>(O1764/100)*(K1764*$K$3)</f>
        <v>0</v>
      </c>
      <c r="U1764" s="52">
        <f>(P1764/100)*(K1764*$K$3)+(P1764/100)*(L1764*$L$3)</f>
        <v>81</v>
      </c>
      <c r="V1764" s="52">
        <f>(Q1764/100)*(L1764*$L$3)</f>
        <v>0</v>
      </c>
      <c r="W1764" s="52">
        <f>(R1764/100)*(K1764*$K$3)+(R1764/100)*(L1764*$L$3)</f>
        <v>0</v>
      </c>
      <c r="X1764" s="52">
        <f>N1764+S1764</f>
        <v>144</v>
      </c>
      <c r="Y1764" s="52">
        <f>O1764+T1764</f>
        <v>0</v>
      </c>
      <c r="Z1764" s="52">
        <f>P1764+U1764</f>
        <v>216</v>
      </c>
      <c r="AA1764" s="52">
        <f>Q1764+V1764</f>
        <v>0</v>
      </c>
      <c r="AB1764" s="52">
        <f>R1764+W1764</f>
        <v>0</v>
      </c>
      <c r="AC1764" s="53">
        <f>ROUND(X1764+Y1764+Z1764+AA1764+AB1764,1)</f>
        <v>360</v>
      </c>
      <c r="AD1764" s="58"/>
      <c r="AE1764" s="113"/>
      <c r="AF1764" s="60"/>
      <c r="AH1764" s="20"/>
    </row>
    <row r="1765" spans="1:34">
      <c r="A1765" s="99" t="s">
        <v>815</v>
      </c>
      <c r="B1765" s="93">
        <v>14</v>
      </c>
      <c r="C1765" s="21" t="s">
        <v>325</v>
      </c>
      <c r="D1765" s="12">
        <v>60</v>
      </c>
      <c r="E1765" s="12">
        <v>0</v>
      </c>
      <c r="F1765" s="12">
        <v>90</v>
      </c>
      <c r="G1765" s="12">
        <v>0</v>
      </c>
      <c r="H1765" s="12">
        <v>0</v>
      </c>
      <c r="I1765" s="13">
        <v>38</v>
      </c>
      <c r="J1765" s="13">
        <v>58</v>
      </c>
      <c r="K1765" s="13">
        <v>20</v>
      </c>
      <c r="L1765" s="13">
        <v>20</v>
      </c>
      <c r="M1765" s="13">
        <v>0</v>
      </c>
      <c r="N1765" s="14">
        <f>D1765*$D$4</f>
        <v>78</v>
      </c>
      <c r="O1765" s="14">
        <f>E1765*$E$4</f>
        <v>0</v>
      </c>
      <c r="P1765" s="14">
        <f>F1765*$F$4</f>
        <v>117</v>
      </c>
      <c r="Q1765" s="14">
        <f>G1765*$G$4</f>
        <v>0</v>
      </c>
      <c r="R1765" s="14">
        <f>H1765*$H$4</f>
        <v>0</v>
      </c>
      <c r="S1765" s="14">
        <f>(N1765/100)*(I1765*$I$4)+(N1765/100)*(J1765*$J$4)</f>
        <v>134.78399999999999</v>
      </c>
      <c r="T1765" s="14">
        <f>(O1765/100)*(K1765*$K$4)</f>
        <v>0</v>
      </c>
      <c r="U1765" s="14">
        <f>(P1765/100)*(K1765*$K$4)+(P1765/100)*(L1765*$L$4)</f>
        <v>70.199999999999989</v>
      </c>
      <c r="V1765" s="14">
        <f>(Q1765/100)*(L1765*$L$4)</f>
        <v>0</v>
      </c>
      <c r="W1765" s="14">
        <f>(R1765/100)*(K1765*$K$4)+(R1765/100)*(L1765*$L$4)</f>
        <v>0</v>
      </c>
      <c r="X1765" s="14">
        <f t="shared" ref="X1765:X1778" si="567">N1765+S1765</f>
        <v>212.78399999999999</v>
      </c>
      <c r="Y1765" s="14">
        <f t="shared" ref="Y1765:Y1778" si="568">O1765+T1765</f>
        <v>0</v>
      </c>
      <c r="Z1765" s="14">
        <f t="shared" ref="Z1765:Z1778" si="569">P1765+U1765</f>
        <v>187.2</v>
      </c>
      <c r="AA1765" s="14">
        <f t="shared" ref="AA1765:AA1778" si="570">Q1765+V1765</f>
        <v>0</v>
      </c>
      <c r="AB1765" s="14">
        <f>R1765+W1765</f>
        <v>0</v>
      </c>
      <c r="AC1765" s="15">
        <f>ROUND(X1765+Y1765+Z1765+AA1765+AB1765,1)</f>
        <v>400</v>
      </c>
      <c r="AD1765" s="48">
        <f>(ROUND(AC1765-AC1764,1)/AC1764)</f>
        <v>0.1111111111111111</v>
      </c>
      <c r="AE1765" s="113" t="s">
        <v>814</v>
      </c>
      <c r="AF1765" s="60"/>
      <c r="AH1765" s="20"/>
    </row>
    <row r="1766" spans="1:34">
      <c r="A1766" s="99" t="s">
        <v>816</v>
      </c>
      <c r="B1766" s="93">
        <v>18</v>
      </c>
      <c r="C1766" s="21" t="s">
        <v>850</v>
      </c>
      <c r="D1766" s="12">
        <v>60</v>
      </c>
      <c r="E1766" s="12">
        <v>0</v>
      </c>
      <c r="F1766" s="12">
        <v>90</v>
      </c>
      <c r="G1766" s="12">
        <v>0</v>
      </c>
      <c r="H1766" s="12">
        <v>0</v>
      </c>
      <c r="I1766" s="13">
        <v>10</v>
      </c>
      <c r="J1766" s="13">
        <v>30</v>
      </c>
      <c r="K1766" s="13">
        <v>20</v>
      </c>
      <c r="L1766" s="13">
        <v>20</v>
      </c>
      <c r="M1766" s="13">
        <v>0</v>
      </c>
      <c r="N1766" s="14">
        <f>D1766*$D$5</f>
        <v>84</v>
      </c>
      <c r="O1766" s="14">
        <f>E1766*$E$5</f>
        <v>0</v>
      </c>
      <c r="P1766" s="14">
        <f>F1766*$F$5</f>
        <v>125.99999999999999</v>
      </c>
      <c r="Q1766" s="14">
        <f>G1766*$G$5</f>
        <v>0</v>
      </c>
      <c r="R1766" s="14">
        <f>H1766*$H$5</f>
        <v>0</v>
      </c>
      <c r="S1766" s="14">
        <f>(N1766/100)*(I1766*$I$5)+(N1766/100)*(J1766*$J$5)</f>
        <v>50.4</v>
      </c>
      <c r="T1766" s="14">
        <f>(O1766/100)*(K1766*$K$5)</f>
        <v>0</v>
      </c>
      <c r="U1766" s="14">
        <f>(P1766/100)*(K1766*$K$5)+(P1766/100)*(L1766*$L$5)</f>
        <v>75.599999999999994</v>
      </c>
      <c r="V1766" s="14">
        <f>(Q1766/100)*(L1766*$L$5)</f>
        <v>0</v>
      </c>
      <c r="W1766" s="14">
        <f>(R1766/100)*(K1766*$K$5)+(R1766/100)*(L1766*$L$5)</f>
        <v>0</v>
      </c>
      <c r="X1766" s="14">
        <f t="shared" si="567"/>
        <v>134.4</v>
      </c>
      <c r="Y1766" s="14">
        <f t="shared" si="568"/>
        <v>0</v>
      </c>
      <c r="Z1766" s="14">
        <f t="shared" si="569"/>
        <v>201.59999999999997</v>
      </c>
      <c r="AA1766" s="14">
        <f t="shared" si="570"/>
        <v>0</v>
      </c>
      <c r="AB1766" s="14">
        <f>R1766+W1766</f>
        <v>0</v>
      </c>
      <c r="AC1766" s="15">
        <f t="shared" ref="AC1766:AC1778" si="571">ROUND(X1766+Y1766+Z1766+AA1766+AB1766,1)</f>
        <v>336</v>
      </c>
      <c r="AD1766" s="48">
        <f>(ROUND(AC1766-AC1764,1)/AC1764)</f>
        <v>-6.6666666666666666E-2</v>
      </c>
      <c r="AE1766" s="113"/>
      <c r="AF1766" s="60"/>
      <c r="AH1766" s="20"/>
    </row>
    <row r="1767" spans="1:34">
      <c r="A1767" s="99" t="s">
        <v>817</v>
      </c>
      <c r="B1767" s="93">
        <v>0</v>
      </c>
      <c r="C1767" s="21" t="s">
        <v>338</v>
      </c>
      <c r="D1767" s="12">
        <v>60</v>
      </c>
      <c r="E1767" s="12">
        <v>0</v>
      </c>
      <c r="F1767" s="12">
        <v>90</v>
      </c>
      <c r="G1767" s="12">
        <v>0</v>
      </c>
      <c r="H1767" s="12">
        <v>0</v>
      </c>
      <c r="I1767" s="13">
        <v>10</v>
      </c>
      <c r="J1767" s="13">
        <v>30</v>
      </c>
      <c r="K1767" s="13">
        <v>20</v>
      </c>
      <c r="L1767" s="13">
        <v>20</v>
      </c>
      <c r="M1767" s="13">
        <v>0</v>
      </c>
      <c r="N1767" s="14">
        <f>D1767*$D$6</f>
        <v>84</v>
      </c>
      <c r="O1767" s="14">
        <f>E1767*$E$6</f>
        <v>0</v>
      </c>
      <c r="P1767" s="14">
        <f>F1767*$F$6</f>
        <v>125.99999999999999</v>
      </c>
      <c r="Q1767" s="14">
        <f>G1767*$G$6</f>
        <v>0</v>
      </c>
      <c r="R1767" s="14">
        <f>H1767*$H$6</f>
        <v>0</v>
      </c>
      <c r="S1767" s="14">
        <f>(N1767/100)*(I1767*$I$6)+(N1767/100)*(J1767*$J$6)</f>
        <v>50.4</v>
      </c>
      <c r="T1767" s="14">
        <f>(O1767/100)*(K1767*$K$6)</f>
        <v>0</v>
      </c>
      <c r="U1767" s="14">
        <f>(P1767/100)*(K1767*$K$6)+(P1767/100)*(L1767*$L$6)</f>
        <v>75.599999999999994</v>
      </c>
      <c r="V1767" s="14">
        <f>(Q1767/100)*(L1767*$L$6)</f>
        <v>0</v>
      </c>
      <c r="W1767" s="14">
        <f>(R1767/100)*(K1767*$K$6)+(R1767/100)*(L1767*$L$6)</f>
        <v>0</v>
      </c>
      <c r="X1767" s="14">
        <f t="shared" si="567"/>
        <v>134.4</v>
      </c>
      <c r="Y1767" s="14">
        <f t="shared" si="568"/>
        <v>0</v>
      </c>
      <c r="Z1767" s="14">
        <f t="shared" si="569"/>
        <v>201.59999999999997</v>
      </c>
      <c r="AA1767" s="14">
        <f t="shared" si="570"/>
        <v>0</v>
      </c>
      <c r="AB1767" s="14">
        <f t="shared" ref="AB1767:AB1778" si="572">R1767+W1767</f>
        <v>0</v>
      </c>
      <c r="AC1767" s="15">
        <f t="shared" si="571"/>
        <v>336</v>
      </c>
      <c r="AD1767" s="48">
        <f>(ROUND(AC1767-AC1764,1)/AC1764)</f>
        <v>-6.6666666666666666E-2</v>
      </c>
      <c r="AE1767" s="113"/>
      <c r="AF1767" s="60"/>
      <c r="AH1767" s="20"/>
    </row>
    <row r="1768" spans="1:34">
      <c r="A1768" s="99" t="s">
        <v>818</v>
      </c>
      <c r="B1768" s="93">
        <v>0</v>
      </c>
      <c r="C1768" s="21" t="s">
        <v>339</v>
      </c>
      <c r="D1768" s="12">
        <v>60</v>
      </c>
      <c r="E1768" s="12">
        <v>0</v>
      </c>
      <c r="F1768" s="12">
        <v>90</v>
      </c>
      <c r="G1768" s="12">
        <v>0</v>
      </c>
      <c r="H1768" s="12">
        <v>0</v>
      </c>
      <c r="I1768" s="13">
        <v>10</v>
      </c>
      <c r="J1768" s="13">
        <v>30</v>
      </c>
      <c r="K1768" s="13">
        <v>20</v>
      </c>
      <c r="L1768" s="13">
        <v>20</v>
      </c>
      <c r="M1768" s="13">
        <v>0</v>
      </c>
      <c r="N1768" s="14">
        <f>D1768*$D$7</f>
        <v>84</v>
      </c>
      <c r="O1768" s="14">
        <f>E1768*$E$7</f>
        <v>0</v>
      </c>
      <c r="P1768" s="14">
        <f>F1768*$F$7</f>
        <v>125.99999999999999</v>
      </c>
      <c r="Q1768" s="14">
        <f>G1768*$G$7</f>
        <v>0</v>
      </c>
      <c r="R1768" s="14">
        <f>H1768*$H$7</f>
        <v>0</v>
      </c>
      <c r="S1768" s="14">
        <f>(N1768/100)*(I1768*$I$7)+(N1768/100)*(J1768*$J$7)</f>
        <v>50.4</v>
      </c>
      <c r="T1768" s="14">
        <f>(O1768/100)*(K1768*$K$7)</f>
        <v>0</v>
      </c>
      <c r="U1768" s="14">
        <f>(P1768/100)*(K1768*$K$7)+(P1768/100)*(L1768*$L$7)</f>
        <v>75.599999999999994</v>
      </c>
      <c r="V1768" s="14">
        <f>(Q1768/100)*(L1768*$L$7)</f>
        <v>0</v>
      </c>
      <c r="W1768" s="14">
        <f>(R1768/100)*(K1768*$K$7)+(R1768/100)*(L1768*$L$7)</f>
        <v>0</v>
      </c>
      <c r="X1768" s="14">
        <f t="shared" si="567"/>
        <v>134.4</v>
      </c>
      <c r="Y1768" s="14">
        <f t="shared" si="568"/>
        <v>0</v>
      </c>
      <c r="Z1768" s="14">
        <f t="shared" si="569"/>
        <v>201.59999999999997</v>
      </c>
      <c r="AA1768" s="14">
        <f t="shared" si="570"/>
        <v>0</v>
      </c>
      <c r="AB1768" s="14">
        <f t="shared" si="572"/>
        <v>0</v>
      </c>
      <c r="AC1768" s="15">
        <f t="shared" si="571"/>
        <v>336</v>
      </c>
      <c r="AD1768" s="48">
        <f>(ROUND(AC1768-AC1764,1)/AC1764)</f>
        <v>-6.6666666666666666E-2</v>
      </c>
      <c r="AE1768" s="113"/>
      <c r="AF1768" s="60"/>
      <c r="AH1768" s="20"/>
    </row>
    <row r="1769" spans="1:34">
      <c r="A1769" s="99" t="s">
        <v>667</v>
      </c>
      <c r="B1769" s="93"/>
      <c r="C1769" s="21" t="s">
        <v>340</v>
      </c>
      <c r="D1769" s="12">
        <v>60</v>
      </c>
      <c r="E1769" s="12">
        <v>0</v>
      </c>
      <c r="F1769" s="12">
        <v>90</v>
      </c>
      <c r="G1769" s="12">
        <v>0</v>
      </c>
      <c r="H1769" s="12">
        <v>0</v>
      </c>
      <c r="I1769" s="13">
        <v>10</v>
      </c>
      <c r="J1769" s="13">
        <v>30</v>
      </c>
      <c r="K1769" s="13">
        <v>20</v>
      </c>
      <c r="L1769" s="13">
        <v>20</v>
      </c>
      <c r="M1769" s="13">
        <v>0</v>
      </c>
      <c r="N1769" s="14">
        <f>D1769*$D$8</f>
        <v>84</v>
      </c>
      <c r="O1769" s="14">
        <f>E1769*$E$8</f>
        <v>0</v>
      </c>
      <c r="P1769" s="14">
        <f>F1769*$F$8</f>
        <v>125.99999999999999</v>
      </c>
      <c r="Q1769" s="14">
        <f>G1769*$G$8</f>
        <v>0</v>
      </c>
      <c r="R1769" s="14">
        <f>H1769*$H$8</f>
        <v>0</v>
      </c>
      <c r="S1769" s="14">
        <f>(N1769/100)*(I1769*$I$8)+(N1769/100)*(J1769*$J$8)</f>
        <v>50.4</v>
      </c>
      <c r="T1769" s="14">
        <f>(O1769/100)*(K1769*$K$8)</f>
        <v>0</v>
      </c>
      <c r="U1769" s="14">
        <f>(P1769/100)*(K1769*$K$8)+(P1769/100)*(L1769*$L$8)</f>
        <v>75.599999999999994</v>
      </c>
      <c r="V1769" s="14">
        <f>(Q1769/100)*(L1769*$L$8)</f>
        <v>0</v>
      </c>
      <c r="W1769" s="14">
        <f>(R1769/100)*(K1769*$K$8)+(R1769/100)*(L1769*$L$8)</f>
        <v>0</v>
      </c>
      <c r="X1769" s="14">
        <f t="shared" si="567"/>
        <v>134.4</v>
      </c>
      <c r="Y1769" s="14">
        <f t="shared" si="568"/>
        <v>0</v>
      </c>
      <c r="Z1769" s="14">
        <f t="shared" si="569"/>
        <v>201.59999999999997</v>
      </c>
      <c r="AA1769" s="14">
        <f t="shared" si="570"/>
        <v>0</v>
      </c>
      <c r="AB1769" s="14">
        <f t="shared" si="572"/>
        <v>0</v>
      </c>
      <c r="AC1769" s="15">
        <f t="shared" si="571"/>
        <v>336</v>
      </c>
      <c r="AD1769" s="48">
        <f>(ROUND(AC1769-AC1764,1)/AC1764)</f>
        <v>-6.6666666666666666E-2</v>
      </c>
      <c r="AE1769" s="113"/>
      <c r="AF1769" s="60"/>
      <c r="AH1769" s="20"/>
    </row>
    <row r="1770" spans="1:34">
      <c r="A1770" s="99" t="s">
        <v>606</v>
      </c>
      <c r="B1770" s="93"/>
      <c r="C1770" s="21" t="s">
        <v>1</v>
      </c>
      <c r="D1770" s="12">
        <v>30</v>
      </c>
      <c r="E1770" s="12">
        <v>150</v>
      </c>
      <c r="F1770" s="12">
        <v>0</v>
      </c>
      <c r="G1770" s="12">
        <v>0</v>
      </c>
      <c r="H1770" s="12">
        <v>0</v>
      </c>
      <c r="I1770" s="13">
        <v>10</v>
      </c>
      <c r="J1770" s="13">
        <v>30</v>
      </c>
      <c r="K1770" s="13">
        <v>70</v>
      </c>
      <c r="L1770" s="13">
        <v>0</v>
      </c>
      <c r="M1770" s="13">
        <v>0</v>
      </c>
      <c r="N1770" s="14">
        <f>D1770*$D$9</f>
        <v>36</v>
      </c>
      <c r="O1770" s="14">
        <f>E1770*$E$9</f>
        <v>195</v>
      </c>
      <c r="P1770" s="14">
        <f>F1770*$F$9</f>
        <v>0</v>
      </c>
      <c r="Q1770" s="14">
        <f>G1770*$G$9</f>
        <v>0</v>
      </c>
      <c r="R1770" s="14">
        <f>H1770*$H$9</f>
        <v>0</v>
      </c>
      <c r="S1770" s="14">
        <f>(N1770/100)*(I1770*$I$9)+(N1770/100)*(J1770*$J$9)</f>
        <v>21.599999999999998</v>
      </c>
      <c r="T1770" s="14">
        <f>(O1770/100)*(K1770*$K$9)</f>
        <v>204.75</v>
      </c>
      <c r="U1770" s="14">
        <f>(P1770/100)*(K1770*$K$9)+(P1770/100)*(L1770*$L$9)</f>
        <v>0</v>
      </c>
      <c r="V1770" s="14">
        <f>(Q1770/100)*(L1770*$L$9)</f>
        <v>0</v>
      </c>
      <c r="W1770" s="14">
        <f>(R1770/100)*(K1770*$K$9)+(R1770/100)*(L1770*$L$9)</f>
        <v>0</v>
      </c>
      <c r="X1770" s="14">
        <f t="shared" si="567"/>
        <v>57.599999999999994</v>
      </c>
      <c r="Y1770" s="14">
        <f t="shared" si="568"/>
        <v>399.75</v>
      </c>
      <c r="Z1770" s="14">
        <f t="shared" si="569"/>
        <v>0</v>
      </c>
      <c r="AA1770" s="14">
        <f t="shared" si="570"/>
        <v>0</v>
      </c>
      <c r="AB1770" s="14">
        <f t="shared" si="572"/>
        <v>0</v>
      </c>
      <c r="AC1770" s="15">
        <f t="shared" si="571"/>
        <v>457.4</v>
      </c>
      <c r="AD1770" s="48">
        <f>(ROUND(AC1770-AC1764,1)/AC1764)</f>
        <v>0.27055555555555555</v>
      </c>
      <c r="AE1770" s="113"/>
      <c r="AF1770" s="60"/>
      <c r="AH1770" s="20"/>
    </row>
    <row r="1771" spans="1:34">
      <c r="A1771" s="99" t="s">
        <v>845</v>
      </c>
      <c r="B1771" s="93"/>
      <c r="C1771" s="21" t="s">
        <v>2</v>
      </c>
      <c r="D1771" s="12">
        <v>30</v>
      </c>
      <c r="E1771" s="12">
        <v>0</v>
      </c>
      <c r="F1771" s="12">
        <v>150</v>
      </c>
      <c r="G1771" s="12">
        <v>0</v>
      </c>
      <c r="H1771" s="12">
        <v>0</v>
      </c>
      <c r="I1771" s="13">
        <v>10</v>
      </c>
      <c r="J1771" s="13">
        <v>30</v>
      </c>
      <c r="K1771" s="13">
        <v>35</v>
      </c>
      <c r="L1771" s="13">
        <v>35</v>
      </c>
      <c r="M1771" s="13">
        <v>0</v>
      </c>
      <c r="N1771" s="14">
        <f>D1771*$D$10</f>
        <v>36</v>
      </c>
      <c r="O1771" s="14">
        <f>E1771*$E$10</f>
        <v>0</v>
      </c>
      <c r="P1771" s="14">
        <f>F1771*$F$10</f>
        <v>195</v>
      </c>
      <c r="Q1771" s="14">
        <f>G1771*$G$10</f>
        <v>0</v>
      </c>
      <c r="R1771" s="14">
        <f>H1771*$H$10</f>
        <v>0</v>
      </c>
      <c r="S1771" s="14">
        <f>(N1771/100)*(I1771*$I$10)+(N1771/100)*(J1771*$J$10)</f>
        <v>21.599999999999998</v>
      </c>
      <c r="T1771" s="14">
        <f>(O1771/100)*(K1771*$J$10)</f>
        <v>0</v>
      </c>
      <c r="U1771" s="14">
        <f>(P1771/100)*(K1771*$K$10)+(P1771/100)*(L1771*$L$10)</f>
        <v>204.75</v>
      </c>
      <c r="V1771" s="14">
        <f>(Q1771/100)*(L1771*$L$10)</f>
        <v>0</v>
      </c>
      <c r="W1771" s="14">
        <f>(R1771/100)*(K1771*$K$10)+(R1771/100)*(L1771*$L$10)</f>
        <v>0</v>
      </c>
      <c r="X1771" s="14">
        <f t="shared" si="567"/>
        <v>57.599999999999994</v>
      </c>
      <c r="Y1771" s="14">
        <f t="shared" si="568"/>
        <v>0</v>
      </c>
      <c r="Z1771" s="14">
        <f t="shared" si="569"/>
        <v>399.75</v>
      </c>
      <c r="AA1771" s="14">
        <f t="shared" si="570"/>
        <v>0</v>
      </c>
      <c r="AB1771" s="14">
        <f t="shared" si="572"/>
        <v>0</v>
      </c>
      <c r="AC1771" s="15">
        <f t="shared" si="571"/>
        <v>457.4</v>
      </c>
      <c r="AD1771" s="48">
        <f>(ROUND(AC1771-AC1764,1)/AC1764)</f>
        <v>0.27055555555555555</v>
      </c>
      <c r="AE1771" s="113"/>
      <c r="AF1771" s="60"/>
      <c r="AH1771" s="20"/>
    </row>
    <row r="1772" spans="1:34">
      <c r="A1772" s="99" t="s">
        <v>846</v>
      </c>
      <c r="B1772" s="93"/>
      <c r="C1772" s="21" t="s">
        <v>3</v>
      </c>
      <c r="D1772" s="12">
        <v>30</v>
      </c>
      <c r="E1772" s="12">
        <v>0</v>
      </c>
      <c r="F1772" s="12">
        <v>0</v>
      </c>
      <c r="G1772" s="12">
        <v>150</v>
      </c>
      <c r="H1772" s="12">
        <v>0</v>
      </c>
      <c r="I1772" s="13">
        <v>10</v>
      </c>
      <c r="J1772" s="13">
        <v>30</v>
      </c>
      <c r="K1772" s="13">
        <v>0</v>
      </c>
      <c r="L1772" s="13">
        <v>70</v>
      </c>
      <c r="M1772" s="13">
        <v>0</v>
      </c>
      <c r="N1772" s="14">
        <f>D1772*$D$11</f>
        <v>36</v>
      </c>
      <c r="O1772" s="14">
        <f>E1772*$E$11</f>
        <v>0</v>
      </c>
      <c r="P1772" s="14">
        <f>F1772*$F$11</f>
        <v>0</v>
      </c>
      <c r="Q1772" s="14">
        <f>G1772*$G$11</f>
        <v>195</v>
      </c>
      <c r="R1772" s="14">
        <f>H1772*$H$11</f>
        <v>0</v>
      </c>
      <c r="S1772" s="14">
        <f>(N1772/100)*(I1772*$I$11)+(N1772/100)*(J1772*$J$11)</f>
        <v>21.599999999999998</v>
      </c>
      <c r="T1772" s="14">
        <f>(O1772/100)*(K1772*$K$11)</f>
        <v>0</v>
      </c>
      <c r="U1772" s="14">
        <f>(P1772/100)*(K1772*$K$11)+(P1772/100)*(L1772*$L$11)</f>
        <v>0</v>
      </c>
      <c r="V1772" s="14">
        <f>(Q1772/100)*(L1772*$L$11)</f>
        <v>204.75</v>
      </c>
      <c r="W1772" s="14">
        <f>(R1772/100)*(K1772*$K$11)+(R1772/100)*(L1772*$L$11)</f>
        <v>0</v>
      </c>
      <c r="X1772" s="14">
        <f t="shared" si="567"/>
        <v>57.599999999999994</v>
      </c>
      <c r="Y1772" s="14">
        <f t="shared" si="568"/>
        <v>0</v>
      </c>
      <c r="Z1772" s="14">
        <f t="shared" si="569"/>
        <v>0</v>
      </c>
      <c r="AA1772" s="14">
        <f t="shared" si="570"/>
        <v>399.75</v>
      </c>
      <c r="AB1772" s="14">
        <f t="shared" si="572"/>
        <v>0</v>
      </c>
      <c r="AC1772" s="15">
        <f t="shared" si="571"/>
        <v>457.4</v>
      </c>
      <c r="AD1772" s="48">
        <f>(ROUND(AC1772-AC1764,1)/AC1764)</f>
        <v>0.27055555555555555</v>
      </c>
      <c r="AE1772" s="113"/>
      <c r="AF1772" s="60"/>
      <c r="AH1772" s="20"/>
    </row>
    <row r="1773" spans="1:34">
      <c r="A1773" s="99" t="s">
        <v>847</v>
      </c>
      <c r="B1773" s="93"/>
      <c r="C1773" s="21" t="s">
        <v>4</v>
      </c>
      <c r="D1773" s="12">
        <v>30</v>
      </c>
      <c r="E1773" s="12">
        <v>0</v>
      </c>
      <c r="F1773" s="12">
        <v>0</v>
      </c>
      <c r="G1773" s="12">
        <v>0</v>
      </c>
      <c r="H1773" s="12">
        <v>150</v>
      </c>
      <c r="I1773" s="13">
        <v>10</v>
      </c>
      <c r="J1773" s="13">
        <v>30</v>
      </c>
      <c r="K1773" s="13">
        <v>35</v>
      </c>
      <c r="L1773" s="13">
        <v>35</v>
      </c>
      <c r="M1773" s="13">
        <v>0</v>
      </c>
      <c r="N1773" s="14">
        <f>D1773*$D$12</f>
        <v>36</v>
      </c>
      <c r="O1773" s="14">
        <f>E1773*$E$12</f>
        <v>0</v>
      </c>
      <c r="P1773" s="14">
        <f>F1773*$F$12</f>
        <v>0</v>
      </c>
      <c r="Q1773" s="14">
        <f>G1773*$G$12</f>
        <v>0</v>
      </c>
      <c r="R1773" s="14">
        <f>H1773*$H$12</f>
        <v>195</v>
      </c>
      <c r="S1773" s="14">
        <f>(N1773/100)*(I1773*$I$12)+(N1773/100)*(J1773*$J$12)</f>
        <v>21.599999999999998</v>
      </c>
      <c r="T1773" s="14">
        <f>(O1773/100)*(K1773*$K$12)</f>
        <v>0</v>
      </c>
      <c r="U1773" s="14">
        <f>(P1773/100)*(K1773*$K$12)+(P1773/100)*(L1773*$L$12)</f>
        <v>0</v>
      </c>
      <c r="V1773" s="14">
        <f>(Q1773/100)*(L1773*$L$12)</f>
        <v>0</v>
      </c>
      <c r="W1773" s="14">
        <f>(R1773/100)*(K1773*$K$12)+(R1773/100)*(L1773*$L$12)</f>
        <v>204.75</v>
      </c>
      <c r="X1773" s="14">
        <f t="shared" si="567"/>
        <v>57.599999999999994</v>
      </c>
      <c r="Y1773" s="14">
        <f t="shared" si="568"/>
        <v>0</v>
      </c>
      <c r="Z1773" s="14">
        <f t="shared" si="569"/>
        <v>0</v>
      </c>
      <c r="AA1773" s="14">
        <f t="shared" si="570"/>
        <v>0</v>
      </c>
      <c r="AB1773" s="14">
        <f t="shared" si="572"/>
        <v>399.75</v>
      </c>
      <c r="AC1773" s="15">
        <f t="shared" si="571"/>
        <v>457.4</v>
      </c>
      <c r="AD1773" s="48">
        <f>(ROUND(AC1773-AC1764,1)/AC1764)</f>
        <v>0.27055555555555555</v>
      </c>
      <c r="AE1773" s="113"/>
      <c r="AF1773" s="60"/>
      <c r="AH1773" s="20"/>
    </row>
    <row r="1774" spans="1:34">
      <c r="A1774" s="99" t="s">
        <v>848</v>
      </c>
      <c r="B1774" s="93"/>
      <c r="C1774" s="21" t="s">
        <v>328</v>
      </c>
      <c r="D1774" s="12">
        <v>60</v>
      </c>
      <c r="E1774" s="12">
        <v>0</v>
      </c>
      <c r="F1774" s="12">
        <v>90</v>
      </c>
      <c r="G1774" s="12">
        <v>0</v>
      </c>
      <c r="H1774" s="12">
        <v>0</v>
      </c>
      <c r="I1774" s="13">
        <v>10</v>
      </c>
      <c r="J1774" s="13">
        <v>30</v>
      </c>
      <c r="K1774" s="13">
        <v>10</v>
      </c>
      <c r="L1774" s="13">
        <v>10</v>
      </c>
      <c r="M1774" s="13">
        <v>60</v>
      </c>
      <c r="N1774" s="14">
        <f>D1774*$D$13</f>
        <v>78</v>
      </c>
      <c r="O1774" s="14">
        <f>E1774*$E$13</f>
        <v>0</v>
      </c>
      <c r="P1774" s="14">
        <f>F1774*$F$13</f>
        <v>117</v>
      </c>
      <c r="Q1774" s="14">
        <f>G1774*$G$13</f>
        <v>0</v>
      </c>
      <c r="R1774" s="14">
        <f>H1774*$H$13</f>
        <v>0</v>
      </c>
      <c r="S1774" s="14">
        <f>(N1774/100)*(I1774*$I$14)+(N1774/100)*(J1774*$J$14)+(N1774/100)*(M1774*$M$14)</f>
        <v>117</v>
      </c>
      <c r="T1774" s="14">
        <f>(O1774/100)*(K1774*$K$13)+(O1774/100)*(M1774*$M$13)</f>
        <v>0</v>
      </c>
      <c r="U1774" s="14">
        <f>(P1774/100)*(K1774*$K$13)+(P1774/100)*(L1774*$L$13)+(P1774/100)*(M1774*$M$13)</f>
        <v>140.39999999999998</v>
      </c>
      <c r="V1774" s="14">
        <f>(Q1774/100)*(L1774*$L$13)+(Q1774/100)*(M1774*$M$13)</f>
        <v>0</v>
      </c>
      <c r="W1774" s="14">
        <f>(R1774/100)*(K1774*$K$13)+(R1774/100)*(L1774*$L$13)+(R1774/100)*(M1774*$M$13)</f>
        <v>0</v>
      </c>
      <c r="X1774" s="14">
        <f t="shared" si="567"/>
        <v>195</v>
      </c>
      <c r="Y1774" s="14">
        <f t="shared" si="568"/>
        <v>0</v>
      </c>
      <c r="Z1774" s="14">
        <f t="shared" si="569"/>
        <v>257.39999999999998</v>
      </c>
      <c r="AA1774" s="14">
        <f t="shared" si="570"/>
        <v>0</v>
      </c>
      <c r="AB1774" s="14">
        <f t="shared" si="572"/>
        <v>0</v>
      </c>
      <c r="AC1774" s="15">
        <f t="shared" si="571"/>
        <v>452.4</v>
      </c>
      <c r="AD1774" s="48">
        <f>(ROUND(AC1774-AC1764,1)/AC1764)</f>
        <v>0.25666666666666671</v>
      </c>
      <c r="AE1774" s="113"/>
      <c r="AF1774" s="60"/>
      <c r="AH1774" s="20"/>
    </row>
    <row r="1775" spans="1:34">
      <c r="A1775" s="99" t="s">
        <v>849</v>
      </c>
      <c r="B1775" s="93"/>
      <c r="C1775" s="21" t="s">
        <v>329</v>
      </c>
      <c r="D1775" s="12">
        <v>120</v>
      </c>
      <c r="E1775" s="12">
        <v>0</v>
      </c>
      <c r="F1775" s="12">
        <v>0</v>
      </c>
      <c r="G1775" s="12">
        <v>0</v>
      </c>
      <c r="H1775" s="12">
        <v>0</v>
      </c>
      <c r="I1775" s="13">
        <v>10</v>
      </c>
      <c r="J1775" s="13">
        <v>30</v>
      </c>
      <c r="K1775" s="13">
        <v>80</v>
      </c>
      <c r="L1775" s="13">
        <v>0</v>
      </c>
      <c r="M1775" s="13">
        <v>0</v>
      </c>
      <c r="N1775" s="14">
        <f>D1775*$D$14</f>
        <v>156</v>
      </c>
      <c r="O1775" s="14">
        <f>E1775*$E$14</f>
        <v>0</v>
      </c>
      <c r="P1775" s="14">
        <f>F1775*$F$14</f>
        <v>0</v>
      </c>
      <c r="Q1775" s="14">
        <f>G1775*$G$14</f>
        <v>0</v>
      </c>
      <c r="R1775" s="14">
        <f>H1775*$H$14</f>
        <v>0</v>
      </c>
      <c r="S1775" s="14">
        <f>(N1775/100)*(I1775*$I$14)+(N1775/100)*(J1775*$J$14)+(N1775/100)*(K1775*$K$14)</f>
        <v>280.8</v>
      </c>
      <c r="T1775" s="14">
        <f>(O1775/100)*(K1775*$K$14)</f>
        <v>0</v>
      </c>
      <c r="U1775" s="14">
        <f>(P1775/100)*(K1775*$K$14)+(P1775/100)*(L1775*$L$14)</f>
        <v>0</v>
      </c>
      <c r="V1775" s="14">
        <f>(Q1775/100)*(L1775*$L$14)</f>
        <v>0</v>
      </c>
      <c r="W1775" s="14">
        <f>(R1775/100)*(K1775*$L$14)+(R1775/100)*(L1775*$M$14)</f>
        <v>0</v>
      </c>
      <c r="X1775" s="14">
        <f t="shared" si="567"/>
        <v>436.8</v>
      </c>
      <c r="Y1775" s="14">
        <f t="shared" si="568"/>
        <v>0</v>
      </c>
      <c r="Z1775" s="14">
        <f t="shared" si="569"/>
        <v>0</v>
      </c>
      <c r="AA1775" s="14">
        <f t="shared" si="570"/>
        <v>0</v>
      </c>
      <c r="AB1775" s="14">
        <f t="shared" si="572"/>
        <v>0</v>
      </c>
      <c r="AC1775" s="15">
        <f t="shared" si="571"/>
        <v>436.8</v>
      </c>
      <c r="AD1775" s="48">
        <f>(ROUND(AC1775-AC1764,1)/AC1764)</f>
        <v>0.21333333333333332</v>
      </c>
      <c r="AE1775" s="113"/>
      <c r="AF1775" s="60"/>
      <c r="AH1775" s="20"/>
    </row>
    <row r="1776" spans="1:34">
      <c r="A1776" s="99"/>
      <c r="B1776" s="93"/>
      <c r="C1776" s="21" t="s">
        <v>330</v>
      </c>
      <c r="D1776" s="12">
        <v>120</v>
      </c>
      <c r="E1776" s="12">
        <v>0</v>
      </c>
      <c r="F1776" s="12">
        <v>0</v>
      </c>
      <c r="G1776" s="12">
        <v>0</v>
      </c>
      <c r="H1776" s="12">
        <v>0</v>
      </c>
      <c r="I1776" s="13">
        <v>10</v>
      </c>
      <c r="J1776" s="13">
        <v>30</v>
      </c>
      <c r="K1776" s="13">
        <v>0</v>
      </c>
      <c r="L1776" s="13">
        <v>80</v>
      </c>
      <c r="M1776" s="13">
        <v>0</v>
      </c>
      <c r="N1776" s="14">
        <f>D1776*$D$15</f>
        <v>156</v>
      </c>
      <c r="O1776" s="14">
        <f>E1776*$E$15</f>
        <v>0</v>
      </c>
      <c r="P1776" s="14">
        <f>F1776*$F$15</f>
        <v>0</v>
      </c>
      <c r="Q1776" s="14">
        <f>G1776*$G$15</f>
        <v>0</v>
      </c>
      <c r="R1776" s="14">
        <f>H1776*$H$15</f>
        <v>0</v>
      </c>
      <c r="S1776" s="14">
        <f>(N1776/100)*(I1776*$I$15)+(N1776/100)*(J1776*$J$15)+(N1776/100)*(L1776*$L$15)</f>
        <v>280.8</v>
      </c>
      <c r="T1776" s="14">
        <f>(O1776/100)*(K1776*$K$15)</f>
        <v>0</v>
      </c>
      <c r="U1776" s="14">
        <f>(P1776/100)*(K1776*$K$15)+(P1776/100)*(L1776*$L$15)</f>
        <v>0</v>
      </c>
      <c r="V1776" s="14">
        <f>(Q1776/100)*(L1776*$L$15)</f>
        <v>0</v>
      </c>
      <c r="W1776" s="14">
        <f>(R1776/100)*(K1776*$K$15)+(R1776/100)*(L1776*$L$15)</f>
        <v>0</v>
      </c>
      <c r="X1776" s="14">
        <f t="shared" si="567"/>
        <v>436.8</v>
      </c>
      <c r="Y1776" s="14">
        <f t="shared" si="568"/>
        <v>0</v>
      </c>
      <c r="Z1776" s="14">
        <f t="shared" si="569"/>
        <v>0</v>
      </c>
      <c r="AA1776" s="14">
        <f t="shared" si="570"/>
        <v>0</v>
      </c>
      <c r="AB1776" s="14">
        <f t="shared" si="572"/>
        <v>0</v>
      </c>
      <c r="AC1776" s="15">
        <f t="shared" si="571"/>
        <v>436.8</v>
      </c>
      <c r="AD1776" s="48">
        <f>(ROUND(AC1776-AC1764,1)/AC1764)</f>
        <v>0.21333333333333332</v>
      </c>
      <c r="AE1776" s="113"/>
      <c r="AF1776" s="60"/>
      <c r="AH1776" s="20"/>
    </row>
    <row r="1777" spans="1:34">
      <c r="A1777" s="99"/>
      <c r="B1777" s="93"/>
      <c r="C1777" s="21" t="s">
        <v>326</v>
      </c>
      <c r="D1777" s="12">
        <v>60</v>
      </c>
      <c r="E1777" s="12">
        <v>0</v>
      </c>
      <c r="F1777" s="12">
        <v>90</v>
      </c>
      <c r="G1777" s="12">
        <v>0</v>
      </c>
      <c r="H1777" s="12">
        <v>0</v>
      </c>
      <c r="I1777" s="13">
        <v>10</v>
      </c>
      <c r="J1777" s="13">
        <v>80</v>
      </c>
      <c r="K1777" s="13">
        <v>20</v>
      </c>
      <c r="L1777" s="13">
        <v>20</v>
      </c>
      <c r="M1777" s="13">
        <v>0</v>
      </c>
      <c r="N1777" s="14">
        <f>D1777*$D$16</f>
        <v>78</v>
      </c>
      <c r="O1777" s="14">
        <f>E1777*$E$16</f>
        <v>0</v>
      </c>
      <c r="P1777" s="14">
        <f>F1777*$F$16</f>
        <v>117</v>
      </c>
      <c r="Q1777" s="14">
        <f>G1777*$G$16</f>
        <v>0</v>
      </c>
      <c r="R1777" s="14">
        <f>H1777*$H$16</f>
        <v>0</v>
      </c>
      <c r="S1777" s="14">
        <f>(N1777/100)*(I1777*$I$16)+(N1777/100)*(J1777*$J$16)</f>
        <v>151.32000000000002</v>
      </c>
      <c r="T1777" s="14">
        <f>(O1777/100)*(K1777*$K$16)</f>
        <v>0</v>
      </c>
      <c r="U1777" s="14">
        <f>(P1777/100)*(K1777*$K$16)+(P1777/100)*(L1777*$L$16)</f>
        <v>70.199999999999989</v>
      </c>
      <c r="V1777" s="14">
        <f>(Q1777/100)*(L1777*$L$16)</f>
        <v>0</v>
      </c>
      <c r="W1777" s="14">
        <f>(R1777/100)*(K1777*$K$16)+(R1777/100)*(L1777*$L$16)</f>
        <v>0</v>
      </c>
      <c r="X1777" s="14">
        <f t="shared" si="567"/>
        <v>229.32000000000002</v>
      </c>
      <c r="Y1777" s="14">
        <f t="shared" si="568"/>
        <v>0</v>
      </c>
      <c r="Z1777" s="14">
        <f t="shared" si="569"/>
        <v>187.2</v>
      </c>
      <c r="AA1777" s="14">
        <f t="shared" si="570"/>
        <v>0</v>
      </c>
      <c r="AB1777" s="14">
        <f t="shared" si="572"/>
        <v>0</v>
      </c>
      <c r="AC1777" s="15">
        <f t="shared" si="571"/>
        <v>416.5</v>
      </c>
      <c r="AD1777" s="48">
        <f>(ROUND(AC1777-AC1764,1)/AC1764)</f>
        <v>0.15694444444444444</v>
      </c>
      <c r="AE1777" s="113"/>
      <c r="AF1777" s="60"/>
      <c r="AH1777" s="20"/>
    </row>
    <row r="1778" spans="1:34">
      <c r="A1778" s="99"/>
      <c r="B1778" s="93"/>
      <c r="C1778" s="21" t="s">
        <v>327</v>
      </c>
      <c r="D1778" s="12">
        <v>60</v>
      </c>
      <c r="E1778" s="12">
        <v>0</v>
      </c>
      <c r="F1778" s="12">
        <v>90</v>
      </c>
      <c r="G1778" s="12">
        <v>0</v>
      </c>
      <c r="H1778" s="12">
        <v>0</v>
      </c>
      <c r="I1778" s="13">
        <v>55</v>
      </c>
      <c r="J1778" s="13">
        <v>30</v>
      </c>
      <c r="K1778" s="13">
        <v>20</v>
      </c>
      <c r="L1778" s="13">
        <v>20</v>
      </c>
      <c r="M1778" s="13">
        <v>0</v>
      </c>
      <c r="N1778" s="14">
        <f>D1778*$D$17</f>
        <v>78</v>
      </c>
      <c r="O1778" s="14">
        <f>E1778*$E$17</f>
        <v>0</v>
      </c>
      <c r="P1778" s="14">
        <f>F1778*$F$17</f>
        <v>117</v>
      </c>
      <c r="Q1778" s="14">
        <f>G1778*$G$17</f>
        <v>0</v>
      </c>
      <c r="R1778" s="14">
        <f>H1778*$H$17</f>
        <v>0</v>
      </c>
      <c r="S1778" s="14">
        <f>(N1778/100)*(I1778*$I$17)+(N1778/100)*(J1778*$J$17)</f>
        <v>122.07</v>
      </c>
      <c r="T1778" s="14">
        <f>(O1778/100)*(K1778*$K$17)</f>
        <v>0</v>
      </c>
      <c r="U1778" s="14">
        <f>(P1778/100)*(K1778*$K$17)+(P1778/100)*(L1778*$L$17)</f>
        <v>70.199999999999989</v>
      </c>
      <c r="V1778" s="14">
        <f>(Q1778/100)*(L1778*$L$17)</f>
        <v>0</v>
      </c>
      <c r="W1778" s="14">
        <f>(R1778/100)*(K1778*$K$17)+(R1778/100)*(L1778*$L$17)</f>
        <v>0</v>
      </c>
      <c r="X1778" s="14">
        <f t="shared" si="567"/>
        <v>200.07</v>
      </c>
      <c r="Y1778" s="14">
        <f t="shared" si="568"/>
        <v>0</v>
      </c>
      <c r="Z1778" s="14">
        <f t="shared" si="569"/>
        <v>187.2</v>
      </c>
      <c r="AA1778" s="14">
        <f t="shared" si="570"/>
        <v>0</v>
      </c>
      <c r="AB1778" s="14">
        <f t="shared" si="572"/>
        <v>0</v>
      </c>
      <c r="AC1778" s="15">
        <f t="shared" si="571"/>
        <v>387.3</v>
      </c>
      <c r="AD1778" s="48">
        <f>(ROUND(AC1778-AC1764,1)/AC1764)</f>
        <v>7.5833333333333336E-2</v>
      </c>
      <c r="AE1778" s="113"/>
      <c r="AF1778" s="60"/>
      <c r="AH1778" s="20"/>
    </row>
    <row r="1779" spans="1:34">
      <c r="A1779" s="106" t="s">
        <v>0</v>
      </c>
      <c r="B1779" s="90" t="s">
        <v>80</v>
      </c>
      <c r="C1779" s="50" t="s">
        <v>242</v>
      </c>
      <c r="D1779" s="11">
        <v>114</v>
      </c>
      <c r="E1779" s="11">
        <v>0</v>
      </c>
      <c r="F1779" s="11">
        <v>0</v>
      </c>
      <c r="G1779" s="11">
        <v>0</v>
      </c>
      <c r="H1779" s="11">
        <v>0</v>
      </c>
      <c r="I1779" s="51">
        <v>10</v>
      </c>
      <c r="J1779" s="51">
        <v>60</v>
      </c>
      <c r="K1779" s="51">
        <v>0</v>
      </c>
      <c r="L1779" s="51">
        <v>0</v>
      </c>
      <c r="M1779" s="51">
        <v>0</v>
      </c>
      <c r="N1779" s="52">
        <f>D1779*$D$3</f>
        <v>171</v>
      </c>
      <c r="O1779" s="52">
        <f>E1779*$E$3</f>
        <v>0</v>
      </c>
      <c r="P1779" s="52">
        <f>F1779*$F$3</f>
        <v>0</v>
      </c>
      <c r="Q1779" s="52">
        <f>G1779*$G$3</f>
        <v>0</v>
      </c>
      <c r="R1779" s="52">
        <f>H1779*$H$3</f>
        <v>0</v>
      </c>
      <c r="S1779" s="52">
        <f>(N1779/100)*(I1779*$I$3)+(N1779/100)*(J1779*$J$3)</f>
        <v>179.55</v>
      </c>
      <c r="T1779" s="52">
        <f>(O1779/100)*(K1779*$K$3)</f>
        <v>0</v>
      </c>
      <c r="U1779" s="52">
        <f>(P1779/100)*(K1779*$K$3)+(P1779/100)*(L1779*$L$3)</f>
        <v>0</v>
      </c>
      <c r="V1779" s="52">
        <f>(Q1779/100)*(L1779*$L$3)</f>
        <v>0</v>
      </c>
      <c r="W1779" s="52">
        <f>(R1779/100)*(K1779*$K$3)+(R1779/100)*(L1779*$L$3)</f>
        <v>0</v>
      </c>
      <c r="X1779" s="52">
        <f t="shared" ref="X1779:X1793" si="573">N1779+S1779</f>
        <v>350.55</v>
      </c>
      <c r="Y1779" s="52">
        <f t="shared" ref="Y1779:Y1793" si="574">O1779+T1779</f>
        <v>0</v>
      </c>
      <c r="Z1779" s="52">
        <f t="shared" ref="Z1779:Z1793" si="575">P1779+U1779</f>
        <v>0</v>
      </c>
      <c r="AA1779" s="52">
        <f t="shared" ref="AA1779:AA1793" si="576">Q1779+V1779</f>
        <v>0</v>
      </c>
      <c r="AB1779" s="52">
        <f>R1779+W1779</f>
        <v>0</v>
      </c>
      <c r="AC1779" s="53">
        <f>ROUND(X1779+Y1779+Z1779+AA1779+AB1779,1)</f>
        <v>350.6</v>
      </c>
      <c r="AD1779" s="58"/>
      <c r="AE1779" s="113"/>
      <c r="AF1779" s="60"/>
      <c r="AH1779" s="20"/>
    </row>
    <row r="1780" spans="1:34">
      <c r="A1780" s="99" t="s">
        <v>815</v>
      </c>
      <c r="B1780" s="91">
        <v>16</v>
      </c>
      <c r="C1780" s="21" t="s">
        <v>325</v>
      </c>
      <c r="D1780" s="12">
        <v>114</v>
      </c>
      <c r="E1780" s="12">
        <v>0</v>
      </c>
      <c r="F1780" s="12">
        <v>0</v>
      </c>
      <c r="G1780" s="12">
        <v>0</v>
      </c>
      <c r="H1780" s="12">
        <v>0</v>
      </c>
      <c r="I1780" s="13">
        <v>25</v>
      </c>
      <c r="J1780" s="13">
        <v>75</v>
      </c>
      <c r="K1780" s="13">
        <v>0</v>
      </c>
      <c r="L1780" s="13">
        <v>0</v>
      </c>
      <c r="M1780" s="13">
        <v>0</v>
      </c>
      <c r="N1780" s="14">
        <f>D1780*$D$4</f>
        <v>148.20000000000002</v>
      </c>
      <c r="O1780" s="14">
        <f>E1780*$E$4</f>
        <v>0</v>
      </c>
      <c r="P1780" s="14">
        <f>F1780*$F$4</f>
        <v>0</v>
      </c>
      <c r="Q1780" s="14">
        <f>G1780*$G$4</f>
        <v>0</v>
      </c>
      <c r="R1780" s="14">
        <f>H1780*$H$4</f>
        <v>0</v>
      </c>
      <c r="S1780" s="14">
        <f>(N1780/100)*(I1780*$I$4)+(N1780/100)*(J1780*$J$4)</f>
        <v>266.76000000000005</v>
      </c>
      <c r="T1780" s="14">
        <f>(O1780/100)*(K1780*$K$4)</f>
        <v>0</v>
      </c>
      <c r="U1780" s="14">
        <f>(P1780/100)*(K1780*$K$4)+(P1780/100)*(L1780*$L$4)</f>
        <v>0</v>
      </c>
      <c r="V1780" s="14">
        <f>(Q1780/100)*(L1780*$L$4)</f>
        <v>0</v>
      </c>
      <c r="W1780" s="14">
        <f>(R1780/100)*(K1780*$K$4)+(R1780/100)*(L1780*$L$4)</f>
        <v>0</v>
      </c>
      <c r="X1780" s="14">
        <f t="shared" si="573"/>
        <v>414.96000000000004</v>
      </c>
      <c r="Y1780" s="14">
        <f t="shared" si="574"/>
        <v>0</v>
      </c>
      <c r="Z1780" s="14">
        <f t="shared" si="575"/>
        <v>0</v>
      </c>
      <c r="AA1780" s="14">
        <f t="shared" si="576"/>
        <v>0</v>
      </c>
      <c r="AB1780" s="14">
        <f>R1780+W1780</f>
        <v>0</v>
      </c>
      <c r="AC1780" s="15">
        <f>ROUND(X1780+Y1780+Z1780+AA1780+AB1780,1)</f>
        <v>415</v>
      </c>
      <c r="AD1780" s="48">
        <f>(ROUND(AC1780-AC1779,1)/AC1779)</f>
        <v>0.18368511123787792</v>
      </c>
      <c r="AE1780" s="113" t="s">
        <v>814</v>
      </c>
      <c r="AF1780" s="60"/>
      <c r="AH1780" s="20"/>
    </row>
    <row r="1781" spans="1:34">
      <c r="A1781" s="99" t="s">
        <v>816</v>
      </c>
      <c r="B1781" s="91">
        <v>25</v>
      </c>
      <c r="C1781" s="21" t="s">
        <v>850</v>
      </c>
      <c r="D1781" s="12">
        <v>114</v>
      </c>
      <c r="E1781" s="12">
        <v>0</v>
      </c>
      <c r="F1781" s="12">
        <v>0</v>
      </c>
      <c r="G1781" s="12">
        <v>0</v>
      </c>
      <c r="H1781" s="12">
        <v>0</v>
      </c>
      <c r="I1781" s="13">
        <v>10</v>
      </c>
      <c r="J1781" s="13">
        <v>60</v>
      </c>
      <c r="K1781" s="13">
        <v>0</v>
      </c>
      <c r="L1781" s="13">
        <v>0</v>
      </c>
      <c r="M1781" s="13">
        <v>0</v>
      </c>
      <c r="N1781" s="14">
        <f>D1781*$D$5</f>
        <v>159.6</v>
      </c>
      <c r="O1781" s="14">
        <f>E1781*$E$5</f>
        <v>0</v>
      </c>
      <c r="P1781" s="14">
        <f>F1781*$F$5</f>
        <v>0</v>
      </c>
      <c r="Q1781" s="14">
        <f>G1781*$G$5</f>
        <v>0</v>
      </c>
      <c r="R1781" s="14">
        <f>H1781*$H$5</f>
        <v>0</v>
      </c>
      <c r="S1781" s="14">
        <f>(N1781/100)*(I1781*$I$5)+(N1781/100)*(J1781*$J$5)</f>
        <v>167.57999999999998</v>
      </c>
      <c r="T1781" s="14">
        <f>(O1781/100)*(K1781*$K$5)</f>
        <v>0</v>
      </c>
      <c r="U1781" s="14">
        <f>(P1781/100)*(K1781*$K$5)+(P1781/100)*(L1781*$L$5)</f>
        <v>0</v>
      </c>
      <c r="V1781" s="14">
        <f>(Q1781/100)*(L1781*$L$5)</f>
        <v>0</v>
      </c>
      <c r="W1781" s="14">
        <f>(R1781/100)*(K1781*$K$5)+(R1781/100)*(L1781*$L$5)</f>
        <v>0</v>
      </c>
      <c r="X1781" s="14">
        <f t="shared" si="573"/>
        <v>327.17999999999995</v>
      </c>
      <c r="Y1781" s="14">
        <f t="shared" si="574"/>
        <v>0</v>
      </c>
      <c r="Z1781" s="14">
        <f t="shared" si="575"/>
        <v>0</v>
      </c>
      <c r="AA1781" s="14">
        <f t="shared" si="576"/>
        <v>0</v>
      </c>
      <c r="AB1781" s="14">
        <f>R1781+W1781</f>
        <v>0</v>
      </c>
      <c r="AC1781" s="15">
        <f t="shared" ref="AC1781:AC1793" si="577">ROUND(X1781+Y1781+Z1781+AA1781+AB1781,1)</f>
        <v>327.2</v>
      </c>
      <c r="AD1781" s="48">
        <f>(ROUND(AC1781-AC1779,1)/AC1779)</f>
        <v>-6.6742726754135756E-2</v>
      </c>
      <c r="AE1781" s="113"/>
      <c r="AF1781" s="60"/>
      <c r="AH1781" s="20"/>
    </row>
    <row r="1782" spans="1:34">
      <c r="A1782" s="99" t="s">
        <v>817</v>
      </c>
      <c r="B1782" s="91">
        <v>0</v>
      </c>
      <c r="C1782" s="21" t="s">
        <v>338</v>
      </c>
      <c r="D1782" s="12">
        <v>114</v>
      </c>
      <c r="E1782" s="12">
        <v>0</v>
      </c>
      <c r="F1782" s="12">
        <v>0</v>
      </c>
      <c r="G1782" s="12">
        <v>0</v>
      </c>
      <c r="H1782" s="12">
        <v>0</v>
      </c>
      <c r="I1782" s="13">
        <v>10</v>
      </c>
      <c r="J1782" s="13">
        <v>60</v>
      </c>
      <c r="K1782" s="13">
        <v>0</v>
      </c>
      <c r="L1782" s="13">
        <v>0</v>
      </c>
      <c r="M1782" s="13">
        <v>0</v>
      </c>
      <c r="N1782" s="14">
        <f>D1782*$D$6</f>
        <v>159.6</v>
      </c>
      <c r="O1782" s="14">
        <f>E1782*$E$6</f>
        <v>0</v>
      </c>
      <c r="P1782" s="14">
        <f>F1782*$F$6</f>
        <v>0</v>
      </c>
      <c r="Q1782" s="14">
        <f>G1782*$G$6</f>
        <v>0</v>
      </c>
      <c r="R1782" s="14">
        <f>H1782*$H$6</f>
        <v>0</v>
      </c>
      <c r="S1782" s="14">
        <f>(N1782/100)*(I1782*$I$6)+(N1782/100)*(J1782*$J$6)</f>
        <v>167.57999999999998</v>
      </c>
      <c r="T1782" s="14">
        <f>(O1782/100)*(K1782*$K$6)</f>
        <v>0</v>
      </c>
      <c r="U1782" s="14">
        <f>(P1782/100)*(K1782*$K$6)+(P1782/100)*(L1782*$L$6)</f>
        <v>0</v>
      </c>
      <c r="V1782" s="14">
        <f>(Q1782/100)*(L1782*$L$6)</f>
        <v>0</v>
      </c>
      <c r="W1782" s="14">
        <f>(R1782/100)*(K1782*$K$6)+(R1782/100)*(L1782*$L$6)</f>
        <v>0</v>
      </c>
      <c r="X1782" s="14">
        <f t="shared" si="573"/>
        <v>327.17999999999995</v>
      </c>
      <c r="Y1782" s="14">
        <f t="shared" si="574"/>
        <v>0</v>
      </c>
      <c r="Z1782" s="14">
        <f t="shared" si="575"/>
        <v>0</v>
      </c>
      <c r="AA1782" s="14">
        <f t="shared" si="576"/>
        <v>0</v>
      </c>
      <c r="AB1782" s="14">
        <f t="shared" ref="AB1782:AB1793" si="578">R1782+W1782</f>
        <v>0</v>
      </c>
      <c r="AC1782" s="15">
        <f t="shared" si="577"/>
        <v>327.2</v>
      </c>
      <c r="AD1782" s="48">
        <f>(ROUND(AC1782-AC1779,1)/AC1779)</f>
        <v>-6.6742726754135756E-2</v>
      </c>
      <c r="AE1782" s="113"/>
      <c r="AF1782" s="60"/>
      <c r="AH1782" s="20"/>
    </row>
    <row r="1783" spans="1:34">
      <c r="A1783" s="99" t="s">
        <v>818</v>
      </c>
      <c r="B1783" s="91">
        <v>0</v>
      </c>
      <c r="C1783" s="21" t="s">
        <v>339</v>
      </c>
      <c r="D1783" s="12">
        <v>114</v>
      </c>
      <c r="E1783" s="12">
        <v>0</v>
      </c>
      <c r="F1783" s="12">
        <v>0</v>
      </c>
      <c r="G1783" s="12">
        <v>0</v>
      </c>
      <c r="H1783" s="12">
        <v>0</v>
      </c>
      <c r="I1783" s="13">
        <v>10</v>
      </c>
      <c r="J1783" s="13">
        <v>60</v>
      </c>
      <c r="K1783" s="13">
        <v>0</v>
      </c>
      <c r="L1783" s="13">
        <v>0</v>
      </c>
      <c r="M1783" s="13">
        <v>0</v>
      </c>
      <c r="N1783" s="14">
        <f>D1783*$D$7</f>
        <v>159.6</v>
      </c>
      <c r="O1783" s="14">
        <f>E1783*$E$7</f>
        <v>0</v>
      </c>
      <c r="P1783" s="14">
        <f>F1783*$F$7</f>
        <v>0</v>
      </c>
      <c r="Q1783" s="14">
        <f>G1783*$G$7</f>
        <v>0</v>
      </c>
      <c r="R1783" s="14">
        <f>H1783*$H$7</f>
        <v>0</v>
      </c>
      <c r="S1783" s="14">
        <f>(N1783/100)*(I1783*$I$7)+(N1783/100)*(J1783*$J$7)</f>
        <v>167.57999999999998</v>
      </c>
      <c r="T1783" s="14">
        <f>(O1783/100)*(K1783*$K$7)</f>
        <v>0</v>
      </c>
      <c r="U1783" s="14">
        <f>(P1783/100)*(K1783*$K$7)+(P1783/100)*(L1783*$L$7)</f>
        <v>0</v>
      </c>
      <c r="V1783" s="14">
        <f>(Q1783/100)*(L1783*$L$7)</f>
        <v>0</v>
      </c>
      <c r="W1783" s="14">
        <f>(R1783/100)*(K1783*$K$7)+(R1783/100)*(L1783*$L$7)</f>
        <v>0</v>
      </c>
      <c r="X1783" s="14">
        <f t="shared" si="573"/>
        <v>327.17999999999995</v>
      </c>
      <c r="Y1783" s="14">
        <f t="shared" si="574"/>
        <v>0</v>
      </c>
      <c r="Z1783" s="14">
        <f t="shared" si="575"/>
        <v>0</v>
      </c>
      <c r="AA1783" s="14">
        <f t="shared" si="576"/>
        <v>0</v>
      </c>
      <c r="AB1783" s="14">
        <f t="shared" si="578"/>
        <v>0</v>
      </c>
      <c r="AC1783" s="15">
        <f t="shared" si="577"/>
        <v>327.2</v>
      </c>
      <c r="AD1783" s="48">
        <f>(ROUND(AC1783-AC1779,1)/AC1779)</f>
        <v>-6.6742726754135756E-2</v>
      </c>
      <c r="AE1783" s="113"/>
      <c r="AF1783" s="60"/>
      <c r="AH1783" s="20"/>
    </row>
    <row r="1784" spans="1:34">
      <c r="A1784" s="99" t="s">
        <v>667</v>
      </c>
      <c r="B1784" s="91"/>
      <c r="C1784" s="21" t="s">
        <v>340</v>
      </c>
      <c r="D1784" s="12">
        <v>114</v>
      </c>
      <c r="E1784" s="12">
        <v>0</v>
      </c>
      <c r="F1784" s="12">
        <v>0</v>
      </c>
      <c r="G1784" s="12">
        <v>0</v>
      </c>
      <c r="H1784" s="12">
        <v>0</v>
      </c>
      <c r="I1784" s="13">
        <v>10</v>
      </c>
      <c r="J1784" s="13">
        <v>60</v>
      </c>
      <c r="K1784" s="13">
        <v>0</v>
      </c>
      <c r="L1784" s="13">
        <v>0</v>
      </c>
      <c r="M1784" s="13">
        <v>0</v>
      </c>
      <c r="N1784" s="14">
        <f>D1784*$D$8</f>
        <v>159.6</v>
      </c>
      <c r="O1784" s="14">
        <f>E1784*$E$8</f>
        <v>0</v>
      </c>
      <c r="P1784" s="14">
        <f>F1784*$F$8</f>
        <v>0</v>
      </c>
      <c r="Q1784" s="14">
        <f>G1784*$G$8</f>
        <v>0</v>
      </c>
      <c r="R1784" s="14">
        <f>H1784*$H$8</f>
        <v>0</v>
      </c>
      <c r="S1784" s="14">
        <f>(N1784/100)*(I1784*$I$8)+(N1784/100)*(J1784*$J$8)</f>
        <v>167.57999999999998</v>
      </c>
      <c r="T1784" s="14">
        <f>(O1784/100)*(K1784*$K$8)</f>
        <v>0</v>
      </c>
      <c r="U1784" s="14">
        <f>(P1784/100)*(K1784*$K$8)+(P1784/100)*(L1784*$L$8)</f>
        <v>0</v>
      </c>
      <c r="V1784" s="14">
        <f>(Q1784/100)*(L1784*$L$8)</f>
        <v>0</v>
      </c>
      <c r="W1784" s="14">
        <f>(R1784/100)*(K1784*$K$8)+(R1784/100)*(L1784*$L$8)</f>
        <v>0</v>
      </c>
      <c r="X1784" s="14">
        <f t="shared" si="573"/>
        <v>327.17999999999995</v>
      </c>
      <c r="Y1784" s="14">
        <f t="shared" si="574"/>
        <v>0</v>
      </c>
      <c r="Z1784" s="14">
        <f t="shared" si="575"/>
        <v>0</v>
      </c>
      <c r="AA1784" s="14">
        <f t="shared" si="576"/>
        <v>0</v>
      </c>
      <c r="AB1784" s="14">
        <f t="shared" si="578"/>
        <v>0</v>
      </c>
      <c r="AC1784" s="15">
        <f t="shared" si="577"/>
        <v>327.2</v>
      </c>
      <c r="AD1784" s="48">
        <f>(ROUND(AC1784-AC1779,1)/AC1779)</f>
        <v>-6.6742726754135756E-2</v>
      </c>
      <c r="AE1784" s="113"/>
      <c r="AF1784" s="60"/>
      <c r="AH1784" s="20"/>
    </row>
    <row r="1785" spans="1:34">
      <c r="A1785" s="99" t="s">
        <v>606</v>
      </c>
      <c r="B1785" s="91"/>
      <c r="C1785" s="21" t="s">
        <v>1</v>
      </c>
      <c r="D1785" s="12">
        <v>57</v>
      </c>
      <c r="E1785" s="12">
        <v>114</v>
      </c>
      <c r="F1785" s="12">
        <v>0</v>
      </c>
      <c r="G1785" s="12">
        <v>0</v>
      </c>
      <c r="H1785" s="12">
        <v>0</v>
      </c>
      <c r="I1785" s="13">
        <v>10</v>
      </c>
      <c r="J1785" s="13">
        <v>60</v>
      </c>
      <c r="K1785" s="13">
        <v>75</v>
      </c>
      <c r="L1785" s="13">
        <v>0</v>
      </c>
      <c r="M1785" s="13">
        <v>0</v>
      </c>
      <c r="N1785" s="14">
        <f>D1785*$D$9</f>
        <v>68.399999999999991</v>
      </c>
      <c r="O1785" s="14">
        <f>E1785*$E$9</f>
        <v>148.20000000000002</v>
      </c>
      <c r="P1785" s="14">
        <f>F1785*$F$9</f>
        <v>0</v>
      </c>
      <c r="Q1785" s="14">
        <f>G1785*$G$9</f>
        <v>0</v>
      </c>
      <c r="R1785" s="14">
        <f>H1785*$H$9</f>
        <v>0</v>
      </c>
      <c r="S1785" s="14">
        <f>(N1785/100)*(I1785*$I$9)+(N1785/100)*(J1785*$J$9)</f>
        <v>71.819999999999993</v>
      </c>
      <c r="T1785" s="14">
        <f>(O1785/100)*(K1785*$K$9)</f>
        <v>166.72500000000002</v>
      </c>
      <c r="U1785" s="14">
        <f>(P1785/100)*(K1785*$K$9)+(P1785/100)*(L1785*$L$9)</f>
        <v>0</v>
      </c>
      <c r="V1785" s="14">
        <f>(Q1785/100)*(L1785*$L$9)</f>
        <v>0</v>
      </c>
      <c r="W1785" s="14">
        <f>(R1785/100)*(K1785*$K$9)+(R1785/100)*(L1785*$L$9)</f>
        <v>0</v>
      </c>
      <c r="X1785" s="14">
        <f t="shared" si="573"/>
        <v>140.21999999999997</v>
      </c>
      <c r="Y1785" s="14">
        <f t="shared" si="574"/>
        <v>314.92500000000007</v>
      </c>
      <c r="Z1785" s="14">
        <f t="shared" si="575"/>
        <v>0</v>
      </c>
      <c r="AA1785" s="14">
        <f t="shared" si="576"/>
        <v>0</v>
      </c>
      <c r="AB1785" s="14">
        <f t="shared" si="578"/>
        <v>0</v>
      </c>
      <c r="AC1785" s="15">
        <f t="shared" si="577"/>
        <v>455.1</v>
      </c>
      <c r="AD1785" s="48">
        <f>(ROUND(AC1785-AC1779,1)/AC1779)</f>
        <v>0.29806046776953793</v>
      </c>
      <c r="AE1785" s="113"/>
      <c r="AF1785" s="60"/>
      <c r="AH1785" s="20"/>
    </row>
    <row r="1786" spans="1:34">
      <c r="A1786" s="99" t="s">
        <v>845</v>
      </c>
      <c r="B1786" s="91"/>
      <c r="C1786" s="21" t="s">
        <v>2</v>
      </c>
      <c r="D1786" s="12">
        <v>57</v>
      </c>
      <c r="E1786" s="12">
        <v>0</v>
      </c>
      <c r="F1786" s="12">
        <v>114</v>
      </c>
      <c r="G1786" s="12">
        <v>0</v>
      </c>
      <c r="H1786" s="12">
        <v>0</v>
      </c>
      <c r="I1786" s="13">
        <v>10</v>
      </c>
      <c r="J1786" s="13">
        <v>60</v>
      </c>
      <c r="K1786" s="13">
        <v>37.5</v>
      </c>
      <c r="L1786" s="13">
        <v>37.5</v>
      </c>
      <c r="M1786" s="13">
        <v>0</v>
      </c>
      <c r="N1786" s="14">
        <f>D1786*$D$10</f>
        <v>68.399999999999991</v>
      </c>
      <c r="O1786" s="14">
        <f>E1786*$E$10</f>
        <v>0</v>
      </c>
      <c r="P1786" s="14">
        <f>F1786*$F$10</f>
        <v>148.20000000000002</v>
      </c>
      <c r="Q1786" s="14">
        <f>G1786*$G$10</f>
        <v>0</v>
      </c>
      <c r="R1786" s="14">
        <f>H1786*$H$10</f>
        <v>0</v>
      </c>
      <c r="S1786" s="14">
        <f>(N1786/100)*(I1786*$I$10)+(N1786/100)*(J1786*$J$10)</f>
        <v>71.819999999999993</v>
      </c>
      <c r="T1786" s="14">
        <f>(O1786/100)*(K1786*$J$10)</f>
        <v>0</v>
      </c>
      <c r="U1786" s="14">
        <f>(P1786/100)*(K1786*$K$10)+(P1786/100)*(L1786*$L$10)</f>
        <v>166.72500000000002</v>
      </c>
      <c r="V1786" s="14">
        <f>(Q1786/100)*(L1786*$L$10)</f>
        <v>0</v>
      </c>
      <c r="W1786" s="14">
        <f>(R1786/100)*(K1786*$K$10)+(R1786/100)*(L1786*$L$10)</f>
        <v>0</v>
      </c>
      <c r="X1786" s="14">
        <f t="shared" si="573"/>
        <v>140.21999999999997</v>
      </c>
      <c r="Y1786" s="14">
        <f t="shared" si="574"/>
        <v>0</v>
      </c>
      <c r="Z1786" s="14">
        <f t="shared" si="575"/>
        <v>314.92500000000007</v>
      </c>
      <c r="AA1786" s="14">
        <f t="shared" si="576"/>
        <v>0</v>
      </c>
      <c r="AB1786" s="14">
        <f t="shared" si="578"/>
        <v>0</v>
      </c>
      <c r="AC1786" s="15">
        <f t="shared" si="577"/>
        <v>455.1</v>
      </c>
      <c r="AD1786" s="48">
        <f>(ROUND(AC1786-AC1779,1)/AC1779)</f>
        <v>0.29806046776953793</v>
      </c>
      <c r="AE1786" s="113"/>
      <c r="AF1786" s="60"/>
      <c r="AH1786" s="20"/>
    </row>
    <row r="1787" spans="1:34">
      <c r="A1787" s="99" t="s">
        <v>846</v>
      </c>
      <c r="B1787" s="91"/>
      <c r="C1787" s="21" t="s">
        <v>3</v>
      </c>
      <c r="D1787" s="12">
        <v>57</v>
      </c>
      <c r="E1787" s="12">
        <v>0</v>
      </c>
      <c r="F1787" s="12">
        <v>0</v>
      </c>
      <c r="G1787" s="12">
        <v>114</v>
      </c>
      <c r="H1787" s="12">
        <v>0</v>
      </c>
      <c r="I1787" s="13">
        <v>10</v>
      </c>
      <c r="J1787" s="13">
        <v>60</v>
      </c>
      <c r="K1787" s="13">
        <v>0</v>
      </c>
      <c r="L1787" s="13">
        <v>75</v>
      </c>
      <c r="M1787" s="13">
        <v>0</v>
      </c>
      <c r="N1787" s="14">
        <f>D1787*$D$11</f>
        <v>68.399999999999991</v>
      </c>
      <c r="O1787" s="14">
        <f>E1787*$E$11</f>
        <v>0</v>
      </c>
      <c r="P1787" s="14">
        <f>F1787*$F$11</f>
        <v>0</v>
      </c>
      <c r="Q1787" s="14">
        <f>G1787*$G$11</f>
        <v>148.20000000000002</v>
      </c>
      <c r="R1787" s="14">
        <f>H1787*$H$11</f>
        <v>0</v>
      </c>
      <c r="S1787" s="14">
        <f>(N1787/100)*(I1787*$I$11)+(N1787/100)*(J1787*$J$11)</f>
        <v>71.819999999999993</v>
      </c>
      <c r="T1787" s="14">
        <f>(O1787/100)*(K1787*$K$11)</f>
        <v>0</v>
      </c>
      <c r="U1787" s="14">
        <f>(P1787/100)*(K1787*$K$11)+(P1787/100)*(L1787*$L$11)</f>
        <v>0</v>
      </c>
      <c r="V1787" s="14">
        <f>(Q1787/100)*(L1787*$L$11)</f>
        <v>166.72500000000002</v>
      </c>
      <c r="W1787" s="14">
        <f>(R1787/100)*(K1787*$K$11)+(R1787/100)*(L1787*$L$11)</f>
        <v>0</v>
      </c>
      <c r="X1787" s="14">
        <f t="shared" si="573"/>
        <v>140.21999999999997</v>
      </c>
      <c r="Y1787" s="14">
        <f t="shared" si="574"/>
        <v>0</v>
      </c>
      <c r="Z1787" s="14">
        <f t="shared" si="575"/>
        <v>0</v>
      </c>
      <c r="AA1787" s="14">
        <f t="shared" si="576"/>
        <v>314.92500000000007</v>
      </c>
      <c r="AB1787" s="14">
        <f t="shared" si="578"/>
        <v>0</v>
      </c>
      <c r="AC1787" s="15">
        <f t="shared" si="577"/>
        <v>455.1</v>
      </c>
      <c r="AD1787" s="48">
        <f>(ROUND(AC1787-AC1779,1)/AC1779)</f>
        <v>0.29806046776953793</v>
      </c>
      <c r="AE1787" s="113"/>
      <c r="AF1787" s="60"/>
      <c r="AH1787" s="20"/>
    </row>
    <row r="1788" spans="1:34">
      <c r="A1788" s="99" t="s">
        <v>847</v>
      </c>
      <c r="B1788" s="91"/>
      <c r="C1788" s="21" t="s">
        <v>4</v>
      </c>
      <c r="D1788" s="12">
        <v>57</v>
      </c>
      <c r="E1788" s="12">
        <v>0</v>
      </c>
      <c r="F1788" s="12">
        <v>0</v>
      </c>
      <c r="G1788" s="12">
        <v>0</v>
      </c>
      <c r="H1788" s="12">
        <v>114</v>
      </c>
      <c r="I1788" s="13">
        <v>10</v>
      </c>
      <c r="J1788" s="13">
        <v>60</v>
      </c>
      <c r="K1788" s="13">
        <v>37.5</v>
      </c>
      <c r="L1788" s="13">
        <v>37.5</v>
      </c>
      <c r="M1788" s="13">
        <v>0</v>
      </c>
      <c r="N1788" s="14">
        <f>D1788*$D$12</f>
        <v>68.399999999999991</v>
      </c>
      <c r="O1788" s="14">
        <f>E1788*$E$12</f>
        <v>0</v>
      </c>
      <c r="P1788" s="14">
        <f>F1788*$F$12</f>
        <v>0</v>
      </c>
      <c r="Q1788" s="14">
        <f>G1788*$G$12</f>
        <v>0</v>
      </c>
      <c r="R1788" s="14">
        <f>H1788*$H$12</f>
        <v>148.20000000000002</v>
      </c>
      <c r="S1788" s="14">
        <f>(N1788/100)*(I1788*$I$12)+(N1788/100)*(J1788*$J$12)</f>
        <v>71.819999999999993</v>
      </c>
      <c r="T1788" s="14">
        <f>(O1788/100)*(K1788*$K$12)</f>
        <v>0</v>
      </c>
      <c r="U1788" s="14">
        <f>(P1788/100)*(K1788*$K$12)+(P1788/100)*(L1788*$L$12)</f>
        <v>0</v>
      </c>
      <c r="V1788" s="14">
        <f>(Q1788/100)*(L1788*$L$12)</f>
        <v>0</v>
      </c>
      <c r="W1788" s="14">
        <f>(R1788/100)*(K1788*$K$12)+(R1788/100)*(L1788*$L$12)</f>
        <v>166.72500000000002</v>
      </c>
      <c r="X1788" s="14">
        <f t="shared" si="573"/>
        <v>140.21999999999997</v>
      </c>
      <c r="Y1788" s="14">
        <f t="shared" si="574"/>
        <v>0</v>
      </c>
      <c r="Z1788" s="14">
        <f t="shared" si="575"/>
        <v>0</v>
      </c>
      <c r="AA1788" s="14">
        <f t="shared" si="576"/>
        <v>0</v>
      </c>
      <c r="AB1788" s="14">
        <f t="shared" si="578"/>
        <v>314.92500000000007</v>
      </c>
      <c r="AC1788" s="15">
        <f t="shared" si="577"/>
        <v>455.1</v>
      </c>
      <c r="AD1788" s="48">
        <f>(ROUND(AC1788-AC1779,1)/AC1779)</f>
        <v>0.29806046776953793</v>
      </c>
      <c r="AE1788" s="113"/>
      <c r="AF1788" s="60"/>
      <c r="AH1788" s="20"/>
    </row>
    <row r="1789" spans="1:34">
      <c r="A1789" s="99" t="s">
        <v>848</v>
      </c>
      <c r="B1789" s="91"/>
      <c r="C1789" s="21" t="s">
        <v>328</v>
      </c>
      <c r="D1789" s="12">
        <v>114</v>
      </c>
      <c r="E1789" s="12">
        <v>0</v>
      </c>
      <c r="F1789" s="12">
        <v>0</v>
      </c>
      <c r="G1789" s="12">
        <v>0</v>
      </c>
      <c r="H1789" s="12">
        <v>0</v>
      </c>
      <c r="I1789" s="13">
        <v>10</v>
      </c>
      <c r="J1789" s="13">
        <v>60</v>
      </c>
      <c r="K1789" s="13">
        <v>0</v>
      </c>
      <c r="L1789" s="13">
        <v>0</v>
      </c>
      <c r="M1789" s="13">
        <v>70</v>
      </c>
      <c r="N1789" s="14">
        <f>D1789*$D$13</f>
        <v>148.20000000000002</v>
      </c>
      <c r="O1789" s="14">
        <f>E1789*$E$13</f>
        <v>0</v>
      </c>
      <c r="P1789" s="14">
        <f>F1789*$F$13</f>
        <v>0</v>
      </c>
      <c r="Q1789" s="14">
        <f>G1789*$G$13</f>
        <v>0</v>
      </c>
      <c r="R1789" s="14">
        <f>H1789*$H$13</f>
        <v>0</v>
      </c>
      <c r="S1789" s="14">
        <f>(N1789/100)*(I1789*$I$14)+(N1789/100)*(J1789*$J$14)+(N1789/100)*(M1789*$M$14)</f>
        <v>311.22000000000003</v>
      </c>
      <c r="T1789" s="14">
        <f>(O1789/100)*(K1789*$K$13)+(O1789/100)*(M1789*$M$13)</f>
        <v>0</v>
      </c>
      <c r="U1789" s="14">
        <f>(P1789/100)*(K1789*$K$13)+(P1789/100)*(L1789*$L$13)+(P1789/100)*(M1789*$M$13)</f>
        <v>0</v>
      </c>
      <c r="V1789" s="14">
        <f>(Q1789/100)*(L1789*$L$13)+(Q1789/100)*(M1789*$M$13)</f>
        <v>0</v>
      </c>
      <c r="W1789" s="14">
        <f>(R1789/100)*(K1789*$K$13)+(R1789/100)*(L1789*$L$13)+(R1789/100)*(M1789*$M$13)</f>
        <v>0</v>
      </c>
      <c r="X1789" s="14">
        <f t="shared" si="573"/>
        <v>459.42000000000007</v>
      </c>
      <c r="Y1789" s="14">
        <f t="shared" si="574"/>
        <v>0</v>
      </c>
      <c r="Z1789" s="14">
        <f t="shared" si="575"/>
        <v>0</v>
      </c>
      <c r="AA1789" s="14">
        <f t="shared" si="576"/>
        <v>0</v>
      </c>
      <c r="AB1789" s="14">
        <f t="shared" si="578"/>
        <v>0</v>
      </c>
      <c r="AC1789" s="15">
        <f t="shared" si="577"/>
        <v>459.4</v>
      </c>
      <c r="AD1789" s="48">
        <f>(ROUND(AC1789-AC1779,1)/AC1779)</f>
        <v>0.31032515687393036</v>
      </c>
      <c r="AE1789" s="113"/>
      <c r="AF1789" s="60"/>
      <c r="AH1789" s="20"/>
    </row>
    <row r="1790" spans="1:34">
      <c r="A1790" s="99" t="s">
        <v>849</v>
      </c>
      <c r="B1790" s="91"/>
      <c r="C1790" s="21" t="s">
        <v>329</v>
      </c>
      <c r="D1790" s="12">
        <v>114</v>
      </c>
      <c r="E1790" s="12">
        <v>0</v>
      </c>
      <c r="F1790" s="12">
        <v>0</v>
      </c>
      <c r="G1790" s="12">
        <v>0</v>
      </c>
      <c r="H1790" s="12">
        <v>0</v>
      </c>
      <c r="I1790" s="13">
        <v>10</v>
      </c>
      <c r="J1790" s="13">
        <v>60</v>
      </c>
      <c r="K1790" s="13">
        <v>70</v>
      </c>
      <c r="L1790" s="13">
        <v>0</v>
      </c>
      <c r="M1790" s="13">
        <v>0</v>
      </c>
      <c r="N1790" s="14">
        <f>D1790*$D$14</f>
        <v>148.20000000000002</v>
      </c>
      <c r="O1790" s="14">
        <f>E1790*$E$14</f>
        <v>0</v>
      </c>
      <c r="P1790" s="14">
        <f>F1790*$F$14</f>
        <v>0</v>
      </c>
      <c r="Q1790" s="14">
        <f>G1790*$G$14</f>
        <v>0</v>
      </c>
      <c r="R1790" s="14">
        <f>H1790*$H$14</f>
        <v>0</v>
      </c>
      <c r="S1790" s="14">
        <f>(N1790/100)*(I1790*$I$14)+(N1790/100)*(J1790*$J$14)+(N1790/100)*(K1790*$K$14)</f>
        <v>311.22000000000003</v>
      </c>
      <c r="T1790" s="14">
        <f>(O1790/100)*(K1790*$K$14)</f>
        <v>0</v>
      </c>
      <c r="U1790" s="14">
        <f>(P1790/100)*(K1790*$K$14)+(P1790/100)*(L1790*$L$14)</f>
        <v>0</v>
      </c>
      <c r="V1790" s="14">
        <f>(Q1790/100)*(L1790*$L$14)</f>
        <v>0</v>
      </c>
      <c r="W1790" s="14">
        <f>(R1790/100)*(K1790*$L$14)+(R1790/100)*(L1790*$M$14)</f>
        <v>0</v>
      </c>
      <c r="X1790" s="14">
        <f t="shared" si="573"/>
        <v>459.42000000000007</v>
      </c>
      <c r="Y1790" s="14">
        <f t="shared" si="574"/>
        <v>0</v>
      </c>
      <c r="Z1790" s="14">
        <f t="shared" si="575"/>
        <v>0</v>
      </c>
      <c r="AA1790" s="14">
        <f t="shared" si="576"/>
        <v>0</v>
      </c>
      <c r="AB1790" s="14">
        <f t="shared" si="578"/>
        <v>0</v>
      </c>
      <c r="AC1790" s="15">
        <f t="shared" si="577"/>
        <v>459.4</v>
      </c>
      <c r="AD1790" s="48">
        <f>(ROUND(AC1790-AC1779,1)/AC1779)</f>
        <v>0.31032515687393036</v>
      </c>
      <c r="AE1790" s="113"/>
      <c r="AF1790" s="60"/>
      <c r="AH1790" s="20"/>
    </row>
    <row r="1791" spans="1:34">
      <c r="A1791" s="99"/>
      <c r="B1791" s="91"/>
      <c r="C1791" s="21" t="s">
        <v>330</v>
      </c>
      <c r="D1791" s="12">
        <v>114</v>
      </c>
      <c r="E1791" s="12">
        <v>0</v>
      </c>
      <c r="F1791" s="12">
        <v>0</v>
      </c>
      <c r="G1791" s="12">
        <v>0</v>
      </c>
      <c r="H1791" s="12">
        <v>0</v>
      </c>
      <c r="I1791" s="13">
        <v>10</v>
      </c>
      <c r="J1791" s="13">
        <v>60</v>
      </c>
      <c r="K1791" s="13">
        <v>0</v>
      </c>
      <c r="L1791" s="13">
        <v>70</v>
      </c>
      <c r="M1791" s="13">
        <v>0</v>
      </c>
      <c r="N1791" s="14">
        <f>D1791*$D$15</f>
        <v>148.20000000000002</v>
      </c>
      <c r="O1791" s="14">
        <f>E1791*$E$15</f>
        <v>0</v>
      </c>
      <c r="P1791" s="14">
        <f>F1791*$F$15</f>
        <v>0</v>
      </c>
      <c r="Q1791" s="14">
        <f>G1791*$G$15</f>
        <v>0</v>
      </c>
      <c r="R1791" s="14">
        <f>H1791*$H$15</f>
        <v>0</v>
      </c>
      <c r="S1791" s="14">
        <f>(N1791/100)*(I1791*$I$15)+(N1791/100)*(J1791*$J$15)+(N1791/100)*(L1791*$L$15)</f>
        <v>311.22000000000003</v>
      </c>
      <c r="T1791" s="14">
        <f>(O1791/100)*(K1791*$K$15)</f>
        <v>0</v>
      </c>
      <c r="U1791" s="14">
        <f>(P1791/100)*(K1791*$K$15)+(P1791/100)*(L1791*$L$15)</f>
        <v>0</v>
      </c>
      <c r="V1791" s="14">
        <f>(Q1791/100)*(L1791*$L$15)</f>
        <v>0</v>
      </c>
      <c r="W1791" s="14">
        <f>(R1791/100)*(K1791*$K$15)+(R1791/100)*(L1791*$L$15)</f>
        <v>0</v>
      </c>
      <c r="X1791" s="14">
        <f t="shared" si="573"/>
        <v>459.42000000000007</v>
      </c>
      <c r="Y1791" s="14">
        <f t="shared" si="574"/>
        <v>0</v>
      </c>
      <c r="Z1791" s="14">
        <f t="shared" si="575"/>
        <v>0</v>
      </c>
      <c r="AA1791" s="14">
        <f t="shared" si="576"/>
        <v>0</v>
      </c>
      <c r="AB1791" s="14">
        <f t="shared" si="578"/>
        <v>0</v>
      </c>
      <c r="AC1791" s="15">
        <f t="shared" si="577"/>
        <v>459.4</v>
      </c>
      <c r="AD1791" s="48">
        <f>(ROUND(AC1791-AC1779,1)/AC1779)</f>
        <v>0.31032515687393036</v>
      </c>
      <c r="AE1791" s="113"/>
      <c r="AF1791" s="60"/>
      <c r="AH1791" s="20"/>
    </row>
    <row r="1792" spans="1:34">
      <c r="A1792" s="99"/>
      <c r="B1792" s="91"/>
      <c r="C1792" s="21" t="s">
        <v>326</v>
      </c>
      <c r="D1792" s="12">
        <v>114</v>
      </c>
      <c r="E1792" s="12">
        <v>0</v>
      </c>
      <c r="F1792" s="12">
        <v>0</v>
      </c>
      <c r="G1792" s="12">
        <v>0</v>
      </c>
      <c r="H1792" s="12">
        <v>0</v>
      </c>
      <c r="I1792" s="13">
        <v>10</v>
      </c>
      <c r="J1792" s="13">
        <v>78</v>
      </c>
      <c r="K1792" s="13">
        <v>0</v>
      </c>
      <c r="L1792" s="13">
        <v>0</v>
      </c>
      <c r="M1792" s="13">
        <v>0</v>
      </c>
      <c r="N1792" s="14">
        <f>D1792*$D$16</f>
        <v>148.20000000000002</v>
      </c>
      <c r="O1792" s="14">
        <f>E1792*$E$16</f>
        <v>0</v>
      </c>
      <c r="P1792" s="14">
        <f>F1792*$F$16</f>
        <v>0</v>
      </c>
      <c r="Q1792" s="14">
        <f>G1792*$G$16</f>
        <v>0</v>
      </c>
      <c r="R1792" s="14">
        <f>H1792*$H$16</f>
        <v>0</v>
      </c>
      <c r="S1792" s="14">
        <f>(N1792/100)*(I1792*$I$16)+(N1792/100)*(J1792*$J$16)</f>
        <v>280.69080000000002</v>
      </c>
      <c r="T1792" s="14">
        <f>(O1792/100)*(K1792*$K$16)</f>
        <v>0</v>
      </c>
      <c r="U1792" s="14">
        <f>(P1792/100)*(K1792*$K$16)+(P1792/100)*(L1792*$L$16)</f>
        <v>0</v>
      </c>
      <c r="V1792" s="14">
        <f>(Q1792/100)*(L1792*$L$16)</f>
        <v>0</v>
      </c>
      <c r="W1792" s="14">
        <f>(R1792/100)*(K1792*$K$16)+(R1792/100)*(L1792*$L$16)</f>
        <v>0</v>
      </c>
      <c r="X1792" s="14">
        <f t="shared" si="573"/>
        <v>428.89080000000001</v>
      </c>
      <c r="Y1792" s="14">
        <f t="shared" si="574"/>
        <v>0</v>
      </c>
      <c r="Z1792" s="14">
        <f t="shared" si="575"/>
        <v>0</v>
      </c>
      <c r="AA1792" s="14">
        <f t="shared" si="576"/>
        <v>0</v>
      </c>
      <c r="AB1792" s="14">
        <f t="shared" si="578"/>
        <v>0</v>
      </c>
      <c r="AC1792" s="15">
        <f t="shared" si="577"/>
        <v>428.9</v>
      </c>
      <c r="AD1792" s="48">
        <f>(ROUND(AC1792-AC1779,1)/AC1779)</f>
        <v>0.22333143183114659</v>
      </c>
      <c r="AE1792" s="113"/>
      <c r="AF1792" s="60"/>
      <c r="AH1792" s="20"/>
    </row>
    <row r="1793" spans="1:34">
      <c r="A1793" s="99"/>
      <c r="B1793" s="91"/>
      <c r="C1793" s="21" t="s">
        <v>327</v>
      </c>
      <c r="D1793" s="12">
        <v>114</v>
      </c>
      <c r="E1793" s="12">
        <v>0</v>
      </c>
      <c r="F1793" s="12">
        <v>0</v>
      </c>
      <c r="G1793" s="12">
        <v>0</v>
      </c>
      <c r="H1793" s="12">
        <v>0</v>
      </c>
      <c r="I1793" s="13">
        <v>45</v>
      </c>
      <c r="J1793" s="13">
        <v>60</v>
      </c>
      <c r="K1793" s="13">
        <v>0</v>
      </c>
      <c r="L1793" s="13">
        <v>0</v>
      </c>
      <c r="M1793" s="13">
        <v>0</v>
      </c>
      <c r="N1793" s="14">
        <f>D1793*$D$17</f>
        <v>148.20000000000002</v>
      </c>
      <c r="O1793" s="14">
        <f>E1793*$E$17</f>
        <v>0</v>
      </c>
      <c r="P1793" s="14">
        <f>F1793*$F$17</f>
        <v>0</v>
      </c>
      <c r="Q1793" s="14">
        <f>G1793*$G$17</f>
        <v>0</v>
      </c>
      <c r="R1793" s="14">
        <f>H1793*$H$17</f>
        <v>0</v>
      </c>
      <c r="S1793" s="14">
        <f>(N1793/100)*(I1793*$I$17)+(N1793/100)*(J1793*$J$17)</f>
        <v>242.30700000000002</v>
      </c>
      <c r="T1793" s="14">
        <f>(O1793/100)*(K1793*$K$17)</f>
        <v>0</v>
      </c>
      <c r="U1793" s="14">
        <f>(P1793/100)*(K1793*$K$17)+(P1793/100)*(L1793*$L$17)</f>
        <v>0</v>
      </c>
      <c r="V1793" s="14">
        <f>(Q1793/100)*(L1793*$L$17)</f>
        <v>0</v>
      </c>
      <c r="W1793" s="14">
        <f>(R1793/100)*(K1793*$K$17)+(R1793/100)*(L1793*$L$17)</f>
        <v>0</v>
      </c>
      <c r="X1793" s="14">
        <f t="shared" si="573"/>
        <v>390.50700000000006</v>
      </c>
      <c r="Y1793" s="14">
        <f t="shared" si="574"/>
        <v>0</v>
      </c>
      <c r="Z1793" s="14">
        <f t="shared" si="575"/>
        <v>0</v>
      </c>
      <c r="AA1793" s="14">
        <f t="shared" si="576"/>
        <v>0</v>
      </c>
      <c r="AB1793" s="14">
        <f t="shared" si="578"/>
        <v>0</v>
      </c>
      <c r="AC1793" s="15">
        <f t="shared" si="577"/>
        <v>390.5</v>
      </c>
      <c r="AD1793" s="48">
        <f>(ROUND(AC1793-AC1779,1)/AC1779)</f>
        <v>0.11380490587564175</v>
      </c>
      <c r="AE1793" s="113"/>
      <c r="AF1793" s="60"/>
      <c r="AH1793" s="20"/>
    </row>
    <row r="1794" spans="1:34">
      <c r="A1794" s="106" t="s">
        <v>0</v>
      </c>
      <c r="B1794" s="92" t="s">
        <v>81</v>
      </c>
      <c r="C1794" s="50" t="s">
        <v>242</v>
      </c>
      <c r="D1794" s="11">
        <v>0</v>
      </c>
      <c r="E1794" s="11">
        <v>0</v>
      </c>
      <c r="F1794" s="11">
        <v>128</v>
      </c>
      <c r="G1794" s="11">
        <v>0</v>
      </c>
      <c r="H1794" s="11">
        <v>0</v>
      </c>
      <c r="I1794" s="51">
        <v>0</v>
      </c>
      <c r="J1794" s="51">
        <v>0</v>
      </c>
      <c r="K1794" s="51">
        <v>25</v>
      </c>
      <c r="L1794" s="51">
        <v>25</v>
      </c>
      <c r="M1794" s="51">
        <v>0</v>
      </c>
      <c r="N1794" s="52">
        <f>D1794*$D$3</f>
        <v>0</v>
      </c>
      <c r="O1794" s="52">
        <f>E1794*$E$3</f>
        <v>0</v>
      </c>
      <c r="P1794" s="52">
        <f>F1794*$F$3</f>
        <v>192</v>
      </c>
      <c r="Q1794" s="52">
        <f>G1794*$G$3</f>
        <v>0</v>
      </c>
      <c r="R1794" s="52">
        <f>H1794*$H$3</f>
        <v>0</v>
      </c>
      <c r="S1794" s="52">
        <f>(N1794/100)*(I1794*$I$3)+(N1794/100)*(J1794*$J$3)</f>
        <v>0</v>
      </c>
      <c r="T1794" s="52">
        <f>(O1794/100)*(K1794*$K$3)</f>
        <v>0</v>
      </c>
      <c r="U1794" s="52">
        <f>(P1794/100)*(K1794*$K$3)+(P1794/100)*(L1794*$L$3)</f>
        <v>144</v>
      </c>
      <c r="V1794" s="52">
        <f>(Q1794/100)*(L1794*$L$3)</f>
        <v>0</v>
      </c>
      <c r="W1794" s="52">
        <f>(R1794/100)*(K1794*$K$3)+(R1794/100)*(L1794*$L$3)</f>
        <v>0</v>
      </c>
      <c r="X1794" s="52">
        <f>N1794+S1794</f>
        <v>0</v>
      </c>
      <c r="Y1794" s="52">
        <f>O1794+T1794</f>
        <v>0</v>
      </c>
      <c r="Z1794" s="52">
        <f>P1794+U1794</f>
        <v>336</v>
      </c>
      <c r="AA1794" s="52">
        <f>Q1794+V1794</f>
        <v>0</v>
      </c>
      <c r="AB1794" s="52">
        <f>R1794+W1794</f>
        <v>0</v>
      </c>
      <c r="AC1794" s="53">
        <f>ROUND(X1794+Y1794+Z1794+AA1794+AB1794,1)</f>
        <v>336</v>
      </c>
      <c r="AD1794" s="58"/>
      <c r="AE1794" s="113"/>
      <c r="AF1794" s="60"/>
      <c r="AH1794" s="20"/>
    </row>
    <row r="1795" spans="1:34">
      <c r="A1795" s="99" t="s">
        <v>815</v>
      </c>
      <c r="B1795" s="92">
        <v>0</v>
      </c>
      <c r="C1795" s="21" t="s">
        <v>325</v>
      </c>
      <c r="D1795" s="12">
        <v>0</v>
      </c>
      <c r="E1795" s="12">
        <v>0</v>
      </c>
      <c r="F1795" s="12">
        <v>166</v>
      </c>
      <c r="G1795" s="12">
        <v>0</v>
      </c>
      <c r="H1795" s="12">
        <v>0</v>
      </c>
      <c r="I1795" s="13">
        <v>0</v>
      </c>
      <c r="J1795" s="13">
        <v>0</v>
      </c>
      <c r="K1795" s="13">
        <v>25</v>
      </c>
      <c r="L1795" s="13">
        <v>25</v>
      </c>
      <c r="M1795" s="13">
        <v>0</v>
      </c>
      <c r="N1795" s="14">
        <f>D1795*$D$4</f>
        <v>0</v>
      </c>
      <c r="O1795" s="14">
        <f>E1795*$E$4</f>
        <v>0</v>
      </c>
      <c r="P1795" s="14">
        <f>F1795*$F$4</f>
        <v>215.8</v>
      </c>
      <c r="Q1795" s="14">
        <f>G1795*$G$4</f>
        <v>0</v>
      </c>
      <c r="R1795" s="14">
        <f>H1795*$H$4</f>
        <v>0</v>
      </c>
      <c r="S1795" s="14">
        <f>(N1795/100)*(I1795*$I$4)+(N1795/100)*(J1795*$J$4)</f>
        <v>0</v>
      </c>
      <c r="T1795" s="14">
        <f>(O1795/100)*(K1795*$K$4)</f>
        <v>0</v>
      </c>
      <c r="U1795" s="14">
        <f>(P1795/100)*(K1795*$K$4)+(P1795/100)*(L1795*$L$4)</f>
        <v>161.85</v>
      </c>
      <c r="V1795" s="14">
        <f>(Q1795/100)*(L1795*$L$4)</f>
        <v>0</v>
      </c>
      <c r="W1795" s="14">
        <f>(R1795/100)*(K1795*$K$4)+(R1795/100)*(L1795*$L$4)</f>
        <v>0</v>
      </c>
      <c r="X1795" s="14">
        <f t="shared" ref="X1795:X1808" si="579">N1795+S1795</f>
        <v>0</v>
      </c>
      <c r="Y1795" s="14">
        <f t="shared" ref="Y1795:Y1808" si="580">O1795+T1795</f>
        <v>0</v>
      </c>
      <c r="Z1795" s="14">
        <f t="shared" ref="Z1795:Z1808" si="581">P1795+U1795</f>
        <v>377.65</v>
      </c>
      <c r="AA1795" s="14">
        <f t="shared" ref="AA1795:AA1808" si="582">Q1795+V1795</f>
        <v>0</v>
      </c>
      <c r="AB1795" s="14">
        <f>R1795+W1795</f>
        <v>0</v>
      </c>
      <c r="AC1795" s="15">
        <f>ROUND(X1795+Y1795+Z1795+AA1795+AB1795,1)</f>
        <v>377.7</v>
      </c>
      <c r="AD1795" s="48">
        <f>(ROUND(AC1795-AC1794,1)/AC1794)</f>
        <v>0.12410714285714286</v>
      </c>
      <c r="AE1795" s="113" t="s">
        <v>814</v>
      </c>
      <c r="AF1795" s="60"/>
      <c r="AH1795" s="20"/>
    </row>
    <row r="1796" spans="1:34">
      <c r="A1796" s="99" t="s">
        <v>816</v>
      </c>
      <c r="B1796" s="93">
        <v>15</v>
      </c>
      <c r="C1796" s="21" t="s">
        <v>850</v>
      </c>
      <c r="D1796" s="12">
        <v>0</v>
      </c>
      <c r="E1796" s="12">
        <v>0</v>
      </c>
      <c r="F1796" s="12">
        <v>128</v>
      </c>
      <c r="G1796" s="12">
        <v>0</v>
      </c>
      <c r="H1796" s="12">
        <v>0</v>
      </c>
      <c r="I1796" s="13">
        <v>0</v>
      </c>
      <c r="J1796" s="13">
        <v>0</v>
      </c>
      <c r="K1796" s="13">
        <v>25</v>
      </c>
      <c r="L1796" s="13">
        <v>25</v>
      </c>
      <c r="M1796" s="13">
        <v>0</v>
      </c>
      <c r="N1796" s="14">
        <f>D1796*$D$5</f>
        <v>0</v>
      </c>
      <c r="O1796" s="14">
        <f>E1796*$E$5</f>
        <v>0</v>
      </c>
      <c r="P1796" s="14">
        <f>F1796*$F$5</f>
        <v>179.2</v>
      </c>
      <c r="Q1796" s="14">
        <f>G1796*$G$5</f>
        <v>0</v>
      </c>
      <c r="R1796" s="14">
        <f>H1796*$H$5</f>
        <v>0</v>
      </c>
      <c r="S1796" s="14">
        <f>(N1796/100)*(I1796*$I$5)+(N1796/100)*(J1796*$J$5)</f>
        <v>0</v>
      </c>
      <c r="T1796" s="14">
        <f>(O1796/100)*(K1796*$K$5)</f>
        <v>0</v>
      </c>
      <c r="U1796" s="14">
        <f>(P1796/100)*(K1796*$K$5)+(P1796/100)*(L1796*$L$5)</f>
        <v>134.39999999999998</v>
      </c>
      <c r="V1796" s="14">
        <f>(Q1796/100)*(L1796*$L$5)</f>
        <v>0</v>
      </c>
      <c r="W1796" s="14">
        <f>(R1796/100)*(K1796*$K$5)+(R1796/100)*(L1796*$L$5)</f>
        <v>0</v>
      </c>
      <c r="X1796" s="14">
        <f t="shared" si="579"/>
        <v>0</v>
      </c>
      <c r="Y1796" s="14">
        <f t="shared" si="580"/>
        <v>0</v>
      </c>
      <c r="Z1796" s="14">
        <f t="shared" si="581"/>
        <v>313.59999999999997</v>
      </c>
      <c r="AA1796" s="14">
        <f t="shared" si="582"/>
        <v>0</v>
      </c>
      <c r="AB1796" s="14">
        <f>R1796+W1796</f>
        <v>0</v>
      </c>
      <c r="AC1796" s="15">
        <f t="shared" ref="AC1796:AC1808" si="583">ROUND(X1796+Y1796+Z1796+AA1796+AB1796,1)</f>
        <v>313.60000000000002</v>
      </c>
      <c r="AD1796" s="48">
        <f>(ROUND(AC1796-AC1794,1)/AC1794)</f>
        <v>-6.6666666666666666E-2</v>
      </c>
      <c r="AE1796" s="113"/>
      <c r="AF1796" s="60"/>
      <c r="AH1796" s="20"/>
    </row>
    <row r="1797" spans="1:34">
      <c r="A1797" s="99" t="s">
        <v>817</v>
      </c>
      <c r="B1797" s="93">
        <v>20</v>
      </c>
      <c r="C1797" s="21" t="s">
        <v>338</v>
      </c>
      <c r="D1797" s="12">
        <v>0</v>
      </c>
      <c r="E1797" s="12">
        <v>0</v>
      </c>
      <c r="F1797" s="12">
        <v>128</v>
      </c>
      <c r="G1797" s="12">
        <v>0</v>
      </c>
      <c r="H1797" s="12">
        <v>0</v>
      </c>
      <c r="I1797" s="13">
        <v>0</v>
      </c>
      <c r="J1797" s="13">
        <v>0</v>
      </c>
      <c r="K1797" s="13">
        <v>25</v>
      </c>
      <c r="L1797" s="13">
        <v>25</v>
      </c>
      <c r="M1797" s="13">
        <v>0</v>
      </c>
      <c r="N1797" s="14">
        <f>D1797*$D$6</f>
        <v>0</v>
      </c>
      <c r="O1797" s="14">
        <f>E1797*$E$6</f>
        <v>0</v>
      </c>
      <c r="P1797" s="14">
        <f>F1797*$F$6</f>
        <v>179.2</v>
      </c>
      <c r="Q1797" s="14">
        <f>G1797*$G$6</f>
        <v>0</v>
      </c>
      <c r="R1797" s="14">
        <f>H1797*$H$6</f>
        <v>0</v>
      </c>
      <c r="S1797" s="14">
        <f>(N1797/100)*(I1797*$I$6)+(N1797/100)*(J1797*$J$6)</f>
        <v>0</v>
      </c>
      <c r="T1797" s="14">
        <f>(O1797/100)*(K1797*$K$6)</f>
        <v>0</v>
      </c>
      <c r="U1797" s="14">
        <f>(P1797/100)*(K1797*$K$6)+(P1797/100)*(L1797*$L$6)</f>
        <v>134.39999999999998</v>
      </c>
      <c r="V1797" s="14">
        <f>(Q1797/100)*(L1797*$L$6)</f>
        <v>0</v>
      </c>
      <c r="W1797" s="14">
        <f>(R1797/100)*(K1797*$K$6)+(R1797/100)*(L1797*$L$6)</f>
        <v>0</v>
      </c>
      <c r="X1797" s="14">
        <f t="shared" si="579"/>
        <v>0</v>
      </c>
      <c r="Y1797" s="14">
        <f t="shared" si="580"/>
        <v>0</v>
      </c>
      <c r="Z1797" s="14">
        <f t="shared" si="581"/>
        <v>313.59999999999997</v>
      </c>
      <c r="AA1797" s="14">
        <f t="shared" si="582"/>
        <v>0</v>
      </c>
      <c r="AB1797" s="14">
        <f t="shared" ref="AB1797:AB1808" si="584">R1797+W1797</f>
        <v>0</v>
      </c>
      <c r="AC1797" s="15">
        <f t="shared" si="583"/>
        <v>313.60000000000002</v>
      </c>
      <c r="AD1797" s="48">
        <f>(ROUND(AC1797-AC1794,1)/AC1794)</f>
        <v>-6.6666666666666666E-2</v>
      </c>
      <c r="AE1797" s="113"/>
      <c r="AF1797" s="60"/>
      <c r="AH1797" s="20"/>
    </row>
    <row r="1798" spans="1:34">
      <c r="A1798" s="99" t="s">
        <v>818</v>
      </c>
      <c r="B1798" s="93">
        <v>20</v>
      </c>
      <c r="C1798" s="21" t="s">
        <v>339</v>
      </c>
      <c r="D1798" s="12">
        <v>0</v>
      </c>
      <c r="E1798" s="12">
        <v>0</v>
      </c>
      <c r="F1798" s="12">
        <v>128</v>
      </c>
      <c r="G1798" s="12">
        <v>0</v>
      </c>
      <c r="H1798" s="12">
        <v>0</v>
      </c>
      <c r="I1798" s="13">
        <v>0</v>
      </c>
      <c r="J1798" s="13">
        <v>0</v>
      </c>
      <c r="K1798" s="13">
        <v>25</v>
      </c>
      <c r="L1798" s="13">
        <v>25</v>
      </c>
      <c r="M1798" s="13">
        <v>0</v>
      </c>
      <c r="N1798" s="14">
        <f>D1798*$D$7</f>
        <v>0</v>
      </c>
      <c r="O1798" s="14">
        <f>E1798*$E$7</f>
        <v>0</v>
      </c>
      <c r="P1798" s="14">
        <f>F1798*$F$7</f>
        <v>179.2</v>
      </c>
      <c r="Q1798" s="14">
        <f>G1798*$G$7</f>
        <v>0</v>
      </c>
      <c r="R1798" s="14">
        <f>H1798*$H$7</f>
        <v>0</v>
      </c>
      <c r="S1798" s="14">
        <f>(N1798/100)*(I1798*$I$7)+(N1798/100)*(J1798*$J$7)</f>
        <v>0</v>
      </c>
      <c r="T1798" s="14">
        <f>(O1798/100)*(K1798*$K$7)</f>
        <v>0</v>
      </c>
      <c r="U1798" s="14">
        <f>(P1798/100)*(K1798*$K$7)+(P1798/100)*(L1798*$L$7)</f>
        <v>134.39999999999998</v>
      </c>
      <c r="V1798" s="14">
        <f>(Q1798/100)*(L1798*$L$7)</f>
        <v>0</v>
      </c>
      <c r="W1798" s="14">
        <f>(R1798/100)*(K1798*$K$7)+(R1798/100)*(L1798*$L$7)</f>
        <v>0</v>
      </c>
      <c r="X1798" s="14">
        <f t="shared" si="579"/>
        <v>0</v>
      </c>
      <c r="Y1798" s="14">
        <f t="shared" si="580"/>
        <v>0</v>
      </c>
      <c r="Z1798" s="14">
        <f t="shared" si="581"/>
        <v>313.59999999999997</v>
      </c>
      <c r="AA1798" s="14">
        <f t="shared" si="582"/>
        <v>0</v>
      </c>
      <c r="AB1798" s="14">
        <f t="shared" si="584"/>
        <v>0</v>
      </c>
      <c r="AC1798" s="15">
        <f t="shared" si="583"/>
        <v>313.60000000000002</v>
      </c>
      <c r="AD1798" s="48">
        <f>(ROUND(AC1798-AC1794,1)/AC1794)</f>
        <v>-6.6666666666666666E-2</v>
      </c>
      <c r="AE1798" s="113"/>
      <c r="AF1798" s="60"/>
      <c r="AH1798" s="20"/>
    </row>
    <row r="1799" spans="1:34">
      <c r="A1799" s="99" t="s">
        <v>667</v>
      </c>
      <c r="B1799" s="93"/>
      <c r="C1799" s="21" t="s">
        <v>340</v>
      </c>
      <c r="D1799" s="12">
        <v>0</v>
      </c>
      <c r="E1799" s="12">
        <v>0</v>
      </c>
      <c r="F1799" s="12">
        <v>128</v>
      </c>
      <c r="G1799" s="12">
        <v>0</v>
      </c>
      <c r="H1799" s="12">
        <v>0</v>
      </c>
      <c r="I1799" s="13">
        <v>0</v>
      </c>
      <c r="J1799" s="13">
        <v>0</v>
      </c>
      <c r="K1799" s="13">
        <v>25</v>
      </c>
      <c r="L1799" s="13">
        <v>25</v>
      </c>
      <c r="M1799" s="13">
        <v>0</v>
      </c>
      <c r="N1799" s="14">
        <f>D1799*$D$8</f>
        <v>0</v>
      </c>
      <c r="O1799" s="14">
        <f>E1799*$E$8</f>
        <v>0</v>
      </c>
      <c r="P1799" s="14">
        <f>F1799*$F$8</f>
        <v>179.2</v>
      </c>
      <c r="Q1799" s="14">
        <f>G1799*$G$8</f>
        <v>0</v>
      </c>
      <c r="R1799" s="14">
        <f>H1799*$H$8</f>
        <v>0</v>
      </c>
      <c r="S1799" s="14">
        <f>(N1799/100)*(I1799*$I$8)+(N1799/100)*(J1799*$J$8)</f>
        <v>0</v>
      </c>
      <c r="T1799" s="14">
        <f>(O1799/100)*(K1799*$K$8)</f>
        <v>0</v>
      </c>
      <c r="U1799" s="14">
        <f>(P1799/100)*(K1799*$K$8)+(P1799/100)*(L1799*$L$8)</f>
        <v>134.39999999999998</v>
      </c>
      <c r="V1799" s="14">
        <f>(Q1799/100)*(L1799*$L$8)</f>
        <v>0</v>
      </c>
      <c r="W1799" s="14">
        <f>(R1799/100)*(K1799*$K$8)+(R1799/100)*(L1799*$L$8)</f>
        <v>0</v>
      </c>
      <c r="X1799" s="14">
        <f t="shared" si="579"/>
        <v>0</v>
      </c>
      <c r="Y1799" s="14">
        <f t="shared" si="580"/>
        <v>0</v>
      </c>
      <c r="Z1799" s="14">
        <f t="shared" si="581"/>
        <v>313.59999999999997</v>
      </c>
      <c r="AA1799" s="14">
        <f t="shared" si="582"/>
        <v>0</v>
      </c>
      <c r="AB1799" s="14">
        <f t="shared" si="584"/>
        <v>0</v>
      </c>
      <c r="AC1799" s="15">
        <f t="shared" si="583"/>
        <v>313.60000000000002</v>
      </c>
      <c r="AD1799" s="48">
        <f>(ROUND(AC1799-AC1794,1)/AC1794)</f>
        <v>-6.6666666666666666E-2</v>
      </c>
      <c r="AE1799" s="113"/>
      <c r="AF1799" s="60"/>
      <c r="AH1799" s="20"/>
    </row>
    <row r="1800" spans="1:34">
      <c r="A1800" s="99" t="s">
        <v>606</v>
      </c>
      <c r="B1800" s="93"/>
      <c r="C1800" s="21" t="s">
        <v>1</v>
      </c>
      <c r="D1800" s="12">
        <v>0</v>
      </c>
      <c r="E1800" s="12">
        <v>166</v>
      </c>
      <c r="F1800" s="12">
        <v>0</v>
      </c>
      <c r="G1800" s="12">
        <v>0</v>
      </c>
      <c r="H1800" s="12">
        <v>0</v>
      </c>
      <c r="I1800" s="13">
        <v>0</v>
      </c>
      <c r="J1800" s="13">
        <v>0</v>
      </c>
      <c r="K1800" s="13">
        <v>50</v>
      </c>
      <c r="L1800" s="13">
        <v>0</v>
      </c>
      <c r="M1800" s="13">
        <v>0</v>
      </c>
      <c r="N1800" s="14">
        <f>D1800*$D$9</f>
        <v>0</v>
      </c>
      <c r="O1800" s="14">
        <f>E1800*$E$9</f>
        <v>215.8</v>
      </c>
      <c r="P1800" s="14">
        <f>F1800*$F$9</f>
        <v>0</v>
      </c>
      <c r="Q1800" s="14">
        <f>G1800*$G$9</f>
        <v>0</v>
      </c>
      <c r="R1800" s="14">
        <f>H1800*$H$9</f>
        <v>0</v>
      </c>
      <c r="S1800" s="14">
        <f>(N1800/100)*(I1800*$I$9)+(N1800/100)*(J1800*$J$9)</f>
        <v>0</v>
      </c>
      <c r="T1800" s="14">
        <f>(O1800/100)*(K1800*$K$9)</f>
        <v>161.85</v>
      </c>
      <c r="U1800" s="14">
        <f>(P1800/100)*(K1800*$K$9)+(P1800/100)*(L1800*$L$9)</f>
        <v>0</v>
      </c>
      <c r="V1800" s="14">
        <f>(Q1800/100)*(L1800*$L$9)</f>
        <v>0</v>
      </c>
      <c r="W1800" s="14">
        <f>(R1800/100)*(K1800*$K$9)+(R1800/100)*(L1800*$L$9)</f>
        <v>0</v>
      </c>
      <c r="X1800" s="14">
        <f t="shared" si="579"/>
        <v>0</v>
      </c>
      <c r="Y1800" s="14">
        <f t="shared" si="580"/>
        <v>377.65</v>
      </c>
      <c r="Z1800" s="14">
        <f t="shared" si="581"/>
        <v>0</v>
      </c>
      <c r="AA1800" s="14">
        <f t="shared" si="582"/>
        <v>0</v>
      </c>
      <c r="AB1800" s="14">
        <f t="shared" si="584"/>
        <v>0</v>
      </c>
      <c r="AC1800" s="15">
        <f t="shared" si="583"/>
        <v>377.7</v>
      </c>
      <c r="AD1800" s="48">
        <f>(ROUND(AC1800-AC1794,1)/AC1794)</f>
        <v>0.12410714285714286</v>
      </c>
      <c r="AE1800" s="113"/>
      <c r="AF1800" s="60"/>
      <c r="AH1800" s="20"/>
    </row>
    <row r="1801" spans="1:34">
      <c r="A1801" s="99" t="s">
        <v>845</v>
      </c>
      <c r="B1801" s="93"/>
      <c r="C1801" s="21" t="s">
        <v>2</v>
      </c>
      <c r="D1801" s="12">
        <v>0</v>
      </c>
      <c r="E1801" s="12">
        <v>0</v>
      </c>
      <c r="F1801" s="12">
        <v>166</v>
      </c>
      <c r="G1801" s="12">
        <v>0</v>
      </c>
      <c r="H1801" s="12">
        <v>0</v>
      </c>
      <c r="I1801" s="13">
        <v>0</v>
      </c>
      <c r="J1801" s="13">
        <v>0</v>
      </c>
      <c r="K1801" s="13">
        <v>25</v>
      </c>
      <c r="L1801" s="13">
        <v>25</v>
      </c>
      <c r="M1801" s="13">
        <v>0</v>
      </c>
      <c r="N1801" s="14">
        <f>D1801*$D$10</f>
        <v>0</v>
      </c>
      <c r="O1801" s="14">
        <f>E1801*$E$10</f>
        <v>0</v>
      </c>
      <c r="P1801" s="14">
        <f>F1801*$F$10</f>
        <v>215.8</v>
      </c>
      <c r="Q1801" s="14">
        <f>G1801*$G$10</f>
        <v>0</v>
      </c>
      <c r="R1801" s="14">
        <f>H1801*$H$10</f>
        <v>0</v>
      </c>
      <c r="S1801" s="14">
        <f>(N1801/100)*(I1801*$I$10)+(N1801/100)*(J1801*$J$10)</f>
        <v>0</v>
      </c>
      <c r="T1801" s="14">
        <f>(O1801/100)*(K1801*$J$10)</f>
        <v>0</v>
      </c>
      <c r="U1801" s="14">
        <f>(P1801/100)*(K1801*$K$10)+(P1801/100)*(L1801*$L$10)</f>
        <v>161.85</v>
      </c>
      <c r="V1801" s="14">
        <f>(Q1801/100)*(L1801*$L$10)</f>
        <v>0</v>
      </c>
      <c r="W1801" s="14">
        <f>(R1801/100)*(K1801*$K$10)+(R1801/100)*(L1801*$L$10)</f>
        <v>0</v>
      </c>
      <c r="X1801" s="14">
        <f t="shared" si="579"/>
        <v>0</v>
      </c>
      <c r="Y1801" s="14">
        <f t="shared" si="580"/>
        <v>0</v>
      </c>
      <c r="Z1801" s="14">
        <f t="shared" si="581"/>
        <v>377.65</v>
      </c>
      <c r="AA1801" s="14">
        <f t="shared" si="582"/>
        <v>0</v>
      </c>
      <c r="AB1801" s="14">
        <f t="shared" si="584"/>
        <v>0</v>
      </c>
      <c r="AC1801" s="15">
        <f t="shared" si="583"/>
        <v>377.7</v>
      </c>
      <c r="AD1801" s="48">
        <f>(ROUND(AC1801-AC1794,1)/AC1794)</f>
        <v>0.12410714285714286</v>
      </c>
      <c r="AE1801" s="113"/>
      <c r="AF1801" s="60"/>
      <c r="AH1801" s="20"/>
    </row>
    <row r="1802" spans="1:34">
      <c r="A1802" s="99" t="s">
        <v>846</v>
      </c>
      <c r="B1802" s="93"/>
      <c r="C1802" s="21" t="s">
        <v>3</v>
      </c>
      <c r="D1802" s="12">
        <v>0</v>
      </c>
      <c r="E1802" s="12">
        <v>0</v>
      </c>
      <c r="F1802" s="12">
        <v>0</v>
      </c>
      <c r="G1802" s="12">
        <v>166</v>
      </c>
      <c r="H1802" s="12">
        <v>0</v>
      </c>
      <c r="I1802" s="13">
        <v>0</v>
      </c>
      <c r="J1802" s="13">
        <v>0</v>
      </c>
      <c r="K1802" s="13">
        <v>0</v>
      </c>
      <c r="L1802" s="13">
        <v>50</v>
      </c>
      <c r="M1802" s="13">
        <v>0</v>
      </c>
      <c r="N1802" s="14">
        <f>D1802*$D$11</f>
        <v>0</v>
      </c>
      <c r="O1802" s="14">
        <f>E1802*$E$11</f>
        <v>0</v>
      </c>
      <c r="P1802" s="14">
        <f>F1802*$F$11</f>
        <v>0</v>
      </c>
      <c r="Q1802" s="14">
        <f>G1802*$G$11</f>
        <v>215.8</v>
      </c>
      <c r="R1802" s="14">
        <f>H1802*$H$11</f>
        <v>0</v>
      </c>
      <c r="S1802" s="14">
        <f>(N1802/100)*(I1802*$I$11)+(N1802/100)*(J1802*$J$11)</f>
        <v>0</v>
      </c>
      <c r="T1802" s="14">
        <f>(O1802/100)*(K1802*$K$11)</f>
        <v>0</v>
      </c>
      <c r="U1802" s="14">
        <f>(P1802/100)*(K1802*$K$11)+(P1802/100)*(L1802*$L$11)</f>
        <v>0</v>
      </c>
      <c r="V1802" s="14">
        <f>(Q1802/100)*(L1802*$L$11)</f>
        <v>161.85</v>
      </c>
      <c r="W1802" s="14">
        <f>(R1802/100)*(K1802*$K$11)+(R1802/100)*(L1802*$L$11)</f>
        <v>0</v>
      </c>
      <c r="X1802" s="14">
        <f t="shared" si="579"/>
        <v>0</v>
      </c>
      <c r="Y1802" s="14">
        <f t="shared" si="580"/>
        <v>0</v>
      </c>
      <c r="Z1802" s="14">
        <f t="shared" si="581"/>
        <v>0</v>
      </c>
      <c r="AA1802" s="14">
        <f t="shared" si="582"/>
        <v>377.65</v>
      </c>
      <c r="AB1802" s="14">
        <f t="shared" si="584"/>
        <v>0</v>
      </c>
      <c r="AC1802" s="15">
        <f t="shared" si="583"/>
        <v>377.7</v>
      </c>
      <c r="AD1802" s="48">
        <f>(ROUND(AC1802-AC1794,1)/AC1794)</f>
        <v>0.12410714285714286</v>
      </c>
      <c r="AE1802" s="113"/>
      <c r="AF1802" s="60"/>
      <c r="AH1802" s="20"/>
    </row>
    <row r="1803" spans="1:34">
      <c r="A1803" s="99" t="s">
        <v>847</v>
      </c>
      <c r="B1803" s="93"/>
      <c r="C1803" s="21" t="s">
        <v>4</v>
      </c>
      <c r="D1803" s="12">
        <v>0</v>
      </c>
      <c r="E1803" s="12">
        <v>0</v>
      </c>
      <c r="F1803" s="12">
        <v>0</v>
      </c>
      <c r="G1803" s="12">
        <v>0</v>
      </c>
      <c r="H1803" s="12">
        <v>166</v>
      </c>
      <c r="I1803" s="13">
        <v>0</v>
      </c>
      <c r="J1803" s="13">
        <v>0</v>
      </c>
      <c r="K1803" s="13">
        <v>25</v>
      </c>
      <c r="L1803" s="13">
        <v>25</v>
      </c>
      <c r="M1803" s="13">
        <v>0</v>
      </c>
      <c r="N1803" s="14">
        <f>D1803*$D$12</f>
        <v>0</v>
      </c>
      <c r="O1803" s="14">
        <f>E1803*$E$12</f>
        <v>0</v>
      </c>
      <c r="P1803" s="14">
        <f>F1803*$F$12</f>
        <v>0</v>
      </c>
      <c r="Q1803" s="14">
        <f>G1803*$G$12</f>
        <v>0</v>
      </c>
      <c r="R1803" s="14">
        <f>H1803*$H$12</f>
        <v>215.8</v>
      </c>
      <c r="S1803" s="14">
        <f>(N1803/100)*(I1803*$I$12)+(N1803/100)*(J1803*$J$12)</f>
        <v>0</v>
      </c>
      <c r="T1803" s="14">
        <f>(O1803/100)*(K1803*$K$12)</f>
        <v>0</v>
      </c>
      <c r="U1803" s="14">
        <f>(P1803/100)*(K1803*$K$12)+(P1803/100)*(L1803*$L$12)</f>
        <v>0</v>
      </c>
      <c r="V1803" s="14">
        <f>(Q1803/100)*(L1803*$L$12)</f>
        <v>0</v>
      </c>
      <c r="W1803" s="14">
        <f>(R1803/100)*(K1803*$K$12)+(R1803/100)*(L1803*$L$12)</f>
        <v>161.85</v>
      </c>
      <c r="X1803" s="14">
        <f t="shared" si="579"/>
        <v>0</v>
      </c>
      <c r="Y1803" s="14">
        <f t="shared" si="580"/>
        <v>0</v>
      </c>
      <c r="Z1803" s="14">
        <f t="shared" si="581"/>
        <v>0</v>
      </c>
      <c r="AA1803" s="14">
        <f t="shared" si="582"/>
        <v>0</v>
      </c>
      <c r="AB1803" s="14">
        <f t="shared" si="584"/>
        <v>377.65</v>
      </c>
      <c r="AC1803" s="15">
        <f t="shared" si="583"/>
        <v>377.7</v>
      </c>
      <c r="AD1803" s="48">
        <f>(ROUND(AC1803-AC1794,1)/AC1794)</f>
        <v>0.12410714285714286</v>
      </c>
      <c r="AE1803" s="113"/>
      <c r="AF1803" s="60"/>
      <c r="AH1803" s="20"/>
    </row>
    <row r="1804" spans="1:34">
      <c r="A1804" s="99" t="s">
        <v>848</v>
      </c>
      <c r="B1804" s="93"/>
      <c r="C1804" s="21" t="s">
        <v>328</v>
      </c>
      <c r="D1804" s="12">
        <v>0</v>
      </c>
      <c r="E1804" s="12">
        <v>0</v>
      </c>
      <c r="F1804" s="12">
        <v>128</v>
      </c>
      <c r="G1804" s="12">
        <v>0</v>
      </c>
      <c r="H1804" s="12">
        <v>0</v>
      </c>
      <c r="I1804" s="13">
        <v>0</v>
      </c>
      <c r="J1804" s="13">
        <v>0</v>
      </c>
      <c r="K1804" s="13">
        <v>25</v>
      </c>
      <c r="L1804" s="13">
        <v>25</v>
      </c>
      <c r="M1804" s="13">
        <v>55</v>
      </c>
      <c r="N1804" s="14">
        <f>D1804*$D$13</f>
        <v>0</v>
      </c>
      <c r="O1804" s="14">
        <f>E1804*$E$13</f>
        <v>0</v>
      </c>
      <c r="P1804" s="14">
        <f>F1804*$F$13</f>
        <v>166.4</v>
      </c>
      <c r="Q1804" s="14">
        <f>G1804*$G$13</f>
        <v>0</v>
      </c>
      <c r="R1804" s="14">
        <f>H1804*$H$13</f>
        <v>0</v>
      </c>
      <c r="S1804" s="14">
        <f>(N1804/100)*(I1804*$I$14)+(N1804/100)*(J1804*$J$14)+(N1804/100)*(M1804*$M$14)</f>
        <v>0</v>
      </c>
      <c r="T1804" s="14">
        <f>(O1804/100)*(K1804*$K$13)+(O1804/100)*(M1804*$M$13)</f>
        <v>0</v>
      </c>
      <c r="U1804" s="14">
        <f>(P1804/100)*(K1804*$K$13)+(P1804/100)*(L1804*$L$13)+(P1804/100)*(M1804*$M$13)</f>
        <v>262.08000000000004</v>
      </c>
      <c r="V1804" s="14">
        <f>(Q1804/100)*(L1804*$L$13)+(Q1804/100)*(M1804*$M$13)</f>
        <v>0</v>
      </c>
      <c r="W1804" s="14">
        <f>(R1804/100)*(K1804*$K$13)+(R1804/100)*(L1804*$L$13)+(R1804/100)*(M1804*$M$13)</f>
        <v>0</v>
      </c>
      <c r="X1804" s="14">
        <f t="shared" si="579"/>
        <v>0</v>
      </c>
      <c r="Y1804" s="14">
        <f t="shared" si="580"/>
        <v>0</v>
      </c>
      <c r="Z1804" s="14">
        <f t="shared" si="581"/>
        <v>428.48</v>
      </c>
      <c r="AA1804" s="14">
        <f t="shared" si="582"/>
        <v>0</v>
      </c>
      <c r="AB1804" s="14">
        <f t="shared" si="584"/>
        <v>0</v>
      </c>
      <c r="AC1804" s="15">
        <f t="shared" si="583"/>
        <v>428.5</v>
      </c>
      <c r="AD1804" s="48">
        <f>(ROUND(AC1804-AC1794,1)/AC1794)</f>
        <v>0.27529761904761907</v>
      </c>
      <c r="AE1804" s="113"/>
      <c r="AF1804" s="60"/>
      <c r="AH1804" s="20"/>
    </row>
    <row r="1805" spans="1:34">
      <c r="A1805" s="99" t="s">
        <v>849</v>
      </c>
      <c r="B1805" s="93"/>
      <c r="C1805" s="21" t="s">
        <v>329</v>
      </c>
      <c r="D1805" s="12">
        <v>189</v>
      </c>
      <c r="E1805" s="12">
        <v>0</v>
      </c>
      <c r="F1805" s="12">
        <v>0</v>
      </c>
      <c r="G1805" s="12">
        <v>0</v>
      </c>
      <c r="H1805" s="12">
        <v>0</v>
      </c>
      <c r="I1805" s="13">
        <v>0</v>
      </c>
      <c r="J1805" s="13">
        <v>0</v>
      </c>
      <c r="K1805" s="13">
        <v>50</v>
      </c>
      <c r="L1805" s="13">
        <v>0</v>
      </c>
      <c r="M1805" s="13">
        <v>0</v>
      </c>
      <c r="N1805" s="14">
        <f>D1805*$D$14</f>
        <v>245.70000000000002</v>
      </c>
      <c r="O1805" s="14">
        <f>E1805*$E$14</f>
        <v>0</v>
      </c>
      <c r="P1805" s="14">
        <f>F1805*$F$14</f>
        <v>0</v>
      </c>
      <c r="Q1805" s="14">
        <f>G1805*$G$14</f>
        <v>0</v>
      </c>
      <c r="R1805" s="14">
        <f>H1805*$H$14</f>
        <v>0</v>
      </c>
      <c r="S1805" s="14">
        <f>(N1805/100)*(I1805*$I$14)+(N1805/100)*(J1805*$J$14)+(N1805/100)*(K1805*$K$14)</f>
        <v>184.27500000000003</v>
      </c>
      <c r="T1805" s="14">
        <f>(O1805/100)*(K1805*$K$14)</f>
        <v>0</v>
      </c>
      <c r="U1805" s="14">
        <f>(P1805/100)*(K1805*$K$14)+(P1805/100)*(L1805*$L$14)</f>
        <v>0</v>
      </c>
      <c r="V1805" s="14">
        <f>(Q1805/100)*(L1805*$L$14)</f>
        <v>0</v>
      </c>
      <c r="W1805" s="14">
        <f>(R1805/100)*(K1805*$L$14)+(R1805/100)*(L1805*$M$14)</f>
        <v>0</v>
      </c>
      <c r="X1805" s="14">
        <f t="shared" si="579"/>
        <v>429.97500000000002</v>
      </c>
      <c r="Y1805" s="14">
        <f t="shared" si="580"/>
        <v>0</v>
      </c>
      <c r="Z1805" s="14">
        <f t="shared" si="581"/>
        <v>0</v>
      </c>
      <c r="AA1805" s="14">
        <f t="shared" si="582"/>
        <v>0</v>
      </c>
      <c r="AB1805" s="14">
        <f t="shared" si="584"/>
        <v>0</v>
      </c>
      <c r="AC1805" s="15">
        <f t="shared" si="583"/>
        <v>430</v>
      </c>
      <c r="AD1805" s="48">
        <f>(ROUND(AC1805-AC1794,1)/AC1794)</f>
        <v>0.27976190476190477</v>
      </c>
      <c r="AE1805" s="113"/>
      <c r="AF1805" s="60"/>
      <c r="AH1805" s="20"/>
    </row>
    <row r="1806" spans="1:34">
      <c r="A1806" s="99"/>
      <c r="B1806" s="93" t="s">
        <v>892</v>
      </c>
      <c r="C1806" s="21" t="s">
        <v>330</v>
      </c>
      <c r="D1806" s="12">
        <v>189</v>
      </c>
      <c r="E1806" s="12">
        <v>0</v>
      </c>
      <c r="F1806" s="12">
        <v>0</v>
      </c>
      <c r="G1806" s="12">
        <v>0</v>
      </c>
      <c r="H1806" s="12">
        <v>0</v>
      </c>
      <c r="I1806" s="13">
        <v>0</v>
      </c>
      <c r="J1806" s="13">
        <v>0</v>
      </c>
      <c r="K1806" s="13">
        <v>0</v>
      </c>
      <c r="L1806" s="13">
        <v>50</v>
      </c>
      <c r="M1806" s="13">
        <v>0</v>
      </c>
      <c r="N1806" s="14">
        <f>D1806*$D$15</f>
        <v>245.70000000000002</v>
      </c>
      <c r="O1806" s="14">
        <f>E1806*$E$15</f>
        <v>0</v>
      </c>
      <c r="P1806" s="14">
        <f>F1806*$F$15</f>
        <v>0</v>
      </c>
      <c r="Q1806" s="14">
        <f>G1806*$G$15</f>
        <v>0</v>
      </c>
      <c r="R1806" s="14">
        <f>H1806*$H$15</f>
        <v>0</v>
      </c>
      <c r="S1806" s="14">
        <f>(N1806/100)*(I1806*$I$15)+(N1806/100)*(J1806*$J$15)+(N1806/100)*(L1806*$L$15)</f>
        <v>184.27500000000003</v>
      </c>
      <c r="T1806" s="14">
        <f>(O1806/100)*(K1806*$K$15)</f>
        <v>0</v>
      </c>
      <c r="U1806" s="14">
        <f>(P1806/100)*(K1806*$K$15)+(P1806/100)*(L1806*$L$15)</f>
        <v>0</v>
      </c>
      <c r="V1806" s="14">
        <f>(Q1806/100)*(L1806*$L$15)</f>
        <v>0</v>
      </c>
      <c r="W1806" s="14">
        <f>(R1806/100)*(K1806*$K$15)+(R1806/100)*(L1806*$L$15)</f>
        <v>0</v>
      </c>
      <c r="X1806" s="14">
        <f t="shared" si="579"/>
        <v>429.97500000000002</v>
      </c>
      <c r="Y1806" s="14">
        <f t="shared" si="580"/>
        <v>0</v>
      </c>
      <c r="Z1806" s="14">
        <f t="shared" si="581"/>
        <v>0</v>
      </c>
      <c r="AA1806" s="14">
        <f t="shared" si="582"/>
        <v>0</v>
      </c>
      <c r="AB1806" s="14">
        <f t="shared" si="584"/>
        <v>0</v>
      </c>
      <c r="AC1806" s="15">
        <f t="shared" si="583"/>
        <v>430</v>
      </c>
      <c r="AD1806" s="48">
        <f>(ROUND(AC1806-AC1794,1)/AC1794)</f>
        <v>0.27976190476190477</v>
      </c>
      <c r="AE1806" s="113"/>
      <c r="AF1806" s="60"/>
      <c r="AH1806" s="20"/>
    </row>
    <row r="1807" spans="1:34">
      <c r="A1807" s="99"/>
      <c r="B1807" s="93"/>
      <c r="C1807" s="21" t="s">
        <v>326</v>
      </c>
      <c r="D1807" s="12">
        <v>0</v>
      </c>
      <c r="E1807" s="12">
        <v>0</v>
      </c>
      <c r="F1807" s="12">
        <v>166</v>
      </c>
      <c r="G1807" s="12">
        <v>0</v>
      </c>
      <c r="H1807" s="12">
        <v>0</v>
      </c>
      <c r="I1807" s="13">
        <v>0</v>
      </c>
      <c r="J1807" s="13">
        <v>0</v>
      </c>
      <c r="K1807" s="13">
        <v>25</v>
      </c>
      <c r="L1807" s="13">
        <v>25</v>
      </c>
      <c r="M1807" s="13">
        <v>0</v>
      </c>
      <c r="N1807" s="14">
        <f>D1807*$D$16</f>
        <v>0</v>
      </c>
      <c r="O1807" s="14">
        <f>E1807*$E$16</f>
        <v>0</v>
      </c>
      <c r="P1807" s="14">
        <f>F1807*$F$16</f>
        <v>215.8</v>
      </c>
      <c r="Q1807" s="14">
        <f>G1807*$G$16</f>
        <v>0</v>
      </c>
      <c r="R1807" s="14">
        <f>H1807*$H$16</f>
        <v>0</v>
      </c>
      <c r="S1807" s="14">
        <f>(N1807/100)*(I1807*$I$16)+(N1807/100)*(J1807*$J$16)</f>
        <v>0</v>
      </c>
      <c r="T1807" s="14">
        <f>(O1807/100)*(K1807*$K$16)</f>
        <v>0</v>
      </c>
      <c r="U1807" s="14">
        <f>(P1807/100)*(K1807*$K$16)+(P1807/100)*(L1807*$L$16)</f>
        <v>161.85</v>
      </c>
      <c r="V1807" s="14">
        <f>(Q1807/100)*(L1807*$L$16)</f>
        <v>0</v>
      </c>
      <c r="W1807" s="14">
        <f>(R1807/100)*(K1807*$K$16)+(R1807/100)*(L1807*$L$16)</f>
        <v>0</v>
      </c>
      <c r="X1807" s="14">
        <f t="shared" si="579"/>
        <v>0</v>
      </c>
      <c r="Y1807" s="14">
        <f t="shared" si="580"/>
        <v>0</v>
      </c>
      <c r="Z1807" s="14">
        <f t="shared" si="581"/>
        <v>377.65</v>
      </c>
      <c r="AA1807" s="14">
        <f t="shared" si="582"/>
        <v>0</v>
      </c>
      <c r="AB1807" s="14">
        <f t="shared" si="584"/>
        <v>0</v>
      </c>
      <c r="AC1807" s="15">
        <f t="shared" si="583"/>
        <v>377.7</v>
      </c>
      <c r="AD1807" s="48">
        <f>(ROUND(AC1807-AC1794,1)/AC1794)</f>
        <v>0.12410714285714286</v>
      </c>
      <c r="AE1807" s="113"/>
      <c r="AF1807" s="60"/>
      <c r="AH1807" s="20"/>
    </row>
    <row r="1808" spans="1:34">
      <c r="A1808" s="99"/>
      <c r="B1808" s="93"/>
      <c r="C1808" s="21" t="s">
        <v>327</v>
      </c>
      <c r="D1808" s="12">
        <v>0</v>
      </c>
      <c r="E1808" s="12">
        <v>0</v>
      </c>
      <c r="F1808" s="12">
        <v>166</v>
      </c>
      <c r="G1808" s="12">
        <v>0</v>
      </c>
      <c r="H1808" s="12">
        <v>0</v>
      </c>
      <c r="I1808" s="13">
        <v>0</v>
      </c>
      <c r="J1808" s="13">
        <v>0</v>
      </c>
      <c r="K1808" s="13">
        <v>25</v>
      </c>
      <c r="L1808" s="13">
        <v>25</v>
      </c>
      <c r="M1808" s="13">
        <v>0</v>
      </c>
      <c r="N1808" s="14">
        <f>D1808*$D$17</f>
        <v>0</v>
      </c>
      <c r="O1808" s="14">
        <f>E1808*$E$17</f>
        <v>0</v>
      </c>
      <c r="P1808" s="14">
        <f>F1808*$F$17</f>
        <v>215.8</v>
      </c>
      <c r="Q1808" s="14">
        <f>G1808*$G$17</f>
        <v>0</v>
      </c>
      <c r="R1808" s="14">
        <f>H1808*$H$17</f>
        <v>0</v>
      </c>
      <c r="S1808" s="14">
        <f>(N1808/100)*(I1808*$I$17)+(N1808/100)*(J1808*$J$17)</f>
        <v>0</v>
      </c>
      <c r="T1808" s="14">
        <f>(O1808/100)*(K1808*$K$17)</f>
        <v>0</v>
      </c>
      <c r="U1808" s="14">
        <f>(P1808/100)*(K1808*$K$17)+(P1808/100)*(L1808*$L$17)</f>
        <v>161.85</v>
      </c>
      <c r="V1808" s="14">
        <f>(Q1808/100)*(L1808*$L$17)</f>
        <v>0</v>
      </c>
      <c r="W1808" s="14">
        <f>(R1808/100)*(K1808*$K$17)+(R1808/100)*(L1808*$L$17)</f>
        <v>0</v>
      </c>
      <c r="X1808" s="14">
        <f t="shared" si="579"/>
        <v>0</v>
      </c>
      <c r="Y1808" s="14">
        <f t="shared" si="580"/>
        <v>0</v>
      </c>
      <c r="Z1808" s="14">
        <f t="shared" si="581"/>
        <v>377.65</v>
      </c>
      <c r="AA1808" s="14">
        <f t="shared" si="582"/>
        <v>0</v>
      </c>
      <c r="AB1808" s="14">
        <f t="shared" si="584"/>
        <v>0</v>
      </c>
      <c r="AC1808" s="15">
        <f t="shared" si="583"/>
        <v>377.7</v>
      </c>
      <c r="AD1808" s="48">
        <f>(ROUND(AC1808-AC1794,1)/AC1794)</f>
        <v>0.12410714285714286</v>
      </c>
      <c r="AE1808" s="111"/>
      <c r="AF1808" s="63"/>
      <c r="AH1808" s="20"/>
    </row>
    <row r="1809" spans="1:34" ht="15.75" customHeight="1">
      <c r="A1809" s="107"/>
      <c r="B1809" s="156" t="s">
        <v>432</v>
      </c>
      <c r="C1809" s="156"/>
      <c r="D1809" s="156"/>
      <c r="E1809" s="156"/>
      <c r="F1809" s="156"/>
      <c r="G1809" s="156"/>
      <c r="H1809" s="156"/>
      <c r="I1809" s="156"/>
      <c r="J1809" s="156"/>
      <c r="K1809" s="156"/>
      <c r="L1809" s="156"/>
      <c r="M1809" s="156"/>
      <c r="N1809" s="156"/>
      <c r="O1809" s="156"/>
      <c r="P1809" s="156"/>
      <c r="Q1809" s="156"/>
      <c r="R1809" s="156"/>
      <c r="S1809" s="156"/>
      <c r="T1809" s="156"/>
      <c r="U1809" s="156"/>
      <c r="V1809" s="156"/>
      <c r="W1809" s="156"/>
      <c r="X1809" s="156"/>
      <c r="Y1809" s="156"/>
      <c r="Z1809" s="156"/>
      <c r="AA1809" s="156"/>
      <c r="AB1809" s="156"/>
      <c r="AC1809" s="18">
        <v>400</v>
      </c>
      <c r="AD1809" s="18"/>
      <c r="AE1809" s="113"/>
      <c r="AF1809" s="60"/>
      <c r="AH1809" s="20"/>
    </row>
    <row r="1810" spans="1:34">
      <c r="A1810" s="106" t="s">
        <v>0</v>
      </c>
      <c r="B1810" s="89" t="s">
        <v>83</v>
      </c>
      <c r="C1810" s="21" t="s">
        <v>244</v>
      </c>
      <c r="D1810" s="12">
        <v>86</v>
      </c>
      <c r="E1810" s="12">
        <v>0</v>
      </c>
      <c r="F1810" s="12">
        <v>0</v>
      </c>
      <c r="G1810" s="12">
        <v>0</v>
      </c>
      <c r="H1810" s="12">
        <v>0</v>
      </c>
      <c r="I1810" s="13">
        <v>20</v>
      </c>
      <c r="J1810" s="13">
        <v>70</v>
      </c>
      <c r="K1810" s="13">
        <v>0</v>
      </c>
      <c r="L1810" s="13">
        <v>0</v>
      </c>
      <c r="M1810" s="13">
        <v>0</v>
      </c>
      <c r="N1810" s="14">
        <f>D1810*$D$3</f>
        <v>129</v>
      </c>
      <c r="O1810" s="14">
        <f>E1810*$E$3</f>
        <v>0</v>
      </c>
      <c r="P1810" s="14">
        <f>F1810*$F$3</f>
        <v>0</v>
      </c>
      <c r="Q1810" s="14">
        <f>G1810*$G$3</f>
        <v>0</v>
      </c>
      <c r="R1810" s="14">
        <f>H1810*$H$3</f>
        <v>0</v>
      </c>
      <c r="S1810" s="14">
        <f>(N1810/100)*(I1810*$I$3)+(N1810/100)*(J1810*$J$3)</f>
        <v>174.15000000000003</v>
      </c>
      <c r="T1810" s="14">
        <f>(O1810/100)*(K1810*$K$3)</f>
        <v>0</v>
      </c>
      <c r="U1810" s="14">
        <f>(P1810/100)*(K1810*$K$3)+(P1810/100)*(L1810*$L$3)</f>
        <v>0</v>
      </c>
      <c r="V1810" s="14">
        <f>(Q1810/100)*(L1810*$L$3)</f>
        <v>0</v>
      </c>
      <c r="W1810" s="14">
        <f>(R1810/100)*(K1810*$K$3)+(R1810/100)*(L1810*$L$3)</f>
        <v>0</v>
      </c>
      <c r="X1810" s="14">
        <f t="shared" ref="X1810:X1854" si="585">N1810+S1810</f>
        <v>303.15000000000003</v>
      </c>
      <c r="Y1810" s="14">
        <f t="shared" ref="Y1810:Y1854" si="586">O1810+T1810</f>
        <v>0</v>
      </c>
      <c r="Z1810" s="14">
        <f t="shared" ref="Z1810:Z1854" si="587">P1810+U1810</f>
        <v>0</v>
      </c>
      <c r="AA1810" s="14">
        <f t="shared" ref="AA1810:AA1854" si="588">Q1810+V1810</f>
        <v>0</v>
      </c>
      <c r="AB1810" s="14">
        <f>R1810+W1810</f>
        <v>0</v>
      </c>
      <c r="AC1810" s="15">
        <f>ROUND(X1810+Y1810+Z1810+AA1810+AB1810,1)</f>
        <v>303.2</v>
      </c>
      <c r="AD1810" s="48">
        <v>0</v>
      </c>
      <c r="AE1810" s="113"/>
      <c r="AF1810" s="60"/>
      <c r="AH1810" s="20"/>
    </row>
    <row r="1811" spans="1:34">
      <c r="A1811" s="99" t="s">
        <v>815</v>
      </c>
      <c r="B1811" s="89">
        <v>10</v>
      </c>
      <c r="C1811" s="21" t="s">
        <v>325</v>
      </c>
      <c r="D1811" s="12">
        <v>86</v>
      </c>
      <c r="E1811" s="12">
        <v>0</v>
      </c>
      <c r="F1811" s="12">
        <v>0</v>
      </c>
      <c r="G1811" s="12">
        <v>0</v>
      </c>
      <c r="H1811" s="12">
        <v>0</v>
      </c>
      <c r="I1811" s="13">
        <v>36</v>
      </c>
      <c r="J1811" s="13">
        <v>86</v>
      </c>
      <c r="K1811" s="13">
        <v>0</v>
      </c>
      <c r="L1811" s="13">
        <v>0</v>
      </c>
      <c r="M1811" s="13">
        <v>0</v>
      </c>
      <c r="N1811" s="14">
        <f>D1811*$D$4</f>
        <v>111.8</v>
      </c>
      <c r="O1811" s="14">
        <f>E1811*$E$4</f>
        <v>0</v>
      </c>
      <c r="P1811" s="14">
        <f>F1811*$F$4</f>
        <v>0</v>
      </c>
      <c r="Q1811" s="14">
        <f>G1811*$G$4</f>
        <v>0</v>
      </c>
      <c r="R1811" s="14">
        <f>H1811*$H$4</f>
        <v>0</v>
      </c>
      <c r="S1811" s="14">
        <f>(N1811/100)*(I1811*$I$4)+(N1811/100)*(J1811*$J$4)</f>
        <v>245.51279999999997</v>
      </c>
      <c r="T1811" s="14">
        <f>(O1811/100)*(K1811*$K$4)</f>
        <v>0</v>
      </c>
      <c r="U1811" s="14">
        <f>(P1811/100)*(K1811*$K$4)+(P1811/100)*(L1811*$L$4)</f>
        <v>0</v>
      </c>
      <c r="V1811" s="14">
        <f>(Q1811/100)*(L1811*$L$4)</f>
        <v>0</v>
      </c>
      <c r="W1811" s="14">
        <f>(R1811/100)*(K1811*$K$4)+(R1811/100)*(L1811*$L$4)</f>
        <v>0</v>
      </c>
      <c r="X1811" s="14">
        <f t="shared" si="585"/>
        <v>357.31279999999998</v>
      </c>
      <c r="Y1811" s="14">
        <f t="shared" si="586"/>
        <v>0</v>
      </c>
      <c r="Z1811" s="14">
        <f t="shared" si="587"/>
        <v>0</v>
      </c>
      <c r="AA1811" s="14">
        <f t="shared" si="588"/>
        <v>0</v>
      </c>
      <c r="AB1811" s="14">
        <f>R1811+W1811</f>
        <v>0</v>
      </c>
      <c r="AC1811" s="15">
        <f>ROUND(X1811+Y1811+Z1811+AA1811+AB1811,1)</f>
        <v>357.3</v>
      </c>
      <c r="AD1811" s="48">
        <f>(ROUND(AC1811-AC1810,1)/AC1810)</f>
        <v>0.17843007915567283</v>
      </c>
      <c r="AE1811" s="113" t="s">
        <v>814</v>
      </c>
      <c r="AF1811" s="60"/>
      <c r="AH1811" s="20"/>
    </row>
    <row r="1812" spans="1:34">
      <c r="A1812" s="99" t="s">
        <v>816</v>
      </c>
      <c r="B1812" s="89">
        <v>18</v>
      </c>
      <c r="C1812" s="21" t="s">
        <v>850</v>
      </c>
      <c r="D1812" s="12">
        <v>86</v>
      </c>
      <c r="E1812" s="12">
        <v>0</v>
      </c>
      <c r="F1812" s="12">
        <v>0</v>
      </c>
      <c r="G1812" s="12">
        <v>0</v>
      </c>
      <c r="H1812" s="12">
        <v>0</v>
      </c>
      <c r="I1812" s="13">
        <v>20</v>
      </c>
      <c r="J1812" s="13">
        <v>70</v>
      </c>
      <c r="K1812" s="13">
        <v>0</v>
      </c>
      <c r="L1812" s="13">
        <v>0</v>
      </c>
      <c r="M1812" s="13">
        <v>0</v>
      </c>
      <c r="N1812" s="14">
        <f>D1812*$D$5</f>
        <v>120.39999999999999</v>
      </c>
      <c r="O1812" s="14">
        <f>E1812*$E$5</f>
        <v>0</v>
      </c>
      <c r="P1812" s="14">
        <f>F1812*$F$5</f>
        <v>0</v>
      </c>
      <c r="Q1812" s="14">
        <f>G1812*$G$5</f>
        <v>0</v>
      </c>
      <c r="R1812" s="14">
        <f>H1812*$H$5</f>
        <v>0</v>
      </c>
      <c r="S1812" s="14">
        <f>(N1812/100)*(I1812*$I$5)+(N1812/100)*(J1812*$J$5)</f>
        <v>162.54</v>
      </c>
      <c r="T1812" s="14">
        <f>(O1812/100)*(K1812*$K$5)</f>
        <v>0</v>
      </c>
      <c r="U1812" s="14">
        <f>(P1812/100)*(K1812*$K$5)+(P1812/100)*(L1812*$L$5)</f>
        <v>0</v>
      </c>
      <c r="V1812" s="14">
        <f>(Q1812/100)*(L1812*$L$5)</f>
        <v>0</v>
      </c>
      <c r="W1812" s="14">
        <f>(R1812/100)*(K1812*$K$5)+(R1812/100)*(L1812*$L$5)</f>
        <v>0</v>
      </c>
      <c r="X1812" s="14">
        <f t="shared" si="585"/>
        <v>282.94</v>
      </c>
      <c r="Y1812" s="14">
        <f t="shared" si="586"/>
        <v>0</v>
      </c>
      <c r="Z1812" s="14">
        <f t="shared" si="587"/>
        <v>0</v>
      </c>
      <c r="AA1812" s="14">
        <f t="shared" si="588"/>
        <v>0</v>
      </c>
      <c r="AB1812" s="14">
        <f>R1812+W1812</f>
        <v>0</v>
      </c>
      <c r="AC1812" s="15">
        <f t="shared" ref="AC1812:AC1824" si="589">ROUND(X1812+Y1812+Z1812+AA1812+AB1812,1)</f>
        <v>282.89999999999998</v>
      </c>
      <c r="AD1812" s="48">
        <f>(ROUND(AC1812-AC1810,1)/AC1810)</f>
        <v>-6.6952506596306069E-2</v>
      </c>
      <c r="AE1812" s="113"/>
      <c r="AF1812" s="60"/>
      <c r="AH1812" s="20"/>
    </row>
    <row r="1813" spans="1:34">
      <c r="A1813" s="99" t="s">
        <v>817</v>
      </c>
      <c r="B1813" s="89">
        <v>0</v>
      </c>
      <c r="C1813" s="21" t="s">
        <v>338</v>
      </c>
      <c r="D1813" s="12">
        <v>86</v>
      </c>
      <c r="E1813" s="12">
        <v>0</v>
      </c>
      <c r="F1813" s="12">
        <v>0</v>
      </c>
      <c r="G1813" s="12">
        <v>0</v>
      </c>
      <c r="H1813" s="12">
        <v>0</v>
      </c>
      <c r="I1813" s="13">
        <v>20</v>
      </c>
      <c r="J1813" s="13">
        <v>70</v>
      </c>
      <c r="K1813" s="13">
        <v>0</v>
      </c>
      <c r="L1813" s="13">
        <v>0</v>
      </c>
      <c r="M1813" s="13">
        <v>0</v>
      </c>
      <c r="N1813" s="14">
        <f>D1813*$D$6</f>
        <v>120.39999999999999</v>
      </c>
      <c r="O1813" s="14">
        <f>E1813*$E$6</f>
        <v>0</v>
      </c>
      <c r="P1813" s="14">
        <f>F1813*$F$6</f>
        <v>0</v>
      </c>
      <c r="Q1813" s="14">
        <f>G1813*$G$6</f>
        <v>0</v>
      </c>
      <c r="R1813" s="14">
        <f>H1813*$H$6</f>
        <v>0</v>
      </c>
      <c r="S1813" s="14">
        <f>(N1813/100)*(I1813*$I$6)+(N1813/100)*(J1813*$J$6)</f>
        <v>162.54</v>
      </c>
      <c r="T1813" s="14">
        <f>(O1813/100)*(K1813*$K$6)</f>
        <v>0</v>
      </c>
      <c r="U1813" s="14">
        <f>(P1813/100)*(K1813*$K$6)+(P1813/100)*(L1813*$L$6)</f>
        <v>0</v>
      </c>
      <c r="V1813" s="14">
        <f>(Q1813/100)*(L1813*$L$6)</f>
        <v>0</v>
      </c>
      <c r="W1813" s="14">
        <f>(R1813/100)*(K1813*$K$6)+(R1813/100)*(L1813*$L$6)</f>
        <v>0</v>
      </c>
      <c r="X1813" s="14">
        <f t="shared" si="585"/>
        <v>282.94</v>
      </c>
      <c r="Y1813" s="14">
        <f t="shared" si="586"/>
        <v>0</v>
      </c>
      <c r="Z1813" s="14">
        <f t="shared" si="587"/>
        <v>0</v>
      </c>
      <c r="AA1813" s="14">
        <f t="shared" si="588"/>
        <v>0</v>
      </c>
      <c r="AB1813" s="14">
        <f t="shared" ref="AB1813:AB1825" si="590">R1813+W1813</f>
        <v>0</v>
      </c>
      <c r="AC1813" s="15">
        <f t="shared" si="589"/>
        <v>282.89999999999998</v>
      </c>
      <c r="AD1813" s="48">
        <f>(ROUND(AC1813-AC1810,1)/AC1810)</f>
        <v>-6.6952506596306069E-2</v>
      </c>
      <c r="AE1813" s="113"/>
      <c r="AF1813" s="60"/>
      <c r="AH1813" s="20"/>
    </row>
    <row r="1814" spans="1:34">
      <c r="A1814" s="99" t="s">
        <v>818</v>
      </c>
      <c r="B1814" s="89">
        <v>0</v>
      </c>
      <c r="C1814" s="21" t="s">
        <v>339</v>
      </c>
      <c r="D1814" s="12">
        <v>86</v>
      </c>
      <c r="E1814" s="12">
        <v>0</v>
      </c>
      <c r="F1814" s="12">
        <v>0</v>
      </c>
      <c r="G1814" s="12">
        <v>0</v>
      </c>
      <c r="H1814" s="12">
        <v>0</v>
      </c>
      <c r="I1814" s="13">
        <v>20</v>
      </c>
      <c r="J1814" s="13">
        <v>70</v>
      </c>
      <c r="K1814" s="13">
        <v>0</v>
      </c>
      <c r="L1814" s="13">
        <v>0</v>
      </c>
      <c r="M1814" s="13">
        <v>0</v>
      </c>
      <c r="N1814" s="14">
        <f>D1814*$D$7</f>
        <v>120.39999999999999</v>
      </c>
      <c r="O1814" s="14">
        <f>E1814*$E$7</f>
        <v>0</v>
      </c>
      <c r="P1814" s="14">
        <f>F1814*$F$7</f>
        <v>0</v>
      </c>
      <c r="Q1814" s="14">
        <f>G1814*$G$7</f>
        <v>0</v>
      </c>
      <c r="R1814" s="14">
        <f>H1814*$H$7</f>
        <v>0</v>
      </c>
      <c r="S1814" s="14">
        <f>(N1814/100)*(I1814*$I$7)+(N1814/100)*(J1814*$J$7)</f>
        <v>162.54</v>
      </c>
      <c r="T1814" s="14">
        <f>(O1814/100)*(K1814*$K$7)</f>
        <v>0</v>
      </c>
      <c r="U1814" s="14">
        <f>(P1814/100)*(K1814*$K$7)+(P1814/100)*(L1814*$L$7)</f>
        <v>0</v>
      </c>
      <c r="V1814" s="14">
        <f>(Q1814/100)*(L1814*$L$7)</f>
        <v>0</v>
      </c>
      <c r="W1814" s="14">
        <f>(R1814/100)*(K1814*$K$7)+(R1814/100)*(L1814*$L$7)</f>
        <v>0</v>
      </c>
      <c r="X1814" s="14">
        <f t="shared" si="585"/>
        <v>282.94</v>
      </c>
      <c r="Y1814" s="14">
        <f t="shared" si="586"/>
        <v>0</v>
      </c>
      <c r="Z1814" s="14">
        <f t="shared" si="587"/>
        <v>0</v>
      </c>
      <c r="AA1814" s="14">
        <f t="shared" si="588"/>
        <v>0</v>
      </c>
      <c r="AB1814" s="14">
        <f t="shared" si="590"/>
        <v>0</v>
      </c>
      <c r="AC1814" s="15">
        <f t="shared" si="589"/>
        <v>282.89999999999998</v>
      </c>
      <c r="AD1814" s="48">
        <f>(ROUND(AC1814-AC1810,1)/AC1810)</f>
        <v>-6.6952506596306069E-2</v>
      </c>
      <c r="AE1814" s="113"/>
      <c r="AF1814" s="60"/>
      <c r="AH1814" s="20"/>
    </row>
    <row r="1815" spans="1:34">
      <c r="A1815" s="99" t="s">
        <v>667</v>
      </c>
      <c r="B1815" s="89"/>
      <c r="C1815" s="21" t="s">
        <v>340</v>
      </c>
      <c r="D1815" s="12">
        <v>86</v>
      </c>
      <c r="E1815" s="12">
        <v>0</v>
      </c>
      <c r="F1815" s="12">
        <v>0</v>
      </c>
      <c r="G1815" s="12">
        <v>0</v>
      </c>
      <c r="H1815" s="12">
        <v>0</v>
      </c>
      <c r="I1815" s="13">
        <v>20</v>
      </c>
      <c r="J1815" s="13">
        <v>70</v>
      </c>
      <c r="K1815" s="13">
        <v>0</v>
      </c>
      <c r="L1815" s="13">
        <v>0</v>
      </c>
      <c r="M1815" s="13">
        <v>0</v>
      </c>
      <c r="N1815" s="14">
        <f>D1815*$D$8</f>
        <v>120.39999999999999</v>
      </c>
      <c r="O1815" s="14">
        <f>E1815*$E$8</f>
        <v>0</v>
      </c>
      <c r="P1815" s="14">
        <f>F1815*$F$8</f>
        <v>0</v>
      </c>
      <c r="Q1815" s="14">
        <f>G1815*$G$8</f>
        <v>0</v>
      </c>
      <c r="R1815" s="14">
        <f>H1815*$H$8</f>
        <v>0</v>
      </c>
      <c r="S1815" s="14">
        <f>(N1815/100)*(I1815*$I$8)+(N1815/100)*(J1815*$J$8)</f>
        <v>162.54</v>
      </c>
      <c r="T1815" s="14">
        <f>(O1815/100)*(K1815*$K$8)</f>
        <v>0</v>
      </c>
      <c r="U1815" s="14">
        <f>(P1815/100)*(K1815*$K$8)+(P1815/100)*(L1815*$L$8)</f>
        <v>0</v>
      </c>
      <c r="V1815" s="14">
        <f>(Q1815/100)*(L1815*$L$8)</f>
        <v>0</v>
      </c>
      <c r="W1815" s="14">
        <f>(R1815/100)*(K1815*$K$8)+(R1815/100)*(L1815*$L$8)</f>
        <v>0</v>
      </c>
      <c r="X1815" s="14">
        <f t="shared" si="585"/>
        <v>282.94</v>
      </c>
      <c r="Y1815" s="14">
        <f t="shared" si="586"/>
        <v>0</v>
      </c>
      <c r="Z1815" s="14">
        <f t="shared" si="587"/>
        <v>0</v>
      </c>
      <c r="AA1815" s="14">
        <f t="shared" si="588"/>
        <v>0</v>
      </c>
      <c r="AB1815" s="14">
        <f t="shared" si="590"/>
        <v>0</v>
      </c>
      <c r="AC1815" s="15">
        <f t="shared" si="589"/>
        <v>282.89999999999998</v>
      </c>
      <c r="AD1815" s="48">
        <f>(ROUND(AC1815-AC1810,1)/AC1810)</f>
        <v>-6.6952506596306069E-2</v>
      </c>
      <c r="AE1815" s="113"/>
      <c r="AF1815" s="60"/>
      <c r="AH1815" s="20"/>
    </row>
    <row r="1816" spans="1:34">
      <c r="A1816" s="99" t="s">
        <v>606</v>
      </c>
      <c r="B1816" s="89"/>
      <c r="C1816" s="21" t="s">
        <v>1</v>
      </c>
      <c r="D1816" s="12">
        <v>43</v>
      </c>
      <c r="E1816" s="12">
        <v>86</v>
      </c>
      <c r="F1816" s="12">
        <v>0</v>
      </c>
      <c r="G1816" s="12">
        <v>0</v>
      </c>
      <c r="H1816" s="12">
        <v>0</v>
      </c>
      <c r="I1816" s="13">
        <v>20</v>
      </c>
      <c r="J1816" s="13">
        <v>70</v>
      </c>
      <c r="K1816" s="13">
        <v>95</v>
      </c>
      <c r="L1816" s="13">
        <v>0</v>
      </c>
      <c r="M1816" s="13">
        <v>0</v>
      </c>
      <c r="N1816" s="14">
        <f>D1816*$D$9</f>
        <v>51.6</v>
      </c>
      <c r="O1816" s="14">
        <f>E1816*$E$9</f>
        <v>111.8</v>
      </c>
      <c r="P1816" s="14">
        <f>F1816*$F$9</f>
        <v>0</v>
      </c>
      <c r="Q1816" s="14">
        <f>G1816*$G$9</f>
        <v>0</v>
      </c>
      <c r="R1816" s="14">
        <f>H1816*$H$9</f>
        <v>0</v>
      </c>
      <c r="S1816" s="14">
        <f>(N1816/100)*(I1816*$I$9)+(N1816/100)*(J1816*$J$9)</f>
        <v>69.66</v>
      </c>
      <c r="T1816" s="14">
        <f>(O1816/100)*(K1816*$K$9)</f>
        <v>159.31499999999997</v>
      </c>
      <c r="U1816" s="14">
        <f>(P1816/100)*(K1816*$K$9)+(P1816/100)*(L1816*$L$9)</f>
        <v>0</v>
      </c>
      <c r="V1816" s="14">
        <f>(Q1816/100)*(L1816*$L$9)</f>
        <v>0</v>
      </c>
      <c r="W1816" s="14">
        <f>(R1816/100)*(K1816*$K$9)+(R1816/100)*(L1816*$L$9)</f>
        <v>0</v>
      </c>
      <c r="X1816" s="14">
        <f t="shared" si="585"/>
        <v>121.25999999999999</v>
      </c>
      <c r="Y1816" s="14">
        <f t="shared" si="586"/>
        <v>271.11499999999995</v>
      </c>
      <c r="Z1816" s="14">
        <f t="shared" si="587"/>
        <v>0</v>
      </c>
      <c r="AA1816" s="14">
        <f t="shared" si="588"/>
        <v>0</v>
      </c>
      <c r="AB1816" s="14">
        <f t="shared" si="590"/>
        <v>0</v>
      </c>
      <c r="AC1816" s="15">
        <f t="shared" si="589"/>
        <v>392.4</v>
      </c>
      <c r="AD1816" s="48">
        <f>(ROUND(AC1816-AC1810,1)/AC1810)</f>
        <v>0.29419525065963065</v>
      </c>
      <c r="AE1816" s="113"/>
      <c r="AF1816" s="60"/>
      <c r="AH1816" s="20"/>
    </row>
    <row r="1817" spans="1:34">
      <c r="A1817" s="99" t="s">
        <v>845</v>
      </c>
      <c r="B1817" s="89"/>
      <c r="C1817" s="21" t="s">
        <v>2</v>
      </c>
      <c r="D1817" s="12">
        <v>43</v>
      </c>
      <c r="E1817" s="12">
        <v>0</v>
      </c>
      <c r="F1817" s="12">
        <v>86</v>
      </c>
      <c r="G1817" s="12">
        <v>0</v>
      </c>
      <c r="H1817" s="12">
        <v>0</v>
      </c>
      <c r="I1817" s="13">
        <v>20</v>
      </c>
      <c r="J1817" s="13">
        <v>70</v>
      </c>
      <c r="K1817" s="13">
        <v>47.5</v>
      </c>
      <c r="L1817" s="13">
        <v>47.5</v>
      </c>
      <c r="M1817" s="13">
        <v>0</v>
      </c>
      <c r="N1817" s="14">
        <f>D1817*$D$10</f>
        <v>51.6</v>
      </c>
      <c r="O1817" s="14">
        <f>E1817*$E$10</f>
        <v>0</v>
      </c>
      <c r="P1817" s="14">
        <f>F1817*$F$10</f>
        <v>111.8</v>
      </c>
      <c r="Q1817" s="14">
        <f>G1817*$G$10</f>
        <v>0</v>
      </c>
      <c r="R1817" s="14">
        <f>H1817*$H$10</f>
        <v>0</v>
      </c>
      <c r="S1817" s="14">
        <f>(N1817/100)*(I1817*$I$10)+(N1817/100)*(J1817*$J$10)</f>
        <v>69.66</v>
      </c>
      <c r="T1817" s="14">
        <f>(O1817/100)*(K1817*$J$10)</f>
        <v>0</v>
      </c>
      <c r="U1817" s="14">
        <f>(P1817/100)*(K1817*$K$10)+(P1817/100)*(L1817*$L$10)</f>
        <v>159.31499999999997</v>
      </c>
      <c r="V1817" s="14">
        <f>(Q1817/100)*(L1817*$L$10)</f>
        <v>0</v>
      </c>
      <c r="W1817" s="14">
        <f>(R1817/100)*(K1817*$K$10)+(R1817/100)*(L1817*$L$10)</f>
        <v>0</v>
      </c>
      <c r="X1817" s="14">
        <f t="shared" si="585"/>
        <v>121.25999999999999</v>
      </c>
      <c r="Y1817" s="14">
        <f t="shared" si="586"/>
        <v>0</v>
      </c>
      <c r="Z1817" s="14">
        <f t="shared" si="587"/>
        <v>271.11499999999995</v>
      </c>
      <c r="AA1817" s="14">
        <f t="shared" si="588"/>
        <v>0</v>
      </c>
      <c r="AB1817" s="14">
        <f t="shared" si="590"/>
        <v>0</v>
      </c>
      <c r="AC1817" s="15">
        <f t="shared" si="589"/>
        <v>392.4</v>
      </c>
      <c r="AD1817" s="48">
        <f>(ROUND(AC1817-AC1810,1)/AC1810)</f>
        <v>0.29419525065963065</v>
      </c>
      <c r="AE1817" s="113"/>
      <c r="AF1817" s="60"/>
      <c r="AH1817" s="20"/>
    </row>
    <row r="1818" spans="1:34">
      <c r="A1818" s="99" t="s">
        <v>846</v>
      </c>
      <c r="B1818" s="89"/>
      <c r="C1818" s="21" t="s">
        <v>3</v>
      </c>
      <c r="D1818" s="12">
        <v>43</v>
      </c>
      <c r="E1818" s="12">
        <v>0</v>
      </c>
      <c r="F1818" s="12">
        <v>0</v>
      </c>
      <c r="G1818" s="12">
        <v>86</v>
      </c>
      <c r="H1818" s="12">
        <v>0</v>
      </c>
      <c r="I1818" s="13">
        <v>20</v>
      </c>
      <c r="J1818" s="13">
        <v>70</v>
      </c>
      <c r="K1818" s="13">
        <v>0</v>
      </c>
      <c r="L1818" s="13">
        <v>95</v>
      </c>
      <c r="M1818" s="13">
        <v>0</v>
      </c>
      <c r="N1818" s="14">
        <f>D1818*$D$11</f>
        <v>51.6</v>
      </c>
      <c r="O1818" s="14">
        <f>E1818*$E$11</f>
        <v>0</v>
      </c>
      <c r="P1818" s="14">
        <f>F1818*$F$11</f>
        <v>0</v>
      </c>
      <c r="Q1818" s="14">
        <f>G1818*$G$11</f>
        <v>111.8</v>
      </c>
      <c r="R1818" s="14">
        <f>H1818*$H$11</f>
        <v>0</v>
      </c>
      <c r="S1818" s="14">
        <f>(N1818/100)*(I1818*$I$11)+(N1818/100)*(J1818*$J$11)</f>
        <v>69.66</v>
      </c>
      <c r="T1818" s="14">
        <f>(O1818/100)*(K1818*$K$11)</f>
        <v>0</v>
      </c>
      <c r="U1818" s="14">
        <f>(P1818/100)*(K1818*$K$11)+(P1818/100)*(L1818*$L$11)</f>
        <v>0</v>
      </c>
      <c r="V1818" s="14">
        <f>(Q1818/100)*(L1818*$L$11)</f>
        <v>159.31499999999997</v>
      </c>
      <c r="W1818" s="14">
        <f>(R1818/100)*(K1818*$K$11)+(R1818/100)*(L1818*$L$11)</f>
        <v>0</v>
      </c>
      <c r="X1818" s="14">
        <f t="shared" si="585"/>
        <v>121.25999999999999</v>
      </c>
      <c r="Y1818" s="14">
        <f t="shared" si="586"/>
        <v>0</v>
      </c>
      <c r="Z1818" s="14">
        <f t="shared" si="587"/>
        <v>0</v>
      </c>
      <c r="AA1818" s="14">
        <f t="shared" si="588"/>
        <v>271.11499999999995</v>
      </c>
      <c r="AB1818" s="14">
        <f t="shared" si="590"/>
        <v>0</v>
      </c>
      <c r="AC1818" s="15">
        <f t="shared" si="589"/>
        <v>392.4</v>
      </c>
      <c r="AD1818" s="48">
        <f>(ROUND(AC1818-AC1810,1)/AC1810)</f>
        <v>0.29419525065963065</v>
      </c>
      <c r="AE1818" s="113"/>
      <c r="AF1818" s="60"/>
      <c r="AH1818" s="20"/>
    </row>
    <row r="1819" spans="1:34">
      <c r="A1819" s="99" t="s">
        <v>847</v>
      </c>
      <c r="B1819" s="89"/>
      <c r="C1819" s="21" t="s">
        <v>4</v>
      </c>
      <c r="D1819" s="12">
        <v>43</v>
      </c>
      <c r="E1819" s="12">
        <v>0</v>
      </c>
      <c r="F1819" s="12">
        <v>0</v>
      </c>
      <c r="G1819" s="12">
        <v>0</v>
      </c>
      <c r="H1819" s="12">
        <v>86</v>
      </c>
      <c r="I1819" s="13">
        <v>20</v>
      </c>
      <c r="J1819" s="13">
        <v>70</v>
      </c>
      <c r="K1819" s="13">
        <v>47.5</v>
      </c>
      <c r="L1819" s="13">
        <v>47.5</v>
      </c>
      <c r="M1819" s="13">
        <v>0</v>
      </c>
      <c r="N1819" s="14">
        <f>D1819*$D$12</f>
        <v>51.6</v>
      </c>
      <c r="O1819" s="14">
        <f>E1819*$E$12</f>
        <v>0</v>
      </c>
      <c r="P1819" s="14">
        <f>F1819*$F$12</f>
        <v>0</v>
      </c>
      <c r="Q1819" s="14">
        <f>G1819*$G$12</f>
        <v>0</v>
      </c>
      <c r="R1819" s="14">
        <f>H1819*$H$12</f>
        <v>111.8</v>
      </c>
      <c r="S1819" s="14">
        <f>(N1819/100)*(I1819*$I$12)+(N1819/100)*(J1819*$J$12)</f>
        <v>69.66</v>
      </c>
      <c r="T1819" s="14">
        <f>(O1819/100)*(K1819*$K$12)</f>
        <v>0</v>
      </c>
      <c r="U1819" s="14">
        <f>(P1819/100)*(K1819*$K$12)+(P1819/100)*(L1819*$L$12)</f>
        <v>0</v>
      </c>
      <c r="V1819" s="14">
        <f>(Q1819/100)*(L1819*$L$12)</f>
        <v>0</v>
      </c>
      <c r="W1819" s="14">
        <f>(R1819/100)*(K1819*$K$12)+(R1819/100)*(L1819*$L$12)</f>
        <v>159.31499999999997</v>
      </c>
      <c r="X1819" s="14">
        <f t="shared" si="585"/>
        <v>121.25999999999999</v>
      </c>
      <c r="Y1819" s="14">
        <f t="shared" si="586"/>
        <v>0</v>
      </c>
      <c r="Z1819" s="14">
        <f t="shared" si="587"/>
        <v>0</v>
      </c>
      <c r="AA1819" s="14">
        <f t="shared" si="588"/>
        <v>0</v>
      </c>
      <c r="AB1819" s="14">
        <f t="shared" si="590"/>
        <v>271.11499999999995</v>
      </c>
      <c r="AC1819" s="15">
        <f t="shared" si="589"/>
        <v>392.4</v>
      </c>
      <c r="AD1819" s="48">
        <f>(ROUND(AC1819-AC1810,1)/AC1810)</f>
        <v>0.29419525065963065</v>
      </c>
      <c r="AE1819" s="113"/>
      <c r="AF1819" s="60"/>
      <c r="AH1819" s="20"/>
    </row>
    <row r="1820" spans="1:34">
      <c r="A1820" s="99" t="s">
        <v>848</v>
      </c>
      <c r="B1820" s="89"/>
      <c r="C1820" s="21" t="s">
        <v>328</v>
      </c>
      <c r="D1820" s="12">
        <v>86</v>
      </c>
      <c r="E1820" s="12">
        <v>0</v>
      </c>
      <c r="F1820" s="12">
        <v>0</v>
      </c>
      <c r="G1820" s="12">
        <v>0</v>
      </c>
      <c r="H1820" s="12">
        <v>0</v>
      </c>
      <c r="I1820" s="13">
        <v>20</v>
      </c>
      <c r="J1820" s="13">
        <v>70</v>
      </c>
      <c r="K1820" s="13">
        <v>0</v>
      </c>
      <c r="L1820" s="13">
        <v>0</v>
      </c>
      <c r="M1820" s="13">
        <v>75</v>
      </c>
      <c r="N1820" s="14">
        <f>D1820*$D$13</f>
        <v>111.8</v>
      </c>
      <c r="O1820" s="14">
        <f>E1820*$E$13</f>
        <v>0</v>
      </c>
      <c r="P1820" s="14">
        <f>F1820*$F$13</f>
        <v>0</v>
      </c>
      <c r="Q1820" s="14">
        <f>G1820*$G$13</f>
        <v>0</v>
      </c>
      <c r="R1820" s="14">
        <f>H1820*$H$13</f>
        <v>0</v>
      </c>
      <c r="S1820" s="14">
        <f>(N1820/100)*(I1820*$I$14)+(N1820/100)*(J1820*$J$14)+(N1820/100)*(M1820*$M$14)</f>
        <v>276.70499999999998</v>
      </c>
      <c r="T1820" s="14">
        <f>(O1820/100)*(K1820*$K$13)+(O1820/100)*(M1820*$M$13)</f>
        <v>0</v>
      </c>
      <c r="U1820" s="14">
        <f>(P1820/100)*(K1820*$K$13)+(P1820/100)*(L1820*$L$13)+(P1820/100)*(M1820*$M$13)</f>
        <v>0</v>
      </c>
      <c r="V1820" s="14">
        <f>(Q1820/100)*(L1820*$L$13)+(Q1820/100)*(M1820*$M$13)</f>
        <v>0</v>
      </c>
      <c r="W1820" s="14">
        <f>(R1820/100)*(K1820*$K$13)+(R1820/100)*(L1820*$L$13)+(R1820/100)*(M1820*$M$13)</f>
        <v>0</v>
      </c>
      <c r="X1820" s="14">
        <f t="shared" si="585"/>
        <v>388.505</v>
      </c>
      <c r="Y1820" s="14">
        <f t="shared" si="586"/>
        <v>0</v>
      </c>
      <c r="Z1820" s="14">
        <f t="shared" si="587"/>
        <v>0</v>
      </c>
      <c r="AA1820" s="14">
        <f t="shared" si="588"/>
        <v>0</v>
      </c>
      <c r="AB1820" s="14">
        <f t="shared" si="590"/>
        <v>0</v>
      </c>
      <c r="AC1820" s="15">
        <f t="shared" si="589"/>
        <v>388.5</v>
      </c>
      <c r="AD1820" s="48">
        <f>(ROUND(AC1820-AC1810,1)/AC1810)</f>
        <v>0.28133245382585753</v>
      </c>
      <c r="AE1820" s="113"/>
      <c r="AF1820" s="60"/>
      <c r="AH1820" s="20"/>
    </row>
    <row r="1821" spans="1:34">
      <c r="A1821" s="99" t="s">
        <v>849</v>
      </c>
      <c r="B1821" s="89"/>
      <c r="C1821" s="21" t="s">
        <v>329</v>
      </c>
      <c r="D1821" s="12">
        <v>86</v>
      </c>
      <c r="E1821" s="12">
        <v>0</v>
      </c>
      <c r="F1821" s="12">
        <v>0</v>
      </c>
      <c r="G1821" s="12">
        <v>0</v>
      </c>
      <c r="H1821" s="12">
        <v>0</v>
      </c>
      <c r="I1821" s="13">
        <v>20</v>
      </c>
      <c r="J1821" s="13">
        <v>70</v>
      </c>
      <c r="K1821" s="13">
        <v>75</v>
      </c>
      <c r="L1821" s="13">
        <v>0</v>
      </c>
      <c r="M1821" s="13">
        <v>0</v>
      </c>
      <c r="N1821" s="14">
        <f>D1821*$D$14</f>
        <v>111.8</v>
      </c>
      <c r="O1821" s="14">
        <f>E1821*$E$14</f>
        <v>0</v>
      </c>
      <c r="P1821" s="14">
        <f>F1821*$F$14</f>
        <v>0</v>
      </c>
      <c r="Q1821" s="14">
        <f>G1821*$G$14</f>
        <v>0</v>
      </c>
      <c r="R1821" s="14">
        <f>H1821*$H$14</f>
        <v>0</v>
      </c>
      <c r="S1821" s="14">
        <f>(N1821/100)*(I1821*$I$14)+(N1821/100)*(J1821*$J$14)+(N1821/100)*(K1821*$K$14)</f>
        <v>276.70499999999998</v>
      </c>
      <c r="T1821" s="14">
        <f>(O1821/100)*(K1821*$K$14)</f>
        <v>0</v>
      </c>
      <c r="U1821" s="14">
        <f>(P1821/100)*(K1821*$K$14)+(P1821/100)*(L1821*$L$14)</f>
        <v>0</v>
      </c>
      <c r="V1821" s="14">
        <f>(Q1821/100)*(L1821*$L$14)</f>
        <v>0</v>
      </c>
      <c r="W1821" s="14">
        <f>(R1821/100)*(K1821*$L$14)+(R1821/100)*(L1821*$M$14)</f>
        <v>0</v>
      </c>
      <c r="X1821" s="14">
        <f t="shared" si="585"/>
        <v>388.505</v>
      </c>
      <c r="Y1821" s="14">
        <f t="shared" si="586"/>
        <v>0</v>
      </c>
      <c r="Z1821" s="14">
        <f t="shared" si="587"/>
        <v>0</v>
      </c>
      <c r="AA1821" s="14">
        <f t="shared" si="588"/>
        <v>0</v>
      </c>
      <c r="AB1821" s="14">
        <f t="shared" si="590"/>
        <v>0</v>
      </c>
      <c r="AC1821" s="15">
        <f t="shared" si="589"/>
        <v>388.5</v>
      </c>
      <c r="AD1821" s="48">
        <f>(ROUND(AC1821-AC1810,1)/AC1810)</f>
        <v>0.28133245382585753</v>
      </c>
      <c r="AE1821" s="113"/>
      <c r="AF1821" s="60"/>
      <c r="AH1821" s="20"/>
    </row>
    <row r="1822" spans="1:34">
      <c r="A1822" s="99"/>
      <c r="B1822" s="89"/>
      <c r="C1822" s="21" t="s">
        <v>330</v>
      </c>
      <c r="D1822" s="12">
        <v>86</v>
      </c>
      <c r="E1822" s="12">
        <v>0</v>
      </c>
      <c r="F1822" s="12">
        <v>0</v>
      </c>
      <c r="G1822" s="12">
        <v>0</v>
      </c>
      <c r="H1822" s="12">
        <v>0</v>
      </c>
      <c r="I1822" s="13">
        <v>20</v>
      </c>
      <c r="J1822" s="13">
        <v>70</v>
      </c>
      <c r="K1822" s="13">
        <v>0</v>
      </c>
      <c r="L1822" s="13">
        <v>75</v>
      </c>
      <c r="M1822" s="13">
        <v>0</v>
      </c>
      <c r="N1822" s="14">
        <f>D1822*$D$15</f>
        <v>111.8</v>
      </c>
      <c r="O1822" s="14">
        <f>E1822*$E$15</f>
        <v>0</v>
      </c>
      <c r="P1822" s="14">
        <f>F1822*$F$15</f>
        <v>0</v>
      </c>
      <c r="Q1822" s="14">
        <f>G1822*$G$15</f>
        <v>0</v>
      </c>
      <c r="R1822" s="14">
        <f>H1822*$H$15</f>
        <v>0</v>
      </c>
      <c r="S1822" s="14">
        <f>(N1822/100)*(I1822*$I$15)+(N1822/100)*(J1822*$J$15)+(N1822/100)*(L1822*$L$15)</f>
        <v>276.70499999999998</v>
      </c>
      <c r="T1822" s="14">
        <f>(O1822/100)*(K1822*$K$15)</f>
        <v>0</v>
      </c>
      <c r="U1822" s="14">
        <f>(P1822/100)*(K1822*$K$15)+(P1822/100)*(L1822*$L$15)</f>
        <v>0</v>
      </c>
      <c r="V1822" s="14">
        <f>(Q1822/100)*(L1822*$L$15)</f>
        <v>0</v>
      </c>
      <c r="W1822" s="14">
        <f>(R1822/100)*(K1822*$K$15)+(R1822/100)*(L1822*$L$15)</f>
        <v>0</v>
      </c>
      <c r="X1822" s="14">
        <f t="shared" si="585"/>
        <v>388.505</v>
      </c>
      <c r="Y1822" s="14">
        <f t="shared" si="586"/>
        <v>0</v>
      </c>
      <c r="Z1822" s="14">
        <f t="shared" si="587"/>
        <v>0</v>
      </c>
      <c r="AA1822" s="14">
        <f t="shared" si="588"/>
        <v>0</v>
      </c>
      <c r="AB1822" s="14">
        <f t="shared" si="590"/>
        <v>0</v>
      </c>
      <c r="AC1822" s="15">
        <f t="shared" si="589"/>
        <v>388.5</v>
      </c>
      <c r="AD1822" s="48">
        <f>(ROUND(AC1822-AC1810,1)/AC1810)</f>
        <v>0.28133245382585753</v>
      </c>
      <c r="AE1822" s="113"/>
      <c r="AF1822" s="60"/>
      <c r="AH1822" s="20"/>
    </row>
    <row r="1823" spans="1:34">
      <c r="A1823" s="99"/>
      <c r="B1823" s="89"/>
      <c r="C1823" s="21" t="s">
        <v>326</v>
      </c>
      <c r="D1823" s="12">
        <v>86</v>
      </c>
      <c r="E1823" s="12">
        <v>0</v>
      </c>
      <c r="F1823" s="12">
        <v>0</v>
      </c>
      <c r="G1823" s="12">
        <v>0</v>
      </c>
      <c r="H1823" s="12">
        <v>0</v>
      </c>
      <c r="I1823" s="13">
        <v>20</v>
      </c>
      <c r="J1823" s="13">
        <v>93</v>
      </c>
      <c r="K1823" s="13">
        <v>0</v>
      </c>
      <c r="L1823" s="13">
        <v>0</v>
      </c>
      <c r="M1823" s="13">
        <v>0</v>
      </c>
      <c r="N1823" s="14">
        <f>D1823*$D$16</f>
        <v>111.8</v>
      </c>
      <c r="O1823" s="14">
        <f>E1823*$E$16</f>
        <v>0</v>
      </c>
      <c r="P1823" s="14">
        <f>F1823*$F$16</f>
        <v>0</v>
      </c>
      <c r="Q1823" s="14">
        <f>G1823*$G$16</f>
        <v>0</v>
      </c>
      <c r="R1823" s="14">
        <f>H1823*$H$16</f>
        <v>0</v>
      </c>
      <c r="S1823" s="14">
        <f>(N1823/100)*(I1823*$I$16)+(N1823/100)*(J1823*$J$16)</f>
        <v>261.50019999999995</v>
      </c>
      <c r="T1823" s="14">
        <f>(O1823/100)*(K1823*$K$16)</f>
        <v>0</v>
      </c>
      <c r="U1823" s="14">
        <f>(P1823/100)*(K1823*$K$16)+(P1823/100)*(L1823*$L$16)</f>
        <v>0</v>
      </c>
      <c r="V1823" s="14">
        <f>(Q1823/100)*(L1823*$L$16)</f>
        <v>0</v>
      </c>
      <c r="W1823" s="14">
        <f>(R1823/100)*(K1823*$K$16)+(R1823/100)*(L1823*$L$16)</f>
        <v>0</v>
      </c>
      <c r="X1823" s="14">
        <f t="shared" si="585"/>
        <v>373.30019999999996</v>
      </c>
      <c r="Y1823" s="14">
        <f t="shared" si="586"/>
        <v>0</v>
      </c>
      <c r="Z1823" s="14">
        <f t="shared" si="587"/>
        <v>0</v>
      </c>
      <c r="AA1823" s="14">
        <f t="shared" si="588"/>
        <v>0</v>
      </c>
      <c r="AB1823" s="14">
        <f t="shared" si="590"/>
        <v>0</v>
      </c>
      <c r="AC1823" s="15">
        <f t="shared" si="589"/>
        <v>373.3</v>
      </c>
      <c r="AD1823" s="48">
        <f>(ROUND(AC1823-AC1810,1)/AC1810)</f>
        <v>0.23120052770448549</v>
      </c>
      <c r="AE1823" s="113"/>
      <c r="AF1823" s="60"/>
      <c r="AH1823" s="20"/>
    </row>
    <row r="1824" spans="1:34">
      <c r="A1824" s="99"/>
      <c r="B1824" s="89"/>
      <c r="C1824" s="21" t="s">
        <v>327</v>
      </c>
      <c r="D1824" s="12">
        <v>86</v>
      </c>
      <c r="E1824" s="12">
        <v>0</v>
      </c>
      <c r="F1824" s="12">
        <v>0</v>
      </c>
      <c r="G1824" s="12">
        <v>0</v>
      </c>
      <c r="H1824" s="12">
        <v>0</v>
      </c>
      <c r="I1824" s="13">
        <v>59</v>
      </c>
      <c r="J1824" s="13">
        <v>70</v>
      </c>
      <c r="K1824" s="13">
        <v>0</v>
      </c>
      <c r="L1824" s="13">
        <v>0</v>
      </c>
      <c r="M1824" s="13">
        <v>0</v>
      </c>
      <c r="N1824" s="14">
        <f>D1824*$D$17</f>
        <v>111.8</v>
      </c>
      <c r="O1824" s="14">
        <f>E1824*$E$17</f>
        <v>0</v>
      </c>
      <c r="P1824" s="14">
        <f>F1824*$F$17</f>
        <v>0</v>
      </c>
      <c r="Q1824" s="14">
        <f>G1824*$G$17</f>
        <v>0</v>
      </c>
      <c r="R1824" s="14">
        <f>H1824*$H$17</f>
        <v>0</v>
      </c>
      <c r="S1824" s="14">
        <f>(N1824/100)*(I1824*$I$17)+(N1824/100)*(J1824*$J$17)</f>
        <v>229.97259999999997</v>
      </c>
      <c r="T1824" s="14">
        <f>(O1824/100)*(K1824*$K$17)</f>
        <v>0</v>
      </c>
      <c r="U1824" s="14">
        <f>(P1824/100)*(K1824*$K$17)+(P1824/100)*(L1824*$L$17)</f>
        <v>0</v>
      </c>
      <c r="V1824" s="14">
        <f>(Q1824/100)*(L1824*$L$17)</f>
        <v>0</v>
      </c>
      <c r="W1824" s="14">
        <f>(R1824/100)*(K1824*$K$17)+(R1824/100)*(L1824*$L$17)</f>
        <v>0</v>
      </c>
      <c r="X1824" s="14">
        <f t="shared" si="585"/>
        <v>341.77259999999995</v>
      </c>
      <c r="Y1824" s="14">
        <f t="shared" si="586"/>
        <v>0</v>
      </c>
      <c r="Z1824" s="14">
        <f t="shared" si="587"/>
        <v>0</v>
      </c>
      <c r="AA1824" s="14">
        <f t="shared" si="588"/>
        <v>0</v>
      </c>
      <c r="AB1824" s="14">
        <f t="shared" si="590"/>
        <v>0</v>
      </c>
      <c r="AC1824" s="15">
        <f t="shared" si="589"/>
        <v>341.8</v>
      </c>
      <c r="AD1824" s="48">
        <f>(ROUND(AC1824-AC1810,1)/AC1810)</f>
        <v>0.12730870712401057</v>
      </c>
      <c r="AE1824" s="113"/>
      <c r="AF1824" s="60"/>
      <c r="AH1824" s="20"/>
    </row>
    <row r="1825" spans="1:34">
      <c r="A1825" s="106" t="s">
        <v>0</v>
      </c>
      <c r="B1825" s="86" t="s">
        <v>84</v>
      </c>
      <c r="C1825" s="50" t="s">
        <v>244</v>
      </c>
      <c r="D1825" s="11">
        <v>92</v>
      </c>
      <c r="E1825" s="11">
        <v>0</v>
      </c>
      <c r="F1825" s="11">
        <v>0</v>
      </c>
      <c r="G1825" s="11">
        <v>0</v>
      </c>
      <c r="H1825" s="11">
        <v>0</v>
      </c>
      <c r="I1825" s="51">
        <v>30</v>
      </c>
      <c r="J1825" s="51">
        <v>50</v>
      </c>
      <c r="K1825" s="51">
        <v>0</v>
      </c>
      <c r="L1825" s="51">
        <v>0</v>
      </c>
      <c r="M1825" s="51">
        <v>0</v>
      </c>
      <c r="N1825" s="52">
        <f>D1825*$D$3</f>
        <v>138</v>
      </c>
      <c r="O1825" s="52">
        <f>E1825*$E$3</f>
        <v>0</v>
      </c>
      <c r="P1825" s="52">
        <f>F1825*$F$3</f>
        <v>0</v>
      </c>
      <c r="Q1825" s="52">
        <f>G1825*$G$3</f>
        <v>0</v>
      </c>
      <c r="R1825" s="52">
        <f>H1825*$H$3</f>
        <v>0</v>
      </c>
      <c r="S1825" s="52">
        <f>(N1825/100)*(I1825*$I$3)+(N1825/100)*(J1825*$J$3)</f>
        <v>165.59999999999997</v>
      </c>
      <c r="T1825" s="52">
        <f>(O1825/100)*(K1825*$K$3)</f>
        <v>0</v>
      </c>
      <c r="U1825" s="52">
        <f>(P1825/100)*(K1825*$K$3)+(P1825/100)*(L1825*$L$3)</f>
        <v>0</v>
      </c>
      <c r="V1825" s="52">
        <f>(Q1825/100)*(L1825*$L$3)</f>
        <v>0</v>
      </c>
      <c r="W1825" s="52">
        <f>(R1825/100)*(K1825*$K$3)+(R1825/100)*(L1825*$L$3)</f>
        <v>0</v>
      </c>
      <c r="X1825" s="52">
        <f t="shared" si="585"/>
        <v>303.59999999999997</v>
      </c>
      <c r="Y1825" s="52">
        <f t="shared" si="586"/>
        <v>0</v>
      </c>
      <c r="Z1825" s="52">
        <f t="shared" si="587"/>
        <v>0</v>
      </c>
      <c r="AA1825" s="52">
        <f t="shared" si="588"/>
        <v>0</v>
      </c>
      <c r="AB1825" s="52">
        <f t="shared" si="590"/>
        <v>0</v>
      </c>
      <c r="AC1825" s="53">
        <f>ROUND(X1825+Y1825+Z1825+AA1825+AB1825,1)</f>
        <v>303.60000000000002</v>
      </c>
      <c r="AD1825" s="58">
        <v>0</v>
      </c>
      <c r="AE1825" s="113"/>
      <c r="AF1825" s="60"/>
      <c r="AH1825" s="20"/>
    </row>
    <row r="1826" spans="1:34">
      <c r="A1826" s="99" t="s">
        <v>815</v>
      </c>
      <c r="B1826" s="87">
        <v>10</v>
      </c>
      <c r="C1826" s="21" t="s">
        <v>325</v>
      </c>
      <c r="D1826" s="12">
        <v>92</v>
      </c>
      <c r="E1826" s="12">
        <v>0</v>
      </c>
      <c r="F1826" s="12">
        <v>0</v>
      </c>
      <c r="G1826" s="12">
        <v>0</v>
      </c>
      <c r="H1826" s="12">
        <v>0</v>
      </c>
      <c r="I1826" s="13">
        <v>45</v>
      </c>
      <c r="J1826" s="13">
        <v>65</v>
      </c>
      <c r="K1826" s="13">
        <v>0</v>
      </c>
      <c r="L1826" s="13">
        <v>0</v>
      </c>
      <c r="M1826" s="13">
        <v>0</v>
      </c>
      <c r="N1826" s="14">
        <f>D1826*$D$4</f>
        <v>119.60000000000001</v>
      </c>
      <c r="O1826" s="14">
        <f>E1826*$E$4</f>
        <v>0</v>
      </c>
      <c r="P1826" s="14">
        <f>F1826*$F$4</f>
        <v>0</v>
      </c>
      <c r="Q1826" s="14">
        <f>G1826*$G$4</f>
        <v>0</v>
      </c>
      <c r="R1826" s="14">
        <f>H1826*$H$4</f>
        <v>0</v>
      </c>
      <c r="S1826" s="14">
        <f>(N1826/100)*(I1826*$I$4)+(N1826/100)*(J1826*$J$4)</f>
        <v>236.80800000000005</v>
      </c>
      <c r="T1826" s="14">
        <f>(O1826/100)*(K1826*$K$4)</f>
        <v>0</v>
      </c>
      <c r="U1826" s="14">
        <f>(P1826/100)*(K1826*$K$4)+(P1826/100)*(L1826*$L$4)</f>
        <v>0</v>
      </c>
      <c r="V1826" s="14">
        <f>(Q1826/100)*(L1826*$L$4)</f>
        <v>0</v>
      </c>
      <c r="W1826" s="14">
        <f>(R1826/100)*(K1826*$K$4)+(R1826/100)*(L1826*$L$4)</f>
        <v>0</v>
      </c>
      <c r="X1826" s="14">
        <f t="shared" si="585"/>
        <v>356.40800000000007</v>
      </c>
      <c r="Y1826" s="14">
        <f t="shared" si="586"/>
        <v>0</v>
      </c>
      <c r="Z1826" s="14">
        <f t="shared" si="587"/>
        <v>0</v>
      </c>
      <c r="AA1826" s="14">
        <f t="shared" si="588"/>
        <v>0</v>
      </c>
      <c r="AB1826" s="14">
        <f>R1826+W1826</f>
        <v>0</v>
      </c>
      <c r="AC1826" s="15">
        <f>ROUND(X1826+Y1826+Z1826+AA1826+AB1826,1)</f>
        <v>356.4</v>
      </c>
      <c r="AD1826" s="48">
        <f>(ROUND(AC1826-AC1825,1)/AC1825)</f>
        <v>0.17391304347826084</v>
      </c>
      <c r="AE1826" s="113" t="s">
        <v>814</v>
      </c>
      <c r="AF1826" s="60"/>
      <c r="AH1826" s="20"/>
    </row>
    <row r="1827" spans="1:34">
      <c r="A1827" s="99" t="s">
        <v>816</v>
      </c>
      <c r="B1827" s="87">
        <v>20</v>
      </c>
      <c r="C1827" s="21" t="s">
        <v>850</v>
      </c>
      <c r="D1827" s="12">
        <v>92</v>
      </c>
      <c r="E1827" s="12">
        <v>0</v>
      </c>
      <c r="F1827" s="12">
        <v>0</v>
      </c>
      <c r="G1827" s="12">
        <v>0</v>
      </c>
      <c r="H1827" s="12">
        <v>0</v>
      </c>
      <c r="I1827" s="13">
        <v>30</v>
      </c>
      <c r="J1827" s="13">
        <v>50</v>
      </c>
      <c r="K1827" s="13">
        <v>0</v>
      </c>
      <c r="L1827" s="13">
        <v>0</v>
      </c>
      <c r="M1827" s="13">
        <v>0</v>
      </c>
      <c r="N1827" s="14">
        <f>D1827*$D$5</f>
        <v>128.79999999999998</v>
      </c>
      <c r="O1827" s="14">
        <f>E1827*$E$5</f>
        <v>0</v>
      </c>
      <c r="P1827" s="14">
        <f>F1827*$F$5</f>
        <v>0</v>
      </c>
      <c r="Q1827" s="14">
        <f>G1827*$G$5</f>
        <v>0</v>
      </c>
      <c r="R1827" s="14">
        <f>H1827*$H$5</f>
        <v>0</v>
      </c>
      <c r="S1827" s="14">
        <f>(N1827/100)*(I1827*$I$5)+(N1827/100)*(J1827*$J$5)</f>
        <v>154.55999999999997</v>
      </c>
      <c r="T1827" s="14">
        <f>(O1827/100)*(K1827*$K$5)</f>
        <v>0</v>
      </c>
      <c r="U1827" s="14">
        <f>(P1827/100)*(K1827*$K$5)+(P1827/100)*(L1827*$L$5)</f>
        <v>0</v>
      </c>
      <c r="V1827" s="14">
        <f>(Q1827/100)*(L1827*$L$5)</f>
        <v>0</v>
      </c>
      <c r="W1827" s="14">
        <f>(R1827/100)*(K1827*$K$5)+(R1827/100)*(L1827*$L$5)</f>
        <v>0</v>
      </c>
      <c r="X1827" s="14">
        <f t="shared" si="585"/>
        <v>283.35999999999996</v>
      </c>
      <c r="Y1827" s="14">
        <f t="shared" si="586"/>
        <v>0</v>
      </c>
      <c r="Z1827" s="14">
        <f t="shared" si="587"/>
        <v>0</v>
      </c>
      <c r="AA1827" s="14">
        <f t="shared" si="588"/>
        <v>0</v>
      </c>
      <c r="AB1827" s="14">
        <f>R1827+W1827</f>
        <v>0</v>
      </c>
      <c r="AC1827" s="15">
        <f t="shared" ref="AC1827:AC1839" si="591">ROUND(X1827+Y1827+Z1827+AA1827+AB1827,1)</f>
        <v>283.39999999999998</v>
      </c>
      <c r="AD1827" s="48">
        <f>(ROUND(AC1827-AC1825,1)/AC1825)</f>
        <v>-6.6534914361001313E-2</v>
      </c>
      <c r="AE1827" s="113"/>
      <c r="AF1827" s="60"/>
      <c r="AH1827" s="20"/>
    </row>
    <row r="1828" spans="1:34">
      <c r="A1828" s="99" t="s">
        <v>817</v>
      </c>
      <c r="B1828" s="87">
        <v>0</v>
      </c>
      <c r="C1828" s="21" t="s">
        <v>338</v>
      </c>
      <c r="D1828" s="12">
        <v>92</v>
      </c>
      <c r="E1828" s="12">
        <v>0</v>
      </c>
      <c r="F1828" s="12">
        <v>0</v>
      </c>
      <c r="G1828" s="12">
        <v>0</v>
      </c>
      <c r="H1828" s="12">
        <v>0</v>
      </c>
      <c r="I1828" s="13">
        <v>30</v>
      </c>
      <c r="J1828" s="13">
        <v>50</v>
      </c>
      <c r="K1828" s="13">
        <v>0</v>
      </c>
      <c r="L1828" s="13">
        <v>0</v>
      </c>
      <c r="M1828" s="13">
        <v>0</v>
      </c>
      <c r="N1828" s="14">
        <f>D1828*$D$6</f>
        <v>128.79999999999998</v>
      </c>
      <c r="O1828" s="14">
        <f>E1828*$E$6</f>
        <v>0</v>
      </c>
      <c r="P1828" s="14">
        <f>F1828*$F$6</f>
        <v>0</v>
      </c>
      <c r="Q1828" s="14">
        <f>G1828*$G$6</f>
        <v>0</v>
      </c>
      <c r="R1828" s="14">
        <f>H1828*$H$6</f>
        <v>0</v>
      </c>
      <c r="S1828" s="14">
        <f>(N1828/100)*(I1828*$I$6)+(N1828/100)*(J1828*$J$6)</f>
        <v>154.55999999999997</v>
      </c>
      <c r="T1828" s="14">
        <f>(O1828/100)*(K1828*$K$6)</f>
        <v>0</v>
      </c>
      <c r="U1828" s="14">
        <f>(P1828/100)*(K1828*$K$6)+(P1828/100)*(L1828*$L$6)</f>
        <v>0</v>
      </c>
      <c r="V1828" s="14">
        <f>(Q1828/100)*(L1828*$L$6)</f>
        <v>0</v>
      </c>
      <c r="W1828" s="14">
        <f>(R1828/100)*(K1828*$K$6)+(R1828/100)*(L1828*$L$6)</f>
        <v>0</v>
      </c>
      <c r="X1828" s="14">
        <f t="shared" si="585"/>
        <v>283.35999999999996</v>
      </c>
      <c r="Y1828" s="14">
        <f t="shared" si="586"/>
        <v>0</v>
      </c>
      <c r="Z1828" s="14">
        <f t="shared" si="587"/>
        <v>0</v>
      </c>
      <c r="AA1828" s="14">
        <f t="shared" si="588"/>
        <v>0</v>
      </c>
      <c r="AB1828" s="14">
        <f t="shared" ref="AB1828:AB1840" si="592">R1828+W1828</f>
        <v>0</v>
      </c>
      <c r="AC1828" s="15">
        <f t="shared" si="591"/>
        <v>283.39999999999998</v>
      </c>
      <c r="AD1828" s="48">
        <f>(ROUND(AC1828-AC1825,1)/AC1825)</f>
        <v>-6.6534914361001313E-2</v>
      </c>
      <c r="AE1828" s="113"/>
      <c r="AF1828" s="60"/>
      <c r="AH1828" s="20"/>
    </row>
    <row r="1829" spans="1:34">
      <c r="A1829" s="99" t="s">
        <v>818</v>
      </c>
      <c r="B1829" s="87">
        <v>0</v>
      </c>
      <c r="C1829" s="21" t="s">
        <v>339</v>
      </c>
      <c r="D1829" s="12">
        <v>92</v>
      </c>
      <c r="E1829" s="12">
        <v>0</v>
      </c>
      <c r="F1829" s="12">
        <v>0</v>
      </c>
      <c r="G1829" s="12">
        <v>0</v>
      </c>
      <c r="H1829" s="12">
        <v>0</v>
      </c>
      <c r="I1829" s="13">
        <v>30</v>
      </c>
      <c r="J1829" s="13">
        <v>50</v>
      </c>
      <c r="K1829" s="13">
        <v>0</v>
      </c>
      <c r="L1829" s="13">
        <v>0</v>
      </c>
      <c r="M1829" s="13">
        <v>0</v>
      </c>
      <c r="N1829" s="14">
        <f>D1829*$D$7</f>
        <v>128.79999999999998</v>
      </c>
      <c r="O1829" s="14">
        <f>E1829*$E$7</f>
        <v>0</v>
      </c>
      <c r="P1829" s="14">
        <f>F1829*$F$7</f>
        <v>0</v>
      </c>
      <c r="Q1829" s="14">
        <f>G1829*$G$7</f>
        <v>0</v>
      </c>
      <c r="R1829" s="14">
        <f>H1829*$H$7</f>
        <v>0</v>
      </c>
      <c r="S1829" s="14">
        <f>(N1829/100)*(I1829*$I$7)+(N1829/100)*(J1829*$J$7)</f>
        <v>154.55999999999997</v>
      </c>
      <c r="T1829" s="14">
        <f>(O1829/100)*(K1829*$K$7)</f>
        <v>0</v>
      </c>
      <c r="U1829" s="14">
        <f>(P1829/100)*(K1829*$K$7)+(P1829/100)*(L1829*$L$7)</f>
        <v>0</v>
      </c>
      <c r="V1829" s="14">
        <f>(Q1829/100)*(L1829*$L$7)</f>
        <v>0</v>
      </c>
      <c r="W1829" s="14">
        <f>(R1829/100)*(K1829*$K$7)+(R1829/100)*(L1829*$L$7)</f>
        <v>0</v>
      </c>
      <c r="X1829" s="14">
        <f t="shared" si="585"/>
        <v>283.35999999999996</v>
      </c>
      <c r="Y1829" s="14">
        <f t="shared" si="586"/>
        <v>0</v>
      </c>
      <c r="Z1829" s="14">
        <f t="shared" si="587"/>
        <v>0</v>
      </c>
      <c r="AA1829" s="14">
        <f t="shared" si="588"/>
        <v>0</v>
      </c>
      <c r="AB1829" s="14">
        <f t="shared" si="592"/>
        <v>0</v>
      </c>
      <c r="AC1829" s="15">
        <f t="shared" si="591"/>
        <v>283.39999999999998</v>
      </c>
      <c r="AD1829" s="48">
        <f>(ROUND(AC1829-AC1825,1)/AC1825)</f>
        <v>-6.6534914361001313E-2</v>
      </c>
      <c r="AE1829" s="113"/>
      <c r="AF1829" s="60"/>
      <c r="AH1829" s="20"/>
    </row>
    <row r="1830" spans="1:34">
      <c r="A1830" s="99" t="s">
        <v>667</v>
      </c>
      <c r="B1830" s="87"/>
      <c r="C1830" s="21" t="s">
        <v>340</v>
      </c>
      <c r="D1830" s="12">
        <v>92</v>
      </c>
      <c r="E1830" s="12">
        <v>0</v>
      </c>
      <c r="F1830" s="12">
        <v>0</v>
      </c>
      <c r="G1830" s="12">
        <v>0</v>
      </c>
      <c r="H1830" s="12">
        <v>0</v>
      </c>
      <c r="I1830" s="13">
        <v>30</v>
      </c>
      <c r="J1830" s="13">
        <v>50</v>
      </c>
      <c r="K1830" s="13">
        <v>0</v>
      </c>
      <c r="L1830" s="13">
        <v>0</v>
      </c>
      <c r="M1830" s="13">
        <v>0</v>
      </c>
      <c r="N1830" s="14">
        <f>D1830*$D$8</f>
        <v>128.79999999999998</v>
      </c>
      <c r="O1830" s="14">
        <f>E1830*$E$8</f>
        <v>0</v>
      </c>
      <c r="P1830" s="14">
        <f>F1830*$F$8</f>
        <v>0</v>
      </c>
      <c r="Q1830" s="14">
        <f>G1830*$G$8</f>
        <v>0</v>
      </c>
      <c r="R1830" s="14">
        <f>H1830*$H$8</f>
        <v>0</v>
      </c>
      <c r="S1830" s="14">
        <f>(N1830/100)*(I1830*$I$8)+(N1830/100)*(J1830*$J$8)</f>
        <v>154.55999999999997</v>
      </c>
      <c r="T1830" s="14">
        <f>(O1830/100)*(K1830*$K$8)</f>
        <v>0</v>
      </c>
      <c r="U1830" s="14">
        <f>(P1830/100)*(K1830*$K$8)+(P1830/100)*(L1830*$L$8)</f>
        <v>0</v>
      </c>
      <c r="V1830" s="14">
        <f>(Q1830/100)*(L1830*$L$8)</f>
        <v>0</v>
      </c>
      <c r="W1830" s="14">
        <f>(R1830/100)*(K1830*$K$8)+(R1830/100)*(L1830*$L$8)</f>
        <v>0</v>
      </c>
      <c r="X1830" s="14">
        <f t="shared" si="585"/>
        <v>283.35999999999996</v>
      </c>
      <c r="Y1830" s="14">
        <f t="shared" si="586"/>
        <v>0</v>
      </c>
      <c r="Z1830" s="14">
        <f t="shared" si="587"/>
        <v>0</v>
      </c>
      <c r="AA1830" s="14">
        <f t="shared" si="588"/>
        <v>0</v>
      </c>
      <c r="AB1830" s="14">
        <f t="shared" si="592"/>
        <v>0</v>
      </c>
      <c r="AC1830" s="15">
        <f t="shared" si="591"/>
        <v>283.39999999999998</v>
      </c>
      <c r="AD1830" s="48">
        <f>(ROUND(AC1830-AC1825,1)/AC1825)</f>
        <v>-6.6534914361001313E-2</v>
      </c>
      <c r="AE1830" s="113"/>
      <c r="AF1830" s="60"/>
      <c r="AH1830" s="20"/>
    </row>
    <row r="1831" spans="1:34">
      <c r="A1831" s="99" t="s">
        <v>606</v>
      </c>
      <c r="B1831" s="87"/>
      <c r="C1831" s="21" t="s">
        <v>1</v>
      </c>
      <c r="D1831" s="12">
        <v>46</v>
      </c>
      <c r="E1831" s="12">
        <v>92</v>
      </c>
      <c r="F1831" s="12">
        <v>0</v>
      </c>
      <c r="G1831" s="12">
        <v>0</v>
      </c>
      <c r="H1831" s="12">
        <v>0</v>
      </c>
      <c r="I1831" s="13">
        <v>30</v>
      </c>
      <c r="J1831" s="13">
        <v>50</v>
      </c>
      <c r="K1831" s="13">
        <v>85</v>
      </c>
      <c r="L1831" s="13">
        <v>0</v>
      </c>
      <c r="M1831" s="13">
        <v>0</v>
      </c>
      <c r="N1831" s="14">
        <f>D1831*$D$9</f>
        <v>55.199999999999996</v>
      </c>
      <c r="O1831" s="14">
        <f>E1831*$E$9</f>
        <v>119.60000000000001</v>
      </c>
      <c r="P1831" s="14">
        <f>F1831*$F$9</f>
        <v>0</v>
      </c>
      <c r="Q1831" s="14">
        <f>G1831*$G$9</f>
        <v>0</v>
      </c>
      <c r="R1831" s="14">
        <f>H1831*$H$9</f>
        <v>0</v>
      </c>
      <c r="S1831" s="14">
        <f>(N1831/100)*(I1831*$I$9)+(N1831/100)*(J1831*$J$9)</f>
        <v>66.239999999999995</v>
      </c>
      <c r="T1831" s="14">
        <f>(O1831/100)*(K1831*$K$9)</f>
        <v>152.49</v>
      </c>
      <c r="U1831" s="14">
        <f>(P1831/100)*(K1831*$K$9)+(P1831/100)*(L1831*$L$9)</f>
        <v>0</v>
      </c>
      <c r="V1831" s="14">
        <f>(Q1831/100)*(L1831*$L$9)</f>
        <v>0</v>
      </c>
      <c r="W1831" s="14">
        <f>(R1831/100)*(K1831*$K$9)+(R1831/100)*(L1831*$L$9)</f>
        <v>0</v>
      </c>
      <c r="X1831" s="14">
        <f t="shared" si="585"/>
        <v>121.44</v>
      </c>
      <c r="Y1831" s="14">
        <f t="shared" si="586"/>
        <v>272.09000000000003</v>
      </c>
      <c r="Z1831" s="14">
        <f t="shared" si="587"/>
        <v>0</v>
      </c>
      <c r="AA1831" s="14">
        <f t="shared" si="588"/>
        <v>0</v>
      </c>
      <c r="AB1831" s="14">
        <f t="shared" si="592"/>
        <v>0</v>
      </c>
      <c r="AC1831" s="15">
        <f t="shared" si="591"/>
        <v>393.5</v>
      </c>
      <c r="AD1831" s="48">
        <f>(ROUND(AC1831-AC1825,1)/AC1825)</f>
        <v>0.29611330698287219</v>
      </c>
      <c r="AE1831" s="113"/>
      <c r="AF1831" s="60"/>
      <c r="AH1831" s="20"/>
    </row>
    <row r="1832" spans="1:34">
      <c r="A1832" s="99" t="s">
        <v>845</v>
      </c>
      <c r="B1832" s="87"/>
      <c r="C1832" s="21" t="s">
        <v>2</v>
      </c>
      <c r="D1832" s="12">
        <v>46</v>
      </c>
      <c r="E1832" s="12">
        <v>0</v>
      </c>
      <c r="F1832" s="12">
        <v>92</v>
      </c>
      <c r="G1832" s="12">
        <v>0</v>
      </c>
      <c r="H1832" s="12">
        <v>0</v>
      </c>
      <c r="I1832" s="13">
        <v>30</v>
      </c>
      <c r="J1832" s="13">
        <v>50</v>
      </c>
      <c r="K1832" s="13">
        <v>42.5</v>
      </c>
      <c r="L1832" s="13">
        <v>42.5</v>
      </c>
      <c r="M1832" s="13">
        <v>0</v>
      </c>
      <c r="N1832" s="14">
        <f>D1832*$D$10</f>
        <v>55.199999999999996</v>
      </c>
      <c r="O1832" s="14">
        <f>E1832*$E$10</f>
        <v>0</v>
      </c>
      <c r="P1832" s="14">
        <f>F1832*$F$10</f>
        <v>119.60000000000001</v>
      </c>
      <c r="Q1832" s="14">
        <f>G1832*$G$10</f>
        <v>0</v>
      </c>
      <c r="R1832" s="14">
        <f>H1832*$H$10</f>
        <v>0</v>
      </c>
      <c r="S1832" s="14">
        <f>(N1832/100)*(I1832*$I$10)+(N1832/100)*(J1832*$J$10)</f>
        <v>66.239999999999995</v>
      </c>
      <c r="T1832" s="14">
        <f>(O1832/100)*(K1832*$J$10)</f>
        <v>0</v>
      </c>
      <c r="U1832" s="14">
        <f>(P1832/100)*(K1832*$K$10)+(P1832/100)*(L1832*$L$10)</f>
        <v>152.49</v>
      </c>
      <c r="V1832" s="14">
        <f>(Q1832/100)*(L1832*$L$10)</f>
        <v>0</v>
      </c>
      <c r="W1832" s="14">
        <f>(R1832/100)*(K1832*$K$10)+(R1832/100)*(L1832*$L$10)</f>
        <v>0</v>
      </c>
      <c r="X1832" s="14">
        <f t="shared" si="585"/>
        <v>121.44</v>
      </c>
      <c r="Y1832" s="14">
        <f t="shared" si="586"/>
        <v>0</v>
      </c>
      <c r="Z1832" s="14">
        <f t="shared" si="587"/>
        <v>272.09000000000003</v>
      </c>
      <c r="AA1832" s="14">
        <f t="shared" si="588"/>
        <v>0</v>
      </c>
      <c r="AB1832" s="14">
        <f t="shared" si="592"/>
        <v>0</v>
      </c>
      <c r="AC1832" s="15">
        <f t="shared" si="591"/>
        <v>393.5</v>
      </c>
      <c r="AD1832" s="48">
        <f>(ROUND(AC1832-AC1825,1)/AC1825)</f>
        <v>0.29611330698287219</v>
      </c>
      <c r="AE1832" s="113"/>
      <c r="AF1832" s="60"/>
      <c r="AH1832" s="20"/>
    </row>
    <row r="1833" spans="1:34">
      <c r="A1833" s="99" t="s">
        <v>846</v>
      </c>
      <c r="B1833" s="87"/>
      <c r="C1833" s="21" t="s">
        <v>3</v>
      </c>
      <c r="D1833" s="12">
        <v>46</v>
      </c>
      <c r="E1833" s="12">
        <v>0</v>
      </c>
      <c r="F1833" s="12">
        <v>0</v>
      </c>
      <c r="G1833" s="12">
        <v>92</v>
      </c>
      <c r="H1833" s="12">
        <v>0</v>
      </c>
      <c r="I1833" s="13">
        <v>30</v>
      </c>
      <c r="J1833" s="13">
        <v>50</v>
      </c>
      <c r="K1833" s="13">
        <v>0</v>
      </c>
      <c r="L1833" s="13">
        <v>85</v>
      </c>
      <c r="M1833" s="13">
        <v>0</v>
      </c>
      <c r="N1833" s="14">
        <f>D1833*$D$11</f>
        <v>55.199999999999996</v>
      </c>
      <c r="O1833" s="14">
        <f>E1833*$E$11</f>
        <v>0</v>
      </c>
      <c r="P1833" s="14">
        <f>F1833*$F$11</f>
        <v>0</v>
      </c>
      <c r="Q1833" s="14">
        <f>G1833*$G$11</f>
        <v>119.60000000000001</v>
      </c>
      <c r="R1833" s="14">
        <f>H1833*$H$11</f>
        <v>0</v>
      </c>
      <c r="S1833" s="14">
        <f>(N1833/100)*(I1833*$I$11)+(N1833/100)*(J1833*$J$11)</f>
        <v>66.239999999999995</v>
      </c>
      <c r="T1833" s="14">
        <f>(O1833/100)*(K1833*$K$11)</f>
        <v>0</v>
      </c>
      <c r="U1833" s="14">
        <f>(P1833/100)*(K1833*$K$11)+(P1833/100)*(L1833*$L$11)</f>
        <v>0</v>
      </c>
      <c r="V1833" s="14">
        <f>(Q1833/100)*(L1833*$L$11)</f>
        <v>152.49</v>
      </c>
      <c r="W1833" s="14">
        <f>(R1833/100)*(K1833*$K$11)+(R1833/100)*(L1833*$L$11)</f>
        <v>0</v>
      </c>
      <c r="X1833" s="14">
        <f t="shared" si="585"/>
        <v>121.44</v>
      </c>
      <c r="Y1833" s="14">
        <f t="shared" si="586"/>
        <v>0</v>
      </c>
      <c r="Z1833" s="14">
        <f t="shared" si="587"/>
        <v>0</v>
      </c>
      <c r="AA1833" s="14">
        <f t="shared" si="588"/>
        <v>272.09000000000003</v>
      </c>
      <c r="AB1833" s="14">
        <f t="shared" si="592"/>
        <v>0</v>
      </c>
      <c r="AC1833" s="15">
        <f t="shared" si="591"/>
        <v>393.5</v>
      </c>
      <c r="AD1833" s="48">
        <f>(ROUND(AC1833-AC1825,1)/AC1825)</f>
        <v>0.29611330698287219</v>
      </c>
      <c r="AE1833" s="113"/>
      <c r="AF1833" s="60"/>
      <c r="AH1833" s="20"/>
    </row>
    <row r="1834" spans="1:34">
      <c r="A1834" s="99" t="s">
        <v>847</v>
      </c>
      <c r="B1834" s="87"/>
      <c r="C1834" s="21" t="s">
        <v>4</v>
      </c>
      <c r="D1834" s="12">
        <v>46</v>
      </c>
      <c r="E1834" s="12">
        <v>0</v>
      </c>
      <c r="F1834" s="12">
        <v>0</v>
      </c>
      <c r="G1834" s="12">
        <v>0</v>
      </c>
      <c r="H1834" s="12">
        <v>92</v>
      </c>
      <c r="I1834" s="13">
        <v>30</v>
      </c>
      <c r="J1834" s="13">
        <v>50</v>
      </c>
      <c r="K1834" s="13">
        <v>42.5</v>
      </c>
      <c r="L1834" s="13">
        <v>42.5</v>
      </c>
      <c r="M1834" s="13">
        <v>0</v>
      </c>
      <c r="N1834" s="14">
        <f>D1834*$D$12</f>
        <v>55.199999999999996</v>
      </c>
      <c r="O1834" s="14">
        <f>E1834*$E$12</f>
        <v>0</v>
      </c>
      <c r="P1834" s="14">
        <f>F1834*$F$12</f>
        <v>0</v>
      </c>
      <c r="Q1834" s="14">
        <f>G1834*$G$12</f>
        <v>0</v>
      </c>
      <c r="R1834" s="14">
        <f>H1834*$H$12</f>
        <v>119.60000000000001</v>
      </c>
      <c r="S1834" s="14">
        <f>(N1834/100)*(I1834*$I$12)+(N1834/100)*(J1834*$J$12)</f>
        <v>66.239999999999995</v>
      </c>
      <c r="T1834" s="14">
        <f>(O1834/100)*(K1834*$K$12)</f>
        <v>0</v>
      </c>
      <c r="U1834" s="14">
        <f>(P1834/100)*(K1834*$K$12)+(P1834/100)*(L1834*$L$12)</f>
        <v>0</v>
      </c>
      <c r="V1834" s="14">
        <f>(Q1834/100)*(L1834*$L$12)</f>
        <v>0</v>
      </c>
      <c r="W1834" s="14">
        <f>(R1834/100)*(K1834*$K$12)+(R1834/100)*(L1834*$L$12)</f>
        <v>152.49</v>
      </c>
      <c r="X1834" s="14">
        <f t="shared" si="585"/>
        <v>121.44</v>
      </c>
      <c r="Y1834" s="14">
        <f t="shared" si="586"/>
        <v>0</v>
      </c>
      <c r="Z1834" s="14">
        <f t="shared" si="587"/>
        <v>0</v>
      </c>
      <c r="AA1834" s="14">
        <f t="shared" si="588"/>
        <v>0</v>
      </c>
      <c r="AB1834" s="14">
        <f t="shared" si="592"/>
        <v>272.09000000000003</v>
      </c>
      <c r="AC1834" s="15">
        <f t="shared" si="591"/>
        <v>393.5</v>
      </c>
      <c r="AD1834" s="48">
        <f>(ROUND(AC1834-AC1825,1)/AC1825)</f>
        <v>0.29611330698287219</v>
      </c>
      <c r="AE1834" s="113"/>
      <c r="AF1834" s="60"/>
      <c r="AH1834" s="20"/>
    </row>
    <row r="1835" spans="1:34">
      <c r="A1835" s="99" t="s">
        <v>848</v>
      </c>
      <c r="B1835" s="87"/>
      <c r="C1835" s="21" t="s">
        <v>328</v>
      </c>
      <c r="D1835" s="12">
        <v>92</v>
      </c>
      <c r="E1835" s="12">
        <v>0</v>
      </c>
      <c r="F1835" s="12">
        <v>0</v>
      </c>
      <c r="G1835" s="12">
        <v>0</v>
      </c>
      <c r="H1835" s="12">
        <v>0</v>
      </c>
      <c r="I1835" s="13">
        <v>30</v>
      </c>
      <c r="J1835" s="13">
        <v>50</v>
      </c>
      <c r="K1835" s="13">
        <v>0</v>
      </c>
      <c r="L1835" s="13">
        <v>0</v>
      </c>
      <c r="M1835" s="13">
        <v>70</v>
      </c>
      <c r="N1835" s="14">
        <f>D1835*$D$13</f>
        <v>119.60000000000001</v>
      </c>
      <c r="O1835" s="14">
        <f>E1835*$E$13</f>
        <v>0</v>
      </c>
      <c r="P1835" s="14">
        <f>F1835*$F$13</f>
        <v>0</v>
      </c>
      <c r="Q1835" s="14">
        <f>G1835*$G$13</f>
        <v>0</v>
      </c>
      <c r="R1835" s="14">
        <f>H1835*$H$13</f>
        <v>0</v>
      </c>
      <c r="S1835" s="14">
        <f>(N1835/100)*(I1835*$I$14)+(N1835/100)*(J1835*$J$14)+(N1835/100)*(M1835*$M$14)</f>
        <v>269.10000000000002</v>
      </c>
      <c r="T1835" s="14">
        <f>(O1835/100)*(K1835*$K$13)+(O1835/100)*(M1835*$M$13)</f>
        <v>0</v>
      </c>
      <c r="U1835" s="14">
        <f>(P1835/100)*(K1835*$K$13)+(P1835/100)*(L1835*$L$13)+(P1835/100)*(M1835*$M$13)</f>
        <v>0</v>
      </c>
      <c r="V1835" s="14">
        <f>(Q1835/100)*(L1835*$L$13)+(Q1835/100)*(M1835*$M$13)</f>
        <v>0</v>
      </c>
      <c r="W1835" s="14">
        <f>(R1835/100)*(K1835*$K$13)+(R1835/100)*(L1835*$L$13)+(R1835/100)*(M1835*$M$13)</f>
        <v>0</v>
      </c>
      <c r="X1835" s="14">
        <f t="shared" si="585"/>
        <v>388.70000000000005</v>
      </c>
      <c r="Y1835" s="14">
        <f t="shared" si="586"/>
        <v>0</v>
      </c>
      <c r="Z1835" s="14">
        <f t="shared" si="587"/>
        <v>0</v>
      </c>
      <c r="AA1835" s="14">
        <f t="shared" si="588"/>
        <v>0</v>
      </c>
      <c r="AB1835" s="14">
        <f t="shared" si="592"/>
        <v>0</v>
      </c>
      <c r="AC1835" s="15">
        <f t="shared" si="591"/>
        <v>388.7</v>
      </c>
      <c r="AD1835" s="48">
        <f>(ROUND(AC1835-AC1825,1)/AC1825)</f>
        <v>0.28030303030303028</v>
      </c>
      <c r="AE1835" s="113"/>
      <c r="AF1835" s="60"/>
      <c r="AH1835" s="20"/>
    </row>
    <row r="1836" spans="1:34">
      <c r="A1836" s="99" t="s">
        <v>849</v>
      </c>
      <c r="B1836" s="87"/>
      <c r="C1836" s="21" t="s">
        <v>329</v>
      </c>
      <c r="D1836" s="12">
        <v>92</v>
      </c>
      <c r="E1836" s="12">
        <v>0</v>
      </c>
      <c r="F1836" s="12">
        <v>0</v>
      </c>
      <c r="G1836" s="12">
        <v>0</v>
      </c>
      <c r="H1836" s="12">
        <v>0</v>
      </c>
      <c r="I1836" s="13">
        <v>30</v>
      </c>
      <c r="J1836" s="13">
        <v>50</v>
      </c>
      <c r="K1836" s="13">
        <v>70</v>
      </c>
      <c r="L1836" s="13">
        <v>0</v>
      </c>
      <c r="M1836" s="13">
        <v>0</v>
      </c>
      <c r="N1836" s="14">
        <f>D1836*$D$14</f>
        <v>119.60000000000001</v>
      </c>
      <c r="O1836" s="14">
        <f>E1836*$E$14</f>
        <v>0</v>
      </c>
      <c r="P1836" s="14">
        <f>F1836*$F$14</f>
        <v>0</v>
      </c>
      <c r="Q1836" s="14">
        <f>G1836*$G$14</f>
        <v>0</v>
      </c>
      <c r="R1836" s="14">
        <f>H1836*$H$14</f>
        <v>0</v>
      </c>
      <c r="S1836" s="14">
        <f>(N1836/100)*(I1836*$I$14)+(N1836/100)*(J1836*$J$14)+(N1836/100)*(K1836*$K$14)</f>
        <v>269.10000000000002</v>
      </c>
      <c r="T1836" s="14">
        <f>(O1836/100)*(K1836*$K$14)</f>
        <v>0</v>
      </c>
      <c r="U1836" s="14">
        <f>(P1836/100)*(K1836*$K$14)+(P1836/100)*(L1836*$L$14)</f>
        <v>0</v>
      </c>
      <c r="V1836" s="14">
        <f>(Q1836/100)*(L1836*$L$14)</f>
        <v>0</v>
      </c>
      <c r="W1836" s="14">
        <f>(R1836/100)*(K1836*$L$14)+(R1836/100)*(L1836*$M$14)</f>
        <v>0</v>
      </c>
      <c r="X1836" s="14">
        <f t="shared" si="585"/>
        <v>388.70000000000005</v>
      </c>
      <c r="Y1836" s="14">
        <f t="shared" si="586"/>
        <v>0</v>
      </c>
      <c r="Z1836" s="14">
        <f t="shared" si="587"/>
        <v>0</v>
      </c>
      <c r="AA1836" s="14">
        <f t="shared" si="588"/>
        <v>0</v>
      </c>
      <c r="AB1836" s="14">
        <f t="shared" si="592"/>
        <v>0</v>
      </c>
      <c r="AC1836" s="15">
        <f t="shared" si="591"/>
        <v>388.7</v>
      </c>
      <c r="AD1836" s="48">
        <f>(ROUND(AC1836-AC1825,1)/AC1825)</f>
        <v>0.28030303030303028</v>
      </c>
      <c r="AE1836" s="113"/>
      <c r="AF1836" s="60"/>
      <c r="AH1836" s="20"/>
    </row>
    <row r="1837" spans="1:34">
      <c r="A1837" s="99"/>
      <c r="B1837" s="87"/>
      <c r="C1837" s="21" t="s">
        <v>330</v>
      </c>
      <c r="D1837" s="12">
        <v>92</v>
      </c>
      <c r="E1837" s="12">
        <v>0</v>
      </c>
      <c r="F1837" s="12">
        <v>0</v>
      </c>
      <c r="G1837" s="12">
        <v>0</v>
      </c>
      <c r="H1837" s="12">
        <v>0</v>
      </c>
      <c r="I1837" s="13">
        <v>30</v>
      </c>
      <c r="J1837" s="13">
        <v>50</v>
      </c>
      <c r="K1837" s="13">
        <v>0</v>
      </c>
      <c r="L1837" s="13">
        <v>70</v>
      </c>
      <c r="M1837" s="13">
        <v>0</v>
      </c>
      <c r="N1837" s="14">
        <f>D1837*$D$15</f>
        <v>119.60000000000001</v>
      </c>
      <c r="O1837" s="14">
        <f>E1837*$E$15</f>
        <v>0</v>
      </c>
      <c r="P1837" s="14">
        <f>F1837*$F$15</f>
        <v>0</v>
      </c>
      <c r="Q1837" s="14">
        <f>G1837*$G$15</f>
        <v>0</v>
      </c>
      <c r="R1837" s="14">
        <f>H1837*$H$15</f>
        <v>0</v>
      </c>
      <c r="S1837" s="14">
        <f>(N1837/100)*(I1837*$I$15)+(N1837/100)*(J1837*$J$15)+(N1837/100)*(L1837*$L$15)</f>
        <v>269.10000000000002</v>
      </c>
      <c r="T1837" s="14">
        <f>(O1837/100)*(K1837*$K$15)</f>
        <v>0</v>
      </c>
      <c r="U1837" s="14">
        <f>(P1837/100)*(K1837*$K$15)+(P1837/100)*(L1837*$L$15)</f>
        <v>0</v>
      </c>
      <c r="V1837" s="14">
        <f>(Q1837/100)*(L1837*$L$15)</f>
        <v>0</v>
      </c>
      <c r="W1837" s="14">
        <f>(R1837/100)*(K1837*$K$15)+(R1837/100)*(L1837*$L$15)</f>
        <v>0</v>
      </c>
      <c r="X1837" s="14">
        <f t="shared" si="585"/>
        <v>388.70000000000005</v>
      </c>
      <c r="Y1837" s="14">
        <f t="shared" si="586"/>
        <v>0</v>
      </c>
      <c r="Z1837" s="14">
        <f t="shared" si="587"/>
        <v>0</v>
      </c>
      <c r="AA1837" s="14">
        <f t="shared" si="588"/>
        <v>0</v>
      </c>
      <c r="AB1837" s="14">
        <f t="shared" si="592"/>
        <v>0</v>
      </c>
      <c r="AC1837" s="15">
        <f t="shared" si="591"/>
        <v>388.7</v>
      </c>
      <c r="AD1837" s="48">
        <f>(ROUND(AC1837-AC1825,1)/AC1825)</f>
        <v>0.28030303030303028</v>
      </c>
      <c r="AE1837" s="113"/>
      <c r="AF1837" s="60"/>
      <c r="AH1837" s="20"/>
    </row>
    <row r="1838" spans="1:34">
      <c r="A1838" s="99"/>
      <c r="B1838" s="87"/>
      <c r="C1838" s="21" t="s">
        <v>326</v>
      </c>
      <c r="D1838" s="12">
        <v>92</v>
      </c>
      <c r="E1838" s="12">
        <v>0</v>
      </c>
      <c r="F1838" s="12">
        <v>0</v>
      </c>
      <c r="G1838" s="12">
        <v>0</v>
      </c>
      <c r="H1838" s="12">
        <v>0</v>
      </c>
      <c r="I1838" s="13">
        <v>30</v>
      </c>
      <c r="J1838" s="13">
        <v>79</v>
      </c>
      <c r="K1838" s="13">
        <v>0</v>
      </c>
      <c r="L1838" s="13">
        <v>0</v>
      </c>
      <c r="M1838" s="13">
        <v>0</v>
      </c>
      <c r="N1838" s="14">
        <f>D1838*$D$16</f>
        <v>119.60000000000001</v>
      </c>
      <c r="O1838" s="14">
        <f>E1838*$E$16</f>
        <v>0</v>
      </c>
      <c r="P1838" s="14">
        <f>F1838*$F$16</f>
        <v>0</v>
      </c>
      <c r="Q1838" s="14">
        <f>G1838*$G$16</f>
        <v>0</v>
      </c>
      <c r="R1838" s="14">
        <f>H1838*$H$16</f>
        <v>0</v>
      </c>
      <c r="S1838" s="14">
        <f>(N1838/100)*(I1838*$I$16)+(N1838/100)*(J1838*$J$16)</f>
        <v>253.19320000000002</v>
      </c>
      <c r="T1838" s="14">
        <f>(O1838/100)*(K1838*$K$16)</f>
        <v>0</v>
      </c>
      <c r="U1838" s="14">
        <f>(P1838/100)*(K1838*$K$16)+(P1838/100)*(L1838*$L$16)</f>
        <v>0</v>
      </c>
      <c r="V1838" s="14">
        <f>(Q1838/100)*(L1838*$L$16)</f>
        <v>0</v>
      </c>
      <c r="W1838" s="14">
        <f>(R1838/100)*(K1838*$K$16)+(R1838/100)*(L1838*$L$16)</f>
        <v>0</v>
      </c>
      <c r="X1838" s="14">
        <f t="shared" si="585"/>
        <v>372.79320000000001</v>
      </c>
      <c r="Y1838" s="14">
        <f t="shared" si="586"/>
        <v>0</v>
      </c>
      <c r="Z1838" s="14">
        <f t="shared" si="587"/>
        <v>0</v>
      </c>
      <c r="AA1838" s="14">
        <f t="shared" si="588"/>
        <v>0</v>
      </c>
      <c r="AB1838" s="14">
        <f t="shared" si="592"/>
        <v>0</v>
      </c>
      <c r="AC1838" s="15">
        <f t="shared" si="591"/>
        <v>372.8</v>
      </c>
      <c r="AD1838" s="48">
        <f>(ROUND(AC1838-AC1825,1)/AC1825)</f>
        <v>0.22793148880105402</v>
      </c>
      <c r="AE1838" s="113"/>
      <c r="AF1838" s="60"/>
      <c r="AH1838" s="20"/>
    </row>
    <row r="1839" spans="1:34">
      <c r="A1839" s="99"/>
      <c r="B1839" s="87"/>
      <c r="C1839" s="21" t="s">
        <v>327</v>
      </c>
      <c r="D1839" s="12">
        <v>92</v>
      </c>
      <c r="E1839" s="12">
        <v>0</v>
      </c>
      <c r="F1839" s="12">
        <v>0</v>
      </c>
      <c r="G1839" s="12">
        <v>0</v>
      </c>
      <c r="H1839" s="12">
        <v>0</v>
      </c>
      <c r="I1839" s="13">
        <v>59</v>
      </c>
      <c r="J1839" s="13">
        <v>50</v>
      </c>
      <c r="K1839" s="13">
        <v>0</v>
      </c>
      <c r="L1839" s="13">
        <v>0</v>
      </c>
      <c r="M1839" s="13">
        <v>0</v>
      </c>
      <c r="N1839" s="14">
        <f>D1839*$D$17</f>
        <v>119.60000000000001</v>
      </c>
      <c r="O1839" s="14">
        <f>E1839*$E$17</f>
        <v>0</v>
      </c>
      <c r="P1839" s="14">
        <f>F1839*$F$17</f>
        <v>0</v>
      </c>
      <c r="Q1839" s="14">
        <f>G1839*$G$17</f>
        <v>0</v>
      </c>
      <c r="R1839" s="14">
        <f>H1839*$H$17</f>
        <v>0</v>
      </c>
      <c r="S1839" s="14">
        <f>(N1839/100)*(I1839*$I$17)+(N1839/100)*(J1839*$J$17)</f>
        <v>222.09720000000002</v>
      </c>
      <c r="T1839" s="14">
        <f>(O1839/100)*(K1839*$K$17)</f>
        <v>0</v>
      </c>
      <c r="U1839" s="14">
        <f>(P1839/100)*(K1839*$K$17)+(P1839/100)*(L1839*$L$17)</f>
        <v>0</v>
      </c>
      <c r="V1839" s="14">
        <f>(Q1839/100)*(L1839*$L$17)</f>
        <v>0</v>
      </c>
      <c r="W1839" s="14">
        <f>(R1839/100)*(K1839*$K$17)+(R1839/100)*(L1839*$L$17)</f>
        <v>0</v>
      </c>
      <c r="X1839" s="14">
        <f t="shared" si="585"/>
        <v>341.69720000000001</v>
      </c>
      <c r="Y1839" s="14">
        <f t="shared" si="586"/>
        <v>0</v>
      </c>
      <c r="Z1839" s="14">
        <f t="shared" si="587"/>
        <v>0</v>
      </c>
      <c r="AA1839" s="14">
        <f t="shared" si="588"/>
        <v>0</v>
      </c>
      <c r="AB1839" s="14">
        <f t="shared" si="592"/>
        <v>0</v>
      </c>
      <c r="AC1839" s="15">
        <f t="shared" si="591"/>
        <v>341.7</v>
      </c>
      <c r="AD1839" s="48">
        <f>(ROUND(AC1839-AC1825,1)/AC1825)</f>
        <v>0.12549407114624506</v>
      </c>
      <c r="AE1839" s="113"/>
      <c r="AF1839" s="60"/>
      <c r="AH1839" s="20"/>
    </row>
    <row r="1840" spans="1:34">
      <c r="A1840" s="106" t="s">
        <v>0</v>
      </c>
      <c r="B1840" s="90" t="s">
        <v>85</v>
      </c>
      <c r="C1840" s="50" t="s">
        <v>243</v>
      </c>
      <c r="D1840" s="11">
        <v>75</v>
      </c>
      <c r="E1840" s="11">
        <v>30</v>
      </c>
      <c r="F1840" s="11">
        <v>30</v>
      </c>
      <c r="G1840" s="11">
        <v>0</v>
      </c>
      <c r="H1840" s="11">
        <v>0</v>
      </c>
      <c r="I1840" s="51">
        <v>10</v>
      </c>
      <c r="J1840" s="51">
        <v>50</v>
      </c>
      <c r="K1840" s="51">
        <v>20</v>
      </c>
      <c r="L1840" s="51">
        <v>20</v>
      </c>
      <c r="M1840" s="51">
        <v>0</v>
      </c>
      <c r="N1840" s="52">
        <f>D1840*$D$3</f>
        <v>112.5</v>
      </c>
      <c r="O1840" s="52">
        <f>E1840*$E$3</f>
        <v>45</v>
      </c>
      <c r="P1840" s="52">
        <f>F1840*$F$3</f>
        <v>45</v>
      </c>
      <c r="Q1840" s="52">
        <f>G1840*$G$3</f>
        <v>0</v>
      </c>
      <c r="R1840" s="52">
        <f>H1840*$H$3</f>
        <v>0</v>
      </c>
      <c r="S1840" s="52">
        <f>(N1840/100)*(I1840*$I$3)+(N1840/100)*(J1840*$J$3)</f>
        <v>101.25</v>
      </c>
      <c r="T1840" s="52">
        <f>(O1840/100)*(K1840*$K$3)</f>
        <v>13.5</v>
      </c>
      <c r="U1840" s="52">
        <f>(P1840/100)*(K1840*$K$3)+(P1840/100)*(L1840*$L$3)</f>
        <v>27</v>
      </c>
      <c r="V1840" s="52">
        <f>(Q1840/100)*(L1840*$L$3)</f>
        <v>0</v>
      </c>
      <c r="W1840" s="52">
        <f>(R1840/100)*(K1840*$K$3)+(R1840/100)*(L1840*$L$3)</f>
        <v>0</v>
      </c>
      <c r="X1840" s="52">
        <f t="shared" si="585"/>
        <v>213.75</v>
      </c>
      <c r="Y1840" s="52">
        <f t="shared" si="586"/>
        <v>58.5</v>
      </c>
      <c r="Z1840" s="52">
        <f t="shared" si="587"/>
        <v>72</v>
      </c>
      <c r="AA1840" s="52">
        <f t="shared" si="588"/>
        <v>0</v>
      </c>
      <c r="AB1840" s="52">
        <f t="shared" si="592"/>
        <v>0</v>
      </c>
      <c r="AC1840" s="53">
        <f>ROUND(X1840+Y1840+Z1840+AA1840+AB1840,1)</f>
        <v>344.3</v>
      </c>
      <c r="AD1840" s="58"/>
      <c r="AE1840" s="113"/>
      <c r="AF1840" s="60"/>
      <c r="AH1840" s="20"/>
    </row>
    <row r="1841" spans="1:34">
      <c r="A1841" s="99" t="s">
        <v>815</v>
      </c>
      <c r="B1841" s="91">
        <v>10</v>
      </c>
      <c r="C1841" s="21" t="s">
        <v>325</v>
      </c>
      <c r="D1841" s="12">
        <v>75</v>
      </c>
      <c r="E1841" s="12">
        <v>30</v>
      </c>
      <c r="F1841" s="12">
        <v>30</v>
      </c>
      <c r="G1841" s="12">
        <v>0</v>
      </c>
      <c r="H1841" s="12">
        <v>0</v>
      </c>
      <c r="I1841" s="13">
        <v>35</v>
      </c>
      <c r="J1841" s="13">
        <v>75</v>
      </c>
      <c r="K1841" s="13">
        <v>20</v>
      </c>
      <c r="L1841" s="13">
        <v>20</v>
      </c>
      <c r="M1841" s="13">
        <v>0</v>
      </c>
      <c r="N1841" s="14">
        <f>D1841*$D$4</f>
        <v>97.5</v>
      </c>
      <c r="O1841" s="14">
        <f>E1841*$E$4</f>
        <v>39</v>
      </c>
      <c r="P1841" s="14">
        <f>F1841*$F$4</f>
        <v>39</v>
      </c>
      <c r="Q1841" s="14">
        <f>G1841*$G$4</f>
        <v>0</v>
      </c>
      <c r="R1841" s="14">
        <f>H1841*$H$4</f>
        <v>0</v>
      </c>
      <c r="S1841" s="14">
        <f>(N1841/100)*(I1841*$I$4)+(N1841/100)*(J1841*$J$4)</f>
        <v>193.05</v>
      </c>
      <c r="T1841" s="14">
        <f>(O1841/100)*(K1841*$K$4)</f>
        <v>11.700000000000001</v>
      </c>
      <c r="U1841" s="14">
        <f>(P1841/100)*(K1841*$K$4)+(P1841/100)*(L1841*$L$4)</f>
        <v>23.400000000000002</v>
      </c>
      <c r="V1841" s="14">
        <f>(Q1841/100)*(L1841*$L$4)</f>
        <v>0</v>
      </c>
      <c r="W1841" s="14">
        <f>(R1841/100)*(K1841*$K$4)+(R1841/100)*(L1841*$L$4)</f>
        <v>0</v>
      </c>
      <c r="X1841" s="14">
        <f t="shared" si="585"/>
        <v>290.55</v>
      </c>
      <c r="Y1841" s="14">
        <f t="shared" si="586"/>
        <v>50.7</v>
      </c>
      <c r="Z1841" s="14">
        <f t="shared" si="587"/>
        <v>62.400000000000006</v>
      </c>
      <c r="AA1841" s="14">
        <f t="shared" si="588"/>
        <v>0</v>
      </c>
      <c r="AB1841" s="14">
        <f>R1841+W1841</f>
        <v>0</v>
      </c>
      <c r="AC1841" s="15">
        <f>ROUND(X1841+Y1841+Z1841+AA1841+AB1841,1)</f>
        <v>403.7</v>
      </c>
      <c r="AD1841" s="48">
        <f>(ROUND(AC1841-AC1840,1)/AC1840)</f>
        <v>0.17252396166134185</v>
      </c>
      <c r="AE1841" s="113" t="s">
        <v>814</v>
      </c>
      <c r="AF1841" s="60"/>
      <c r="AH1841" s="20"/>
    </row>
    <row r="1842" spans="1:34">
      <c r="A1842" s="99" t="s">
        <v>816</v>
      </c>
      <c r="B1842" s="91">
        <v>26</v>
      </c>
      <c r="C1842" s="21" t="s">
        <v>850</v>
      </c>
      <c r="D1842" s="12">
        <v>75</v>
      </c>
      <c r="E1842" s="12">
        <v>30</v>
      </c>
      <c r="F1842" s="12">
        <v>30</v>
      </c>
      <c r="G1842" s="12">
        <v>0</v>
      </c>
      <c r="H1842" s="12">
        <v>0</v>
      </c>
      <c r="I1842" s="13">
        <v>10</v>
      </c>
      <c r="J1842" s="13">
        <v>50</v>
      </c>
      <c r="K1842" s="13">
        <v>20</v>
      </c>
      <c r="L1842" s="13">
        <v>20</v>
      </c>
      <c r="M1842" s="13">
        <v>0</v>
      </c>
      <c r="N1842" s="14">
        <f>D1842*$D$5</f>
        <v>105</v>
      </c>
      <c r="O1842" s="14">
        <f>E1842*$E$5</f>
        <v>42</v>
      </c>
      <c r="P1842" s="14">
        <f>F1842*$F$5</f>
        <v>42</v>
      </c>
      <c r="Q1842" s="14">
        <f>G1842*$G$5</f>
        <v>0</v>
      </c>
      <c r="R1842" s="14">
        <f>H1842*$H$5</f>
        <v>0</v>
      </c>
      <c r="S1842" s="14">
        <f>(N1842/100)*(I1842*$I$5)+(N1842/100)*(J1842*$J$5)</f>
        <v>94.5</v>
      </c>
      <c r="T1842" s="14">
        <f>(O1842/100)*(K1842*$K$5)</f>
        <v>12.6</v>
      </c>
      <c r="U1842" s="14">
        <f>(P1842/100)*(K1842*$K$5)+(P1842/100)*(L1842*$L$5)</f>
        <v>25.2</v>
      </c>
      <c r="V1842" s="14">
        <f>(Q1842/100)*(L1842*$L$5)</f>
        <v>0</v>
      </c>
      <c r="W1842" s="14">
        <f>(R1842/100)*(K1842*$K$5)+(R1842/100)*(L1842*$L$5)</f>
        <v>0</v>
      </c>
      <c r="X1842" s="14">
        <f t="shared" si="585"/>
        <v>199.5</v>
      </c>
      <c r="Y1842" s="14">
        <f t="shared" si="586"/>
        <v>54.6</v>
      </c>
      <c r="Z1842" s="14">
        <f t="shared" si="587"/>
        <v>67.2</v>
      </c>
      <c r="AA1842" s="14">
        <f t="shared" si="588"/>
        <v>0</v>
      </c>
      <c r="AB1842" s="14">
        <f>R1842+W1842</f>
        <v>0</v>
      </c>
      <c r="AC1842" s="15">
        <f t="shared" ref="AC1842:AC1854" si="593">ROUND(X1842+Y1842+Z1842+AA1842+AB1842,1)</f>
        <v>321.3</v>
      </c>
      <c r="AD1842" s="48">
        <f>(ROUND(AC1842-AC1840,1)/AC1840)</f>
        <v>-6.6802207377287245E-2</v>
      </c>
      <c r="AE1842" s="113"/>
      <c r="AF1842" s="60"/>
      <c r="AH1842" s="20"/>
    </row>
    <row r="1843" spans="1:34">
      <c r="A1843" s="99" t="s">
        <v>817</v>
      </c>
      <c r="B1843" s="91">
        <v>10</v>
      </c>
      <c r="C1843" s="21" t="s">
        <v>338</v>
      </c>
      <c r="D1843" s="12">
        <v>75</v>
      </c>
      <c r="E1843" s="12">
        <v>30</v>
      </c>
      <c r="F1843" s="12">
        <v>30</v>
      </c>
      <c r="G1843" s="12">
        <v>0</v>
      </c>
      <c r="H1843" s="12">
        <v>0</v>
      </c>
      <c r="I1843" s="13">
        <v>10</v>
      </c>
      <c r="J1843" s="13">
        <v>50</v>
      </c>
      <c r="K1843" s="13">
        <v>20</v>
      </c>
      <c r="L1843" s="13">
        <v>20</v>
      </c>
      <c r="M1843" s="13">
        <v>0</v>
      </c>
      <c r="N1843" s="14">
        <f>D1843*$D$6</f>
        <v>105</v>
      </c>
      <c r="O1843" s="14">
        <f>E1843*$E$6</f>
        <v>42</v>
      </c>
      <c r="P1843" s="14">
        <f>F1843*$F$6</f>
        <v>42</v>
      </c>
      <c r="Q1843" s="14">
        <f>G1843*$G$6</f>
        <v>0</v>
      </c>
      <c r="R1843" s="14">
        <f>H1843*$H$6</f>
        <v>0</v>
      </c>
      <c r="S1843" s="14">
        <f>(N1843/100)*(I1843*$I$6)+(N1843/100)*(J1843*$J$6)</f>
        <v>94.5</v>
      </c>
      <c r="T1843" s="14">
        <f>(O1843/100)*(K1843*$K$6)</f>
        <v>12.6</v>
      </c>
      <c r="U1843" s="14">
        <f>(P1843/100)*(K1843*$K$6)+(P1843/100)*(L1843*$L$6)</f>
        <v>25.2</v>
      </c>
      <c r="V1843" s="14">
        <f>(Q1843/100)*(L1843*$L$6)</f>
        <v>0</v>
      </c>
      <c r="W1843" s="14">
        <f>(R1843/100)*(K1843*$K$6)+(R1843/100)*(L1843*$L$6)</f>
        <v>0</v>
      </c>
      <c r="X1843" s="14">
        <f t="shared" si="585"/>
        <v>199.5</v>
      </c>
      <c r="Y1843" s="14">
        <f t="shared" si="586"/>
        <v>54.6</v>
      </c>
      <c r="Z1843" s="14">
        <f t="shared" si="587"/>
        <v>67.2</v>
      </c>
      <c r="AA1843" s="14">
        <f t="shared" si="588"/>
        <v>0</v>
      </c>
      <c r="AB1843" s="14">
        <f t="shared" ref="AB1843:AB1854" si="594">R1843+W1843</f>
        <v>0</v>
      </c>
      <c r="AC1843" s="15">
        <f t="shared" si="593"/>
        <v>321.3</v>
      </c>
      <c r="AD1843" s="48">
        <f>(ROUND(AC1843-AC1840,1)/AC1840)</f>
        <v>-6.6802207377287245E-2</v>
      </c>
      <c r="AE1843" s="113"/>
      <c r="AF1843" s="60"/>
      <c r="AH1843" s="20"/>
    </row>
    <row r="1844" spans="1:34">
      <c r="A1844" s="99" t="s">
        <v>818</v>
      </c>
      <c r="B1844" s="91">
        <v>10</v>
      </c>
      <c r="C1844" s="21" t="s">
        <v>339</v>
      </c>
      <c r="D1844" s="12">
        <v>75</v>
      </c>
      <c r="E1844" s="12">
        <v>30</v>
      </c>
      <c r="F1844" s="12">
        <v>30</v>
      </c>
      <c r="G1844" s="12">
        <v>0</v>
      </c>
      <c r="H1844" s="12">
        <v>0</v>
      </c>
      <c r="I1844" s="13">
        <v>10</v>
      </c>
      <c r="J1844" s="13">
        <v>50</v>
      </c>
      <c r="K1844" s="13">
        <v>20</v>
      </c>
      <c r="L1844" s="13">
        <v>20</v>
      </c>
      <c r="M1844" s="13">
        <v>0</v>
      </c>
      <c r="N1844" s="14">
        <f>D1844*$D$7</f>
        <v>105</v>
      </c>
      <c r="O1844" s="14">
        <f>E1844*$E$7</f>
        <v>42</v>
      </c>
      <c r="P1844" s="14">
        <f>F1844*$F$7</f>
        <v>42</v>
      </c>
      <c r="Q1844" s="14">
        <f>G1844*$G$7</f>
        <v>0</v>
      </c>
      <c r="R1844" s="14">
        <f>H1844*$H$7</f>
        <v>0</v>
      </c>
      <c r="S1844" s="14">
        <f>(N1844/100)*(I1844*$I$7)+(N1844/100)*(J1844*$J$7)</f>
        <v>94.5</v>
      </c>
      <c r="T1844" s="14">
        <f>(O1844/100)*(K1844*$K$7)</f>
        <v>12.6</v>
      </c>
      <c r="U1844" s="14">
        <f>(P1844/100)*(K1844*$K$7)+(P1844/100)*(L1844*$L$7)</f>
        <v>25.2</v>
      </c>
      <c r="V1844" s="14">
        <f>(Q1844/100)*(L1844*$L$7)</f>
        <v>0</v>
      </c>
      <c r="W1844" s="14">
        <f>(R1844/100)*(K1844*$K$7)+(R1844/100)*(L1844*$L$7)</f>
        <v>0</v>
      </c>
      <c r="X1844" s="14">
        <f t="shared" si="585"/>
        <v>199.5</v>
      </c>
      <c r="Y1844" s="14">
        <f t="shared" si="586"/>
        <v>54.6</v>
      </c>
      <c r="Z1844" s="14">
        <f t="shared" si="587"/>
        <v>67.2</v>
      </c>
      <c r="AA1844" s="14">
        <f t="shared" si="588"/>
        <v>0</v>
      </c>
      <c r="AB1844" s="14">
        <f t="shared" si="594"/>
        <v>0</v>
      </c>
      <c r="AC1844" s="15">
        <f t="shared" si="593"/>
        <v>321.3</v>
      </c>
      <c r="AD1844" s="48">
        <f>(ROUND(AC1844-AC1840,1)/AC1840)</f>
        <v>-6.6802207377287245E-2</v>
      </c>
      <c r="AE1844" s="113"/>
      <c r="AF1844" s="60"/>
      <c r="AH1844" s="20"/>
    </row>
    <row r="1845" spans="1:34">
      <c r="A1845" s="99" t="s">
        <v>667</v>
      </c>
      <c r="B1845" s="91"/>
      <c r="C1845" s="21" t="s">
        <v>340</v>
      </c>
      <c r="D1845" s="12">
        <v>75</v>
      </c>
      <c r="E1845" s="12">
        <v>30</v>
      </c>
      <c r="F1845" s="12">
        <v>30</v>
      </c>
      <c r="G1845" s="12">
        <v>0</v>
      </c>
      <c r="H1845" s="12">
        <v>0</v>
      </c>
      <c r="I1845" s="13">
        <v>10</v>
      </c>
      <c r="J1845" s="13">
        <v>50</v>
      </c>
      <c r="K1845" s="13">
        <v>20</v>
      </c>
      <c r="L1845" s="13">
        <v>20</v>
      </c>
      <c r="M1845" s="13">
        <v>0</v>
      </c>
      <c r="N1845" s="14">
        <f>D1845*$D$8</f>
        <v>105</v>
      </c>
      <c r="O1845" s="14">
        <f>E1845*$E$8</f>
        <v>42</v>
      </c>
      <c r="P1845" s="14">
        <f>F1845*$F$8</f>
        <v>42</v>
      </c>
      <c r="Q1845" s="14">
        <f>G1845*$G$8</f>
        <v>0</v>
      </c>
      <c r="R1845" s="14">
        <f>H1845*$H$8</f>
        <v>0</v>
      </c>
      <c r="S1845" s="14">
        <f>(N1845/100)*(I1845*$I$8)+(N1845/100)*(J1845*$J$8)</f>
        <v>94.5</v>
      </c>
      <c r="T1845" s="14">
        <f>(O1845/100)*(K1845*$K$8)</f>
        <v>12.6</v>
      </c>
      <c r="U1845" s="14">
        <f>(P1845/100)*(K1845*$K$8)+(P1845/100)*(L1845*$L$8)</f>
        <v>25.2</v>
      </c>
      <c r="V1845" s="14">
        <f>(Q1845/100)*(L1845*$L$8)</f>
        <v>0</v>
      </c>
      <c r="W1845" s="14">
        <f>(R1845/100)*(K1845*$K$8)+(R1845/100)*(L1845*$L$8)</f>
        <v>0</v>
      </c>
      <c r="X1845" s="14">
        <f t="shared" si="585"/>
        <v>199.5</v>
      </c>
      <c r="Y1845" s="14">
        <f t="shared" si="586"/>
        <v>54.6</v>
      </c>
      <c r="Z1845" s="14">
        <f t="shared" si="587"/>
        <v>67.2</v>
      </c>
      <c r="AA1845" s="14">
        <f t="shared" si="588"/>
        <v>0</v>
      </c>
      <c r="AB1845" s="14">
        <f t="shared" si="594"/>
        <v>0</v>
      </c>
      <c r="AC1845" s="15">
        <f t="shared" si="593"/>
        <v>321.3</v>
      </c>
      <c r="AD1845" s="48">
        <f>(ROUND(AC1845-AC1840,1)/AC1840)</f>
        <v>-6.6802207377287245E-2</v>
      </c>
      <c r="AE1845" s="113"/>
      <c r="AF1845" s="60"/>
      <c r="AH1845" s="20"/>
    </row>
    <row r="1846" spans="1:34">
      <c r="A1846" s="99" t="s">
        <v>606</v>
      </c>
      <c r="B1846" s="91"/>
      <c r="C1846" s="21" t="s">
        <v>1</v>
      </c>
      <c r="D1846" s="12">
        <v>37</v>
      </c>
      <c r="E1846" s="12">
        <v>135</v>
      </c>
      <c r="F1846" s="12">
        <v>0</v>
      </c>
      <c r="G1846" s="12">
        <v>0</v>
      </c>
      <c r="H1846" s="12">
        <v>0</v>
      </c>
      <c r="I1846" s="13">
        <v>10</v>
      </c>
      <c r="J1846" s="13">
        <v>50</v>
      </c>
      <c r="K1846" s="13">
        <v>70</v>
      </c>
      <c r="L1846" s="13">
        <v>0</v>
      </c>
      <c r="M1846" s="13">
        <v>0</v>
      </c>
      <c r="N1846" s="14">
        <f>D1846*$D$9</f>
        <v>44.4</v>
      </c>
      <c r="O1846" s="14">
        <f>E1846*$E$9</f>
        <v>175.5</v>
      </c>
      <c r="P1846" s="14">
        <f>F1846*$F$9</f>
        <v>0</v>
      </c>
      <c r="Q1846" s="14">
        <f>G1846*$G$9</f>
        <v>0</v>
      </c>
      <c r="R1846" s="14">
        <f>H1846*$H$9</f>
        <v>0</v>
      </c>
      <c r="S1846" s="14">
        <f>(N1846/100)*(I1846*$I$9)+(N1846/100)*(J1846*$J$9)</f>
        <v>39.959999999999994</v>
      </c>
      <c r="T1846" s="14">
        <f>(O1846/100)*(K1846*$K$9)</f>
        <v>184.27499999999998</v>
      </c>
      <c r="U1846" s="14">
        <f>(P1846/100)*(K1846*$K$9)+(P1846/100)*(L1846*$L$9)</f>
        <v>0</v>
      </c>
      <c r="V1846" s="14">
        <f>(Q1846/100)*(L1846*$L$9)</f>
        <v>0</v>
      </c>
      <c r="W1846" s="14">
        <f>(R1846/100)*(K1846*$K$9)+(R1846/100)*(L1846*$L$9)</f>
        <v>0</v>
      </c>
      <c r="X1846" s="14">
        <f t="shared" si="585"/>
        <v>84.359999999999985</v>
      </c>
      <c r="Y1846" s="14">
        <f t="shared" si="586"/>
        <v>359.77499999999998</v>
      </c>
      <c r="Z1846" s="14">
        <f t="shared" si="587"/>
        <v>0</v>
      </c>
      <c r="AA1846" s="14">
        <f t="shared" si="588"/>
        <v>0</v>
      </c>
      <c r="AB1846" s="14">
        <f t="shared" si="594"/>
        <v>0</v>
      </c>
      <c r="AC1846" s="15">
        <f t="shared" si="593"/>
        <v>444.1</v>
      </c>
      <c r="AD1846" s="48">
        <f>(ROUND(AC1846-AC1840,1)/AC1840)</f>
        <v>0.28986349114144638</v>
      </c>
      <c r="AE1846" s="113"/>
      <c r="AF1846" s="60"/>
      <c r="AH1846" s="20"/>
    </row>
    <row r="1847" spans="1:34">
      <c r="A1847" s="99" t="s">
        <v>845</v>
      </c>
      <c r="B1847" s="91"/>
      <c r="C1847" s="21" t="s">
        <v>2</v>
      </c>
      <c r="D1847" s="12">
        <v>37</v>
      </c>
      <c r="E1847" s="12">
        <v>0</v>
      </c>
      <c r="F1847" s="12">
        <v>135</v>
      </c>
      <c r="G1847" s="12">
        <v>0</v>
      </c>
      <c r="H1847" s="12">
        <v>0</v>
      </c>
      <c r="I1847" s="13">
        <v>10</v>
      </c>
      <c r="J1847" s="13">
        <v>50</v>
      </c>
      <c r="K1847" s="13">
        <v>35</v>
      </c>
      <c r="L1847" s="13">
        <v>35</v>
      </c>
      <c r="M1847" s="13">
        <v>0</v>
      </c>
      <c r="N1847" s="14">
        <f>D1847*$D$10</f>
        <v>44.4</v>
      </c>
      <c r="O1847" s="14">
        <f>E1847*$E$10</f>
        <v>0</v>
      </c>
      <c r="P1847" s="14">
        <f>F1847*$F$10</f>
        <v>175.5</v>
      </c>
      <c r="Q1847" s="14">
        <f>G1847*$G$10</f>
        <v>0</v>
      </c>
      <c r="R1847" s="14">
        <f>H1847*$H$10</f>
        <v>0</v>
      </c>
      <c r="S1847" s="14">
        <f>(N1847/100)*(I1847*$I$10)+(N1847/100)*(J1847*$J$10)</f>
        <v>39.959999999999994</v>
      </c>
      <c r="T1847" s="14">
        <f>(O1847/100)*(K1847*$J$10)</f>
        <v>0</v>
      </c>
      <c r="U1847" s="14">
        <f>(P1847/100)*(K1847*$K$10)+(P1847/100)*(L1847*$L$10)</f>
        <v>184.27499999999998</v>
      </c>
      <c r="V1847" s="14">
        <f>(Q1847/100)*(L1847*$L$10)</f>
        <v>0</v>
      </c>
      <c r="W1847" s="14">
        <f>(R1847/100)*(K1847*$K$10)+(R1847/100)*(L1847*$L$10)</f>
        <v>0</v>
      </c>
      <c r="X1847" s="14">
        <f t="shared" si="585"/>
        <v>84.359999999999985</v>
      </c>
      <c r="Y1847" s="14">
        <f t="shared" si="586"/>
        <v>0</v>
      </c>
      <c r="Z1847" s="14">
        <f t="shared" si="587"/>
        <v>359.77499999999998</v>
      </c>
      <c r="AA1847" s="14">
        <f t="shared" si="588"/>
        <v>0</v>
      </c>
      <c r="AB1847" s="14">
        <f t="shared" si="594"/>
        <v>0</v>
      </c>
      <c r="AC1847" s="15">
        <f t="shared" si="593"/>
        <v>444.1</v>
      </c>
      <c r="AD1847" s="48">
        <f>(ROUND(AC1847-AC1840,1)/AC1840)</f>
        <v>0.28986349114144638</v>
      </c>
      <c r="AE1847" s="113"/>
      <c r="AF1847" s="60"/>
      <c r="AH1847" s="20"/>
    </row>
    <row r="1848" spans="1:34">
      <c r="A1848" s="99" t="s">
        <v>846</v>
      </c>
      <c r="B1848" s="91"/>
      <c r="C1848" s="21" t="s">
        <v>3</v>
      </c>
      <c r="D1848" s="12">
        <v>37</v>
      </c>
      <c r="E1848" s="12">
        <v>0</v>
      </c>
      <c r="F1848" s="12">
        <v>0</v>
      </c>
      <c r="G1848" s="12">
        <v>135</v>
      </c>
      <c r="H1848" s="12">
        <v>0</v>
      </c>
      <c r="I1848" s="13">
        <v>10</v>
      </c>
      <c r="J1848" s="13">
        <v>50</v>
      </c>
      <c r="K1848" s="13">
        <v>0</v>
      </c>
      <c r="L1848" s="13">
        <v>70</v>
      </c>
      <c r="M1848" s="13">
        <v>0</v>
      </c>
      <c r="N1848" s="14">
        <f>D1848*$D$11</f>
        <v>44.4</v>
      </c>
      <c r="O1848" s="14">
        <f>E1848*$E$11</f>
        <v>0</v>
      </c>
      <c r="P1848" s="14">
        <f>F1848*$F$11</f>
        <v>0</v>
      </c>
      <c r="Q1848" s="14">
        <f>G1848*$G$11</f>
        <v>175.5</v>
      </c>
      <c r="R1848" s="14">
        <f>H1848*$H$11</f>
        <v>0</v>
      </c>
      <c r="S1848" s="14">
        <f>(N1848/100)*(I1848*$I$11)+(N1848/100)*(J1848*$J$11)</f>
        <v>39.959999999999994</v>
      </c>
      <c r="T1848" s="14">
        <f>(O1848/100)*(K1848*$K$11)</f>
        <v>0</v>
      </c>
      <c r="U1848" s="14">
        <f>(P1848/100)*(K1848*$K$11)+(P1848/100)*(L1848*$L$11)</f>
        <v>0</v>
      </c>
      <c r="V1848" s="14">
        <f>(Q1848/100)*(L1848*$L$11)</f>
        <v>184.27499999999998</v>
      </c>
      <c r="W1848" s="14">
        <f>(R1848/100)*(K1848*$K$11)+(R1848/100)*(L1848*$L$11)</f>
        <v>0</v>
      </c>
      <c r="X1848" s="14">
        <f t="shared" si="585"/>
        <v>84.359999999999985</v>
      </c>
      <c r="Y1848" s="14">
        <f t="shared" si="586"/>
        <v>0</v>
      </c>
      <c r="Z1848" s="14">
        <f t="shared" si="587"/>
        <v>0</v>
      </c>
      <c r="AA1848" s="14">
        <f t="shared" si="588"/>
        <v>359.77499999999998</v>
      </c>
      <c r="AB1848" s="14">
        <f t="shared" si="594"/>
        <v>0</v>
      </c>
      <c r="AC1848" s="15">
        <f t="shared" si="593"/>
        <v>444.1</v>
      </c>
      <c r="AD1848" s="48">
        <f>(ROUND(AC1848-AC1840,1)/AC1840)</f>
        <v>0.28986349114144638</v>
      </c>
      <c r="AE1848" s="113"/>
      <c r="AF1848" s="60"/>
      <c r="AH1848" s="20"/>
    </row>
    <row r="1849" spans="1:34">
      <c r="A1849" s="99" t="s">
        <v>847</v>
      </c>
      <c r="B1849" s="91"/>
      <c r="C1849" s="21" t="s">
        <v>4</v>
      </c>
      <c r="D1849" s="12">
        <v>37</v>
      </c>
      <c r="E1849" s="12">
        <v>0</v>
      </c>
      <c r="F1849" s="12">
        <v>0</v>
      </c>
      <c r="G1849" s="12">
        <v>0</v>
      </c>
      <c r="H1849" s="12">
        <v>135</v>
      </c>
      <c r="I1849" s="13">
        <v>10</v>
      </c>
      <c r="J1849" s="13">
        <v>50</v>
      </c>
      <c r="K1849" s="13">
        <v>35</v>
      </c>
      <c r="L1849" s="13">
        <v>35</v>
      </c>
      <c r="M1849" s="13">
        <v>0</v>
      </c>
      <c r="N1849" s="14">
        <f>D1849*$D$12</f>
        <v>44.4</v>
      </c>
      <c r="O1849" s="14">
        <f>E1849*$E$12</f>
        <v>0</v>
      </c>
      <c r="P1849" s="14">
        <f>F1849*$F$12</f>
        <v>0</v>
      </c>
      <c r="Q1849" s="14">
        <f>G1849*$G$12</f>
        <v>0</v>
      </c>
      <c r="R1849" s="14">
        <f>H1849*$H$12</f>
        <v>175.5</v>
      </c>
      <c r="S1849" s="14">
        <f>(N1849/100)*(I1849*$I$12)+(N1849/100)*(J1849*$J$12)</f>
        <v>39.959999999999994</v>
      </c>
      <c r="T1849" s="14">
        <f>(O1849/100)*(K1849*$K$12)</f>
        <v>0</v>
      </c>
      <c r="U1849" s="14">
        <f>(P1849/100)*(K1849*$K$12)+(P1849/100)*(L1849*$L$12)</f>
        <v>0</v>
      </c>
      <c r="V1849" s="14">
        <f>(Q1849/100)*(L1849*$L$12)</f>
        <v>0</v>
      </c>
      <c r="W1849" s="14">
        <f>(R1849/100)*(K1849*$K$12)+(R1849/100)*(L1849*$L$12)</f>
        <v>184.27499999999998</v>
      </c>
      <c r="X1849" s="14">
        <f t="shared" si="585"/>
        <v>84.359999999999985</v>
      </c>
      <c r="Y1849" s="14">
        <f t="shared" si="586"/>
        <v>0</v>
      </c>
      <c r="Z1849" s="14">
        <f t="shared" si="587"/>
        <v>0</v>
      </c>
      <c r="AA1849" s="14">
        <f t="shared" si="588"/>
        <v>0</v>
      </c>
      <c r="AB1849" s="14">
        <f t="shared" si="594"/>
        <v>359.77499999999998</v>
      </c>
      <c r="AC1849" s="15">
        <f t="shared" si="593"/>
        <v>444.1</v>
      </c>
      <c r="AD1849" s="48">
        <f>(ROUND(AC1849-AC1840,1)/AC1840)</f>
        <v>0.28986349114144638</v>
      </c>
      <c r="AE1849" s="113"/>
      <c r="AF1849" s="60"/>
      <c r="AH1849" s="20"/>
    </row>
    <row r="1850" spans="1:34">
      <c r="A1850" s="99" t="s">
        <v>848</v>
      </c>
      <c r="B1850" s="91"/>
      <c r="C1850" s="21" t="s">
        <v>328</v>
      </c>
      <c r="D1850" s="12">
        <v>75</v>
      </c>
      <c r="E1850" s="12">
        <v>30</v>
      </c>
      <c r="F1850" s="12">
        <v>30</v>
      </c>
      <c r="G1850" s="12">
        <v>0</v>
      </c>
      <c r="H1850" s="12">
        <v>0</v>
      </c>
      <c r="I1850" s="13">
        <v>10</v>
      </c>
      <c r="J1850" s="13">
        <v>50</v>
      </c>
      <c r="K1850" s="13">
        <v>20</v>
      </c>
      <c r="L1850" s="13">
        <v>20</v>
      </c>
      <c r="M1850" s="13">
        <v>54</v>
      </c>
      <c r="N1850" s="14">
        <f>D1850*$D$13</f>
        <v>97.5</v>
      </c>
      <c r="O1850" s="14">
        <f>E1850*$E$13</f>
        <v>39</v>
      </c>
      <c r="P1850" s="14">
        <f>F1850*$F$13</f>
        <v>39</v>
      </c>
      <c r="Q1850" s="14">
        <f>G1850*$G$13</f>
        <v>0</v>
      </c>
      <c r="R1850" s="14">
        <f>H1850*$H$13</f>
        <v>0</v>
      </c>
      <c r="S1850" s="14">
        <f>(N1850/100)*(I1850*$I$14)+(N1850/100)*(J1850*$J$14)+(N1850/100)*(M1850*$M$14)</f>
        <v>166.72499999999999</v>
      </c>
      <c r="T1850" s="14">
        <f>(O1850/100)*(K1850*$K$13)+(O1850/100)*(M1850*$M$13)</f>
        <v>43.29</v>
      </c>
      <c r="U1850" s="14">
        <f>(P1850/100)*(K1850*$K$13)+(P1850/100)*(L1850*$L$13)+(P1850/100)*(M1850*$M$13)</f>
        <v>54.99</v>
      </c>
      <c r="V1850" s="14">
        <f>(Q1850/100)*(L1850*$L$13)+(Q1850/100)*(M1850*$M$13)</f>
        <v>0</v>
      </c>
      <c r="W1850" s="14">
        <f>(R1850/100)*(K1850*$K$13)+(R1850/100)*(L1850*$L$13)+(R1850/100)*(M1850*$M$13)</f>
        <v>0</v>
      </c>
      <c r="X1850" s="14">
        <f t="shared" si="585"/>
        <v>264.22500000000002</v>
      </c>
      <c r="Y1850" s="14">
        <f t="shared" si="586"/>
        <v>82.289999999999992</v>
      </c>
      <c r="Z1850" s="14">
        <f t="shared" si="587"/>
        <v>93.990000000000009</v>
      </c>
      <c r="AA1850" s="14">
        <f t="shared" si="588"/>
        <v>0</v>
      </c>
      <c r="AB1850" s="14">
        <f t="shared" si="594"/>
        <v>0</v>
      </c>
      <c r="AC1850" s="15">
        <f t="shared" si="593"/>
        <v>440.5</v>
      </c>
      <c r="AD1850" s="48">
        <f>(ROUND(AC1850-AC1840,1)/AC1840)</f>
        <v>0.27940749346500143</v>
      </c>
      <c r="AE1850" s="113"/>
      <c r="AF1850" s="60"/>
      <c r="AH1850" s="20"/>
    </row>
    <row r="1851" spans="1:34">
      <c r="A1851" s="99" t="s">
        <v>849</v>
      </c>
      <c r="B1851" s="91"/>
      <c r="C1851" s="21" t="s">
        <v>329</v>
      </c>
      <c r="D1851" s="12">
        <v>109</v>
      </c>
      <c r="E1851" s="12">
        <v>0</v>
      </c>
      <c r="F1851" s="12">
        <v>0</v>
      </c>
      <c r="G1851" s="12">
        <v>0</v>
      </c>
      <c r="H1851" s="12">
        <v>0</v>
      </c>
      <c r="I1851" s="13">
        <v>10</v>
      </c>
      <c r="J1851" s="13">
        <v>50</v>
      </c>
      <c r="K1851" s="13">
        <v>80</v>
      </c>
      <c r="L1851" s="13">
        <v>0</v>
      </c>
      <c r="M1851" s="13">
        <v>0</v>
      </c>
      <c r="N1851" s="14">
        <f>D1851*$D$14</f>
        <v>141.70000000000002</v>
      </c>
      <c r="O1851" s="14">
        <f>E1851*$E$14</f>
        <v>0</v>
      </c>
      <c r="P1851" s="14">
        <f>F1851*$F$14</f>
        <v>0</v>
      </c>
      <c r="Q1851" s="14">
        <f>G1851*$G$14</f>
        <v>0</v>
      </c>
      <c r="R1851" s="14">
        <f>H1851*$H$14</f>
        <v>0</v>
      </c>
      <c r="S1851" s="14">
        <f>(N1851/100)*(I1851*$I$14)+(N1851/100)*(J1851*$J$14)+(N1851/100)*(K1851*$K$14)</f>
        <v>297.57000000000005</v>
      </c>
      <c r="T1851" s="14">
        <f>(O1851/100)*(K1851*$K$14)</f>
        <v>0</v>
      </c>
      <c r="U1851" s="14">
        <f>(P1851/100)*(K1851*$K$14)+(P1851/100)*(L1851*$L$14)</f>
        <v>0</v>
      </c>
      <c r="V1851" s="14">
        <f>(Q1851/100)*(L1851*$L$14)</f>
        <v>0</v>
      </c>
      <c r="W1851" s="14">
        <f>(R1851/100)*(K1851*$L$14)+(R1851/100)*(L1851*$M$14)</f>
        <v>0</v>
      </c>
      <c r="X1851" s="14">
        <f t="shared" si="585"/>
        <v>439.2700000000001</v>
      </c>
      <c r="Y1851" s="14">
        <f t="shared" si="586"/>
        <v>0</v>
      </c>
      <c r="Z1851" s="14">
        <f t="shared" si="587"/>
        <v>0</v>
      </c>
      <c r="AA1851" s="14">
        <f t="shared" si="588"/>
        <v>0</v>
      </c>
      <c r="AB1851" s="14">
        <f t="shared" si="594"/>
        <v>0</v>
      </c>
      <c r="AC1851" s="15">
        <f t="shared" si="593"/>
        <v>439.3</v>
      </c>
      <c r="AD1851" s="48">
        <f>(ROUND(AC1851-AC1840,1)/AC1840)</f>
        <v>0.27592216090618643</v>
      </c>
      <c r="AE1851" s="113"/>
      <c r="AF1851" s="60"/>
      <c r="AH1851" s="20"/>
    </row>
    <row r="1852" spans="1:34">
      <c r="A1852" s="99"/>
      <c r="B1852" s="91"/>
      <c r="C1852" s="21" t="s">
        <v>330</v>
      </c>
      <c r="D1852" s="12">
        <v>109</v>
      </c>
      <c r="E1852" s="12">
        <v>0</v>
      </c>
      <c r="F1852" s="12">
        <v>0</v>
      </c>
      <c r="G1852" s="12">
        <v>0</v>
      </c>
      <c r="H1852" s="12">
        <v>0</v>
      </c>
      <c r="I1852" s="13">
        <v>10</v>
      </c>
      <c r="J1852" s="13">
        <v>50</v>
      </c>
      <c r="K1852" s="13">
        <v>0</v>
      </c>
      <c r="L1852" s="13">
        <v>80</v>
      </c>
      <c r="M1852" s="13">
        <v>0</v>
      </c>
      <c r="N1852" s="14">
        <f>D1852*$D$15</f>
        <v>141.70000000000002</v>
      </c>
      <c r="O1852" s="14">
        <f>E1852*$E$15</f>
        <v>0</v>
      </c>
      <c r="P1852" s="14">
        <f>F1852*$F$15</f>
        <v>0</v>
      </c>
      <c r="Q1852" s="14">
        <f>G1852*$G$15</f>
        <v>0</v>
      </c>
      <c r="R1852" s="14">
        <f>H1852*$H$15</f>
        <v>0</v>
      </c>
      <c r="S1852" s="14">
        <f>(N1852/100)*(I1852*$I$15)+(N1852/100)*(J1852*$J$15)+(N1852/100)*(L1852*$L$15)</f>
        <v>297.57000000000005</v>
      </c>
      <c r="T1852" s="14">
        <f>(O1852/100)*(K1852*$K$15)</f>
        <v>0</v>
      </c>
      <c r="U1852" s="14">
        <f>(P1852/100)*(K1852*$K$15)+(P1852/100)*(L1852*$L$15)</f>
        <v>0</v>
      </c>
      <c r="V1852" s="14">
        <f>(Q1852/100)*(L1852*$L$15)</f>
        <v>0</v>
      </c>
      <c r="W1852" s="14">
        <f>(R1852/100)*(K1852*$K$15)+(R1852/100)*(L1852*$L$15)</f>
        <v>0</v>
      </c>
      <c r="X1852" s="14">
        <f t="shared" si="585"/>
        <v>439.2700000000001</v>
      </c>
      <c r="Y1852" s="14">
        <f t="shared" si="586"/>
        <v>0</v>
      </c>
      <c r="Z1852" s="14">
        <f t="shared" si="587"/>
        <v>0</v>
      </c>
      <c r="AA1852" s="14">
        <f t="shared" si="588"/>
        <v>0</v>
      </c>
      <c r="AB1852" s="14">
        <f t="shared" si="594"/>
        <v>0</v>
      </c>
      <c r="AC1852" s="15">
        <f t="shared" si="593"/>
        <v>439.3</v>
      </c>
      <c r="AD1852" s="48">
        <f>(ROUND(AC1852-AC1840,1)/AC1840)</f>
        <v>0.27592216090618643</v>
      </c>
      <c r="AE1852" s="113"/>
      <c r="AF1852" s="60"/>
      <c r="AH1852" s="20"/>
    </row>
    <row r="1853" spans="1:34">
      <c r="A1853" s="99"/>
      <c r="B1853" s="91"/>
      <c r="C1853" s="21" t="s">
        <v>326</v>
      </c>
      <c r="D1853" s="12">
        <v>75</v>
      </c>
      <c r="E1853" s="12">
        <v>30</v>
      </c>
      <c r="F1853" s="12">
        <v>30</v>
      </c>
      <c r="G1853" s="12">
        <v>0</v>
      </c>
      <c r="H1853" s="12">
        <v>0</v>
      </c>
      <c r="I1853" s="13">
        <v>10</v>
      </c>
      <c r="J1853" s="13">
        <v>98</v>
      </c>
      <c r="K1853" s="13">
        <v>20</v>
      </c>
      <c r="L1853" s="13">
        <v>20</v>
      </c>
      <c r="M1853" s="13">
        <v>0</v>
      </c>
      <c r="N1853" s="14">
        <f>D1853*$D$16</f>
        <v>97.5</v>
      </c>
      <c r="O1853" s="14">
        <f>E1853*$E$16</f>
        <v>39</v>
      </c>
      <c r="P1853" s="14">
        <f>F1853*$F$16</f>
        <v>39</v>
      </c>
      <c r="Q1853" s="14">
        <f>G1853*$G$16</f>
        <v>0</v>
      </c>
      <c r="R1853" s="14">
        <f>H1853*$H$16</f>
        <v>0</v>
      </c>
      <c r="S1853" s="14">
        <f>(N1853/100)*(I1853*$I$16)+(N1853/100)*(J1853*$J$16)</f>
        <v>229.51499999999999</v>
      </c>
      <c r="T1853" s="14">
        <f>(O1853/100)*(K1853*$K$16)</f>
        <v>11.700000000000001</v>
      </c>
      <c r="U1853" s="14">
        <f>(P1853/100)*(K1853*$K$16)+(P1853/100)*(L1853*$L$16)</f>
        <v>23.400000000000002</v>
      </c>
      <c r="V1853" s="14">
        <f>(Q1853/100)*(L1853*$L$16)</f>
        <v>0</v>
      </c>
      <c r="W1853" s="14">
        <f>(R1853/100)*(K1853*$K$16)+(R1853/100)*(L1853*$L$16)</f>
        <v>0</v>
      </c>
      <c r="X1853" s="14">
        <f t="shared" si="585"/>
        <v>327.01499999999999</v>
      </c>
      <c r="Y1853" s="14">
        <f t="shared" si="586"/>
        <v>50.7</v>
      </c>
      <c r="Z1853" s="14">
        <f t="shared" si="587"/>
        <v>62.400000000000006</v>
      </c>
      <c r="AA1853" s="14">
        <f t="shared" si="588"/>
        <v>0</v>
      </c>
      <c r="AB1853" s="14">
        <f t="shared" si="594"/>
        <v>0</v>
      </c>
      <c r="AC1853" s="15">
        <f t="shared" si="593"/>
        <v>440.1</v>
      </c>
      <c r="AD1853" s="48">
        <f>(ROUND(AC1853-AC1840,1)/AC1840)</f>
        <v>0.27824571594539643</v>
      </c>
      <c r="AE1853" s="113"/>
      <c r="AF1853" s="60"/>
      <c r="AH1853" s="20"/>
    </row>
    <row r="1854" spans="1:34">
      <c r="A1854" s="99"/>
      <c r="B1854" s="91"/>
      <c r="C1854" s="21" t="s">
        <v>327</v>
      </c>
      <c r="D1854" s="12">
        <v>75</v>
      </c>
      <c r="E1854" s="12">
        <v>30</v>
      </c>
      <c r="F1854" s="12">
        <v>30</v>
      </c>
      <c r="G1854" s="12">
        <v>0</v>
      </c>
      <c r="H1854" s="12">
        <v>0</v>
      </c>
      <c r="I1854" s="13">
        <v>58</v>
      </c>
      <c r="J1854" s="13">
        <v>50</v>
      </c>
      <c r="K1854" s="13">
        <v>20</v>
      </c>
      <c r="L1854" s="13">
        <v>20</v>
      </c>
      <c r="M1854" s="13">
        <v>0</v>
      </c>
      <c r="N1854" s="14">
        <f>D1854*$D$17</f>
        <v>97.5</v>
      </c>
      <c r="O1854" s="14">
        <f>E1854*$E$17</f>
        <v>39</v>
      </c>
      <c r="P1854" s="14">
        <f>F1854*$F$17</f>
        <v>39</v>
      </c>
      <c r="Q1854" s="14">
        <f>G1854*$G$17</f>
        <v>0</v>
      </c>
      <c r="R1854" s="14">
        <f>H1854*$H$17</f>
        <v>0</v>
      </c>
      <c r="S1854" s="14">
        <f>(N1854/100)*(I1854*$I$17)+(N1854/100)*(J1854*$J$17)</f>
        <v>178.81499999999997</v>
      </c>
      <c r="T1854" s="14">
        <f>(O1854/100)*(K1854*$K$17)</f>
        <v>11.700000000000001</v>
      </c>
      <c r="U1854" s="14">
        <f>(P1854/100)*(K1854*$K$17)+(P1854/100)*(L1854*$L$17)</f>
        <v>23.400000000000002</v>
      </c>
      <c r="V1854" s="14">
        <f>(Q1854/100)*(L1854*$L$17)</f>
        <v>0</v>
      </c>
      <c r="W1854" s="14">
        <f>(R1854/100)*(K1854*$K$17)+(R1854/100)*(L1854*$L$17)</f>
        <v>0</v>
      </c>
      <c r="X1854" s="14">
        <f t="shared" si="585"/>
        <v>276.31499999999994</v>
      </c>
      <c r="Y1854" s="14">
        <f t="shared" si="586"/>
        <v>50.7</v>
      </c>
      <c r="Z1854" s="14">
        <f t="shared" si="587"/>
        <v>62.400000000000006</v>
      </c>
      <c r="AA1854" s="14">
        <f t="shared" si="588"/>
        <v>0</v>
      </c>
      <c r="AB1854" s="14">
        <f t="shared" si="594"/>
        <v>0</v>
      </c>
      <c r="AC1854" s="15">
        <f t="shared" si="593"/>
        <v>389.4</v>
      </c>
      <c r="AD1854" s="48">
        <f>(ROUND(AC1854-AC1840,1)/AC1840)</f>
        <v>0.13099041533546327</v>
      </c>
      <c r="AE1854" s="113"/>
      <c r="AF1854" s="60"/>
      <c r="AH1854" s="20"/>
    </row>
    <row r="1855" spans="1:34">
      <c r="A1855" s="106" t="s">
        <v>0</v>
      </c>
      <c r="B1855" s="92" t="s">
        <v>320</v>
      </c>
      <c r="C1855" s="50" t="s">
        <v>243</v>
      </c>
      <c r="D1855" s="11">
        <v>90</v>
      </c>
      <c r="E1855" s="11">
        <v>0</v>
      </c>
      <c r="F1855" s="11">
        <v>0</v>
      </c>
      <c r="G1855" s="11">
        <v>0</v>
      </c>
      <c r="H1855" s="11">
        <v>0</v>
      </c>
      <c r="I1855" s="51">
        <v>20</v>
      </c>
      <c r="J1855" s="51">
        <v>80</v>
      </c>
      <c r="K1855" s="51">
        <v>0</v>
      </c>
      <c r="L1855" s="51">
        <v>0</v>
      </c>
      <c r="M1855" s="51">
        <v>0</v>
      </c>
      <c r="N1855" s="52">
        <f>D1855*$D$3</f>
        <v>135</v>
      </c>
      <c r="O1855" s="52">
        <f>E1855*$E$3</f>
        <v>0</v>
      </c>
      <c r="P1855" s="52">
        <f>F1855*$F$3</f>
        <v>0</v>
      </c>
      <c r="Q1855" s="52">
        <f>G1855*$G$3</f>
        <v>0</v>
      </c>
      <c r="R1855" s="52">
        <f>H1855*$H$3</f>
        <v>0</v>
      </c>
      <c r="S1855" s="52">
        <f>(N1855/100)*(I1855*$I$3)+(N1855/100)*(J1855*$J$3)</f>
        <v>202.5</v>
      </c>
      <c r="T1855" s="52">
        <f>(O1855/100)*(K1855*$K$3)</f>
        <v>0</v>
      </c>
      <c r="U1855" s="52">
        <f>(P1855/100)*(K1855*$K$3)+(P1855/100)*(L1855*$L$3)</f>
        <v>0</v>
      </c>
      <c r="V1855" s="52">
        <f>(Q1855/100)*(L1855*$L$3)</f>
        <v>0</v>
      </c>
      <c r="W1855" s="52">
        <f>(R1855/100)*(K1855*$K$3)+(R1855/100)*(L1855*$L$3)</f>
        <v>0</v>
      </c>
      <c r="X1855" s="52">
        <f t="shared" ref="X1855:X1869" si="595">N1855+S1855</f>
        <v>337.5</v>
      </c>
      <c r="Y1855" s="52">
        <f t="shared" ref="Y1855:Y1869" si="596">O1855+T1855</f>
        <v>0</v>
      </c>
      <c r="Z1855" s="52">
        <f t="shared" ref="Z1855:Z1869" si="597">P1855+U1855</f>
        <v>0</v>
      </c>
      <c r="AA1855" s="52">
        <f t="shared" ref="AA1855:AA1869" si="598">Q1855+V1855</f>
        <v>0</v>
      </c>
      <c r="AB1855" s="52">
        <f>R1855+W1855</f>
        <v>0</v>
      </c>
      <c r="AC1855" s="53">
        <f>ROUND(X1855+Y1855+Z1855+AA1855+AB1855,1)</f>
        <v>337.5</v>
      </c>
      <c r="AD1855" s="58"/>
      <c r="AE1855" s="113"/>
      <c r="AF1855" s="60"/>
      <c r="AH1855" s="20"/>
    </row>
    <row r="1856" spans="1:34">
      <c r="A1856" s="99" t="s">
        <v>815</v>
      </c>
      <c r="B1856" s="93">
        <v>12</v>
      </c>
      <c r="C1856" s="21" t="s">
        <v>325</v>
      </c>
      <c r="D1856" s="12">
        <v>90</v>
      </c>
      <c r="E1856" s="12">
        <v>0</v>
      </c>
      <c r="F1856" s="12">
        <v>0</v>
      </c>
      <c r="G1856" s="12">
        <v>0</v>
      </c>
      <c r="H1856" s="12">
        <v>0</v>
      </c>
      <c r="I1856" s="13">
        <v>37</v>
      </c>
      <c r="J1856" s="13">
        <v>96</v>
      </c>
      <c r="K1856" s="13">
        <v>0</v>
      </c>
      <c r="L1856" s="13">
        <v>0</v>
      </c>
      <c r="M1856" s="13">
        <v>0</v>
      </c>
      <c r="N1856" s="14">
        <f>D1856*$D$4</f>
        <v>117</v>
      </c>
      <c r="O1856" s="14">
        <f>E1856*$E$4</f>
        <v>0</v>
      </c>
      <c r="P1856" s="14">
        <f>F1856*$F$4</f>
        <v>0</v>
      </c>
      <c r="Q1856" s="14">
        <f>G1856*$G$4</f>
        <v>0</v>
      </c>
      <c r="R1856" s="14">
        <f>H1856*$H$4</f>
        <v>0</v>
      </c>
      <c r="S1856" s="14">
        <f>(N1856/100)*(I1856*$I$4)+(N1856/100)*(J1856*$J$4)</f>
        <v>280.09800000000001</v>
      </c>
      <c r="T1856" s="14">
        <f>(O1856/100)*(K1856*$K$4)</f>
        <v>0</v>
      </c>
      <c r="U1856" s="14">
        <f>(P1856/100)*(K1856*$K$4)+(P1856/100)*(L1856*$L$4)</f>
        <v>0</v>
      </c>
      <c r="V1856" s="14">
        <f>(Q1856/100)*(L1856*$L$4)</f>
        <v>0</v>
      </c>
      <c r="W1856" s="14">
        <f>(R1856/100)*(K1856*$K$4)+(R1856/100)*(L1856*$L$4)</f>
        <v>0</v>
      </c>
      <c r="X1856" s="14">
        <f t="shared" si="595"/>
        <v>397.09800000000001</v>
      </c>
      <c r="Y1856" s="14">
        <f t="shared" si="596"/>
        <v>0</v>
      </c>
      <c r="Z1856" s="14">
        <f t="shared" si="597"/>
        <v>0</v>
      </c>
      <c r="AA1856" s="14">
        <f t="shared" si="598"/>
        <v>0</v>
      </c>
      <c r="AB1856" s="14">
        <f>R1856+W1856</f>
        <v>0</v>
      </c>
      <c r="AC1856" s="15">
        <f>ROUND(X1856+Y1856+Z1856+AA1856+AB1856,1)</f>
        <v>397.1</v>
      </c>
      <c r="AD1856" s="48">
        <f>(ROUND(AC1856-AC1855,1)/AC1855)</f>
        <v>0.17659259259259261</v>
      </c>
      <c r="AE1856" s="113" t="s">
        <v>814</v>
      </c>
      <c r="AF1856" s="60"/>
      <c r="AH1856" s="20"/>
    </row>
    <row r="1857" spans="1:34">
      <c r="A1857" s="99" t="s">
        <v>816</v>
      </c>
      <c r="B1857" s="93">
        <v>28</v>
      </c>
      <c r="C1857" s="21" t="s">
        <v>850</v>
      </c>
      <c r="D1857" s="12">
        <v>90</v>
      </c>
      <c r="E1857" s="12">
        <v>0</v>
      </c>
      <c r="F1857" s="12">
        <v>0</v>
      </c>
      <c r="G1857" s="12">
        <v>0</v>
      </c>
      <c r="H1857" s="12">
        <v>0</v>
      </c>
      <c r="I1857" s="13">
        <v>20</v>
      </c>
      <c r="J1857" s="13">
        <v>80</v>
      </c>
      <c r="K1857" s="13">
        <v>0</v>
      </c>
      <c r="L1857" s="13">
        <v>0</v>
      </c>
      <c r="M1857" s="13">
        <v>0</v>
      </c>
      <c r="N1857" s="14">
        <f>D1857*$D$5</f>
        <v>125.99999999999999</v>
      </c>
      <c r="O1857" s="14">
        <f>E1857*$E$5</f>
        <v>0</v>
      </c>
      <c r="P1857" s="14">
        <f>F1857*$F$5</f>
        <v>0</v>
      </c>
      <c r="Q1857" s="14">
        <f>G1857*$G$5</f>
        <v>0</v>
      </c>
      <c r="R1857" s="14">
        <f>H1857*$H$5</f>
        <v>0</v>
      </c>
      <c r="S1857" s="14">
        <f>(N1857/100)*(I1857*$I$5)+(N1857/100)*(J1857*$J$5)</f>
        <v>189</v>
      </c>
      <c r="T1857" s="14">
        <f>(O1857/100)*(K1857*$K$5)</f>
        <v>0</v>
      </c>
      <c r="U1857" s="14">
        <f>(P1857/100)*(K1857*$K$5)+(P1857/100)*(L1857*$L$5)</f>
        <v>0</v>
      </c>
      <c r="V1857" s="14">
        <f>(Q1857/100)*(L1857*$L$5)</f>
        <v>0</v>
      </c>
      <c r="W1857" s="14">
        <f>(R1857/100)*(K1857*$K$5)+(R1857/100)*(L1857*$L$5)</f>
        <v>0</v>
      </c>
      <c r="X1857" s="14">
        <f t="shared" si="595"/>
        <v>315</v>
      </c>
      <c r="Y1857" s="14">
        <f t="shared" si="596"/>
        <v>0</v>
      </c>
      <c r="Z1857" s="14">
        <f t="shared" si="597"/>
        <v>0</v>
      </c>
      <c r="AA1857" s="14">
        <f t="shared" si="598"/>
        <v>0</v>
      </c>
      <c r="AB1857" s="14">
        <f>R1857+W1857</f>
        <v>0</v>
      </c>
      <c r="AC1857" s="15">
        <f t="shared" ref="AC1857:AC1869" si="599">ROUND(X1857+Y1857+Z1857+AA1857+AB1857,1)</f>
        <v>315</v>
      </c>
      <c r="AD1857" s="48">
        <f>(ROUND(AC1857-AC1855,1)/AC1855)</f>
        <v>-6.6666666666666666E-2</v>
      </c>
      <c r="AE1857" s="113"/>
      <c r="AF1857" s="60"/>
      <c r="AH1857" s="20"/>
    </row>
    <row r="1858" spans="1:34">
      <c r="A1858" s="99" t="s">
        <v>817</v>
      </c>
      <c r="B1858" s="93">
        <v>0</v>
      </c>
      <c r="C1858" s="21" t="s">
        <v>338</v>
      </c>
      <c r="D1858" s="12">
        <v>90</v>
      </c>
      <c r="E1858" s="12">
        <v>0</v>
      </c>
      <c r="F1858" s="12">
        <v>0</v>
      </c>
      <c r="G1858" s="12">
        <v>0</v>
      </c>
      <c r="H1858" s="12">
        <v>0</v>
      </c>
      <c r="I1858" s="13">
        <v>20</v>
      </c>
      <c r="J1858" s="13">
        <v>80</v>
      </c>
      <c r="K1858" s="13">
        <v>0</v>
      </c>
      <c r="L1858" s="13">
        <v>0</v>
      </c>
      <c r="M1858" s="13">
        <v>0</v>
      </c>
      <c r="N1858" s="14">
        <f>D1858*$D$6</f>
        <v>125.99999999999999</v>
      </c>
      <c r="O1858" s="14">
        <f>E1858*$E$6</f>
        <v>0</v>
      </c>
      <c r="P1858" s="14">
        <f>F1858*$F$6</f>
        <v>0</v>
      </c>
      <c r="Q1858" s="14">
        <f>G1858*$G$6</f>
        <v>0</v>
      </c>
      <c r="R1858" s="14">
        <f>H1858*$H$6</f>
        <v>0</v>
      </c>
      <c r="S1858" s="14">
        <f>(N1858/100)*(I1858*$I$6)+(N1858/100)*(J1858*$J$6)</f>
        <v>189</v>
      </c>
      <c r="T1858" s="14">
        <f>(O1858/100)*(K1858*$K$6)</f>
        <v>0</v>
      </c>
      <c r="U1858" s="14">
        <f>(P1858/100)*(K1858*$K$6)+(P1858/100)*(L1858*$L$6)</f>
        <v>0</v>
      </c>
      <c r="V1858" s="14">
        <f>(Q1858/100)*(L1858*$L$6)</f>
        <v>0</v>
      </c>
      <c r="W1858" s="14">
        <f>(R1858/100)*(K1858*$K$6)+(R1858/100)*(L1858*$L$6)</f>
        <v>0</v>
      </c>
      <c r="X1858" s="14">
        <f t="shared" si="595"/>
        <v>315</v>
      </c>
      <c r="Y1858" s="14">
        <f t="shared" si="596"/>
        <v>0</v>
      </c>
      <c r="Z1858" s="14">
        <f t="shared" si="597"/>
        <v>0</v>
      </c>
      <c r="AA1858" s="14">
        <f t="shared" si="598"/>
        <v>0</v>
      </c>
      <c r="AB1858" s="14">
        <f t="shared" ref="AB1858:AB1869" si="600">R1858+W1858</f>
        <v>0</v>
      </c>
      <c r="AC1858" s="15">
        <f t="shared" si="599"/>
        <v>315</v>
      </c>
      <c r="AD1858" s="48">
        <f>(ROUND(AC1858-AC1855,1)/AC1855)</f>
        <v>-6.6666666666666666E-2</v>
      </c>
      <c r="AE1858" s="113"/>
      <c r="AF1858" s="60"/>
      <c r="AH1858" s="20"/>
    </row>
    <row r="1859" spans="1:34">
      <c r="A1859" s="99" t="s">
        <v>818</v>
      </c>
      <c r="B1859" s="93">
        <v>0</v>
      </c>
      <c r="C1859" s="21" t="s">
        <v>339</v>
      </c>
      <c r="D1859" s="12">
        <v>90</v>
      </c>
      <c r="E1859" s="12">
        <v>0</v>
      </c>
      <c r="F1859" s="12">
        <v>0</v>
      </c>
      <c r="G1859" s="12">
        <v>0</v>
      </c>
      <c r="H1859" s="12">
        <v>0</v>
      </c>
      <c r="I1859" s="13">
        <v>20</v>
      </c>
      <c r="J1859" s="13">
        <v>80</v>
      </c>
      <c r="K1859" s="13">
        <v>0</v>
      </c>
      <c r="L1859" s="13">
        <v>0</v>
      </c>
      <c r="M1859" s="13">
        <v>0</v>
      </c>
      <c r="N1859" s="14">
        <f>D1859*$D$7</f>
        <v>125.99999999999999</v>
      </c>
      <c r="O1859" s="14">
        <f>E1859*$E$7</f>
        <v>0</v>
      </c>
      <c r="P1859" s="14">
        <f>F1859*$F$7</f>
        <v>0</v>
      </c>
      <c r="Q1859" s="14">
        <f>G1859*$G$7</f>
        <v>0</v>
      </c>
      <c r="R1859" s="14">
        <f>H1859*$H$7</f>
        <v>0</v>
      </c>
      <c r="S1859" s="14">
        <f>(N1859/100)*(I1859*$I$7)+(N1859/100)*(J1859*$J$7)</f>
        <v>189</v>
      </c>
      <c r="T1859" s="14">
        <f>(O1859/100)*(K1859*$K$7)</f>
        <v>0</v>
      </c>
      <c r="U1859" s="14">
        <f>(P1859/100)*(K1859*$K$7)+(P1859/100)*(L1859*$L$7)</f>
        <v>0</v>
      </c>
      <c r="V1859" s="14">
        <f>(Q1859/100)*(L1859*$L$7)</f>
        <v>0</v>
      </c>
      <c r="W1859" s="14">
        <f>(R1859/100)*(K1859*$K$7)+(R1859/100)*(L1859*$L$7)</f>
        <v>0</v>
      </c>
      <c r="X1859" s="14">
        <f t="shared" si="595"/>
        <v>315</v>
      </c>
      <c r="Y1859" s="14">
        <f t="shared" si="596"/>
        <v>0</v>
      </c>
      <c r="Z1859" s="14">
        <f t="shared" si="597"/>
        <v>0</v>
      </c>
      <c r="AA1859" s="14">
        <f t="shared" si="598"/>
        <v>0</v>
      </c>
      <c r="AB1859" s="14">
        <f t="shared" si="600"/>
        <v>0</v>
      </c>
      <c r="AC1859" s="15">
        <f t="shared" si="599"/>
        <v>315</v>
      </c>
      <c r="AD1859" s="48">
        <f>(ROUND(AC1859-AC1855,1)/AC1855)</f>
        <v>-6.6666666666666666E-2</v>
      </c>
      <c r="AE1859" s="113"/>
      <c r="AF1859" s="60"/>
      <c r="AH1859" s="20"/>
    </row>
    <row r="1860" spans="1:34">
      <c r="A1860" s="99" t="s">
        <v>667</v>
      </c>
      <c r="B1860" s="93"/>
      <c r="C1860" s="21" t="s">
        <v>340</v>
      </c>
      <c r="D1860" s="12">
        <v>90</v>
      </c>
      <c r="E1860" s="12">
        <v>0</v>
      </c>
      <c r="F1860" s="12">
        <v>0</v>
      </c>
      <c r="G1860" s="12">
        <v>0</v>
      </c>
      <c r="H1860" s="12">
        <v>0</v>
      </c>
      <c r="I1860" s="13">
        <v>20</v>
      </c>
      <c r="J1860" s="13">
        <v>80</v>
      </c>
      <c r="K1860" s="13">
        <v>0</v>
      </c>
      <c r="L1860" s="13">
        <v>0</v>
      </c>
      <c r="M1860" s="13">
        <v>0</v>
      </c>
      <c r="N1860" s="14">
        <f>D1860*$D$8</f>
        <v>125.99999999999999</v>
      </c>
      <c r="O1860" s="14">
        <f>E1860*$E$8</f>
        <v>0</v>
      </c>
      <c r="P1860" s="14">
        <f>F1860*$F$8</f>
        <v>0</v>
      </c>
      <c r="Q1860" s="14">
        <f>G1860*$G$8</f>
        <v>0</v>
      </c>
      <c r="R1860" s="14">
        <f>H1860*$H$8</f>
        <v>0</v>
      </c>
      <c r="S1860" s="14">
        <f>(N1860/100)*(I1860*$I$8)+(N1860/100)*(J1860*$J$8)</f>
        <v>189</v>
      </c>
      <c r="T1860" s="14">
        <f>(O1860/100)*(K1860*$K$8)</f>
        <v>0</v>
      </c>
      <c r="U1860" s="14">
        <f>(P1860/100)*(K1860*$K$8)+(P1860/100)*(L1860*$L$8)</f>
        <v>0</v>
      </c>
      <c r="V1860" s="14">
        <f>(Q1860/100)*(L1860*$L$8)</f>
        <v>0</v>
      </c>
      <c r="W1860" s="14">
        <f>(R1860/100)*(K1860*$K$8)+(R1860/100)*(L1860*$L$8)</f>
        <v>0</v>
      </c>
      <c r="X1860" s="14">
        <f t="shared" si="595"/>
        <v>315</v>
      </c>
      <c r="Y1860" s="14">
        <f t="shared" si="596"/>
        <v>0</v>
      </c>
      <c r="Z1860" s="14">
        <f t="shared" si="597"/>
        <v>0</v>
      </c>
      <c r="AA1860" s="14">
        <f t="shared" si="598"/>
        <v>0</v>
      </c>
      <c r="AB1860" s="14">
        <f t="shared" si="600"/>
        <v>0</v>
      </c>
      <c r="AC1860" s="15">
        <f t="shared" si="599"/>
        <v>315</v>
      </c>
      <c r="AD1860" s="48">
        <f>(ROUND(AC1860-AC1855,1)/AC1855)</f>
        <v>-6.6666666666666666E-2</v>
      </c>
      <c r="AE1860" s="113"/>
      <c r="AF1860" s="60"/>
      <c r="AH1860" s="20"/>
    </row>
    <row r="1861" spans="1:34">
      <c r="A1861" s="99" t="s">
        <v>606</v>
      </c>
      <c r="B1861" s="93"/>
      <c r="C1861" s="21" t="s">
        <v>1</v>
      </c>
      <c r="D1861" s="12">
        <v>45</v>
      </c>
      <c r="E1861" s="12">
        <v>90</v>
      </c>
      <c r="F1861" s="12">
        <v>0</v>
      </c>
      <c r="G1861" s="12">
        <v>0</v>
      </c>
      <c r="H1861" s="12">
        <v>0</v>
      </c>
      <c r="I1861" s="13">
        <v>20</v>
      </c>
      <c r="J1861" s="13">
        <v>80</v>
      </c>
      <c r="K1861" s="13">
        <v>105</v>
      </c>
      <c r="L1861" s="13">
        <v>0</v>
      </c>
      <c r="M1861" s="13">
        <v>0</v>
      </c>
      <c r="N1861" s="14">
        <f>D1861*$D$9</f>
        <v>54</v>
      </c>
      <c r="O1861" s="14">
        <f>E1861*$E$9</f>
        <v>117</v>
      </c>
      <c r="P1861" s="14">
        <f>F1861*$F$9</f>
        <v>0</v>
      </c>
      <c r="Q1861" s="14">
        <f>G1861*$G$9</f>
        <v>0</v>
      </c>
      <c r="R1861" s="14">
        <f>H1861*$H$9</f>
        <v>0</v>
      </c>
      <c r="S1861" s="14">
        <f>(N1861/100)*(I1861*$I$9)+(N1861/100)*(J1861*$J$9)</f>
        <v>81.000000000000014</v>
      </c>
      <c r="T1861" s="14">
        <f>(O1861/100)*(K1861*$K$9)</f>
        <v>184.27499999999998</v>
      </c>
      <c r="U1861" s="14">
        <f>(P1861/100)*(K1861*$K$9)+(P1861/100)*(L1861*$L$9)</f>
        <v>0</v>
      </c>
      <c r="V1861" s="14">
        <f>(Q1861/100)*(L1861*$L$9)</f>
        <v>0</v>
      </c>
      <c r="W1861" s="14">
        <f>(R1861/100)*(K1861*$K$9)+(R1861/100)*(L1861*$L$9)</f>
        <v>0</v>
      </c>
      <c r="X1861" s="14">
        <f t="shared" si="595"/>
        <v>135</v>
      </c>
      <c r="Y1861" s="14">
        <f t="shared" si="596"/>
        <v>301.27499999999998</v>
      </c>
      <c r="Z1861" s="14">
        <f t="shared" si="597"/>
        <v>0</v>
      </c>
      <c r="AA1861" s="14">
        <f t="shared" si="598"/>
        <v>0</v>
      </c>
      <c r="AB1861" s="14">
        <f t="shared" si="600"/>
        <v>0</v>
      </c>
      <c r="AC1861" s="15">
        <f t="shared" si="599"/>
        <v>436.3</v>
      </c>
      <c r="AD1861" s="48">
        <f>(ROUND(AC1861-AC1855,1)/AC1855)</f>
        <v>0.29274074074074075</v>
      </c>
      <c r="AE1861" s="113"/>
      <c r="AF1861" s="60"/>
      <c r="AH1861" s="20"/>
    </row>
    <row r="1862" spans="1:34">
      <c r="A1862" s="99" t="s">
        <v>845</v>
      </c>
      <c r="B1862" s="93"/>
      <c r="C1862" s="21" t="s">
        <v>2</v>
      </c>
      <c r="D1862" s="12">
        <v>45</v>
      </c>
      <c r="E1862" s="12">
        <v>0</v>
      </c>
      <c r="F1862" s="12">
        <v>90</v>
      </c>
      <c r="G1862" s="12">
        <v>0</v>
      </c>
      <c r="H1862" s="12">
        <v>0</v>
      </c>
      <c r="I1862" s="13">
        <v>20</v>
      </c>
      <c r="J1862" s="13">
        <v>80</v>
      </c>
      <c r="K1862" s="13">
        <v>52.5</v>
      </c>
      <c r="L1862" s="13">
        <v>52.5</v>
      </c>
      <c r="M1862" s="13">
        <v>0</v>
      </c>
      <c r="N1862" s="14">
        <f>D1862*$D$10</f>
        <v>54</v>
      </c>
      <c r="O1862" s="14">
        <f>E1862*$E$10</f>
        <v>0</v>
      </c>
      <c r="P1862" s="14">
        <f>F1862*$F$10</f>
        <v>117</v>
      </c>
      <c r="Q1862" s="14">
        <f>G1862*$G$10</f>
        <v>0</v>
      </c>
      <c r="R1862" s="14">
        <f>H1862*$H$10</f>
        <v>0</v>
      </c>
      <c r="S1862" s="14">
        <f>(N1862/100)*(I1862*$I$10)+(N1862/100)*(J1862*$J$10)</f>
        <v>81.000000000000014</v>
      </c>
      <c r="T1862" s="14">
        <f>(O1862/100)*(K1862*$J$10)</f>
        <v>0</v>
      </c>
      <c r="U1862" s="14">
        <f>(P1862/100)*(K1862*$K$10)+(P1862/100)*(L1862*$L$10)</f>
        <v>184.27499999999998</v>
      </c>
      <c r="V1862" s="14">
        <f>(Q1862/100)*(L1862*$L$10)</f>
        <v>0</v>
      </c>
      <c r="W1862" s="14">
        <f>(R1862/100)*(K1862*$K$10)+(R1862/100)*(L1862*$L$10)</f>
        <v>0</v>
      </c>
      <c r="X1862" s="14">
        <f t="shared" si="595"/>
        <v>135</v>
      </c>
      <c r="Y1862" s="14">
        <f t="shared" si="596"/>
        <v>0</v>
      </c>
      <c r="Z1862" s="14">
        <f t="shared" si="597"/>
        <v>301.27499999999998</v>
      </c>
      <c r="AA1862" s="14">
        <f t="shared" si="598"/>
        <v>0</v>
      </c>
      <c r="AB1862" s="14">
        <f t="shared" si="600"/>
        <v>0</v>
      </c>
      <c r="AC1862" s="15">
        <f t="shared" si="599"/>
        <v>436.3</v>
      </c>
      <c r="AD1862" s="48">
        <f>(ROUND(AC1862-AC1855,1)/AC1855)</f>
        <v>0.29274074074074075</v>
      </c>
      <c r="AE1862" s="113"/>
      <c r="AF1862" s="60"/>
      <c r="AH1862" s="20"/>
    </row>
    <row r="1863" spans="1:34">
      <c r="A1863" s="99" t="s">
        <v>846</v>
      </c>
      <c r="B1863" s="93"/>
      <c r="C1863" s="21" t="s">
        <v>3</v>
      </c>
      <c r="D1863" s="12">
        <v>45</v>
      </c>
      <c r="E1863" s="12">
        <v>0</v>
      </c>
      <c r="F1863" s="12">
        <v>0</v>
      </c>
      <c r="G1863" s="12">
        <v>90</v>
      </c>
      <c r="H1863" s="12">
        <v>0</v>
      </c>
      <c r="I1863" s="13">
        <v>20</v>
      </c>
      <c r="J1863" s="13">
        <v>80</v>
      </c>
      <c r="K1863" s="13">
        <v>0</v>
      </c>
      <c r="L1863" s="13">
        <v>105</v>
      </c>
      <c r="M1863" s="13">
        <v>0</v>
      </c>
      <c r="N1863" s="14">
        <f>D1863*$D$11</f>
        <v>54</v>
      </c>
      <c r="O1863" s="14">
        <f>E1863*$E$11</f>
        <v>0</v>
      </c>
      <c r="P1863" s="14">
        <f>F1863*$F$11</f>
        <v>0</v>
      </c>
      <c r="Q1863" s="14">
        <f>G1863*$G$11</f>
        <v>117</v>
      </c>
      <c r="R1863" s="14">
        <f>H1863*$H$11</f>
        <v>0</v>
      </c>
      <c r="S1863" s="14">
        <f>(N1863/100)*(I1863*$I$11)+(N1863/100)*(J1863*$J$11)</f>
        <v>81.000000000000014</v>
      </c>
      <c r="T1863" s="14">
        <f>(O1863/100)*(K1863*$K$11)</f>
        <v>0</v>
      </c>
      <c r="U1863" s="14">
        <f>(P1863/100)*(K1863*$K$11)+(P1863/100)*(L1863*$L$11)</f>
        <v>0</v>
      </c>
      <c r="V1863" s="14">
        <f>(Q1863/100)*(L1863*$L$11)</f>
        <v>184.27499999999998</v>
      </c>
      <c r="W1863" s="14">
        <f>(R1863/100)*(K1863*$K$11)+(R1863/100)*(L1863*$L$11)</f>
        <v>0</v>
      </c>
      <c r="X1863" s="14">
        <f t="shared" si="595"/>
        <v>135</v>
      </c>
      <c r="Y1863" s="14">
        <f t="shared" si="596"/>
        <v>0</v>
      </c>
      <c r="Z1863" s="14">
        <f t="shared" si="597"/>
        <v>0</v>
      </c>
      <c r="AA1863" s="14">
        <f t="shared" si="598"/>
        <v>301.27499999999998</v>
      </c>
      <c r="AB1863" s="14">
        <f t="shared" si="600"/>
        <v>0</v>
      </c>
      <c r="AC1863" s="15">
        <f t="shared" si="599"/>
        <v>436.3</v>
      </c>
      <c r="AD1863" s="48">
        <f>(ROUND(AC1863-AC1855,1)/AC1855)</f>
        <v>0.29274074074074075</v>
      </c>
      <c r="AE1863" s="113"/>
      <c r="AF1863" s="60"/>
      <c r="AH1863" s="20"/>
    </row>
    <row r="1864" spans="1:34">
      <c r="A1864" s="99" t="s">
        <v>847</v>
      </c>
      <c r="B1864" s="93"/>
      <c r="C1864" s="21" t="s">
        <v>4</v>
      </c>
      <c r="D1864" s="12">
        <v>45</v>
      </c>
      <c r="E1864" s="12">
        <v>0</v>
      </c>
      <c r="F1864" s="12">
        <v>0</v>
      </c>
      <c r="G1864" s="12">
        <v>0</v>
      </c>
      <c r="H1864" s="12">
        <v>90</v>
      </c>
      <c r="I1864" s="13">
        <v>20</v>
      </c>
      <c r="J1864" s="13">
        <v>80</v>
      </c>
      <c r="K1864" s="13">
        <v>52.5</v>
      </c>
      <c r="L1864" s="13">
        <v>52.5</v>
      </c>
      <c r="M1864" s="13">
        <v>0</v>
      </c>
      <c r="N1864" s="14">
        <f>D1864*$D$12</f>
        <v>54</v>
      </c>
      <c r="O1864" s="14">
        <f>E1864*$E$12</f>
        <v>0</v>
      </c>
      <c r="P1864" s="14">
        <f>F1864*$F$12</f>
        <v>0</v>
      </c>
      <c r="Q1864" s="14">
        <f>G1864*$G$12</f>
        <v>0</v>
      </c>
      <c r="R1864" s="14">
        <f>H1864*$H$12</f>
        <v>117</v>
      </c>
      <c r="S1864" s="14">
        <f>(N1864/100)*(I1864*$I$12)+(N1864/100)*(J1864*$J$12)</f>
        <v>81.000000000000014</v>
      </c>
      <c r="T1864" s="14">
        <f>(O1864/100)*(K1864*$K$12)</f>
        <v>0</v>
      </c>
      <c r="U1864" s="14">
        <f>(P1864/100)*(K1864*$K$12)+(P1864/100)*(L1864*$L$12)</f>
        <v>0</v>
      </c>
      <c r="V1864" s="14">
        <f>(Q1864/100)*(L1864*$L$12)</f>
        <v>0</v>
      </c>
      <c r="W1864" s="14">
        <f>(R1864/100)*(K1864*$K$12)+(R1864/100)*(L1864*$L$12)</f>
        <v>184.27499999999998</v>
      </c>
      <c r="X1864" s="14">
        <f t="shared" si="595"/>
        <v>135</v>
      </c>
      <c r="Y1864" s="14">
        <f t="shared" si="596"/>
        <v>0</v>
      </c>
      <c r="Z1864" s="14">
        <f t="shared" si="597"/>
        <v>0</v>
      </c>
      <c r="AA1864" s="14">
        <f t="shared" si="598"/>
        <v>0</v>
      </c>
      <c r="AB1864" s="14">
        <f t="shared" si="600"/>
        <v>301.27499999999998</v>
      </c>
      <c r="AC1864" s="15">
        <f t="shared" si="599"/>
        <v>436.3</v>
      </c>
      <c r="AD1864" s="48">
        <f>(ROUND(AC1864-AC1855,1)/AC1855)</f>
        <v>0.29274074074074075</v>
      </c>
      <c r="AE1864" s="113"/>
      <c r="AF1864" s="60"/>
      <c r="AH1864" s="20"/>
    </row>
    <row r="1865" spans="1:34">
      <c r="A1865" s="99" t="s">
        <v>848</v>
      </c>
      <c r="B1865" s="93"/>
      <c r="C1865" s="21" t="s">
        <v>328</v>
      </c>
      <c r="D1865" s="12">
        <v>90</v>
      </c>
      <c r="E1865" s="12">
        <v>0</v>
      </c>
      <c r="F1865" s="12">
        <v>0</v>
      </c>
      <c r="G1865" s="12">
        <v>0</v>
      </c>
      <c r="H1865" s="12">
        <v>0</v>
      </c>
      <c r="I1865" s="13">
        <v>20</v>
      </c>
      <c r="J1865" s="13">
        <v>80</v>
      </c>
      <c r="K1865" s="13">
        <v>0</v>
      </c>
      <c r="L1865" s="13">
        <v>0</v>
      </c>
      <c r="M1865" s="13">
        <v>80</v>
      </c>
      <c r="N1865" s="14">
        <f>D1865*$D$13</f>
        <v>117</v>
      </c>
      <c r="O1865" s="14">
        <f>E1865*$E$13</f>
        <v>0</v>
      </c>
      <c r="P1865" s="14">
        <f>F1865*$F$13</f>
        <v>0</v>
      </c>
      <c r="Q1865" s="14">
        <f>G1865*$G$13</f>
        <v>0</v>
      </c>
      <c r="R1865" s="14">
        <f>H1865*$H$13</f>
        <v>0</v>
      </c>
      <c r="S1865" s="14">
        <f>(N1865/100)*(I1865*$I$14)+(N1865/100)*(J1865*$J$14)+(N1865/100)*(M1865*$M$14)</f>
        <v>315.89999999999998</v>
      </c>
      <c r="T1865" s="14">
        <f>(O1865/100)*(K1865*$K$13)+(O1865/100)*(M1865*$M$13)</f>
        <v>0</v>
      </c>
      <c r="U1865" s="14">
        <f>(P1865/100)*(K1865*$K$13)+(P1865/100)*(L1865*$L$13)+(P1865/100)*(M1865*$M$13)</f>
        <v>0</v>
      </c>
      <c r="V1865" s="14">
        <f>(Q1865/100)*(L1865*$L$13)+(Q1865/100)*(M1865*$M$13)</f>
        <v>0</v>
      </c>
      <c r="W1865" s="14">
        <f>(R1865/100)*(K1865*$K$13)+(R1865/100)*(L1865*$L$13)+(R1865/100)*(M1865*$M$13)</f>
        <v>0</v>
      </c>
      <c r="X1865" s="14">
        <f t="shared" si="595"/>
        <v>432.9</v>
      </c>
      <c r="Y1865" s="14">
        <f t="shared" si="596"/>
        <v>0</v>
      </c>
      <c r="Z1865" s="14">
        <f t="shared" si="597"/>
        <v>0</v>
      </c>
      <c r="AA1865" s="14">
        <f t="shared" si="598"/>
        <v>0</v>
      </c>
      <c r="AB1865" s="14">
        <f t="shared" si="600"/>
        <v>0</v>
      </c>
      <c r="AC1865" s="15">
        <f t="shared" si="599"/>
        <v>432.9</v>
      </c>
      <c r="AD1865" s="48">
        <f>(ROUND(AC1865-AC1855,1)/AC1855)</f>
        <v>0.28266666666666668</v>
      </c>
      <c r="AE1865" s="113"/>
      <c r="AF1865" s="60"/>
      <c r="AH1865" s="20"/>
    </row>
    <row r="1866" spans="1:34">
      <c r="A1866" s="99" t="s">
        <v>849</v>
      </c>
      <c r="B1866" s="93"/>
      <c r="C1866" s="21" t="s">
        <v>329</v>
      </c>
      <c r="D1866" s="12">
        <v>90</v>
      </c>
      <c r="E1866" s="12">
        <v>0</v>
      </c>
      <c r="F1866" s="12">
        <v>0</v>
      </c>
      <c r="G1866" s="12">
        <v>0</v>
      </c>
      <c r="H1866" s="12">
        <v>0</v>
      </c>
      <c r="I1866" s="13">
        <v>20</v>
      </c>
      <c r="J1866" s="13">
        <v>80</v>
      </c>
      <c r="K1866" s="13">
        <v>80</v>
      </c>
      <c r="L1866" s="13">
        <v>0</v>
      </c>
      <c r="M1866" s="13">
        <v>0</v>
      </c>
      <c r="N1866" s="14">
        <f>D1866*$D$14</f>
        <v>117</v>
      </c>
      <c r="O1866" s="14">
        <f>E1866*$E$14</f>
        <v>0</v>
      </c>
      <c r="P1866" s="14">
        <f>F1866*$F$14</f>
        <v>0</v>
      </c>
      <c r="Q1866" s="14">
        <f>G1866*$G$14</f>
        <v>0</v>
      </c>
      <c r="R1866" s="14">
        <f>H1866*$H$14</f>
        <v>0</v>
      </c>
      <c r="S1866" s="14">
        <f>(N1866/100)*(I1866*$I$14)+(N1866/100)*(J1866*$J$14)+(N1866/100)*(K1866*$K$14)</f>
        <v>315.89999999999998</v>
      </c>
      <c r="T1866" s="14">
        <f>(O1866/100)*(K1866*$K$14)</f>
        <v>0</v>
      </c>
      <c r="U1866" s="14">
        <f>(P1866/100)*(K1866*$K$14)+(P1866/100)*(L1866*$L$14)</f>
        <v>0</v>
      </c>
      <c r="V1866" s="14">
        <f>(Q1866/100)*(L1866*$L$14)</f>
        <v>0</v>
      </c>
      <c r="W1866" s="14">
        <f>(R1866/100)*(K1866*$L$14)+(R1866/100)*(L1866*$M$14)</f>
        <v>0</v>
      </c>
      <c r="X1866" s="14">
        <f t="shared" si="595"/>
        <v>432.9</v>
      </c>
      <c r="Y1866" s="14">
        <f t="shared" si="596"/>
        <v>0</v>
      </c>
      <c r="Z1866" s="14">
        <f t="shared" si="597"/>
        <v>0</v>
      </c>
      <c r="AA1866" s="14">
        <f t="shared" si="598"/>
        <v>0</v>
      </c>
      <c r="AB1866" s="14">
        <f t="shared" si="600"/>
        <v>0</v>
      </c>
      <c r="AC1866" s="15">
        <f t="shared" si="599"/>
        <v>432.9</v>
      </c>
      <c r="AD1866" s="48">
        <f>(ROUND(AC1866-AC1855,1)/AC1855)</f>
        <v>0.28266666666666668</v>
      </c>
      <c r="AE1866" s="113"/>
      <c r="AF1866" s="60"/>
      <c r="AH1866" s="20"/>
    </row>
    <row r="1867" spans="1:34">
      <c r="A1867" s="99"/>
      <c r="B1867" s="93"/>
      <c r="C1867" s="21" t="s">
        <v>330</v>
      </c>
      <c r="D1867" s="12">
        <v>90</v>
      </c>
      <c r="E1867" s="12">
        <v>0</v>
      </c>
      <c r="F1867" s="12">
        <v>0</v>
      </c>
      <c r="G1867" s="12">
        <v>0</v>
      </c>
      <c r="H1867" s="12">
        <v>0</v>
      </c>
      <c r="I1867" s="13">
        <v>20</v>
      </c>
      <c r="J1867" s="13">
        <v>80</v>
      </c>
      <c r="K1867" s="13">
        <v>0</v>
      </c>
      <c r="L1867" s="13">
        <v>80</v>
      </c>
      <c r="M1867" s="13">
        <v>0</v>
      </c>
      <c r="N1867" s="14">
        <f>D1867*$D$15</f>
        <v>117</v>
      </c>
      <c r="O1867" s="14">
        <f>E1867*$E$15</f>
        <v>0</v>
      </c>
      <c r="P1867" s="14">
        <f>F1867*$F$15</f>
        <v>0</v>
      </c>
      <c r="Q1867" s="14">
        <f>G1867*$G$15</f>
        <v>0</v>
      </c>
      <c r="R1867" s="14">
        <f>H1867*$H$15</f>
        <v>0</v>
      </c>
      <c r="S1867" s="14">
        <f>(N1867/100)*(I1867*$I$15)+(N1867/100)*(J1867*$J$15)+(N1867/100)*(L1867*$L$15)</f>
        <v>315.89999999999998</v>
      </c>
      <c r="T1867" s="14">
        <f>(O1867/100)*(K1867*$K$15)</f>
        <v>0</v>
      </c>
      <c r="U1867" s="14">
        <f>(P1867/100)*(K1867*$K$15)+(P1867/100)*(L1867*$L$15)</f>
        <v>0</v>
      </c>
      <c r="V1867" s="14">
        <f>(Q1867/100)*(L1867*$L$15)</f>
        <v>0</v>
      </c>
      <c r="W1867" s="14">
        <f>(R1867/100)*(K1867*$K$15)+(R1867/100)*(L1867*$L$15)</f>
        <v>0</v>
      </c>
      <c r="X1867" s="14">
        <f t="shared" si="595"/>
        <v>432.9</v>
      </c>
      <c r="Y1867" s="14">
        <f t="shared" si="596"/>
        <v>0</v>
      </c>
      <c r="Z1867" s="14">
        <f t="shared" si="597"/>
        <v>0</v>
      </c>
      <c r="AA1867" s="14">
        <f t="shared" si="598"/>
        <v>0</v>
      </c>
      <c r="AB1867" s="14">
        <f t="shared" si="600"/>
        <v>0</v>
      </c>
      <c r="AC1867" s="15">
        <f t="shared" si="599"/>
        <v>432.9</v>
      </c>
      <c r="AD1867" s="48">
        <f>(ROUND(AC1867-AC1855,1)/AC1855)</f>
        <v>0.28266666666666668</v>
      </c>
      <c r="AE1867" s="113"/>
      <c r="AF1867" s="60"/>
      <c r="AH1867" s="20"/>
    </row>
    <row r="1868" spans="1:34">
      <c r="A1868" s="99"/>
      <c r="B1868" s="93"/>
      <c r="C1868" s="21" t="s">
        <v>326</v>
      </c>
      <c r="D1868" s="12">
        <v>90</v>
      </c>
      <c r="E1868" s="12">
        <v>0</v>
      </c>
      <c r="F1868" s="12">
        <v>0</v>
      </c>
      <c r="G1868" s="12">
        <v>0</v>
      </c>
      <c r="H1868" s="12">
        <v>0</v>
      </c>
      <c r="I1868" s="13">
        <v>20</v>
      </c>
      <c r="J1868" s="13">
        <v>102</v>
      </c>
      <c r="K1868" s="13">
        <v>0</v>
      </c>
      <c r="L1868" s="13">
        <v>0</v>
      </c>
      <c r="M1868" s="13">
        <v>0</v>
      </c>
      <c r="N1868" s="14">
        <f>D1868*$D$16</f>
        <v>117</v>
      </c>
      <c r="O1868" s="14">
        <f>E1868*$E$16</f>
        <v>0</v>
      </c>
      <c r="P1868" s="14">
        <f>F1868*$F$16</f>
        <v>0</v>
      </c>
      <c r="Q1868" s="14">
        <f>G1868*$G$16</f>
        <v>0</v>
      </c>
      <c r="R1868" s="14">
        <f>H1868*$H$16</f>
        <v>0</v>
      </c>
      <c r="S1868" s="14">
        <f>(N1868/100)*(I1868*$I$16)+(N1868/100)*(J1868*$J$16)</f>
        <v>297.88199999999995</v>
      </c>
      <c r="T1868" s="14">
        <f>(O1868/100)*(K1868*$K$16)</f>
        <v>0</v>
      </c>
      <c r="U1868" s="14">
        <f>(P1868/100)*(K1868*$K$16)+(P1868/100)*(L1868*$L$16)</f>
        <v>0</v>
      </c>
      <c r="V1868" s="14">
        <f>(Q1868/100)*(L1868*$L$16)</f>
        <v>0</v>
      </c>
      <c r="W1868" s="14">
        <f>(R1868/100)*(K1868*$K$16)+(R1868/100)*(L1868*$L$16)</f>
        <v>0</v>
      </c>
      <c r="X1868" s="14">
        <f t="shared" si="595"/>
        <v>414.88199999999995</v>
      </c>
      <c r="Y1868" s="14">
        <f t="shared" si="596"/>
        <v>0</v>
      </c>
      <c r="Z1868" s="14">
        <f t="shared" si="597"/>
        <v>0</v>
      </c>
      <c r="AA1868" s="14">
        <f t="shared" si="598"/>
        <v>0</v>
      </c>
      <c r="AB1868" s="14">
        <f t="shared" si="600"/>
        <v>0</v>
      </c>
      <c r="AC1868" s="15">
        <f t="shared" si="599"/>
        <v>414.9</v>
      </c>
      <c r="AD1868" s="48">
        <f>(ROUND(AC1868-AC1855,1)/AC1855)</f>
        <v>0.22933333333333336</v>
      </c>
      <c r="AE1868" s="113"/>
      <c r="AF1868" s="60"/>
      <c r="AH1868" s="20"/>
    </row>
    <row r="1869" spans="1:34">
      <c r="A1869" s="99"/>
      <c r="B1869" s="93"/>
      <c r="C1869" s="21" t="s">
        <v>327</v>
      </c>
      <c r="D1869" s="12">
        <v>90</v>
      </c>
      <c r="E1869" s="12">
        <v>0</v>
      </c>
      <c r="F1869" s="12">
        <v>0</v>
      </c>
      <c r="G1869" s="12">
        <v>0</v>
      </c>
      <c r="H1869" s="12">
        <v>0</v>
      </c>
      <c r="I1869" s="13">
        <v>63</v>
      </c>
      <c r="J1869" s="13">
        <v>80</v>
      </c>
      <c r="K1869" s="13">
        <v>0</v>
      </c>
      <c r="L1869" s="13">
        <v>0</v>
      </c>
      <c r="M1869" s="13">
        <v>0</v>
      </c>
      <c r="N1869" s="14">
        <f>D1869*$D$17</f>
        <v>117</v>
      </c>
      <c r="O1869" s="14">
        <f>E1869*$E$17</f>
        <v>0</v>
      </c>
      <c r="P1869" s="14">
        <f>F1869*$F$17</f>
        <v>0</v>
      </c>
      <c r="Q1869" s="14">
        <f>G1869*$G$17</f>
        <v>0</v>
      </c>
      <c r="R1869" s="14">
        <f>H1869*$H$17</f>
        <v>0</v>
      </c>
      <c r="S1869" s="14">
        <f>(N1869/100)*(I1869*$I$17)+(N1869/100)*(J1869*$J$17)</f>
        <v>263.13299999999992</v>
      </c>
      <c r="T1869" s="14">
        <f>(O1869/100)*(K1869*$K$17)</f>
        <v>0</v>
      </c>
      <c r="U1869" s="14">
        <f>(P1869/100)*(K1869*$K$17)+(P1869/100)*(L1869*$L$17)</f>
        <v>0</v>
      </c>
      <c r="V1869" s="14">
        <f>(Q1869/100)*(L1869*$L$17)</f>
        <v>0</v>
      </c>
      <c r="W1869" s="14">
        <f>(R1869/100)*(K1869*$K$17)+(R1869/100)*(L1869*$L$17)</f>
        <v>0</v>
      </c>
      <c r="X1869" s="14">
        <f t="shared" si="595"/>
        <v>380.13299999999992</v>
      </c>
      <c r="Y1869" s="14">
        <f t="shared" si="596"/>
        <v>0</v>
      </c>
      <c r="Z1869" s="14">
        <f t="shared" si="597"/>
        <v>0</v>
      </c>
      <c r="AA1869" s="14">
        <f t="shared" si="598"/>
        <v>0</v>
      </c>
      <c r="AB1869" s="14">
        <f t="shared" si="600"/>
        <v>0</v>
      </c>
      <c r="AC1869" s="15">
        <f t="shared" si="599"/>
        <v>380.1</v>
      </c>
      <c r="AD1869" s="48">
        <f>(ROUND(AC1869-AC1855,1)/AC1855)</f>
        <v>0.12622222222222224</v>
      </c>
      <c r="AE1869" s="113"/>
      <c r="AF1869" s="60"/>
      <c r="AH1869" s="20"/>
    </row>
    <row r="1870" spans="1:34">
      <c r="A1870" s="107"/>
      <c r="B1870" s="156" t="s">
        <v>87</v>
      </c>
      <c r="C1870" s="156"/>
      <c r="D1870" s="156"/>
      <c r="E1870" s="156"/>
      <c r="F1870" s="156"/>
      <c r="G1870" s="156"/>
      <c r="H1870" s="156"/>
      <c r="I1870" s="156"/>
      <c r="J1870" s="156"/>
      <c r="K1870" s="156"/>
      <c r="L1870" s="156"/>
      <c r="M1870" s="156"/>
      <c r="N1870" s="156"/>
      <c r="O1870" s="156"/>
      <c r="P1870" s="156"/>
      <c r="Q1870" s="156"/>
      <c r="R1870" s="156"/>
      <c r="S1870" s="156"/>
      <c r="T1870" s="156"/>
      <c r="U1870" s="156"/>
      <c r="V1870" s="156"/>
      <c r="W1870" s="156"/>
      <c r="X1870" s="156"/>
      <c r="Y1870" s="156"/>
      <c r="Z1870" s="156"/>
      <c r="AA1870" s="156"/>
      <c r="AB1870" s="156"/>
      <c r="AC1870" s="18">
        <v>600</v>
      </c>
      <c r="AD1870" s="18"/>
      <c r="AE1870" s="113"/>
      <c r="AF1870" s="60"/>
      <c r="AH1870" s="20"/>
    </row>
    <row r="1871" spans="1:34">
      <c r="A1871" s="106" t="s">
        <v>0</v>
      </c>
      <c r="B1871" s="87" t="s">
        <v>86</v>
      </c>
      <c r="C1871" s="21" t="s">
        <v>244</v>
      </c>
      <c r="D1871" s="12">
        <v>128</v>
      </c>
      <c r="E1871" s="12">
        <v>0</v>
      </c>
      <c r="F1871" s="12">
        <v>0</v>
      </c>
      <c r="G1871" s="12">
        <v>0</v>
      </c>
      <c r="H1871" s="12">
        <v>0</v>
      </c>
      <c r="I1871" s="13">
        <v>30</v>
      </c>
      <c r="J1871" s="13">
        <v>60</v>
      </c>
      <c r="K1871" s="13">
        <v>0</v>
      </c>
      <c r="L1871" s="13">
        <v>0</v>
      </c>
      <c r="M1871" s="13">
        <v>0</v>
      </c>
      <c r="N1871" s="14">
        <f>D1871*$D$3</f>
        <v>192</v>
      </c>
      <c r="O1871" s="14">
        <f>E1871*$E$3</f>
        <v>0</v>
      </c>
      <c r="P1871" s="14">
        <f>F1871*$F$3</f>
        <v>0</v>
      </c>
      <c r="Q1871" s="14">
        <f>G1871*$G$3</f>
        <v>0</v>
      </c>
      <c r="R1871" s="14">
        <f>H1871*$H$3</f>
        <v>0</v>
      </c>
      <c r="S1871" s="14">
        <f>(N1871/100)*(I1871*$I$3)+(N1871/100)*(J1871*$J$3)</f>
        <v>259.2</v>
      </c>
      <c r="T1871" s="14">
        <f>(O1871/100)*(K1871*$K$3)</f>
        <v>0</v>
      </c>
      <c r="U1871" s="14">
        <f>(P1871/100)*(K1871*$K$3)+(P1871/100)*(L1871*$L$3)</f>
        <v>0</v>
      </c>
      <c r="V1871" s="14">
        <f>(Q1871/100)*(L1871*$L$3)</f>
        <v>0</v>
      </c>
      <c r="W1871" s="14">
        <f>(R1871/100)*(K1871*$K$3)+(R1871/100)*(L1871*$L$3)</f>
        <v>0</v>
      </c>
      <c r="X1871" s="14">
        <f t="shared" ref="X1871:AB1873" si="601">N1871+S1871</f>
        <v>451.2</v>
      </c>
      <c r="Y1871" s="14">
        <f t="shared" si="601"/>
        <v>0</v>
      </c>
      <c r="Z1871" s="14">
        <f t="shared" si="601"/>
        <v>0</v>
      </c>
      <c r="AA1871" s="14">
        <f t="shared" si="601"/>
        <v>0</v>
      </c>
      <c r="AB1871" s="14">
        <f t="shared" si="601"/>
        <v>0</v>
      </c>
      <c r="AC1871" s="15">
        <f>ROUND(X1871+Y1871+Z1871+AA1871+AB1871,1)</f>
        <v>451.2</v>
      </c>
      <c r="AD1871" s="48">
        <v>0</v>
      </c>
      <c r="AE1871" s="113" t="s">
        <v>814</v>
      </c>
      <c r="AF1871" s="60"/>
      <c r="AH1871" s="20"/>
    </row>
    <row r="1872" spans="1:34">
      <c r="A1872" s="99" t="s">
        <v>815</v>
      </c>
      <c r="B1872" s="87">
        <v>14</v>
      </c>
      <c r="C1872" s="21" t="s">
        <v>325</v>
      </c>
      <c r="D1872" s="12">
        <v>128</v>
      </c>
      <c r="E1872" s="12">
        <v>0</v>
      </c>
      <c r="F1872" s="12">
        <v>0</v>
      </c>
      <c r="G1872" s="12">
        <v>0</v>
      </c>
      <c r="H1872" s="12">
        <v>0</v>
      </c>
      <c r="I1872" s="13">
        <v>51</v>
      </c>
      <c r="J1872" s="13">
        <v>71</v>
      </c>
      <c r="K1872" s="13">
        <v>0</v>
      </c>
      <c r="L1872" s="13">
        <v>0</v>
      </c>
      <c r="M1872" s="13">
        <v>0</v>
      </c>
      <c r="N1872" s="14">
        <f>D1872*$D$4</f>
        <v>166.4</v>
      </c>
      <c r="O1872" s="14">
        <f>E1872*$E$4</f>
        <v>0</v>
      </c>
      <c r="P1872" s="14">
        <f>F1872*$F$4</f>
        <v>0</v>
      </c>
      <c r="Q1872" s="14">
        <f>G1872*$G$4</f>
        <v>0</v>
      </c>
      <c r="R1872" s="14">
        <f>H1872*$H$4</f>
        <v>0</v>
      </c>
      <c r="S1872" s="14">
        <f>(N1872/100)*(I1872*$I$4)+(N1872/100)*(J1872*$J$4)</f>
        <v>365.4144</v>
      </c>
      <c r="T1872" s="14">
        <f>(O1872/100)*(K1872*$K$4)</f>
        <v>0</v>
      </c>
      <c r="U1872" s="14">
        <f>(P1872/100)*(K1872*$K$4)+(P1872/100)*(L1872*$L$4)</f>
        <v>0</v>
      </c>
      <c r="V1872" s="14">
        <f>(Q1872/100)*(L1872*$L$4)</f>
        <v>0</v>
      </c>
      <c r="W1872" s="14">
        <f>(R1872/100)*(K1872*$K$4)+(R1872/100)*(L1872*$L$4)</f>
        <v>0</v>
      </c>
      <c r="X1872" s="14">
        <f t="shared" si="601"/>
        <v>531.81439999999998</v>
      </c>
      <c r="Y1872" s="14">
        <f t="shared" si="601"/>
        <v>0</v>
      </c>
      <c r="Z1872" s="14">
        <f t="shared" si="601"/>
        <v>0</v>
      </c>
      <c r="AA1872" s="14">
        <f t="shared" si="601"/>
        <v>0</v>
      </c>
      <c r="AB1872" s="14">
        <f t="shared" si="601"/>
        <v>0</v>
      </c>
      <c r="AC1872" s="15">
        <f>ROUND(X1872+Y1872+Z1872+AA1872+AB1872,1)</f>
        <v>531.79999999999995</v>
      </c>
      <c r="AD1872" s="48">
        <f>(ROUND(AC1872-AC1871,1)/AC1871)</f>
        <v>0.17863475177304963</v>
      </c>
      <c r="AE1872" s="113"/>
      <c r="AF1872" s="60"/>
      <c r="AH1872" s="20"/>
    </row>
    <row r="1873" spans="1:34">
      <c r="A1873" s="99" t="s">
        <v>816</v>
      </c>
      <c r="B1873" s="87">
        <v>18</v>
      </c>
      <c r="C1873" s="21" t="s">
        <v>850</v>
      </c>
      <c r="D1873" s="12">
        <v>128</v>
      </c>
      <c r="E1873" s="12">
        <v>0</v>
      </c>
      <c r="F1873" s="12">
        <v>0</v>
      </c>
      <c r="G1873" s="12">
        <v>0</v>
      </c>
      <c r="H1873" s="12">
        <v>0</v>
      </c>
      <c r="I1873" s="13">
        <v>30</v>
      </c>
      <c r="J1873" s="13">
        <v>60</v>
      </c>
      <c r="K1873" s="13">
        <v>0</v>
      </c>
      <c r="L1873" s="13">
        <v>0</v>
      </c>
      <c r="M1873" s="13">
        <v>0</v>
      </c>
      <c r="N1873" s="14">
        <f>D1873*$D$5</f>
        <v>179.2</v>
      </c>
      <c r="O1873" s="14">
        <f>E1873*$E$5</f>
        <v>0</v>
      </c>
      <c r="P1873" s="14">
        <f>F1873*$F$5</f>
        <v>0</v>
      </c>
      <c r="Q1873" s="14">
        <f>G1873*$G$5</f>
        <v>0</v>
      </c>
      <c r="R1873" s="14">
        <f>H1873*$H$5</f>
        <v>0</v>
      </c>
      <c r="S1873" s="14">
        <f>(N1873/100)*(I1873*$I$5)+(N1873/100)*(J1873*$J$5)</f>
        <v>241.91999999999996</v>
      </c>
      <c r="T1873" s="14">
        <f>(O1873/100)*(K1873*$K$5)</f>
        <v>0</v>
      </c>
      <c r="U1873" s="14">
        <f>(P1873/100)*(K1873*$K$5)+(P1873/100)*(L1873*$L$5)</f>
        <v>0</v>
      </c>
      <c r="V1873" s="14">
        <f>(Q1873/100)*(L1873*$L$5)</f>
        <v>0</v>
      </c>
      <c r="W1873" s="14">
        <f>(R1873/100)*(K1873*$K$5)+(R1873/100)*(L1873*$L$5)</f>
        <v>0</v>
      </c>
      <c r="X1873" s="14">
        <f t="shared" si="601"/>
        <v>421.11999999999995</v>
      </c>
      <c r="Y1873" s="14">
        <f t="shared" si="601"/>
        <v>0</v>
      </c>
      <c r="Z1873" s="14">
        <f t="shared" si="601"/>
        <v>0</v>
      </c>
      <c r="AA1873" s="14">
        <f t="shared" si="601"/>
        <v>0</v>
      </c>
      <c r="AB1873" s="14">
        <f t="shared" si="601"/>
        <v>0</v>
      </c>
      <c r="AC1873" s="15">
        <f t="shared" ref="AC1873:AC1885" si="602">ROUND(X1873+Y1873+Z1873+AA1873+AB1873,1)</f>
        <v>421.1</v>
      </c>
      <c r="AD1873" s="48">
        <f>(ROUND(AC1873-AC1871,1)/AC1871)</f>
        <v>-6.6710992907801428E-2</v>
      </c>
      <c r="AE1873" s="113"/>
      <c r="AF1873" s="60"/>
      <c r="AH1873" s="20"/>
    </row>
    <row r="1874" spans="1:34">
      <c r="A1874" s="99" t="s">
        <v>817</v>
      </c>
      <c r="B1874" s="87">
        <v>0</v>
      </c>
      <c r="C1874" s="21" t="s">
        <v>338</v>
      </c>
      <c r="D1874" s="12">
        <v>128</v>
      </c>
      <c r="E1874" s="12">
        <v>0</v>
      </c>
      <c r="F1874" s="12">
        <v>0</v>
      </c>
      <c r="G1874" s="12">
        <v>0</v>
      </c>
      <c r="H1874" s="12">
        <v>0</v>
      </c>
      <c r="I1874" s="13">
        <v>30</v>
      </c>
      <c r="J1874" s="13">
        <v>60</v>
      </c>
      <c r="K1874" s="13">
        <v>0</v>
      </c>
      <c r="L1874" s="13">
        <v>0</v>
      </c>
      <c r="M1874" s="13">
        <v>0</v>
      </c>
      <c r="N1874" s="14">
        <f>D1874*$D$6</f>
        <v>179.2</v>
      </c>
      <c r="O1874" s="14">
        <f>E1874*$E$6</f>
        <v>0</v>
      </c>
      <c r="P1874" s="14">
        <f>F1874*$F$6</f>
        <v>0</v>
      </c>
      <c r="Q1874" s="14">
        <f>G1874*$G$6</f>
        <v>0</v>
      </c>
      <c r="R1874" s="14">
        <f>H1874*$H$6</f>
        <v>0</v>
      </c>
      <c r="S1874" s="14">
        <f>(N1874/100)*(I1874*$I$6)+(N1874/100)*(J1874*$J$6)</f>
        <v>241.91999999999996</v>
      </c>
      <c r="T1874" s="14">
        <f>(O1874/100)*(K1874*$K$6)</f>
        <v>0</v>
      </c>
      <c r="U1874" s="14">
        <f>(P1874/100)*(K1874*$K$6)+(P1874/100)*(L1874*$L$6)</f>
        <v>0</v>
      </c>
      <c r="V1874" s="14">
        <f>(Q1874/100)*(L1874*$L$6)</f>
        <v>0</v>
      </c>
      <c r="W1874" s="14">
        <f>(R1874/100)*(K1874*$K$6)+(R1874/100)*(L1874*$L$6)</f>
        <v>0</v>
      </c>
      <c r="X1874" s="14">
        <f t="shared" ref="X1874:X1900" si="603">N1874+S1874</f>
        <v>421.11999999999995</v>
      </c>
      <c r="Y1874" s="14">
        <f t="shared" ref="Y1874:Y1900" si="604">O1874+T1874</f>
        <v>0</v>
      </c>
      <c r="Z1874" s="14">
        <f t="shared" ref="Z1874:Z1900" si="605">P1874+U1874</f>
        <v>0</v>
      </c>
      <c r="AA1874" s="14">
        <f t="shared" ref="AA1874:AA1900" si="606">Q1874+V1874</f>
        <v>0</v>
      </c>
      <c r="AB1874" s="14">
        <f t="shared" ref="AB1874:AB1886" si="607">R1874+W1874</f>
        <v>0</v>
      </c>
      <c r="AC1874" s="15">
        <f t="shared" si="602"/>
        <v>421.1</v>
      </c>
      <c r="AD1874" s="48">
        <f>(ROUND(AC1874-AC1871,1)/AC1871)</f>
        <v>-6.6710992907801428E-2</v>
      </c>
      <c r="AE1874" s="113"/>
      <c r="AF1874" s="60"/>
      <c r="AH1874" s="20"/>
    </row>
    <row r="1875" spans="1:34">
      <c r="A1875" s="99" t="s">
        <v>818</v>
      </c>
      <c r="B1875" s="87">
        <v>0</v>
      </c>
      <c r="C1875" s="21" t="s">
        <v>339</v>
      </c>
      <c r="D1875" s="12">
        <v>128</v>
      </c>
      <c r="E1875" s="12">
        <v>0</v>
      </c>
      <c r="F1875" s="12">
        <v>0</v>
      </c>
      <c r="G1875" s="12">
        <v>0</v>
      </c>
      <c r="H1875" s="12">
        <v>0</v>
      </c>
      <c r="I1875" s="13">
        <v>30</v>
      </c>
      <c r="J1875" s="13">
        <v>60</v>
      </c>
      <c r="K1875" s="13">
        <v>0</v>
      </c>
      <c r="L1875" s="13">
        <v>0</v>
      </c>
      <c r="M1875" s="13">
        <v>0</v>
      </c>
      <c r="N1875" s="14">
        <f>D1875*$D$7</f>
        <v>179.2</v>
      </c>
      <c r="O1875" s="14">
        <f>E1875*$E$7</f>
        <v>0</v>
      </c>
      <c r="P1875" s="14">
        <f>F1875*$F$7</f>
        <v>0</v>
      </c>
      <c r="Q1875" s="14">
        <f>G1875*$G$7</f>
        <v>0</v>
      </c>
      <c r="R1875" s="14">
        <f>H1875*$H$7</f>
        <v>0</v>
      </c>
      <c r="S1875" s="14">
        <f>(N1875/100)*(I1875*$I$7)+(N1875/100)*(J1875*$J$7)</f>
        <v>241.91999999999996</v>
      </c>
      <c r="T1875" s="14">
        <f>(O1875/100)*(K1875*$K$7)</f>
        <v>0</v>
      </c>
      <c r="U1875" s="14">
        <f>(P1875/100)*(K1875*$K$7)+(P1875/100)*(L1875*$L$7)</f>
        <v>0</v>
      </c>
      <c r="V1875" s="14">
        <f>(Q1875/100)*(L1875*$L$7)</f>
        <v>0</v>
      </c>
      <c r="W1875" s="14">
        <f>(R1875/100)*(K1875*$K$7)+(R1875/100)*(L1875*$L$7)</f>
        <v>0</v>
      </c>
      <c r="X1875" s="14">
        <f t="shared" si="603"/>
        <v>421.11999999999995</v>
      </c>
      <c r="Y1875" s="14">
        <f t="shared" si="604"/>
        <v>0</v>
      </c>
      <c r="Z1875" s="14">
        <f t="shared" si="605"/>
        <v>0</v>
      </c>
      <c r="AA1875" s="14">
        <f t="shared" si="606"/>
        <v>0</v>
      </c>
      <c r="AB1875" s="14">
        <f t="shared" si="607"/>
        <v>0</v>
      </c>
      <c r="AC1875" s="15">
        <f t="shared" si="602"/>
        <v>421.1</v>
      </c>
      <c r="AD1875" s="48">
        <f>(ROUND(AC1875-AC1871,1)/AC1871)</f>
        <v>-6.6710992907801428E-2</v>
      </c>
      <c r="AE1875" s="113"/>
      <c r="AF1875" s="60"/>
      <c r="AH1875" s="20"/>
    </row>
    <row r="1876" spans="1:34">
      <c r="A1876" s="99" t="s">
        <v>667</v>
      </c>
      <c r="B1876" s="87"/>
      <c r="C1876" s="21" t="s">
        <v>340</v>
      </c>
      <c r="D1876" s="12">
        <v>128</v>
      </c>
      <c r="E1876" s="12">
        <v>0</v>
      </c>
      <c r="F1876" s="12">
        <v>0</v>
      </c>
      <c r="G1876" s="12">
        <v>0</v>
      </c>
      <c r="H1876" s="12">
        <v>0</v>
      </c>
      <c r="I1876" s="13">
        <v>30</v>
      </c>
      <c r="J1876" s="13">
        <v>60</v>
      </c>
      <c r="K1876" s="13">
        <v>0</v>
      </c>
      <c r="L1876" s="13">
        <v>0</v>
      </c>
      <c r="M1876" s="13">
        <v>0</v>
      </c>
      <c r="N1876" s="14">
        <f>D1876*$D$8</f>
        <v>179.2</v>
      </c>
      <c r="O1876" s="14">
        <f>E1876*$E$8</f>
        <v>0</v>
      </c>
      <c r="P1876" s="14">
        <f>F1876*$F$8</f>
        <v>0</v>
      </c>
      <c r="Q1876" s="14">
        <f>G1876*$G$8</f>
        <v>0</v>
      </c>
      <c r="R1876" s="14">
        <f>H1876*$H$8</f>
        <v>0</v>
      </c>
      <c r="S1876" s="14">
        <f>(N1876/100)*(I1876*$I$8)+(N1876/100)*(J1876*$J$8)</f>
        <v>241.91999999999996</v>
      </c>
      <c r="T1876" s="14">
        <f>(O1876/100)*(K1876*$K$8)</f>
        <v>0</v>
      </c>
      <c r="U1876" s="14">
        <f>(P1876/100)*(K1876*$K$8)+(P1876/100)*(L1876*$L$8)</f>
        <v>0</v>
      </c>
      <c r="V1876" s="14">
        <f>(Q1876/100)*(L1876*$L$8)</f>
        <v>0</v>
      </c>
      <c r="W1876" s="14">
        <f>(R1876/100)*(K1876*$K$8)+(R1876/100)*(L1876*$L$8)</f>
        <v>0</v>
      </c>
      <c r="X1876" s="14">
        <f t="shared" si="603"/>
        <v>421.11999999999995</v>
      </c>
      <c r="Y1876" s="14">
        <f t="shared" si="604"/>
        <v>0</v>
      </c>
      <c r="Z1876" s="14">
        <f t="shared" si="605"/>
        <v>0</v>
      </c>
      <c r="AA1876" s="14">
        <f t="shared" si="606"/>
        <v>0</v>
      </c>
      <c r="AB1876" s="14">
        <f t="shared" si="607"/>
        <v>0</v>
      </c>
      <c r="AC1876" s="15">
        <f t="shared" si="602"/>
        <v>421.1</v>
      </c>
      <c r="AD1876" s="48">
        <f>(ROUND(AC1876-AC1871,1)/AC1871)</f>
        <v>-6.6710992907801428E-2</v>
      </c>
      <c r="AE1876" s="113"/>
      <c r="AF1876" s="60"/>
      <c r="AH1876" s="20"/>
    </row>
    <row r="1877" spans="1:34">
      <c r="A1877" s="99" t="s">
        <v>606</v>
      </c>
      <c r="B1877" s="87"/>
      <c r="C1877" s="21" t="s">
        <v>1</v>
      </c>
      <c r="D1877" s="12">
        <v>64</v>
      </c>
      <c r="E1877" s="12">
        <v>128</v>
      </c>
      <c r="F1877" s="12">
        <v>0</v>
      </c>
      <c r="G1877" s="12">
        <v>0</v>
      </c>
      <c r="H1877" s="12">
        <v>0</v>
      </c>
      <c r="I1877" s="13">
        <v>30</v>
      </c>
      <c r="J1877" s="13">
        <v>60</v>
      </c>
      <c r="K1877" s="13">
        <v>95</v>
      </c>
      <c r="L1877" s="13">
        <v>0</v>
      </c>
      <c r="M1877" s="13">
        <v>0</v>
      </c>
      <c r="N1877" s="14">
        <f>D1877*$D$9</f>
        <v>76.8</v>
      </c>
      <c r="O1877" s="14">
        <f>E1877*$E$9</f>
        <v>166.4</v>
      </c>
      <c r="P1877" s="14">
        <f>F1877*$F$9</f>
        <v>0</v>
      </c>
      <c r="Q1877" s="14">
        <f>G1877*$G$9</f>
        <v>0</v>
      </c>
      <c r="R1877" s="14">
        <f>H1877*$H$9</f>
        <v>0</v>
      </c>
      <c r="S1877" s="14">
        <f>(N1877/100)*(I1877*$I$9)+(N1877/100)*(J1877*$J$9)</f>
        <v>103.68</v>
      </c>
      <c r="T1877" s="14">
        <f>(O1877/100)*(K1877*$K$9)</f>
        <v>237.12000000000003</v>
      </c>
      <c r="U1877" s="14">
        <f>(P1877/100)*(K1877*$K$9)+(P1877/100)*(L1877*$L$9)</f>
        <v>0</v>
      </c>
      <c r="V1877" s="14">
        <f>(Q1877/100)*(L1877*$L$9)</f>
        <v>0</v>
      </c>
      <c r="W1877" s="14">
        <f>(R1877/100)*(K1877*$K$9)+(R1877/100)*(L1877*$L$9)</f>
        <v>0</v>
      </c>
      <c r="X1877" s="14">
        <f t="shared" si="603"/>
        <v>180.48000000000002</v>
      </c>
      <c r="Y1877" s="14">
        <f t="shared" si="604"/>
        <v>403.52000000000004</v>
      </c>
      <c r="Z1877" s="14">
        <f t="shared" si="605"/>
        <v>0</v>
      </c>
      <c r="AA1877" s="14">
        <f t="shared" si="606"/>
        <v>0</v>
      </c>
      <c r="AB1877" s="14">
        <f t="shared" si="607"/>
        <v>0</v>
      </c>
      <c r="AC1877" s="15">
        <f t="shared" si="602"/>
        <v>584</v>
      </c>
      <c r="AD1877" s="48">
        <f>(ROUND(AC1877-AC1871,1)/AC1871)</f>
        <v>0.29432624113475181</v>
      </c>
      <c r="AE1877" s="113"/>
      <c r="AF1877" s="60"/>
      <c r="AH1877" s="20"/>
    </row>
    <row r="1878" spans="1:34">
      <c r="A1878" s="99" t="s">
        <v>845</v>
      </c>
      <c r="B1878" s="87"/>
      <c r="C1878" s="21" t="s">
        <v>2</v>
      </c>
      <c r="D1878" s="12">
        <v>64</v>
      </c>
      <c r="E1878" s="12">
        <v>0</v>
      </c>
      <c r="F1878" s="12">
        <v>128</v>
      </c>
      <c r="G1878" s="12">
        <v>0</v>
      </c>
      <c r="H1878" s="12">
        <v>0</v>
      </c>
      <c r="I1878" s="13">
        <v>30</v>
      </c>
      <c r="J1878" s="13">
        <v>60</v>
      </c>
      <c r="K1878" s="13">
        <v>47.5</v>
      </c>
      <c r="L1878" s="13">
        <v>47.5</v>
      </c>
      <c r="M1878" s="13">
        <v>0</v>
      </c>
      <c r="N1878" s="14">
        <f>D1878*$D$10</f>
        <v>76.8</v>
      </c>
      <c r="O1878" s="14">
        <f>E1878*$E$10</f>
        <v>0</v>
      </c>
      <c r="P1878" s="14">
        <f>F1878*$F$10</f>
        <v>166.4</v>
      </c>
      <c r="Q1878" s="14">
        <f>G1878*$G$10</f>
        <v>0</v>
      </c>
      <c r="R1878" s="14">
        <f>H1878*$H$10</f>
        <v>0</v>
      </c>
      <c r="S1878" s="14">
        <f>(N1878/100)*(I1878*$I$10)+(N1878/100)*(J1878*$J$10)</f>
        <v>103.68</v>
      </c>
      <c r="T1878" s="14">
        <f>(O1878/100)*(K1878*$J$10)</f>
        <v>0</v>
      </c>
      <c r="U1878" s="14">
        <f>(P1878/100)*(K1878*$K$10)+(P1878/100)*(L1878*$L$10)</f>
        <v>237.12000000000003</v>
      </c>
      <c r="V1878" s="14">
        <f>(Q1878/100)*(L1878*$L$10)</f>
        <v>0</v>
      </c>
      <c r="W1878" s="14">
        <f>(R1878/100)*(K1878*$K$10)+(R1878/100)*(L1878*$L$10)</f>
        <v>0</v>
      </c>
      <c r="X1878" s="14">
        <f t="shared" si="603"/>
        <v>180.48000000000002</v>
      </c>
      <c r="Y1878" s="14">
        <f t="shared" si="604"/>
        <v>0</v>
      </c>
      <c r="Z1878" s="14">
        <f t="shared" si="605"/>
        <v>403.52000000000004</v>
      </c>
      <c r="AA1878" s="14">
        <f t="shared" si="606"/>
        <v>0</v>
      </c>
      <c r="AB1878" s="14">
        <f t="shared" si="607"/>
        <v>0</v>
      </c>
      <c r="AC1878" s="15">
        <f t="shared" si="602"/>
        <v>584</v>
      </c>
      <c r="AD1878" s="48">
        <f>(ROUND(AC1878-AC1871,1)/AC1871)</f>
        <v>0.29432624113475181</v>
      </c>
      <c r="AE1878" s="113"/>
      <c r="AF1878" s="60"/>
      <c r="AH1878" s="20"/>
    </row>
    <row r="1879" spans="1:34">
      <c r="A1879" s="99" t="s">
        <v>846</v>
      </c>
      <c r="B1879" s="87"/>
      <c r="C1879" s="21" t="s">
        <v>3</v>
      </c>
      <c r="D1879" s="12">
        <v>64</v>
      </c>
      <c r="E1879" s="12">
        <v>0</v>
      </c>
      <c r="F1879" s="12">
        <v>0</v>
      </c>
      <c r="G1879" s="12">
        <v>128</v>
      </c>
      <c r="H1879" s="12">
        <v>0</v>
      </c>
      <c r="I1879" s="13">
        <v>30</v>
      </c>
      <c r="J1879" s="13">
        <v>60</v>
      </c>
      <c r="K1879" s="13">
        <v>0</v>
      </c>
      <c r="L1879" s="13">
        <v>95</v>
      </c>
      <c r="M1879" s="13">
        <v>0</v>
      </c>
      <c r="N1879" s="14">
        <f>D1879*$D$11</f>
        <v>76.8</v>
      </c>
      <c r="O1879" s="14">
        <f>E1879*$E$11</f>
        <v>0</v>
      </c>
      <c r="P1879" s="14">
        <f>F1879*$F$11</f>
        <v>0</v>
      </c>
      <c r="Q1879" s="14">
        <f>G1879*$G$11</f>
        <v>166.4</v>
      </c>
      <c r="R1879" s="14">
        <f>H1879*$H$11</f>
        <v>0</v>
      </c>
      <c r="S1879" s="14">
        <f>(N1879/100)*(I1879*$I$11)+(N1879/100)*(J1879*$J$11)</f>
        <v>103.68</v>
      </c>
      <c r="T1879" s="14">
        <f>(O1879/100)*(K1879*$K$11)</f>
        <v>0</v>
      </c>
      <c r="U1879" s="14">
        <f>(P1879/100)*(K1879*$K$11)+(P1879/100)*(L1879*$L$11)</f>
        <v>0</v>
      </c>
      <c r="V1879" s="14">
        <f>(Q1879/100)*(L1879*$L$11)</f>
        <v>237.12000000000003</v>
      </c>
      <c r="W1879" s="14">
        <f>(R1879/100)*(K1879*$K$11)+(R1879/100)*(L1879*$L$11)</f>
        <v>0</v>
      </c>
      <c r="X1879" s="14">
        <f t="shared" si="603"/>
        <v>180.48000000000002</v>
      </c>
      <c r="Y1879" s="14">
        <f t="shared" si="604"/>
        <v>0</v>
      </c>
      <c r="Z1879" s="14">
        <f t="shared" si="605"/>
        <v>0</v>
      </c>
      <c r="AA1879" s="14">
        <f t="shared" si="606"/>
        <v>403.52000000000004</v>
      </c>
      <c r="AB1879" s="14">
        <f t="shared" si="607"/>
        <v>0</v>
      </c>
      <c r="AC1879" s="15">
        <f t="shared" si="602"/>
        <v>584</v>
      </c>
      <c r="AD1879" s="48">
        <f>(ROUND(AC1879-AC1871,1)/AC1871)</f>
        <v>0.29432624113475181</v>
      </c>
      <c r="AE1879" s="113"/>
      <c r="AF1879" s="60"/>
      <c r="AH1879" s="20"/>
    </row>
    <row r="1880" spans="1:34">
      <c r="A1880" s="99" t="s">
        <v>847</v>
      </c>
      <c r="B1880" s="87"/>
      <c r="C1880" s="21" t="s">
        <v>4</v>
      </c>
      <c r="D1880" s="12">
        <v>64</v>
      </c>
      <c r="E1880" s="12">
        <v>0</v>
      </c>
      <c r="F1880" s="12">
        <v>0</v>
      </c>
      <c r="G1880" s="12">
        <v>0</v>
      </c>
      <c r="H1880" s="12">
        <v>128</v>
      </c>
      <c r="I1880" s="13">
        <v>30</v>
      </c>
      <c r="J1880" s="13">
        <v>60</v>
      </c>
      <c r="K1880" s="13">
        <v>47.5</v>
      </c>
      <c r="L1880" s="13">
        <v>47.5</v>
      </c>
      <c r="M1880" s="13">
        <v>0</v>
      </c>
      <c r="N1880" s="14">
        <f>D1880*$D$12</f>
        <v>76.8</v>
      </c>
      <c r="O1880" s="14">
        <f>E1880*$E$12</f>
        <v>0</v>
      </c>
      <c r="P1880" s="14">
        <f>F1880*$F$12</f>
        <v>0</v>
      </c>
      <c r="Q1880" s="14">
        <f>G1880*$G$12</f>
        <v>0</v>
      </c>
      <c r="R1880" s="14">
        <f>H1880*$H$12</f>
        <v>166.4</v>
      </c>
      <c r="S1880" s="14">
        <f>(N1880/100)*(I1880*$I$12)+(N1880/100)*(J1880*$J$12)</f>
        <v>103.68</v>
      </c>
      <c r="T1880" s="14">
        <f>(O1880/100)*(K1880*$K$12)</f>
        <v>0</v>
      </c>
      <c r="U1880" s="14">
        <f>(P1880/100)*(K1880*$K$12)+(P1880/100)*(L1880*$L$12)</f>
        <v>0</v>
      </c>
      <c r="V1880" s="14">
        <f>(Q1880/100)*(L1880*$L$12)</f>
        <v>0</v>
      </c>
      <c r="W1880" s="14">
        <f>(R1880/100)*(K1880*$K$12)+(R1880/100)*(L1880*$L$12)</f>
        <v>237.12000000000003</v>
      </c>
      <c r="X1880" s="14">
        <f t="shared" si="603"/>
        <v>180.48000000000002</v>
      </c>
      <c r="Y1880" s="14">
        <f t="shared" si="604"/>
        <v>0</v>
      </c>
      <c r="Z1880" s="14">
        <f t="shared" si="605"/>
        <v>0</v>
      </c>
      <c r="AA1880" s="14">
        <f t="shared" si="606"/>
        <v>0</v>
      </c>
      <c r="AB1880" s="14">
        <f t="shared" si="607"/>
        <v>403.52000000000004</v>
      </c>
      <c r="AC1880" s="15">
        <f t="shared" si="602"/>
        <v>584</v>
      </c>
      <c r="AD1880" s="48">
        <f>(ROUND(AC1880-AC1871,1)/AC1871)</f>
        <v>0.29432624113475181</v>
      </c>
      <c r="AE1880" s="113"/>
      <c r="AF1880" s="60"/>
      <c r="AH1880" s="20"/>
    </row>
    <row r="1881" spans="1:34">
      <c r="A1881" s="99" t="s">
        <v>848</v>
      </c>
      <c r="B1881" s="87"/>
      <c r="C1881" s="21" t="s">
        <v>328</v>
      </c>
      <c r="D1881" s="12">
        <v>128</v>
      </c>
      <c r="E1881" s="12">
        <v>0</v>
      </c>
      <c r="F1881" s="12">
        <v>0</v>
      </c>
      <c r="G1881" s="12">
        <v>0</v>
      </c>
      <c r="H1881" s="12">
        <v>0</v>
      </c>
      <c r="I1881" s="13">
        <v>30</v>
      </c>
      <c r="J1881" s="13">
        <v>60</v>
      </c>
      <c r="K1881" s="13">
        <v>0</v>
      </c>
      <c r="L1881" s="13">
        <v>0</v>
      </c>
      <c r="M1881" s="13">
        <v>75</v>
      </c>
      <c r="N1881" s="14">
        <f>D1881*$D$13</f>
        <v>166.4</v>
      </c>
      <c r="O1881" s="14">
        <f>E1881*$E$13</f>
        <v>0</v>
      </c>
      <c r="P1881" s="14">
        <f>F1881*$F$13</f>
        <v>0</v>
      </c>
      <c r="Q1881" s="14">
        <f>G1881*$G$13</f>
        <v>0</v>
      </c>
      <c r="R1881" s="14">
        <f>H1881*$H$13</f>
        <v>0</v>
      </c>
      <c r="S1881" s="14">
        <f>(N1881/100)*(I1881*$I$14)+(N1881/100)*(J1881*$J$14)+(N1881/100)*(M1881*$M$14)</f>
        <v>411.84000000000003</v>
      </c>
      <c r="T1881" s="14">
        <f>(O1881/100)*(K1881*$K$13)+(O1881/100)*(M1881*$M$13)</f>
        <v>0</v>
      </c>
      <c r="U1881" s="14">
        <f>(P1881/100)*(K1881*$K$13)+(P1881/100)*(L1881*$L$13)+(P1881/100)*(M1881*$M$13)</f>
        <v>0</v>
      </c>
      <c r="V1881" s="14">
        <f>(Q1881/100)*(L1881*$L$13)+(Q1881/100)*(M1881*$M$13)</f>
        <v>0</v>
      </c>
      <c r="W1881" s="14">
        <f>(R1881/100)*(K1881*$K$13)+(R1881/100)*(L1881*$L$13)+(R1881/100)*(M1881*$M$13)</f>
        <v>0</v>
      </c>
      <c r="X1881" s="14">
        <f t="shared" si="603"/>
        <v>578.24</v>
      </c>
      <c r="Y1881" s="14">
        <f t="shared" si="604"/>
        <v>0</v>
      </c>
      <c r="Z1881" s="14">
        <f t="shared" si="605"/>
        <v>0</v>
      </c>
      <c r="AA1881" s="14">
        <f t="shared" si="606"/>
        <v>0</v>
      </c>
      <c r="AB1881" s="14">
        <f t="shared" si="607"/>
        <v>0</v>
      </c>
      <c r="AC1881" s="15">
        <f t="shared" si="602"/>
        <v>578.20000000000005</v>
      </c>
      <c r="AD1881" s="48">
        <f>(ROUND(AC1881-AC1871,1)/AC1871)</f>
        <v>0.28147163120567376</v>
      </c>
      <c r="AE1881" s="113"/>
      <c r="AF1881" s="60"/>
      <c r="AH1881" s="20"/>
    </row>
    <row r="1882" spans="1:34">
      <c r="A1882" s="99" t="s">
        <v>849</v>
      </c>
      <c r="B1882" s="87"/>
      <c r="C1882" s="21" t="s">
        <v>329</v>
      </c>
      <c r="D1882" s="12">
        <v>128</v>
      </c>
      <c r="E1882" s="12">
        <v>0</v>
      </c>
      <c r="F1882" s="12">
        <v>0</v>
      </c>
      <c r="G1882" s="12">
        <v>0</v>
      </c>
      <c r="H1882" s="12">
        <v>0</v>
      </c>
      <c r="I1882" s="13">
        <v>30</v>
      </c>
      <c r="J1882" s="13">
        <v>60</v>
      </c>
      <c r="K1882" s="13">
        <v>75</v>
      </c>
      <c r="L1882" s="13">
        <v>0</v>
      </c>
      <c r="M1882" s="13">
        <v>0</v>
      </c>
      <c r="N1882" s="14">
        <f>D1882*$D$14</f>
        <v>166.4</v>
      </c>
      <c r="O1882" s="14">
        <f>E1882*$E$14</f>
        <v>0</v>
      </c>
      <c r="P1882" s="14">
        <f>F1882*$F$14</f>
        <v>0</v>
      </c>
      <c r="Q1882" s="14">
        <f>G1882*$G$14</f>
        <v>0</v>
      </c>
      <c r="R1882" s="14">
        <f>H1882*$H$14</f>
        <v>0</v>
      </c>
      <c r="S1882" s="14">
        <f>(N1882/100)*(I1882*$I$14)+(N1882/100)*(J1882*$J$14)+(N1882/100)*(K1882*$K$14)</f>
        <v>411.84000000000003</v>
      </c>
      <c r="T1882" s="14">
        <f>(O1882/100)*(K1882*$K$14)</f>
        <v>0</v>
      </c>
      <c r="U1882" s="14">
        <f>(P1882/100)*(K1882*$K$14)+(P1882/100)*(L1882*$L$14)</f>
        <v>0</v>
      </c>
      <c r="V1882" s="14">
        <f>(Q1882/100)*(L1882*$L$14)</f>
        <v>0</v>
      </c>
      <c r="W1882" s="14">
        <f>(R1882/100)*(K1882*$L$14)+(R1882/100)*(L1882*$M$14)</f>
        <v>0</v>
      </c>
      <c r="X1882" s="14">
        <f t="shared" si="603"/>
        <v>578.24</v>
      </c>
      <c r="Y1882" s="14">
        <f t="shared" si="604"/>
        <v>0</v>
      </c>
      <c r="Z1882" s="14">
        <f t="shared" si="605"/>
        <v>0</v>
      </c>
      <c r="AA1882" s="14">
        <f t="shared" si="606"/>
        <v>0</v>
      </c>
      <c r="AB1882" s="14">
        <f t="shared" si="607"/>
        <v>0</v>
      </c>
      <c r="AC1882" s="15">
        <f t="shared" si="602"/>
        <v>578.20000000000005</v>
      </c>
      <c r="AD1882" s="48">
        <f>(ROUND(AC1882-AC1871,1)/AC1871)</f>
        <v>0.28147163120567376</v>
      </c>
      <c r="AE1882" s="113"/>
      <c r="AF1882" s="60"/>
      <c r="AH1882" s="20"/>
    </row>
    <row r="1883" spans="1:34">
      <c r="A1883" s="99"/>
      <c r="B1883" s="87"/>
      <c r="C1883" s="21" t="s">
        <v>330</v>
      </c>
      <c r="D1883" s="12">
        <v>128</v>
      </c>
      <c r="E1883" s="12">
        <v>0</v>
      </c>
      <c r="F1883" s="12">
        <v>0</v>
      </c>
      <c r="G1883" s="12">
        <v>0</v>
      </c>
      <c r="H1883" s="12">
        <v>0</v>
      </c>
      <c r="I1883" s="13">
        <v>30</v>
      </c>
      <c r="J1883" s="13">
        <v>60</v>
      </c>
      <c r="K1883" s="13">
        <v>0</v>
      </c>
      <c r="L1883" s="13">
        <v>75</v>
      </c>
      <c r="M1883" s="13">
        <v>0</v>
      </c>
      <c r="N1883" s="14">
        <f>D1883*$D$15</f>
        <v>166.4</v>
      </c>
      <c r="O1883" s="14">
        <f>E1883*$E$15</f>
        <v>0</v>
      </c>
      <c r="P1883" s="14">
        <f>F1883*$F$15</f>
        <v>0</v>
      </c>
      <c r="Q1883" s="14">
        <f>G1883*$G$15</f>
        <v>0</v>
      </c>
      <c r="R1883" s="14">
        <f>H1883*$H$15</f>
        <v>0</v>
      </c>
      <c r="S1883" s="14">
        <f>(N1883/100)*(I1883*$I$15)+(N1883/100)*(J1883*$J$15)+(N1883/100)*(L1883*$L$15)</f>
        <v>411.84000000000003</v>
      </c>
      <c r="T1883" s="14">
        <f>(O1883/100)*(K1883*$K$15)</f>
        <v>0</v>
      </c>
      <c r="U1883" s="14">
        <f>(P1883/100)*(K1883*$K$15)+(P1883/100)*(L1883*$L$15)</f>
        <v>0</v>
      </c>
      <c r="V1883" s="14">
        <f>(Q1883/100)*(L1883*$L$15)</f>
        <v>0</v>
      </c>
      <c r="W1883" s="14">
        <f>(R1883/100)*(K1883*$K$15)+(R1883/100)*(L1883*$L$15)</f>
        <v>0</v>
      </c>
      <c r="X1883" s="14">
        <f t="shared" si="603"/>
        <v>578.24</v>
      </c>
      <c r="Y1883" s="14">
        <f t="shared" si="604"/>
        <v>0</v>
      </c>
      <c r="Z1883" s="14">
        <f t="shared" si="605"/>
        <v>0</v>
      </c>
      <c r="AA1883" s="14">
        <f t="shared" si="606"/>
        <v>0</v>
      </c>
      <c r="AB1883" s="14">
        <f t="shared" si="607"/>
        <v>0</v>
      </c>
      <c r="AC1883" s="15">
        <f t="shared" si="602"/>
        <v>578.20000000000005</v>
      </c>
      <c r="AD1883" s="48">
        <f>(ROUND(AC1883-AC1871,1)/AC1871)</f>
        <v>0.28147163120567376</v>
      </c>
      <c r="AE1883" s="113"/>
      <c r="AF1883" s="60"/>
      <c r="AH1883" s="20"/>
    </row>
    <row r="1884" spans="1:34">
      <c r="A1884" s="99"/>
      <c r="B1884" s="87"/>
      <c r="C1884" s="21" t="s">
        <v>326</v>
      </c>
      <c r="D1884" s="12">
        <v>128</v>
      </c>
      <c r="E1884" s="12">
        <v>0</v>
      </c>
      <c r="F1884" s="12">
        <v>0</v>
      </c>
      <c r="G1884" s="12">
        <v>0</v>
      </c>
      <c r="H1884" s="12">
        <v>0</v>
      </c>
      <c r="I1884" s="13">
        <v>30</v>
      </c>
      <c r="J1884" s="13">
        <v>88</v>
      </c>
      <c r="K1884" s="13">
        <v>0</v>
      </c>
      <c r="L1884" s="13">
        <v>0</v>
      </c>
      <c r="M1884" s="13">
        <v>0</v>
      </c>
      <c r="N1884" s="14">
        <f>D1884*$D$16</f>
        <v>166.4</v>
      </c>
      <c r="O1884" s="14">
        <f>E1884*$E$16</f>
        <v>0</v>
      </c>
      <c r="P1884" s="14">
        <f>F1884*$F$16</f>
        <v>0</v>
      </c>
      <c r="Q1884" s="14">
        <f>G1884*$G$16</f>
        <v>0</v>
      </c>
      <c r="R1884" s="14">
        <f>H1884*$H$16</f>
        <v>0</v>
      </c>
      <c r="S1884" s="14">
        <f>(N1884/100)*(I1884*$I$16)+(N1884/100)*(J1884*$J$16)</f>
        <v>386.71359999999999</v>
      </c>
      <c r="T1884" s="14">
        <f>(O1884/100)*(K1884*$K$16)</f>
        <v>0</v>
      </c>
      <c r="U1884" s="14">
        <f>(P1884/100)*(K1884*$K$16)+(P1884/100)*(L1884*$L$16)</f>
        <v>0</v>
      </c>
      <c r="V1884" s="14">
        <f>(Q1884/100)*(L1884*$L$16)</f>
        <v>0</v>
      </c>
      <c r="W1884" s="14">
        <f>(R1884/100)*(K1884*$K$16)+(R1884/100)*(L1884*$L$16)</f>
        <v>0</v>
      </c>
      <c r="X1884" s="14">
        <f t="shared" si="603"/>
        <v>553.11360000000002</v>
      </c>
      <c r="Y1884" s="14">
        <f t="shared" si="604"/>
        <v>0</v>
      </c>
      <c r="Z1884" s="14">
        <f t="shared" si="605"/>
        <v>0</v>
      </c>
      <c r="AA1884" s="14">
        <f t="shared" si="606"/>
        <v>0</v>
      </c>
      <c r="AB1884" s="14">
        <f t="shared" si="607"/>
        <v>0</v>
      </c>
      <c r="AC1884" s="15">
        <f t="shared" si="602"/>
        <v>553.1</v>
      </c>
      <c r="AD1884" s="48">
        <f>(ROUND(AC1884-AC1871,1)/AC1871)</f>
        <v>0.22584219858156029</v>
      </c>
      <c r="AE1884" s="113"/>
      <c r="AF1884" s="60"/>
      <c r="AH1884" s="20"/>
    </row>
    <row r="1885" spans="1:34">
      <c r="A1885" s="99"/>
      <c r="B1885" s="87"/>
      <c r="C1885" s="21" t="s">
        <v>327</v>
      </c>
      <c r="D1885" s="12">
        <v>128</v>
      </c>
      <c r="E1885" s="12">
        <v>0</v>
      </c>
      <c r="F1885" s="12">
        <v>0</v>
      </c>
      <c r="G1885" s="12">
        <v>0</v>
      </c>
      <c r="H1885" s="12">
        <v>0</v>
      </c>
      <c r="I1885" s="13">
        <v>63</v>
      </c>
      <c r="J1885" s="13">
        <v>60</v>
      </c>
      <c r="K1885" s="13">
        <v>0</v>
      </c>
      <c r="L1885" s="13">
        <v>0</v>
      </c>
      <c r="M1885" s="13">
        <v>0</v>
      </c>
      <c r="N1885" s="14">
        <f>D1885*$D$17</f>
        <v>166.4</v>
      </c>
      <c r="O1885" s="14">
        <f>E1885*$E$17</f>
        <v>0</v>
      </c>
      <c r="P1885" s="14">
        <f>F1885*$F$17</f>
        <v>0</v>
      </c>
      <c r="Q1885" s="14">
        <f>G1885*$G$17</f>
        <v>0</v>
      </c>
      <c r="R1885" s="14">
        <f>H1885*$H$17</f>
        <v>0</v>
      </c>
      <c r="S1885" s="14">
        <f>(N1885/100)*(I1885*$I$17)+(N1885/100)*(J1885*$J$17)</f>
        <v>340.95359999999999</v>
      </c>
      <c r="T1885" s="14">
        <f>(O1885/100)*(K1885*$K$17)</f>
        <v>0</v>
      </c>
      <c r="U1885" s="14">
        <f>(P1885/100)*(K1885*$K$17)+(P1885/100)*(L1885*$L$17)</f>
        <v>0</v>
      </c>
      <c r="V1885" s="14">
        <f>(Q1885/100)*(L1885*$L$17)</f>
        <v>0</v>
      </c>
      <c r="W1885" s="14">
        <f>(R1885/100)*(K1885*$K$17)+(R1885/100)*(L1885*$L$17)</f>
        <v>0</v>
      </c>
      <c r="X1885" s="14">
        <f t="shared" si="603"/>
        <v>507.35360000000003</v>
      </c>
      <c r="Y1885" s="14">
        <f t="shared" si="604"/>
        <v>0</v>
      </c>
      <c r="Z1885" s="14">
        <f t="shared" si="605"/>
        <v>0</v>
      </c>
      <c r="AA1885" s="14">
        <f t="shared" si="606"/>
        <v>0</v>
      </c>
      <c r="AB1885" s="14">
        <f t="shared" si="607"/>
        <v>0</v>
      </c>
      <c r="AC1885" s="15">
        <f t="shared" si="602"/>
        <v>507.4</v>
      </c>
      <c r="AD1885" s="48">
        <f>(ROUND(AC1885-AC1871,1)/AC1871)</f>
        <v>0.12455673758865249</v>
      </c>
      <c r="AE1885" s="113"/>
      <c r="AF1885" s="60"/>
      <c r="AH1885" s="20"/>
    </row>
    <row r="1886" spans="1:34">
      <c r="A1886" s="106" t="s">
        <v>0</v>
      </c>
      <c r="B1886" s="88" t="s">
        <v>88</v>
      </c>
      <c r="C1886" s="50" t="s">
        <v>244</v>
      </c>
      <c r="D1886" s="11">
        <v>126</v>
      </c>
      <c r="E1886" s="11">
        <v>0</v>
      </c>
      <c r="F1886" s="11">
        <v>0</v>
      </c>
      <c r="G1886" s="11">
        <v>0</v>
      </c>
      <c r="H1886" s="11">
        <v>0</v>
      </c>
      <c r="I1886" s="51">
        <v>20</v>
      </c>
      <c r="J1886" s="51">
        <v>70</v>
      </c>
      <c r="K1886" s="51">
        <v>0</v>
      </c>
      <c r="L1886" s="51">
        <v>0</v>
      </c>
      <c r="M1886" s="51">
        <v>0</v>
      </c>
      <c r="N1886" s="52">
        <f>D1886*$D$3</f>
        <v>189</v>
      </c>
      <c r="O1886" s="52">
        <f>E1886*$E$3</f>
        <v>0</v>
      </c>
      <c r="P1886" s="52">
        <f>F1886*$F$3</f>
        <v>0</v>
      </c>
      <c r="Q1886" s="52">
        <f>G1886*$G$3</f>
        <v>0</v>
      </c>
      <c r="R1886" s="52">
        <f>H1886*$H$3</f>
        <v>0</v>
      </c>
      <c r="S1886" s="52">
        <f>(N1886/100)*(I1886*$I$3)+(N1886/100)*(J1886*$J$3)</f>
        <v>255.14999999999998</v>
      </c>
      <c r="T1886" s="52">
        <f>(O1886/100)*(K1886*$K$3)</f>
        <v>0</v>
      </c>
      <c r="U1886" s="52">
        <f>(P1886/100)*(K1886*$K$3)+(P1886/100)*(L1886*$L$3)</f>
        <v>0</v>
      </c>
      <c r="V1886" s="52">
        <f>(Q1886/100)*(L1886*$L$3)</f>
        <v>0</v>
      </c>
      <c r="W1886" s="52">
        <f>(R1886/100)*(K1886*$K$3)+(R1886/100)*(L1886*$L$3)</f>
        <v>0</v>
      </c>
      <c r="X1886" s="52">
        <f t="shared" si="603"/>
        <v>444.15</v>
      </c>
      <c r="Y1886" s="52">
        <f t="shared" si="604"/>
        <v>0</v>
      </c>
      <c r="Z1886" s="52">
        <f t="shared" si="605"/>
        <v>0</v>
      </c>
      <c r="AA1886" s="52">
        <f t="shared" si="606"/>
        <v>0</v>
      </c>
      <c r="AB1886" s="52">
        <f t="shared" si="607"/>
        <v>0</v>
      </c>
      <c r="AC1886" s="53">
        <f>ROUND(X1886+Y1886+Z1886+AA1886+AB1886,1)</f>
        <v>444.2</v>
      </c>
      <c r="AD1886" s="58">
        <v>0</v>
      </c>
      <c r="AE1886" s="113" t="s">
        <v>814</v>
      </c>
      <c r="AF1886" s="60"/>
      <c r="AH1886" s="20"/>
    </row>
    <row r="1887" spans="1:34">
      <c r="A1887" s="99" t="s">
        <v>815</v>
      </c>
      <c r="B1887" s="89">
        <v>16</v>
      </c>
      <c r="C1887" s="21" t="s">
        <v>325</v>
      </c>
      <c r="D1887" s="12">
        <v>126</v>
      </c>
      <c r="E1887" s="12">
        <v>0</v>
      </c>
      <c r="F1887" s="12">
        <v>0</v>
      </c>
      <c r="G1887" s="12">
        <v>0</v>
      </c>
      <c r="H1887" s="12">
        <v>0</v>
      </c>
      <c r="I1887" s="13">
        <v>41</v>
      </c>
      <c r="J1887" s="13">
        <v>81</v>
      </c>
      <c r="K1887" s="13">
        <v>0</v>
      </c>
      <c r="L1887" s="13">
        <v>0</v>
      </c>
      <c r="M1887" s="13">
        <v>0</v>
      </c>
      <c r="N1887" s="14">
        <f>D1887*$D$4</f>
        <v>163.80000000000001</v>
      </c>
      <c r="O1887" s="14">
        <f>E1887*$E$4</f>
        <v>0</v>
      </c>
      <c r="P1887" s="14">
        <f>F1887*$F$4</f>
        <v>0</v>
      </c>
      <c r="Q1887" s="14">
        <f>G1887*$G$4</f>
        <v>0</v>
      </c>
      <c r="R1887" s="14">
        <f>H1887*$H$4</f>
        <v>0</v>
      </c>
      <c r="S1887" s="14">
        <f>(N1887/100)*(I1887*$I$4)+(N1887/100)*(J1887*$J$4)</f>
        <v>359.70480000000003</v>
      </c>
      <c r="T1887" s="14">
        <f>(O1887/100)*(K1887*$K$4)</f>
        <v>0</v>
      </c>
      <c r="U1887" s="14">
        <f>(P1887/100)*(K1887*$K$4)+(P1887/100)*(L1887*$L$4)</f>
        <v>0</v>
      </c>
      <c r="V1887" s="14">
        <f>(Q1887/100)*(L1887*$L$4)</f>
        <v>0</v>
      </c>
      <c r="W1887" s="14">
        <f>(R1887/100)*(K1887*$K$4)+(R1887/100)*(L1887*$L$4)</f>
        <v>0</v>
      </c>
      <c r="X1887" s="14">
        <f t="shared" si="603"/>
        <v>523.50480000000005</v>
      </c>
      <c r="Y1887" s="14">
        <f t="shared" si="604"/>
        <v>0</v>
      </c>
      <c r="Z1887" s="14">
        <f t="shared" si="605"/>
        <v>0</v>
      </c>
      <c r="AA1887" s="14">
        <f t="shared" si="606"/>
        <v>0</v>
      </c>
      <c r="AB1887" s="14">
        <f t="shared" ref="AB1887:AB1903" si="608">R1887+W1887</f>
        <v>0</v>
      </c>
      <c r="AC1887" s="15">
        <f>ROUND(X1887+Y1887+Z1887+AA1887+AB1887,1)</f>
        <v>523.5</v>
      </c>
      <c r="AD1887" s="48">
        <f>(ROUND(AC1887-AC1886,1)/AC1886)</f>
        <v>0.17852318775326428</v>
      </c>
      <c r="AE1887" s="113"/>
      <c r="AF1887" s="60"/>
      <c r="AH1887" s="20"/>
    </row>
    <row r="1888" spans="1:34">
      <c r="A1888" s="99" t="s">
        <v>816</v>
      </c>
      <c r="B1888" s="89">
        <v>24</v>
      </c>
      <c r="C1888" s="21" t="s">
        <v>850</v>
      </c>
      <c r="D1888" s="12">
        <v>126</v>
      </c>
      <c r="E1888" s="12">
        <v>0</v>
      </c>
      <c r="F1888" s="12">
        <v>0</v>
      </c>
      <c r="G1888" s="12">
        <v>0</v>
      </c>
      <c r="H1888" s="12">
        <v>0</v>
      </c>
      <c r="I1888" s="13">
        <v>20</v>
      </c>
      <c r="J1888" s="13">
        <v>70</v>
      </c>
      <c r="K1888" s="13">
        <v>0</v>
      </c>
      <c r="L1888" s="13">
        <v>0</v>
      </c>
      <c r="M1888" s="13">
        <v>0</v>
      </c>
      <c r="N1888" s="14">
        <f>D1888*$D$5</f>
        <v>176.39999999999998</v>
      </c>
      <c r="O1888" s="14">
        <f>E1888*$E$5</f>
        <v>0</v>
      </c>
      <c r="P1888" s="14">
        <f>F1888*$F$5</f>
        <v>0</v>
      </c>
      <c r="Q1888" s="14">
        <f>G1888*$G$5</f>
        <v>0</v>
      </c>
      <c r="R1888" s="14">
        <f>H1888*$H$5</f>
        <v>0</v>
      </c>
      <c r="S1888" s="14">
        <f>(N1888/100)*(I1888*$I$5)+(N1888/100)*(J1888*$J$5)</f>
        <v>238.13999999999996</v>
      </c>
      <c r="T1888" s="14">
        <f>(O1888/100)*(K1888*$K$5)</f>
        <v>0</v>
      </c>
      <c r="U1888" s="14">
        <f>(P1888/100)*(K1888*$K$5)+(P1888/100)*(L1888*$L$5)</f>
        <v>0</v>
      </c>
      <c r="V1888" s="14">
        <f>(Q1888/100)*(L1888*$L$5)</f>
        <v>0</v>
      </c>
      <c r="W1888" s="14">
        <f>(R1888/100)*(K1888*$K$5)+(R1888/100)*(L1888*$L$5)</f>
        <v>0</v>
      </c>
      <c r="X1888" s="14">
        <f t="shared" si="603"/>
        <v>414.53999999999996</v>
      </c>
      <c r="Y1888" s="14">
        <f t="shared" si="604"/>
        <v>0</v>
      </c>
      <c r="Z1888" s="14">
        <f t="shared" si="605"/>
        <v>0</v>
      </c>
      <c r="AA1888" s="14">
        <f t="shared" si="606"/>
        <v>0</v>
      </c>
      <c r="AB1888" s="14">
        <f t="shared" si="608"/>
        <v>0</v>
      </c>
      <c r="AC1888" s="15">
        <f t="shared" ref="AC1888:AC1900" si="609">ROUND(X1888+Y1888+Z1888+AA1888+AB1888,1)</f>
        <v>414.5</v>
      </c>
      <c r="AD1888" s="48">
        <f>(ROUND(AC1888-AC1886,1)/AC1886)</f>
        <v>-6.6861773975686628E-2</v>
      </c>
      <c r="AE1888" s="113"/>
      <c r="AF1888" s="60"/>
      <c r="AH1888" s="20"/>
    </row>
    <row r="1889" spans="1:34">
      <c r="A1889" s="99" t="s">
        <v>817</v>
      </c>
      <c r="B1889" s="89">
        <v>0</v>
      </c>
      <c r="C1889" s="21" t="s">
        <v>338</v>
      </c>
      <c r="D1889" s="12">
        <v>126</v>
      </c>
      <c r="E1889" s="12">
        <v>0</v>
      </c>
      <c r="F1889" s="12">
        <v>0</v>
      </c>
      <c r="G1889" s="12">
        <v>0</v>
      </c>
      <c r="H1889" s="12">
        <v>0</v>
      </c>
      <c r="I1889" s="13">
        <v>20</v>
      </c>
      <c r="J1889" s="13">
        <v>70</v>
      </c>
      <c r="K1889" s="13">
        <v>0</v>
      </c>
      <c r="L1889" s="13">
        <v>0</v>
      </c>
      <c r="M1889" s="13">
        <v>0</v>
      </c>
      <c r="N1889" s="14">
        <f>D1889*$D$6</f>
        <v>176.39999999999998</v>
      </c>
      <c r="O1889" s="14">
        <f>E1889*$E$6</f>
        <v>0</v>
      </c>
      <c r="P1889" s="14">
        <f>F1889*$F$6</f>
        <v>0</v>
      </c>
      <c r="Q1889" s="14">
        <f>G1889*$G$6</f>
        <v>0</v>
      </c>
      <c r="R1889" s="14">
        <f>H1889*$H$6</f>
        <v>0</v>
      </c>
      <c r="S1889" s="14">
        <f>(N1889/100)*(I1889*$I$6)+(N1889/100)*(J1889*$J$6)</f>
        <v>238.13999999999996</v>
      </c>
      <c r="T1889" s="14">
        <f>(O1889/100)*(K1889*$K$6)</f>
        <v>0</v>
      </c>
      <c r="U1889" s="14">
        <f>(P1889/100)*(K1889*$K$6)+(P1889/100)*(L1889*$L$6)</f>
        <v>0</v>
      </c>
      <c r="V1889" s="14">
        <f>(Q1889/100)*(L1889*$L$6)</f>
        <v>0</v>
      </c>
      <c r="W1889" s="14">
        <f>(R1889/100)*(K1889*$K$6)+(R1889/100)*(L1889*$L$6)</f>
        <v>0</v>
      </c>
      <c r="X1889" s="14">
        <f t="shared" si="603"/>
        <v>414.53999999999996</v>
      </c>
      <c r="Y1889" s="14">
        <f t="shared" si="604"/>
        <v>0</v>
      </c>
      <c r="Z1889" s="14">
        <f t="shared" si="605"/>
        <v>0</v>
      </c>
      <c r="AA1889" s="14">
        <f t="shared" si="606"/>
        <v>0</v>
      </c>
      <c r="AB1889" s="14">
        <f t="shared" si="608"/>
        <v>0</v>
      </c>
      <c r="AC1889" s="15">
        <f t="shared" si="609"/>
        <v>414.5</v>
      </c>
      <c r="AD1889" s="48">
        <f>(ROUND(AC1889-AC1886,1)/AC1886)</f>
        <v>-6.6861773975686628E-2</v>
      </c>
      <c r="AE1889" s="113"/>
      <c r="AF1889" s="60"/>
      <c r="AH1889" s="20"/>
    </row>
    <row r="1890" spans="1:34">
      <c r="A1890" s="99" t="s">
        <v>818</v>
      </c>
      <c r="B1890" s="89">
        <v>0</v>
      </c>
      <c r="C1890" s="21" t="s">
        <v>339</v>
      </c>
      <c r="D1890" s="12">
        <v>126</v>
      </c>
      <c r="E1890" s="12">
        <v>0</v>
      </c>
      <c r="F1890" s="12">
        <v>0</v>
      </c>
      <c r="G1890" s="12">
        <v>0</v>
      </c>
      <c r="H1890" s="12">
        <v>0</v>
      </c>
      <c r="I1890" s="13">
        <v>20</v>
      </c>
      <c r="J1890" s="13">
        <v>70</v>
      </c>
      <c r="K1890" s="13">
        <v>0</v>
      </c>
      <c r="L1890" s="13">
        <v>0</v>
      </c>
      <c r="M1890" s="13">
        <v>0</v>
      </c>
      <c r="N1890" s="14">
        <f>D1890*$D$7</f>
        <v>176.39999999999998</v>
      </c>
      <c r="O1890" s="14">
        <f>E1890*$E$7</f>
        <v>0</v>
      </c>
      <c r="P1890" s="14">
        <f>F1890*$F$7</f>
        <v>0</v>
      </c>
      <c r="Q1890" s="14">
        <f>G1890*$G$7</f>
        <v>0</v>
      </c>
      <c r="R1890" s="14">
        <f>H1890*$H$7</f>
        <v>0</v>
      </c>
      <c r="S1890" s="14">
        <f>(N1890/100)*(I1890*$I$7)+(N1890/100)*(J1890*$J$7)</f>
        <v>238.13999999999996</v>
      </c>
      <c r="T1890" s="14">
        <f>(O1890/100)*(K1890*$K$7)</f>
        <v>0</v>
      </c>
      <c r="U1890" s="14">
        <f>(P1890/100)*(K1890*$K$7)+(P1890/100)*(L1890*$L$7)</f>
        <v>0</v>
      </c>
      <c r="V1890" s="14">
        <f>(Q1890/100)*(L1890*$L$7)</f>
        <v>0</v>
      </c>
      <c r="W1890" s="14">
        <f>(R1890/100)*(K1890*$K$7)+(R1890/100)*(L1890*$L$7)</f>
        <v>0</v>
      </c>
      <c r="X1890" s="14">
        <f t="shared" si="603"/>
        <v>414.53999999999996</v>
      </c>
      <c r="Y1890" s="14">
        <f t="shared" si="604"/>
        <v>0</v>
      </c>
      <c r="Z1890" s="14">
        <f t="shared" si="605"/>
        <v>0</v>
      </c>
      <c r="AA1890" s="14">
        <f t="shared" si="606"/>
        <v>0</v>
      </c>
      <c r="AB1890" s="14">
        <f t="shared" si="608"/>
        <v>0</v>
      </c>
      <c r="AC1890" s="15">
        <f t="shared" si="609"/>
        <v>414.5</v>
      </c>
      <c r="AD1890" s="48">
        <f>(ROUND(AC1890-AC1886,1)/AC1886)</f>
        <v>-6.6861773975686628E-2</v>
      </c>
      <c r="AE1890" s="113"/>
      <c r="AF1890" s="60"/>
      <c r="AH1890" s="20"/>
    </row>
    <row r="1891" spans="1:34">
      <c r="A1891" s="99" t="s">
        <v>667</v>
      </c>
      <c r="B1891" s="89"/>
      <c r="C1891" s="21" t="s">
        <v>340</v>
      </c>
      <c r="D1891" s="12">
        <v>126</v>
      </c>
      <c r="E1891" s="12">
        <v>0</v>
      </c>
      <c r="F1891" s="12">
        <v>0</v>
      </c>
      <c r="G1891" s="12">
        <v>0</v>
      </c>
      <c r="H1891" s="12">
        <v>0</v>
      </c>
      <c r="I1891" s="13">
        <v>20</v>
      </c>
      <c r="J1891" s="13">
        <v>70</v>
      </c>
      <c r="K1891" s="13">
        <v>0</v>
      </c>
      <c r="L1891" s="13">
        <v>0</v>
      </c>
      <c r="M1891" s="13">
        <v>0</v>
      </c>
      <c r="N1891" s="14">
        <f>D1891*$D$8</f>
        <v>176.39999999999998</v>
      </c>
      <c r="O1891" s="14">
        <f>E1891*$E$8</f>
        <v>0</v>
      </c>
      <c r="P1891" s="14">
        <f>F1891*$F$8</f>
        <v>0</v>
      </c>
      <c r="Q1891" s="14">
        <f>G1891*$G$8</f>
        <v>0</v>
      </c>
      <c r="R1891" s="14">
        <f>H1891*$H$8</f>
        <v>0</v>
      </c>
      <c r="S1891" s="14">
        <f>(N1891/100)*(I1891*$I$8)+(N1891/100)*(J1891*$J$8)</f>
        <v>238.13999999999996</v>
      </c>
      <c r="T1891" s="14">
        <f>(O1891/100)*(K1891*$K$8)</f>
        <v>0</v>
      </c>
      <c r="U1891" s="14">
        <f>(P1891/100)*(K1891*$K$8)+(P1891/100)*(L1891*$L$8)</f>
        <v>0</v>
      </c>
      <c r="V1891" s="14">
        <f>(Q1891/100)*(L1891*$L$8)</f>
        <v>0</v>
      </c>
      <c r="W1891" s="14">
        <f>(R1891/100)*(K1891*$K$8)+(R1891/100)*(L1891*$L$8)</f>
        <v>0</v>
      </c>
      <c r="X1891" s="14">
        <f t="shared" si="603"/>
        <v>414.53999999999996</v>
      </c>
      <c r="Y1891" s="14">
        <f t="shared" si="604"/>
        <v>0</v>
      </c>
      <c r="Z1891" s="14">
        <f t="shared" si="605"/>
        <v>0</v>
      </c>
      <c r="AA1891" s="14">
        <f t="shared" si="606"/>
        <v>0</v>
      </c>
      <c r="AB1891" s="14">
        <f t="shared" si="608"/>
        <v>0</v>
      </c>
      <c r="AC1891" s="15">
        <f t="shared" si="609"/>
        <v>414.5</v>
      </c>
      <c r="AD1891" s="48">
        <f>(ROUND(AC1891-AC1886,1)/AC1886)</f>
        <v>-6.6861773975686628E-2</v>
      </c>
      <c r="AE1891" s="113"/>
      <c r="AF1891" s="60"/>
      <c r="AH1891" s="20"/>
    </row>
    <row r="1892" spans="1:34">
      <c r="A1892" s="99" t="s">
        <v>606</v>
      </c>
      <c r="B1892" s="89"/>
      <c r="C1892" s="21" t="s">
        <v>1</v>
      </c>
      <c r="D1892" s="12">
        <v>63</v>
      </c>
      <c r="E1892" s="12">
        <v>126</v>
      </c>
      <c r="F1892" s="12">
        <v>0</v>
      </c>
      <c r="G1892" s="12">
        <v>0</v>
      </c>
      <c r="H1892" s="12">
        <v>0</v>
      </c>
      <c r="I1892" s="13">
        <v>20</v>
      </c>
      <c r="J1892" s="13">
        <v>70</v>
      </c>
      <c r="K1892" s="13">
        <v>95</v>
      </c>
      <c r="L1892" s="13">
        <v>0</v>
      </c>
      <c r="M1892" s="13">
        <v>0</v>
      </c>
      <c r="N1892" s="14">
        <f>D1892*$D$9</f>
        <v>75.599999999999994</v>
      </c>
      <c r="O1892" s="14">
        <f>E1892*$E$9</f>
        <v>163.80000000000001</v>
      </c>
      <c r="P1892" s="14">
        <f>F1892*$F$9</f>
        <v>0</v>
      </c>
      <c r="Q1892" s="14">
        <f>G1892*$G$9</f>
        <v>0</v>
      </c>
      <c r="R1892" s="14">
        <f>H1892*$H$9</f>
        <v>0</v>
      </c>
      <c r="S1892" s="14">
        <f>(N1892/100)*(I1892*$I$9)+(N1892/100)*(J1892*$J$9)</f>
        <v>102.05999999999999</v>
      </c>
      <c r="T1892" s="14">
        <f>(O1892/100)*(K1892*$K$9)</f>
        <v>233.41500000000002</v>
      </c>
      <c r="U1892" s="14">
        <f>(P1892/100)*(K1892*$K$9)+(P1892/100)*(L1892*$L$9)</f>
        <v>0</v>
      </c>
      <c r="V1892" s="14">
        <f>(Q1892/100)*(L1892*$L$9)</f>
        <v>0</v>
      </c>
      <c r="W1892" s="14">
        <f>(R1892/100)*(K1892*$K$9)+(R1892/100)*(L1892*$L$9)</f>
        <v>0</v>
      </c>
      <c r="X1892" s="14">
        <f t="shared" si="603"/>
        <v>177.65999999999997</v>
      </c>
      <c r="Y1892" s="14">
        <f t="shared" si="604"/>
        <v>397.21500000000003</v>
      </c>
      <c r="Z1892" s="14">
        <f t="shared" si="605"/>
        <v>0</v>
      </c>
      <c r="AA1892" s="14">
        <f t="shared" si="606"/>
        <v>0</v>
      </c>
      <c r="AB1892" s="14">
        <f t="shared" si="608"/>
        <v>0</v>
      </c>
      <c r="AC1892" s="15">
        <f t="shared" si="609"/>
        <v>574.9</v>
      </c>
      <c r="AD1892" s="48">
        <f>(ROUND(AC1892-AC1886,1)/AC1886)</f>
        <v>0.29423683025664116</v>
      </c>
      <c r="AE1892" s="113"/>
      <c r="AF1892" s="60"/>
      <c r="AH1892" s="20"/>
    </row>
    <row r="1893" spans="1:34">
      <c r="A1893" s="99" t="s">
        <v>845</v>
      </c>
      <c r="B1893" s="89"/>
      <c r="C1893" s="21" t="s">
        <v>2</v>
      </c>
      <c r="D1893" s="12">
        <v>63</v>
      </c>
      <c r="E1893" s="12">
        <v>0</v>
      </c>
      <c r="F1893" s="12">
        <v>126</v>
      </c>
      <c r="G1893" s="12">
        <v>0</v>
      </c>
      <c r="H1893" s="12">
        <v>0</v>
      </c>
      <c r="I1893" s="13">
        <v>20</v>
      </c>
      <c r="J1893" s="13">
        <v>70</v>
      </c>
      <c r="K1893" s="13">
        <v>47.5</v>
      </c>
      <c r="L1893" s="13">
        <v>47.5</v>
      </c>
      <c r="M1893" s="13">
        <v>0</v>
      </c>
      <c r="N1893" s="14">
        <f>D1893*$D$10</f>
        <v>75.599999999999994</v>
      </c>
      <c r="O1893" s="14">
        <f>E1893*$E$10</f>
        <v>0</v>
      </c>
      <c r="P1893" s="14">
        <f>F1893*$F$10</f>
        <v>163.80000000000001</v>
      </c>
      <c r="Q1893" s="14">
        <f>G1893*$G$10</f>
        <v>0</v>
      </c>
      <c r="R1893" s="14">
        <f>H1893*$H$10</f>
        <v>0</v>
      </c>
      <c r="S1893" s="14">
        <f>(N1893/100)*(I1893*$I$10)+(N1893/100)*(J1893*$J$10)</f>
        <v>102.05999999999999</v>
      </c>
      <c r="T1893" s="14">
        <f>(O1893/100)*(K1893*$J$10)</f>
        <v>0</v>
      </c>
      <c r="U1893" s="14">
        <f>(P1893/100)*(K1893*$K$10)+(P1893/100)*(L1893*$L$10)</f>
        <v>233.41500000000002</v>
      </c>
      <c r="V1893" s="14">
        <f>(Q1893/100)*(L1893*$L$10)</f>
        <v>0</v>
      </c>
      <c r="W1893" s="14">
        <f>(R1893/100)*(K1893*$K$10)+(R1893/100)*(L1893*$L$10)</f>
        <v>0</v>
      </c>
      <c r="X1893" s="14">
        <f t="shared" si="603"/>
        <v>177.65999999999997</v>
      </c>
      <c r="Y1893" s="14">
        <f t="shared" si="604"/>
        <v>0</v>
      </c>
      <c r="Z1893" s="14">
        <f t="shared" si="605"/>
        <v>397.21500000000003</v>
      </c>
      <c r="AA1893" s="14">
        <f t="shared" si="606"/>
        <v>0</v>
      </c>
      <c r="AB1893" s="14">
        <f t="shared" si="608"/>
        <v>0</v>
      </c>
      <c r="AC1893" s="15">
        <f t="shared" si="609"/>
        <v>574.9</v>
      </c>
      <c r="AD1893" s="48">
        <f>(ROUND(AC1893-AC1886,1)/AC1886)</f>
        <v>0.29423683025664116</v>
      </c>
      <c r="AE1893" s="113"/>
      <c r="AF1893" s="60"/>
      <c r="AH1893" s="20"/>
    </row>
    <row r="1894" spans="1:34">
      <c r="A1894" s="99" t="s">
        <v>846</v>
      </c>
      <c r="B1894" s="89"/>
      <c r="C1894" s="21" t="s">
        <v>3</v>
      </c>
      <c r="D1894" s="12">
        <v>63</v>
      </c>
      <c r="E1894" s="12">
        <v>0</v>
      </c>
      <c r="F1894" s="12">
        <v>0</v>
      </c>
      <c r="G1894" s="12">
        <v>126</v>
      </c>
      <c r="H1894" s="12">
        <v>0</v>
      </c>
      <c r="I1894" s="13">
        <v>20</v>
      </c>
      <c r="J1894" s="13">
        <v>70</v>
      </c>
      <c r="K1894" s="13">
        <v>0</v>
      </c>
      <c r="L1894" s="13">
        <v>95</v>
      </c>
      <c r="M1894" s="13">
        <v>0</v>
      </c>
      <c r="N1894" s="14">
        <f>D1894*$D$11</f>
        <v>75.599999999999994</v>
      </c>
      <c r="O1894" s="14">
        <f>E1894*$E$11</f>
        <v>0</v>
      </c>
      <c r="P1894" s="14">
        <f>F1894*$F$11</f>
        <v>0</v>
      </c>
      <c r="Q1894" s="14">
        <f>G1894*$G$11</f>
        <v>163.80000000000001</v>
      </c>
      <c r="R1894" s="14">
        <f>H1894*$H$11</f>
        <v>0</v>
      </c>
      <c r="S1894" s="14">
        <f>(N1894/100)*(I1894*$I$11)+(N1894/100)*(J1894*$J$11)</f>
        <v>102.05999999999999</v>
      </c>
      <c r="T1894" s="14">
        <f>(O1894/100)*(K1894*$K$11)</f>
        <v>0</v>
      </c>
      <c r="U1894" s="14">
        <f>(P1894/100)*(K1894*$K$11)+(P1894/100)*(L1894*$L$11)</f>
        <v>0</v>
      </c>
      <c r="V1894" s="14">
        <f>(Q1894/100)*(L1894*$L$11)</f>
        <v>233.41500000000002</v>
      </c>
      <c r="W1894" s="14">
        <f>(R1894/100)*(K1894*$K$11)+(R1894/100)*(L1894*$L$11)</f>
        <v>0</v>
      </c>
      <c r="X1894" s="14">
        <f t="shared" si="603"/>
        <v>177.65999999999997</v>
      </c>
      <c r="Y1894" s="14">
        <f t="shared" si="604"/>
        <v>0</v>
      </c>
      <c r="Z1894" s="14">
        <f t="shared" si="605"/>
        <v>0</v>
      </c>
      <c r="AA1894" s="14">
        <f t="shared" si="606"/>
        <v>397.21500000000003</v>
      </c>
      <c r="AB1894" s="14">
        <f t="shared" si="608"/>
        <v>0</v>
      </c>
      <c r="AC1894" s="15">
        <f t="shared" si="609"/>
        <v>574.9</v>
      </c>
      <c r="AD1894" s="48">
        <f>(ROUND(AC1894-AC1886,1)/AC1886)</f>
        <v>0.29423683025664116</v>
      </c>
      <c r="AE1894" s="113"/>
      <c r="AF1894" s="60"/>
      <c r="AH1894" s="20"/>
    </row>
    <row r="1895" spans="1:34">
      <c r="A1895" s="99" t="s">
        <v>847</v>
      </c>
      <c r="B1895" s="89"/>
      <c r="C1895" s="21" t="s">
        <v>4</v>
      </c>
      <c r="D1895" s="12">
        <v>63</v>
      </c>
      <c r="E1895" s="12">
        <v>0</v>
      </c>
      <c r="F1895" s="12">
        <v>0</v>
      </c>
      <c r="G1895" s="12">
        <v>0</v>
      </c>
      <c r="H1895" s="12">
        <v>126</v>
      </c>
      <c r="I1895" s="13">
        <v>20</v>
      </c>
      <c r="J1895" s="13">
        <v>70</v>
      </c>
      <c r="K1895" s="13">
        <v>47.5</v>
      </c>
      <c r="L1895" s="13">
        <v>47.5</v>
      </c>
      <c r="M1895" s="13">
        <v>0</v>
      </c>
      <c r="N1895" s="14">
        <f>D1895*$D$12</f>
        <v>75.599999999999994</v>
      </c>
      <c r="O1895" s="14">
        <f>E1895*$E$12</f>
        <v>0</v>
      </c>
      <c r="P1895" s="14">
        <f>F1895*$F$12</f>
        <v>0</v>
      </c>
      <c r="Q1895" s="14">
        <f>G1895*$G$12</f>
        <v>0</v>
      </c>
      <c r="R1895" s="14">
        <f>H1895*$H$12</f>
        <v>163.80000000000001</v>
      </c>
      <c r="S1895" s="14">
        <f>(N1895/100)*(I1895*$I$12)+(N1895/100)*(J1895*$J$12)</f>
        <v>102.05999999999999</v>
      </c>
      <c r="T1895" s="14">
        <f>(O1895/100)*(K1895*$K$12)</f>
        <v>0</v>
      </c>
      <c r="U1895" s="14">
        <f>(P1895/100)*(K1895*$K$12)+(P1895/100)*(L1895*$L$12)</f>
        <v>0</v>
      </c>
      <c r="V1895" s="14">
        <f>(Q1895/100)*(L1895*$L$12)</f>
        <v>0</v>
      </c>
      <c r="W1895" s="14">
        <f>(R1895/100)*(K1895*$K$12)+(R1895/100)*(L1895*$L$12)</f>
        <v>233.41500000000002</v>
      </c>
      <c r="X1895" s="14">
        <f t="shared" si="603"/>
        <v>177.65999999999997</v>
      </c>
      <c r="Y1895" s="14">
        <f t="shared" si="604"/>
        <v>0</v>
      </c>
      <c r="Z1895" s="14">
        <f t="shared" si="605"/>
        <v>0</v>
      </c>
      <c r="AA1895" s="14">
        <f t="shared" si="606"/>
        <v>0</v>
      </c>
      <c r="AB1895" s="14">
        <f t="shared" si="608"/>
        <v>397.21500000000003</v>
      </c>
      <c r="AC1895" s="15">
        <f t="shared" si="609"/>
        <v>574.9</v>
      </c>
      <c r="AD1895" s="48">
        <f>(ROUND(AC1895-AC1886,1)/AC1886)</f>
        <v>0.29423683025664116</v>
      </c>
      <c r="AE1895" s="113"/>
      <c r="AF1895" s="60"/>
      <c r="AH1895" s="20"/>
    </row>
    <row r="1896" spans="1:34">
      <c r="A1896" s="99" t="s">
        <v>848</v>
      </c>
      <c r="B1896" s="89"/>
      <c r="C1896" s="21" t="s">
        <v>328</v>
      </c>
      <c r="D1896" s="12">
        <v>126</v>
      </c>
      <c r="E1896" s="12">
        <v>0</v>
      </c>
      <c r="F1896" s="12">
        <v>0</v>
      </c>
      <c r="G1896" s="12">
        <v>0</v>
      </c>
      <c r="H1896" s="12">
        <v>0</v>
      </c>
      <c r="I1896" s="13">
        <v>20</v>
      </c>
      <c r="J1896" s="13">
        <v>70</v>
      </c>
      <c r="K1896" s="13">
        <v>0</v>
      </c>
      <c r="L1896" s="13">
        <v>0</v>
      </c>
      <c r="M1896" s="13">
        <v>75</v>
      </c>
      <c r="N1896" s="14">
        <f>D1896*$D$13</f>
        <v>163.80000000000001</v>
      </c>
      <c r="O1896" s="14">
        <f>E1896*$E$13</f>
        <v>0</v>
      </c>
      <c r="P1896" s="14">
        <f>F1896*$F$13</f>
        <v>0</v>
      </c>
      <c r="Q1896" s="14">
        <f>G1896*$G$13</f>
        <v>0</v>
      </c>
      <c r="R1896" s="14">
        <f>H1896*$H$13</f>
        <v>0</v>
      </c>
      <c r="S1896" s="14">
        <f>(N1896/100)*(I1896*$I$14)+(N1896/100)*(J1896*$J$14)+(N1896/100)*(M1896*$M$14)</f>
        <v>405.40499999999997</v>
      </c>
      <c r="T1896" s="14">
        <f>(O1896/100)*(K1896*$K$13)+(O1896/100)*(M1896*$M$13)</f>
        <v>0</v>
      </c>
      <c r="U1896" s="14">
        <f>(P1896/100)*(K1896*$K$13)+(P1896/100)*(L1896*$L$13)+(P1896/100)*(M1896*$M$13)</f>
        <v>0</v>
      </c>
      <c r="V1896" s="14">
        <f>(Q1896/100)*(L1896*$L$13)+(Q1896/100)*(M1896*$M$13)</f>
        <v>0</v>
      </c>
      <c r="W1896" s="14">
        <f>(R1896/100)*(K1896*$K$13)+(R1896/100)*(L1896*$L$13)+(R1896/100)*(M1896*$M$13)</f>
        <v>0</v>
      </c>
      <c r="X1896" s="14">
        <f t="shared" si="603"/>
        <v>569.20499999999993</v>
      </c>
      <c r="Y1896" s="14">
        <f t="shared" si="604"/>
        <v>0</v>
      </c>
      <c r="Z1896" s="14">
        <f t="shared" si="605"/>
        <v>0</v>
      </c>
      <c r="AA1896" s="14">
        <f t="shared" si="606"/>
        <v>0</v>
      </c>
      <c r="AB1896" s="14">
        <f t="shared" si="608"/>
        <v>0</v>
      </c>
      <c r="AC1896" s="15">
        <f t="shared" si="609"/>
        <v>569.20000000000005</v>
      </c>
      <c r="AD1896" s="48">
        <f>(ROUND(AC1896-AC1886,1)/AC1886)</f>
        <v>0.28140477262494373</v>
      </c>
      <c r="AE1896" s="113"/>
      <c r="AF1896" s="60"/>
      <c r="AH1896" s="20"/>
    </row>
    <row r="1897" spans="1:34">
      <c r="A1897" s="99" t="s">
        <v>849</v>
      </c>
      <c r="B1897" s="89"/>
      <c r="C1897" s="21" t="s">
        <v>329</v>
      </c>
      <c r="D1897" s="12">
        <v>126</v>
      </c>
      <c r="E1897" s="12">
        <v>0</v>
      </c>
      <c r="F1897" s="12">
        <v>0</v>
      </c>
      <c r="G1897" s="12">
        <v>0</v>
      </c>
      <c r="H1897" s="12">
        <v>0</v>
      </c>
      <c r="I1897" s="13">
        <v>20</v>
      </c>
      <c r="J1897" s="13">
        <v>70</v>
      </c>
      <c r="K1897" s="13">
        <v>75</v>
      </c>
      <c r="L1897" s="13">
        <v>0</v>
      </c>
      <c r="M1897" s="13">
        <v>0</v>
      </c>
      <c r="N1897" s="14">
        <f>D1897*$D$14</f>
        <v>163.80000000000001</v>
      </c>
      <c r="O1897" s="14">
        <f>E1897*$E$14</f>
        <v>0</v>
      </c>
      <c r="P1897" s="14">
        <f>F1897*$F$14</f>
        <v>0</v>
      </c>
      <c r="Q1897" s="14">
        <f>G1897*$G$14</f>
        <v>0</v>
      </c>
      <c r="R1897" s="14">
        <f>H1897*$H$14</f>
        <v>0</v>
      </c>
      <c r="S1897" s="14">
        <f>(N1897/100)*(I1897*$I$14)+(N1897/100)*(J1897*$J$14)+(N1897/100)*(K1897*$K$14)</f>
        <v>405.40499999999997</v>
      </c>
      <c r="T1897" s="14">
        <f>(O1897/100)*(K1897*$K$14)</f>
        <v>0</v>
      </c>
      <c r="U1897" s="14">
        <f>(P1897/100)*(K1897*$K$14)+(P1897/100)*(L1897*$L$14)</f>
        <v>0</v>
      </c>
      <c r="V1897" s="14">
        <f>(Q1897/100)*(L1897*$L$14)</f>
        <v>0</v>
      </c>
      <c r="W1897" s="14">
        <f>(R1897/100)*(K1897*$L$14)+(R1897/100)*(L1897*$M$14)</f>
        <v>0</v>
      </c>
      <c r="X1897" s="14">
        <f t="shared" si="603"/>
        <v>569.20499999999993</v>
      </c>
      <c r="Y1897" s="14">
        <f t="shared" si="604"/>
        <v>0</v>
      </c>
      <c r="Z1897" s="14">
        <f t="shared" si="605"/>
        <v>0</v>
      </c>
      <c r="AA1897" s="14">
        <f t="shared" si="606"/>
        <v>0</v>
      </c>
      <c r="AB1897" s="14">
        <f t="shared" si="608"/>
        <v>0</v>
      </c>
      <c r="AC1897" s="15">
        <f t="shared" si="609"/>
        <v>569.20000000000005</v>
      </c>
      <c r="AD1897" s="48">
        <f>(ROUND(AC1897-AC1886,1)/AC1886)</f>
        <v>0.28140477262494373</v>
      </c>
      <c r="AE1897" s="113"/>
      <c r="AF1897" s="60"/>
      <c r="AH1897" s="20"/>
    </row>
    <row r="1898" spans="1:34">
      <c r="A1898" s="99"/>
      <c r="B1898" s="89"/>
      <c r="C1898" s="21" t="s">
        <v>330</v>
      </c>
      <c r="D1898" s="12">
        <v>126</v>
      </c>
      <c r="E1898" s="12">
        <v>0</v>
      </c>
      <c r="F1898" s="12">
        <v>0</v>
      </c>
      <c r="G1898" s="12">
        <v>0</v>
      </c>
      <c r="H1898" s="12">
        <v>0</v>
      </c>
      <c r="I1898" s="13">
        <v>20</v>
      </c>
      <c r="J1898" s="13">
        <v>70</v>
      </c>
      <c r="K1898" s="13">
        <v>0</v>
      </c>
      <c r="L1898" s="13">
        <v>75</v>
      </c>
      <c r="M1898" s="13">
        <v>0</v>
      </c>
      <c r="N1898" s="14">
        <f>D1898*$D$15</f>
        <v>163.80000000000001</v>
      </c>
      <c r="O1898" s="14">
        <f>E1898*$E$15</f>
        <v>0</v>
      </c>
      <c r="P1898" s="14">
        <f>F1898*$F$15</f>
        <v>0</v>
      </c>
      <c r="Q1898" s="14">
        <f>G1898*$G$15</f>
        <v>0</v>
      </c>
      <c r="R1898" s="14">
        <f>H1898*$H$15</f>
        <v>0</v>
      </c>
      <c r="S1898" s="14">
        <f>(N1898/100)*(I1898*$I$15)+(N1898/100)*(J1898*$J$15)+(N1898/100)*(L1898*$L$15)</f>
        <v>405.40499999999997</v>
      </c>
      <c r="T1898" s="14">
        <f>(O1898/100)*(K1898*$K$15)</f>
        <v>0</v>
      </c>
      <c r="U1898" s="14">
        <f>(P1898/100)*(K1898*$K$15)+(P1898/100)*(L1898*$L$15)</f>
        <v>0</v>
      </c>
      <c r="V1898" s="14">
        <f>(Q1898/100)*(L1898*$L$15)</f>
        <v>0</v>
      </c>
      <c r="W1898" s="14">
        <f>(R1898/100)*(K1898*$K$15)+(R1898/100)*(L1898*$L$15)</f>
        <v>0</v>
      </c>
      <c r="X1898" s="14">
        <f t="shared" si="603"/>
        <v>569.20499999999993</v>
      </c>
      <c r="Y1898" s="14">
        <f t="shared" si="604"/>
        <v>0</v>
      </c>
      <c r="Z1898" s="14">
        <f t="shared" si="605"/>
        <v>0</v>
      </c>
      <c r="AA1898" s="14">
        <f t="shared" si="606"/>
        <v>0</v>
      </c>
      <c r="AB1898" s="14">
        <f t="shared" si="608"/>
        <v>0</v>
      </c>
      <c r="AC1898" s="15">
        <f t="shared" si="609"/>
        <v>569.20000000000005</v>
      </c>
      <c r="AD1898" s="48">
        <f>(ROUND(AC1898-AC1886,1)/AC1886)</f>
        <v>0.28140477262494373</v>
      </c>
      <c r="AE1898" s="113"/>
      <c r="AF1898" s="60"/>
      <c r="AH1898" s="20"/>
    </row>
    <row r="1899" spans="1:34">
      <c r="A1899" s="99"/>
      <c r="B1899" s="89"/>
      <c r="C1899" s="21" t="s">
        <v>326</v>
      </c>
      <c r="D1899" s="12">
        <v>126</v>
      </c>
      <c r="E1899" s="12">
        <v>0</v>
      </c>
      <c r="F1899" s="12">
        <v>0</v>
      </c>
      <c r="G1899" s="12">
        <v>0</v>
      </c>
      <c r="H1899" s="12">
        <v>0</v>
      </c>
      <c r="I1899" s="13">
        <v>20</v>
      </c>
      <c r="J1899" s="13">
        <v>93</v>
      </c>
      <c r="K1899" s="13">
        <v>0</v>
      </c>
      <c r="L1899" s="13">
        <v>0</v>
      </c>
      <c r="M1899" s="13">
        <v>0</v>
      </c>
      <c r="N1899" s="14">
        <f>D1899*$D$16</f>
        <v>163.80000000000001</v>
      </c>
      <c r="O1899" s="14">
        <f>E1899*$E$16</f>
        <v>0</v>
      </c>
      <c r="P1899" s="14">
        <f>F1899*$F$16</f>
        <v>0</v>
      </c>
      <c r="Q1899" s="14">
        <f>G1899*$G$16</f>
        <v>0</v>
      </c>
      <c r="R1899" s="14">
        <f>H1899*$H$16</f>
        <v>0</v>
      </c>
      <c r="S1899" s="14">
        <f>(N1899/100)*(I1899*$I$16)+(N1899/100)*(J1899*$J$16)</f>
        <v>383.12819999999999</v>
      </c>
      <c r="T1899" s="14">
        <f>(O1899/100)*(K1899*$K$16)</f>
        <v>0</v>
      </c>
      <c r="U1899" s="14">
        <f>(P1899/100)*(K1899*$K$16)+(P1899/100)*(L1899*$L$16)</f>
        <v>0</v>
      </c>
      <c r="V1899" s="14">
        <f>(Q1899/100)*(L1899*$L$16)</f>
        <v>0</v>
      </c>
      <c r="W1899" s="14">
        <f>(R1899/100)*(K1899*$K$16)+(R1899/100)*(L1899*$L$16)</f>
        <v>0</v>
      </c>
      <c r="X1899" s="14">
        <f t="shared" si="603"/>
        <v>546.92820000000006</v>
      </c>
      <c r="Y1899" s="14">
        <f t="shared" si="604"/>
        <v>0</v>
      </c>
      <c r="Z1899" s="14">
        <f t="shared" si="605"/>
        <v>0</v>
      </c>
      <c r="AA1899" s="14">
        <f t="shared" si="606"/>
        <v>0</v>
      </c>
      <c r="AB1899" s="14">
        <f t="shared" si="608"/>
        <v>0</v>
      </c>
      <c r="AC1899" s="15">
        <f t="shared" si="609"/>
        <v>546.9</v>
      </c>
      <c r="AD1899" s="48">
        <f>(ROUND(AC1899-AC1886,1)/AC1886)</f>
        <v>0.23120216118865378</v>
      </c>
      <c r="AE1899" s="113"/>
      <c r="AF1899" s="60"/>
      <c r="AH1899" s="20"/>
    </row>
    <row r="1900" spans="1:34">
      <c r="A1900" s="99"/>
      <c r="B1900" s="89"/>
      <c r="C1900" s="21" t="s">
        <v>327</v>
      </c>
      <c r="D1900" s="12">
        <v>126</v>
      </c>
      <c r="E1900" s="12">
        <v>0</v>
      </c>
      <c r="F1900" s="12">
        <v>0</v>
      </c>
      <c r="G1900" s="12">
        <v>0</v>
      </c>
      <c r="H1900" s="12">
        <v>0</v>
      </c>
      <c r="I1900" s="13">
        <v>59</v>
      </c>
      <c r="J1900" s="13">
        <v>70</v>
      </c>
      <c r="K1900" s="13">
        <v>0</v>
      </c>
      <c r="L1900" s="13">
        <v>0</v>
      </c>
      <c r="M1900" s="13">
        <v>0</v>
      </c>
      <c r="N1900" s="14">
        <f>D1900*$D$17</f>
        <v>163.80000000000001</v>
      </c>
      <c r="O1900" s="14">
        <f>E1900*$E$17</f>
        <v>0</v>
      </c>
      <c r="P1900" s="14">
        <f>F1900*$F$17</f>
        <v>0</v>
      </c>
      <c r="Q1900" s="14">
        <f>G1900*$G$17</f>
        <v>0</v>
      </c>
      <c r="R1900" s="14">
        <f>H1900*$H$17</f>
        <v>0</v>
      </c>
      <c r="S1900" s="14">
        <f>(N1900/100)*(I1900*$I$17)+(N1900/100)*(J1900*$J$17)</f>
        <v>336.9366</v>
      </c>
      <c r="T1900" s="14">
        <f>(O1900/100)*(K1900*$K$17)</f>
        <v>0</v>
      </c>
      <c r="U1900" s="14">
        <f>(P1900/100)*(K1900*$K$17)+(P1900/100)*(L1900*$L$17)</f>
        <v>0</v>
      </c>
      <c r="V1900" s="14">
        <f>(Q1900/100)*(L1900*$L$17)</f>
        <v>0</v>
      </c>
      <c r="W1900" s="14">
        <f>(R1900/100)*(K1900*$K$17)+(R1900/100)*(L1900*$L$17)</f>
        <v>0</v>
      </c>
      <c r="X1900" s="14">
        <f t="shared" si="603"/>
        <v>500.73660000000001</v>
      </c>
      <c r="Y1900" s="14">
        <f t="shared" si="604"/>
        <v>0</v>
      </c>
      <c r="Z1900" s="14">
        <f t="shared" si="605"/>
        <v>0</v>
      </c>
      <c r="AA1900" s="14">
        <f t="shared" si="606"/>
        <v>0</v>
      </c>
      <c r="AB1900" s="14">
        <f t="shared" si="608"/>
        <v>0</v>
      </c>
      <c r="AC1900" s="15">
        <f t="shared" si="609"/>
        <v>500.7</v>
      </c>
      <c r="AD1900" s="48">
        <f>(ROUND(AC1900-AC1886,1)/AC1886)</f>
        <v>0.12719495722647456</v>
      </c>
      <c r="AE1900" s="113"/>
      <c r="AF1900" s="60"/>
      <c r="AH1900" s="20"/>
    </row>
    <row r="1901" spans="1:34">
      <c r="A1901" s="106" t="s">
        <v>0</v>
      </c>
      <c r="B1901" s="86" t="s">
        <v>570</v>
      </c>
      <c r="C1901" s="50" t="s">
        <v>244</v>
      </c>
      <c r="D1901" s="11">
        <v>130</v>
      </c>
      <c r="E1901" s="11">
        <v>0</v>
      </c>
      <c r="F1901" s="11">
        <v>0</v>
      </c>
      <c r="G1901" s="11">
        <v>0</v>
      </c>
      <c r="H1901" s="11">
        <v>0</v>
      </c>
      <c r="I1901" s="51">
        <v>40</v>
      </c>
      <c r="J1901" s="51">
        <v>50</v>
      </c>
      <c r="K1901" s="51">
        <v>0</v>
      </c>
      <c r="L1901" s="51">
        <v>0</v>
      </c>
      <c r="M1901" s="51">
        <v>0</v>
      </c>
      <c r="N1901" s="52">
        <f>D1901*$D$3</f>
        <v>195</v>
      </c>
      <c r="O1901" s="52">
        <f>E1901*$E$3</f>
        <v>0</v>
      </c>
      <c r="P1901" s="52">
        <f>F1901*$F$3</f>
        <v>0</v>
      </c>
      <c r="Q1901" s="52">
        <f>G1901*$G$3</f>
        <v>0</v>
      </c>
      <c r="R1901" s="52">
        <f>H1901*$H$3</f>
        <v>0</v>
      </c>
      <c r="S1901" s="52">
        <f>(N1901/100)*(I1901*$I$3)+(N1901/100)*(J1901*$J$3)</f>
        <v>263.25</v>
      </c>
      <c r="T1901" s="52">
        <f>(O1901/100)*(K1901*$K$3)</f>
        <v>0</v>
      </c>
      <c r="U1901" s="52">
        <f>(P1901/100)*(K1901*$K$3)+(P1901/100)*(L1901*$L$3)</f>
        <v>0</v>
      </c>
      <c r="V1901" s="52">
        <f>(Q1901/100)*(L1901*$L$3)</f>
        <v>0</v>
      </c>
      <c r="W1901" s="52">
        <f>(R1901/100)*(K1901*$K$3)+(R1901/100)*(L1901*$L$3)</f>
        <v>0</v>
      </c>
      <c r="X1901" s="52">
        <f t="shared" ref="X1901:X1915" si="610">N1901+S1901</f>
        <v>458.25</v>
      </c>
      <c r="Y1901" s="52">
        <f t="shared" ref="Y1901:Y1915" si="611">O1901+T1901</f>
        <v>0</v>
      </c>
      <c r="Z1901" s="52">
        <f t="shared" ref="Z1901:Z1915" si="612">P1901+U1901</f>
        <v>0</v>
      </c>
      <c r="AA1901" s="52">
        <f t="shared" ref="AA1901:AA1915" si="613">Q1901+V1901</f>
        <v>0</v>
      </c>
      <c r="AB1901" s="52">
        <f t="shared" si="608"/>
        <v>0</v>
      </c>
      <c r="AC1901" s="53">
        <f>ROUND(X1901+Y1901+Z1901+AA1901+AB1901,1)</f>
        <v>458.3</v>
      </c>
      <c r="AD1901" s="58">
        <v>0</v>
      </c>
      <c r="AE1901" s="113" t="s">
        <v>814</v>
      </c>
      <c r="AF1901" s="60"/>
      <c r="AH1901" s="20"/>
    </row>
    <row r="1902" spans="1:34">
      <c r="A1902" s="99" t="s">
        <v>815</v>
      </c>
      <c r="B1902" s="87">
        <v>16</v>
      </c>
      <c r="C1902" s="21" t="s">
        <v>325</v>
      </c>
      <c r="D1902" s="12">
        <v>130</v>
      </c>
      <c r="E1902" s="12">
        <v>0</v>
      </c>
      <c r="F1902" s="12">
        <v>0</v>
      </c>
      <c r="G1902" s="12">
        <v>0</v>
      </c>
      <c r="H1902" s="12">
        <v>0</v>
      </c>
      <c r="I1902" s="13">
        <v>56</v>
      </c>
      <c r="J1902" s="13">
        <v>66</v>
      </c>
      <c r="K1902" s="13">
        <v>0</v>
      </c>
      <c r="L1902" s="13">
        <v>0</v>
      </c>
      <c r="M1902" s="13">
        <v>0</v>
      </c>
      <c r="N1902" s="14">
        <f>D1902*$D$4</f>
        <v>169</v>
      </c>
      <c r="O1902" s="14">
        <f>E1902*$E$4</f>
        <v>0</v>
      </c>
      <c r="P1902" s="14">
        <f>F1902*$F$4</f>
        <v>0</v>
      </c>
      <c r="Q1902" s="14">
        <f>G1902*$G$4</f>
        <v>0</v>
      </c>
      <c r="R1902" s="14">
        <f>H1902*$H$4</f>
        <v>0</v>
      </c>
      <c r="S1902" s="14">
        <f>(N1902/100)*(I1902*$I$4)+(N1902/100)*(J1902*$J$4)</f>
        <v>371.12400000000002</v>
      </c>
      <c r="T1902" s="14">
        <f>(O1902/100)*(K1902*$K$4)</f>
        <v>0</v>
      </c>
      <c r="U1902" s="14">
        <f>(P1902/100)*(K1902*$K$4)+(P1902/100)*(L1902*$L$4)</f>
        <v>0</v>
      </c>
      <c r="V1902" s="14">
        <f>(Q1902/100)*(L1902*$L$4)</f>
        <v>0</v>
      </c>
      <c r="W1902" s="14">
        <f>(R1902/100)*(K1902*$K$4)+(R1902/100)*(L1902*$L$4)</f>
        <v>0</v>
      </c>
      <c r="X1902" s="14">
        <f t="shared" si="610"/>
        <v>540.12400000000002</v>
      </c>
      <c r="Y1902" s="14">
        <f t="shared" si="611"/>
        <v>0</v>
      </c>
      <c r="Z1902" s="14">
        <f t="shared" si="612"/>
        <v>0</v>
      </c>
      <c r="AA1902" s="14">
        <f t="shared" si="613"/>
        <v>0</v>
      </c>
      <c r="AB1902" s="14">
        <f t="shared" si="608"/>
        <v>0</v>
      </c>
      <c r="AC1902" s="15">
        <f>ROUND(X1902+Y1902+Z1902+AA1902+AB1902,1)</f>
        <v>540.1</v>
      </c>
      <c r="AD1902" s="48">
        <f>(ROUND(AC1902-AC1901,1)/AC1901)</f>
        <v>0.17848570805149463</v>
      </c>
      <c r="AE1902" s="113"/>
      <c r="AF1902" s="60"/>
      <c r="AH1902" s="20"/>
    </row>
    <row r="1903" spans="1:34">
      <c r="A1903" s="99" t="s">
        <v>816</v>
      </c>
      <c r="B1903" s="87">
        <v>20</v>
      </c>
      <c r="C1903" s="21" t="s">
        <v>850</v>
      </c>
      <c r="D1903" s="12">
        <v>130</v>
      </c>
      <c r="E1903" s="12">
        <v>0</v>
      </c>
      <c r="F1903" s="12">
        <v>0</v>
      </c>
      <c r="G1903" s="12">
        <v>0</v>
      </c>
      <c r="H1903" s="12">
        <v>0</v>
      </c>
      <c r="I1903" s="13">
        <v>40</v>
      </c>
      <c r="J1903" s="13">
        <v>50</v>
      </c>
      <c r="K1903" s="13">
        <v>0</v>
      </c>
      <c r="L1903" s="13">
        <v>0</v>
      </c>
      <c r="M1903" s="13">
        <v>0</v>
      </c>
      <c r="N1903" s="14">
        <f>D1903*$D$5</f>
        <v>182</v>
      </c>
      <c r="O1903" s="14">
        <f>E1903*$E$5</f>
        <v>0</v>
      </c>
      <c r="P1903" s="14">
        <f>F1903*$F$5</f>
        <v>0</v>
      </c>
      <c r="Q1903" s="14">
        <f>G1903*$G$5</f>
        <v>0</v>
      </c>
      <c r="R1903" s="14">
        <f>H1903*$H$5</f>
        <v>0</v>
      </c>
      <c r="S1903" s="14">
        <f>(N1903/100)*(I1903*$I$5)+(N1903/100)*(J1903*$J$5)</f>
        <v>245.7</v>
      </c>
      <c r="T1903" s="14">
        <f>(O1903/100)*(K1903*$K$5)</f>
        <v>0</v>
      </c>
      <c r="U1903" s="14">
        <f>(P1903/100)*(K1903*$K$5)+(P1903/100)*(L1903*$L$5)</f>
        <v>0</v>
      </c>
      <c r="V1903" s="14">
        <f>(Q1903/100)*(L1903*$L$5)</f>
        <v>0</v>
      </c>
      <c r="W1903" s="14">
        <f>(R1903/100)*(K1903*$K$5)+(R1903/100)*(L1903*$L$5)</f>
        <v>0</v>
      </c>
      <c r="X1903" s="14">
        <f t="shared" si="610"/>
        <v>427.7</v>
      </c>
      <c r="Y1903" s="14">
        <f t="shared" si="611"/>
        <v>0</v>
      </c>
      <c r="Z1903" s="14">
        <f t="shared" si="612"/>
        <v>0</v>
      </c>
      <c r="AA1903" s="14">
        <f t="shared" si="613"/>
        <v>0</v>
      </c>
      <c r="AB1903" s="14">
        <f t="shared" si="608"/>
        <v>0</v>
      </c>
      <c r="AC1903" s="15">
        <f t="shared" ref="AC1903:AC1915" si="614">ROUND(X1903+Y1903+Z1903+AA1903+AB1903,1)</f>
        <v>427.7</v>
      </c>
      <c r="AD1903" s="48">
        <f>(ROUND(AC1903-AC1901,1)/AC1901)</f>
        <v>-6.6768492253982112E-2</v>
      </c>
      <c r="AE1903" s="113"/>
      <c r="AF1903" s="60"/>
      <c r="AH1903" s="20"/>
    </row>
    <row r="1904" spans="1:34">
      <c r="A1904" s="99" t="s">
        <v>817</v>
      </c>
      <c r="B1904" s="87">
        <v>0</v>
      </c>
      <c r="C1904" s="21" t="s">
        <v>338</v>
      </c>
      <c r="D1904" s="12">
        <v>130</v>
      </c>
      <c r="E1904" s="12">
        <v>0</v>
      </c>
      <c r="F1904" s="12">
        <v>0</v>
      </c>
      <c r="G1904" s="12">
        <v>0</v>
      </c>
      <c r="H1904" s="12">
        <v>0</v>
      </c>
      <c r="I1904" s="13">
        <v>40</v>
      </c>
      <c r="J1904" s="13">
        <v>50</v>
      </c>
      <c r="K1904" s="13">
        <v>0</v>
      </c>
      <c r="L1904" s="13">
        <v>0</v>
      </c>
      <c r="M1904" s="13">
        <v>0</v>
      </c>
      <c r="N1904" s="14">
        <f>D1904*$D$6</f>
        <v>182</v>
      </c>
      <c r="O1904" s="14">
        <f>E1904*$E$6</f>
        <v>0</v>
      </c>
      <c r="P1904" s="14">
        <f>F1904*$F$6</f>
        <v>0</v>
      </c>
      <c r="Q1904" s="14">
        <f>G1904*$G$6</f>
        <v>0</v>
      </c>
      <c r="R1904" s="14">
        <f>H1904*$H$6</f>
        <v>0</v>
      </c>
      <c r="S1904" s="14">
        <f>(N1904/100)*(I1904*$I$6)+(N1904/100)*(J1904*$J$6)</f>
        <v>245.7</v>
      </c>
      <c r="T1904" s="14">
        <f>(O1904/100)*(K1904*$K$6)</f>
        <v>0</v>
      </c>
      <c r="U1904" s="14">
        <f>(P1904/100)*(K1904*$K$6)+(P1904/100)*(L1904*$L$6)</f>
        <v>0</v>
      </c>
      <c r="V1904" s="14">
        <f>(Q1904/100)*(L1904*$L$6)</f>
        <v>0</v>
      </c>
      <c r="W1904" s="14">
        <f>(R1904/100)*(K1904*$K$6)+(R1904/100)*(L1904*$L$6)</f>
        <v>0</v>
      </c>
      <c r="X1904" s="14">
        <f t="shared" si="610"/>
        <v>427.7</v>
      </c>
      <c r="Y1904" s="14">
        <f t="shared" si="611"/>
        <v>0</v>
      </c>
      <c r="Z1904" s="14">
        <f t="shared" si="612"/>
        <v>0</v>
      </c>
      <c r="AA1904" s="14">
        <f t="shared" si="613"/>
        <v>0</v>
      </c>
      <c r="AB1904" s="14">
        <f t="shared" ref="AB1904:AB1916" si="615">R1904+W1904</f>
        <v>0</v>
      </c>
      <c r="AC1904" s="15">
        <f t="shared" si="614"/>
        <v>427.7</v>
      </c>
      <c r="AD1904" s="48">
        <f>(ROUND(AC1904-AC1901,1)/AC1901)</f>
        <v>-6.6768492253982112E-2</v>
      </c>
      <c r="AE1904" s="113"/>
      <c r="AF1904" s="60"/>
      <c r="AH1904" s="20"/>
    </row>
    <row r="1905" spans="1:34">
      <c r="A1905" s="99" t="s">
        <v>818</v>
      </c>
      <c r="B1905" s="87">
        <v>0</v>
      </c>
      <c r="C1905" s="21" t="s">
        <v>339</v>
      </c>
      <c r="D1905" s="12">
        <v>130</v>
      </c>
      <c r="E1905" s="12">
        <v>0</v>
      </c>
      <c r="F1905" s="12">
        <v>0</v>
      </c>
      <c r="G1905" s="12">
        <v>0</v>
      </c>
      <c r="H1905" s="12">
        <v>0</v>
      </c>
      <c r="I1905" s="13">
        <v>40</v>
      </c>
      <c r="J1905" s="13">
        <v>50</v>
      </c>
      <c r="K1905" s="13">
        <v>0</v>
      </c>
      <c r="L1905" s="13">
        <v>0</v>
      </c>
      <c r="M1905" s="13">
        <v>0</v>
      </c>
      <c r="N1905" s="14">
        <f>D1905*$D$7</f>
        <v>182</v>
      </c>
      <c r="O1905" s="14">
        <f>E1905*$E$7</f>
        <v>0</v>
      </c>
      <c r="P1905" s="14">
        <f>F1905*$F$7</f>
        <v>0</v>
      </c>
      <c r="Q1905" s="14">
        <f>G1905*$G$7</f>
        <v>0</v>
      </c>
      <c r="R1905" s="14">
        <f>H1905*$H$7</f>
        <v>0</v>
      </c>
      <c r="S1905" s="14">
        <f>(N1905/100)*(I1905*$I$7)+(N1905/100)*(J1905*$J$7)</f>
        <v>245.7</v>
      </c>
      <c r="T1905" s="14">
        <f>(O1905/100)*(K1905*$K$7)</f>
        <v>0</v>
      </c>
      <c r="U1905" s="14">
        <f>(P1905/100)*(K1905*$K$7)+(P1905/100)*(L1905*$L$7)</f>
        <v>0</v>
      </c>
      <c r="V1905" s="14">
        <f>(Q1905/100)*(L1905*$L$7)</f>
        <v>0</v>
      </c>
      <c r="W1905" s="14">
        <f>(R1905/100)*(K1905*$K$7)+(R1905/100)*(L1905*$L$7)</f>
        <v>0</v>
      </c>
      <c r="X1905" s="14">
        <f t="shared" si="610"/>
        <v>427.7</v>
      </c>
      <c r="Y1905" s="14">
        <f t="shared" si="611"/>
        <v>0</v>
      </c>
      <c r="Z1905" s="14">
        <f t="shared" si="612"/>
        <v>0</v>
      </c>
      <c r="AA1905" s="14">
        <f t="shared" si="613"/>
        <v>0</v>
      </c>
      <c r="AB1905" s="14">
        <f t="shared" si="615"/>
        <v>0</v>
      </c>
      <c r="AC1905" s="15">
        <f t="shared" si="614"/>
        <v>427.7</v>
      </c>
      <c r="AD1905" s="48">
        <f>(ROUND(AC1905-AC1901,1)/AC1901)</f>
        <v>-6.6768492253982112E-2</v>
      </c>
      <c r="AE1905" s="113"/>
      <c r="AF1905" s="60"/>
      <c r="AH1905" s="20"/>
    </row>
    <row r="1906" spans="1:34">
      <c r="A1906" s="99" t="s">
        <v>667</v>
      </c>
      <c r="B1906" s="87"/>
      <c r="C1906" s="21" t="s">
        <v>340</v>
      </c>
      <c r="D1906" s="12">
        <v>130</v>
      </c>
      <c r="E1906" s="12">
        <v>0</v>
      </c>
      <c r="F1906" s="12">
        <v>0</v>
      </c>
      <c r="G1906" s="12">
        <v>0</v>
      </c>
      <c r="H1906" s="12">
        <v>0</v>
      </c>
      <c r="I1906" s="13">
        <v>40</v>
      </c>
      <c r="J1906" s="13">
        <v>50</v>
      </c>
      <c r="K1906" s="13">
        <v>0</v>
      </c>
      <c r="L1906" s="13">
        <v>0</v>
      </c>
      <c r="M1906" s="13">
        <v>0</v>
      </c>
      <c r="N1906" s="14">
        <f>D1906*$D$8</f>
        <v>182</v>
      </c>
      <c r="O1906" s="14">
        <f>E1906*$E$8</f>
        <v>0</v>
      </c>
      <c r="P1906" s="14">
        <f>F1906*$F$8</f>
        <v>0</v>
      </c>
      <c r="Q1906" s="14">
        <f>G1906*$G$8</f>
        <v>0</v>
      </c>
      <c r="R1906" s="14">
        <f>H1906*$H$8</f>
        <v>0</v>
      </c>
      <c r="S1906" s="14">
        <f>(N1906/100)*(I1906*$I$8)+(N1906/100)*(J1906*$J$8)</f>
        <v>245.7</v>
      </c>
      <c r="T1906" s="14">
        <f>(O1906/100)*(K1906*$K$8)</f>
        <v>0</v>
      </c>
      <c r="U1906" s="14">
        <f>(P1906/100)*(K1906*$K$8)+(P1906/100)*(L1906*$L$8)</f>
        <v>0</v>
      </c>
      <c r="V1906" s="14">
        <f>(Q1906/100)*(L1906*$L$8)</f>
        <v>0</v>
      </c>
      <c r="W1906" s="14">
        <f>(R1906/100)*(K1906*$K$8)+(R1906/100)*(L1906*$L$8)</f>
        <v>0</v>
      </c>
      <c r="X1906" s="14">
        <f t="shared" si="610"/>
        <v>427.7</v>
      </c>
      <c r="Y1906" s="14">
        <f t="shared" si="611"/>
        <v>0</v>
      </c>
      <c r="Z1906" s="14">
        <f t="shared" si="612"/>
        <v>0</v>
      </c>
      <c r="AA1906" s="14">
        <f t="shared" si="613"/>
        <v>0</v>
      </c>
      <c r="AB1906" s="14">
        <f t="shared" si="615"/>
        <v>0</v>
      </c>
      <c r="AC1906" s="15">
        <f t="shared" si="614"/>
        <v>427.7</v>
      </c>
      <c r="AD1906" s="48">
        <f>(ROUND(AC1906-AC1901,1)/AC1901)</f>
        <v>-6.6768492253982112E-2</v>
      </c>
      <c r="AE1906" s="113"/>
      <c r="AF1906" s="60"/>
      <c r="AH1906" s="20"/>
    </row>
    <row r="1907" spans="1:34">
      <c r="A1907" s="99" t="s">
        <v>606</v>
      </c>
      <c r="B1907" s="87"/>
      <c r="C1907" s="21" t="s">
        <v>1</v>
      </c>
      <c r="D1907" s="12">
        <v>65</v>
      </c>
      <c r="E1907" s="12">
        <v>130</v>
      </c>
      <c r="F1907" s="12">
        <v>0</v>
      </c>
      <c r="G1907" s="12">
        <v>0</v>
      </c>
      <c r="H1907" s="12">
        <v>0</v>
      </c>
      <c r="I1907" s="13">
        <v>40</v>
      </c>
      <c r="J1907" s="13">
        <v>50</v>
      </c>
      <c r="K1907" s="13">
        <v>95</v>
      </c>
      <c r="L1907" s="13">
        <v>0</v>
      </c>
      <c r="M1907" s="13">
        <v>0</v>
      </c>
      <c r="N1907" s="14">
        <f>D1907*$D$9</f>
        <v>78</v>
      </c>
      <c r="O1907" s="14">
        <f>E1907*$E$9</f>
        <v>169</v>
      </c>
      <c r="P1907" s="14">
        <f>F1907*$F$9</f>
        <v>0</v>
      </c>
      <c r="Q1907" s="14">
        <f>G1907*$G$9</f>
        <v>0</v>
      </c>
      <c r="R1907" s="14">
        <f>H1907*$H$9</f>
        <v>0</v>
      </c>
      <c r="S1907" s="14">
        <f>(N1907/100)*(I1907*$I$9)+(N1907/100)*(J1907*$J$9)</f>
        <v>105.30000000000001</v>
      </c>
      <c r="T1907" s="14">
        <f>(O1907/100)*(K1907*$K$9)</f>
        <v>240.82499999999999</v>
      </c>
      <c r="U1907" s="14">
        <f>(P1907/100)*(K1907*$K$9)+(P1907/100)*(L1907*$L$9)</f>
        <v>0</v>
      </c>
      <c r="V1907" s="14">
        <f>(Q1907/100)*(L1907*$L$9)</f>
        <v>0</v>
      </c>
      <c r="W1907" s="14">
        <f>(R1907/100)*(K1907*$K$9)+(R1907/100)*(L1907*$L$9)</f>
        <v>0</v>
      </c>
      <c r="X1907" s="14">
        <f t="shared" si="610"/>
        <v>183.3</v>
      </c>
      <c r="Y1907" s="14">
        <f t="shared" si="611"/>
        <v>409.82499999999999</v>
      </c>
      <c r="Z1907" s="14">
        <f t="shared" si="612"/>
        <v>0</v>
      </c>
      <c r="AA1907" s="14">
        <f t="shared" si="613"/>
        <v>0</v>
      </c>
      <c r="AB1907" s="14">
        <f t="shared" si="615"/>
        <v>0</v>
      </c>
      <c r="AC1907" s="15">
        <f t="shared" si="614"/>
        <v>593.1</v>
      </c>
      <c r="AD1907" s="48">
        <f>(ROUND(AC1907-AC1901,1)/AC1901)</f>
        <v>0.29413048221688853</v>
      </c>
      <c r="AE1907" s="113"/>
      <c r="AF1907" s="60"/>
      <c r="AH1907" s="20"/>
    </row>
    <row r="1908" spans="1:34">
      <c r="A1908" s="99" t="s">
        <v>845</v>
      </c>
      <c r="B1908" s="87"/>
      <c r="C1908" s="21" t="s">
        <v>2</v>
      </c>
      <c r="D1908" s="12">
        <v>65</v>
      </c>
      <c r="E1908" s="12">
        <v>0</v>
      </c>
      <c r="F1908" s="12">
        <v>130</v>
      </c>
      <c r="G1908" s="12">
        <v>0</v>
      </c>
      <c r="H1908" s="12">
        <v>0</v>
      </c>
      <c r="I1908" s="13">
        <v>40</v>
      </c>
      <c r="J1908" s="13">
        <v>50</v>
      </c>
      <c r="K1908" s="13">
        <v>47.5</v>
      </c>
      <c r="L1908" s="13">
        <v>47.5</v>
      </c>
      <c r="M1908" s="13">
        <v>0</v>
      </c>
      <c r="N1908" s="14">
        <f>D1908*$D$10</f>
        <v>78</v>
      </c>
      <c r="O1908" s="14">
        <f>E1908*$E$10</f>
        <v>0</v>
      </c>
      <c r="P1908" s="14">
        <f>F1908*$F$10</f>
        <v>169</v>
      </c>
      <c r="Q1908" s="14">
        <f>G1908*$G$10</f>
        <v>0</v>
      </c>
      <c r="R1908" s="14">
        <f>H1908*$H$10</f>
        <v>0</v>
      </c>
      <c r="S1908" s="14">
        <f>(N1908/100)*(I1908*$I$10)+(N1908/100)*(J1908*$J$10)</f>
        <v>105.30000000000001</v>
      </c>
      <c r="T1908" s="14">
        <f>(O1908/100)*(K1908*$J$10)</f>
        <v>0</v>
      </c>
      <c r="U1908" s="14">
        <f>(P1908/100)*(K1908*$K$10)+(P1908/100)*(L1908*$L$10)</f>
        <v>240.82499999999999</v>
      </c>
      <c r="V1908" s="14">
        <f>(Q1908/100)*(L1908*$L$10)</f>
        <v>0</v>
      </c>
      <c r="W1908" s="14">
        <f>(R1908/100)*(K1908*$K$10)+(R1908/100)*(L1908*$L$10)</f>
        <v>0</v>
      </c>
      <c r="X1908" s="14">
        <f t="shared" si="610"/>
        <v>183.3</v>
      </c>
      <c r="Y1908" s="14">
        <f t="shared" si="611"/>
        <v>0</v>
      </c>
      <c r="Z1908" s="14">
        <f t="shared" si="612"/>
        <v>409.82499999999999</v>
      </c>
      <c r="AA1908" s="14">
        <f t="shared" si="613"/>
        <v>0</v>
      </c>
      <c r="AB1908" s="14">
        <f t="shared" si="615"/>
        <v>0</v>
      </c>
      <c r="AC1908" s="15">
        <f t="shared" si="614"/>
        <v>593.1</v>
      </c>
      <c r="AD1908" s="48">
        <f>(ROUND(AC1908-AC1901,1)/AC1901)</f>
        <v>0.29413048221688853</v>
      </c>
      <c r="AE1908" s="113"/>
      <c r="AF1908" s="60"/>
      <c r="AH1908" s="20"/>
    </row>
    <row r="1909" spans="1:34">
      <c r="A1909" s="99" t="s">
        <v>846</v>
      </c>
      <c r="B1909" s="87"/>
      <c r="C1909" s="21" t="s">
        <v>3</v>
      </c>
      <c r="D1909" s="12">
        <v>65</v>
      </c>
      <c r="E1909" s="12">
        <v>0</v>
      </c>
      <c r="F1909" s="12">
        <v>0</v>
      </c>
      <c r="G1909" s="12">
        <v>130</v>
      </c>
      <c r="H1909" s="12">
        <v>0</v>
      </c>
      <c r="I1909" s="13">
        <v>40</v>
      </c>
      <c r="J1909" s="13">
        <v>50</v>
      </c>
      <c r="K1909" s="13">
        <v>0</v>
      </c>
      <c r="L1909" s="13">
        <v>95</v>
      </c>
      <c r="M1909" s="13">
        <v>0</v>
      </c>
      <c r="N1909" s="14">
        <f>D1909*$D$11</f>
        <v>78</v>
      </c>
      <c r="O1909" s="14">
        <f>E1909*$E$11</f>
        <v>0</v>
      </c>
      <c r="P1909" s="14">
        <f>F1909*$F$11</f>
        <v>0</v>
      </c>
      <c r="Q1909" s="14">
        <f>G1909*$G$11</f>
        <v>169</v>
      </c>
      <c r="R1909" s="14">
        <f>H1909*$H$11</f>
        <v>0</v>
      </c>
      <c r="S1909" s="14">
        <f>(N1909/100)*(I1909*$I$11)+(N1909/100)*(J1909*$J$11)</f>
        <v>105.30000000000001</v>
      </c>
      <c r="T1909" s="14">
        <f>(O1909/100)*(K1909*$K$11)</f>
        <v>0</v>
      </c>
      <c r="U1909" s="14">
        <f>(P1909/100)*(K1909*$K$11)+(P1909/100)*(L1909*$L$11)</f>
        <v>0</v>
      </c>
      <c r="V1909" s="14">
        <f>(Q1909/100)*(L1909*$L$11)</f>
        <v>240.82499999999999</v>
      </c>
      <c r="W1909" s="14">
        <f>(R1909/100)*(K1909*$K$11)+(R1909/100)*(L1909*$L$11)</f>
        <v>0</v>
      </c>
      <c r="X1909" s="14">
        <f t="shared" si="610"/>
        <v>183.3</v>
      </c>
      <c r="Y1909" s="14">
        <f t="shared" si="611"/>
        <v>0</v>
      </c>
      <c r="Z1909" s="14">
        <f t="shared" si="612"/>
        <v>0</v>
      </c>
      <c r="AA1909" s="14">
        <f t="shared" si="613"/>
        <v>409.82499999999999</v>
      </c>
      <c r="AB1909" s="14">
        <f t="shared" si="615"/>
        <v>0</v>
      </c>
      <c r="AC1909" s="15">
        <f t="shared" si="614"/>
        <v>593.1</v>
      </c>
      <c r="AD1909" s="48">
        <f>(ROUND(AC1909-AC1901,1)/AC1901)</f>
        <v>0.29413048221688853</v>
      </c>
      <c r="AE1909" s="113"/>
      <c r="AF1909" s="60"/>
      <c r="AH1909" s="20"/>
    </row>
    <row r="1910" spans="1:34">
      <c r="A1910" s="99" t="s">
        <v>847</v>
      </c>
      <c r="B1910" s="87"/>
      <c r="C1910" s="21" t="s">
        <v>4</v>
      </c>
      <c r="D1910" s="12">
        <v>65</v>
      </c>
      <c r="E1910" s="12">
        <v>0</v>
      </c>
      <c r="F1910" s="12">
        <v>0</v>
      </c>
      <c r="G1910" s="12">
        <v>0</v>
      </c>
      <c r="H1910" s="12">
        <v>130</v>
      </c>
      <c r="I1910" s="13">
        <v>40</v>
      </c>
      <c r="J1910" s="13">
        <v>50</v>
      </c>
      <c r="K1910" s="13">
        <v>47.5</v>
      </c>
      <c r="L1910" s="13">
        <v>47.5</v>
      </c>
      <c r="M1910" s="13">
        <v>0</v>
      </c>
      <c r="N1910" s="14">
        <f>D1910*$D$12</f>
        <v>78</v>
      </c>
      <c r="O1910" s="14">
        <f>E1910*$E$12</f>
        <v>0</v>
      </c>
      <c r="P1910" s="14">
        <f>F1910*$F$12</f>
        <v>0</v>
      </c>
      <c r="Q1910" s="14">
        <f>G1910*$G$12</f>
        <v>0</v>
      </c>
      <c r="R1910" s="14">
        <f>H1910*$H$12</f>
        <v>169</v>
      </c>
      <c r="S1910" s="14">
        <f>(N1910/100)*(I1910*$I$12)+(N1910/100)*(J1910*$J$12)</f>
        <v>105.30000000000001</v>
      </c>
      <c r="T1910" s="14">
        <f>(O1910/100)*(K1910*$K$12)</f>
        <v>0</v>
      </c>
      <c r="U1910" s="14">
        <f>(P1910/100)*(K1910*$K$12)+(P1910/100)*(L1910*$L$12)</f>
        <v>0</v>
      </c>
      <c r="V1910" s="14">
        <f>(Q1910/100)*(L1910*$L$12)</f>
        <v>0</v>
      </c>
      <c r="W1910" s="14">
        <f>(R1910/100)*(K1910*$K$12)+(R1910/100)*(L1910*$L$12)</f>
        <v>240.82499999999999</v>
      </c>
      <c r="X1910" s="14">
        <f t="shared" si="610"/>
        <v>183.3</v>
      </c>
      <c r="Y1910" s="14">
        <f t="shared" si="611"/>
        <v>0</v>
      </c>
      <c r="Z1910" s="14">
        <f t="shared" si="612"/>
        <v>0</v>
      </c>
      <c r="AA1910" s="14">
        <f t="shared" si="613"/>
        <v>0</v>
      </c>
      <c r="AB1910" s="14">
        <f t="shared" si="615"/>
        <v>409.82499999999999</v>
      </c>
      <c r="AC1910" s="15">
        <f t="shared" si="614"/>
        <v>593.1</v>
      </c>
      <c r="AD1910" s="48">
        <f>(ROUND(AC1910-AC1901,1)/AC1901)</f>
        <v>0.29413048221688853</v>
      </c>
      <c r="AE1910" s="113"/>
      <c r="AF1910" s="60"/>
      <c r="AH1910" s="20"/>
    </row>
    <row r="1911" spans="1:34">
      <c r="A1911" s="99" t="s">
        <v>848</v>
      </c>
      <c r="B1911" s="87"/>
      <c r="C1911" s="21" t="s">
        <v>328</v>
      </c>
      <c r="D1911" s="12">
        <v>130</v>
      </c>
      <c r="E1911" s="12">
        <v>0</v>
      </c>
      <c r="F1911" s="12">
        <v>0</v>
      </c>
      <c r="G1911" s="12">
        <v>0</v>
      </c>
      <c r="H1911" s="12">
        <v>0</v>
      </c>
      <c r="I1911" s="13">
        <v>40</v>
      </c>
      <c r="J1911" s="13">
        <v>50</v>
      </c>
      <c r="K1911" s="13">
        <v>0</v>
      </c>
      <c r="L1911" s="13">
        <v>0</v>
      </c>
      <c r="M1911" s="13">
        <v>75</v>
      </c>
      <c r="N1911" s="14">
        <f>D1911*$D$13</f>
        <v>169</v>
      </c>
      <c r="O1911" s="14">
        <f>E1911*$E$13</f>
        <v>0</v>
      </c>
      <c r="P1911" s="14">
        <f>F1911*$F$13</f>
        <v>0</v>
      </c>
      <c r="Q1911" s="14">
        <f>G1911*$G$13</f>
        <v>0</v>
      </c>
      <c r="R1911" s="14">
        <f>H1911*$H$13</f>
        <v>0</v>
      </c>
      <c r="S1911" s="14">
        <f>(N1911/100)*(I1911*$I$14)+(N1911/100)*(J1911*$J$14)+(N1911/100)*(M1911*$M$14)</f>
        <v>418.27499999999998</v>
      </c>
      <c r="T1911" s="14">
        <f>(O1911/100)*(K1911*$K$13)+(O1911/100)*(M1911*$M$13)</f>
        <v>0</v>
      </c>
      <c r="U1911" s="14">
        <f>(P1911/100)*(K1911*$K$13)+(P1911/100)*(L1911*$L$13)+(P1911/100)*(M1911*$M$13)</f>
        <v>0</v>
      </c>
      <c r="V1911" s="14">
        <f>(Q1911/100)*(L1911*$L$13)+(Q1911/100)*(M1911*$M$13)</f>
        <v>0</v>
      </c>
      <c r="W1911" s="14">
        <f>(R1911/100)*(K1911*$K$13)+(R1911/100)*(L1911*$L$13)+(R1911/100)*(M1911*$M$13)</f>
        <v>0</v>
      </c>
      <c r="X1911" s="14">
        <f t="shared" si="610"/>
        <v>587.27499999999998</v>
      </c>
      <c r="Y1911" s="14">
        <f t="shared" si="611"/>
        <v>0</v>
      </c>
      <c r="Z1911" s="14">
        <f t="shared" si="612"/>
        <v>0</v>
      </c>
      <c r="AA1911" s="14">
        <f t="shared" si="613"/>
        <v>0</v>
      </c>
      <c r="AB1911" s="14">
        <f t="shared" si="615"/>
        <v>0</v>
      </c>
      <c r="AC1911" s="15">
        <f t="shared" si="614"/>
        <v>587.29999999999995</v>
      </c>
      <c r="AD1911" s="48">
        <f>(ROUND(AC1911-AC1901,1)/AC1901)</f>
        <v>0.28147501636482652</v>
      </c>
      <c r="AE1911" s="113"/>
      <c r="AF1911" s="60"/>
      <c r="AH1911" s="20"/>
    </row>
    <row r="1912" spans="1:34">
      <c r="A1912" s="99" t="s">
        <v>849</v>
      </c>
      <c r="B1912" s="87"/>
      <c r="C1912" s="21" t="s">
        <v>329</v>
      </c>
      <c r="D1912" s="12">
        <v>130</v>
      </c>
      <c r="E1912" s="12">
        <v>0</v>
      </c>
      <c r="F1912" s="12">
        <v>0</v>
      </c>
      <c r="G1912" s="12">
        <v>0</v>
      </c>
      <c r="H1912" s="12">
        <v>0</v>
      </c>
      <c r="I1912" s="13">
        <v>40</v>
      </c>
      <c r="J1912" s="13">
        <v>50</v>
      </c>
      <c r="K1912" s="13">
        <v>75</v>
      </c>
      <c r="L1912" s="13">
        <v>0</v>
      </c>
      <c r="M1912" s="13">
        <v>0</v>
      </c>
      <c r="N1912" s="14">
        <f>D1912*$D$14</f>
        <v>169</v>
      </c>
      <c r="O1912" s="14">
        <f>E1912*$E$14</f>
        <v>0</v>
      </c>
      <c r="P1912" s="14">
        <f>F1912*$F$14</f>
        <v>0</v>
      </c>
      <c r="Q1912" s="14">
        <f>G1912*$G$14</f>
        <v>0</v>
      </c>
      <c r="R1912" s="14">
        <f>H1912*$H$14</f>
        <v>0</v>
      </c>
      <c r="S1912" s="14">
        <f>(N1912/100)*(I1912*$I$14)+(N1912/100)*(J1912*$J$14)+(N1912/100)*(K1912*$K$14)</f>
        <v>418.27499999999998</v>
      </c>
      <c r="T1912" s="14">
        <f>(O1912/100)*(K1912*$K$14)</f>
        <v>0</v>
      </c>
      <c r="U1912" s="14">
        <f>(P1912/100)*(K1912*$K$14)+(P1912/100)*(L1912*$L$14)</f>
        <v>0</v>
      </c>
      <c r="V1912" s="14">
        <f>(Q1912/100)*(L1912*$L$14)</f>
        <v>0</v>
      </c>
      <c r="W1912" s="14">
        <f>(R1912/100)*(K1912*$L$14)+(R1912/100)*(L1912*$M$14)</f>
        <v>0</v>
      </c>
      <c r="X1912" s="14">
        <f t="shared" si="610"/>
        <v>587.27499999999998</v>
      </c>
      <c r="Y1912" s="14">
        <f t="shared" si="611"/>
        <v>0</v>
      </c>
      <c r="Z1912" s="14">
        <f t="shared" si="612"/>
        <v>0</v>
      </c>
      <c r="AA1912" s="14">
        <f t="shared" si="613"/>
        <v>0</v>
      </c>
      <c r="AB1912" s="14">
        <f t="shared" si="615"/>
        <v>0</v>
      </c>
      <c r="AC1912" s="15">
        <f t="shared" si="614"/>
        <v>587.29999999999995</v>
      </c>
      <c r="AD1912" s="48">
        <f>(ROUND(AC1912-AC1901,1)/AC1901)</f>
        <v>0.28147501636482652</v>
      </c>
      <c r="AE1912" s="113"/>
      <c r="AF1912" s="60"/>
      <c r="AH1912" s="20"/>
    </row>
    <row r="1913" spans="1:34">
      <c r="A1913" s="99"/>
      <c r="B1913" s="87"/>
      <c r="C1913" s="21" t="s">
        <v>330</v>
      </c>
      <c r="D1913" s="12">
        <v>130</v>
      </c>
      <c r="E1913" s="12">
        <v>0</v>
      </c>
      <c r="F1913" s="12">
        <v>0</v>
      </c>
      <c r="G1913" s="12">
        <v>0</v>
      </c>
      <c r="H1913" s="12">
        <v>0</v>
      </c>
      <c r="I1913" s="13">
        <v>40</v>
      </c>
      <c r="J1913" s="13">
        <v>50</v>
      </c>
      <c r="K1913" s="13">
        <v>0</v>
      </c>
      <c r="L1913" s="13">
        <v>75</v>
      </c>
      <c r="M1913" s="13">
        <v>0</v>
      </c>
      <c r="N1913" s="14">
        <f>D1913*$D$15</f>
        <v>169</v>
      </c>
      <c r="O1913" s="14">
        <f>E1913*$E$15</f>
        <v>0</v>
      </c>
      <c r="P1913" s="14">
        <f>F1913*$F$15</f>
        <v>0</v>
      </c>
      <c r="Q1913" s="14">
        <f>G1913*$G$15</f>
        <v>0</v>
      </c>
      <c r="R1913" s="14">
        <f>H1913*$H$15</f>
        <v>0</v>
      </c>
      <c r="S1913" s="14">
        <f>(N1913/100)*(I1913*$I$15)+(N1913/100)*(J1913*$J$15)+(N1913/100)*(L1913*$L$15)</f>
        <v>418.27499999999998</v>
      </c>
      <c r="T1913" s="14">
        <f>(O1913/100)*(K1913*$K$15)</f>
        <v>0</v>
      </c>
      <c r="U1913" s="14">
        <f>(P1913/100)*(K1913*$K$15)+(P1913/100)*(L1913*$L$15)</f>
        <v>0</v>
      </c>
      <c r="V1913" s="14">
        <f>(Q1913/100)*(L1913*$L$15)</f>
        <v>0</v>
      </c>
      <c r="W1913" s="14">
        <f>(R1913/100)*(K1913*$K$15)+(R1913/100)*(L1913*$L$15)</f>
        <v>0</v>
      </c>
      <c r="X1913" s="14">
        <f t="shared" si="610"/>
        <v>587.27499999999998</v>
      </c>
      <c r="Y1913" s="14">
        <f t="shared" si="611"/>
        <v>0</v>
      </c>
      <c r="Z1913" s="14">
        <f t="shared" si="612"/>
        <v>0</v>
      </c>
      <c r="AA1913" s="14">
        <f t="shared" si="613"/>
        <v>0</v>
      </c>
      <c r="AB1913" s="14">
        <f t="shared" si="615"/>
        <v>0</v>
      </c>
      <c r="AC1913" s="15">
        <f t="shared" si="614"/>
        <v>587.29999999999995</v>
      </c>
      <c r="AD1913" s="48">
        <f>(ROUND(AC1913-AC1901,1)/AC1901)</f>
        <v>0.28147501636482652</v>
      </c>
      <c r="AE1913" s="113"/>
      <c r="AF1913" s="60"/>
      <c r="AH1913" s="20"/>
    </row>
    <row r="1914" spans="1:34">
      <c r="A1914" s="99"/>
      <c r="B1914" s="87"/>
      <c r="C1914" s="21" t="s">
        <v>326</v>
      </c>
      <c r="D1914" s="12">
        <v>130</v>
      </c>
      <c r="E1914" s="12">
        <v>0</v>
      </c>
      <c r="F1914" s="12">
        <v>0</v>
      </c>
      <c r="G1914" s="12">
        <v>0</v>
      </c>
      <c r="H1914" s="12">
        <v>0</v>
      </c>
      <c r="I1914" s="13">
        <v>40</v>
      </c>
      <c r="J1914" s="13">
        <v>84</v>
      </c>
      <c r="K1914" s="13">
        <v>0</v>
      </c>
      <c r="L1914" s="13">
        <v>0</v>
      </c>
      <c r="M1914" s="13">
        <v>0</v>
      </c>
      <c r="N1914" s="14">
        <f>D1914*$D$16</f>
        <v>169</v>
      </c>
      <c r="O1914" s="14">
        <f>E1914*$E$16</f>
        <v>0</v>
      </c>
      <c r="P1914" s="14">
        <f>F1914*$F$16</f>
        <v>0</v>
      </c>
      <c r="Q1914" s="14">
        <f>G1914*$G$16</f>
        <v>0</v>
      </c>
      <c r="R1914" s="14">
        <f>H1914*$H$16</f>
        <v>0</v>
      </c>
      <c r="S1914" s="14">
        <f>(N1914/100)*(I1914*$I$16)+(N1914/100)*(J1914*$J$16)</f>
        <v>394.10799999999995</v>
      </c>
      <c r="T1914" s="14">
        <f>(O1914/100)*(K1914*$K$16)</f>
        <v>0</v>
      </c>
      <c r="U1914" s="14">
        <f>(P1914/100)*(K1914*$K$16)+(P1914/100)*(L1914*$L$16)</f>
        <v>0</v>
      </c>
      <c r="V1914" s="14">
        <f>(Q1914/100)*(L1914*$L$16)</f>
        <v>0</v>
      </c>
      <c r="W1914" s="14">
        <f>(R1914/100)*(K1914*$K$16)+(R1914/100)*(L1914*$L$16)</f>
        <v>0</v>
      </c>
      <c r="X1914" s="14">
        <f t="shared" si="610"/>
        <v>563.10799999999995</v>
      </c>
      <c r="Y1914" s="14">
        <f t="shared" si="611"/>
        <v>0</v>
      </c>
      <c r="Z1914" s="14">
        <f t="shared" si="612"/>
        <v>0</v>
      </c>
      <c r="AA1914" s="14">
        <f t="shared" si="613"/>
        <v>0</v>
      </c>
      <c r="AB1914" s="14">
        <f t="shared" si="615"/>
        <v>0</v>
      </c>
      <c r="AC1914" s="15">
        <f t="shared" si="614"/>
        <v>563.1</v>
      </c>
      <c r="AD1914" s="48">
        <f>(ROUND(AC1914-AC1901,1)/AC1901)</f>
        <v>0.22867117608553347</v>
      </c>
      <c r="AE1914" s="113"/>
      <c r="AF1914" s="60"/>
      <c r="AH1914" s="20"/>
    </row>
    <row r="1915" spans="1:34">
      <c r="A1915" s="99"/>
      <c r="B1915" s="87"/>
      <c r="C1915" s="21" t="s">
        <v>327</v>
      </c>
      <c r="D1915" s="12">
        <v>130</v>
      </c>
      <c r="E1915" s="12">
        <v>0</v>
      </c>
      <c r="F1915" s="12">
        <v>0</v>
      </c>
      <c r="G1915" s="12">
        <v>0</v>
      </c>
      <c r="H1915" s="12">
        <v>0</v>
      </c>
      <c r="I1915" s="13">
        <v>68</v>
      </c>
      <c r="J1915" s="13">
        <v>50</v>
      </c>
      <c r="K1915" s="13">
        <v>0</v>
      </c>
      <c r="L1915" s="13">
        <v>0</v>
      </c>
      <c r="M1915" s="13">
        <v>0</v>
      </c>
      <c r="N1915" s="14">
        <f>D1915*$D$17</f>
        <v>169</v>
      </c>
      <c r="O1915" s="14">
        <f>E1915*$E$17</f>
        <v>0</v>
      </c>
      <c r="P1915" s="14">
        <f>F1915*$F$17</f>
        <v>0</v>
      </c>
      <c r="Q1915" s="14">
        <f>G1915*$G$17</f>
        <v>0</v>
      </c>
      <c r="R1915" s="14">
        <f>H1915*$H$17</f>
        <v>0</v>
      </c>
      <c r="S1915" s="14">
        <f>(N1915/100)*(I1915*$I$17)+(N1915/100)*(J1915*$J$17)</f>
        <v>348.81599999999997</v>
      </c>
      <c r="T1915" s="14">
        <f>(O1915/100)*(K1915*$K$17)</f>
        <v>0</v>
      </c>
      <c r="U1915" s="14">
        <f>(P1915/100)*(K1915*$K$17)+(P1915/100)*(L1915*$L$17)</f>
        <v>0</v>
      </c>
      <c r="V1915" s="14">
        <f>(Q1915/100)*(L1915*$L$17)</f>
        <v>0</v>
      </c>
      <c r="W1915" s="14">
        <f>(R1915/100)*(K1915*$K$17)+(R1915/100)*(L1915*$L$17)</f>
        <v>0</v>
      </c>
      <c r="X1915" s="14">
        <f t="shared" si="610"/>
        <v>517.81600000000003</v>
      </c>
      <c r="Y1915" s="14">
        <f t="shared" si="611"/>
        <v>0</v>
      </c>
      <c r="Z1915" s="14">
        <f t="shared" si="612"/>
        <v>0</v>
      </c>
      <c r="AA1915" s="14">
        <f t="shared" si="613"/>
        <v>0</v>
      </c>
      <c r="AB1915" s="14">
        <f t="shared" si="615"/>
        <v>0</v>
      </c>
      <c r="AC1915" s="15">
        <f t="shared" si="614"/>
        <v>517.79999999999995</v>
      </c>
      <c r="AD1915" s="48">
        <f>(ROUND(AC1915-AC1901,1)/AC1901)</f>
        <v>0.12982762382718743</v>
      </c>
      <c r="AE1915" s="113"/>
      <c r="AF1915" s="60"/>
      <c r="AH1915" s="20"/>
    </row>
    <row r="1916" spans="1:34">
      <c r="A1916" s="106" t="s">
        <v>0</v>
      </c>
      <c r="B1916" s="88" t="s">
        <v>90</v>
      </c>
      <c r="C1916" s="50" t="s">
        <v>244</v>
      </c>
      <c r="D1916" s="11">
        <v>140</v>
      </c>
      <c r="E1916" s="11">
        <v>0</v>
      </c>
      <c r="F1916" s="11">
        <v>0</v>
      </c>
      <c r="G1916" s="11">
        <v>0</v>
      </c>
      <c r="H1916" s="11">
        <v>0</v>
      </c>
      <c r="I1916" s="51">
        <v>30</v>
      </c>
      <c r="J1916" s="51">
        <v>50</v>
      </c>
      <c r="K1916" s="51">
        <v>0</v>
      </c>
      <c r="L1916" s="51">
        <v>0</v>
      </c>
      <c r="M1916" s="51">
        <v>0</v>
      </c>
      <c r="N1916" s="52">
        <f>D1916*$D$3</f>
        <v>210</v>
      </c>
      <c r="O1916" s="52">
        <f>E1916*$E$3</f>
        <v>0</v>
      </c>
      <c r="P1916" s="52">
        <f>F1916*$F$3</f>
        <v>0</v>
      </c>
      <c r="Q1916" s="52">
        <f>G1916*$G$3</f>
        <v>0</v>
      </c>
      <c r="R1916" s="52">
        <f>H1916*$H$3</f>
        <v>0</v>
      </c>
      <c r="S1916" s="52">
        <f>(N1916/100)*(I1916*$I$3)+(N1916/100)*(J1916*$J$3)</f>
        <v>252</v>
      </c>
      <c r="T1916" s="52">
        <f>(O1916/100)*(K1916*$K$3)</f>
        <v>0</v>
      </c>
      <c r="U1916" s="52">
        <f>(P1916/100)*(K1916*$K$3)+(P1916/100)*(L1916*$L$3)</f>
        <v>0</v>
      </c>
      <c r="V1916" s="52">
        <f>(Q1916/100)*(L1916*$L$3)</f>
        <v>0</v>
      </c>
      <c r="W1916" s="52">
        <f>(R1916/100)*(K1916*$K$3)+(R1916/100)*(L1916*$L$3)</f>
        <v>0</v>
      </c>
      <c r="X1916" s="52">
        <f t="shared" ref="X1916:X1930" si="616">N1916+S1916</f>
        <v>462</v>
      </c>
      <c r="Y1916" s="52">
        <f t="shared" ref="Y1916:Y1930" si="617">O1916+T1916</f>
        <v>0</v>
      </c>
      <c r="Z1916" s="52">
        <f t="shared" ref="Z1916:Z1930" si="618">P1916+U1916</f>
        <v>0</v>
      </c>
      <c r="AA1916" s="52">
        <f t="shared" ref="AA1916:AA1930" si="619">Q1916+V1916</f>
        <v>0</v>
      </c>
      <c r="AB1916" s="52">
        <f t="shared" si="615"/>
        <v>0</v>
      </c>
      <c r="AC1916" s="53">
        <f>ROUND(X1916+Y1916+Z1916+AA1916+AB1916,1)</f>
        <v>462</v>
      </c>
      <c r="AD1916" s="58">
        <v>0</v>
      </c>
      <c r="AE1916" s="113"/>
      <c r="AF1916" s="60"/>
      <c r="AH1916" s="20"/>
    </row>
    <row r="1917" spans="1:34">
      <c r="A1917" s="99" t="s">
        <v>815</v>
      </c>
      <c r="B1917" s="89">
        <v>15</v>
      </c>
      <c r="C1917" s="21" t="s">
        <v>325</v>
      </c>
      <c r="D1917" s="12">
        <v>140</v>
      </c>
      <c r="E1917" s="12">
        <v>0</v>
      </c>
      <c r="F1917" s="12">
        <v>0</v>
      </c>
      <c r="G1917" s="12">
        <v>0</v>
      </c>
      <c r="H1917" s="12">
        <v>0</v>
      </c>
      <c r="I1917" s="13">
        <v>45</v>
      </c>
      <c r="J1917" s="13">
        <v>65</v>
      </c>
      <c r="K1917" s="13">
        <v>0</v>
      </c>
      <c r="L1917" s="13">
        <v>0</v>
      </c>
      <c r="M1917" s="13">
        <v>0</v>
      </c>
      <c r="N1917" s="14">
        <f>D1917*$D$4</f>
        <v>182</v>
      </c>
      <c r="O1917" s="14">
        <f>E1917*$E$4</f>
        <v>0</v>
      </c>
      <c r="P1917" s="14">
        <f>F1917*$F$4</f>
        <v>0</v>
      </c>
      <c r="Q1917" s="14">
        <f>G1917*$G$4</f>
        <v>0</v>
      </c>
      <c r="R1917" s="14">
        <f>H1917*$H$4</f>
        <v>0</v>
      </c>
      <c r="S1917" s="14">
        <f>(N1917/100)*(I1917*$I$4)+(N1917/100)*(J1917*$J$4)</f>
        <v>360.36</v>
      </c>
      <c r="T1917" s="14">
        <f>(O1917/100)*(K1917*$K$4)</f>
        <v>0</v>
      </c>
      <c r="U1917" s="14">
        <f>(P1917/100)*(K1917*$K$4)+(P1917/100)*(L1917*$L$4)</f>
        <v>0</v>
      </c>
      <c r="V1917" s="14">
        <f>(Q1917/100)*(L1917*$L$4)</f>
        <v>0</v>
      </c>
      <c r="W1917" s="14">
        <f>(R1917/100)*(K1917*$K$4)+(R1917/100)*(L1917*$L$4)</f>
        <v>0</v>
      </c>
      <c r="X1917" s="14">
        <f t="shared" si="616"/>
        <v>542.36</v>
      </c>
      <c r="Y1917" s="14">
        <f t="shared" si="617"/>
        <v>0</v>
      </c>
      <c r="Z1917" s="14">
        <f t="shared" si="618"/>
        <v>0</v>
      </c>
      <c r="AA1917" s="14">
        <f t="shared" si="619"/>
        <v>0</v>
      </c>
      <c r="AB1917" s="14">
        <f>R1917+W1917</f>
        <v>0</v>
      </c>
      <c r="AC1917" s="15">
        <f>ROUND(X1917+Y1917+Z1917+AA1917+AB1917,1)</f>
        <v>542.4</v>
      </c>
      <c r="AD1917" s="48">
        <f>(ROUND(AC1917-AC1916,1)/AC1916)</f>
        <v>0.17402597402597403</v>
      </c>
      <c r="AE1917" s="113"/>
      <c r="AF1917" s="60"/>
      <c r="AH1917" s="20"/>
    </row>
    <row r="1918" spans="1:34">
      <c r="A1918" s="99" t="s">
        <v>816</v>
      </c>
      <c r="B1918" s="89">
        <v>20</v>
      </c>
      <c r="C1918" s="21" t="s">
        <v>850</v>
      </c>
      <c r="D1918" s="12">
        <v>140</v>
      </c>
      <c r="E1918" s="12">
        <v>0</v>
      </c>
      <c r="F1918" s="12">
        <v>0</v>
      </c>
      <c r="G1918" s="12">
        <v>0</v>
      </c>
      <c r="H1918" s="12">
        <v>0</v>
      </c>
      <c r="I1918" s="13">
        <v>30</v>
      </c>
      <c r="J1918" s="13">
        <v>50</v>
      </c>
      <c r="K1918" s="13">
        <v>0</v>
      </c>
      <c r="L1918" s="13">
        <v>0</v>
      </c>
      <c r="M1918" s="13">
        <v>0</v>
      </c>
      <c r="N1918" s="14">
        <f>D1918*$D$5</f>
        <v>196</v>
      </c>
      <c r="O1918" s="14">
        <f>E1918*$E$5</f>
        <v>0</v>
      </c>
      <c r="P1918" s="14">
        <f>F1918*$F$5</f>
        <v>0</v>
      </c>
      <c r="Q1918" s="14">
        <f>G1918*$G$5</f>
        <v>0</v>
      </c>
      <c r="R1918" s="14">
        <f>H1918*$H$5</f>
        <v>0</v>
      </c>
      <c r="S1918" s="14">
        <f>(N1918/100)*(I1918*$I$5)+(N1918/100)*(J1918*$J$5)</f>
        <v>235.2</v>
      </c>
      <c r="T1918" s="14">
        <f>(O1918/100)*(K1918*$K$5)</f>
        <v>0</v>
      </c>
      <c r="U1918" s="14">
        <f>(P1918/100)*(K1918*$K$5)+(P1918/100)*(L1918*$L$5)</f>
        <v>0</v>
      </c>
      <c r="V1918" s="14">
        <f>(Q1918/100)*(L1918*$L$5)</f>
        <v>0</v>
      </c>
      <c r="W1918" s="14">
        <f>(R1918/100)*(K1918*$K$5)+(R1918/100)*(L1918*$L$5)</f>
        <v>0</v>
      </c>
      <c r="X1918" s="14">
        <f t="shared" si="616"/>
        <v>431.2</v>
      </c>
      <c r="Y1918" s="14">
        <f t="shared" si="617"/>
        <v>0</v>
      </c>
      <c r="Z1918" s="14">
        <f t="shared" si="618"/>
        <v>0</v>
      </c>
      <c r="AA1918" s="14">
        <f t="shared" si="619"/>
        <v>0</v>
      </c>
      <c r="AB1918" s="14">
        <f>R1918+W1918</f>
        <v>0</v>
      </c>
      <c r="AC1918" s="15">
        <f t="shared" ref="AC1918:AC1930" si="620">ROUND(X1918+Y1918+Z1918+AA1918+AB1918,1)</f>
        <v>431.2</v>
      </c>
      <c r="AD1918" s="48">
        <f>(ROUND(AC1918-AC1916,1)/AC1916)</f>
        <v>-6.6666666666666666E-2</v>
      </c>
      <c r="AE1918" s="113"/>
      <c r="AF1918" s="60"/>
      <c r="AH1918" s="20"/>
    </row>
    <row r="1919" spans="1:34">
      <c r="A1919" s="99" t="s">
        <v>817</v>
      </c>
      <c r="B1919" s="89">
        <v>0</v>
      </c>
      <c r="C1919" s="21" t="s">
        <v>338</v>
      </c>
      <c r="D1919" s="12">
        <v>140</v>
      </c>
      <c r="E1919" s="12">
        <v>0</v>
      </c>
      <c r="F1919" s="12">
        <v>0</v>
      </c>
      <c r="G1919" s="12">
        <v>0</v>
      </c>
      <c r="H1919" s="12">
        <v>0</v>
      </c>
      <c r="I1919" s="13">
        <v>30</v>
      </c>
      <c r="J1919" s="13">
        <v>50</v>
      </c>
      <c r="K1919" s="13">
        <v>0</v>
      </c>
      <c r="L1919" s="13">
        <v>0</v>
      </c>
      <c r="M1919" s="13">
        <v>0</v>
      </c>
      <c r="N1919" s="14">
        <f>D1919*$D$6</f>
        <v>196</v>
      </c>
      <c r="O1919" s="14">
        <f>E1919*$E$6</f>
        <v>0</v>
      </c>
      <c r="P1919" s="14">
        <f>F1919*$F$6</f>
        <v>0</v>
      </c>
      <c r="Q1919" s="14">
        <f>G1919*$G$6</f>
        <v>0</v>
      </c>
      <c r="R1919" s="14">
        <f>H1919*$H$6</f>
        <v>0</v>
      </c>
      <c r="S1919" s="14">
        <f>(N1919/100)*(I1919*$I$6)+(N1919/100)*(J1919*$J$6)</f>
        <v>235.2</v>
      </c>
      <c r="T1919" s="14">
        <f>(O1919/100)*(K1919*$K$6)</f>
        <v>0</v>
      </c>
      <c r="U1919" s="14">
        <f>(P1919/100)*(K1919*$K$6)+(P1919/100)*(L1919*$L$6)</f>
        <v>0</v>
      </c>
      <c r="V1919" s="14">
        <f>(Q1919/100)*(L1919*$L$6)</f>
        <v>0</v>
      </c>
      <c r="W1919" s="14">
        <f>(R1919/100)*(K1919*$K$6)+(R1919/100)*(L1919*$L$6)</f>
        <v>0</v>
      </c>
      <c r="X1919" s="14">
        <f t="shared" si="616"/>
        <v>431.2</v>
      </c>
      <c r="Y1919" s="14">
        <f t="shared" si="617"/>
        <v>0</v>
      </c>
      <c r="Z1919" s="14">
        <f t="shared" si="618"/>
        <v>0</v>
      </c>
      <c r="AA1919" s="14">
        <f t="shared" si="619"/>
        <v>0</v>
      </c>
      <c r="AB1919" s="14">
        <f t="shared" ref="AB1919:AB1930" si="621">R1919+W1919</f>
        <v>0</v>
      </c>
      <c r="AC1919" s="15">
        <f t="shared" si="620"/>
        <v>431.2</v>
      </c>
      <c r="AD1919" s="48">
        <f>(ROUND(AC1919-AC1916,1)/AC1916)</f>
        <v>-6.6666666666666666E-2</v>
      </c>
      <c r="AE1919" s="113"/>
      <c r="AF1919" s="60"/>
      <c r="AH1919" s="20"/>
    </row>
    <row r="1920" spans="1:34">
      <c r="A1920" s="99" t="s">
        <v>818</v>
      </c>
      <c r="B1920" s="89">
        <v>0</v>
      </c>
      <c r="C1920" s="21" t="s">
        <v>339</v>
      </c>
      <c r="D1920" s="12">
        <v>140</v>
      </c>
      <c r="E1920" s="12">
        <v>0</v>
      </c>
      <c r="F1920" s="12">
        <v>0</v>
      </c>
      <c r="G1920" s="12">
        <v>0</v>
      </c>
      <c r="H1920" s="12">
        <v>0</v>
      </c>
      <c r="I1920" s="13">
        <v>30</v>
      </c>
      <c r="J1920" s="13">
        <v>50</v>
      </c>
      <c r="K1920" s="13">
        <v>0</v>
      </c>
      <c r="L1920" s="13">
        <v>0</v>
      </c>
      <c r="M1920" s="13">
        <v>0</v>
      </c>
      <c r="N1920" s="14">
        <f>D1920*$D$7</f>
        <v>196</v>
      </c>
      <c r="O1920" s="14">
        <f>E1920*$E$7</f>
        <v>0</v>
      </c>
      <c r="P1920" s="14">
        <f>F1920*$F$7</f>
        <v>0</v>
      </c>
      <c r="Q1920" s="14">
        <f>G1920*$G$7</f>
        <v>0</v>
      </c>
      <c r="R1920" s="14">
        <f>H1920*$H$7</f>
        <v>0</v>
      </c>
      <c r="S1920" s="14">
        <f>(N1920/100)*(I1920*$I$7)+(N1920/100)*(J1920*$J$7)</f>
        <v>235.2</v>
      </c>
      <c r="T1920" s="14">
        <f>(O1920/100)*(K1920*$K$7)</f>
        <v>0</v>
      </c>
      <c r="U1920" s="14">
        <f>(P1920/100)*(K1920*$K$7)+(P1920/100)*(L1920*$L$7)</f>
        <v>0</v>
      </c>
      <c r="V1920" s="14">
        <f>(Q1920/100)*(L1920*$L$7)</f>
        <v>0</v>
      </c>
      <c r="W1920" s="14">
        <f>(R1920/100)*(K1920*$K$7)+(R1920/100)*(L1920*$L$7)</f>
        <v>0</v>
      </c>
      <c r="X1920" s="14">
        <f t="shared" si="616"/>
        <v>431.2</v>
      </c>
      <c r="Y1920" s="14">
        <f t="shared" si="617"/>
        <v>0</v>
      </c>
      <c r="Z1920" s="14">
        <f t="shared" si="618"/>
        <v>0</v>
      </c>
      <c r="AA1920" s="14">
        <f t="shared" si="619"/>
        <v>0</v>
      </c>
      <c r="AB1920" s="14">
        <f t="shared" si="621"/>
        <v>0</v>
      </c>
      <c r="AC1920" s="15">
        <f t="shared" si="620"/>
        <v>431.2</v>
      </c>
      <c r="AD1920" s="48">
        <f>(ROUND(AC1920-AC1916,1)/AC1916)</f>
        <v>-6.6666666666666666E-2</v>
      </c>
      <c r="AE1920" s="113"/>
      <c r="AF1920" s="60"/>
      <c r="AH1920" s="20"/>
    </row>
    <row r="1921" spans="1:34">
      <c r="A1921" s="99" t="s">
        <v>667</v>
      </c>
      <c r="B1921" s="89"/>
      <c r="C1921" s="21" t="s">
        <v>340</v>
      </c>
      <c r="D1921" s="12">
        <v>140</v>
      </c>
      <c r="E1921" s="12">
        <v>0</v>
      </c>
      <c r="F1921" s="12">
        <v>0</v>
      </c>
      <c r="G1921" s="12">
        <v>0</v>
      </c>
      <c r="H1921" s="12">
        <v>0</v>
      </c>
      <c r="I1921" s="13">
        <v>30</v>
      </c>
      <c r="J1921" s="13">
        <v>50</v>
      </c>
      <c r="K1921" s="13">
        <v>0</v>
      </c>
      <c r="L1921" s="13">
        <v>0</v>
      </c>
      <c r="M1921" s="13">
        <v>0</v>
      </c>
      <c r="N1921" s="14">
        <f>D1921*$D$8</f>
        <v>196</v>
      </c>
      <c r="O1921" s="14">
        <f>E1921*$E$8</f>
        <v>0</v>
      </c>
      <c r="P1921" s="14">
        <f>F1921*$F$8</f>
        <v>0</v>
      </c>
      <c r="Q1921" s="14">
        <f>G1921*$G$8</f>
        <v>0</v>
      </c>
      <c r="R1921" s="14">
        <f>H1921*$H$8</f>
        <v>0</v>
      </c>
      <c r="S1921" s="14">
        <f>(N1921/100)*(I1921*$I$8)+(N1921/100)*(J1921*$J$8)</f>
        <v>235.2</v>
      </c>
      <c r="T1921" s="14">
        <f>(O1921/100)*(K1921*$K$8)</f>
        <v>0</v>
      </c>
      <c r="U1921" s="14">
        <f>(P1921/100)*(K1921*$K$8)+(P1921/100)*(L1921*$L$8)</f>
        <v>0</v>
      </c>
      <c r="V1921" s="14">
        <f>(Q1921/100)*(L1921*$L$8)</f>
        <v>0</v>
      </c>
      <c r="W1921" s="14">
        <f>(R1921/100)*(K1921*$K$8)+(R1921/100)*(L1921*$L$8)</f>
        <v>0</v>
      </c>
      <c r="X1921" s="14">
        <f t="shared" si="616"/>
        <v>431.2</v>
      </c>
      <c r="Y1921" s="14">
        <f t="shared" si="617"/>
        <v>0</v>
      </c>
      <c r="Z1921" s="14">
        <f t="shared" si="618"/>
        <v>0</v>
      </c>
      <c r="AA1921" s="14">
        <f t="shared" si="619"/>
        <v>0</v>
      </c>
      <c r="AB1921" s="14">
        <f t="shared" si="621"/>
        <v>0</v>
      </c>
      <c r="AC1921" s="15">
        <f t="shared" si="620"/>
        <v>431.2</v>
      </c>
      <c r="AD1921" s="48">
        <f>(ROUND(AC1921-AC1916,1)/AC1916)</f>
        <v>-6.6666666666666666E-2</v>
      </c>
      <c r="AE1921" s="113"/>
      <c r="AF1921" s="60"/>
      <c r="AH1921" s="20"/>
    </row>
    <row r="1922" spans="1:34">
      <c r="A1922" s="99" t="s">
        <v>606</v>
      </c>
      <c r="B1922" s="89"/>
      <c r="C1922" s="21" t="s">
        <v>1</v>
      </c>
      <c r="D1922" s="12">
        <v>70</v>
      </c>
      <c r="E1922" s="12">
        <v>140</v>
      </c>
      <c r="F1922" s="12">
        <v>0</v>
      </c>
      <c r="G1922" s="12">
        <v>0</v>
      </c>
      <c r="H1922" s="12">
        <v>0</v>
      </c>
      <c r="I1922" s="13">
        <v>30</v>
      </c>
      <c r="J1922" s="13">
        <v>50</v>
      </c>
      <c r="K1922" s="13">
        <v>85</v>
      </c>
      <c r="L1922" s="13">
        <v>0</v>
      </c>
      <c r="M1922" s="13">
        <v>0</v>
      </c>
      <c r="N1922" s="14">
        <f>D1922*$D$9</f>
        <v>84</v>
      </c>
      <c r="O1922" s="14">
        <f>E1922*$E$9</f>
        <v>182</v>
      </c>
      <c r="P1922" s="14">
        <f>F1922*$F$9</f>
        <v>0</v>
      </c>
      <c r="Q1922" s="14">
        <f>G1922*$G$9</f>
        <v>0</v>
      </c>
      <c r="R1922" s="14">
        <f>H1922*$H$9</f>
        <v>0</v>
      </c>
      <c r="S1922" s="14">
        <f>(N1922/100)*(I1922*$I$9)+(N1922/100)*(J1922*$J$9)</f>
        <v>100.8</v>
      </c>
      <c r="T1922" s="14">
        <f>(O1922/100)*(K1922*$K$9)</f>
        <v>232.05</v>
      </c>
      <c r="U1922" s="14">
        <f>(P1922/100)*(K1922*$K$9)+(P1922/100)*(L1922*$L$9)</f>
        <v>0</v>
      </c>
      <c r="V1922" s="14">
        <f>(Q1922/100)*(L1922*$L$9)</f>
        <v>0</v>
      </c>
      <c r="W1922" s="14">
        <f>(R1922/100)*(K1922*$K$9)+(R1922/100)*(L1922*$L$9)</f>
        <v>0</v>
      </c>
      <c r="X1922" s="14">
        <f t="shared" si="616"/>
        <v>184.8</v>
      </c>
      <c r="Y1922" s="14">
        <f t="shared" si="617"/>
        <v>414.05</v>
      </c>
      <c r="Z1922" s="14">
        <f t="shared" si="618"/>
        <v>0</v>
      </c>
      <c r="AA1922" s="14">
        <f t="shared" si="619"/>
        <v>0</v>
      </c>
      <c r="AB1922" s="14">
        <f t="shared" si="621"/>
        <v>0</v>
      </c>
      <c r="AC1922" s="15">
        <f t="shared" si="620"/>
        <v>598.9</v>
      </c>
      <c r="AD1922" s="48">
        <f>(ROUND(AC1922-AC1916,1)/AC1916)</f>
        <v>0.29632034632034632</v>
      </c>
      <c r="AE1922" s="113"/>
      <c r="AF1922" s="60"/>
      <c r="AH1922" s="20"/>
    </row>
    <row r="1923" spans="1:34">
      <c r="A1923" s="99" t="s">
        <v>845</v>
      </c>
      <c r="B1923" s="89"/>
      <c r="C1923" s="21" t="s">
        <v>2</v>
      </c>
      <c r="D1923" s="12">
        <v>70</v>
      </c>
      <c r="E1923" s="12">
        <v>0</v>
      </c>
      <c r="F1923" s="12">
        <v>140</v>
      </c>
      <c r="G1923" s="12">
        <v>0</v>
      </c>
      <c r="H1923" s="12">
        <v>0</v>
      </c>
      <c r="I1923" s="13">
        <v>30</v>
      </c>
      <c r="J1923" s="13">
        <v>50</v>
      </c>
      <c r="K1923" s="13">
        <v>42.5</v>
      </c>
      <c r="L1923" s="13">
        <v>42.5</v>
      </c>
      <c r="M1923" s="13">
        <v>0</v>
      </c>
      <c r="N1923" s="14">
        <f>D1923*$D$10</f>
        <v>84</v>
      </c>
      <c r="O1923" s="14">
        <f>E1923*$E$10</f>
        <v>0</v>
      </c>
      <c r="P1923" s="14">
        <f>F1923*$F$10</f>
        <v>182</v>
      </c>
      <c r="Q1923" s="14">
        <f>G1923*$G$10</f>
        <v>0</v>
      </c>
      <c r="R1923" s="14">
        <f>H1923*$H$10</f>
        <v>0</v>
      </c>
      <c r="S1923" s="14">
        <f>(N1923/100)*(I1923*$I$10)+(N1923/100)*(J1923*$J$10)</f>
        <v>100.8</v>
      </c>
      <c r="T1923" s="14">
        <f>(O1923/100)*(K1923*$J$10)</f>
        <v>0</v>
      </c>
      <c r="U1923" s="14">
        <f>(P1923/100)*(K1923*$K$10)+(P1923/100)*(L1923*$L$10)</f>
        <v>232.05</v>
      </c>
      <c r="V1923" s="14">
        <f>(Q1923/100)*(L1923*$L$10)</f>
        <v>0</v>
      </c>
      <c r="W1923" s="14">
        <f>(R1923/100)*(K1923*$K$10)+(R1923/100)*(L1923*$L$10)</f>
        <v>0</v>
      </c>
      <c r="X1923" s="14">
        <f t="shared" si="616"/>
        <v>184.8</v>
      </c>
      <c r="Y1923" s="14">
        <f t="shared" si="617"/>
        <v>0</v>
      </c>
      <c r="Z1923" s="14">
        <f t="shared" si="618"/>
        <v>414.05</v>
      </c>
      <c r="AA1923" s="14">
        <f t="shared" si="619"/>
        <v>0</v>
      </c>
      <c r="AB1923" s="14">
        <f t="shared" si="621"/>
        <v>0</v>
      </c>
      <c r="AC1923" s="15">
        <f t="shared" si="620"/>
        <v>598.9</v>
      </c>
      <c r="AD1923" s="48">
        <f>(ROUND(AC1923-AC1916,1)/AC1916)</f>
        <v>0.29632034632034632</v>
      </c>
      <c r="AE1923" s="113"/>
      <c r="AF1923" s="60"/>
      <c r="AH1923" s="20"/>
    </row>
    <row r="1924" spans="1:34">
      <c r="A1924" s="99" t="s">
        <v>846</v>
      </c>
      <c r="B1924" s="89"/>
      <c r="C1924" s="21" t="s">
        <v>3</v>
      </c>
      <c r="D1924" s="12">
        <v>70</v>
      </c>
      <c r="E1924" s="12">
        <v>0</v>
      </c>
      <c r="F1924" s="12">
        <v>0</v>
      </c>
      <c r="G1924" s="12">
        <v>140</v>
      </c>
      <c r="H1924" s="12">
        <v>0</v>
      </c>
      <c r="I1924" s="13">
        <v>30</v>
      </c>
      <c r="J1924" s="13">
        <v>50</v>
      </c>
      <c r="K1924" s="13">
        <v>0</v>
      </c>
      <c r="L1924" s="13">
        <v>85</v>
      </c>
      <c r="M1924" s="13">
        <v>0</v>
      </c>
      <c r="N1924" s="14">
        <f>D1924*$D$11</f>
        <v>84</v>
      </c>
      <c r="O1924" s="14">
        <f>E1924*$E$11</f>
        <v>0</v>
      </c>
      <c r="P1924" s="14">
        <f>F1924*$F$11</f>
        <v>0</v>
      </c>
      <c r="Q1924" s="14">
        <f>G1924*$G$11</f>
        <v>182</v>
      </c>
      <c r="R1924" s="14">
        <f>H1924*$H$11</f>
        <v>0</v>
      </c>
      <c r="S1924" s="14">
        <f>(N1924/100)*(I1924*$I$11)+(N1924/100)*(J1924*$J$11)</f>
        <v>100.8</v>
      </c>
      <c r="T1924" s="14">
        <f>(O1924/100)*(K1924*$K$11)</f>
        <v>0</v>
      </c>
      <c r="U1924" s="14">
        <f>(P1924/100)*(K1924*$K$11)+(P1924/100)*(L1924*$L$11)</f>
        <v>0</v>
      </c>
      <c r="V1924" s="14">
        <f>(Q1924/100)*(L1924*$L$11)</f>
        <v>232.05</v>
      </c>
      <c r="W1924" s="14">
        <f>(R1924/100)*(K1924*$K$11)+(R1924/100)*(L1924*$L$11)</f>
        <v>0</v>
      </c>
      <c r="X1924" s="14">
        <f t="shared" si="616"/>
        <v>184.8</v>
      </c>
      <c r="Y1924" s="14">
        <f t="shared" si="617"/>
        <v>0</v>
      </c>
      <c r="Z1924" s="14">
        <f t="shared" si="618"/>
        <v>0</v>
      </c>
      <c r="AA1924" s="14">
        <f t="shared" si="619"/>
        <v>414.05</v>
      </c>
      <c r="AB1924" s="14">
        <f t="shared" si="621"/>
        <v>0</v>
      </c>
      <c r="AC1924" s="15">
        <f t="shared" si="620"/>
        <v>598.9</v>
      </c>
      <c r="AD1924" s="48">
        <f>(ROUND(AC1924-AC1916,1)/AC1916)</f>
        <v>0.29632034632034632</v>
      </c>
      <c r="AE1924" s="113"/>
      <c r="AF1924" s="60"/>
      <c r="AH1924" s="20"/>
    </row>
    <row r="1925" spans="1:34">
      <c r="A1925" s="99" t="s">
        <v>847</v>
      </c>
      <c r="B1925" s="89"/>
      <c r="C1925" s="21" t="s">
        <v>4</v>
      </c>
      <c r="D1925" s="12">
        <v>70</v>
      </c>
      <c r="E1925" s="12">
        <v>0</v>
      </c>
      <c r="F1925" s="12">
        <v>0</v>
      </c>
      <c r="G1925" s="12">
        <v>0</v>
      </c>
      <c r="H1925" s="12">
        <v>140</v>
      </c>
      <c r="I1925" s="13">
        <v>30</v>
      </c>
      <c r="J1925" s="13">
        <v>50</v>
      </c>
      <c r="K1925" s="13">
        <v>42.5</v>
      </c>
      <c r="L1925" s="13">
        <v>42.5</v>
      </c>
      <c r="M1925" s="13">
        <v>0</v>
      </c>
      <c r="N1925" s="14">
        <f>D1925*$D$12</f>
        <v>84</v>
      </c>
      <c r="O1925" s="14">
        <f>E1925*$E$12</f>
        <v>0</v>
      </c>
      <c r="P1925" s="14">
        <f>F1925*$F$12</f>
        <v>0</v>
      </c>
      <c r="Q1925" s="14">
        <f>G1925*$G$12</f>
        <v>0</v>
      </c>
      <c r="R1925" s="14">
        <f>H1925*$H$12</f>
        <v>182</v>
      </c>
      <c r="S1925" s="14">
        <f>(N1925/100)*(I1925*$I$12)+(N1925/100)*(J1925*$J$12)</f>
        <v>100.8</v>
      </c>
      <c r="T1925" s="14">
        <f>(O1925/100)*(K1925*$K$12)</f>
        <v>0</v>
      </c>
      <c r="U1925" s="14">
        <f>(P1925/100)*(K1925*$K$12)+(P1925/100)*(L1925*$L$12)</f>
        <v>0</v>
      </c>
      <c r="V1925" s="14">
        <f>(Q1925/100)*(L1925*$L$12)</f>
        <v>0</v>
      </c>
      <c r="W1925" s="14">
        <f>(R1925/100)*(K1925*$K$12)+(R1925/100)*(L1925*$L$12)</f>
        <v>232.05</v>
      </c>
      <c r="X1925" s="14">
        <f t="shared" si="616"/>
        <v>184.8</v>
      </c>
      <c r="Y1925" s="14">
        <f t="shared" si="617"/>
        <v>0</v>
      </c>
      <c r="Z1925" s="14">
        <f t="shared" si="618"/>
        <v>0</v>
      </c>
      <c r="AA1925" s="14">
        <f t="shared" si="619"/>
        <v>0</v>
      </c>
      <c r="AB1925" s="14">
        <f t="shared" si="621"/>
        <v>414.05</v>
      </c>
      <c r="AC1925" s="15">
        <f t="shared" si="620"/>
        <v>598.9</v>
      </c>
      <c r="AD1925" s="48">
        <f>(ROUND(AC1925-AC1916,1)/AC1916)</f>
        <v>0.29632034632034632</v>
      </c>
      <c r="AE1925" s="113"/>
      <c r="AF1925" s="60"/>
      <c r="AH1925" s="20"/>
    </row>
    <row r="1926" spans="1:34">
      <c r="A1926" s="99" t="s">
        <v>848</v>
      </c>
      <c r="B1926" s="89"/>
      <c r="C1926" s="21" t="s">
        <v>328</v>
      </c>
      <c r="D1926" s="12">
        <v>140</v>
      </c>
      <c r="E1926" s="12">
        <v>0</v>
      </c>
      <c r="F1926" s="12">
        <v>0</v>
      </c>
      <c r="G1926" s="12">
        <v>0</v>
      </c>
      <c r="H1926" s="12">
        <v>0</v>
      </c>
      <c r="I1926" s="13">
        <v>30</v>
      </c>
      <c r="J1926" s="13">
        <v>50</v>
      </c>
      <c r="K1926" s="13">
        <v>0</v>
      </c>
      <c r="L1926" s="13">
        <v>0</v>
      </c>
      <c r="M1926" s="13">
        <v>70</v>
      </c>
      <c r="N1926" s="14">
        <f>D1926*$D$13</f>
        <v>182</v>
      </c>
      <c r="O1926" s="14">
        <f>E1926*$E$13</f>
        <v>0</v>
      </c>
      <c r="P1926" s="14">
        <f>F1926*$F$13</f>
        <v>0</v>
      </c>
      <c r="Q1926" s="14">
        <f>G1926*$G$13</f>
        <v>0</v>
      </c>
      <c r="R1926" s="14">
        <f>H1926*$H$13</f>
        <v>0</v>
      </c>
      <c r="S1926" s="14">
        <f>(N1926/100)*(I1926*$I$14)+(N1926/100)*(J1926*$J$14)+(N1926/100)*(M1926*$M$14)</f>
        <v>409.5</v>
      </c>
      <c r="T1926" s="14">
        <f>(O1926/100)*(K1926*$K$13)+(O1926/100)*(M1926*$M$13)</f>
        <v>0</v>
      </c>
      <c r="U1926" s="14">
        <f>(P1926/100)*(K1926*$K$13)+(P1926/100)*(L1926*$L$13)+(P1926/100)*(M1926*$M$13)</f>
        <v>0</v>
      </c>
      <c r="V1926" s="14">
        <f>(Q1926/100)*(L1926*$L$13)+(Q1926/100)*(M1926*$M$13)</f>
        <v>0</v>
      </c>
      <c r="W1926" s="14">
        <f>(R1926/100)*(K1926*$K$13)+(R1926/100)*(L1926*$L$13)+(R1926/100)*(M1926*$M$13)</f>
        <v>0</v>
      </c>
      <c r="X1926" s="14">
        <f t="shared" si="616"/>
        <v>591.5</v>
      </c>
      <c r="Y1926" s="14">
        <f t="shared" si="617"/>
        <v>0</v>
      </c>
      <c r="Z1926" s="14">
        <f t="shared" si="618"/>
        <v>0</v>
      </c>
      <c r="AA1926" s="14">
        <f t="shared" si="619"/>
        <v>0</v>
      </c>
      <c r="AB1926" s="14">
        <f t="shared" si="621"/>
        <v>0</v>
      </c>
      <c r="AC1926" s="15">
        <f t="shared" si="620"/>
        <v>591.5</v>
      </c>
      <c r="AD1926" s="48">
        <f>(ROUND(AC1926-AC1916,1)/AC1916)</f>
        <v>0.28030303030303028</v>
      </c>
      <c r="AE1926" s="113"/>
      <c r="AF1926" s="60"/>
      <c r="AH1926" s="20"/>
    </row>
    <row r="1927" spans="1:34">
      <c r="A1927" s="99" t="s">
        <v>849</v>
      </c>
      <c r="B1927" s="89"/>
      <c r="C1927" s="21" t="s">
        <v>329</v>
      </c>
      <c r="D1927" s="12">
        <v>140</v>
      </c>
      <c r="E1927" s="12">
        <v>0</v>
      </c>
      <c r="F1927" s="12">
        <v>0</v>
      </c>
      <c r="G1927" s="12">
        <v>0</v>
      </c>
      <c r="H1927" s="12">
        <v>0</v>
      </c>
      <c r="I1927" s="13">
        <v>30</v>
      </c>
      <c r="J1927" s="13">
        <v>50</v>
      </c>
      <c r="K1927" s="13">
        <v>70</v>
      </c>
      <c r="L1927" s="13">
        <v>0</v>
      </c>
      <c r="M1927" s="13">
        <v>0</v>
      </c>
      <c r="N1927" s="14">
        <f>D1927*$D$14</f>
        <v>182</v>
      </c>
      <c r="O1927" s="14">
        <f>E1927*$E$14</f>
        <v>0</v>
      </c>
      <c r="P1927" s="14">
        <f>F1927*$F$14</f>
        <v>0</v>
      </c>
      <c r="Q1927" s="14">
        <f>G1927*$G$14</f>
        <v>0</v>
      </c>
      <c r="R1927" s="14">
        <f>H1927*$H$14</f>
        <v>0</v>
      </c>
      <c r="S1927" s="14">
        <f>(N1927/100)*(I1927*$I$14)+(N1927/100)*(J1927*$J$14)+(N1927/100)*(K1927*$K$14)</f>
        <v>409.5</v>
      </c>
      <c r="T1927" s="14">
        <f>(O1927/100)*(K1927*$K$14)</f>
        <v>0</v>
      </c>
      <c r="U1927" s="14">
        <f>(P1927/100)*(K1927*$K$14)+(P1927/100)*(L1927*$L$14)</f>
        <v>0</v>
      </c>
      <c r="V1927" s="14">
        <f>(Q1927/100)*(L1927*$L$14)</f>
        <v>0</v>
      </c>
      <c r="W1927" s="14">
        <f>(R1927/100)*(K1927*$L$14)+(R1927/100)*(L1927*$M$14)</f>
        <v>0</v>
      </c>
      <c r="X1927" s="14">
        <f t="shared" si="616"/>
        <v>591.5</v>
      </c>
      <c r="Y1927" s="14">
        <f t="shared" si="617"/>
        <v>0</v>
      </c>
      <c r="Z1927" s="14">
        <f t="shared" si="618"/>
        <v>0</v>
      </c>
      <c r="AA1927" s="14">
        <f t="shared" si="619"/>
        <v>0</v>
      </c>
      <c r="AB1927" s="14">
        <f t="shared" si="621"/>
        <v>0</v>
      </c>
      <c r="AC1927" s="15">
        <f t="shared" si="620"/>
        <v>591.5</v>
      </c>
      <c r="AD1927" s="48">
        <f>(ROUND(AC1927-AC1916,1)/AC1916)</f>
        <v>0.28030303030303028</v>
      </c>
      <c r="AE1927" s="113"/>
      <c r="AF1927" s="60"/>
      <c r="AH1927" s="20"/>
    </row>
    <row r="1928" spans="1:34">
      <c r="A1928" s="99"/>
      <c r="B1928" s="89"/>
      <c r="C1928" s="21" t="s">
        <v>330</v>
      </c>
      <c r="D1928" s="12">
        <v>140</v>
      </c>
      <c r="E1928" s="12">
        <v>0</v>
      </c>
      <c r="F1928" s="12">
        <v>0</v>
      </c>
      <c r="G1928" s="12">
        <v>0</v>
      </c>
      <c r="H1928" s="12">
        <v>0</v>
      </c>
      <c r="I1928" s="13">
        <v>30</v>
      </c>
      <c r="J1928" s="13">
        <v>50</v>
      </c>
      <c r="K1928" s="13">
        <v>0</v>
      </c>
      <c r="L1928" s="13">
        <v>70</v>
      </c>
      <c r="M1928" s="13">
        <v>0</v>
      </c>
      <c r="N1928" s="14">
        <f>D1928*$D$15</f>
        <v>182</v>
      </c>
      <c r="O1928" s="14">
        <f>E1928*$E$15</f>
        <v>0</v>
      </c>
      <c r="P1928" s="14">
        <f>F1928*$F$15</f>
        <v>0</v>
      </c>
      <c r="Q1928" s="14">
        <f>G1928*$G$15</f>
        <v>0</v>
      </c>
      <c r="R1928" s="14">
        <f>H1928*$H$15</f>
        <v>0</v>
      </c>
      <c r="S1928" s="14">
        <f>(N1928/100)*(I1928*$I$15)+(N1928/100)*(J1928*$J$15)+(N1928/100)*(L1928*$L$15)</f>
        <v>409.5</v>
      </c>
      <c r="T1928" s="14">
        <f>(O1928/100)*(K1928*$K$15)</f>
        <v>0</v>
      </c>
      <c r="U1928" s="14">
        <f>(P1928/100)*(K1928*$K$15)+(P1928/100)*(L1928*$L$15)</f>
        <v>0</v>
      </c>
      <c r="V1928" s="14">
        <f>(Q1928/100)*(L1928*$L$15)</f>
        <v>0</v>
      </c>
      <c r="W1928" s="14">
        <f>(R1928/100)*(K1928*$K$15)+(R1928/100)*(L1928*$L$15)</f>
        <v>0</v>
      </c>
      <c r="X1928" s="14">
        <f t="shared" si="616"/>
        <v>591.5</v>
      </c>
      <c r="Y1928" s="14">
        <f t="shared" si="617"/>
        <v>0</v>
      </c>
      <c r="Z1928" s="14">
        <f t="shared" si="618"/>
        <v>0</v>
      </c>
      <c r="AA1928" s="14">
        <f t="shared" si="619"/>
        <v>0</v>
      </c>
      <c r="AB1928" s="14">
        <f t="shared" si="621"/>
        <v>0</v>
      </c>
      <c r="AC1928" s="15">
        <f t="shared" si="620"/>
        <v>591.5</v>
      </c>
      <c r="AD1928" s="48">
        <f>(ROUND(AC1928-AC1916,1)/AC1916)</f>
        <v>0.28030303030303028</v>
      </c>
      <c r="AE1928" s="113"/>
      <c r="AF1928" s="60"/>
      <c r="AH1928" s="20"/>
    </row>
    <row r="1929" spans="1:34">
      <c r="A1929" s="99"/>
      <c r="B1929" s="89"/>
      <c r="C1929" s="21" t="s">
        <v>326</v>
      </c>
      <c r="D1929" s="12">
        <v>140</v>
      </c>
      <c r="E1929" s="12">
        <v>0</v>
      </c>
      <c r="F1929" s="12">
        <v>0</v>
      </c>
      <c r="G1929" s="12">
        <v>0</v>
      </c>
      <c r="H1929" s="12">
        <v>0</v>
      </c>
      <c r="I1929" s="13">
        <v>30</v>
      </c>
      <c r="J1929" s="13">
        <v>79</v>
      </c>
      <c r="K1929" s="13">
        <v>0</v>
      </c>
      <c r="L1929" s="13">
        <v>0</v>
      </c>
      <c r="M1929" s="13">
        <v>0</v>
      </c>
      <c r="N1929" s="14">
        <f>D1929*$D$16</f>
        <v>182</v>
      </c>
      <c r="O1929" s="14">
        <f>E1929*$E$16</f>
        <v>0</v>
      </c>
      <c r="P1929" s="14">
        <f>F1929*$F$16</f>
        <v>0</v>
      </c>
      <c r="Q1929" s="14">
        <f>G1929*$G$16</f>
        <v>0</v>
      </c>
      <c r="R1929" s="14">
        <f>H1929*$H$16</f>
        <v>0</v>
      </c>
      <c r="S1929" s="14">
        <f>(N1929/100)*(I1929*$I$16)+(N1929/100)*(J1929*$J$16)</f>
        <v>385.29400000000004</v>
      </c>
      <c r="T1929" s="14">
        <f>(O1929/100)*(K1929*$K$16)</f>
        <v>0</v>
      </c>
      <c r="U1929" s="14">
        <f>(P1929/100)*(K1929*$K$16)+(P1929/100)*(L1929*$L$16)</f>
        <v>0</v>
      </c>
      <c r="V1929" s="14">
        <f>(Q1929/100)*(L1929*$L$16)</f>
        <v>0</v>
      </c>
      <c r="W1929" s="14">
        <f>(R1929/100)*(K1929*$K$16)+(R1929/100)*(L1929*$L$16)</f>
        <v>0</v>
      </c>
      <c r="X1929" s="14">
        <f t="shared" si="616"/>
        <v>567.2940000000001</v>
      </c>
      <c r="Y1929" s="14">
        <f t="shared" si="617"/>
        <v>0</v>
      </c>
      <c r="Z1929" s="14">
        <f t="shared" si="618"/>
        <v>0</v>
      </c>
      <c r="AA1929" s="14">
        <f t="shared" si="619"/>
        <v>0</v>
      </c>
      <c r="AB1929" s="14">
        <f t="shared" si="621"/>
        <v>0</v>
      </c>
      <c r="AC1929" s="15">
        <f t="shared" si="620"/>
        <v>567.29999999999995</v>
      </c>
      <c r="AD1929" s="48">
        <f>(ROUND(AC1929-AC1916,1)/AC1916)</f>
        <v>0.22792207792207791</v>
      </c>
      <c r="AE1929" s="111"/>
      <c r="AF1929" s="63"/>
      <c r="AH1929" s="20"/>
    </row>
    <row r="1930" spans="1:34">
      <c r="A1930" s="99"/>
      <c r="B1930" s="89"/>
      <c r="C1930" s="21" t="s">
        <v>327</v>
      </c>
      <c r="D1930" s="12">
        <v>140</v>
      </c>
      <c r="E1930" s="12">
        <v>0</v>
      </c>
      <c r="F1930" s="12">
        <v>0</v>
      </c>
      <c r="G1930" s="12">
        <v>0</v>
      </c>
      <c r="H1930" s="12">
        <v>0</v>
      </c>
      <c r="I1930" s="13">
        <v>59</v>
      </c>
      <c r="J1930" s="13">
        <v>50</v>
      </c>
      <c r="K1930" s="13">
        <v>0</v>
      </c>
      <c r="L1930" s="13">
        <v>0</v>
      </c>
      <c r="M1930" s="13">
        <v>0</v>
      </c>
      <c r="N1930" s="14">
        <f>D1930*$D$17</f>
        <v>182</v>
      </c>
      <c r="O1930" s="14">
        <f>E1930*$E$17</f>
        <v>0</v>
      </c>
      <c r="P1930" s="14">
        <f>F1930*$F$17</f>
        <v>0</v>
      </c>
      <c r="Q1930" s="14">
        <f>G1930*$G$17</f>
        <v>0</v>
      </c>
      <c r="R1930" s="14">
        <f>H1930*$H$17</f>
        <v>0</v>
      </c>
      <c r="S1930" s="14">
        <f>(N1930/100)*(I1930*$I$17)+(N1930/100)*(J1930*$J$17)</f>
        <v>337.97399999999999</v>
      </c>
      <c r="T1930" s="14">
        <f>(O1930/100)*(K1930*$K$17)</f>
        <v>0</v>
      </c>
      <c r="U1930" s="14">
        <f>(P1930/100)*(K1930*$K$17)+(P1930/100)*(L1930*$L$17)</f>
        <v>0</v>
      </c>
      <c r="V1930" s="14">
        <f>(Q1930/100)*(L1930*$L$17)</f>
        <v>0</v>
      </c>
      <c r="W1930" s="14">
        <f>(R1930/100)*(K1930*$K$17)+(R1930/100)*(L1930*$L$17)</f>
        <v>0</v>
      </c>
      <c r="X1930" s="14">
        <f t="shared" si="616"/>
        <v>519.97399999999993</v>
      </c>
      <c r="Y1930" s="14">
        <f t="shared" si="617"/>
        <v>0</v>
      </c>
      <c r="Z1930" s="14">
        <f t="shared" si="618"/>
        <v>0</v>
      </c>
      <c r="AA1930" s="14">
        <f t="shared" si="619"/>
        <v>0</v>
      </c>
      <c r="AB1930" s="14">
        <f t="shared" si="621"/>
        <v>0</v>
      </c>
      <c r="AC1930" s="15">
        <f t="shared" si="620"/>
        <v>520</v>
      </c>
      <c r="AD1930" s="48">
        <f>(ROUND(AC1930-AC1916,1)/AC1916)</f>
        <v>0.12554112554112554</v>
      </c>
      <c r="AE1930" s="113"/>
      <c r="AF1930" s="60"/>
      <c r="AH1930" s="20"/>
    </row>
    <row r="1931" spans="1:34">
      <c r="A1931" s="106" t="s">
        <v>0</v>
      </c>
      <c r="B1931" s="90" t="s">
        <v>89</v>
      </c>
      <c r="C1931" s="50" t="s">
        <v>242</v>
      </c>
      <c r="D1931" s="11">
        <v>132</v>
      </c>
      <c r="E1931" s="11">
        <v>0</v>
      </c>
      <c r="F1931" s="11">
        <v>0</v>
      </c>
      <c r="G1931" s="11">
        <v>0</v>
      </c>
      <c r="H1931" s="11">
        <v>0</v>
      </c>
      <c r="I1931" s="51">
        <v>20</v>
      </c>
      <c r="J1931" s="51">
        <v>70</v>
      </c>
      <c r="K1931" s="51">
        <v>0</v>
      </c>
      <c r="L1931" s="51">
        <v>0</v>
      </c>
      <c r="M1931" s="51">
        <v>0</v>
      </c>
      <c r="N1931" s="52">
        <f>D1931*$D$3</f>
        <v>198</v>
      </c>
      <c r="O1931" s="52">
        <f>E1931*$E$3</f>
        <v>0</v>
      </c>
      <c r="P1931" s="52">
        <f>F1931*$F$3</f>
        <v>0</v>
      </c>
      <c r="Q1931" s="52">
        <f>G1931*$G$3</f>
        <v>0</v>
      </c>
      <c r="R1931" s="52">
        <f>H1931*$H$3</f>
        <v>0</v>
      </c>
      <c r="S1931" s="52">
        <f>(N1931/100)*(I1931*$I$3)+(N1931/100)*(J1931*$J$3)</f>
        <v>267.3</v>
      </c>
      <c r="T1931" s="52">
        <f>(O1931/100)*(K1931*$K$3)</f>
        <v>0</v>
      </c>
      <c r="U1931" s="52">
        <f>(P1931/100)*(K1931*$K$3)+(P1931/100)*(L1931*$L$3)</f>
        <v>0</v>
      </c>
      <c r="V1931" s="52">
        <f>(Q1931/100)*(L1931*$L$3)</f>
        <v>0</v>
      </c>
      <c r="W1931" s="52">
        <f>(R1931/100)*(K1931*$K$3)+(R1931/100)*(L1931*$L$3)</f>
        <v>0</v>
      </c>
      <c r="X1931" s="52">
        <f>N1931+S1931</f>
        <v>465.3</v>
      </c>
      <c r="Y1931" s="52">
        <f>O1931+T1931</f>
        <v>0</v>
      </c>
      <c r="Z1931" s="52">
        <f>P1931+U1931</f>
        <v>0</v>
      </c>
      <c r="AA1931" s="52">
        <f>Q1931+V1931</f>
        <v>0</v>
      </c>
      <c r="AB1931" s="52">
        <f>R1931+W1931</f>
        <v>0</v>
      </c>
      <c r="AC1931" s="53">
        <f>ROUND(X1931+Y1931+Z1931+AA1931+AB1931,1)</f>
        <v>465.3</v>
      </c>
      <c r="AD1931" s="58"/>
      <c r="AE1931" s="113"/>
      <c r="AF1931" s="60"/>
      <c r="AH1931" s="20"/>
    </row>
    <row r="1932" spans="1:34">
      <c r="A1932" s="99" t="s">
        <v>815</v>
      </c>
      <c r="B1932" s="91">
        <v>12</v>
      </c>
      <c r="C1932" s="21" t="s">
        <v>325</v>
      </c>
      <c r="D1932" s="12">
        <v>132</v>
      </c>
      <c r="E1932" s="12">
        <v>0</v>
      </c>
      <c r="F1932" s="12">
        <v>0</v>
      </c>
      <c r="G1932" s="12">
        <v>0</v>
      </c>
      <c r="H1932" s="12">
        <v>0</v>
      </c>
      <c r="I1932" s="13">
        <v>36</v>
      </c>
      <c r="J1932" s="13">
        <v>86</v>
      </c>
      <c r="K1932" s="13">
        <v>0</v>
      </c>
      <c r="L1932" s="13">
        <v>0</v>
      </c>
      <c r="M1932" s="13">
        <v>0</v>
      </c>
      <c r="N1932" s="14">
        <f>D1932*$D$4</f>
        <v>171.6</v>
      </c>
      <c r="O1932" s="14">
        <f>E1932*$E$4</f>
        <v>0</v>
      </c>
      <c r="P1932" s="14">
        <f>F1932*$F$4</f>
        <v>0</v>
      </c>
      <c r="Q1932" s="14">
        <f>G1932*$G$4</f>
        <v>0</v>
      </c>
      <c r="R1932" s="14">
        <f>H1932*$H$4</f>
        <v>0</v>
      </c>
      <c r="S1932" s="14">
        <f>(N1932/100)*(I1932*$I$4)+(N1932/100)*(J1932*$J$4)</f>
        <v>376.83359999999999</v>
      </c>
      <c r="T1932" s="14">
        <f>(O1932/100)*(K1932*$K$4)</f>
        <v>0</v>
      </c>
      <c r="U1932" s="14">
        <f>(P1932/100)*(K1932*$K$4)+(P1932/100)*(L1932*$L$4)</f>
        <v>0</v>
      </c>
      <c r="V1932" s="14">
        <f>(Q1932/100)*(L1932*$L$4)</f>
        <v>0</v>
      </c>
      <c r="W1932" s="14">
        <f>(R1932/100)*(K1932*$K$4)+(R1932/100)*(L1932*$L$4)</f>
        <v>0</v>
      </c>
      <c r="X1932" s="14">
        <f t="shared" ref="X1932:X1945" si="622">N1932+S1932</f>
        <v>548.43359999999996</v>
      </c>
      <c r="Y1932" s="14">
        <f t="shared" ref="Y1932:Y1945" si="623">O1932+T1932</f>
        <v>0</v>
      </c>
      <c r="Z1932" s="14">
        <f t="shared" ref="Z1932:Z1945" si="624">P1932+U1932</f>
        <v>0</v>
      </c>
      <c r="AA1932" s="14">
        <f t="shared" ref="AA1932:AA1945" si="625">Q1932+V1932</f>
        <v>0</v>
      </c>
      <c r="AB1932" s="14">
        <f>R1932+W1932</f>
        <v>0</v>
      </c>
      <c r="AC1932" s="15">
        <f>ROUND(X1932+Y1932+Z1932+AA1932+AB1932,1)</f>
        <v>548.4</v>
      </c>
      <c r="AD1932" s="48">
        <f>(ROUND(AC1932-AC1931,1)/AC1931)</f>
        <v>0.17859445519019984</v>
      </c>
      <c r="AE1932" s="113" t="s">
        <v>814</v>
      </c>
      <c r="AF1932" s="60"/>
      <c r="AH1932" s="20"/>
    </row>
    <row r="1933" spans="1:34">
      <c r="A1933" s="99" t="s">
        <v>816</v>
      </c>
      <c r="B1933" s="91">
        <v>28</v>
      </c>
      <c r="C1933" s="21" t="s">
        <v>850</v>
      </c>
      <c r="D1933" s="12">
        <v>132</v>
      </c>
      <c r="E1933" s="12">
        <v>0</v>
      </c>
      <c r="F1933" s="12">
        <v>0</v>
      </c>
      <c r="G1933" s="12">
        <v>0</v>
      </c>
      <c r="H1933" s="12">
        <v>0</v>
      </c>
      <c r="I1933" s="13">
        <v>20</v>
      </c>
      <c r="J1933" s="13">
        <v>70</v>
      </c>
      <c r="K1933" s="13">
        <v>0</v>
      </c>
      <c r="L1933" s="13">
        <v>0</v>
      </c>
      <c r="M1933" s="13">
        <v>0</v>
      </c>
      <c r="N1933" s="14">
        <f>D1933*$D$5</f>
        <v>184.79999999999998</v>
      </c>
      <c r="O1933" s="14">
        <f>E1933*$E$5</f>
        <v>0</v>
      </c>
      <c r="P1933" s="14">
        <f>F1933*$F$5</f>
        <v>0</v>
      </c>
      <c r="Q1933" s="14">
        <f>G1933*$G$5</f>
        <v>0</v>
      </c>
      <c r="R1933" s="14">
        <f>H1933*$H$5</f>
        <v>0</v>
      </c>
      <c r="S1933" s="14">
        <f>(N1933/100)*(I1933*$I$5)+(N1933/100)*(J1933*$J$5)</f>
        <v>249.48</v>
      </c>
      <c r="T1933" s="14">
        <f>(O1933/100)*(K1933*$K$5)</f>
        <v>0</v>
      </c>
      <c r="U1933" s="14">
        <f>(P1933/100)*(K1933*$K$5)+(P1933/100)*(L1933*$L$5)</f>
        <v>0</v>
      </c>
      <c r="V1933" s="14">
        <f>(Q1933/100)*(L1933*$L$5)</f>
        <v>0</v>
      </c>
      <c r="W1933" s="14">
        <f>(R1933/100)*(K1933*$K$5)+(R1933/100)*(L1933*$L$5)</f>
        <v>0</v>
      </c>
      <c r="X1933" s="14">
        <f t="shared" si="622"/>
        <v>434.28</v>
      </c>
      <c r="Y1933" s="14">
        <f t="shared" si="623"/>
        <v>0</v>
      </c>
      <c r="Z1933" s="14">
        <f t="shared" si="624"/>
        <v>0</v>
      </c>
      <c r="AA1933" s="14">
        <f t="shared" si="625"/>
        <v>0</v>
      </c>
      <c r="AB1933" s="14">
        <f>R1933+W1933</f>
        <v>0</v>
      </c>
      <c r="AC1933" s="15">
        <f t="shared" ref="AC1933:AC1945" si="626">ROUND(X1933+Y1933+Z1933+AA1933+AB1933,1)</f>
        <v>434.3</v>
      </c>
      <c r="AD1933" s="48">
        <f>(ROUND(AC1933-AC1931,1)/AC1931)</f>
        <v>-6.6623683644960241E-2</v>
      </c>
      <c r="AE1933" s="113"/>
      <c r="AF1933" s="60"/>
      <c r="AH1933" s="20"/>
    </row>
    <row r="1934" spans="1:34">
      <c r="A1934" s="99" t="s">
        <v>817</v>
      </c>
      <c r="B1934" s="91">
        <v>0</v>
      </c>
      <c r="C1934" s="21" t="s">
        <v>338</v>
      </c>
      <c r="D1934" s="12">
        <v>132</v>
      </c>
      <c r="E1934" s="12">
        <v>0</v>
      </c>
      <c r="F1934" s="12">
        <v>0</v>
      </c>
      <c r="G1934" s="12">
        <v>0</v>
      </c>
      <c r="H1934" s="12">
        <v>0</v>
      </c>
      <c r="I1934" s="13">
        <v>20</v>
      </c>
      <c r="J1934" s="13">
        <v>70</v>
      </c>
      <c r="K1934" s="13">
        <v>0</v>
      </c>
      <c r="L1934" s="13">
        <v>0</v>
      </c>
      <c r="M1934" s="13">
        <v>0</v>
      </c>
      <c r="N1934" s="14">
        <f>D1934*$D$6</f>
        <v>184.79999999999998</v>
      </c>
      <c r="O1934" s="14">
        <f>E1934*$E$6</f>
        <v>0</v>
      </c>
      <c r="P1934" s="14">
        <f>F1934*$F$6</f>
        <v>0</v>
      </c>
      <c r="Q1934" s="14">
        <f>G1934*$G$6</f>
        <v>0</v>
      </c>
      <c r="R1934" s="14">
        <f>H1934*$H$6</f>
        <v>0</v>
      </c>
      <c r="S1934" s="14">
        <f>(N1934/100)*(I1934*$I$6)+(N1934/100)*(J1934*$J$6)</f>
        <v>249.48</v>
      </c>
      <c r="T1934" s="14">
        <f>(O1934/100)*(K1934*$K$6)</f>
        <v>0</v>
      </c>
      <c r="U1934" s="14">
        <f>(P1934/100)*(K1934*$K$6)+(P1934/100)*(L1934*$L$6)</f>
        <v>0</v>
      </c>
      <c r="V1934" s="14">
        <f>(Q1934/100)*(L1934*$L$6)</f>
        <v>0</v>
      </c>
      <c r="W1934" s="14">
        <f>(R1934/100)*(K1934*$K$6)+(R1934/100)*(L1934*$L$6)</f>
        <v>0</v>
      </c>
      <c r="X1934" s="14">
        <f t="shared" si="622"/>
        <v>434.28</v>
      </c>
      <c r="Y1934" s="14">
        <f t="shared" si="623"/>
        <v>0</v>
      </c>
      <c r="Z1934" s="14">
        <f t="shared" si="624"/>
        <v>0</v>
      </c>
      <c r="AA1934" s="14">
        <f t="shared" si="625"/>
        <v>0</v>
      </c>
      <c r="AB1934" s="14">
        <f t="shared" ref="AB1934:AB1945" si="627">R1934+W1934</f>
        <v>0</v>
      </c>
      <c r="AC1934" s="15">
        <f t="shared" si="626"/>
        <v>434.3</v>
      </c>
      <c r="AD1934" s="48">
        <f>(ROUND(AC1934-AC1931,1)/AC1931)</f>
        <v>-6.6623683644960241E-2</v>
      </c>
      <c r="AE1934" s="113"/>
      <c r="AF1934" s="60"/>
      <c r="AH1934" s="20"/>
    </row>
    <row r="1935" spans="1:34">
      <c r="A1935" s="99" t="s">
        <v>818</v>
      </c>
      <c r="B1935" s="91">
        <v>0</v>
      </c>
      <c r="C1935" s="21" t="s">
        <v>339</v>
      </c>
      <c r="D1935" s="12">
        <v>132</v>
      </c>
      <c r="E1935" s="12">
        <v>0</v>
      </c>
      <c r="F1935" s="12">
        <v>0</v>
      </c>
      <c r="G1935" s="12">
        <v>0</v>
      </c>
      <c r="H1935" s="12">
        <v>0</v>
      </c>
      <c r="I1935" s="13">
        <v>20</v>
      </c>
      <c r="J1935" s="13">
        <v>70</v>
      </c>
      <c r="K1935" s="13">
        <v>0</v>
      </c>
      <c r="L1935" s="13">
        <v>0</v>
      </c>
      <c r="M1935" s="13">
        <v>0</v>
      </c>
      <c r="N1935" s="14">
        <f>D1935*$D$7</f>
        <v>184.79999999999998</v>
      </c>
      <c r="O1935" s="14">
        <f>E1935*$E$7</f>
        <v>0</v>
      </c>
      <c r="P1935" s="14">
        <f>F1935*$F$7</f>
        <v>0</v>
      </c>
      <c r="Q1935" s="14">
        <f>G1935*$G$7</f>
        <v>0</v>
      </c>
      <c r="R1935" s="14">
        <f>H1935*$H$7</f>
        <v>0</v>
      </c>
      <c r="S1935" s="14">
        <f>(N1935/100)*(I1935*$I$7)+(N1935/100)*(J1935*$J$7)</f>
        <v>249.48</v>
      </c>
      <c r="T1935" s="14">
        <f>(O1935/100)*(K1935*$K$7)</f>
        <v>0</v>
      </c>
      <c r="U1935" s="14">
        <f>(P1935/100)*(K1935*$K$7)+(P1935/100)*(L1935*$L$7)</f>
        <v>0</v>
      </c>
      <c r="V1935" s="14">
        <f>(Q1935/100)*(L1935*$L$7)</f>
        <v>0</v>
      </c>
      <c r="W1935" s="14">
        <f>(R1935/100)*(K1935*$K$7)+(R1935/100)*(L1935*$L$7)</f>
        <v>0</v>
      </c>
      <c r="X1935" s="14">
        <f t="shared" si="622"/>
        <v>434.28</v>
      </c>
      <c r="Y1935" s="14">
        <f t="shared" si="623"/>
        <v>0</v>
      </c>
      <c r="Z1935" s="14">
        <f t="shared" si="624"/>
        <v>0</v>
      </c>
      <c r="AA1935" s="14">
        <f t="shared" si="625"/>
        <v>0</v>
      </c>
      <c r="AB1935" s="14">
        <f t="shared" si="627"/>
        <v>0</v>
      </c>
      <c r="AC1935" s="15">
        <f t="shared" si="626"/>
        <v>434.3</v>
      </c>
      <c r="AD1935" s="48">
        <f>(ROUND(AC1935-AC1931,1)/AC1931)</f>
        <v>-6.6623683644960241E-2</v>
      </c>
      <c r="AE1935" s="113"/>
      <c r="AF1935" s="60"/>
      <c r="AH1935" s="20"/>
    </row>
    <row r="1936" spans="1:34">
      <c r="A1936" s="99" t="s">
        <v>667</v>
      </c>
      <c r="B1936" s="91"/>
      <c r="C1936" s="21" t="s">
        <v>340</v>
      </c>
      <c r="D1936" s="12">
        <v>132</v>
      </c>
      <c r="E1936" s="12">
        <v>0</v>
      </c>
      <c r="F1936" s="12">
        <v>0</v>
      </c>
      <c r="G1936" s="12">
        <v>0</v>
      </c>
      <c r="H1936" s="12">
        <v>0</v>
      </c>
      <c r="I1936" s="13">
        <v>20</v>
      </c>
      <c r="J1936" s="13">
        <v>70</v>
      </c>
      <c r="K1936" s="13">
        <v>0</v>
      </c>
      <c r="L1936" s="13">
        <v>0</v>
      </c>
      <c r="M1936" s="13">
        <v>0</v>
      </c>
      <c r="N1936" s="14">
        <f>D1936*$D$8</f>
        <v>184.79999999999998</v>
      </c>
      <c r="O1936" s="14">
        <f>E1936*$E$8</f>
        <v>0</v>
      </c>
      <c r="P1936" s="14">
        <f>F1936*$F$8</f>
        <v>0</v>
      </c>
      <c r="Q1936" s="14">
        <f>G1936*$G$8</f>
        <v>0</v>
      </c>
      <c r="R1936" s="14">
        <f>H1936*$H$8</f>
        <v>0</v>
      </c>
      <c r="S1936" s="14">
        <f>(N1936/100)*(I1936*$I$8)+(N1936/100)*(J1936*$J$8)</f>
        <v>249.48</v>
      </c>
      <c r="T1936" s="14">
        <f>(O1936/100)*(K1936*$K$8)</f>
        <v>0</v>
      </c>
      <c r="U1936" s="14">
        <f>(P1936/100)*(K1936*$K$8)+(P1936/100)*(L1936*$L$8)</f>
        <v>0</v>
      </c>
      <c r="V1936" s="14">
        <f>(Q1936/100)*(L1936*$L$8)</f>
        <v>0</v>
      </c>
      <c r="W1936" s="14">
        <f>(R1936/100)*(K1936*$K$8)+(R1936/100)*(L1936*$L$8)</f>
        <v>0</v>
      </c>
      <c r="X1936" s="14">
        <f t="shared" si="622"/>
        <v>434.28</v>
      </c>
      <c r="Y1936" s="14">
        <f t="shared" si="623"/>
        <v>0</v>
      </c>
      <c r="Z1936" s="14">
        <f t="shared" si="624"/>
        <v>0</v>
      </c>
      <c r="AA1936" s="14">
        <f t="shared" si="625"/>
        <v>0</v>
      </c>
      <c r="AB1936" s="14">
        <f t="shared" si="627"/>
        <v>0</v>
      </c>
      <c r="AC1936" s="15">
        <f t="shared" si="626"/>
        <v>434.3</v>
      </c>
      <c r="AD1936" s="48">
        <f>(ROUND(AC1936-AC1931,1)/AC1931)</f>
        <v>-6.6623683644960241E-2</v>
      </c>
      <c r="AE1936" s="113"/>
      <c r="AF1936" s="60"/>
      <c r="AH1936" s="20"/>
    </row>
    <row r="1937" spans="1:34">
      <c r="A1937" s="99" t="s">
        <v>606</v>
      </c>
      <c r="B1937" s="91"/>
      <c r="C1937" s="21" t="s">
        <v>1</v>
      </c>
      <c r="D1937" s="12">
        <v>66</v>
      </c>
      <c r="E1937" s="12">
        <v>132</v>
      </c>
      <c r="F1937" s="12">
        <v>0</v>
      </c>
      <c r="G1937" s="12">
        <v>0</v>
      </c>
      <c r="H1937" s="12">
        <v>0</v>
      </c>
      <c r="I1937" s="13">
        <v>20</v>
      </c>
      <c r="J1937" s="13">
        <v>70</v>
      </c>
      <c r="K1937" s="13">
        <v>95</v>
      </c>
      <c r="L1937" s="13">
        <v>0</v>
      </c>
      <c r="M1937" s="13">
        <v>0</v>
      </c>
      <c r="N1937" s="14">
        <f>D1937*$D$9</f>
        <v>79.2</v>
      </c>
      <c r="O1937" s="14">
        <f>E1937*$E$9</f>
        <v>171.6</v>
      </c>
      <c r="P1937" s="14">
        <f>F1937*$F$9</f>
        <v>0</v>
      </c>
      <c r="Q1937" s="14">
        <f>G1937*$G$9</f>
        <v>0</v>
      </c>
      <c r="R1937" s="14">
        <f>H1937*$H$9</f>
        <v>0</v>
      </c>
      <c r="S1937" s="14">
        <f>(N1937/100)*(I1937*$I$9)+(N1937/100)*(J1937*$J$9)</f>
        <v>106.92000000000002</v>
      </c>
      <c r="T1937" s="14">
        <f>(O1937/100)*(K1937*$K$9)</f>
        <v>244.53</v>
      </c>
      <c r="U1937" s="14">
        <f>(P1937/100)*(K1937*$K$9)+(P1937/100)*(L1937*$L$9)</f>
        <v>0</v>
      </c>
      <c r="V1937" s="14">
        <f>(Q1937/100)*(L1937*$L$9)</f>
        <v>0</v>
      </c>
      <c r="W1937" s="14">
        <f>(R1937/100)*(K1937*$K$9)+(R1937/100)*(L1937*$L$9)</f>
        <v>0</v>
      </c>
      <c r="X1937" s="14">
        <f t="shared" si="622"/>
        <v>186.12</v>
      </c>
      <c r="Y1937" s="14">
        <f t="shared" si="623"/>
        <v>416.13</v>
      </c>
      <c r="Z1937" s="14">
        <f t="shared" si="624"/>
        <v>0</v>
      </c>
      <c r="AA1937" s="14">
        <f t="shared" si="625"/>
        <v>0</v>
      </c>
      <c r="AB1937" s="14">
        <f t="shared" si="627"/>
        <v>0</v>
      </c>
      <c r="AC1937" s="15">
        <f t="shared" si="626"/>
        <v>602.29999999999995</v>
      </c>
      <c r="AD1937" s="48">
        <f>(ROUND(AC1937-AC1931,1)/AC1931)</f>
        <v>0.29443369868901781</v>
      </c>
      <c r="AE1937" s="113"/>
      <c r="AF1937" s="60"/>
      <c r="AH1937" s="20"/>
    </row>
    <row r="1938" spans="1:34">
      <c r="A1938" s="99" t="s">
        <v>845</v>
      </c>
      <c r="B1938" s="91"/>
      <c r="C1938" s="21" t="s">
        <v>2</v>
      </c>
      <c r="D1938" s="12">
        <v>66</v>
      </c>
      <c r="E1938" s="12">
        <v>0</v>
      </c>
      <c r="F1938" s="12">
        <v>132</v>
      </c>
      <c r="G1938" s="12">
        <v>0</v>
      </c>
      <c r="H1938" s="12">
        <v>0</v>
      </c>
      <c r="I1938" s="13">
        <v>20</v>
      </c>
      <c r="J1938" s="13">
        <v>70</v>
      </c>
      <c r="K1938" s="13">
        <v>47.5</v>
      </c>
      <c r="L1938" s="13">
        <v>47.5</v>
      </c>
      <c r="M1938" s="13">
        <v>0</v>
      </c>
      <c r="N1938" s="14">
        <f>D1938*$D$10</f>
        <v>79.2</v>
      </c>
      <c r="O1938" s="14">
        <f>E1938*$E$10</f>
        <v>0</v>
      </c>
      <c r="P1938" s="14">
        <f>F1938*$F$10</f>
        <v>171.6</v>
      </c>
      <c r="Q1938" s="14">
        <f>G1938*$G$10</f>
        <v>0</v>
      </c>
      <c r="R1938" s="14">
        <f>H1938*$H$10</f>
        <v>0</v>
      </c>
      <c r="S1938" s="14">
        <f>(N1938/100)*(I1938*$I$10)+(N1938/100)*(J1938*$J$10)</f>
        <v>106.92000000000002</v>
      </c>
      <c r="T1938" s="14">
        <f>(O1938/100)*(K1938*$J$10)</f>
        <v>0</v>
      </c>
      <c r="U1938" s="14">
        <f>(P1938/100)*(K1938*$K$10)+(P1938/100)*(L1938*$L$10)</f>
        <v>244.53</v>
      </c>
      <c r="V1938" s="14">
        <f>(Q1938/100)*(L1938*$L$10)</f>
        <v>0</v>
      </c>
      <c r="W1938" s="14">
        <f>(R1938/100)*(K1938*$K$10)+(R1938/100)*(L1938*$L$10)</f>
        <v>0</v>
      </c>
      <c r="X1938" s="14">
        <f t="shared" si="622"/>
        <v>186.12</v>
      </c>
      <c r="Y1938" s="14">
        <f t="shared" si="623"/>
        <v>0</v>
      </c>
      <c r="Z1938" s="14">
        <f t="shared" si="624"/>
        <v>416.13</v>
      </c>
      <c r="AA1938" s="14">
        <f t="shared" si="625"/>
        <v>0</v>
      </c>
      <c r="AB1938" s="14">
        <f t="shared" si="627"/>
        <v>0</v>
      </c>
      <c r="AC1938" s="15">
        <f t="shared" si="626"/>
        <v>602.29999999999995</v>
      </c>
      <c r="AD1938" s="48">
        <f>(ROUND(AC1938-AC1931,1)/AC1931)</f>
        <v>0.29443369868901781</v>
      </c>
      <c r="AE1938" s="113"/>
      <c r="AF1938" s="60"/>
      <c r="AH1938" s="20"/>
    </row>
    <row r="1939" spans="1:34">
      <c r="A1939" s="99" t="s">
        <v>846</v>
      </c>
      <c r="B1939" s="91"/>
      <c r="C1939" s="21" t="s">
        <v>3</v>
      </c>
      <c r="D1939" s="12">
        <v>66</v>
      </c>
      <c r="E1939" s="12">
        <v>0</v>
      </c>
      <c r="F1939" s="12">
        <v>0</v>
      </c>
      <c r="G1939" s="12">
        <v>132</v>
      </c>
      <c r="H1939" s="12">
        <v>0</v>
      </c>
      <c r="I1939" s="13">
        <v>20</v>
      </c>
      <c r="J1939" s="13">
        <v>70</v>
      </c>
      <c r="K1939" s="13">
        <v>0</v>
      </c>
      <c r="L1939" s="13">
        <v>95</v>
      </c>
      <c r="M1939" s="13">
        <v>0</v>
      </c>
      <c r="N1939" s="14">
        <f>D1939*$D$11</f>
        <v>79.2</v>
      </c>
      <c r="O1939" s="14">
        <f>E1939*$E$11</f>
        <v>0</v>
      </c>
      <c r="P1939" s="14">
        <f>F1939*$F$11</f>
        <v>0</v>
      </c>
      <c r="Q1939" s="14">
        <f>G1939*$G$11</f>
        <v>171.6</v>
      </c>
      <c r="R1939" s="14">
        <f>H1939*$H$11</f>
        <v>0</v>
      </c>
      <c r="S1939" s="14">
        <f>(N1939/100)*(I1939*$I$11)+(N1939/100)*(J1939*$J$11)</f>
        <v>106.92000000000002</v>
      </c>
      <c r="T1939" s="14">
        <f>(O1939/100)*(K1939*$K$11)</f>
        <v>0</v>
      </c>
      <c r="U1939" s="14">
        <f>(P1939/100)*(K1939*$K$11)+(P1939/100)*(L1939*$L$11)</f>
        <v>0</v>
      </c>
      <c r="V1939" s="14">
        <f>(Q1939/100)*(L1939*$L$11)</f>
        <v>244.53</v>
      </c>
      <c r="W1939" s="14">
        <f>(R1939/100)*(K1939*$K$11)+(R1939/100)*(L1939*$L$11)</f>
        <v>0</v>
      </c>
      <c r="X1939" s="14">
        <f t="shared" si="622"/>
        <v>186.12</v>
      </c>
      <c r="Y1939" s="14">
        <f t="shared" si="623"/>
        <v>0</v>
      </c>
      <c r="Z1939" s="14">
        <f t="shared" si="624"/>
        <v>0</v>
      </c>
      <c r="AA1939" s="14">
        <f t="shared" si="625"/>
        <v>416.13</v>
      </c>
      <c r="AB1939" s="14">
        <f t="shared" si="627"/>
        <v>0</v>
      </c>
      <c r="AC1939" s="15">
        <f t="shared" si="626"/>
        <v>602.29999999999995</v>
      </c>
      <c r="AD1939" s="48">
        <f>(ROUND(AC1939-AC1931,1)/AC1931)</f>
        <v>0.29443369868901781</v>
      </c>
      <c r="AE1939" s="113"/>
      <c r="AF1939" s="60"/>
      <c r="AH1939" s="20"/>
    </row>
    <row r="1940" spans="1:34">
      <c r="A1940" s="99" t="s">
        <v>847</v>
      </c>
      <c r="B1940" s="91"/>
      <c r="C1940" s="21" t="s">
        <v>4</v>
      </c>
      <c r="D1940" s="12">
        <v>66</v>
      </c>
      <c r="E1940" s="12">
        <v>0</v>
      </c>
      <c r="F1940" s="12">
        <v>0</v>
      </c>
      <c r="G1940" s="12">
        <v>0</v>
      </c>
      <c r="H1940" s="12">
        <v>132</v>
      </c>
      <c r="I1940" s="13">
        <v>20</v>
      </c>
      <c r="J1940" s="13">
        <v>70</v>
      </c>
      <c r="K1940" s="13">
        <v>47.5</v>
      </c>
      <c r="L1940" s="13">
        <v>47.5</v>
      </c>
      <c r="M1940" s="13">
        <v>0</v>
      </c>
      <c r="N1940" s="14">
        <f>D1940*$D$12</f>
        <v>79.2</v>
      </c>
      <c r="O1940" s="14">
        <f>E1940*$E$12</f>
        <v>0</v>
      </c>
      <c r="P1940" s="14">
        <f>F1940*$F$12</f>
        <v>0</v>
      </c>
      <c r="Q1940" s="14">
        <f>G1940*$G$12</f>
        <v>0</v>
      </c>
      <c r="R1940" s="14">
        <f>H1940*$H$12</f>
        <v>171.6</v>
      </c>
      <c r="S1940" s="14">
        <f>(N1940/100)*(I1940*$I$12)+(N1940/100)*(J1940*$J$12)</f>
        <v>106.92000000000002</v>
      </c>
      <c r="T1940" s="14">
        <f>(O1940/100)*(K1940*$K$12)</f>
        <v>0</v>
      </c>
      <c r="U1940" s="14">
        <f>(P1940/100)*(K1940*$K$12)+(P1940/100)*(L1940*$L$12)</f>
        <v>0</v>
      </c>
      <c r="V1940" s="14">
        <f>(Q1940/100)*(L1940*$L$12)</f>
        <v>0</v>
      </c>
      <c r="W1940" s="14">
        <f>(R1940/100)*(K1940*$K$12)+(R1940/100)*(L1940*$L$12)</f>
        <v>244.53</v>
      </c>
      <c r="X1940" s="14">
        <f t="shared" si="622"/>
        <v>186.12</v>
      </c>
      <c r="Y1940" s="14">
        <f t="shared" si="623"/>
        <v>0</v>
      </c>
      <c r="Z1940" s="14">
        <f t="shared" si="624"/>
        <v>0</v>
      </c>
      <c r="AA1940" s="14">
        <f t="shared" si="625"/>
        <v>0</v>
      </c>
      <c r="AB1940" s="14">
        <f t="shared" si="627"/>
        <v>416.13</v>
      </c>
      <c r="AC1940" s="15">
        <f t="shared" si="626"/>
        <v>602.29999999999995</v>
      </c>
      <c r="AD1940" s="48">
        <f>(ROUND(AC1940-AC1931,1)/AC1931)</f>
        <v>0.29443369868901781</v>
      </c>
      <c r="AE1940" s="113"/>
      <c r="AF1940" s="60"/>
      <c r="AH1940" s="20"/>
    </row>
    <row r="1941" spans="1:34">
      <c r="A1941" s="99" t="s">
        <v>848</v>
      </c>
      <c r="B1941" s="91"/>
      <c r="C1941" s="21" t="s">
        <v>328</v>
      </c>
      <c r="D1941" s="12">
        <v>132</v>
      </c>
      <c r="E1941" s="12">
        <v>0</v>
      </c>
      <c r="F1941" s="12">
        <v>0</v>
      </c>
      <c r="G1941" s="12">
        <v>0</v>
      </c>
      <c r="H1941" s="12">
        <v>0</v>
      </c>
      <c r="I1941" s="13">
        <v>20</v>
      </c>
      <c r="J1941" s="13">
        <v>70</v>
      </c>
      <c r="K1941" s="13">
        <v>0</v>
      </c>
      <c r="L1941" s="13">
        <v>0</v>
      </c>
      <c r="M1941" s="13">
        <v>75</v>
      </c>
      <c r="N1941" s="14">
        <f>D1941*$D$13</f>
        <v>171.6</v>
      </c>
      <c r="O1941" s="14">
        <f>E1941*$E$13</f>
        <v>0</v>
      </c>
      <c r="P1941" s="14">
        <f>F1941*$F$13</f>
        <v>0</v>
      </c>
      <c r="Q1941" s="14">
        <f>G1941*$G$13</f>
        <v>0</v>
      </c>
      <c r="R1941" s="14">
        <f>H1941*$H$13</f>
        <v>0</v>
      </c>
      <c r="S1941" s="14">
        <f>(N1941/100)*(I1941*$I$14)+(N1941/100)*(J1941*$J$14)+(N1941/100)*(M1941*$M$14)</f>
        <v>424.71</v>
      </c>
      <c r="T1941" s="14">
        <f>(O1941/100)*(K1941*$K$13)+(O1941/100)*(M1941*$M$13)</f>
        <v>0</v>
      </c>
      <c r="U1941" s="14">
        <f>(P1941/100)*(K1941*$K$13)+(P1941/100)*(L1941*$L$13)+(P1941/100)*(M1941*$M$13)</f>
        <v>0</v>
      </c>
      <c r="V1941" s="14">
        <f>(Q1941/100)*(L1941*$L$13)+(Q1941/100)*(M1941*$M$13)</f>
        <v>0</v>
      </c>
      <c r="W1941" s="14">
        <f>(R1941/100)*(K1941*$K$13)+(R1941/100)*(L1941*$L$13)+(R1941/100)*(M1941*$M$13)</f>
        <v>0</v>
      </c>
      <c r="X1941" s="14">
        <f t="shared" si="622"/>
        <v>596.30999999999995</v>
      </c>
      <c r="Y1941" s="14">
        <f t="shared" si="623"/>
        <v>0</v>
      </c>
      <c r="Z1941" s="14">
        <f t="shared" si="624"/>
        <v>0</v>
      </c>
      <c r="AA1941" s="14">
        <f t="shared" si="625"/>
        <v>0</v>
      </c>
      <c r="AB1941" s="14">
        <f t="shared" si="627"/>
        <v>0</v>
      </c>
      <c r="AC1941" s="15">
        <f t="shared" si="626"/>
        <v>596.29999999999995</v>
      </c>
      <c r="AD1941" s="48">
        <f>(ROUND(AC1941-AC1931,1)/AC1931)</f>
        <v>0.28153879217709005</v>
      </c>
      <c r="AE1941" s="113"/>
      <c r="AF1941" s="60"/>
      <c r="AH1941" s="20"/>
    </row>
    <row r="1942" spans="1:34">
      <c r="A1942" s="99" t="s">
        <v>849</v>
      </c>
      <c r="B1942" s="91"/>
      <c r="C1942" s="21" t="s">
        <v>329</v>
      </c>
      <c r="D1942" s="12">
        <v>132</v>
      </c>
      <c r="E1942" s="12">
        <v>0</v>
      </c>
      <c r="F1942" s="12">
        <v>0</v>
      </c>
      <c r="G1942" s="12">
        <v>0</v>
      </c>
      <c r="H1942" s="12">
        <v>0</v>
      </c>
      <c r="I1942" s="13">
        <v>20</v>
      </c>
      <c r="J1942" s="13">
        <v>70</v>
      </c>
      <c r="K1942" s="13">
        <v>75</v>
      </c>
      <c r="L1942" s="13">
        <v>0</v>
      </c>
      <c r="M1942" s="13">
        <v>0</v>
      </c>
      <c r="N1942" s="14">
        <f>D1942*$D$14</f>
        <v>171.6</v>
      </c>
      <c r="O1942" s="14">
        <f>E1942*$E$14</f>
        <v>0</v>
      </c>
      <c r="P1942" s="14">
        <f>F1942*$F$14</f>
        <v>0</v>
      </c>
      <c r="Q1942" s="14">
        <f>G1942*$G$14</f>
        <v>0</v>
      </c>
      <c r="R1942" s="14">
        <f>H1942*$H$14</f>
        <v>0</v>
      </c>
      <c r="S1942" s="14">
        <f>(N1942/100)*(I1942*$I$14)+(N1942/100)*(J1942*$J$14)+(N1942/100)*(K1942*$K$14)</f>
        <v>424.71</v>
      </c>
      <c r="T1942" s="14">
        <f>(O1942/100)*(K1942*$K$14)</f>
        <v>0</v>
      </c>
      <c r="U1942" s="14">
        <f>(P1942/100)*(K1942*$K$14)+(P1942/100)*(L1942*$L$14)</f>
        <v>0</v>
      </c>
      <c r="V1942" s="14">
        <f>(Q1942/100)*(L1942*$L$14)</f>
        <v>0</v>
      </c>
      <c r="W1942" s="14">
        <f>(R1942/100)*(K1942*$L$14)+(R1942/100)*(L1942*$M$14)</f>
        <v>0</v>
      </c>
      <c r="X1942" s="14">
        <f t="shared" si="622"/>
        <v>596.30999999999995</v>
      </c>
      <c r="Y1942" s="14">
        <f t="shared" si="623"/>
        <v>0</v>
      </c>
      <c r="Z1942" s="14">
        <f t="shared" si="624"/>
        <v>0</v>
      </c>
      <c r="AA1942" s="14">
        <f t="shared" si="625"/>
        <v>0</v>
      </c>
      <c r="AB1942" s="14">
        <f t="shared" si="627"/>
        <v>0</v>
      </c>
      <c r="AC1942" s="15">
        <f t="shared" si="626"/>
        <v>596.29999999999995</v>
      </c>
      <c r="AD1942" s="48">
        <f>(ROUND(AC1942-AC1931,1)/AC1931)</f>
        <v>0.28153879217709005</v>
      </c>
      <c r="AE1942" s="113"/>
      <c r="AF1942" s="60"/>
      <c r="AH1942" s="20"/>
    </row>
    <row r="1943" spans="1:34">
      <c r="A1943" s="99"/>
      <c r="B1943" s="91"/>
      <c r="C1943" s="21" t="s">
        <v>330</v>
      </c>
      <c r="D1943" s="12">
        <v>132</v>
      </c>
      <c r="E1943" s="12">
        <v>0</v>
      </c>
      <c r="F1943" s="12">
        <v>0</v>
      </c>
      <c r="G1943" s="12">
        <v>0</v>
      </c>
      <c r="H1943" s="12">
        <v>0</v>
      </c>
      <c r="I1943" s="13">
        <v>20</v>
      </c>
      <c r="J1943" s="13">
        <v>70</v>
      </c>
      <c r="K1943" s="13">
        <v>0</v>
      </c>
      <c r="L1943" s="13">
        <v>75</v>
      </c>
      <c r="M1943" s="13">
        <v>0</v>
      </c>
      <c r="N1943" s="14">
        <f>D1943*$D$15</f>
        <v>171.6</v>
      </c>
      <c r="O1943" s="14">
        <f>E1943*$E$15</f>
        <v>0</v>
      </c>
      <c r="P1943" s="14">
        <f>F1943*$F$15</f>
        <v>0</v>
      </c>
      <c r="Q1943" s="14">
        <f>G1943*$G$15</f>
        <v>0</v>
      </c>
      <c r="R1943" s="14">
        <f>H1943*$H$15</f>
        <v>0</v>
      </c>
      <c r="S1943" s="14">
        <f>(N1943/100)*(I1943*$I$15)+(N1943/100)*(J1943*$J$15)+(N1943/100)*(L1943*$L$15)</f>
        <v>424.71</v>
      </c>
      <c r="T1943" s="14">
        <f>(O1943/100)*(K1943*$K$15)</f>
        <v>0</v>
      </c>
      <c r="U1943" s="14">
        <f>(P1943/100)*(K1943*$K$15)+(P1943/100)*(L1943*$L$15)</f>
        <v>0</v>
      </c>
      <c r="V1943" s="14">
        <f>(Q1943/100)*(L1943*$L$15)</f>
        <v>0</v>
      </c>
      <c r="W1943" s="14">
        <f>(R1943/100)*(K1943*$K$15)+(R1943/100)*(L1943*$L$15)</f>
        <v>0</v>
      </c>
      <c r="X1943" s="14">
        <f t="shared" si="622"/>
        <v>596.30999999999995</v>
      </c>
      <c r="Y1943" s="14">
        <f t="shared" si="623"/>
        <v>0</v>
      </c>
      <c r="Z1943" s="14">
        <f t="shared" si="624"/>
        <v>0</v>
      </c>
      <c r="AA1943" s="14">
        <f t="shared" si="625"/>
        <v>0</v>
      </c>
      <c r="AB1943" s="14">
        <f t="shared" si="627"/>
        <v>0</v>
      </c>
      <c r="AC1943" s="15">
        <f t="shared" si="626"/>
        <v>596.29999999999995</v>
      </c>
      <c r="AD1943" s="48">
        <f>(ROUND(AC1943-AC1931,1)/AC1931)</f>
        <v>0.28153879217709005</v>
      </c>
      <c r="AE1943" s="113"/>
      <c r="AF1943" s="60"/>
      <c r="AH1943" s="20"/>
    </row>
    <row r="1944" spans="1:34">
      <c r="A1944" s="99"/>
      <c r="B1944" s="91"/>
      <c r="C1944" s="21" t="s">
        <v>326</v>
      </c>
      <c r="D1944" s="12">
        <v>132</v>
      </c>
      <c r="E1944" s="12">
        <v>0</v>
      </c>
      <c r="F1944" s="12">
        <v>0</v>
      </c>
      <c r="G1944" s="12">
        <v>0</v>
      </c>
      <c r="H1944" s="12">
        <v>0</v>
      </c>
      <c r="I1944" s="13">
        <v>20</v>
      </c>
      <c r="J1944" s="13">
        <v>93</v>
      </c>
      <c r="K1944" s="13">
        <v>0</v>
      </c>
      <c r="L1944" s="13">
        <v>0</v>
      </c>
      <c r="M1944" s="13">
        <v>0</v>
      </c>
      <c r="N1944" s="14">
        <f>D1944*$D$16</f>
        <v>171.6</v>
      </c>
      <c r="O1944" s="14">
        <f>E1944*$E$16</f>
        <v>0</v>
      </c>
      <c r="P1944" s="14">
        <f>F1944*$F$16</f>
        <v>0</v>
      </c>
      <c r="Q1944" s="14">
        <f>G1944*$G$16</f>
        <v>0</v>
      </c>
      <c r="R1944" s="14">
        <f>H1944*$H$16</f>
        <v>0</v>
      </c>
      <c r="S1944" s="14">
        <f>(N1944/100)*(I1944*$I$16)+(N1944/100)*(J1944*$J$16)</f>
        <v>401.37239999999997</v>
      </c>
      <c r="T1944" s="14">
        <f>(O1944/100)*(K1944*$K$16)</f>
        <v>0</v>
      </c>
      <c r="U1944" s="14">
        <f>(P1944/100)*(K1944*$K$16)+(P1944/100)*(L1944*$L$16)</f>
        <v>0</v>
      </c>
      <c r="V1944" s="14">
        <f>(Q1944/100)*(L1944*$L$16)</f>
        <v>0</v>
      </c>
      <c r="W1944" s="14">
        <f>(R1944/100)*(K1944*$K$16)+(R1944/100)*(L1944*$L$16)</f>
        <v>0</v>
      </c>
      <c r="X1944" s="14">
        <f t="shared" si="622"/>
        <v>572.97239999999999</v>
      </c>
      <c r="Y1944" s="14">
        <f t="shared" si="623"/>
        <v>0</v>
      </c>
      <c r="Z1944" s="14">
        <f t="shared" si="624"/>
        <v>0</v>
      </c>
      <c r="AA1944" s="14">
        <f t="shared" si="625"/>
        <v>0</v>
      </c>
      <c r="AB1944" s="14">
        <f t="shared" si="627"/>
        <v>0</v>
      </c>
      <c r="AC1944" s="15">
        <f t="shared" si="626"/>
        <v>573</v>
      </c>
      <c r="AD1944" s="48">
        <f>(ROUND(AC1944-AC1931,1)/AC1931)</f>
        <v>0.2314635718891038</v>
      </c>
      <c r="AE1944" s="113"/>
      <c r="AF1944" s="60"/>
      <c r="AH1944" s="20"/>
    </row>
    <row r="1945" spans="1:34">
      <c r="A1945" s="99"/>
      <c r="B1945" s="91"/>
      <c r="C1945" s="21" t="s">
        <v>327</v>
      </c>
      <c r="D1945" s="12">
        <v>132</v>
      </c>
      <c r="E1945" s="12">
        <v>0</v>
      </c>
      <c r="F1945" s="12">
        <v>0</v>
      </c>
      <c r="G1945" s="12">
        <v>0</v>
      </c>
      <c r="H1945" s="12">
        <v>0</v>
      </c>
      <c r="I1945" s="13">
        <v>59</v>
      </c>
      <c r="J1945" s="13">
        <v>70</v>
      </c>
      <c r="K1945" s="13">
        <v>0</v>
      </c>
      <c r="L1945" s="13">
        <v>0</v>
      </c>
      <c r="M1945" s="13">
        <v>0</v>
      </c>
      <c r="N1945" s="14">
        <f>D1945*$D$17</f>
        <v>171.6</v>
      </c>
      <c r="O1945" s="14">
        <f>E1945*$E$17</f>
        <v>0</v>
      </c>
      <c r="P1945" s="14">
        <f>F1945*$F$17</f>
        <v>0</v>
      </c>
      <c r="Q1945" s="14">
        <f>G1945*$G$17</f>
        <v>0</v>
      </c>
      <c r="R1945" s="14">
        <f>H1945*$H$17</f>
        <v>0</v>
      </c>
      <c r="S1945" s="14">
        <f>(N1945/100)*(I1945*$I$17)+(N1945/100)*(J1945*$J$17)</f>
        <v>352.98119999999994</v>
      </c>
      <c r="T1945" s="14">
        <f>(O1945/100)*(K1945*$K$17)</f>
        <v>0</v>
      </c>
      <c r="U1945" s="14">
        <f>(P1945/100)*(K1945*$K$17)+(P1945/100)*(L1945*$L$17)</f>
        <v>0</v>
      </c>
      <c r="V1945" s="14">
        <f>(Q1945/100)*(L1945*$L$17)</f>
        <v>0</v>
      </c>
      <c r="W1945" s="14">
        <f>(R1945/100)*(K1945*$K$17)+(R1945/100)*(L1945*$L$17)</f>
        <v>0</v>
      </c>
      <c r="X1945" s="14">
        <f t="shared" si="622"/>
        <v>524.58119999999997</v>
      </c>
      <c r="Y1945" s="14">
        <f t="shared" si="623"/>
        <v>0</v>
      </c>
      <c r="Z1945" s="14">
        <f t="shared" si="624"/>
        <v>0</v>
      </c>
      <c r="AA1945" s="14">
        <f t="shared" si="625"/>
        <v>0</v>
      </c>
      <c r="AB1945" s="14">
        <f t="shared" si="627"/>
        <v>0</v>
      </c>
      <c r="AC1945" s="15">
        <f t="shared" si="626"/>
        <v>524.6</v>
      </c>
      <c r="AD1945" s="48">
        <f>(ROUND(AC1945-AC1931,1)/AC1931)</f>
        <v>0.12744465935955296</v>
      </c>
      <c r="AE1945" s="113"/>
      <c r="AF1945" s="60"/>
      <c r="AH1945" s="20"/>
    </row>
    <row r="1946" spans="1:34">
      <c r="A1946" s="106" t="s">
        <v>0</v>
      </c>
      <c r="B1946" s="92" t="s">
        <v>91</v>
      </c>
      <c r="C1946" s="50" t="s">
        <v>242</v>
      </c>
      <c r="D1946" s="11">
        <v>140</v>
      </c>
      <c r="E1946" s="11">
        <v>0</v>
      </c>
      <c r="F1946" s="11">
        <v>0</v>
      </c>
      <c r="G1946" s="11">
        <v>0</v>
      </c>
      <c r="H1946" s="11">
        <v>0</v>
      </c>
      <c r="I1946" s="51">
        <v>60</v>
      </c>
      <c r="J1946" s="51">
        <v>30</v>
      </c>
      <c r="K1946" s="51">
        <v>0</v>
      </c>
      <c r="L1946" s="51">
        <v>0</v>
      </c>
      <c r="M1946" s="51">
        <v>0</v>
      </c>
      <c r="N1946" s="52">
        <f>D1946*$D$3</f>
        <v>210</v>
      </c>
      <c r="O1946" s="52">
        <f>E1946*$E$3</f>
        <v>0</v>
      </c>
      <c r="P1946" s="52">
        <f>F1946*$F$3</f>
        <v>0</v>
      </c>
      <c r="Q1946" s="52">
        <f>G1946*$G$3</f>
        <v>0</v>
      </c>
      <c r="R1946" s="52">
        <f>H1946*$H$3</f>
        <v>0</v>
      </c>
      <c r="S1946" s="52">
        <f>(N1946/100)*(I1946*$I$3)+(N1946/100)*(J1946*$J$3)</f>
        <v>283.5</v>
      </c>
      <c r="T1946" s="52">
        <f>(O1946/100)*(K1946*$K$3)</f>
        <v>0</v>
      </c>
      <c r="U1946" s="52">
        <f>(P1946/100)*(K1946*$K$3)+(P1946/100)*(L1946*$L$3)</f>
        <v>0</v>
      </c>
      <c r="V1946" s="52">
        <f>(Q1946/100)*(L1946*$L$3)</f>
        <v>0</v>
      </c>
      <c r="W1946" s="52">
        <f>(R1946/100)*(K1946*$K$3)+(R1946/100)*(L1946*$L$3)</f>
        <v>0</v>
      </c>
      <c r="X1946" s="52">
        <f>N1946+S1946</f>
        <v>493.5</v>
      </c>
      <c r="Y1946" s="52">
        <f>O1946+T1946</f>
        <v>0</v>
      </c>
      <c r="Z1946" s="52">
        <f>P1946+U1946</f>
        <v>0</v>
      </c>
      <c r="AA1946" s="52">
        <f>Q1946+V1946</f>
        <v>0</v>
      </c>
      <c r="AB1946" s="52">
        <f>R1946+W1946</f>
        <v>0</v>
      </c>
      <c r="AC1946" s="53">
        <f>ROUND(X1946+Y1946+Z1946+AA1946+AB1946,1)</f>
        <v>493.5</v>
      </c>
      <c r="AD1946" s="58"/>
      <c r="AE1946" s="113"/>
      <c r="AF1946" s="60"/>
      <c r="AH1946" s="20"/>
    </row>
    <row r="1947" spans="1:34">
      <c r="A1947" s="99" t="s">
        <v>815</v>
      </c>
      <c r="B1947" s="93">
        <v>26</v>
      </c>
      <c r="C1947" s="21" t="s">
        <v>325</v>
      </c>
      <c r="D1947" s="12">
        <v>140</v>
      </c>
      <c r="E1947" s="12">
        <v>0</v>
      </c>
      <c r="F1947" s="12">
        <v>0</v>
      </c>
      <c r="G1947" s="12">
        <v>0</v>
      </c>
      <c r="H1947" s="12">
        <v>0</v>
      </c>
      <c r="I1947" s="13">
        <v>76</v>
      </c>
      <c r="J1947" s="13">
        <v>46</v>
      </c>
      <c r="K1947" s="13">
        <v>0</v>
      </c>
      <c r="L1947" s="13">
        <v>0</v>
      </c>
      <c r="M1947" s="13">
        <v>0</v>
      </c>
      <c r="N1947" s="14">
        <f>D1947*$D$4</f>
        <v>182</v>
      </c>
      <c r="O1947" s="14">
        <f>E1947*$E$4</f>
        <v>0</v>
      </c>
      <c r="P1947" s="14">
        <f>F1947*$F$4</f>
        <v>0</v>
      </c>
      <c r="Q1947" s="14">
        <f>G1947*$G$4</f>
        <v>0</v>
      </c>
      <c r="R1947" s="14">
        <f>H1947*$H$4</f>
        <v>0</v>
      </c>
      <c r="S1947" s="14">
        <f>(N1947/100)*(I1947*$I$4)+(N1947/100)*(J1947*$J$4)</f>
        <v>399.67200000000003</v>
      </c>
      <c r="T1947" s="14">
        <f>(O1947/100)*(K1947*$K$4)</f>
        <v>0</v>
      </c>
      <c r="U1947" s="14">
        <f>(P1947/100)*(K1947*$K$4)+(P1947/100)*(L1947*$L$4)</f>
        <v>0</v>
      </c>
      <c r="V1947" s="14">
        <f>(Q1947/100)*(L1947*$L$4)</f>
        <v>0</v>
      </c>
      <c r="W1947" s="14">
        <f>(R1947/100)*(K1947*$K$4)+(R1947/100)*(L1947*$L$4)</f>
        <v>0</v>
      </c>
      <c r="X1947" s="14">
        <f t="shared" ref="X1947:X1960" si="628">N1947+S1947</f>
        <v>581.67200000000003</v>
      </c>
      <c r="Y1947" s="14">
        <f t="shared" ref="Y1947:Y1960" si="629">O1947+T1947</f>
        <v>0</v>
      </c>
      <c r="Z1947" s="14">
        <f t="shared" ref="Z1947:Z1960" si="630">P1947+U1947</f>
        <v>0</v>
      </c>
      <c r="AA1947" s="14">
        <f t="shared" ref="AA1947:AA1960" si="631">Q1947+V1947</f>
        <v>0</v>
      </c>
      <c r="AB1947" s="14">
        <f>R1947+W1947</f>
        <v>0</v>
      </c>
      <c r="AC1947" s="15">
        <f>ROUND(X1947+Y1947+Z1947+AA1947+AB1947,1)</f>
        <v>581.70000000000005</v>
      </c>
      <c r="AD1947" s="48">
        <f>(ROUND(AC1947-AC1946,1)/AC1946)</f>
        <v>0.17872340425531916</v>
      </c>
      <c r="AE1947" s="113" t="s">
        <v>814</v>
      </c>
      <c r="AF1947" s="60"/>
      <c r="AH1947" s="20"/>
    </row>
    <row r="1948" spans="1:34">
      <c r="A1948" s="99" t="s">
        <v>816</v>
      </c>
      <c r="B1948" s="93">
        <v>12</v>
      </c>
      <c r="C1948" s="21" t="s">
        <v>850</v>
      </c>
      <c r="D1948" s="12">
        <v>140</v>
      </c>
      <c r="E1948" s="12">
        <v>0</v>
      </c>
      <c r="F1948" s="12">
        <v>0</v>
      </c>
      <c r="G1948" s="12">
        <v>0</v>
      </c>
      <c r="H1948" s="12">
        <v>0</v>
      </c>
      <c r="I1948" s="13">
        <v>60</v>
      </c>
      <c r="J1948" s="13">
        <v>30</v>
      </c>
      <c r="K1948" s="13">
        <v>0</v>
      </c>
      <c r="L1948" s="13">
        <v>0</v>
      </c>
      <c r="M1948" s="13">
        <v>0</v>
      </c>
      <c r="N1948" s="14">
        <f>D1948*$D$5</f>
        <v>196</v>
      </c>
      <c r="O1948" s="14">
        <f>E1948*$E$5</f>
        <v>0</v>
      </c>
      <c r="P1948" s="14">
        <f>F1948*$F$5</f>
        <v>0</v>
      </c>
      <c r="Q1948" s="14">
        <f>G1948*$G$5</f>
        <v>0</v>
      </c>
      <c r="R1948" s="14">
        <f>H1948*$H$5</f>
        <v>0</v>
      </c>
      <c r="S1948" s="14">
        <f>(N1948/100)*(I1948*$I$5)+(N1948/100)*(J1948*$J$5)</f>
        <v>264.60000000000002</v>
      </c>
      <c r="T1948" s="14">
        <f>(O1948/100)*(K1948*$K$5)</f>
        <v>0</v>
      </c>
      <c r="U1948" s="14">
        <f>(P1948/100)*(K1948*$K$5)+(P1948/100)*(L1948*$L$5)</f>
        <v>0</v>
      </c>
      <c r="V1948" s="14">
        <f>(Q1948/100)*(L1948*$L$5)</f>
        <v>0</v>
      </c>
      <c r="W1948" s="14">
        <f>(R1948/100)*(K1948*$K$5)+(R1948/100)*(L1948*$L$5)</f>
        <v>0</v>
      </c>
      <c r="X1948" s="14">
        <f t="shared" si="628"/>
        <v>460.6</v>
      </c>
      <c r="Y1948" s="14">
        <f t="shared" si="629"/>
        <v>0</v>
      </c>
      <c r="Z1948" s="14">
        <f t="shared" si="630"/>
        <v>0</v>
      </c>
      <c r="AA1948" s="14">
        <f t="shared" si="631"/>
        <v>0</v>
      </c>
      <c r="AB1948" s="14">
        <f>R1948+W1948</f>
        <v>0</v>
      </c>
      <c r="AC1948" s="15">
        <f t="shared" ref="AC1948:AC1960" si="632">ROUND(X1948+Y1948+Z1948+AA1948+AB1948,1)</f>
        <v>460.6</v>
      </c>
      <c r="AD1948" s="48">
        <f>(ROUND(AC1948-AC1946,1)/AC1946)</f>
        <v>-6.6666666666666666E-2</v>
      </c>
      <c r="AE1948" s="113"/>
      <c r="AF1948" s="60"/>
      <c r="AH1948" s="20"/>
    </row>
    <row r="1949" spans="1:34">
      <c r="A1949" s="99" t="s">
        <v>817</v>
      </c>
      <c r="B1949" s="93">
        <v>0</v>
      </c>
      <c r="C1949" s="21" t="s">
        <v>338</v>
      </c>
      <c r="D1949" s="12">
        <v>140</v>
      </c>
      <c r="E1949" s="12">
        <v>0</v>
      </c>
      <c r="F1949" s="12">
        <v>0</v>
      </c>
      <c r="G1949" s="12">
        <v>0</v>
      </c>
      <c r="H1949" s="12">
        <v>0</v>
      </c>
      <c r="I1949" s="13">
        <v>60</v>
      </c>
      <c r="J1949" s="13">
        <v>30</v>
      </c>
      <c r="K1949" s="13">
        <v>0</v>
      </c>
      <c r="L1949" s="13">
        <v>0</v>
      </c>
      <c r="M1949" s="13">
        <v>0</v>
      </c>
      <c r="N1949" s="14">
        <f>D1949*$D$6</f>
        <v>196</v>
      </c>
      <c r="O1949" s="14">
        <f>E1949*$E$6</f>
        <v>0</v>
      </c>
      <c r="P1949" s="14">
        <f>F1949*$F$6</f>
        <v>0</v>
      </c>
      <c r="Q1949" s="14">
        <f>G1949*$G$6</f>
        <v>0</v>
      </c>
      <c r="R1949" s="14">
        <f>H1949*$H$6</f>
        <v>0</v>
      </c>
      <c r="S1949" s="14">
        <f>(N1949/100)*(I1949*$I$6)+(N1949/100)*(J1949*$J$6)</f>
        <v>264.60000000000002</v>
      </c>
      <c r="T1949" s="14">
        <f>(O1949/100)*(K1949*$K$6)</f>
        <v>0</v>
      </c>
      <c r="U1949" s="14">
        <f>(P1949/100)*(K1949*$K$6)+(P1949/100)*(L1949*$L$6)</f>
        <v>0</v>
      </c>
      <c r="V1949" s="14">
        <f>(Q1949/100)*(L1949*$L$6)</f>
        <v>0</v>
      </c>
      <c r="W1949" s="14">
        <f>(R1949/100)*(K1949*$K$6)+(R1949/100)*(L1949*$L$6)</f>
        <v>0</v>
      </c>
      <c r="X1949" s="14">
        <f t="shared" si="628"/>
        <v>460.6</v>
      </c>
      <c r="Y1949" s="14">
        <f t="shared" si="629"/>
        <v>0</v>
      </c>
      <c r="Z1949" s="14">
        <f t="shared" si="630"/>
        <v>0</v>
      </c>
      <c r="AA1949" s="14">
        <f t="shared" si="631"/>
        <v>0</v>
      </c>
      <c r="AB1949" s="14">
        <f t="shared" ref="AB1949:AB1960" si="633">R1949+W1949</f>
        <v>0</v>
      </c>
      <c r="AC1949" s="15">
        <f t="shared" si="632"/>
        <v>460.6</v>
      </c>
      <c r="AD1949" s="48">
        <f>(ROUND(AC1949-AC1946,1)/AC1946)</f>
        <v>-6.6666666666666666E-2</v>
      </c>
      <c r="AE1949" s="113"/>
      <c r="AF1949" s="60"/>
      <c r="AH1949" s="20"/>
    </row>
    <row r="1950" spans="1:34">
      <c r="A1950" s="99" t="s">
        <v>818</v>
      </c>
      <c r="B1950" s="93">
        <v>0</v>
      </c>
      <c r="C1950" s="21" t="s">
        <v>339</v>
      </c>
      <c r="D1950" s="12">
        <v>140</v>
      </c>
      <c r="E1950" s="12">
        <v>0</v>
      </c>
      <c r="F1950" s="12">
        <v>0</v>
      </c>
      <c r="G1950" s="12">
        <v>0</v>
      </c>
      <c r="H1950" s="12">
        <v>0</v>
      </c>
      <c r="I1950" s="13">
        <v>60</v>
      </c>
      <c r="J1950" s="13">
        <v>30</v>
      </c>
      <c r="K1950" s="13">
        <v>0</v>
      </c>
      <c r="L1950" s="13">
        <v>0</v>
      </c>
      <c r="M1950" s="13">
        <v>0</v>
      </c>
      <c r="N1950" s="14">
        <f>D1950*$D$7</f>
        <v>196</v>
      </c>
      <c r="O1950" s="14">
        <f>E1950*$E$7</f>
        <v>0</v>
      </c>
      <c r="P1950" s="14">
        <f>F1950*$F$7</f>
        <v>0</v>
      </c>
      <c r="Q1950" s="14">
        <f>G1950*$G$7</f>
        <v>0</v>
      </c>
      <c r="R1950" s="14">
        <f>H1950*$H$7</f>
        <v>0</v>
      </c>
      <c r="S1950" s="14">
        <f>(N1950/100)*(I1950*$I$7)+(N1950/100)*(J1950*$J$7)</f>
        <v>264.60000000000002</v>
      </c>
      <c r="T1950" s="14">
        <f>(O1950/100)*(K1950*$K$7)</f>
        <v>0</v>
      </c>
      <c r="U1950" s="14">
        <f>(P1950/100)*(K1950*$K$7)+(P1950/100)*(L1950*$L$7)</f>
        <v>0</v>
      </c>
      <c r="V1950" s="14">
        <f>(Q1950/100)*(L1950*$L$7)</f>
        <v>0</v>
      </c>
      <c r="W1950" s="14">
        <f>(R1950/100)*(K1950*$K$7)+(R1950/100)*(L1950*$L$7)</f>
        <v>0</v>
      </c>
      <c r="X1950" s="14">
        <f t="shared" si="628"/>
        <v>460.6</v>
      </c>
      <c r="Y1950" s="14">
        <f t="shared" si="629"/>
        <v>0</v>
      </c>
      <c r="Z1950" s="14">
        <f t="shared" si="630"/>
        <v>0</v>
      </c>
      <c r="AA1950" s="14">
        <f t="shared" si="631"/>
        <v>0</v>
      </c>
      <c r="AB1950" s="14">
        <f t="shared" si="633"/>
        <v>0</v>
      </c>
      <c r="AC1950" s="15">
        <f t="shared" si="632"/>
        <v>460.6</v>
      </c>
      <c r="AD1950" s="48">
        <f>(ROUND(AC1950-AC1946,1)/AC1946)</f>
        <v>-6.6666666666666666E-2</v>
      </c>
      <c r="AE1950" s="113"/>
      <c r="AF1950" s="60"/>
      <c r="AH1950" s="20"/>
    </row>
    <row r="1951" spans="1:34">
      <c r="A1951" s="99" t="s">
        <v>667</v>
      </c>
      <c r="B1951" s="93"/>
      <c r="C1951" s="21" t="s">
        <v>340</v>
      </c>
      <c r="D1951" s="12">
        <v>140</v>
      </c>
      <c r="E1951" s="12">
        <v>0</v>
      </c>
      <c r="F1951" s="12">
        <v>0</v>
      </c>
      <c r="G1951" s="12">
        <v>0</v>
      </c>
      <c r="H1951" s="12">
        <v>0</v>
      </c>
      <c r="I1951" s="13">
        <v>60</v>
      </c>
      <c r="J1951" s="13">
        <v>30</v>
      </c>
      <c r="K1951" s="13">
        <v>0</v>
      </c>
      <c r="L1951" s="13">
        <v>0</v>
      </c>
      <c r="M1951" s="13">
        <v>0</v>
      </c>
      <c r="N1951" s="14">
        <f>D1951*$D$8</f>
        <v>196</v>
      </c>
      <c r="O1951" s="14">
        <f>E1951*$E$8</f>
        <v>0</v>
      </c>
      <c r="P1951" s="14">
        <f>F1951*$F$8</f>
        <v>0</v>
      </c>
      <c r="Q1951" s="14">
        <f>G1951*$G$8</f>
        <v>0</v>
      </c>
      <c r="R1951" s="14">
        <f>H1951*$H$8</f>
        <v>0</v>
      </c>
      <c r="S1951" s="14">
        <f>(N1951/100)*(I1951*$I$8)+(N1951/100)*(J1951*$J$8)</f>
        <v>264.60000000000002</v>
      </c>
      <c r="T1951" s="14">
        <f>(O1951/100)*(K1951*$K$8)</f>
        <v>0</v>
      </c>
      <c r="U1951" s="14">
        <f>(P1951/100)*(K1951*$K$8)+(P1951/100)*(L1951*$L$8)</f>
        <v>0</v>
      </c>
      <c r="V1951" s="14">
        <f>(Q1951/100)*(L1951*$L$8)</f>
        <v>0</v>
      </c>
      <c r="W1951" s="14">
        <f>(R1951/100)*(K1951*$K$8)+(R1951/100)*(L1951*$L$8)</f>
        <v>0</v>
      </c>
      <c r="X1951" s="14">
        <f t="shared" si="628"/>
        <v>460.6</v>
      </c>
      <c r="Y1951" s="14">
        <f t="shared" si="629"/>
        <v>0</v>
      </c>
      <c r="Z1951" s="14">
        <f t="shared" si="630"/>
        <v>0</v>
      </c>
      <c r="AA1951" s="14">
        <f t="shared" si="631"/>
        <v>0</v>
      </c>
      <c r="AB1951" s="14">
        <f t="shared" si="633"/>
        <v>0</v>
      </c>
      <c r="AC1951" s="15">
        <f t="shared" si="632"/>
        <v>460.6</v>
      </c>
      <c r="AD1951" s="48">
        <f>(ROUND(AC1951-AC1946,1)/AC1946)</f>
        <v>-6.6666666666666666E-2</v>
      </c>
      <c r="AE1951" s="113"/>
      <c r="AF1951" s="60"/>
      <c r="AH1951" s="20"/>
    </row>
    <row r="1952" spans="1:34">
      <c r="A1952" s="99" t="s">
        <v>606</v>
      </c>
      <c r="B1952" s="93"/>
      <c r="C1952" s="21" t="s">
        <v>1</v>
      </c>
      <c r="D1952" s="12">
        <v>70</v>
      </c>
      <c r="E1952" s="12">
        <v>140</v>
      </c>
      <c r="F1952" s="12">
        <v>0</v>
      </c>
      <c r="G1952" s="12">
        <v>0</v>
      </c>
      <c r="H1952" s="12">
        <v>0</v>
      </c>
      <c r="I1952" s="13">
        <v>60</v>
      </c>
      <c r="J1952" s="13">
        <v>30</v>
      </c>
      <c r="K1952" s="13">
        <v>95</v>
      </c>
      <c r="L1952" s="13">
        <v>0</v>
      </c>
      <c r="M1952" s="13">
        <v>0</v>
      </c>
      <c r="N1952" s="14">
        <f>D1952*$D$9</f>
        <v>84</v>
      </c>
      <c r="O1952" s="14">
        <f>E1952*$E$9</f>
        <v>182</v>
      </c>
      <c r="P1952" s="14">
        <f>F1952*$F$9</f>
        <v>0</v>
      </c>
      <c r="Q1952" s="14">
        <f>G1952*$G$9</f>
        <v>0</v>
      </c>
      <c r="R1952" s="14">
        <f>H1952*$H$9</f>
        <v>0</v>
      </c>
      <c r="S1952" s="14">
        <f>(N1952/100)*(I1952*$I$9)+(N1952/100)*(J1952*$J$9)</f>
        <v>113.39999999999999</v>
      </c>
      <c r="T1952" s="14">
        <f>(O1952/100)*(K1952*$K$9)</f>
        <v>259.35000000000002</v>
      </c>
      <c r="U1952" s="14">
        <f>(P1952/100)*(K1952*$K$9)+(P1952/100)*(L1952*$L$9)</f>
        <v>0</v>
      </c>
      <c r="V1952" s="14">
        <f>(Q1952/100)*(L1952*$L$9)</f>
        <v>0</v>
      </c>
      <c r="W1952" s="14">
        <f>(R1952/100)*(K1952*$K$9)+(R1952/100)*(L1952*$L$9)</f>
        <v>0</v>
      </c>
      <c r="X1952" s="14">
        <f t="shared" si="628"/>
        <v>197.39999999999998</v>
      </c>
      <c r="Y1952" s="14">
        <f t="shared" si="629"/>
        <v>441.35</v>
      </c>
      <c r="Z1952" s="14">
        <f t="shared" si="630"/>
        <v>0</v>
      </c>
      <c r="AA1952" s="14">
        <f t="shared" si="631"/>
        <v>0</v>
      </c>
      <c r="AB1952" s="14">
        <f t="shared" si="633"/>
        <v>0</v>
      </c>
      <c r="AC1952" s="15">
        <f t="shared" si="632"/>
        <v>638.79999999999995</v>
      </c>
      <c r="AD1952" s="48">
        <f>(ROUND(AC1952-AC1946,1)/AC1946)</f>
        <v>0.29442755825734551</v>
      </c>
      <c r="AE1952" s="113"/>
      <c r="AF1952" s="60"/>
      <c r="AH1952" s="20"/>
    </row>
    <row r="1953" spans="1:34">
      <c r="A1953" s="99" t="s">
        <v>845</v>
      </c>
      <c r="B1953" s="93"/>
      <c r="C1953" s="21" t="s">
        <v>2</v>
      </c>
      <c r="D1953" s="12">
        <v>70</v>
      </c>
      <c r="E1953" s="12">
        <v>0</v>
      </c>
      <c r="F1953" s="12">
        <v>140</v>
      </c>
      <c r="G1953" s="12">
        <v>0</v>
      </c>
      <c r="H1953" s="12">
        <v>0</v>
      </c>
      <c r="I1953" s="13">
        <v>60</v>
      </c>
      <c r="J1953" s="13">
        <v>30</v>
      </c>
      <c r="K1953" s="13">
        <v>47.5</v>
      </c>
      <c r="L1953" s="13">
        <v>47.5</v>
      </c>
      <c r="M1953" s="13">
        <v>0</v>
      </c>
      <c r="N1953" s="14">
        <f>D1953*$D$10</f>
        <v>84</v>
      </c>
      <c r="O1953" s="14">
        <f>E1953*$E$10</f>
        <v>0</v>
      </c>
      <c r="P1953" s="14">
        <f>F1953*$F$10</f>
        <v>182</v>
      </c>
      <c r="Q1953" s="14">
        <f>G1953*$G$10</f>
        <v>0</v>
      </c>
      <c r="R1953" s="14">
        <f>H1953*$H$10</f>
        <v>0</v>
      </c>
      <c r="S1953" s="14">
        <f>(N1953/100)*(I1953*$I$10)+(N1953/100)*(J1953*$J$10)</f>
        <v>113.39999999999999</v>
      </c>
      <c r="T1953" s="14">
        <f>(O1953/100)*(K1953*$J$10)</f>
        <v>0</v>
      </c>
      <c r="U1953" s="14">
        <f>(P1953/100)*(K1953*$K$10)+(P1953/100)*(L1953*$L$10)</f>
        <v>259.35000000000002</v>
      </c>
      <c r="V1953" s="14">
        <f>(Q1953/100)*(L1953*$L$10)</f>
        <v>0</v>
      </c>
      <c r="W1953" s="14">
        <f>(R1953/100)*(K1953*$K$10)+(R1953/100)*(L1953*$L$10)</f>
        <v>0</v>
      </c>
      <c r="X1953" s="14">
        <f t="shared" si="628"/>
        <v>197.39999999999998</v>
      </c>
      <c r="Y1953" s="14">
        <f t="shared" si="629"/>
        <v>0</v>
      </c>
      <c r="Z1953" s="14">
        <f t="shared" si="630"/>
        <v>441.35</v>
      </c>
      <c r="AA1953" s="14">
        <f t="shared" si="631"/>
        <v>0</v>
      </c>
      <c r="AB1953" s="14">
        <f t="shared" si="633"/>
        <v>0</v>
      </c>
      <c r="AC1953" s="15">
        <f t="shared" si="632"/>
        <v>638.79999999999995</v>
      </c>
      <c r="AD1953" s="48">
        <f>(ROUND(AC1953-AC1946,1)/AC1946)</f>
        <v>0.29442755825734551</v>
      </c>
      <c r="AE1953" s="113"/>
      <c r="AF1953" s="60"/>
      <c r="AH1953" s="20"/>
    </row>
    <row r="1954" spans="1:34">
      <c r="A1954" s="99" t="s">
        <v>846</v>
      </c>
      <c r="B1954" s="93"/>
      <c r="C1954" s="21" t="s">
        <v>3</v>
      </c>
      <c r="D1954" s="12">
        <v>70</v>
      </c>
      <c r="E1954" s="12">
        <v>0</v>
      </c>
      <c r="F1954" s="12">
        <v>0</v>
      </c>
      <c r="G1954" s="12">
        <v>140</v>
      </c>
      <c r="H1954" s="12">
        <v>0</v>
      </c>
      <c r="I1954" s="13">
        <v>60</v>
      </c>
      <c r="J1954" s="13">
        <v>30</v>
      </c>
      <c r="K1954" s="13">
        <v>0</v>
      </c>
      <c r="L1954" s="13">
        <v>95</v>
      </c>
      <c r="M1954" s="13">
        <v>0</v>
      </c>
      <c r="N1954" s="14">
        <f>D1954*$D$11</f>
        <v>84</v>
      </c>
      <c r="O1954" s="14">
        <f>E1954*$E$11</f>
        <v>0</v>
      </c>
      <c r="P1954" s="14">
        <f>F1954*$F$11</f>
        <v>0</v>
      </c>
      <c r="Q1954" s="14">
        <f>G1954*$G$11</f>
        <v>182</v>
      </c>
      <c r="R1954" s="14">
        <f>H1954*$H$11</f>
        <v>0</v>
      </c>
      <c r="S1954" s="14">
        <f>(N1954/100)*(I1954*$I$11)+(N1954/100)*(J1954*$J$11)</f>
        <v>113.39999999999999</v>
      </c>
      <c r="T1954" s="14">
        <f>(O1954/100)*(K1954*$K$11)</f>
        <v>0</v>
      </c>
      <c r="U1954" s="14">
        <f>(P1954/100)*(K1954*$K$11)+(P1954/100)*(L1954*$L$11)</f>
        <v>0</v>
      </c>
      <c r="V1954" s="14">
        <f>(Q1954/100)*(L1954*$L$11)</f>
        <v>259.35000000000002</v>
      </c>
      <c r="W1954" s="14">
        <f>(R1954/100)*(K1954*$K$11)+(R1954/100)*(L1954*$L$11)</f>
        <v>0</v>
      </c>
      <c r="X1954" s="14">
        <f t="shared" si="628"/>
        <v>197.39999999999998</v>
      </c>
      <c r="Y1954" s="14">
        <f t="shared" si="629"/>
        <v>0</v>
      </c>
      <c r="Z1954" s="14">
        <f t="shared" si="630"/>
        <v>0</v>
      </c>
      <c r="AA1954" s="14">
        <f t="shared" si="631"/>
        <v>441.35</v>
      </c>
      <c r="AB1954" s="14">
        <f t="shared" si="633"/>
        <v>0</v>
      </c>
      <c r="AC1954" s="15">
        <f t="shared" si="632"/>
        <v>638.79999999999995</v>
      </c>
      <c r="AD1954" s="48">
        <f>(ROUND(AC1954-AC1946,1)/AC1946)</f>
        <v>0.29442755825734551</v>
      </c>
      <c r="AE1954" s="113"/>
      <c r="AF1954" s="60"/>
      <c r="AH1954" s="20"/>
    </row>
    <row r="1955" spans="1:34">
      <c r="A1955" s="99" t="s">
        <v>847</v>
      </c>
      <c r="B1955" s="93"/>
      <c r="C1955" s="21" t="s">
        <v>4</v>
      </c>
      <c r="D1955" s="12">
        <v>70</v>
      </c>
      <c r="E1955" s="12">
        <v>0</v>
      </c>
      <c r="F1955" s="12">
        <v>0</v>
      </c>
      <c r="G1955" s="12">
        <v>0</v>
      </c>
      <c r="H1955" s="12">
        <v>140</v>
      </c>
      <c r="I1955" s="13">
        <v>60</v>
      </c>
      <c r="J1955" s="13">
        <v>30</v>
      </c>
      <c r="K1955" s="13">
        <v>47.5</v>
      </c>
      <c r="L1955" s="13">
        <v>47.5</v>
      </c>
      <c r="M1955" s="13">
        <v>0</v>
      </c>
      <c r="N1955" s="14">
        <f>D1955*$D$12</f>
        <v>84</v>
      </c>
      <c r="O1955" s="14">
        <f>E1955*$E$12</f>
        <v>0</v>
      </c>
      <c r="P1955" s="14">
        <f>F1955*$F$12</f>
        <v>0</v>
      </c>
      <c r="Q1955" s="14">
        <f>G1955*$G$12</f>
        <v>0</v>
      </c>
      <c r="R1955" s="14">
        <f>H1955*$H$12</f>
        <v>182</v>
      </c>
      <c r="S1955" s="14">
        <f>(N1955/100)*(I1955*$I$12)+(N1955/100)*(J1955*$J$12)</f>
        <v>113.39999999999999</v>
      </c>
      <c r="T1955" s="14">
        <f>(O1955/100)*(K1955*$K$12)</f>
        <v>0</v>
      </c>
      <c r="U1955" s="14">
        <f>(P1955/100)*(K1955*$K$12)+(P1955/100)*(L1955*$L$12)</f>
        <v>0</v>
      </c>
      <c r="V1955" s="14">
        <f>(Q1955/100)*(L1955*$L$12)</f>
        <v>0</v>
      </c>
      <c r="W1955" s="14">
        <f>(R1955/100)*(K1955*$K$12)+(R1955/100)*(L1955*$L$12)</f>
        <v>259.35000000000002</v>
      </c>
      <c r="X1955" s="14">
        <f t="shared" si="628"/>
        <v>197.39999999999998</v>
      </c>
      <c r="Y1955" s="14">
        <f t="shared" si="629"/>
        <v>0</v>
      </c>
      <c r="Z1955" s="14">
        <f t="shared" si="630"/>
        <v>0</v>
      </c>
      <c r="AA1955" s="14">
        <f t="shared" si="631"/>
        <v>0</v>
      </c>
      <c r="AB1955" s="14">
        <f t="shared" si="633"/>
        <v>441.35</v>
      </c>
      <c r="AC1955" s="15">
        <f t="shared" si="632"/>
        <v>638.79999999999995</v>
      </c>
      <c r="AD1955" s="48">
        <f>(ROUND(AC1955-AC1946,1)/AC1946)</f>
        <v>0.29442755825734551</v>
      </c>
      <c r="AE1955" s="113"/>
      <c r="AF1955" s="60"/>
      <c r="AH1955" s="20"/>
    </row>
    <row r="1956" spans="1:34">
      <c r="A1956" s="99" t="s">
        <v>848</v>
      </c>
      <c r="B1956" s="93"/>
      <c r="C1956" s="21" t="s">
        <v>328</v>
      </c>
      <c r="D1956" s="12">
        <v>140</v>
      </c>
      <c r="E1956" s="12">
        <v>0</v>
      </c>
      <c r="F1956" s="12">
        <v>0</v>
      </c>
      <c r="G1956" s="12">
        <v>0</v>
      </c>
      <c r="H1956" s="12">
        <v>0</v>
      </c>
      <c r="I1956" s="13">
        <v>60</v>
      </c>
      <c r="J1956" s="13">
        <v>30</v>
      </c>
      <c r="K1956" s="13">
        <v>0</v>
      </c>
      <c r="L1956" s="13">
        <v>0</v>
      </c>
      <c r="M1956" s="13">
        <v>75</v>
      </c>
      <c r="N1956" s="14">
        <f>D1956*$D$13</f>
        <v>182</v>
      </c>
      <c r="O1956" s="14">
        <f>E1956*$E$13</f>
        <v>0</v>
      </c>
      <c r="P1956" s="14">
        <f>F1956*$F$13</f>
        <v>0</v>
      </c>
      <c r="Q1956" s="14">
        <f>G1956*$G$13</f>
        <v>0</v>
      </c>
      <c r="R1956" s="14">
        <f>H1956*$H$13</f>
        <v>0</v>
      </c>
      <c r="S1956" s="14">
        <f>(N1956/100)*(I1956*$I$14)+(N1956/100)*(J1956*$J$14)+(N1956/100)*(M1956*$M$14)</f>
        <v>450.45000000000005</v>
      </c>
      <c r="T1956" s="14">
        <f>(O1956/100)*(K1956*$K$13)+(O1956/100)*(M1956*$M$13)</f>
        <v>0</v>
      </c>
      <c r="U1956" s="14">
        <f>(P1956/100)*(K1956*$K$13)+(P1956/100)*(L1956*$L$13)+(P1956/100)*(M1956*$M$13)</f>
        <v>0</v>
      </c>
      <c r="V1956" s="14">
        <f>(Q1956/100)*(L1956*$L$13)+(Q1956/100)*(M1956*$M$13)</f>
        <v>0</v>
      </c>
      <c r="W1956" s="14">
        <f>(R1956/100)*(K1956*$K$13)+(R1956/100)*(L1956*$L$13)+(R1956/100)*(M1956*$M$13)</f>
        <v>0</v>
      </c>
      <c r="X1956" s="14">
        <f t="shared" si="628"/>
        <v>632.45000000000005</v>
      </c>
      <c r="Y1956" s="14">
        <f t="shared" si="629"/>
        <v>0</v>
      </c>
      <c r="Z1956" s="14">
        <f t="shared" si="630"/>
        <v>0</v>
      </c>
      <c r="AA1956" s="14">
        <f t="shared" si="631"/>
        <v>0</v>
      </c>
      <c r="AB1956" s="14">
        <f t="shared" si="633"/>
        <v>0</v>
      </c>
      <c r="AC1956" s="15">
        <f t="shared" si="632"/>
        <v>632.5</v>
      </c>
      <c r="AD1956" s="48">
        <f>(ROUND(AC1956-AC1946,1)/AC1946)</f>
        <v>0.28166160081053698</v>
      </c>
      <c r="AE1956" s="113"/>
      <c r="AF1956" s="60"/>
      <c r="AH1956" s="20"/>
    </row>
    <row r="1957" spans="1:34">
      <c r="A1957" s="99" t="s">
        <v>849</v>
      </c>
      <c r="B1957" s="93"/>
      <c r="C1957" s="21" t="s">
        <v>329</v>
      </c>
      <c r="D1957" s="12">
        <v>140</v>
      </c>
      <c r="E1957" s="12">
        <v>0</v>
      </c>
      <c r="F1957" s="12">
        <v>0</v>
      </c>
      <c r="G1957" s="12">
        <v>0</v>
      </c>
      <c r="H1957" s="12">
        <v>0</v>
      </c>
      <c r="I1957" s="13">
        <v>60</v>
      </c>
      <c r="J1957" s="13">
        <v>30</v>
      </c>
      <c r="K1957" s="13">
        <v>75</v>
      </c>
      <c r="L1957" s="13">
        <v>0</v>
      </c>
      <c r="M1957" s="13">
        <v>0</v>
      </c>
      <c r="N1957" s="14">
        <f>D1957*$D$14</f>
        <v>182</v>
      </c>
      <c r="O1957" s="14">
        <f>E1957*$E$14</f>
        <v>0</v>
      </c>
      <c r="P1957" s="14">
        <f>F1957*$F$14</f>
        <v>0</v>
      </c>
      <c r="Q1957" s="14">
        <f>G1957*$G$14</f>
        <v>0</v>
      </c>
      <c r="R1957" s="14">
        <f>H1957*$H$14</f>
        <v>0</v>
      </c>
      <c r="S1957" s="14">
        <f>(N1957/100)*(I1957*$I$14)+(N1957/100)*(J1957*$J$14)+(N1957/100)*(K1957*$K$14)</f>
        <v>450.45000000000005</v>
      </c>
      <c r="T1957" s="14">
        <f>(O1957/100)*(K1957*$K$14)</f>
        <v>0</v>
      </c>
      <c r="U1957" s="14">
        <f>(P1957/100)*(K1957*$K$14)+(P1957/100)*(L1957*$L$14)</f>
        <v>0</v>
      </c>
      <c r="V1957" s="14">
        <f>(Q1957/100)*(L1957*$L$14)</f>
        <v>0</v>
      </c>
      <c r="W1957" s="14">
        <f>(R1957/100)*(K1957*$L$14)+(R1957/100)*(L1957*$M$14)</f>
        <v>0</v>
      </c>
      <c r="X1957" s="14">
        <f t="shared" si="628"/>
        <v>632.45000000000005</v>
      </c>
      <c r="Y1957" s="14">
        <f t="shared" si="629"/>
        <v>0</v>
      </c>
      <c r="Z1957" s="14">
        <f t="shared" si="630"/>
        <v>0</v>
      </c>
      <c r="AA1957" s="14">
        <f t="shared" si="631"/>
        <v>0</v>
      </c>
      <c r="AB1957" s="14">
        <f t="shared" si="633"/>
        <v>0</v>
      </c>
      <c r="AC1957" s="15">
        <f t="shared" si="632"/>
        <v>632.5</v>
      </c>
      <c r="AD1957" s="48">
        <f>(ROUND(AC1957-AC1946,1)/AC1946)</f>
        <v>0.28166160081053698</v>
      </c>
      <c r="AE1957" s="113"/>
      <c r="AF1957" s="60"/>
      <c r="AH1957" s="20"/>
    </row>
    <row r="1958" spans="1:34">
      <c r="A1958" s="99"/>
      <c r="B1958" s="93"/>
      <c r="C1958" s="21" t="s">
        <v>330</v>
      </c>
      <c r="D1958" s="12">
        <v>140</v>
      </c>
      <c r="E1958" s="12">
        <v>0</v>
      </c>
      <c r="F1958" s="12">
        <v>0</v>
      </c>
      <c r="G1958" s="12">
        <v>0</v>
      </c>
      <c r="H1958" s="12">
        <v>0</v>
      </c>
      <c r="I1958" s="13">
        <v>60</v>
      </c>
      <c r="J1958" s="13">
        <v>30</v>
      </c>
      <c r="K1958" s="13">
        <v>0</v>
      </c>
      <c r="L1958" s="13">
        <v>75</v>
      </c>
      <c r="M1958" s="13">
        <v>0</v>
      </c>
      <c r="N1958" s="14">
        <f>D1958*$D$15</f>
        <v>182</v>
      </c>
      <c r="O1958" s="14">
        <f>E1958*$E$15</f>
        <v>0</v>
      </c>
      <c r="P1958" s="14">
        <f>F1958*$F$15</f>
        <v>0</v>
      </c>
      <c r="Q1958" s="14">
        <f>G1958*$G$15</f>
        <v>0</v>
      </c>
      <c r="R1958" s="14">
        <f>H1958*$H$15</f>
        <v>0</v>
      </c>
      <c r="S1958" s="14">
        <f>(N1958/100)*(I1958*$I$15)+(N1958/100)*(J1958*$J$15)+(N1958/100)*(L1958*$L$15)</f>
        <v>450.45000000000005</v>
      </c>
      <c r="T1958" s="14">
        <f>(O1958/100)*(K1958*$K$15)</f>
        <v>0</v>
      </c>
      <c r="U1958" s="14">
        <f>(P1958/100)*(K1958*$K$15)+(P1958/100)*(L1958*$L$15)</f>
        <v>0</v>
      </c>
      <c r="V1958" s="14">
        <f>(Q1958/100)*(L1958*$L$15)</f>
        <v>0</v>
      </c>
      <c r="W1958" s="14">
        <f>(R1958/100)*(K1958*$K$15)+(R1958/100)*(L1958*$L$15)</f>
        <v>0</v>
      </c>
      <c r="X1958" s="14">
        <f t="shared" si="628"/>
        <v>632.45000000000005</v>
      </c>
      <c r="Y1958" s="14">
        <f t="shared" si="629"/>
        <v>0</v>
      </c>
      <c r="Z1958" s="14">
        <f t="shared" si="630"/>
        <v>0</v>
      </c>
      <c r="AA1958" s="14">
        <f t="shared" si="631"/>
        <v>0</v>
      </c>
      <c r="AB1958" s="14">
        <f t="shared" si="633"/>
        <v>0</v>
      </c>
      <c r="AC1958" s="15">
        <f t="shared" si="632"/>
        <v>632.5</v>
      </c>
      <c r="AD1958" s="48">
        <f>(ROUND(AC1958-AC1946,1)/AC1946)</f>
        <v>0.28166160081053698</v>
      </c>
      <c r="AE1958" s="113"/>
      <c r="AF1958" s="60"/>
      <c r="AH1958" s="20"/>
    </row>
    <row r="1959" spans="1:34">
      <c r="A1959" s="99"/>
      <c r="B1959" s="93"/>
      <c r="C1959" s="21" t="s">
        <v>326</v>
      </c>
      <c r="D1959" s="12">
        <v>140</v>
      </c>
      <c r="E1959" s="12">
        <v>0</v>
      </c>
      <c r="F1959" s="12">
        <v>0</v>
      </c>
      <c r="G1959" s="12">
        <v>0</v>
      </c>
      <c r="H1959" s="12">
        <v>0</v>
      </c>
      <c r="I1959" s="13">
        <v>60</v>
      </c>
      <c r="J1959" s="13">
        <v>63</v>
      </c>
      <c r="K1959" s="13">
        <v>0</v>
      </c>
      <c r="L1959" s="13">
        <v>0</v>
      </c>
      <c r="M1959" s="13">
        <v>0</v>
      </c>
      <c r="N1959" s="14">
        <f>D1959*$D$16</f>
        <v>182</v>
      </c>
      <c r="O1959" s="14">
        <f>E1959*$E$16</f>
        <v>0</v>
      </c>
      <c r="P1959" s="14">
        <f>F1959*$F$16</f>
        <v>0</v>
      </c>
      <c r="Q1959" s="14">
        <f>G1959*$G$16</f>
        <v>0</v>
      </c>
      <c r="R1959" s="14">
        <f>H1959*$H$16</f>
        <v>0</v>
      </c>
      <c r="S1959" s="14">
        <f>(N1959/100)*(I1959*$I$16)+(N1959/100)*(J1959*$J$16)</f>
        <v>372.91799999999995</v>
      </c>
      <c r="T1959" s="14">
        <f>(O1959/100)*(K1959*$K$16)</f>
        <v>0</v>
      </c>
      <c r="U1959" s="14">
        <f>(P1959/100)*(K1959*$K$16)+(P1959/100)*(L1959*$L$16)</f>
        <v>0</v>
      </c>
      <c r="V1959" s="14">
        <f>(Q1959/100)*(L1959*$L$16)</f>
        <v>0</v>
      </c>
      <c r="W1959" s="14">
        <f>(R1959/100)*(K1959*$K$16)+(R1959/100)*(L1959*$L$16)</f>
        <v>0</v>
      </c>
      <c r="X1959" s="14">
        <f t="shared" si="628"/>
        <v>554.91799999999989</v>
      </c>
      <c r="Y1959" s="14">
        <f t="shared" si="629"/>
        <v>0</v>
      </c>
      <c r="Z1959" s="14">
        <f t="shared" si="630"/>
        <v>0</v>
      </c>
      <c r="AA1959" s="14">
        <f t="shared" si="631"/>
        <v>0</v>
      </c>
      <c r="AB1959" s="14">
        <f t="shared" si="633"/>
        <v>0</v>
      </c>
      <c r="AC1959" s="15">
        <f t="shared" si="632"/>
        <v>554.9</v>
      </c>
      <c r="AD1959" s="48">
        <f>(ROUND(AC1959-AC1946,1)/AC1946)</f>
        <v>0.12441742654508611</v>
      </c>
      <c r="AE1959" s="113"/>
      <c r="AF1959" s="60"/>
      <c r="AH1959" s="20"/>
    </row>
    <row r="1960" spans="1:34">
      <c r="A1960" s="99"/>
      <c r="B1960" s="93"/>
      <c r="C1960" s="21" t="s">
        <v>327</v>
      </c>
      <c r="D1960" s="12">
        <v>140</v>
      </c>
      <c r="E1960" s="12">
        <v>0</v>
      </c>
      <c r="F1960" s="12">
        <v>0</v>
      </c>
      <c r="G1960" s="12">
        <v>0</v>
      </c>
      <c r="H1960" s="12">
        <v>0</v>
      </c>
      <c r="I1960" s="13">
        <v>88</v>
      </c>
      <c r="J1960" s="13">
        <v>30</v>
      </c>
      <c r="K1960" s="13">
        <v>0</v>
      </c>
      <c r="L1960" s="13">
        <v>0</v>
      </c>
      <c r="M1960" s="13">
        <v>0</v>
      </c>
      <c r="N1960" s="14">
        <f>D1960*$D$17</f>
        <v>182</v>
      </c>
      <c r="O1960" s="14">
        <f>E1960*$E$17</f>
        <v>0</v>
      </c>
      <c r="P1960" s="14">
        <f>F1960*$F$17</f>
        <v>0</v>
      </c>
      <c r="Q1960" s="14">
        <f>G1960*$G$17</f>
        <v>0</v>
      </c>
      <c r="R1960" s="14">
        <f>H1960*$H$17</f>
        <v>0</v>
      </c>
      <c r="S1960" s="14">
        <f>(N1960/100)*(I1960*$I$17)+(N1960/100)*(J1960*$J$17)</f>
        <v>422.96800000000002</v>
      </c>
      <c r="T1960" s="14">
        <f>(O1960/100)*(K1960*$K$17)</f>
        <v>0</v>
      </c>
      <c r="U1960" s="14">
        <f>(P1960/100)*(K1960*$K$17)+(P1960/100)*(L1960*$L$17)</f>
        <v>0</v>
      </c>
      <c r="V1960" s="14">
        <f>(Q1960/100)*(L1960*$L$17)</f>
        <v>0</v>
      </c>
      <c r="W1960" s="14">
        <f>(R1960/100)*(K1960*$K$17)+(R1960/100)*(L1960*$L$17)</f>
        <v>0</v>
      </c>
      <c r="X1960" s="14">
        <f t="shared" si="628"/>
        <v>604.96800000000007</v>
      </c>
      <c r="Y1960" s="14">
        <f t="shared" si="629"/>
        <v>0</v>
      </c>
      <c r="Z1960" s="14">
        <f t="shared" si="630"/>
        <v>0</v>
      </c>
      <c r="AA1960" s="14">
        <f t="shared" si="631"/>
        <v>0</v>
      </c>
      <c r="AB1960" s="14">
        <f t="shared" si="633"/>
        <v>0</v>
      </c>
      <c r="AC1960" s="15">
        <f t="shared" si="632"/>
        <v>605</v>
      </c>
      <c r="AD1960" s="48">
        <f>(ROUND(AC1960-AC1946,1)/AC1946)</f>
        <v>0.22593718338399191</v>
      </c>
      <c r="AE1960" s="113"/>
      <c r="AF1960" s="60"/>
      <c r="AH1960" s="20"/>
    </row>
    <row r="1961" spans="1:34">
      <c r="A1961" s="106" t="s">
        <v>0</v>
      </c>
      <c r="B1961" s="90" t="s">
        <v>596</v>
      </c>
      <c r="C1961" s="50" t="s">
        <v>243</v>
      </c>
      <c r="D1961" s="11">
        <v>166</v>
      </c>
      <c r="E1961" s="11">
        <v>0</v>
      </c>
      <c r="F1961" s="11">
        <v>0</v>
      </c>
      <c r="G1961" s="11">
        <v>0</v>
      </c>
      <c r="H1961" s="11">
        <v>0</v>
      </c>
      <c r="I1961" s="51">
        <v>40</v>
      </c>
      <c r="J1961" s="51">
        <v>20</v>
      </c>
      <c r="K1961" s="51">
        <v>0</v>
      </c>
      <c r="L1961" s="51">
        <v>0</v>
      </c>
      <c r="M1961" s="51">
        <v>0</v>
      </c>
      <c r="N1961" s="52">
        <f>D1961*$D$3</f>
        <v>249</v>
      </c>
      <c r="O1961" s="52">
        <f>E1961*$E$3</f>
        <v>0</v>
      </c>
      <c r="P1961" s="52">
        <f>F1961*$F$3</f>
        <v>0</v>
      </c>
      <c r="Q1961" s="52">
        <f>G1961*$G$3</f>
        <v>0</v>
      </c>
      <c r="R1961" s="52">
        <f>H1961*$H$3</f>
        <v>0</v>
      </c>
      <c r="S1961" s="52">
        <f>(N1961/100)*(I1961*$I$3)+(N1961/100)*(J1961*$J$3)</f>
        <v>224.10000000000002</v>
      </c>
      <c r="T1961" s="52">
        <f>(O1961/100)*(K1961*$K$3)</f>
        <v>0</v>
      </c>
      <c r="U1961" s="52">
        <f>(P1961/100)*(K1961*$K$3)+(P1961/100)*(L1961*$L$3)</f>
        <v>0</v>
      </c>
      <c r="V1961" s="52">
        <f>(Q1961/100)*(L1961*$L$3)</f>
        <v>0</v>
      </c>
      <c r="W1961" s="52">
        <f>(R1961/100)*(K1961*$K$3)+(R1961/100)*(L1961*$L$3)</f>
        <v>0</v>
      </c>
      <c r="X1961" s="52">
        <f t="shared" ref="X1961:X1975" si="634">N1961+S1961</f>
        <v>473.1</v>
      </c>
      <c r="Y1961" s="52">
        <f t="shared" ref="Y1961:Y1975" si="635">O1961+T1961</f>
        <v>0</v>
      </c>
      <c r="Z1961" s="52">
        <f t="shared" ref="Z1961:Z1975" si="636">P1961+U1961</f>
        <v>0</v>
      </c>
      <c r="AA1961" s="52">
        <f t="shared" ref="AA1961:AA1975" si="637">Q1961+V1961</f>
        <v>0</v>
      </c>
      <c r="AB1961" s="52">
        <f>R1961+W1961</f>
        <v>0</v>
      </c>
      <c r="AC1961" s="53">
        <f>ROUND(X1961+Y1961+Z1961+AA1961+AB1961,1)</f>
        <v>473.1</v>
      </c>
      <c r="AD1961" s="58"/>
      <c r="AE1961" s="113"/>
      <c r="AF1961" s="60"/>
      <c r="AH1961" s="20"/>
    </row>
    <row r="1962" spans="1:34">
      <c r="A1962" s="99" t="s">
        <v>815</v>
      </c>
      <c r="B1962" s="91">
        <v>24</v>
      </c>
      <c r="C1962" s="21" t="s">
        <v>325</v>
      </c>
      <c r="D1962" s="12">
        <v>166</v>
      </c>
      <c r="E1962" s="12">
        <v>0</v>
      </c>
      <c r="F1962" s="12">
        <v>0</v>
      </c>
      <c r="G1962" s="12">
        <v>0</v>
      </c>
      <c r="H1962" s="12">
        <v>0</v>
      </c>
      <c r="I1962" s="13">
        <v>53</v>
      </c>
      <c r="J1962" s="13">
        <v>35</v>
      </c>
      <c r="K1962" s="13">
        <v>0</v>
      </c>
      <c r="L1962" s="13">
        <v>0</v>
      </c>
      <c r="M1962" s="13">
        <v>0</v>
      </c>
      <c r="N1962" s="14">
        <f>D1962*$D$4</f>
        <v>215.8</v>
      </c>
      <c r="O1962" s="14">
        <f>E1962*$E$4</f>
        <v>0</v>
      </c>
      <c r="P1962" s="14">
        <f>F1962*$F$4</f>
        <v>0</v>
      </c>
      <c r="Q1962" s="14">
        <f>G1962*$G$4</f>
        <v>0</v>
      </c>
      <c r="R1962" s="14">
        <f>H1962*$H$4</f>
        <v>0</v>
      </c>
      <c r="S1962" s="14">
        <f>(N1962/100)*(I1962*$I$4)+(N1962/100)*(J1962*$J$4)</f>
        <v>341.8272</v>
      </c>
      <c r="T1962" s="14">
        <f>(O1962/100)*(K1962*$K$4)</f>
        <v>0</v>
      </c>
      <c r="U1962" s="14">
        <f>(P1962/100)*(K1962*$K$4)+(P1962/100)*(L1962*$L$4)</f>
        <v>0</v>
      </c>
      <c r="V1962" s="14">
        <f>(Q1962/100)*(L1962*$L$4)</f>
        <v>0</v>
      </c>
      <c r="W1962" s="14">
        <f>(R1962/100)*(K1962*$K$4)+(R1962/100)*(L1962*$L$4)</f>
        <v>0</v>
      </c>
      <c r="X1962" s="14">
        <f t="shared" si="634"/>
        <v>557.62720000000002</v>
      </c>
      <c r="Y1962" s="14">
        <f t="shared" si="635"/>
        <v>0</v>
      </c>
      <c r="Z1962" s="14">
        <f t="shared" si="636"/>
        <v>0</v>
      </c>
      <c r="AA1962" s="14">
        <f t="shared" si="637"/>
        <v>0</v>
      </c>
      <c r="AB1962" s="14">
        <f>R1962+W1962</f>
        <v>0</v>
      </c>
      <c r="AC1962" s="15">
        <f>ROUND(X1962+Y1962+Z1962+AA1962+AB1962,1)</f>
        <v>557.6</v>
      </c>
      <c r="AD1962" s="48">
        <f>(ROUND(AC1962-AC1961,1)/AC1961)</f>
        <v>0.17860917353625025</v>
      </c>
      <c r="AE1962" s="113" t="s">
        <v>814</v>
      </c>
      <c r="AF1962" s="60"/>
      <c r="AH1962" s="20"/>
    </row>
    <row r="1963" spans="1:34">
      <c r="A1963" s="99" t="s">
        <v>816</v>
      </c>
      <c r="B1963" s="91">
        <v>13</v>
      </c>
      <c r="C1963" s="21" t="s">
        <v>850</v>
      </c>
      <c r="D1963" s="12">
        <v>166</v>
      </c>
      <c r="E1963" s="12">
        <v>0</v>
      </c>
      <c r="F1963" s="12">
        <v>0</v>
      </c>
      <c r="G1963" s="12">
        <v>0</v>
      </c>
      <c r="H1963" s="12">
        <v>0</v>
      </c>
      <c r="I1963" s="13">
        <v>40</v>
      </c>
      <c r="J1963" s="13">
        <v>20</v>
      </c>
      <c r="K1963" s="13">
        <v>0</v>
      </c>
      <c r="L1963" s="13">
        <v>0</v>
      </c>
      <c r="M1963" s="13">
        <v>0</v>
      </c>
      <c r="N1963" s="14">
        <f>D1963*$D$5</f>
        <v>232.39999999999998</v>
      </c>
      <c r="O1963" s="14">
        <f>E1963*$E$5</f>
        <v>0</v>
      </c>
      <c r="P1963" s="14">
        <f>F1963*$F$5</f>
        <v>0</v>
      </c>
      <c r="Q1963" s="14">
        <f>G1963*$G$5</f>
        <v>0</v>
      </c>
      <c r="R1963" s="14">
        <f>H1963*$H$5</f>
        <v>0</v>
      </c>
      <c r="S1963" s="14">
        <f>(N1963/100)*(I1963*$I$5)+(N1963/100)*(J1963*$J$5)</f>
        <v>209.16</v>
      </c>
      <c r="T1963" s="14">
        <f>(O1963/100)*(K1963*$K$5)</f>
        <v>0</v>
      </c>
      <c r="U1963" s="14">
        <f>(P1963/100)*(K1963*$K$5)+(P1963/100)*(L1963*$L$5)</f>
        <v>0</v>
      </c>
      <c r="V1963" s="14">
        <f>(Q1963/100)*(L1963*$L$5)</f>
        <v>0</v>
      </c>
      <c r="W1963" s="14">
        <f>(R1963/100)*(K1963*$K$5)+(R1963/100)*(L1963*$L$5)</f>
        <v>0</v>
      </c>
      <c r="X1963" s="14">
        <f t="shared" si="634"/>
        <v>441.55999999999995</v>
      </c>
      <c r="Y1963" s="14">
        <f t="shared" si="635"/>
        <v>0</v>
      </c>
      <c r="Z1963" s="14">
        <f t="shared" si="636"/>
        <v>0</v>
      </c>
      <c r="AA1963" s="14">
        <f t="shared" si="637"/>
        <v>0</v>
      </c>
      <c r="AB1963" s="14">
        <f>R1963+W1963</f>
        <v>0</v>
      </c>
      <c r="AC1963" s="15">
        <f t="shared" ref="AC1963:AC1975" si="638">ROUND(X1963+Y1963+Z1963+AA1963+AB1963,1)</f>
        <v>441.6</v>
      </c>
      <c r="AD1963" s="48">
        <f>(ROUND(AC1963-AC1961,1)/AC1961)</f>
        <v>-6.6582117945466077E-2</v>
      </c>
      <c r="AE1963" s="113"/>
      <c r="AF1963" s="60"/>
      <c r="AH1963" s="20"/>
    </row>
    <row r="1964" spans="1:34">
      <c r="A1964" s="99" t="s">
        <v>817</v>
      </c>
      <c r="B1964" s="91">
        <v>0</v>
      </c>
      <c r="C1964" s="21" t="s">
        <v>338</v>
      </c>
      <c r="D1964" s="12">
        <v>166</v>
      </c>
      <c r="E1964" s="12">
        <v>0</v>
      </c>
      <c r="F1964" s="12">
        <v>0</v>
      </c>
      <c r="G1964" s="12">
        <v>0</v>
      </c>
      <c r="H1964" s="12">
        <v>0</v>
      </c>
      <c r="I1964" s="13">
        <v>40</v>
      </c>
      <c r="J1964" s="13">
        <v>20</v>
      </c>
      <c r="K1964" s="13">
        <v>0</v>
      </c>
      <c r="L1964" s="13">
        <v>0</v>
      </c>
      <c r="M1964" s="13">
        <v>0</v>
      </c>
      <c r="N1964" s="14">
        <f>D1964*$D$6</f>
        <v>232.39999999999998</v>
      </c>
      <c r="O1964" s="14">
        <f>E1964*$E$6</f>
        <v>0</v>
      </c>
      <c r="P1964" s="14">
        <f>F1964*$F$6</f>
        <v>0</v>
      </c>
      <c r="Q1964" s="14">
        <f>G1964*$G$6</f>
        <v>0</v>
      </c>
      <c r="R1964" s="14">
        <f>H1964*$H$6</f>
        <v>0</v>
      </c>
      <c r="S1964" s="14">
        <f>(N1964/100)*(I1964*$I$6)+(N1964/100)*(J1964*$J$6)</f>
        <v>209.16</v>
      </c>
      <c r="T1964" s="14">
        <f>(O1964/100)*(K1964*$K$6)</f>
        <v>0</v>
      </c>
      <c r="U1964" s="14">
        <f>(P1964/100)*(K1964*$K$6)+(P1964/100)*(L1964*$L$6)</f>
        <v>0</v>
      </c>
      <c r="V1964" s="14">
        <f>(Q1964/100)*(L1964*$L$6)</f>
        <v>0</v>
      </c>
      <c r="W1964" s="14">
        <f>(R1964/100)*(K1964*$K$6)+(R1964/100)*(L1964*$L$6)</f>
        <v>0</v>
      </c>
      <c r="X1964" s="14">
        <f t="shared" si="634"/>
        <v>441.55999999999995</v>
      </c>
      <c r="Y1964" s="14">
        <f t="shared" si="635"/>
        <v>0</v>
      </c>
      <c r="Z1964" s="14">
        <f t="shared" si="636"/>
        <v>0</v>
      </c>
      <c r="AA1964" s="14">
        <f t="shared" si="637"/>
        <v>0</v>
      </c>
      <c r="AB1964" s="14">
        <f t="shared" ref="AB1964:AB1975" si="639">R1964+W1964</f>
        <v>0</v>
      </c>
      <c r="AC1964" s="15">
        <f t="shared" si="638"/>
        <v>441.6</v>
      </c>
      <c r="AD1964" s="48">
        <f>(ROUND(AC1964-AC1961,1)/AC1961)</f>
        <v>-6.6582117945466077E-2</v>
      </c>
      <c r="AE1964" s="113"/>
      <c r="AF1964" s="60"/>
      <c r="AH1964" s="20"/>
    </row>
    <row r="1965" spans="1:34">
      <c r="A1965" s="99" t="s">
        <v>818</v>
      </c>
      <c r="B1965" s="91">
        <v>0</v>
      </c>
      <c r="C1965" s="21" t="s">
        <v>339</v>
      </c>
      <c r="D1965" s="12">
        <v>166</v>
      </c>
      <c r="E1965" s="12">
        <v>0</v>
      </c>
      <c r="F1965" s="12">
        <v>0</v>
      </c>
      <c r="G1965" s="12">
        <v>0</v>
      </c>
      <c r="H1965" s="12">
        <v>0</v>
      </c>
      <c r="I1965" s="13">
        <v>40</v>
      </c>
      <c r="J1965" s="13">
        <v>20</v>
      </c>
      <c r="K1965" s="13">
        <v>0</v>
      </c>
      <c r="L1965" s="13">
        <v>0</v>
      </c>
      <c r="M1965" s="13">
        <v>0</v>
      </c>
      <c r="N1965" s="14">
        <f>D1965*$D$7</f>
        <v>232.39999999999998</v>
      </c>
      <c r="O1965" s="14">
        <f>E1965*$E$7</f>
        <v>0</v>
      </c>
      <c r="P1965" s="14">
        <f>F1965*$F$7</f>
        <v>0</v>
      </c>
      <c r="Q1965" s="14">
        <f>G1965*$G$7</f>
        <v>0</v>
      </c>
      <c r="R1965" s="14">
        <f>H1965*$H$7</f>
        <v>0</v>
      </c>
      <c r="S1965" s="14">
        <f>(N1965/100)*(I1965*$I$7)+(N1965/100)*(J1965*$J$7)</f>
        <v>209.16</v>
      </c>
      <c r="T1965" s="14">
        <f>(O1965/100)*(K1965*$K$7)</f>
        <v>0</v>
      </c>
      <c r="U1965" s="14">
        <f>(P1965/100)*(K1965*$K$7)+(P1965/100)*(L1965*$L$7)</f>
        <v>0</v>
      </c>
      <c r="V1965" s="14">
        <f>(Q1965/100)*(L1965*$L$7)</f>
        <v>0</v>
      </c>
      <c r="W1965" s="14">
        <f>(R1965/100)*(K1965*$K$7)+(R1965/100)*(L1965*$L$7)</f>
        <v>0</v>
      </c>
      <c r="X1965" s="14">
        <f t="shared" si="634"/>
        <v>441.55999999999995</v>
      </c>
      <c r="Y1965" s="14">
        <f t="shared" si="635"/>
        <v>0</v>
      </c>
      <c r="Z1965" s="14">
        <f t="shared" si="636"/>
        <v>0</v>
      </c>
      <c r="AA1965" s="14">
        <f t="shared" si="637"/>
        <v>0</v>
      </c>
      <c r="AB1965" s="14">
        <f t="shared" si="639"/>
        <v>0</v>
      </c>
      <c r="AC1965" s="15">
        <f t="shared" si="638"/>
        <v>441.6</v>
      </c>
      <c r="AD1965" s="48">
        <f>(ROUND(AC1965-AC1961,1)/AC1961)</f>
        <v>-6.6582117945466077E-2</v>
      </c>
      <c r="AE1965" s="113"/>
      <c r="AF1965" s="60"/>
      <c r="AH1965" s="20"/>
    </row>
    <row r="1966" spans="1:34">
      <c r="A1966" s="99" t="s">
        <v>667</v>
      </c>
      <c r="B1966" s="91"/>
      <c r="C1966" s="21" t="s">
        <v>340</v>
      </c>
      <c r="D1966" s="12">
        <v>160</v>
      </c>
      <c r="E1966" s="12">
        <v>0</v>
      </c>
      <c r="F1966" s="12">
        <v>0</v>
      </c>
      <c r="G1966" s="12">
        <v>0</v>
      </c>
      <c r="H1966" s="12">
        <v>0</v>
      </c>
      <c r="I1966" s="13">
        <v>40</v>
      </c>
      <c r="J1966" s="13">
        <v>20</v>
      </c>
      <c r="K1966" s="13">
        <v>0</v>
      </c>
      <c r="L1966" s="13">
        <v>0</v>
      </c>
      <c r="M1966" s="13">
        <v>0</v>
      </c>
      <c r="N1966" s="14">
        <f>D1966*$D$8</f>
        <v>224</v>
      </c>
      <c r="O1966" s="14">
        <f>E1966*$E$8</f>
        <v>0</v>
      </c>
      <c r="P1966" s="14">
        <f>F1966*$F$8</f>
        <v>0</v>
      </c>
      <c r="Q1966" s="14">
        <f>G1966*$G$8</f>
        <v>0</v>
      </c>
      <c r="R1966" s="14">
        <f>H1966*$H$8</f>
        <v>0</v>
      </c>
      <c r="S1966" s="14">
        <f>(N1966/100)*(I1966*$I$8)+(N1966/100)*(J1966*$J$8)</f>
        <v>201.60000000000002</v>
      </c>
      <c r="T1966" s="14">
        <f>(O1966/100)*(K1966*$K$8)</f>
        <v>0</v>
      </c>
      <c r="U1966" s="14">
        <f>(P1966/100)*(K1966*$K$8)+(P1966/100)*(L1966*$L$8)</f>
        <v>0</v>
      </c>
      <c r="V1966" s="14">
        <f>(Q1966/100)*(L1966*$L$8)</f>
        <v>0</v>
      </c>
      <c r="W1966" s="14">
        <f>(R1966/100)*(K1966*$K$8)+(R1966/100)*(L1966*$L$8)</f>
        <v>0</v>
      </c>
      <c r="X1966" s="14">
        <f t="shared" si="634"/>
        <v>425.6</v>
      </c>
      <c r="Y1966" s="14">
        <f t="shared" si="635"/>
        <v>0</v>
      </c>
      <c r="Z1966" s="14">
        <f t="shared" si="636"/>
        <v>0</v>
      </c>
      <c r="AA1966" s="14">
        <f t="shared" si="637"/>
        <v>0</v>
      </c>
      <c r="AB1966" s="14">
        <f t="shared" si="639"/>
        <v>0</v>
      </c>
      <c r="AC1966" s="15">
        <f t="shared" si="638"/>
        <v>425.6</v>
      </c>
      <c r="AD1966" s="48">
        <f>(ROUND(AC1966-AC1961,1)/AC1961)</f>
        <v>-0.10040160642570281</v>
      </c>
      <c r="AE1966" s="113"/>
      <c r="AF1966" s="60"/>
      <c r="AH1966" s="20"/>
    </row>
    <row r="1967" spans="1:34">
      <c r="A1967" s="99" t="s">
        <v>606</v>
      </c>
      <c r="B1967" s="91"/>
      <c r="C1967" s="21" t="s">
        <v>1</v>
      </c>
      <c r="D1967" s="12">
        <v>83</v>
      </c>
      <c r="E1967" s="12">
        <v>166</v>
      </c>
      <c r="F1967" s="12">
        <v>0</v>
      </c>
      <c r="G1967" s="12">
        <v>0</v>
      </c>
      <c r="H1967" s="12">
        <v>0</v>
      </c>
      <c r="I1967" s="13">
        <v>40</v>
      </c>
      <c r="J1967" s="13">
        <v>20</v>
      </c>
      <c r="K1967" s="13">
        <v>65</v>
      </c>
      <c r="L1967" s="13">
        <v>0</v>
      </c>
      <c r="M1967" s="13">
        <v>0</v>
      </c>
      <c r="N1967" s="14">
        <f>D1967*$D$9</f>
        <v>99.6</v>
      </c>
      <c r="O1967" s="14">
        <f>E1967*$E$9</f>
        <v>215.8</v>
      </c>
      <c r="P1967" s="14">
        <f>F1967*$F$9</f>
        <v>0</v>
      </c>
      <c r="Q1967" s="14">
        <f>G1967*$G$9</f>
        <v>0</v>
      </c>
      <c r="R1967" s="14">
        <f>H1967*$H$9</f>
        <v>0</v>
      </c>
      <c r="S1967" s="14">
        <f>(N1967/100)*(I1967*$I$9)+(N1967/100)*(J1967*$J$9)</f>
        <v>89.64</v>
      </c>
      <c r="T1967" s="14">
        <f>(O1967/100)*(K1967*$K$9)</f>
        <v>210.405</v>
      </c>
      <c r="U1967" s="14">
        <f>(P1967/100)*(K1967*$K$9)+(P1967/100)*(L1967*$L$9)</f>
        <v>0</v>
      </c>
      <c r="V1967" s="14">
        <f>(Q1967/100)*(L1967*$L$9)</f>
        <v>0</v>
      </c>
      <c r="W1967" s="14">
        <f>(R1967/100)*(K1967*$K$9)+(R1967/100)*(L1967*$L$9)</f>
        <v>0</v>
      </c>
      <c r="X1967" s="14">
        <f t="shared" si="634"/>
        <v>189.24</v>
      </c>
      <c r="Y1967" s="14">
        <f t="shared" si="635"/>
        <v>426.20500000000004</v>
      </c>
      <c r="Z1967" s="14">
        <f t="shared" si="636"/>
        <v>0</v>
      </c>
      <c r="AA1967" s="14">
        <f t="shared" si="637"/>
        <v>0</v>
      </c>
      <c r="AB1967" s="14">
        <f t="shared" si="639"/>
        <v>0</v>
      </c>
      <c r="AC1967" s="15">
        <f t="shared" si="638"/>
        <v>615.4</v>
      </c>
      <c r="AD1967" s="48">
        <f>(ROUND(AC1967-AC1961,1)/AC1961)</f>
        <v>0.30078207567110549</v>
      </c>
      <c r="AE1967" s="113"/>
      <c r="AF1967" s="60"/>
      <c r="AH1967" s="20"/>
    </row>
    <row r="1968" spans="1:34">
      <c r="A1968" s="99" t="s">
        <v>845</v>
      </c>
      <c r="B1968" s="91"/>
      <c r="C1968" s="21" t="s">
        <v>2</v>
      </c>
      <c r="D1968" s="12">
        <v>83</v>
      </c>
      <c r="E1968" s="12">
        <v>0</v>
      </c>
      <c r="F1968" s="12">
        <v>166</v>
      </c>
      <c r="G1968" s="12">
        <v>0</v>
      </c>
      <c r="H1968" s="12">
        <v>0</v>
      </c>
      <c r="I1968" s="13">
        <v>40</v>
      </c>
      <c r="J1968" s="13">
        <v>20</v>
      </c>
      <c r="K1968" s="13">
        <v>32.5</v>
      </c>
      <c r="L1968" s="13">
        <v>32.5</v>
      </c>
      <c r="M1968" s="13">
        <v>0</v>
      </c>
      <c r="N1968" s="14">
        <f>D1968*$D$10</f>
        <v>99.6</v>
      </c>
      <c r="O1968" s="14">
        <f>E1968*$E$10</f>
        <v>0</v>
      </c>
      <c r="P1968" s="14">
        <f>F1968*$F$10</f>
        <v>215.8</v>
      </c>
      <c r="Q1968" s="14">
        <f>G1968*$G$10</f>
        <v>0</v>
      </c>
      <c r="R1968" s="14">
        <f>H1968*$H$10</f>
        <v>0</v>
      </c>
      <c r="S1968" s="14">
        <f>(N1968/100)*(I1968*$I$10)+(N1968/100)*(J1968*$J$10)</f>
        <v>89.64</v>
      </c>
      <c r="T1968" s="14">
        <f>(O1968/100)*(K1968*$J$10)</f>
        <v>0</v>
      </c>
      <c r="U1968" s="14">
        <f>(P1968/100)*(K1968*$K$10)+(P1968/100)*(L1968*$L$10)</f>
        <v>210.405</v>
      </c>
      <c r="V1968" s="14">
        <f>(Q1968/100)*(L1968*$L$10)</f>
        <v>0</v>
      </c>
      <c r="W1968" s="14">
        <f>(R1968/100)*(K1968*$K$10)+(R1968/100)*(L1968*$L$10)</f>
        <v>0</v>
      </c>
      <c r="X1968" s="14">
        <f t="shared" si="634"/>
        <v>189.24</v>
      </c>
      <c r="Y1968" s="14">
        <f t="shared" si="635"/>
        <v>0</v>
      </c>
      <c r="Z1968" s="14">
        <f t="shared" si="636"/>
        <v>426.20500000000004</v>
      </c>
      <c r="AA1968" s="14">
        <f t="shared" si="637"/>
        <v>0</v>
      </c>
      <c r="AB1968" s="14">
        <f t="shared" si="639"/>
        <v>0</v>
      </c>
      <c r="AC1968" s="15">
        <f t="shared" si="638"/>
        <v>615.4</v>
      </c>
      <c r="AD1968" s="48">
        <f>(ROUND(AC1968-AC1961,1)/AC1961)</f>
        <v>0.30078207567110549</v>
      </c>
      <c r="AE1968" s="113"/>
      <c r="AF1968" s="60"/>
      <c r="AH1968" s="20"/>
    </row>
    <row r="1969" spans="1:34">
      <c r="A1969" s="99" t="s">
        <v>846</v>
      </c>
      <c r="B1969" s="91"/>
      <c r="C1969" s="21" t="s">
        <v>3</v>
      </c>
      <c r="D1969" s="12">
        <v>83</v>
      </c>
      <c r="E1969" s="12">
        <v>0</v>
      </c>
      <c r="F1969" s="12">
        <v>0</v>
      </c>
      <c r="G1969" s="12">
        <v>166</v>
      </c>
      <c r="H1969" s="12">
        <v>0</v>
      </c>
      <c r="I1969" s="13">
        <v>40</v>
      </c>
      <c r="J1969" s="13">
        <v>20</v>
      </c>
      <c r="K1969" s="13">
        <v>0</v>
      </c>
      <c r="L1969" s="13">
        <v>65</v>
      </c>
      <c r="M1969" s="13">
        <v>0</v>
      </c>
      <c r="N1969" s="14">
        <f>D1969*$D$11</f>
        <v>99.6</v>
      </c>
      <c r="O1969" s="14">
        <f>E1969*$E$11</f>
        <v>0</v>
      </c>
      <c r="P1969" s="14">
        <f>F1969*$F$11</f>
        <v>0</v>
      </c>
      <c r="Q1969" s="14">
        <f>G1969*$G$11</f>
        <v>215.8</v>
      </c>
      <c r="R1969" s="14">
        <f>H1969*$H$11</f>
        <v>0</v>
      </c>
      <c r="S1969" s="14">
        <f>(N1969/100)*(I1969*$I$11)+(N1969/100)*(J1969*$J$11)</f>
        <v>89.64</v>
      </c>
      <c r="T1969" s="14">
        <f>(O1969/100)*(K1969*$K$11)</f>
        <v>0</v>
      </c>
      <c r="U1969" s="14">
        <f>(P1969/100)*(K1969*$K$11)+(P1969/100)*(L1969*$L$11)</f>
        <v>0</v>
      </c>
      <c r="V1969" s="14">
        <f>(Q1969/100)*(L1969*$L$11)</f>
        <v>210.405</v>
      </c>
      <c r="W1969" s="14">
        <f>(R1969/100)*(K1969*$K$11)+(R1969/100)*(L1969*$L$11)</f>
        <v>0</v>
      </c>
      <c r="X1969" s="14">
        <f t="shared" si="634"/>
        <v>189.24</v>
      </c>
      <c r="Y1969" s="14">
        <f t="shared" si="635"/>
        <v>0</v>
      </c>
      <c r="Z1969" s="14">
        <f t="shared" si="636"/>
        <v>0</v>
      </c>
      <c r="AA1969" s="14">
        <f t="shared" si="637"/>
        <v>426.20500000000004</v>
      </c>
      <c r="AB1969" s="14">
        <f t="shared" si="639"/>
        <v>0</v>
      </c>
      <c r="AC1969" s="15">
        <f t="shared" si="638"/>
        <v>615.4</v>
      </c>
      <c r="AD1969" s="48">
        <f>(ROUND(AC1969-AC1961,1)/AC1961)</f>
        <v>0.30078207567110549</v>
      </c>
      <c r="AE1969" s="113"/>
      <c r="AF1969" s="60"/>
      <c r="AH1969" s="20"/>
    </row>
    <row r="1970" spans="1:34">
      <c r="A1970" s="99" t="s">
        <v>847</v>
      </c>
      <c r="B1970" s="91"/>
      <c r="C1970" s="21" t="s">
        <v>4</v>
      </c>
      <c r="D1970" s="12">
        <v>83</v>
      </c>
      <c r="E1970" s="12">
        <v>0</v>
      </c>
      <c r="F1970" s="12">
        <v>0</v>
      </c>
      <c r="G1970" s="12">
        <v>0</v>
      </c>
      <c r="H1970" s="12">
        <v>166</v>
      </c>
      <c r="I1970" s="13">
        <v>40</v>
      </c>
      <c r="J1970" s="13">
        <v>20</v>
      </c>
      <c r="K1970" s="13">
        <v>32.5</v>
      </c>
      <c r="L1970" s="13">
        <v>32.5</v>
      </c>
      <c r="M1970" s="13">
        <v>0</v>
      </c>
      <c r="N1970" s="14">
        <f>D1970*$D$12</f>
        <v>99.6</v>
      </c>
      <c r="O1970" s="14">
        <f>E1970*$E$12</f>
        <v>0</v>
      </c>
      <c r="P1970" s="14">
        <f>F1970*$F$12</f>
        <v>0</v>
      </c>
      <c r="Q1970" s="14">
        <f>G1970*$G$12</f>
        <v>0</v>
      </c>
      <c r="R1970" s="14">
        <f>H1970*$H$12</f>
        <v>215.8</v>
      </c>
      <c r="S1970" s="14">
        <f>(N1970/100)*(I1970*$I$12)+(N1970/100)*(J1970*$J$12)</f>
        <v>89.64</v>
      </c>
      <c r="T1970" s="14">
        <f>(O1970/100)*(K1970*$K$12)</f>
        <v>0</v>
      </c>
      <c r="U1970" s="14">
        <f>(P1970/100)*(K1970*$K$12)+(P1970/100)*(L1970*$L$12)</f>
        <v>0</v>
      </c>
      <c r="V1970" s="14">
        <f>(Q1970/100)*(L1970*$L$12)</f>
        <v>0</v>
      </c>
      <c r="W1970" s="14">
        <f>(R1970/100)*(K1970*$K$12)+(R1970/100)*(L1970*$L$12)</f>
        <v>210.405</v>
      </c>
      <c r="X1970" s="14">
        <f t="shared" si="634"/>
        <v>189.24</v>
      </c>
      <c r="Y1970" s="14">
        <f t="shared" si="635"/>
        <v>0</v>
      </c>
      <c r="Z1970" s="14">
        <f t="shared" si="636"/>
        <v>0</v>
      </c>
      <c r="AA1970" s="14">
        <f t="shared" si="637"/>
        <v>0</v>
      </c>
      <c r="AB1970" s="14">
        <f t="shared" si="639"/>
        <v>426.20500000000004</v>
      </c>
      <c r="AC1970" s="15">
        <f t="shared" si="638"/>
        <v>615.4</v>
      </c>
      <c r="AD1970" s="48">
        <f>(ROUND(AC1970-AC1961,1)/AC1961)</f>
        <v>0.30078207567110549</v>
      </c>
      <c r="AE1970" s="113"/>
      <c r="AF1970" s="60"/>
      <c r="AH1970" s="20"/>
    </row>
    <row r="1971" spans="1:34">
      <c r="A1971" s="99" t="s">
        <v>848</v>
      </c>
      <c r="B1971" s="91"/>
      <c r="C1971" s="21" t="s">
        <v>328</v>
      </c>
      <c r="D1971" s="12">
        <v>166</v>
      </c>
      <c r="E1971" s="12">
        <v>0</v>
      </c>
      <c r="F1971" s="12">
        <v>0</v>
      </c>
      <c r="G1971" s="12">
        <v>0</v>
      </c>
      <c r="H1971" s="12">
        <v>0</v>
      </c>
      <c r="I1971" s="13">
        <v>40</v>
      </c>
      <c r="J1971" s="13">
        <v>20</v>
      </c>
      <c r="K1971" s="13">
        <v>0</v>
      </c>
      <c r="L1971" s="13">
        <v>0</v>
      </c>
      <c r="M1971" s="13">
        <v>60</v>
      </c>
      <c r="N1971" s="14">
        <f>D1971*$D$13</f>
        <v>215.8</v>
      </c>
      <c r="O1971" s="14">
        <f>E1971*$E$13</f>
        <v>0</v>
      </c>
      <c r="P1971" s="14">
        <f>F1971*$F$13</f>
        <v>0</v>
      </c>
      <c r="Q1971" s="14">
        <f>G1971*$G$13</f>
        <v>0</v>
      </c>
      <c r="R1971" s="14">
        <f>H1971*$H$13</f>
        <v>0</v>
      </c>
      <c r="S1971" s="14">
        <f>(N1971/100)*(I1971*$I$14)+(N1971/100)*(J1971*$J$14)+(N1971/100)*(M1971*$M$14)</f>
        <v>388.43999999999994</v>
      </c>
      <c r="T1971" s="14">
        <f>(O1971/100)*(K1971*$K$13)+(O1971/100)*(M1971*$M$13)</f>
        <v>0</v>
      </c>
      <c r="U1971" s="14">
        <f>(P1971/100)*(K1971*$K$13)+(P1971/100)*(L1971*$L$13)+(P1971/100)*(M1971*$M$13)</f>
        <v>0</v>
      </c>
      <c r="V1971" s="14">
        <f>(Q1971/100)*(L1971*$L$13)+(Q1971/100)*(M1971*$M$13)</f>
        <v>0</v>
      </c>
      <c r="W1971" s="14">
        <f>(R1971/100)*(K1971*$K$13)+(R1971/100)*(L1971*$L$13)+(R1971/100)*(M1971*$M$13)</f>
        <v>0</v>
      </c>
      <c r="X1971" s="14">
        <f t="shared" si="634"/>
        <v>604.24</v>
      </c>
      <c r="Y1971" s="14">
        <f t="shared" si="635"/>
        <v>0</v>
      </c>
      <c r="Z1971" s="14">
        <f t="shared" si="636"/>
        <v>0</v>
      </c>
      <c r="AA1971" s="14">
        <f t="shared" si="637"/>
        <v>0</v>
      </c>
      <c r="AB1971" s="14">
        <f t="shared" si="639"/>
        <v>0</v>
      </c>
      <c r="AC1971" s="15">
        <f t="shared" si="638"/>
        <v>604.20000000000005</v>
      </c>
      <c r="AD1971" s="48">
        <f>(ROUND(AC1971-AC1961,1)/AC1961)</f>
        <v>0.27710843373493971</v>
      </c>
      <c r="AE1971" s="113"/>
      <c r="AF1971" s="60"/>
      <c r="AH1971" s="20"/>
    </row>
    <row r="1972" spans="1:34">
      <c r="A1972" s="99" t="s">
        <v>849</v>
      </c>
      <c r="B1972" s="91"/>
      <c r="C1972" s="21" t="s">
        <v>329</v>
      </c>
      <c r="D1972" s="12">
        <v>166</v>
      </c>
      <c r="E1972" s="12">
        <v>0</v>
      </c>
      <c r="F1972" s="12">
        <v>0</v>
      </c>
      <c r="G1972" s="12">
        <v>0</v>
      </c>
      <c r="H1972" s="12">
        <v>0</v>
      </c>
      <c r="I1972" s="13">
        <v>40</v>
      </c>
      <c r="J1972" s="13">
        <v>20</v>
      </c>
      <c r="K1972" s="13">
        <v>60</v>
      </c>
      <c r="L1972" s="13">
        <v>0</v>
      </c>
      <c r="M1972" s="13">
        <v>0</v>
      </c>
      <c r="N1972" s="14">
        <f>D1972*$D$14</f>
        <v>215.8</v>
      </c>
      <c r="O1972" s="14">
        <f>E1972*$E$14</f>
        <v>0</v>
      </c>
      <c r="P1972" s="14">
        <f>F1972*$F$14</f>
        <v>0</v>
      </c>
      <c r="Q1972" s="14">
        <f>G1972*$G$14</f>
        <v>0</v>
      </c>
      <c r="R1972" s="14">
        <f>H1972*$H$14</f>
        <v>0</v>
      </c>
      <c r="S1972" s="14">
        <f>(N1972/100)*(I1972*$I$14)+(N1972/100)*(J1972*$J$14)+(N1972/100)*(K1972*$K$14)</f>
        <v>388.43999999999994</v>
      </c>
      <c r="T1972" s="14">
        <f>(O1972/100)*(K1972*$K$14)</f>
        <v>0</v>
      </c>
      <c r="U1972" s="14">
        <f>(P1972/100)*(K1972*$K$14)+(P1972/100)*(L1972*$L$14)</f>
        <v>0</v>
      </c>
      <c r="V1972" s="14">
        <f>(Q1972/100)*(L1972*$L$14)</f>
        <v>0</v>
      </c>
      <c r="W1972" s="14">
        <f>(R1972/100)*(K1972*$L$14)+(R1972/100)*(L1972*$M$14)</f>
        <v>0</v>
      </c>
      <c r="X1972" s="14">
        <f t="shared" si="634"/>
        <v>604.24</v>
      </c>
      <c r="Y1972" s="14">
        <f t="shared" si="635"/>
        <v>0</v>
      </c>
      <c r="Z1972" s="14">
        <f t="shared" si="636"/>
        <v>0</v>
      </c>
      <c r="AA1972" s="14">
        <f t="shared" si="637"/>
        <v>0</v>
      </c>
      <c r="AB1972" s="14">
        <f t="shared" si="639"/>
        <v>0</v>
      </c>
      <c r="AC1972" s="15">
        <f t="shared" si="638"/>
        <v>604.20000000000005</v>
      </c>
      <c r="AD1972" s="48">
        <f>(ROUND(AC1972-AC1961,1)/AC1961)</f>
        <v>0.27710843373493971</v>
      </c>
      <c r="AE1972" s="113"/>
      <c r="AF1972" s="60"/>
      <c r="AH1972" s="20"/>
    </row>
    <row r="1973" spans="1:34">
      <c r="A1973" s="99"/>
      <c r="B1973" s="91"/>
      <c r="C1973" s="21" t="s">
        <v>330</v>
      </c>
      <c r="D1973" s="12">
        <v>166</v>
      </c>
      <c r="E1973" s="12">
        <v>0</v>
      </c>
      <c r="F1973" s="12">
        <v>0</v>
      </c>
      <c r="G1973" s="12">
        <v>0</v>
      </c>
      <c r="H1973" s="12">
        <v>0</v>
      </c>
      <c r="I1973" s="13">
        <v>40</v>
      </c>
      <c r="J1973" s="13">
        <v>20</v>
      </c>
      <c r="K1973" s="13">
        <v>0</v>
      </c>
      <c r="L1973" s="13">
        <v>60</v>
      </c>
      <c r="M1973" s="13">
        <v>0</v>
      </c>
      <c r="N1973" s="14">
        <f>D1973*$D$15</f>
        <v>215.8</v>
      </c>
      <c r="O1973" s="14">
        <f>E1973*$E$15</f>
        <v>0</v>
      </c>
      <c r="P1973" s="14">
        <f>F1973*$F$15</f>
        <v>0</v>
      </c>
      <c r="Q1973" s="14">
        <f>G1973*$G$15</f>
        <v>0</v>
      </c>
      <c r="R1973" s="14">
        <f>H1973*$H$15</f>
        <v>0</v>
      </c>
      <c r="S1973" s="14">
        <f>(N1973/100)*(I1973*$I$15)+(N1973/100)*(J1973*$J$15)+(N1973/100)*(L1973*$L$15)</f>
        <v>388.43999999999994</v>
      </c>
      <c r="T1973" s="14">
        <f>(O1973/100)*(K1973*$K$15)</f>
        <v>0</v>
      </c>
      <c r="U1973" s="14">
        <f>(P1973/100)*(K1973*$K$15)+(P1973/100)*(L1973*$L$15)</f>
        <v>0</v>
      </c>
      <c r="V1973" s="14">
        <f>(Q1973/100)*(L1973*$L$15)</f>
        <v>0</v>
      </c>
      <c r="W1973" s="14">
        <f>(R1973/100)*(K1973*$K$15)+(R1973/100)*(L1973*$L$15)</f>
        <v>0</v>
      </c>
      <c r="X1973" s="14">
        <f t="shared" si="634"/>
        <v>604.24</v>
      </c>
      <c r="Y1973" s="14">
        <f t="shared" si="635"/>
        <v>0</v>
      </c>
      <c r="Z1973" s="14">
        <f t="shared" si="636"/>
        <v>0</v>
      </c>
      <c r="AA1973" s="14">
        <f t="shared" si="637"/>
        <v>0</v>
      </c>
      <c r="AB1973" s="14">
        <f t="shared" si="639"/>
        <v>0</v>
      </c>
      <c r="AC1973" s="15">
        <f t="shared" si="638"/>
        <v>604.20000000000005</v>
      </c>
      <c r="AD1973" s="48">
        <f>(ROUND(AC1973-AC1961,1)/AC1961)</f>
        <v>0.27710843373493971</v>
      </c>
      <c r="AE1973" s="113"/>
      <c r="AF1973" s="60"/>
      <c r="AH1973" s="20"/>
    </row>
    <row r="1974" spans="1:34">
      <c r="A1974" s="99"/>
      <c r="B1974" s="91"/>
      <c r="C1974" s="21" t="s">
        <v>326</v>
      </c>
      <c r="D1974" s="12">
        <v>166</v>
      </c>
      <c r="E1974" s="12">
        <v>0</v>
      </c>
      <c r="F1974" s="12">
        <v>0</v>
      </c>
      <c r="G1974" s="12">
        <v>0</v>
      </c>
      <c r="H1974" s="12">
        <v>0</v>
      </c>
      <c r="I1974" s="13">
        <v>40</v>
      </c>
      <c r="J1974" s="13">
        <v>47</v>
      </c>
      <c r="K1974" s="13">
        <v>0</v>
      </c>
      <c r="L1974" s="13">
        <v>0</v>
      </c>
      <c r="M1974" s="13">
        <v>0</v>
      </c>
      <c r="N1974" s="14">
        <f>D1974*$D$16</f>
        <v>215.8</v>
      </c>
      <c r="O1974" s="14">
        <f>E1974*$E$16</f>
        <v>0</v>
      </c>
      <c r="P1974" s="14">
        <f>F1974*$F$16</f>
        <v>0</v>
      </c>
      <c r="Q1974" s="14">
        <f>G1974*$G$16</f>
        <v>0</v>
      </c>
      <c r="R1974" s="14">
        <f>H1974*$H$16</f>
        <v>0</v>
      </c>
      <c r="S1974" s="14">
        <f>(N1974/100)*(I1974*$I$16)+(N1974/100)*(J1974*$J$16)</f>
        <v>319.59979999999996</v>
      </c>
      <c r="T1974" s="14">
        <f>(O1974/100)*(K1974*$K$16)</f>
        <v>0</v>
      </c>
      <c r="U1974" s="14">
        <f>(P1974/100)*(K1974*$K$16)+(P1974/100)*(L1974*$L$16)</f>
        <v>0</v>
      </c>
      <c r="V1974" s="14">
        <f>(Q1974/100)*(L1974*$L$16)</f>
        <v>0</v>
      </c>
      <c r="W1974" s="14">
        <f>(R1974/100)*(K1974*$K$16)+(R1974/100)*(L1974*$L$16)</f>
        <v>0</v>
      </c>
      <c r="X1974" s="14">
        <f t="shared" si="634"/>
        <v>535.39979999999991</v>
      </c>
      <c r="Y1974" s="14">
        <f t="shared" si="635"/>
        <v>0</v>
      </c>
      <c r="Z1974" s="14">
        <f t="shared" si="636"/>
        <v>0</v>
      </c>
      <c r="AA1974" s="14">
        <f t="shared" si="637"/>
        <v>0</v>
      </c>
      <c r="AB1974" s="14">
        <f t="shared" si="639"/>
        <v>0</v>
      </c>
      <c r="AC1974" s="15">
        <f t="shared" si="638"/>
        <v>535.4</v>
      </c>
      <c r="AD1974" s="48">
        <f>(ROUND(AC1974-AC1961,1)/AC1961)</f>
        <v>0.13168463326992177</v>
      </c>
      <c r="AE1974" s="113"/>
      <c r="AF1974" s="60"/>
      <c r="AH1974" s="20"/>
    </row>
    <row r="1975" spans="1:34">
      <c r="A1975" s="99"/>
      <c r="B1975" s="91"/>
      <c r="C1975" s="21" t="s">
        <v>327</v>
      </c>
      <c r="D1975" s="12">
        <v>166</v>
      </c>
      <c r="E1975" s="12">
        <v>0</v>
      </c>
      <c r="F1975" s="12">
        <v>0</v>
      </c>
      <c r="G1975" s="12">
        <v>0</v>
      </c>
      <c r="H1975" s="12">
        <v>0</v>
      </c>
      <c r="I1975" s="13">
        <v>65</v>
      </c>
      <c r="J1975" s="13">
        <v>20</v>
      </c>
      <c r="K1975" s="13">
        <v>0</v>
      </c>
      <c r="L1975" s="13">
        <v>0</v>
      </c>
      <c r="M1975" s="13">
        <v>0</v>
      </c>
      <c r="N1975" s="14">
        <f>D1975*$D$17</f>
        <v>215.8</v>
      </c>
      <c r="O1975" s="14">
        <f>E1975*$E$17</f>
        <v>0</v>
      </c>
      <c r="P1975" s="14">
        <f>F1975*$F$17</f>
        <v>0</v>
      </c>
      <c r="Q1975" s="14">
        <f>G1975*$G$17</f>
        <v>0</v>
      </c>
      <c r="R1975" s="14">
        <f>H1975*$H$17</f>
        <v>0</v>
      </c>
      <c r="S1975" s="14">
        <f>(N1975/100)*(I1975*$I$17)+(N1975/100)*(J1975*$J$17)</f>
        <v>365.78099999999995</v>
      </c>
      <c r="T1975" s="14">
        <f>(O1975/100)*(K1975*$K$17)</f>
        <v>0</v>
      </c>
      <c r="U1975" s="14">
        <f>(P1975/100)*(K1975*$K$17)+(P1975/100)*(L1975*$L$17)</f>
        <v>0</v>
      </c>
      <c r="V1975" s="14">
        <f>(Q1975/100)*(L1975*$L$17)</f>
        <v>0</v>
      </c>
      <c r="W1975" s="14">
        <f>(R1975/100)*(K1975*$K$17)+(R1975/100)*(L1975*$L$17)</f>
        <v>0</v>
      </c>
      <c r="X1975" s="14">
        <f t="shared" si="634"/>
        <v>581.5809999999999</v>
      </c>
      <c r="Y1975" s="14">
        <f t="shared" si="635"/>
        <v>0</v>
      </c>
      <c r="Z1975" s="14">
        <f t="shared" si="636"/>
        <v>0</v>
      </c>
      <c r="AA1975" s="14">
        <f t="shared" si="637"/>
        <v>0</v>
      </c>
      <c r="AB1975" s="14">
        <f t="shared" si="639"/>
        <v>0</v>
      </c>
      <c r="AC1975" s="15">
        <f t="shared" si="638"/>
        <v>581.6</v>
      </c>
      <c r="AD1975" s="48">
        <f>(ROUND(AC1975-AC1961,1)/AC1961)</f>
        <v>0.22933840625660537</v>
      </c>
      <c r="AE1975" s="113"/>
      <c r="AF1975" s="60"/>
      <c r="AH1975" s="20"/>
    </row>
    <row r="1976" spans="1:34">
      <c r="A1976" s="106" t="s">
        <v>0</v>
      </c>
      <c r="B1976" s="92" t="s">
        <v>92</v>
      </c>
      <c r="C1976" s="50" t="s">
        <v>242</v>
      </c>
      <c r="D1976" s="11">
        <v>150</v>
      </c>
      <c r="E1976" s="11">
        <v>0</v>
      </c>
      <c r="F1976" s="11">
        <v>0</v>
      </c>
      <c r="G1976" s="11">
        <v>0</v>
      </c>
      <c r="H1976" s="11">
        <v>0</v>
      </c>
      <c r="I1976" s="51">
        <v>10</v>
      </c>
      <c r="J1976" s="51">
        <v>70</v>
      </c>
      <c r="K1976" s="51">
        <v>0</v>
      </c>
      <c r="L1976" s="51">
        <v>0</v>
      </c>
      <c r="M1976" s="51">
        <v>0</v>
      </c>
      <c r="N1976" s="52">
        <f>D1976*$D$3</f>
        <v>225</v>
      </c>
      <c r="O1976" s="52">
        <f>E1976*$E$3</f>
        <v>0</v>
      </c>
      <c r="P1976" s="52">
        <f>F1976*$F$3</f>
        <v>0</v>
      </c>
      <c r="Q1976" s="52">
        <f>G1976*$G$3</f>
        <v>0</v>
      </c>
      <c r="R1976" s="52">
        <f>H1976*$H$3</f>
        <v>0</v>
      </c>
      <c r="S1976" s="52">
        <f>(N1976/100)*(I1976*$I$3)+(N1976/100)*(J1976*$J$3)</f>
        <v>270</v>
      </c>
      <c r="T1976" s="52">
        <f>(O1976/100)*(K1976*$K$3)</f>
        <v>0</v>
      </c>
      <c r="U1976" s="52">
        <f>(P1976/100)*(K1976*$K$3)+(P1976/100)*(L1976*$L$3)</f>
        <v>0</v>
      </c>
      <c r="V1976" s="52">
        <f>(Q1976/100)*(L1976*$L$3)</f>
        <v>0</v>
      </c>
      <c r="W1976" s="52">
        <f>(R1976/100)*(K1976*$K$3)+(R1976/100)*(L1976*$L$3)</f>
        <v>0</v>
      </c>
      <c r="X1976" s="52">
        <f t="shared" ref="X1976:X1990" si="640">N1976+S1976</f>
        <v>495</v>
      </c>
      <c r="Y1976" s="52">
        <f t="shared" ref="Y1976:Y1990" si="641">O1976+T1976</f>
        <v>0</v>
      </c>
      <c r="Z1976" s="52">
        <f t="shared" ref="Z1976:Z1990" si="642">P1976+U1976</f>
        <v>0</v>
      </c>
      <c r="AA1976" s="52">
        <f t="shared" ref="AA1976:AA1990" si="643">Q1976+V1976</f>
        <v>0</v>
      </c>
      <c r="AB1976" s="52">
        <f>R1976+W1976</f>
        <v>0</v>
      </c>
      <c r="AC1976" s="53">
        <f>ROUND(X1976+Y1976+Z1976+AA1976+AB1976,1)</f>
        <v>495</v>
      </c>
      <c r="AD1976" s="58"/>
      <c r="AE1976" s="113"/>
      <c r="AF1976" s="60"/>
      <c r="AH1976" s="20"/>
    </row>
    <row r="1977" spans="1:34">
      <c r="A1977" s="99" t="s">
        <v>815</v>
      </c>
      <c r="B1977" s="93">
        <v>0</v>
      </c>
      <c r="C1977" s="21" t="s">
        <v>325</v>
      </c>
      <c r="D1977" s="12">
        <v>150</v>
      </c>
      <c r="E1977" s="12">
        <v>0</v>
      </c>
      <c r="F1977" s="12">
        <v>0</v>
      </c>
      <c r="G1977" s="12">
        <v>0</v>
      </c>
      <c r="H1977" s="12">
        <v>0</v>
      </c>
      <c r="I1977" s="13">
        <v>25</v>
      </c>
      <c r="J1977" s="13">
        <v>85</v>
      </c>
      <c r="K1977" s="13">
        <v>0</v>
      </c>
      <c r="L1977" s="13">
        <v>0</v>
      </c>
      <c r="M1977" s="13">
        <v>0</v>
      </c>
      <c r="N1977" s="14">
        <f>D1977*$D$4</f>
        <v>195</v>
      </c>
      <c r="O1977" s="14">
        <f>E1977*$E$4</f>
        <v>0</v>
      </c>
      <c r="P1977" s="14">
        <f>F1977*$F$4</f>
        <v>0</v>
      </c>
      <c r="Q1977" s="14">
        <f>G1977*$G$4</f>
        <v>0</v>
      </c>
      <c r="R1977" s="14">
        <f>H1977*$H$4</f>
        <v>0</v>
      </c>
      <c r="S1977" s="14">
        <f>(N1977/100)*(I1977*$I$4)+(N1977/100)*(J1977*$J$4)</f>
        <v>386.09999999999997</v>
      </c>
      <c r="T1977" s="14">
        <f>(O1977/100)*(K1977*$K$4)</f>
        <v>0</v>
      </c>
      <c r="U1977" s="14">
        <f>(P1977/100)*(K1977*$K$4)+(P1977/100)*(L1977*$L$4)</f>
        <v>0</v>
      </c>
      <c r="V1977" s="14">
        <f>(Q1977/100)*(L1977*$L$4)</f>
        <v>0</v>
      </c>
      <c r="W1977" s="14">
        <f>(R1977/100)*(K1977*$K$4)+(R1977/100)*(L1977*$L$4)</f>
        <v>0</v>
      </c>
      <c r="X1977" s="14">
        <f t="shared" si="640"/>
        <v>581.09999999999991</v>
      </c>
      <c r="Y1977" s="14">
        <f t="shared" si="641"/>
        <v>0</v>
      </c>
      <c r="Z1977" s="14">
        <f t="shared" si="642"/>
        <v>0</v>
      </c>
      <c r="AA1977" s="14">
        <f t="shared" si="643"/>
        <v>0</v>
      </c>
      <c r="AB1977" s="14">
        <f>R1977+W1977</f>
        <v>0</v>
      </c>
      <c r="AC1977" s="15">
        <f>ROUND(X1977+Y1977+Z1977+AA1977+AB1977,1)</f>
        <v>581.1</v>
      </c>
      <c r="AD1977" s="48">
        <f>(ROUND(AC1977-AC1976,1)/AC1976)</f>
        <v>0.17393939393939392</v>
      </c>
      <c r="AE1977" s="113" t="s">
        <v>814</v>
      </c>
      <c r="AF1977" s="60"/>
      <c r="AH1977" s="20"/>
    </row>
    <row r="1978" spans="1:34">
      <c r="A1978" s="99" t="s">
        <v>816</v>
      </c>
      <c r="B1978" s="93">
        <v>40</v>
      </c>
      <c r="C1978" s="21" t="s">
        <v>850</v>
      </c>
      <c r="D1978" s="12">
        <v>150</v>
      </c>
      <c r="E1978" s="12">
        <v>0</v>
      </c>
      <c r="F1978" s="12">
        <v>0</v>
      </c>
      <c r="G1978" s="12">
        <v>0</v>
      </c>
      <c r="H1978" s="12">
        <v>0</v>
      </c>
      <c r="I1978" s="13">
        <v>10</v>
      </c>
      <c r="J1978" s="13">
        <v>70</v>
      </c>
      <c r="K1978" s="13">
        <v>0</v>
      </c>
      <c r="L1978" s="13">
        <v>0</v>
      </c>
      <c r="M1978" s="13">
        <v>0</v>
      </c>
      <c r="N1978" s="14">
        <f>D1978*$D$5</f>
        <v>210</v>
      </c>
      <c r="O1978" s="14">
        <f>E1978*$E$5</f>
        <v>0</v>
      </c>
      <c r="P1978" s="14">
        <f>F1978*$F$5</f>
        <v>0</v>
      </c>
      <c r="Q1978" s="14">
        <f>G1978*$G$5</f>
        <v>0</v>
      </c>
      <c r="R1978" s="14">
        <f>H1978*$H$5</f>
        <v>0</v>
      </c>
      <c r="S1978" s="14">
        <f>(N1978/100)*(I1978*$I$5)+(N1978/100)*(J1978*$J$5)</f>
        <v>252</v>
      </c>
      <c r="T1978" s="14">
        <f>(O1978/100)*(K1978*$K$5)</f>
        <v>0</v>
      </c>
      <c r="U1978" s="14">
        <f>(P1978/100)*(K1978*$K$5)+(P1978/100)*(L1978*$L$5)</f>
        <v>0</v>
      </c>
      <c r="V1978" s="14">
        <f>(Q1978/100)*(L1978*$L$5)</f>
        <v>0</v>
      </c>
      <c r="W1978" s="14">
        <f>(R1978/100)*(K1978*$K$5)+(R1978/100)*(L1978*$L$5)</f>
        <v>0</v>
      </c>
      <c r="X1978" s="14">
        <f t="shared" si="640"/>
        <v>462</v>
      </c>
      <c r="Y1978" s="14">
        <f t="shared" si="641"/>
        <v>0</v>
      </c>
      <c r="Z1978" s="14">
        <f t="shared" si="642"/>
        <v>0</v>
      </c>
      <c r="AA1978" s="14">
        <f t="shared" si="643"/>
        <v>0</v>
      </c>
      <c r="AB1978" s="14">
        <f>R1978+W1978</f>
        <v>0</v>
      </c>
      <c r="AC1978" s="15">
        <f t="shared" ref="AC1978:AC1990" si="644">ROUND(X1978+Y1978+Z1978+AA1978+AB1978,1)</f>
        <v>462</v>
      </c>
      <c r="AD1978" s="48">
        <f>(ROUND(AC1978-AC1976,1)/AC1976)</f>
        <v>-6.6666666666666666E-2</v>
      </c>
      <c r="AE1978" s="113"/>
      <c r="AF1978" s="60"/>
      <c r="AH1978" s="20"/>
    </row>
    <row r="1979" spans="1:34">
      <c r="A1979" s="99" t="s">
        <v>817</v>
      </c>
      <c r="B1979" s="93">
        <v>0</v>
      </c>
      <c r="C1979" s="21" t="s">
        <v>338</v>
      </c>
      <c r="D1979" s="12">
        <v>150</v>
      </c>
      <c r="E1979" s="12">
        <v>0</v>
      </c>
      <c r="F1979" s="12">
        <v>0</v>
      </c>
      <c r="G1979" s="12">
        <v>0</v>
      </c>
      <c r="H1979" s="12">
        <v>0</v>
      </c>
      <c r="I1979" s="13">
        <v>10</v>
      </c>
      <c r="J1979" s="13">
        <v>70</v>
      </c>
      <c r="K1979" s="13">
        <v>0</v>
      </c>
      <c r="L1979" s="13">
        <v>0</v>
      </c>
      <c r="M1979" s="13">
        <v>0</v>
      </c>
      <c r="N1979" s="14">
        <f>D1979*$D$6</f>
        <v>210</v>
      </c>
      <c r="O1979" s="14">
        <f>E1979*$E$6</f>
        <v>0</v>
      </c>
      <c r="P1979" s="14">
        <f>F1979*$F$6</f>
        <v>0</v>
      </c>
      <c r="Q1979" s="14">
        <f>G1979*$G$6</f>
        <v>0</v>
      </c>
      <c r="R1979" s="14">
        <f>H1979*$H$6</f>
        <v>0</v>
      </c>
      <c r="S1979" s="14">
        <f>(N1979/100)*(I1979*$I$6)+(N1979/100)*(J1979*$J$6)</f>
        <v>252</v>
      </c>
      <c r="T1979" s="14">
        <f>(O1979/100)*(K1979*$K$6)</f>
        <v>0</v>
      </c>
      <c r="U1979" s="14">
        <f>(P1979/100)*(K1979*$K$6)+(P1979/100)*(L1979*$L$6)</f>
        <v>0</v>
      </c>
      <c r="V1979" s="14">
        <f>(Q1979/100)*(L1979*$L$6)</f>
        <v>0</v>
      </c>
      <c r="W1979" s="14">
        <f>(R1979/100)*(K1979*$K$6)+(R1979/100)*(L1979*$L$6)</f>
        <v>0</v>
      </c>
      <c r="X1979" s="14">
        <f t="shared" si="640"/>
        <v>462</v>
      </c>
      <c r="Y1979" s="14">
        <f t="shared" si="641"/>
        <v>0</v>
      </c>
      <c r="Z1979" s="14">
        <f t="shared" si="642"/>
        <v>0</v>
      </c>
      <c r="AA1979" s="14">
        <f t="shared" si="643"/>
        <v>0</v>
      </c>
      <c r="AB1979" s="14">
        <f t="shared" ref="AB1979:AB1990" si="645">R1979+W1979</f>
        <v>0</v>
      </c>
      <c r="AC1979" s="15">
        <f t="shared" si="644"/>
        <v>462</v>
      </c>
      <c r="AD1979" s="48">
        <f>(ROUND(AC1979-AC1976,1)/AC1976)</f>
        <v>-6.6666666666666666E-2</v>
      </c>
      <c r="AE1979" s="113"/>
      <c r="AF1979" s="60"/>
      <c r="AH1979" s="20"/>
    </row>
    <row r="1980" spans="1:34">
      <c r="A1980" s="99" t="s">
        <v>818</v>
      </c>
      <c r="B1980" s="93">
        <v>0</v>
      </c>
      <c r="C1980" s="21" t="s">
        <v>339</v>
      </c>
      <c r="D1980" s="12">
        <v>150</v>
      </c>
      <c r="E1980" s="12">
        <v>0</v>
      </c>
      <c r="F1980" s="12">
        <v>0</v>
      </c>
      <c r="G1980" s="12">
        <v>0</v>
      </c>
      <c r="H1980" s="12">
        <v>0</v>
      </c>
      <c r="I1980" s="13">
        <v>10</v>
      </c>
      <c r="J1980" s="13">
        <v>70</v>
      </c>
      <c r="K1980" s="13">
        <v>0</v>
      </c>
      <c r="L1980" s="13">
        <v>0</v>
      </c>
      <c r="M1980" s="13">
        <v>0</v>
      </c>
      <c r="N1980" s="14">
        <f>D1980*$D$7</f>
        <v>210</v>
      </c>
      <c r="O1980" s="14">
        <f>E1980*$E$7</f>
        <v>0</v>
      </c>
      <c r="P1980" s="14">
        <f>F1980*$F$7</f>
        <v>0</v>
      </c>
      <c r="Q1980" s="14">
        <f>G1980*$G$7</f>
        <v>0</v>
      </c>
      <c r="R1980" s="14">
        <f>H1980*$H$7</f>
        <v>0</v>
      </c>
      <c r="S1980" s="14">
        <f>(N1980/100)*(I1980*$I$7)+(N1980/100)*(J1980*$J$7)</f>
        <v>252</v>
      </c>
      <c r="T1980" s="14">
        <f>(O1980/100)*(K1980*$K$7)</f>
        <v>0</v>
      </c>
      <c r="U1980" s="14">
        <f>(P1980/100)*(K1980*$K$7)+(P1980/100)*(L1980*$L$7)</f>
        <v>0</v>
      </c>
      <c r="V1980" s="14">
        <f>(Q1980/100)*(L1980*$L$7)</f>
        <v>0</v>
      </c>
      <c r="W1980" s="14">
        <f>(R1980/100)*(K1980*$K$7)+(R1980/100)*(L1980*$L$7)</f>
        <v>0</v>
      </c>
      <c r="X1980" s="14">
        <f t="shared" si="640"/>
        <v>462</v>
      </c>
      <c r="Y1980" s="14">
        <f t="shared" si="641"/>
        <v>0</v>
      </c>
      <c r="Z1980" s="14">
        <f t="shared" si="642"/>
        <v>0</v>
      </c>
      <c r="AA1980" s="14">
        <f t="shared" si="643"/>
        <v>0</v>
      </c>
      <c r="AB1980" s="14">
        <f t="shared" si="645"/>
        <v>0</v>
      </c>
      <c r="AC1980" s="15">
        <f t="shared" si="644"/>
        <v>462</v>
      </c>
      <c r="AD1980" s="48">
        <f>(ROUND(AC1980-AC1976,1)/AC1976)</f>
        <v>-6.6666666666666666E-2</v>
      </c>
      <c r="AE1980" s="113"/>
      <c r="AF1980" s="60"/>
      <c r="AH1980" s="20"/>
    </row>
    <row r="1981" spans="1:34">
      <c r="A1981" s="99" t="s">
        <v>667</v>
      </c>
      <c r="B1981" s="93"/>
      <c r="C1981" s="21" t="s">
        <v>340</v>
      </c>
      <c r="D1981" s="12">
        <v>150</v>
      </c>
      <c r="E1981" s="12">
        <v>0</v>
      </c>
      <c r="F1981" s="12">
        <v>0</v>
      </c>
      <c r="G1981" s="12">
        <v>0</v>
      </c>
      <c r="H1981" s="12">
        <v>0</v>
      </c>
      <c r="I1981" s="13">
        <v>10</v>
      </c>
      <c r="J1981" s="13">
        <v>70</v>
      </c>
      <c r="K1981" s="13">
        <v>0</v>
      </c>
      <c r="L1981" s="13">
        <v>0</v>
      </c>
      <c r="M1981" s="13">
        <v>0</v>
      </c>
      <c r="N1981" s="14">
        <f>D1981*$D$8</f>
        <v>210</v>
      </c>
      <c r="O1981" s="14">
        <f>E1981*$E$8</f>
        <v>0</v>
      </c>
      <c r="P1981" s="14">
        <f>F1981*$F$8</f>
        <v>0</v>
      </c>
      <c r="Q1981" s="14">
        <f>G1981*$G$8</f>
        <v>0</v>
      </c>
      <c r="R1981" s="14">
        <f>H1981*$H$8</f>
        <v>0</v>
      </c>
      <c r="S1981" s="14">
        <f>(N1981/100)*(I1981*$I$8)+(N1981/100)*(J1981*$J$8)</f>
        <v>252</v>
      </c>
      <c r="T1981" s="14">
        <f>(O1981/100)*(K1981*$K$8)</f>
        <v>0</v>
      </c>
      <c r="U1981" s="14">
        <f>(P1981/100)*(K1981*$K$8)+(P1981/100)*(L1981*$L$8)</f>
        <v>0</v>
      </c>
      <c r="V1981" s="14">
        <f>(Q1981/100)*(L1981*$L$8)</f>
        <v>0</v>
      </c>
      <c r="W1981" s="14">
        <f>(R1981/100)*(K1981*$K$8)+(R1981/100)*(L1981*$L$8)</f>
        <v>0</v>
      </c>
      <c r="X1981" s="14">
        <f t="shared" si="640"/>
        <v>462</v>
      </c>
      <c r="Y1981" s="14">
        <f t="shared" si="641"/>
        <v>0</v>
      </c>
      <c r="Z1981" s="14">
        <f t="shared" si="642"/>
        <v>0</v>
      </c>
      <c r="AA1981" s="14">
        <f t="shared" si="643"/>
        <v>0</v>
      </c>
      <c r="AB1981" s="14">
        <f t="shared" si="645"/>
        <v>0</v>
      </c>
      <c r="AC1981" s="15">
        <f t="shared" si="644"/>
        <v>462</v>
      </c>
      <c r="AD1981" s="48">
        <f>(ROUND(AC1981-AC1976,1)/AC1976)</f>
        <v>-6.6666666666666666E-2</v>
      </c>
      <c r="AE1981" s="113"/>
      <c r="AF1981" s="60"/>
      <c r="AH1981" s="20"/>
    </row>
    <row r="1982" spans="1:34">
      <c r="A1982" s="99" t="s">
        <v>606</v>
      </c>
      <c r="B1982" s="93"/>
      <c r="C1982" s="21" t="s">
        <v>1</v>
      </c>
      <c r="D1982" s="12">
        <v>75</v>
      </c>
      <c r="E1982" s="12">
        <v>150</v>
      </c>
      <c r="F1982" s="12">
        <v>0</v>
      </c>
      <c r="G1982" s="12">
        <v>0</v>
      </c>
      <c r="H1982" s="12">
        <v>0</v>
      </c>
      <c r="I1982" s="13">
        <v>10</v>
      </c>
      <c r="J1982" s="13">
        <v>70</v>
      </c>
      <c r="K1982" s="13">
        <v>85</v>
      </c>
      <c r="L1982" s="13">
        <v>0</v>
      </c>
      <c r="M1982" s="13">
        <v>0</v>
      </c>
      <c r="N1982" s="14">
        <f>D1982*$D$9</f>
        <v>90</v>
      </c>
      <c r="O1982" s="14">
        <f>E1982*$E$9</f>
        <v>195</v>
      </c>
      <c r="P1982" s="14">
        <f>F1982*$F$9</f>
        <v>0</v>
      </c>
      <c r="Q1982" s="14">
        <f>G1982*$G$9</f>
        <v>0</v>
      </c>
      <c r="R1982" s="14">
        <f>H1982*$H$9</f>
        <v>0</v>
      </c>
      <c r="S1982" s="14">
        <f>(N1982/100)*(I1982*$I$9)+(N1982/100)*(J1982*$J$9)</f>
        <v>108</v>
      </c>
      <c r="T1982" s="14">
        <f>(O1982/100)*(K1982*$K$9)</f>
        <v>248.625</v>
      </c>
      <c r="U1982" s="14">
        <f>(P1982/100)*(K1982*$K$9)+(P1982/100)*(L1982*$L$9)</f>
        <v>0</v>
      </c>
      <c r="V1982" s="14">
        <f>(Q1982/100)*(L1982*$L$9)</f>
        <v>0</v>
      </c>
      <c r="W1982" s="14">
        <f>(R1982/100)*(K1982*$K$9)+(R1982/100)*(L1982*$L$9)</f>
        <v>0</v>
      </c>
      <c r="X1982" s="14">
        <f t="shared" si="640"/>
        <v>198</v>
      </c>
      <c r="Y1982" s="14">
        <f t="shared" si="641"/>
        <v>443.625</v>
      </c>
      <c r="Z1982" s="14">
        <f t="shared" si="642"/>
        <v>0</v>
      </c>
      <c r="AA1982" s="14">
        <f t="shared" si="643"/>
        <v>0</v>
      </c>
      <c r="AB1982" s="14">
        <f t="shared" si="645"/>
        <v>0</v>
      </c>
      <c r="AC1982" s="15">
        <f t="shared" si="644"/>
        <v>641.6</v>
      </c>
      <c r="AD1982" s="48">
        <f>(ROUND(AC1982-AC1976,1)/AC1976)</f>
        <v>0.29616161616161613</v>
      </c>
      <c r="AE1982" s="113"/>
      <c r="AF1982" s="60"/>
      <c r="AH1982" s="20"/>
    </row>
    <row r="1983" spans="1:34">
      <c r="A1983" s="99" t="s">
        <v>845</v>
      </c>
      <c r="B1983" s="93"/>
      <c r="C1983" s="21" t="s">
        <v>2</v>
      </c>
      <c r="D1983" s="12">
        <v>75</v>
      </c>
      <c r="E1983" s="12">
        <v>0</v>
      </c>
      <c r="F1983" s="12">
        <v>150</v>
      </c>
      <c r="G1983" s="12">
        <v>0</v>
      </c>
      <c r="H1983" s="12">
        <v>0</v>
      </c>
      <c r="I1983" s="13">
        <v>10</v>
      </c>
      <c r="J1983" s="13">
        <v>70</v>
      </c>
      <c r="K1983" s="13">
        <v>42.5</v>
      </c>
      <c r="L1983" s="13">
        <v>42.5</v>
      </c>
      <c r="M1983" s="13">
        <v>0</v>
      </c>
      <c r="N1983" s="14">
        <f>D1983*$D$10</f>
        <v>90</v>
      </c>
      <c r="O1983" s="14">
        <f>E1983*$E$10</f>
        <v>0</v>
      </c>
      <c r="P1983" s="14">
        <f>F1983*$F$10</f>
        <v>195</v>
      </c>
      <c r="Q1983" s="14">
        <f>G1983*$G$10</f>
        <v>0</v>
      </c>
      <c r="R1983" s="14">
        <f>H1983*$H$10</f>
        <v>0</v>
      </c>
      <c r="S1983" s="14">
        <f>(N1983/100)*(I1983*$I$10)+(N1983/100)*(J1983*$J$10)</f>
        <v>108</v>
      </c>
      <c r="T1983" s="14">
        <f>(O1983/100)*(K1983*$J$10)</f>
        <v>0</v>
      </c>
      <c r="U1983" s="14">
        <f>(P1983/100)*(K1983*$K$10)+(P1983/100)*(L1983*$L$10)</f>
        <v>248.625</v>
      </c>
      <c r="V1983" s="14">
        <f>(Q1983/100)*(L1983*$L$10)</f>
        <v>0</v>
      </c>
      <c r="W1983" s="14">
        <f>(R1983/100)*(K1983*$K$10)+(R1983/100)*(L1983*$L$10)</f>
        <v>0</v>
      </c>
      <c r="X1983" s="14">
        <f t="shared" si="640"/>
        <v>198</v>
      </c>
      <c r="Y1983" s="14">
        <f t="shared" si="641"/>
        <v>0</v>
      </c>
      <c r="Z1983" s="14">
        <f t="shared" si="642"/>
        <v>443.625</v>
      </c>
      <c r="AA1983" s="14">
        <f t="shared" si="643"/>
        <v>0</v>
      </c>
      <c r="AB1983" s="14">
        <f t="shared" si="645"/>
        <v>0</v>
      </c>
      <c r="AC1983" s="15">
        <f t="shared" si="644"/>
        <v>641.6</v>
      </c>
      <c r="AD1983" s="48">
        <f>(ROUND(AC1983-AC1976,1)/AC1976)</f>
        <v>0.29616161616161613</v>
      </c>
      <c r="AE1983" s="113"/>
      <c r="AF1983" s="60"/>
      <c r="AH1983" s="20"/>
    </row>
    <row r="1984" spans="1:34">
      <c r="A1984" s="99" t="s">
        <v>846</v>
      </c>
      <c r="B1984" s="93"/>
      <c r="C1984" s="21" t="s">
        <v>3</v>
      </c>
      <c r="D1984" s="12">
        <v>75</v>
      </c>
      <c r="E1984" s="12">
        <v>0</v>
      </c>
      <c r="F1984" s="12">
        <v>0</v>
      </c>
      <c r="G1984" s="12">
        <v>150</v>
      </c>
      <c r="H1984" s="12">
        <v>0</v>
      </c>
      <c r="I1984" s="13">
        <v>10</v>
      </c>
      <c r="J1984" s="13">
        <v>70</v>
      </c>
      <c r="K1984" s="13">
        <v>0</v>
      </c>
      <c r="L1984" s="13">
        <v>85</v>
      </c>
      <c r="M1984" s="13">
        <v>0</v>
      </c>
      <c r="N1984" s="14">
        <f>D1984*$D$11</f>
        <v>90</v>
      </c>
      <c r="O1984" s="14">
        <f>E1984*$E$11</f>
        <v>0</v>
      </c>
      <c r="P1984" s="14">
        <f>F1984*$F$11</f>
        <v>0</v>
      </c>
      <c r="Q1984" s="14">
        <f>G1984*$G$11</f>
        <v>195</v>
      </c>
      <c r="R1984" s="14">
        <f>H1984*$H$11</f>
        <v>0</v>
      </c>
      <c r="S1984" s="14">
        <f>(N1984/100)*(I1984*$I$11)+(N1984/100)*(J1984*$J$11)</f>
        <v>108</v>
      </c>
      <c r="T1984" s="14">
        <f>(O1984/100)*(K1984*$K$11)</f>
        <v>0</v>
      </c>
      <c r="U1984" s="14">
        <f>(P1984/100)*(K1984*$K$11)+(P1984/100)*(L1984*$L$11)</f>
        <v>0</v>
      </c>
      <c r="V1984" s="14">
        <f>(Q1984/100)*(L1984*$L$11)</f>
        <v>248.625</v>
      </c>
      <c r="W1984" s="14">
        <f>(R1984/100)*(K1984*$K$11)+(R1984/100)*(L1984*$L$11)</f>
        <v>0</v>
      </c>
      <c r="X1984" s="14">
        <f t="shared" si="640"/>
        <v>198</v>
      </c>
      <c r="Y1984" s="14">
        <f t="shared" si="641"/>
        <v>0</v>
      </c>
      <c r="Z1984" s="14">
        <f t="shared" si="642"/>
        <v>0</v>
      </c>
      <c r="AA1984" s="14">
        <f t="shared" si="643"/>
        <v>443.625</v>
      </c>
      <c r="AB1984" s="14">
        <f t="shared" si="645"/>
        <v>0</v>
      </c>
      <c r="AC1984" s="15">
        <f t="shared" si="644"/>
        <v>641.6</v>
      </c>
      <c r="AD1984" s="48">
        <f>(ROUND(AC1984-AC1976,1)/AC1976)</f>
        <v>0.29616161616161613</v>
      </c>
      <c r="AE1984" s="113"/>
      <c r="AF1984" s="60"/>
      <c r="AH1984" s="20"/>
    </row>
    <row r="1985" spans="1:34">
      <c r="A1985" s="99" t="s">
        <v>847</v>
      </c>
      <c r="B1985" s="93"/>
      <c r="C1985" s="21" t="s">
        <v>4</v>
      </c>
      <c r="D1985" s="12">
        <v>75</v>
      </c>
      <c r="E1985" s="12">
        <v>0</v>
      </c>
      <c r="F1985" s="12">
        <v>0</v>
      </c>
      <c r="G1985" s="12">
        <v>0</v>
      </c>
      <c r="H1985" s="12">
        <v>150</v>
      </c>
      <c r="I1985" s="13">
        <v>10</v>
      </c>
      <c r="J1985" s="13">
        <v>70</v>
      </c>
      <c r="K1985" s="13">
        <v>42.5</v>
      </c>
      <c r="L1985" s="13">
        <v>42.5</v>
      </c>
      <c r="M1985" s="13">
        <v>0</v>
      </c>
      <c r="N1985" s="14">
        <f>D1985*$D$12</f>
        <v>90</v>
      </c>
      <c r="O1985" s="14">
        <f>E1985*$E$12</f>
        <v>0</v>
      </c>
      <c r="P1985" s="14">
        <f>F1985*$F$12</f>
        <v>0</v>
      </c>
      <c r="Q1985" s="14">
        <f>G1985*$G$12</f>
        <v>0</v>
      </c>
      <c r="R1985" s="14">
        <f>H1985*$H$12</f>
        <v>195</v>
      </c>
      <c r="S1985" s="14">
        <f>(N1985/100)*(I1985*$I$12)+(N1985/100)*(J1985*$J$12)</f>
        <v>108</v>
      </c>
      <c r="T1985" s="14">
        <f>(O1985/100)*(K1985*$K$12)</f>
        <v>0</v>
      </c>
      <c r="U1985" s="14">
        <f>(P1985/100)*(K1985*$K$12)+(P1985/100)*(L1985*$L$12)</f>
        <v>0</v>
      </c>
      <c r="V1985" s="14">
        <f>(Q1985/100)*(L1985*$L$12)</f>
        <v>0</v>
      </c>
      <c r="W1985" s="14">
        <f>(R1985/100)*(K1985*$K$12)+(R1985/100)*(L1985*$L$12)</f>
        <v>248.625</v>
      </c>
      <c r="X1985" s="14">
        <f t="shared" si="640"/>
        <v>198</v>
      </c>
      <c r="Y1985" s="14">
        <f t="shared" si="641"/>
        <v>0</v>
      </c>
      <c r="Z1985" s="14">
        <f t="shared" si="642"/>
        <v>0</v>
      </c>
      <c r="AA1985" s="14">
        <f t="shared" si="643"/>
        <v>0</v>
      </c>
      <c r="AB1985" s="14">
        <f t="shared" si="645"/>
        <v>443.625</v>
      </c>
      <c r="AC1985" s="15">
        <f t="shared" si="644"/>
        <v>641.6</v>
      </c>
      <c r="AD1985" s="48">
        <f>(ROUND(AC1985-AC1976,1)/AC1976)</f>
        <v>0.29616161616161613</v>
      </c>
      <c r="AE1985" s="113"/>
      <c r="AF1985" s="60"/>
      <c r="AH1985" s="20"/>
    </row>
    <row r="1986" spans="1:34">
      <c r="A1986" s="99" t="s">
        <v>848</v>
      </c>
      <c r="B1986" s="93"/>
      <c r="C1986" s="21" t="s">
        <v>328</v>
      </c>
      <c r="D1986" s="12">
        <v>150</v>
      </c>
      <c r="E1986" s="12">
        <v>0</v>
      </c>
      <c r="F1986" s="12">
        <v>0</v>
      </c>
      <c r="G1986" s="12">
        <v>0</v>
      </c>
      <c r="H1986" s="12">
        <v>0</v>
      </c>
      <c r="I1986" s="13">
        <v>10</v>
      </c>
      <c r="J1986" s="13">
        <v>70</v>
      </c>
      <c r="K1986" s="13">
        <v>0</v>
      </c>
      <c r="L1986" s="13">
        <v>0</v>
      </c>
      <c r="M1986" s="13">
        <v>70</v>
      </c>
      <c r="N1986" s="14">
        <f>D1986*$D$13</f>
        <v>195</v>
      </c>
      <c r="O1986" s="14">
        <f>E1986*$E$13</f>
        <v>0</v>
      </c>
      <c r="P1986" s="14">
        <f>F1986*$F$13</f>
        <v>0</v>
      </c>
      <c r="Q1986" s="14">
        <f>G1986*$G$13</f>
        <v>0</v>
      </c>
      <c r="R1986" s="14">
        <f>H1986*$H$13</f>
        <v>0</v>
      </c>
      <c r="S1986" s="14">
        <f>(N1986/100)*(I1986*$I$14)+(N1986/100)*(J1986*$J$14)+(N1986/100)*(M1986*$M$14)</f>
        <v>438.75</v>
      </c>
      <c r="T1986" s="14">
        <f>(O1986/100)*(K1986*$K$13)+(O1986/100)*(M1986*$M$13)</f>
        <v>0</v>
      </c>
      <c r="U1986" s="14">
        <f>(P1986/100)*(K1986*$K$13)+(P1986/100)*(L1986*$L$13)+(P1986/100)*(M1986*$M$13)</f>
        <v>0</v>
      </c>
      <c r="V1986" s="14">
        <f>(Q1986/100)*(L1986*$L$13)+(Q1986/100)*(M1986*$M$13)</f>
        <v>0</v>
      </c>
      <c r="W1986" s="14">
        <f>(R1986/100)*(K1986*$K$13)+(R1986/100)*(L1986*$L$13)+(R1986/100)*(M1986*$M$13)</f>
        <v>0</v>
      </c>
      <c r="X1986" s="14">
        <f t="shared" si="640"/>
        <v>633.75</v>
      </c>
      <c r="Y1986" s="14">
        <f t="shared" si="641"/>
        <v>0</v>
      </c>
      <c r="Z1986" s="14">
        <f t="shared" si="642"/>
        <v>0</v>
      </c>
      <c r="AA1986" s="14">
        <f t="shared" si="643"/>
        <v>0</v>
      </c>
      <c r="AB1986" s="14">
        <f t="shared" si="645"/>
        <v>0</v>
      </c>
      <c r="AC1986" s="15">
        <f t="shared" si="644"/>
        <v>633.79999999999995</v>
      </c>
      <c r="AD1986" s="48">
        <f>(ROUND(AC1986-AC1976,1)/AC1976)</f>
        <v>0.28040404040404043</v>
      </c>
      <c r="AE1986" s="113"/>
      <c r="AF1986" s="60"/>
      <c r="AH1986" s="20"/>
    </row>
    <row r="1987" spans="1:34">
      <c r="A1987" s="99" t="s">
        <v>849</v>
      </c>
      <c r="B1987" s="93"/>
      <c r="C1987" s="21" t="s">
        <v>329</v>
      </c>
      <c r="D1987" s="12">
        <v>150</v>
      </c>
      <c r="E1987" s="12">
        <v>0</v>
      </c>
      <c r="F1987" s="12">
        <v>0</v>
      </c>
      <c r="G1987" s="12">
        <v>0</v>
      </c>
      <c r="H1987" s="12">
        <v>0</v>
      </c>
      <c r="I1987" s="13">
        <v>10</v>
      </c>
      <c r="J1987" s="13">
        <v>70</v>
      </c>
      <c r="K1987" s="13">
        <v>70</v>
      </c>
      <c r="L1987" s="13">
        <v>0</v>
      </c>
      <c r="M1987" s="13">
        <v>0</v>
      </c>
      <c r="N1987" s="14">
        <f>D1987*$D$14</f>
        <v>195</v>
      </c>
      <c r="O1987" s="14">
        <f>E1987*$E$14</f>
        <v>0</v>
      </c>
      <c r="P1987" s="14">
        <f>F1987*$F$14</f>
        <v>0</v>
      </c>
      <c r="Q1987" s="14">
        <f>G1987*$G$14</f>
        <v>0</v>
      </c>
      <c r="R1987" s="14">
        <f>H1987*$H$14</f>
        <v>0</v>
      </c>
      <c r="S1987" s="14">
        <f>(N1987/100)*(I1987*$I$14)+(N1987/100)*(J1987*$J$14)+(N1987/100)*(K1987*$K$14)</f>
        <v>438.75</v>
      </c>
      <c r="T1987" s="14">
        <f>(O1987/100)*(K1987*$K$14)</f>
        <v>0</v>
      </c>
      <c r="U1987" s="14">
        <f>(P1987/100)*(K1987*$K$14)+(P1987/100)*(L1987*$L$14)</f>
        <v>0</v>
      </c>
      <c r="V1987" s="14">
        <f>(Q1987/100)*(L1987*$L$14)</f>
        <v>0</v>
      </c>
      <c r="W1987" s="14">
        <f>(R1987/100)*(K1987*$L$14)+(R1987/100)*(L1987*$M$14)</f>
        <v>0</v>
      </c>
      <c r="X1987" s="14">
        <f t="shared" si="640"/>
        <v>633.75</v>
      </c>
      <c r="Y1987" s="14">
        <f t="shared" si="641"/>
        <v>0</v>
      </c>
      <c r="Z1987" s="14">
        <f t="shared" si="642"/>
        <v>0</v>
      </c>
      <c r="AA1987" s="14">
        <f t="shared" si="643"/>
        <v>0</v>
      </c>
      <c r="AB1987" s="14">
        <f t="shared" si="645"/>
        <v>0</v>
      </c>
      <c r="AC1987" s="15">
        <f t="shared" si="644"/>
        <v>633.79999999999995</v>
      </c>
      <c r="AD1987" s="48">
        <f>(ROUND(AC1987-AC1976,1)/AC1976)</f>
        <v>0.28040404040404043</v>
      </c>
      <c r="AE1987" s="113"/>
      <c r="AF1987" s="60"/>
      <c r="AH1987" s="20"/>
    </row>
    <row r="1988" spans="1:34">
      <c r="A1988" s="99"/>
      <c r="B1988" s="93"/>
      <c r="C1988" s="21" t="s">
        <v>330</v>
      </c>
      <c r="D1988" s="12">
        <v>150</v>
      </c>
      <c r="E1988" s="12">
        <v>0</v>
      </c>
      <c r="F1988" s="12">
        <v>0</v>
      </c>
      <c r="G1988" s="12">
        <v>0</v>
      </c>
      <c r="H1988" s="12">
        <v>0</v>
      </c>
      <c r="I1988" s="13">
        <v>10</v>
      </c>
      <c r="J1988" s="13">
        <v>70</v>
      </c>
      <c r="K1988" s="13">
        <v>0</v>
      </c>
      <c r="L1988" s="13">
        <v>70</v>
      </c>
      <c r="M1988" s="13">
        <v>0</v>
      </c>
      <c r="N1988" s="14">
        <f>D1988*$D$15</f>
        <v>195</v>
      </c>
      <c r="O1988" s="14">
        <f>E1988*$E$15</f>
        <v>0</v>
      </c>
      <c r="P1988" s="14">
        <f>F1988*$F$15</f>
        <v>0</v>
      </c>
      <c r="Q1988" s="14">
        <f>G1988*$G$15</f>
        <v>0</v>
      </c>
      <c r="R1988" s="14">
        <f>H1988*$H$15</f>
        <v>0</v>
      </c>
      <c r="S1988" s="14">
        <f>(N1988/100)*(I1988*$I$15)+(N1988/100)*(J1988*$J$15)+(N1988/100)*(L1988*$L$15)</f>
        <v>438.75</v>
      </c>
      <c r="T1988" s="14">
        <f>(O1988/100)*(K1988*$K$15)</f>
        <v>0</v>
      </c>
      <c r="U1988" s="14">
        <f>(P1988/100)*(K1988*$K$15)+(P1988/100)*(L1988*$L$15)</f>
        <v>0</v>
      </c>
      <c r="V1988" s="14">
        <f>(Q1988/100)*(L1988*$L$15)</f>
        <v>0</v>
      </c>
      <c r="W1988" s="14">
        <f>(R1988/100)*(K1988*$K$15)+(R1988/100)*(L1988*$L$15)</f>
        <v>0</v>
      </c>
      <c r="X1988" s="14">
        <f t="shared" si="640"/>
        <v>633.75</v>
      </c>
      <c r="Y1988" s="14">
        <f t="shared" si="641"/>
        <v>0</v>
      </c>
      <c r="Z1988" s="14">
        <f t="shared" si="642"/>
        <v>0</v>
      </c>
      <c r="AA1988" s="14">
        <f t="shared" si="643"/>
        <v>0</v>
      </c>
      <c r="AB1988" s="14">
        <f t="shared" si="645"/>
        <v>0</v>
      </c>
      <c r="AC1988" s="15">
        <f t="shared" si="644"/>
        <v>633.79999999999995</v>
      </c>
      <c r="AD1988" s="48">
        <f>(ROUND(AC1988-AC1976,1)/AC1976)</f>
        <v>0.28040404040404043</v>
      </c>
      <c r="AE1988" s="113"/>
      <c r="AF1988" s="60"/>
      <c r="AH1988" s="20"/>
    </row>
    <row r="1989" spans="1:34">
      <c r="A1989" s="99"/>
      <c r="B1989" s="93"/>
      <c r="C1989" s="21" t="s">
        <v>326</v>
      </c>
      <c r="D1989" s="12">
        <v>150</v>
      </c>
      <c r="E1989" s="12">
        <v>0</v>
      </c>
      <c r="F1989" s="12">
        <v>0</v>
      </c>
      <c r="G1989" s="12">
        <v>0</v>
      </c>
      <c r="H1989" s="12">
        <v>0</v>
      </c>
      <c r="I1989" s="13">
        <v>10</v>
      </c>
      <c r="J1989" s="13">
        <v>88</v>
      </c>
      <c r="K1989" s="13">
        <v>0</v>
      </c>
      <c r="L1989" s="13">
        <v>0</v>
      </c>
      <c r="M1989" s="13">
        <v>0</v>
      </c>
      <c r="N1989" s="14">
        <f>D1989*$D$16</f>
        <v>195</v>
      </c>
      <c r="O1989" s="14">
        <f>E1989*$E$16</f>
        <v>0</v>
      </c>
      <c r="P1989" s="14">
        <f>F1989*$F$16</f>
        <v>0</v>
      </c>
      <c r="Q1989" s="14">
        <f>G1989*$G$16</f>
        <v>0</v>
      </c>
      <c r="R1989" s="14">
        <f>H1989*$H$16</f>
        <v>0</v>
      </c>
      <c r="S1989" s="14">
        <f>(N1989/100)*(I1989*$I$16)+(N1989/100)*(J1989*$J$16)</f>
        <v>414.17999999999995</v>
      </c>
      <c r="T1989" s="14">
        <f>(O1989/100)*(K1989*$K$16)</f>
        <v>0</v>
      </c>
      <c r="U1989" s="14">
        <f>(P1989/100)*(K1989*$K$16)+(P1989/100)*(L1989*$L$16)</f>
        <v>0</v>
      </c>
      <c r="V1989" s="14">
        <f>(Q1989/100)*(L1989*$L$16)</f>
        <v>0</v>
      </c>
      <c r="W1989" s="14">
        <f>(R1989/100)*(K1989*$K$16)+(R1989/100)*(L1989*$L$16)</f>
        <v>0</v>
      </c>
      <c r="X1989" s="14">
        <f t="shared" si="640"/>
        <v>609.17999999999995</v>
      </c>
      <c r="Y1989" s="14">
        <f t="shared" si="641"/>
        <v>0</v>
      </c>
      <c r="Z1989" s="14">
        <f t="shared" si="642"/>
        <v>0</v>
      </c>
      <c r="AA1989" s="14">
        <f t="shared" si="643"/>
        <v>0</v>
      </c>
      <c r="AB1989" s="14">
        <f t="shared" si="645"/>
        <v>0</v>
      </c>
      <c r="AC1989" s="15">
        <f t="shared" si="644"/>
        <v>609.20000000000005</v>
      </c>
      <c r="AD1989" s="48">
        <f>(ROUND(AC1989-AC1976,1)/AC1976)</f>
        <v>0.23070707070707072</v>
      </c>
      <c r="AE1989" s="113"/>
      <c r="AF1989" s="60"/>
      <c r="AH1989" s="20"/>
    </row>
    <row r="1990" spans="1:34">
      <c r="A1990" s="99"/>
      <c r="B1990" s="93"/>
      <c r="C1990" s="21" t="s">
        <v>327</v>
      </c>
      <c r="D1990" s="12">
        <v>150</v>
      </c>
      <c r="E1990" s="12">
        <v>0</v>
      </c>
      <c r="F1990" s="12">
        <v>0</v>
      </c>
      <c r="G1990" s="12">
        <v>0</v>
      </c>
      <c r="H1990" s="12">
        <v>0</v>
      </c>
      <c r="I1990" s="13">
        <v>50</v>
      </c>
      <c r="J1990" s="13">
        <v>70</v>
      </c>
      <c r="K1990" s="13">
        <v>0</v>
      </c>
      <c r="L1990" s="13">
        <v>0</v>
      </c>
      <c r="M1990" s="13">
        <v>0</v>
      </c>
      <c r="N1990" s="14">
        <f>D1990*$D$17</f>
        <v>195</v>
      </c>
      <c r="O1990" s="14">
        <f>E1990*$E$17</f>
        <v>0</v>
      </c>
      <c r="P1990" s="14">
        <f>F1990*$F$17</f>
        <v>0</v>
      </c>
      <c r="Q1990" s="14">
        <f>G1990*$G$17</f>
        <v>0</v>
      </c>
      <c r="R1990" s="14">
        <f>H1990*$H$17</f>
        <v>0</v>
      </c>
      <c r="S1990" s="14">
        <f>(N1990/100)*(I1990*$I$17)+(N1990/100)*(J1990*$J$17)</f>
        <v>360.75</v>
      </c>
      <c r="T1990" s="14">
        <f>(O1990/100)*(K1990*$K$17)</f>
        <v>0</v>
      </c>
      <c r="U1990" s="14">
        <f>(P1990/100)*(K1990*$K$17)+(P1990/100)*(L1990*$L$17)</f>
        <v>0</v>
      </c>
      <c r="V1990" s="14">
        <f>(Q1990/100)*(L1990*$L$17)</f>
        <v>0</v>
      </c>
      <c r="W1990" s="14">
        <f>(R1990/100)*(K1990*$K$17)+(R1990/100)*(L1990*$L$17)</f>
        <v>0</v>
      </c>
      <c r="X1990" s="14">
        <f t="shared" si="640"/>
        <v>555.75</v>
      </c>
      <c r="Y1990" s="14">
        <f t="shared" si="641"/>
        <v>0</v>
      </c>
      <c r="Z1990" s="14">
        <f t="shared" si="642"/>
        <v>0</v>
      </c>
      <c r="AA1990" s="14">
        <f t="shared" si="643"/>
        <v>0</v>
      </c>
      <c r="AB1990" s="14">
        <f t="shared" si="645"/>
        <v>0</v>
      </c>
      <c r="AC1990" s="15">
        <f t="shared" si="644"/>
        <v>555.79999999999995</v>
      </c>
      <c r="AD1990" s="48">
        <f>(ROUND(AC1990-AC1976,1)/AC1976)</f>
        <v>0.12282828282828283</v>
      </c>
      <c r="AE1990" s="113"/>
      <c r="AF1990" s="60"/>
      <c r="AH1990" s="20"/>
    </row>
    <row r="1991" spans="1:34">
      <c r="A1991" s="107"/>
      <c r="B1991" s="156" t="s">
        <v>93</v>
      </c>
      <c r="C1991" s="156"/>
      <c r="D1991" s="156"/>
      <c r="E1991" s="156"/>
      <c r="F1991" s="156"/>
      <c r="G1991" s="156"/>
      <c r="H1991" s="156"/>
      <c r="I1991" s="156"/>
      <c r="J1991" s="156"/>
      <c r="K1991" s="156"/>
      <c r="L1991" s="156"/>
      <c r="M1991" s="156"/>
      <c r="N1991" s="156"/>
      <c r="O1991" s="156"/>
      <c r="P1991" s="156"/>
      <c r="Q1991" s="156"/>
      <c r="R1991" s="156"/>
      <c r="S1991" s="156"/>
      <c r="T1991" s="156"/>
      <c r="U1991" s="156"/>
      <c r="V1991" s="156"/>
      <c r="W1991" s="156"/>
      <c r="X1991" s="156"/>
      <c r="Y1991" s="156"/>
      <c r="Z1991" s="156"/>
      <c r="AA1991" s="156"/>
      <c r="AB1991" s="156"/>
      <c r="AC1991" s="18">
        <v>450</v>
      </c>
      <c r="AD1991" s="18"/>
      <c r="AE1991" s="113"/>
      <c r="AF1991" s="60"/>
      <c r="AH1991" s="20"/>
    </row>
    <row r="1992" spans="1:34">
      <c r="A1992" s="106" t="s">
        <v>0</v>
      </c>
      <c r="B1992" s="87" t="s">
        <v>94</v>
      </c>
      <c r="C1992" s="21" t="s">
        <v>244</v>
      </c>
      <c r="D1992" s="12">
        <v>96</v>
      </c>
      <c r="E1992" s="12">
        <v>0</v>
      </c>
      <c r="F1992" s="12">
        <v>0</v>
      </c>
      <c r="G1992" s="12">
        <v>0</v>
      </c>
      <c r="H1992" s="12">
        <v>0</v>
      </c>
      <c r="I1992" s="13">
        <v>20</v>
      </c>
      <c r="J1992" s="13">
        <v>70</v>
      </c>
      <c r="K1992" s="13">
        <v>0</v>
      </c>
      <c r="L1992" s="13">
        <v>0</v>
      </c>
      <c r="M1992" s="13">
        <v>0</v>
      </c>
      <c r="N1992" s="14">
        <f>D1992*$D$3</f>
        <v>144</v>
      </c>
      <c r="O1992" s="14">
        <f>E1992*$E$3</f>
        <v>0</v>
      </c>
      <c r="P1992" s="14">
        <f>F1992*$F$3</f>
        <v>0</v>
      </c>
      <c r="Q1992" s="14">
        <f>G1992*$G$3</f>
        <v>0</v>
      </c>
      <c r="R1992" s="14">
        <f>H1992*$H$3</f>
        <v>0</v>
      </c>
      <c r="S1992" s="14">
        <f>(N1992/100)*(I1992*$I$3)+(N1992/100)*(J1992*$J$3)</f>
        <v>194.39999999999998</v>
      </c>
      <c r="T1992" s="14">
        <f>(O1992/100)*(K1992*$K$3)</f>
        <v>0</v>
      </c>
      <c r="U1992" s="14">
        <f>(P1992/100)*(K1992*$K$3)+(P1992/100)*(L1992*$L$3)</f>
        <v>0</v>
      </c>
      <c r="V1992" s="14">
        <f>(Q1992/100)*(L1992*$L$3)</f>
        <v>0</v>
      </c>
      <c r="W1992" s="14">
        <f>(R1992/100)*(K1992*$K$3)+(R1992/100)*(L1992*$L$3)</f>
        <v>0</v>
      </c>
      <c r="X1992" s="14">
        <f t="shared" ref="X1992:X2067" si="646">N1992+S1992</f>
        <v>338.4</v>
      </c>
      <c r="Y1992" s="14">
        <f t="shared" ref="Y1992:Y2067" si="647">O1992+T1992</f>
        <v>0</v>
      </c>
      <c r="Z1992" s="14">
        <f t="shared" ref="Z1992:Z2067" si="648">P1992+U1992</f>
        <v>0</v>
      </c>
      <c r="AA1992" s="14">
        <f t="shared" ref="AA1992:AA2067" si="649">Q1992+V1992</f>
        <v>0</v>
      </c>
      <c r="AB1992" s="14">
        <f>R1992+W1992</f>
        <v>0</v>
      </c>
      <c r="AC1992" s="15">
        <f>ROUND(X1992+Y1992+Z1992+AA1992+AB1992,1)</f>
        <v>338.4</v>
      </c>
      <c r="AD1992" s="48">
        <v>0</v>
      </c>
      <c r="AE1992" s="113" t="s">
        <v>814</v>
      </c>
      <c r="AF1992" s="60"/>
      <c r="AH1992" s="20"/>
    </row>
    <row r="1993" spans="1:34">
      <c r="A1993" s="99" t="s">
        <v>815</v>
      </c>
      <c r="B1993" s="87">
        <v>6</v>
      </c>
      <c r="C1993" s="21" t="s">
        <v>325</v>
      </c>
      <c r="D1993" s="12">
        <v>96</v>
      </c>
      <c r="E1993" s="12">
        <v>0</v>
      </c>
      <c r="F1993" s="12">
        <v>0</v>
      </c>
      <c r="G1993" s="12">
        <v>0</v>
      </c>
      <c r="H1993" s="12">
        <v>0</v>
      </c>
      <c r="I1993" s="13">
        <v>36</v>
      </c>
      <c r="J1993" s="13">
        <v>86</v>
      </c>
      <c r="K1993" s="13">
        <v>0</v>
      </c>
      <c r="L1993" s="13">
        <v>0</v>
      </c>
      <c r="M1993" s="13">
        <v>0</v>
      </c>
      <c r="N1993" s="14">
        <f>D1993*$D$4</f>
        <v>124.80000000000001</v>
      </c>
      <c r="O1993" s="14">
        <f>E1993*$E$4</f>
        <v>0</v>
      </c>
      <c r="P1993" s="14">
        <f>F1993*$F$4</f>
        <v>0</v>
      </c>
      <c r="Q1993" s="14">
        <f>G1993*$G$4</f>
        <v>0</v>
      </c>
      <c r="R1993" s="14">
        <f>H1993*$H$4</f>
        <v>0</v>
      </c>
      <c r="S1993" s="14">
        <f>(N1993/100)*(I1993*$I$4)+(N1993/100)*(J1993*$J$4)</f>
        <v>274.06080000000009</v>
      </c>
      <c r="T1993" s="14">
        <f>(O1993/100)*(K1993*$K$4)</f>
        <v>0</v>
      </c>
      <c r="U1993" s="14">
        <f>(P1993/100)*(K1993*$K$4)+(P1993/100)*(L1993*$L$4)</f>
        <v>0</v>
      </c>
      <c r="V1993" s="14">
        <f>(Q1993/100)*(L1993*$L$4)</f>
        <v>0</v>
      </c>
      <c r="W1993" s="14">
        <f>(R1993/100)*(K1993*$K$4)+(R1993/100)*(L1993*$L$4)</f>
        <v>0</v>
      </c>
      <c r="X1993" s="14">
        <f t="shared" si="646"/>
        <v>398.8608000000001</v>
      </c>
      <c r="Y1993" s="14">
        <f t="shared" si="647"/>
        <v>0</v>
      </c>
      <c r="Z1993" s="14">
        <f t="shared" si="648"/>
        <v>0</v>
      </c>
      <c r="AA1993" s="14">
        <f t="shared" si="649"/>
        <v>0</v>
      </c>
      <c r="AB1993" s="14">
        <f>R1993+W1993</f>
        <v>0</v>
      </c>
      <c r="AC1993" s="15">
        <f>ROUND(X1993+Y1993+Z1993+AA1993+AB1993,1)</f>
        <v>398.9</v>
      </c>
      <c r="AD1993" s="48">
        <f>(ROUND(AC1993-AC1992,1)/AC1992)</f>
        <v>0.17878250591016551</v>
      </c>
      <c r="AE1993" s="113"/>
      <c r="AF1993" s="60"/>
      <c r="AH1993" s="20"/>
    </row>
    <row r="1994" spans="1:34">
      <c r="A1994" s="99" t="s">
        <v>816</v>
      </c>
      <c r="B1994" s="87">
        <v>12</v>
      </c>
      <c r="C1994" s="21" t="s">
        <v>850</v>
      </c>
      <c r="D1994" s="12">
        <v>96</v>
      </c>
      <c r="E1994" s="12">
        <v>0</v>
      </c>
      <c r="F1994" s="12">
        <v>0</v>
      </c>
      <c r="G1994" s="12">
        <v>0</v>
      </c>
      <c r="H1994" s="12">
        <v>0</v>
      </c>
      <c r="I1994" s="13">
        <v>20</v>
      </c>
      <c r="J1994" s="13">
        <v>70</v>
      </c>
      <c r="K1994" s="13">
        <v>0</v>
      </c>
      <c r="L1994" s="13">
        <v>0</v>
      </c>
      <c r="M1994" s="13">
        <v>0</v>
      </c>
      <c r="N1994" s="14">
        <f>D1994*$D$5</f>
        <v>134.39999999999998</v>
      </c>
      <c r="O1994" s="14">
        <f>E1994*$E$5</f>
        <v>0</v>
      </c>
      <c r="P1994" s="14">
        <f>F1994*$F$5</f>
        <v>0</v>
      </c>
      <c r="Q1994" s="14">
        <f>G1994*$G$5</f>
        <v>0</v>
      </c>
      <c r="R1994" s="14">
        <f>H1994*$H$5</f>
        <v>0</v>
      </c>
      <c r="S1994" s="14">
        <f>(N1994/100)*(I1994*$I$5)+(N1994/100)*(J1994*$J$5)</f>
        <v>181.43999999999997</v>
      </c>
      <c r="T1994" s="14">
        <f>(O1994/100)*(K1994*$K$5)</f>
        <v>0</v>
      </c>
      <c r="U1994" s="14">
        <f>(P1994/100)*(K1994*$K$5)+(P1994/100)*(L1994*$L$5)</f>
        <v>0</v>
      </c>
      <c r="V1994" s="14">
        <f>(Q1994/100)*(L1994*$L$5)</f>
        <v>0</v>
      </c>
      <c r="W1994" s="14">
        <f>(R1994/100)*(K1994*$K$5)+(R1994/100)*(L1994*$L$5)</f>
        <v>0</v>
      </c>
      <c r="X1994" s="14">
        <f t="shared" si="646"/>
        <v>315.83999999999992</v>
      </c>
      <c r="Y1994" s="14">
        <f t="shared" si="647"/>
        <v>0</v>
      </c>
      <c r="Z1994" s="14">
        <f t="shared" si="648"/>
        <v>0</v>
      </c>
      <c r="AA1994" s="14">
        <f t="shared" si="649"/>
        <v>0</v>
      </c>
      <c r="AB1994" s="14">
        <f>R1994+W1994</f>
        <v>0</v>
      </c>
      <c r="AC1994" s="15">
        <f t="shared" ref="AC1994:AC2006" si="650">ROUND(X1994+Y1994+Z1994+AA1994+AB1994,1)</f>
        <v>315.8</v>
      </c>
      <c r="AD1994" s="48">
        <f>(ROUND(AC1994-AC1992,1)/AC1992)</f>
        <v>-6.6784869976359351E-2</v>
      </c>
      <c r="AE1994" s="113"/>
      <c r="AF1994" s="60"/>
      <c r="AH1994" s="20"/>
    </row>
    <row r="1995" spans="1:34">
      <c r="A1995" s="99" t="s">
        <v>817</v>
      </c>
      <c r="B1995" s="87">
        <v>0</v>
      </c>
      <c r="C1995" s="21" t="s">
        <v>338</v>
      </c>
      <c r="D1995" s="12">
        <v>96</v>
      </c>
      <c r="E1995" s="12">
        <v>0</v>
      </c>
      <c r="F1995" s="12">
        <v>0</v>
      </c>
      <c r="G1995" s="12">
        <v>0</v>
      </c>
      <c r="H1995" s="12">
        <v>0</v>
      </c>
      <c r="I1995" s="13">
        <v>20</v>
      </c>
      <c r="J1995" s="13">
        <v>70</v>
      </c>
      <c r="K1995" s="13">
        <v>0</v>
      </c>
      <c r="L1995" s="13">
        <v>0</v>
      </c>
      <c r="M1995" s="13">
        <v>0</v>
      </c>
      <c r="N1995" s="14">
        <f>D1995*$D$6</f>
        <v>134.39999999999998</v>
      </c>
      <c r="O1995" s="14">
        <f>E1995*$E$6</f>
        <v>0</v>
      </c>
      <c r="P1995" s="14">
        <f>F1995*$F$6</f>
        <v>0</v>
      </c>
      <c r="Q1995" s="14">
        <f>G1995*$G$6</f>
        <v>0</v>
      </c>
      <c r="R1995" s="14">
        <f>H1995*$H$6</f>
        <v>0</v>
      </c>
      <c r="S1995" s="14">
        <f>(N1995/100)*(I1995*$I$6)+(N1995/100)*(J1995*$J$6)</f>
        <v>181.43999999999997</v>
      </c>
      <c r="T1995" s="14">
        <f>(O1995/100)*(K1995*$K$6)</f>
        <v>0</v>
      </c>
      <c r="U1995" s="14">
        <f>(P1995/100)*(K1995*$K$6)+(P1995/100)*(L1995*$L$6)</f>
        <v>0</v>
      </c>
      <c r="V1995" s="14">
        <f>(Q1995/100)*(L1995*$L$6)</f>
        <v>0</v>
      </c>
      <c r="W1995" s="14">
        <f>(R1995/100)*(K1995*$K$6)+(R1995/100)*(L1995*$L$6)</f>
        <v>0</v>
      </c>
      <c r="X1995" s="14">
        <f t="shared" si="646"/>
        <v>315.83999999999992</v>
      </c>
      <c r="Y1995" s="14">
        <f t="shared" si="647"/>
        <v>0</v>
      </c>
      <c r="Z1995" s="14">
        <f t="shared" si="648"/>
        <v>0</v>
      </c>
      <c r="AA1995" s="14">
        <f t="shared" si="649"/>
        <v>0</v>
      </c>
      <c r="AB1995" s="14">
        <f t="shared" ref="AB1995:AB2007" si="651">R1995+W1995</f>
        <v>0</v>
      </c>
      <c r="AC1995" s="15">
        <f t="shared" si="650"/>
        <v>315.8</v>
      </c>
      <c r="AD1995" s="48">
        <f>(ROUND(AC1995-AC1992,1)/AC1992)</f>
        <v>-6.6784869976359351E-2</v>
      </c>
      <c r="AE1995" s="113"/>
      <c r="AF1995" s="60"/>
      <c r="AH1995" s="20"/>
    </row>
    <row r="1996" spans="1:34">
      <c r="A1996" s="99" t="s">
        <v>818</v>
      </c>
      <c r="B1996" s="87">
        <v>0</v>
      </c>
      <c r="C1996" s="21" t="s">
        <v>339</v>
      </c>
      <c r="D1996" s="12">
        <v>96</v>
      </c>
      <c r="E1996" s="12">
        <v>0</v>
      </c>
      <c r="F1996" s="12">
        <v>0</v>
      </c>
      <c r="G1996" s="12">
        <v>0</v>
      </c>
      <c r="H1996" s="12">
        <v>0</v>
      </c>
      <c r="I1996" s="13">
        <v>20</v>
      </c>
      <c r="J1996" s="13">
        <v>70</v>
      </c>
      <c r="K1996" s="13">
        <v>0</v>
      </c>
      <c r="L1996" s="13">
        <v>0</v>
      </c>
      <c r="M1996" s="13">
        <v>0</v>
      </c>
      <c r="N1996" s="14">
        <f>D1996*$D$7</f>
        <v>134.39999999999998</v>
      </c>
      <c r="O1996" s="14">
        <f>E1996*$E$7</f>
        <v>0</v>
      </c>
      <c r="P1996" s="14">
        <f>F1996*$F$7</f>
        <v>0</v>
      </c>
      <c r="Q1996" s="14">
        <f>G1996*$G$7</f>
        <v>0</v>
      </c>
      <c r="R1996" s="14">
        <f>H1996*$H$7</f>
        <v>0</v>
      </c>
      <c r="S1996" s="14">
        <f>(N1996/100)*(I1996*$I$7)+(N1996/100)*(J1996*$J$7)</f>
        <v>181.43999999999997</v>
      </c>
      <c r="T1996" s="14">
        <f>(O1996/100)*(K1996*$K$7)</f>
        <v>0</v>
      </c>
      <c r="U1996" s="14">
        <f>(P1996/100)*(K1996*$K$7)+(P1996/100)*(L1996*$L$7)</f>
        <v>0</v>
      </c>
      <c r="V1996" s="14">
        <f>(Q1996/100)*(L1996*$L$7)</f>
        <v>0</v>
      </c>
      <c r="W1996" s="14">
        <f>(R1996/100)*(K1996*$K$7)+(R1996/100)*(L1996*$L$7)</f>
        <v>0</v>
      </c>
      <c r="X1996" s="14">
        <f t="shared" si="646"/>
        <v>315.83999999999992</v>
      </c>
      <c r="Y1996" s="14">
        <f t="shared" si="647"/>
        <v>0</v>
      </c>
      <c r="Z1996" s="14">
        <f t="shared" si="648"/>
        <v>0</v>
      </c>
      <c r="AA1996" s="14">
        <f t="shared" si="649"/>
        <v>0</v>
      </c>
      <c r="AB1996" s="14">
        <f t="shared" si="651"/>
        <v>0</v>
      </c>
      <c r="AC1996" s="15">
        <f t="shared" si="650"/>
        <v>315.8</v>
      </c>
      <c r="AD1996" s="48">
        <f>(ROUND(AC1996-AC1992,1)/AC1992)</f>
        <v>-6.6784869976359351E-2</v>
      </c>
      <c r="AE1996" s="113"/>
      <c r="AF1996" s="60"/>
      <c r="AH1996" s="20"/>
    </row>
    <row r="1997" spans="1:34">
      <c r="A1997" s="99" t="s">
        <v>667</v>
      </c>
      <c r="B1997" s="87"/>
      <c r="C1997" s="21" t="s">
        <v>340</v>
      </c>
      <c r="D1997" s="12">
        <v>96</v>
      </c>
      <c r="E1997" s="12">
        <v>0</v>
      </c>
      <c r="F1997" s="12">
        <v>0</v>
      </c>
      <c r="G1997" s="12">
        <v>0</v>
      </c>
      <c r="H1997" s="12">
        <v>0</v>
      </c>
      <c r="I1997" s="13">
        <v>20</v>
      </c>
      <c r="J1997" s="13">
        <v>70</v>
      </c>
      <c r="K1997" s="13">
        <v>0</v>
      </c>
      <c r="L1997" s="13">
        <v>0</v>
      </c>
      <c r="M1997" s="13">
        <v>0</v>
      </c>
      <c r="N1997" s="14">
        <f>D1997*$D$8</f>
        <v>134.39999999999998</v>
      </c>
      <c r="O1997" s="14">
        <f>E1997*$E$8</f>
        <v>0</v>
      </c>
      <c r="P1997" s="14">
        <f>F1997*$F$8</f>
        <v>0</v>
      </c>
      <c r="Q1997" s="14">
        <f>G1997*$G$8</f>
        <v>0</v>
      </c>
      <c r="R1997" s="14">
        <f>H1997*$H$8</f>
        <v>0</v>
      </c>
      <c r="S1997" s="14">
        <f>(N1997/100)*(I1997*$I$8)+(N1997/100)*(J1997*$J$8)</f>
        <v>181.43999999999997</v>
      </c>
      <c r="T1997" s="14">
        <f>(O1997/100)*(K1997*$K$8)</f>
        <v>0</v>
      </c>
      <c r="U1997" s="14">
        <f>(P1997/100)*(K1997*$K$8)+(P1997/100)*(L1997*$L$8)</f>
        <v>0</v>
      </c>
      <c r="V1997" s="14">
        <f>(Q1997/100)*(L1997*$L$8)</f>
        <v>0</v>
      </c>
      <c r="W1997" s="14">
        <f>(R1997/100)*(K1997*$K$8)+(R1997/100)*(L1997*$L$8)</f>
        <v>0</v>
      </c>
      <c r="X1997" s="14">
        <f t="shared" si="646"/>
        <v>315.83999999999992</v>
      </c>
      <c r="Y1997" s="14">
        <f t="shared" si="647"/>
        <v>0</v>
      </c>
      <c r="Z1997" s="14">
        <f t="shared" si="648"/>
        <v>0</v>
      </c>
      <c r="AA1997" s="14">
        <f t="shared" si="649"/>
        <v>0</v>
      </c>
      <c r="AB1997" s="14">
        <f t="shared" si="651"/>
        <v>0</v>
      </c>
      <c r="AC1997" s="15">
        <f t="shared" si="650"/>
        <v>315.8</v>
      </c>
      <c r="AD1997" s="48">
        <f>(ROUND(AC1997-AC1992,1)/AC1992)</f>
        <v>-6.6784869976359351E-2</v>
      </c>
      <c r="AE1997" s="113"/>
      <c r="AF1997" s="60"/>
      <c r="AH1997" s="20"/>
    </row>
    <row r="1998" spans="1:34">
      <c r="A1998" s="99" t="s">
        <v>606</v>
      </c>
      <c r="B1998" s="87"/>
      <c r="C1998" s="21" t="s">
        <v>1</v>
      </c>
      <c r="D1998" s="12">
        <v>48</v>
      </c>
      <c r="E1998" s="12">
        <v>96</v>
      </c>
      <c r="F1998" s="12">
        <v>0</v>
      </c>
      <c r="G1998" s="12">
        <v>0</v>
      </c>
      <c r="H1998" s="12">
        <v>0</v>
      </c>
      <c r="I1998" s="13">
        <v>20</v>
      </c>
      <c r="J1998" s="13">
        <v>70</v>
      </c>
      <c r="K1998" s="13">
        <v>95</v>
      </c>
      <c r="L1998" s="13">
        <v>0</v>
      </c>
      <c r="M1998" s="13">
        <v>0</v>
      </c>
      <c r="N1998" s="14">
        <f>D1998*$D$9</f>
        <v>57.599999999999994</v>
      </c>
      <c r="O1998" s="14">
        <f>E1998*$E$9</f>
        <v>124.80000000000001</v>
      </c>
      <c r="P1998" s="14">
        <f>F1998*$F$9</f>
        <v>0</v>
      </c>
      <c r="Q1998" s="14">
        <f>G1998*$G$9</f>
        <v>0</v>
      </c>
      <c r="R1998" s="14">
        <f>H1998*$H$9</f>
        <v>0</v>
      </c>
      <c r="S1998" s="14">
        <f>(N1998/100)*(I1998*$I$9)+(N1998/100)*(J1998*$J$9)</f>
        <v>77.759999999999991</v>
      </c>
      <c r="T1998" s="14">
        <f>(O1998/100)*(K1998*$K$9)</f>
        <v>177.84000000000003</v>
      </c>
      <c r="U1998" s="14">
        <f>(P1998/100)*(K1998*$K$9)+(P1998/100)*(L1998*$L$9)</f>
        <v>0</v>
      </c>
      <c r="V1998" s="14">
        <f>(Q1998/100)*(L1998*$L$9)</f>
        <v>0</v>
      </c>
      <c r="W1998" s="14">
        <f>(R1998/100)*(K1998*$K$9)+(R1998/100)*(L1998*$L$9)</f>
        <v>0</v>
      </c>
      <c r="X1998" s="14">
        <f t="shared" si="646"/>
        <v>135.35999999999999</v>
      </c>
      <c r="Y1998" s="14">
        <f t="shared" si="647"/>
        <v>302.64000000000004</v>
      </c>
      <c r="Z1998" s="14">
        <f t="shared" si="648"/>
        <v>0</v>
      </c>
      <c r="AA1998" s="14">
        <f t="shared" si="649"/>
        <v>0</v>
      </c>
      <c r="AB1998" s="14">
        <f t="shared" si="651"/>
        <v>0</v>
      </c>
      <c r="AC1998" s="15">
        <f t="shared" si="650"/>
        <v>438</v>
      </c>
      <c r="AD1998" s="48">
        <f>(ROUND(AC1998-AC1992,1)/AC1992)</f>
        <v>0.29432624113475175</v>
      </c>
      <c r="AE1998" s="113"/>
      <c r="AF1998" s="60"/>
      <c r="AH1998" s="20"/>
    </row>
    <row r="1999" spans="1:34">
      <c r="A1999" s="99" t="s">
        <v>845</v>
      </c>
      <c r="B1999" s="87"/>
      <c r="C1999" s="21" t="s">
        <v>2</v>
      </c>
      <c r="D1999" s="12">
        <v>48</v>
      </c>
      <c r="E1999" s="12">
        <v>0</v>
      </c>
      <c r="F1999" s="12">
        <v>96</v>
      </c>
      <c r="G1999" s="12">
        <v>0</v>
      </c>
      <c r="H1999" s="12">
        <v>0</v>
      </c>
      <c r="I1999" s="13">
        <v>20</v>
      </c>
      <c r="J1999" s="13">
        <v>70</v>
      </c>
      <c r="K1999" s="13">
        <v>47.5</v>
      </c>
      <c r="L1999" s="13">
        <v>47.5</v>
      </c>
      <c r="M1999" s="13">
        <v>0</v>
      </c>
      <c r="N1999" s="14">
        <f>D1999*$D$10</f>
        <v>57.599999999999994</v>
      </c>
      <c r="O1999" s="14">
        <f>E1999*$E$10</f>
        <v>0</v>
      </c>
      <c r="P1999" s="14">
        <f>F1999*$F$10</f>
        <v>124.80000000000001</v>
      </c>
      <c r="Q1999" s="14">
        <f>G1999*$G$10</f>
        <v>0</v>
      </c>
      <c r="R1999" s="14">
        <f>H1999*$H$10</f>
        <v>0</v>
      </c>
      <c r="S1999" s="14">
        <f>(N1999/100)*(I1999*$I$10)+(N1999/100)*(J1999*$J$10)</f>
        <v>77.759999999999991</v>
      </c>
      <c r="T1999" s="14">
        <f>(O1999/100)*(K1999*$J$10)</f>
        <v>0</v>
      </c>
      <c r="U1999" s="14">
        <f>(P1999/100)*(K1999*$K$10)+(P1999/100)*(L1999*$L$10)</f>
        <v>177.84000000000003</v>
      </c>
      <c r="V1999" s="14">
        <f>(Q1999/100)*(L1999*$L$10)</f>
        <v>0</v>
      </c>
      <c r="W1999" s="14">
        <f>(R1999/100)*(K1999*$K$10)+(R1999/100)*(L1999*$L$10)</f>
        <v>0</v>
      </c>
      <c r="X1999" s="14">
        <f t="shared" si="646"/>
        <v>135.35999999999999</v>
      </c>
      <c r="Y1999" s="14">
        <f t="shared" si="647"/>
        <v>0</v>
      </c>
      <c r="Z1999" s="14">
        <f t="shared" si="648"/>
        <v>302.64000000000004</v>
      </c>
      <c r="AA1999" s="14">
        <f t="shared" si="649"/>
        <v>0</v>
      </c>
      <c r="AB1999" s="14">
        <f t="shared" si="651"/>
        <v>0</v>
      </c>
      <c r="AC1999" s="15">
        <f t="shared" si="650"/>
        <v>438</v>
      </c>
      <c r="AD1999" s="48">
        <f>(ROUND(AC1999-AC1992,1)/AC1992)</f>
        <v>0.29432624113475175</v>
      </c>
      <c r="AE1999" s="113"/>
      <c r="AF1999" s="60"/>
      <c r="AH1999" s="20"/>
    </row>
    <row r="2000" spans="1:34">
      <c r="A2000" s="99" t="s">
        <v>846</v>
      </c>
      <c r="B2000" s="87"/>
      <c r="C2000" s="21" t="s">
        <v>3</v>
      </c>
      <c r="D2000" s="12">
        <v>48</v>
      </c>
      <c r="E2000" s="12">
        <v>0</v>
      </c>
      <c r="F2000" s="12">
        <v>0</v>
      </c>
      <c r="G2000" s="12">
        <v>96</v>
      </c>
      <c r="H2000" s="12">
        <v>0</v>
      </c>
      <c r="I2000" s="13">
        <v>20</v>
      </c>
      <c r="J2000" s="13">
        <v>70</v>
      </c>
      <c r="K2000" s="13">
        <v>0</v>
      </c>
      <c r="L2000" s="13">
        <v>95</v>
      </c>
      <c r="M2000" s="13">
        <v>0</v>
      </c>
      <c r="N2000" s="14">
        <f>D2000*$D$11</f>
        <v>57.599999999999994</v>
      </c>
      <c r="O2000" s="14">
        <f>E2000*$E$11</f>
        <v>0</v>
      </c>
      <c r="P2000" s="14">
        <f>F2000*$F$11</f>
        <v>0</v>
      </c>
      <c r="Q2000" s="14">
        <f>G2000*$G$11</f>
        <v>124.80000000000001</v>
      </c>
      <c r="R2000" s="14">
        <f>H2000*$H$11</f>
        <v>0</v>
      </c>
      <c r="S2000" s="14">
        <f>(N2000/100)*(I2000*$I$11)+(N2000/100)*(J2000*$J$11)</f>
        <v>77.759999999999991</v>
      </c>
      <c r="T2000" s="14">
        <f>(O2000/100)*(K2000*$K$11)</f>
        <v>0</v>
      </c>
      <c r="U2000" s="14">
        <f>(P2000/100)*(K2000*$K$11)+(P2000/100)*(L2000*$L$11)</f>
        <v>0</v>
      </c>
      <c r="V2000" s="14">
        <f>(Q2000/100)*(L2000*$L$11)</f>
        <v>177.84000000000003</v>
      </c>
      <c r="W2000" s="14">
        <f>(R2000/100)*(K2000*$K$11)+(R2000/100)*(L2000*$L$11)</f>
        <v>0</v>
      </c>
      <c r="X2000" s="14">
        <f t="shared" si="646"/>
        <v>135.35999999999999</v>
      </c>
      <c r="Y2000" s="14">
        <f t="shared" si="647"/>
        <v>0</v>
      </c>
      <c r="Z2000" s="14">
        <f t="shared" si="648"/>
        <v>0</v>
      </c>
      <c r="AA2000" s="14">
        <f t="shared" si="649"/>
        <v>302.64000000000004</v>
      </c>
      <c r="AB2000" s="14">
        <f t="shared" si="651"/>
        <v>0</v>
      </c>
      <c r="AC2000" s="15">
        <f t="shared" si="650"/>
        <v>438</v>
      </c>
      <c r="AD2000" s="48">
        <f>(ROUND(AC2000-AC1992,1)/AC1992)</f>
        <v>0.29432624113475175</v>
      </c>
      <c r="AE2000" s="113"/>
      <c r="AF2000" s="60"/>
      <c r="AH2000" s="20"/>
    </row>
    <row r="2001" spans="1:34">
      <c r="A2001" s="99" t="s">
        <v>847</v>
      </c>
      <c r="B2001" s="87"/>
      <c r="C2001" s="21" t="s">
        <v>4</v>
      </c>
      <c r="D2001" s="12">
        <v>48</v>
      </c>
      <c r="E2001" s="12">
        <v>0</v>
      </c>
      <c r="F2001" s="12">
        <v>0</v>
      </c>
      <c r="G2001" s="12">
        <v>0</v>
      </c>
      <c r="H2001" s="12">
        <v>96</v>
      </c>
      <c r="I2001" s="13">
        <v>20</v>
      </c>
      <c r="J2001" s="13">
        <v>70</v>
      </c>
      <c r="K2001" s="13">
        <v>47.5</v>
      </c>
      <c r="L2001" s="13">
        <v>47.5</v>
      </c>
      <c r="M2001" s="13">
        <v>0</v>
      </c>
      <c r="N2001" s="14">
        <f>D2001*$D$12</f>
        <v>57.599999999999994</v>
      </c>
      <c r="O2001" s="14">
        <f>E2001*$E$12</f>
        <v>0</v>
      </c>
      <c r="P2001" s="14">
        <f>F2001*$F$12</f>
        <v>0</v>
      </c>
      <c r="Q2001" s="14">
        <f>G2001*$G$12</f>
        <v>0</v>
      </c>
      <c r="R2001" s="14">
        <f>H2001*$H$12</f>
        <v>124.80000000000001</v>
      </c>
      <c r="S2001" s="14">
        <f>(N2001/100)*(I2001*$I$12)+(N2001/100)*(J2001*$J$12)</f>
        <v>77.759999999999991</v>
      </c>
      <c r="T2001" s="14">
        <f>(O2001/100)*(K2001*$K$12)</f>
        <v>0</v>
      </c>
      <c r="U2001" s="14">
        <f>(P2001/100)*(K2001*$K$12)+(P2001/100)*(L2001*$L$12)</f>
        <v>0</v>
      </c>
      <c r="V2001" s="14">
        <f>(Q2001/100)*(L2001*$L$12)</f>
        <v>0</v>
      </c>
      <c r="W2001" s="14">
        <f>(R2001/100)*(K2001*$K$12)+(R2001/100)*(L2001*$L$12)</f>
        <v>177.84000000000003</v>
      </c>
      <c r="X2001" s="14">
        <f t="shared" si="646"/>
        <v>135.35999999999999</v>
      </c>
      <c r="Y2001" s="14">
        <f t="shared" si="647"/>
        <v>0</v>
      </c>
      <c r="Z2001" s="14">
        <f t="shared" si="648"/>
        <v>0</v>
      </c>
      <c r="AA2001" s="14">
        <f t="shared" si="649"/>
        <v>0</v>
      </c>
      <c r="AB2001" s="14">
        <f t="shared" si="651"/>
        <v>302.64000000000004</v>
      </c>
      <c r="AC2001" s="15">
        <f t="shared" si="650"/>
        <v>438</v>
      </c>
      <c r="AD2001" s="48">
        <f>(ROUND(AC2001-AC1992,1)/AC1992)</f>
        <v>0.29432624113475175</v>
      </c>
      <c r="AE2001" s="113"/>
      <c r="AF2001" s="60"/>
      <c r="AH2001" s="20"/>
    </row>
    <row r="2002" spans="1:34">
      <c r="A2002" s="99" t="s">
        <v>848</v>
      </c>
      <c r="B2002" s="87"/>
      <c r="C2002" s="21" t="s">
        <v>328</v>
      </c>
      <c r="D2002" s="12">
        <v>96</v>
      </c>
      <c r="E2002" s="12">
        <v>0</v>
      </c>
      <c r="F2002" s="12">
        <v>0</v>
      </c>
      <c r="G2002" s="12">
        <v>0</v>
      </c>
      <c r="H2002" s="12">
        <v>0</v>
      </c>
      <c r="I2002" s="13">
        <v>20</v>
      </c>
      <c r="J2002" s="13">
        <v>70</v>
      </c>
      <c r="K2002" s="13">
        <v>0</v>
      </c>
      <c r="L2002" s="13">
        <v>0</v>
      </c>
      <c r="M2002" s="13">
        <v>75</v>
      </c>
      <c r="N2002" s="14">
        <f>D2002*$D$13</f>
        <v>124.80000000000001</v>
      </c>
      <c r="O2002" s="14">
        <f>E2002*$E$13</f>
        <v>0</v>
      </c>
      <c r="P2002" s="14">
        <f>F2002*$F$13</f>
        <v>0</v>
      </c>
      <c r="Q2002" s="14">
        <f>G2002*$G$13</f>
        <v>0</v>
      </c>
      <c r="R2002" s="14">
        <f>H2002*$H$13</f>
        <v>0</v>
      </c>
      <c r="S2002" s="14">
        <f>(N2002/100)*(I2002*$I$14)+(N2002/100)*(J2002*$J$14)+(N2002/100)*(M2002*$M$14)</f>
        <v>308.88000000000005</v>
      </c>
      <c r="T2002" s="14">
        <f>(O2002/100)*(K2002*$K$13)+(O2002/100)*(M2002*$M$13)</f>
        <v>0</v>
      </c>
      <c r="U2002" s="14">
        <f>(P2002/100)*(K2002*$K$13)+(P2002/100)*(L2002*$L$13)+(P2002/100)*(M2002*$M$13)</f>
        <v>0</v>
      </c>
      <c r="V2002" s="14">
        <f>(Q2002/100)*(L2002*$L$13)+(Q2002/100)*(M2002*$M$13)</f>
        <v>0</v>
      </c>
      <c r="W2002" s="14">
        <f>(R2002/100)*(K2002*$K$13)+(R2002/100)*(L2002*$L$13)+(R2002/100)*(M2002*$M$13)</f>
        <v>0</v>
      </c>
      <c r="X2002" s="14">
        <f t="shared" si="646"/>
        <v>433.68000000000006</v>
      </c>
      <c r="Y2002" s="14">
        <f t="shared" si="647"/>
        <v>0</v>
      </c>
      <c r="Z2002" s="14">
        <f t="shared" si="648"/>
        <v>0</v>
      </c>
      <c r="AA2002" s="14">
        <f t="shared" si="649"/>
        <v>0</v>
      </c>
      <c r="AB2002" s="14">
        <f t="shared" si="651"/>
        <v>0</v>
      </c>
      <c r="AC2002" s="15">
        <f t="shared" si="650"/>
        <v>433.7</v>
      </c>
      <c r="AD2002" s="48">
        <f>(ROUND(AC2002-AC1992,1)/AC1992)</f>
        <v>0.28161938534278963</v>
      </c>
      <c r="AE2002" s="113"/>
      <c r="AF2002" s="60"/>
      <c r="AH2002" s="20"/>
    </row>
    <row r="2003" spans="1:34">
      <c r="A2003" s="99" t="s">
        <v>849</v>
      </c>
      <c r="B2003" s="87"/>
      <c r="C2003" s="21" t="s">
        <v>329</v>
      </c>
      <c r="D2003" s="12">
        <v>96</v>
      </c>
      <c r="E2003" s="12">
        <v>0</v>
      </c>
      <c r="F2003" s="12">
        <v>0</v>
      </c>
      <c r="G2003" s="12">
        <v>0</v>
      </c>
      <c r="H2003" s="12">
        <v>0</v>
      </c>
      <c r="I2003" s="13">
        <v>20</v>
      </c>
      <c r="J2003" s="13">
        <v>70</v>
      </c>
      <c r="K2003" s="13">
        <v>75</v>
      </c>
      <c r="L2003" s="13">
        <v>0</v>
      </c>
      <c r="M2003" s="13">
        <v>0</v>
      </c>
      <c r="N2003" s="14">
        <f>D2003*$D$14</f>
        <v>124.80000000000001</v>
      </c>
      <c r="O2003" s="14">
        <f>E2003*$E$14</f>
        <v>0</v>
      </c>
      <c r="P2003" s="14">
        <f>F2003*$F$14</f>
        <v>0</v>
      </c>
      <c r="Q2003" s="14">
        <f>G2003*$G$14</f>
        <v>0</v>
      </c>
      <c r="R2003" s="14">
        <f>H2003*$H$14</f>
        <v>0</v>
      </c>
      <c r="S2003" s="14">
        <f>(N2003/100)*(I2003*$I$14)+(N2003/100)*(J2003*$J$14)+(N2003/100)*(K2003*$K$14)</f>
        <v>308.88000000000005</v>
      </c>
      <c r="T2003" s="14">
        <f>(O2003/100)*(K2003*$K$14)</f>
        <v>0</v>
      </c>
      <c r="U2003" s="14">
        <f>(P2003/100)*(K2003*$K$14)+(P2003/100)*(L2003*$L$14)</f>
        <v>0</v>
      </c>
      <c r="V2003" s="14">
        <f>(Q2003/100)*(L2003*$L$14)</f>
        <v>0</v>
      </c>
      <c r="W2003" s="14">
        <f>(R2003/100)*(K2003*$L$14)+(R2003/100)*(L2003*$M$14)</f>
        <v>0</v>
      </c>
      <c r="X2003" s="14">
        <f t="shared" si="646"/>
        <v>433.68000000000006</v>
      </c>
      <c r="Y2003" s="14">
        <f t="shared" si="647"/>
        <v>0</v>
      </c>
      <c r="Z2003" s="14">
        <f t="shared" si="648"/>
        <v>0</v>
      </c>
      <c r="AA2003" s="14">
        <f t="shared" si="649"/>
        <v>0</v>
      </c>
      <c r="AB2003" s="14">
        <f t="shared" si="651"/>
        <v>0</v>
      </c>
      <c r="AC2003" s="15">
        <f t="shared" si="650"/>
        <v>433.7</v>
      </c>
      <c r="AD2003" s="48">
        <f>(ROUND(AC2003-AC1992,1)/AC1992)</f>
        <v>0.28161938534278963</v>
      </c>
      <c r="AE2003" s="113"/>
      <c r="AF2003" s="60"/>
      <c r="AH2003" s="20"/>
    </row>
    <row r="2004" spans="1:34">
      <c r="A2004" s="99"/>
      <c r="B2004" s="87"/>
      <c r="C2004" s="21" t="s">
        <v>330</v>
      </c>
      <c r="D2004" s="12">
        <v>96</v>
      </c>
      <c r="E2004" s="12">
        <v>0</v>
      </c>
      <c r="F2004" s="12">
        <v>0</v>
      </c>
      <c r="G2004" s="12">
        <v>0</v>
      </c>
      <c r="H2004" s="12">
        <v>0</v>
      </c>
      <c r="I2004" s="13">
        <v>20</v>
      </c>
      <c r="J2004" s="13">
        <v>70</v>
      </c>
      <c r="K2004" s="13">
        <v>0</v>
      </c>
      <c r="L2004" s="13">
        <v>75</v>
      </c>
      <c r="M2004" s="13">
        <v>0</v>
      </c>
      <c r="N2004" s="14">
        <f>D2004*$D$15</f>
        <v>124.80000000000001</v>
      </c>
      <c r="O2004" s="14">
        <f>E2004*$E$15</f>
        <v>0</v>
      </c>
      <c r="P2004" s="14">
        <f>F2004*$F$15</f>
        <v>0</v>
      </c>
      <c r="Q2004" s="14">
        <f>G2004*$G$15</f>
        <v>0</v>
      </c>
      <c r="R2004" s="14">
        <f>H2004*$H$15</f>
        <v>0</v>
      </c>
      <c r="S2004" s="14">
        <f>(N2004/100)*(I2004*$I$15)+(N2004/100)*(J2004*$J$15)+(N2004/100)*(L2004*$L$15)</f>
        <v>308.88000000000005</v>
      </c>
      <c r="T2004" s="14">
        <f>(O2004/100)*(K2004*$K$15)</f>
        <v>0</v>
      </c>
      <c r="U2004" s="14">
        <f>(P2004/100)*(K2004*$K$15)+(P2004/100)*(L2004*$L$15)</f>
        <v>0</v>
      </c>
      <c r="V2004" s="14">
        <f>(Q2004/100)*(L2004*$L$15)</f>
        <v>0</v>
      </c>
      <c r="W2004" s="14">
        <f>(R2004/100)*(K2004*$K$15)+(R2004/100)*(L2004*$L$15)</f>
        <v>0</v>
      </c>
      <c r="X2004" s="14">
        <f t="shared" si="646"/>
        <v>433.68000000000006</v>
      </c>
      <c r="Y2004" s="14">
        <f t="shared" si="647"/>
        <v>0</v>
      </c>
      <c r="Z2004" s="14">
        <f t="shared" si="648"/>
        <v>0</v>
      </c>
      <c r="AA2004" s="14">
        <f t="shared" si="649"/>
        <v>0</v>
      </c>
      <c r="AB2004" s="14">
        <f t="shared" si="651"/>
        <v>0</v>
      </c>
      <c r="AC2004" s="15">
        <f t="shared" si="650"/>
        <v>433.7</v>
      </c>
      <c r="AD2004" s="48">
        <f>(ROUND(AC2004-AC1992,1)/AC1992)</f>
        <v>0.28161938534278963</v>
      </c>
      <c r="AE2004" s="113"/>
      <c r="AF2004" s="60"/>
      <c r="AH2004" s="20"/>
    </row>
    <row r="2005" spans="1:34">
      <c r="A2005" s="99"/>
      <c r="B2005" s="87"/>
      <c r="C2005" s="21" t="s">
        <v>326</v>
      </c>
      <c r="D2005" s="12">
        <v>96</v>
      </c>
      <c r="E2005" s="12">
        <v>0</v>
      </c>
      <c r="F2005" s="12">
        <v>0</v>
      </c>
      <c r="G2005" s="12">
        <v>0</v>
      </c>
      <c r="H2005" s="12">
        <v>0</v>
      </c>
      <c r="I2005" s="13">
        <v>20</v>
      </c>
      <c r="J2005" s="13">
        <v>93</v>
      </c>
      <c r="K2005" s="13">
        <v>0</v>
      </c>
      <c r="L2005" s="13">
        <v>0</v>
      </c>
      <c r="M2005" s="13">
        <v>0</v>
      </c>
      <c r="N2005" s="14">
        <f>D2005*$D$16</f>
        <v>124.80000000000001</v>
      </c>
      <c r="O2005" s="14">
        <f>E2005*$E$16</f>
        <v>0</v>
      </c>
      <c r="P2005" s="14">
        <f>F2005*$F$16</f>
        <v>0</v>
      </c>
      <c r="Q2005" s="14">
        <f>G2005*$G$16</f>
        <v>0</v>
      </c>
      <c r="R2005" s="14">
        <f>H2005*$H$16</f>
        <v>0</v>
      </c>
      <c r="S2005" s="14">
        <f>(N2005/100)*(I2005*$I$16)+(N2005/100)*(J2005*$J$16)</f>
        <v>291.90719999999999</v>
      </c>
      <c r="T2005" s="14">
        <f>(O2005/100)*(K2005*$K$16)</f>
        <v>0</v>
      </c>
      <c r="U2005" s="14">
        <f>(P2005/100)*(K2005*$K$16)+(P2005/100)*(L2005*$L$16)</f>
        <v>0</v>
      </c>
      <c r="V2005" s="14">
        <f>(Q2005/100)*(L2005*$L$16)</f>
        <v>0</v>
      </c>
      <c r="W2005" s="14">
        <f>(R2005/100)*(K2005*$K$16)+(R2005/100)*(L2005*$L$16)</f>
        <v>0</v>
      </c>
      <c r="X2005" s="14">
        <f t="shared" si="646"/>
        <v>416.7072</v>
      </c>
      <c r="Y2005" s="14">
        <f t="shared" si="647"/>
        <v>0</v>
      </c>
      <c r="Z2005" s="14">
        <f t="shared" si="648"/>
        <v>0</v>
      </c>
      <c r="AA2005" s="14">
        <f t="shared" si="649"/>
        <v>0</v>
      </c>
      <c r="AB2005" s="14">
        <f t="shared" si="651"/>
        <v>0</v>
      </c>
      <c r="AC2005" s="15">
        <f t="shared" si="650"/>
        <v>416.7</v>
      </c>
      <c r="AD2005" s="48">
        <f>(ROUND(AC2005-AC1992,1)/AC1992)</f>
        <v>0.23138297872340427</v>
      </c>
      <c r="AE2005" s="113"/>
      <c r="AF2005" s="60"/>
      <c r="AH2005" s="20"/>
    </row>
    <row r="2006" spans="1:34">
      <c r="A2006" s="99"/>
      <c r="B2006" s="87"/>
      <c r="C2006" s="21" t="s">
        <v>327</v>
      </c>
      <c r="D2006" s="12">
        <v>96</v>
      </c>
      <c r="E2006" s="12">
        <v>0</v>
      </c>
      <c r="F2006" s="12">
        <v>0</v>
      </c>
      <c r="G2006" s="12">
        <v>0</v>
      </c>
      <c r="H2006" s="12">
        <v>0</v>
      </c>
      <c r="I2006" s="13">
        <v>59</v>
      </c>
      <c r="J2006" s="13">
        <v>70</v>
      </c>
      <c r="K2006" s="13">
        <v>0</v>
      </c>
      <c r="L2006" s="13">
        <v>0</v>
      </c>
      <c r="M2006" s="13">
        <v>0</v>
      </c>
      <c r="N2006" s="14">
        <f>D2006*$D$17</f>
        <v>124.80000000000001</v>
      </c>
      <c r="O2006" s="14">
        <f>E2006*$E$17</f>
        <v>0</v>
      </c>
      <c r="P2006" s="14">
        <f>F2006*$F$17</f>
        <v>0</v>
      </c>
      <c r="Q2006" s="14">
        <f>G2006*$G$17</f>
        <v>0</v>
      </c>
      <c r="R2006" s="14">
        <f>H2006*$H$17</f>
        <v>0</v>
      </c>
      <c r="S2006" s="14">
        <f>(N2006/100)*(I2006*$I$17)+(N2006/100)*(J2006*$J$17)</f>
        <v>256.71360000000004</v>
      </c>
      <c r="T2006" s="14">
        <f>(O2006/100)*(K2006*$K$17)</f>
        <v>0</v>
      </c>
      <c r="U2006" s="14">
        <f>(P2006/100)*(K2006*$K$17)+(P2006/100)*(L2006*$L$17)</f>
        <v>0</v>
      </c>
      <c r="V2006" s="14">
        <f>(Q2006/100)*(L2006*$L$17)</f>
        <v>0</v>
      </c>
      <c r="W2006" s="14">
        <f>(R2006/100)*(K2006*$K$17)+(R2006/100)*(L2006*$L$17)</f>
        <v>0</v>
      </c>
      <c r="X2006" s="14">
        <f t="shared" si="646"/>
        <v>381.51360000000005</v>
      </c>
      <c r="Y2006" s="14">
        <f t="shared" si="647"/>
        <v>0</v>
      </c>
      <c r="Z2006" s="14">
        <f t="shared" si="648"/>
        <v>0</v>
      </c>
      <c r="AA2006" s="14">
        <f t="shared" si="649"/>
        <v>0</v>
      </c>
      <c r="AB2006" s="14">
        <f t="shared" si="651"/>
        <v>0</v>
      </c>
      <c r="AC2006" s="15">
        <f t="shared" si="650"/>
        <v>381.5</v>
      </c>
      <c r="AD2006" s="48">
        <f>(ROUND(AC2006-AC1992,1)/AC1992)</f>
        <v>0.12736406619385343</v>
      </c>
      <c r="AE2006" s="113"/>
      <c r="AF2006" s="60"/>
      <c r="AH2006" s="20"/>
    </row>
    <row r="2007" spans="1:34">
      <c r="A2007" s="106" t="s">
        <v>0</v>
      </c>
      <c r="B2007" s="88" t="s">
        <v>95</v>
      </c>
      <c r="C2007" s="50" t="s">
        <v>244</v>
      </c>
      <c r="D2007" s="11">
        <v>104</v>
      </c>
      <c r="E2007" s="11">
        <v>0</v>
      </c>
      <c r="F2007" s="11">
        <v>0</v>
      </c>
      <c r="G2007" s="11">
        <v>0</v>
      </c>
      <c r="H2007" s="11">
        <v>0</v>
      </c>
      <c r="I2007" s="51">
        <v>30</v>
      </c>
      <c r="J2007" s="51">
        <v>50</v>
      </c>
      <c r="K2007" s="51">
        <v>0</v>
      </c>
      <c r="L2007" s="51">
        <v>0</v>
      </c>
      <c r="M2007" s="51">
        <v>0</v>
      </c>
      <c r="N2007" s="52">
        <f>D2007*$D$3</f>
        <v>156</v>
      </c>
      <c r="O2007" s="52">
        <f>E2007*$E$3</f>
        <v>0</v>
      </c>
      <c r="P2007" s="52">
        <f>F2007*$F$3</f>
        <v>0</v>
      </c>
      <c r="Q2007" s="52">
        <f>G2007*$G$3</f>
        <v>0</v>
      </c>
      <c r="R2007" s="52">
        <f>H2007*$H$3</f>
        <v>0</v>
      </c>
      <c r="S2007" s="52">
        <f>(N2007/100)*(I2007*$I$3)+(N2007/100)*(J2007*$J$3)</f>
        <v>187.2</v>
      </c>
      <c r="T2007" s="52">
        <f>(O2007/100)*(K2007*$K$3)</f>
        <v>0</v>
      </c>
      <c r="U2007" s="52">
        <f>(P2007/100)*(K2007*$K$3)+(P2007/100)*(L2007*$L$3)</f>
        <v>0</v>
      </c>
      <c r="V2007" s="52">
        <f>(Q2007/100)*(L2007*$L$3)</f>
        <v>0</v>
      </c>
      <c r="W2007" s="52">
        <f>(R2007/100)*(K2007*$K$3)+(R2007/100)*(L2007*$L$3)</f>
        <v>0</v>
      </c>
      <c r="X2007" s="52">
        <f t="shared" si="646"/>
        <v>343.2</v>
      </c>
      <c r="Y2007" s="52">
        <f t="shared" si="647"/>
        <v>0</v>
      </c>
      <c r="Z2007" s="52">
        <f t="shared" si="648"/>
        <v>0</v>
      </c>
      <c r="AA2007" s="52">
        <f t="shared" si="649"/>
        <v>0</v>
      </c>
      <c r="AB2007" s="52">
        <f t="shared" si="651"/>
        <v>0</v>
      </c>
      <c r="AC2007" s="53">
        <f>ROUND(X2007+Y2007+Z2007+AA2007+AB2007,1)</f>
        <v>343.2</v>
      </c>
      <c r="AD2007" s="58">
        <v>0</v>
      </c>
      <c r="AE2007" s="113" t="s">
        <v>814</v>
      </c>
      <c r="AF2007" s="60"/>
      <c r="AH2007" s="20"/>
    </row>
    <row r="2008" spans="1:34">
      <c r="A2008" s="99" t="s">
        <v>815</v>
      </c>
      <c r="B2008" s="89">
        <v>12</v>
      </c>
      <c r="C2008" s="21" t="s">
        <v>325</v>
      </c>
      <c r="D2008" s="12">
        <v>104</v>
      </c>
      <c r="E2008" s="12">
        <v>0</v>
      </c>
      <c r="F2008" s="12">
        <v>0</v>
      </c>
      <c r="G2008" s="12">
        <v>0</v>
      </c>
      <c r="H2008" s="12">
        <v>0</v>
      </c>
      <c r="I2008" s="13">
        <v>45</v>
      </c>
      <c r="J2008" s="13">
        <v>65</v>
      </c>
      <c r="K2008" s="13">
        <v>0</v>
      </c>
      <c r="L2008" s="13">
        <v>0</v>
      </c>
      <c r="M2008" s="13">
        <v>0</v>
      </c>
      <c r="N2008" s="14">
        <f>D2008*$D$4</f>
        <v>135.20000000000002</v>
      </c>
      <c r="O2008" s="14">
        <f>E2008*$E$4</f>
        <v>0</v>
      </c>
      <c r="P2008" s="14">
        <f>F2008*$F$4</f>
        <v>0</v>
      </c>
      <c r="Q2008" s="14">
        <f>G2008*$G$4</f>
        <v>0</v>
      </c>
      <c r="R2008" s="14">
        <f>H2008*$H$4</f>
        <v>0</v>
      </c>
      <c r="S2008" s="14">
        <f>(N2008/100)*(I2008*$I$4)+(N2008/100)*(J2008*$J$4)</f>
        <v>267.69600000000003</v>
      </c>
      <c r="T2008" s="14">
        <f>(O2008/100)*(K2008*$K$4)</f>
        <v>0</v>
      </c>
      <c r="U2008" s="14">
        <f>(P2008/100)*(K2008*$K$4)+(P2008/100)*(L2008*$L$4)</f>
        <v>0</v>
      </c>
      <c r="V2008" s="14">
        <f>(Q2008/100)*(L2008*$L$4)</f>
        <v>0</v>
      </c>
      <c r="W2008" s="14">
        <f>(R2008/100)*(K2008*$K$4)+(R2008/100)*(L2008*$L$4)</f>
        <v>0</v>
      </c>
      <c r="X2008" s="14">
        <f t="shared" si="646"/>
        <v>402.89600000000007</v>
      </c>
      <c r="Y2008" s="14">
        <f t="shared" si="647"/>
        <v>0</v>
      </c>
      <c r="Z2008" s="14">
        <f t="shared" si="648"/>
        <v>0</v>
      </c>
      <c r="AA2008" s="14">
        <f t="shared" si="649"/>
        <v>0</v>
      </c>
      <c r="AB2008" s="14">
        <f t="shared" ref="AB2008:AB2024" si="652">R2008+W2008</f>
        <v>0</v>
      </c>
      <c r="AC2008" s="15">
        <f>ROUND(X2008+Y2008+Z2008+AA2008+AB2008,1)</f>
        <v>402.9</v>
      </c>
      <c r="AD2008" s="48">
        <f>(ROUND(AC2008-AC2007,1)/AC2007)</f>
        <v>0.17395104895104896</v>
      </c>
      <c r="AE2008" s="113"/>
      <c r="AF2008" s="60"/>
      <c r="AH2008" s="20"/>
    </row>
    <row r="2009" spans="1:34">
      <c r="A2009" s="99" t="s">
        <v>816</v>
      </c>
      <c r="B2009" s="89">
        <v>8</v>
      </c>
      <c r="C2009" s="21" t="s">
        <v>850</v>
      </c>
      <c r="D2009" s="12">
        <v>104</v>
      </c>
      <c r="E2009" s="12">
        <v>0</v>
      </c>
      <c r="F2009" s="12">
        <v>0</v>
      </c>
      <c r="G2009" s="12">
        <v>0</v>
      </c>
      <c r="H2009" s="12">
        <v>0</v>
      </c>
      <c r="I2009" s="13">
        <v>30</v>
      </c>
      <c r="J2009" s="13">
        <v>50</v>
      </c>
      <c r="K2009" s="13">
        <v>0</v>
      </c>
      <c r="L2009" s="13">
        <v>0</v>
      </c>
      <c r="M2009" s="13">
        <v>0</v>
      </c>
      <c r="N2009" s="14">
        <f>D2009*$D$5</f>
        <v>145.6</v>
      </c>
      <c r="O2009" s="14">
        <f>E2009*$E$5</f>
        <v>0</v>
      </c>
      <c r="P2009" s="14">
        <f>F2009*$F$5</f>
        <v>0</v>
      </c>
      <c r="Q2009" s="14">
        <f>G2009*$G$5</f>
        <v>0</v>
      </c>
      <c r="R2009" s="14">
        <f>H2009*$H$5</f>
        <v>0</v>
      </c>
      <c r="S2009" s="14">
        <f>(N2009/100)*(I2009*$I$5)+(N2009/100)*(J2009*$J$5)</f>
        <v>174.72</v>
      </c>
      <c r="T2009" s="14">
        <f>(O2009/100)*(K2009*$K$5)</f>
        <v>0</v>
      </c>
      <c r="U2009" s="14">
        <f>(P2009/100)*(K2009*$K$5)+(P2009/100)*(L2009*$L$5)</f>
        <v>0</v>
      </c>
      <c r="V2009" s="14">
        <f>(Q2009/100)*(L2009*$L$5)</f>
        <v>0</v>
      </c>
      <c r="W2009" s="14">
        <f>(R2009/100)*(K2009*$K$5)+(R2009/100)*(L2009*$L$5)</f>
        <v>0</v>
      </c>
      <c r="X2009" s="14">
        <f t="shared" si="646"/>
        <v>320.32</v>
      </c>
      <c r="Y2009" s="14">
        <f t="shared" si="647"/>
        <v>0</v>
      </c>
      <c r="Z2009" s="14">
        <f t="shared" si="648"/>
        <v>0</v>
      </c>
      <c r="AA2009" s="14">
        <f t="shared" si="649"/>
        <v>0</v>
      </c>
      <c r="AB2009" s="14">
        <f t="shared" si="652"/>
        <v>0</v>
      </c>
      <c r="AC2009" s="15">
        <f t="shared" ref="AC2009:AC2021" si="653">ROUND(X2009+Y2009+Z2009+AA2009+AB2009,1)</f>
        <v>320.3</v>
      </c>
      <c r="AD2009" s="48">
        <f>(ROUND(AC2009-AC2007,1)/AC2007)</f>
        <v>-6.6724941724941728E-2</v>
      </c>
      <c r="AE2009" s="113"/>
      <c r="AF2009" s="60"/>
      <c r="AH2009" s="20"/>
    </row>
    <row r="2010" spans="1:34">
      <c r="A2010" s="99" t="s">
        <v>817</v>
      </c>
      <c r="B2010" s="89">
        <v>0</v>
      </c>
      <c r="C2010" s="21" t="s">
        <v>338</v>
      </c>
      <c r="D2010" s="12">
        <v>104</v>
      </c>
      <c r="E2010" s="12">
        <v>0</v>
      </c>
      <c r="F2010" s="12">
        <v>0</v>
      </c>
      <c r="G2010" s="12">
        <v>0</v>
      </c>
      <c r="H2010" s="12">
        <v>0</v>
      </c>
      <c r="I2010" s="13">
        <v>30</v>
      </c>
      <c r="J2010" s="13">
        <v>50</v>
      </c>
      <c r="K2010" s="13">
        <v>0</v>
      </c>
      <c r="L2010" s="13">
        <v>0</v>
      </c>
      <c r="M2010" s="13">
        <v>0</v>
      </c>
      <c r="N2010" s="14">
        <f>D2010*$D$6</f>
        <v>145.6</v>
      </c>
      <c r="O2010" s="14">
        <f>E2010*$E$6</f>
        <v>0</v>
      </c>
      <c r="P2010" s="14">
        <f>F2010*$F$6</f>
        <v>0</v>
      </c>
      <c r="Q2010" s="14">
        <f>G2010*$G$6</f>
        <v>0</v>
      </c>
      <c r="R2010" s="14">
        <f>H2010*$H$6</f>
        <v>0</v>
      </c>
      <c r="S2010" s="14">
        <f>(N2010/100)*(I2010*$I$6)+(N2010/100)*(J2010*$J$6)</f>
        <v>174.72</v>
      </c>
      <c r="T2010" s="14">
        <f>(O2010/100)*(K2010*$K$6)</f>
        <v>0</v>
      </c>
      <c r="U2010" s="14">
        <f>(P2010/100)*(K2010*$K$6)+(P2010/100)*(L2010*$L$6)</f>
        <v>0</v>
      </c>
      <c r="V2010" s="14">
        <f>(Q2010/100)*(L2010*$L$6)</f>
        <v>0</v>
      </c>
      <c r="W2010" s="14">
        <f>(R2010/100)*(K2010*$K$6)+(R2010/100)*(L2010*$L$6)</f>
        <v>0</v>
      </c>
      <c r="X2010" s="14">
        <f t="shared" si="646"/>
        <v>320.32</v>
      </c>
      <c r="Y2010" s="14">
        <f t="shared" si="647"/>
        <v>0</v>
      </c>
      <c r="Z2010" s="14">
        <f t="shared" si="648"/>
        <v>0</v>
      </c>
      <c r="AA2010" s="14">
        <f t="shared" si="649"/>
        <v>0</v>
      </c>
      <c r="AB2010" s="14">
        <f t="shared" si="652"/>
        <v>0</v>
      </c>
      <c r="AC2010" s="15">
        <f t="shared" si="653"/>
        <v>320.3</v>
      </c>
      <c r="AD2010" s="48">
        <f>(ROUND(AC2010-AC2007,1)/AC2007)</f>
        <v>-6.6724941724941728E-2</v>
      </c>
      <c r="AE2010" s="113"/>
      <c r="AF2010" s="60"/>
      <c r="AH2010" s="20"/>
    </row>
    <row r="2011" spans="1:34">
      <c r="A2011" s="99" t="s">
        <v>818</v>
      </c>
      <c r="B2011" s="89">
        <v>0</v>
      </c>
      <c r="C2011" s="21" t="s">
        <v>339</v>
      </c>
      <c r="D2011" s="12">
        <v>104</v>
      </c>
      <c r="E2011" s="12">
        <v>0</v>
      </c>
      <c r="F2011" s="12">
        <v>0</v>
      </c>
      <c r="G2011" s="12">
        <v>0</v>
      </c>
      <c r="H2011" s="12">
        <v>0</v>
      </c>
      <c r="I2011" s="13">
        <v>30</v>
      </c>
      <c r="J2011" s="13">
        <v>50</v>
      </c>
      <c r="K2011" s="13">
        <v>0</v>
      </c>
      <c r="L2011" s="13">
        <v>0</v>
      </c>
      <c r="M2011" s="13">
        <v>0</v>
      </c>
      <c r="N2011" s="14">
        <f>D2011*$D$7</f>
        <v>145.6</v>
      </c>
      <c r="O2011" s="14">
        <f>E2011*$E$7</f>
        <v>0</v>
      </c>
      <c r="P2011" s="14">
        <f>F2011*$F$7</f>
        <v>0</v>
      </c>
      <c r="Q2011" s="14">
        <f>G2011*$G$7</f>
        <v>0</v>
      </c>
      <c r="R2011" s="14">
        <f>H2011*$H$7</f>
        <v>0</v>
      </c>
      <c r="S2011" s="14">
        <f>(N2011/100)*(I2011*$I$7)+(N2011/100)*(J2011*$J$7)</f>
        <v>174.72</v>
      </c>
      <c r="T2011" s="14">
        <f>(O2011/100)*(K2011*$K$7)</f>
        <v>0</v>
      </c>
      <c r="U2011" s="14">
        <f>(P2011/100)*(K2011*$K$7)+(P2011/100)*(L2011*$L$7)</f>
        <v>0</v>
      </c>
      <c r="V2011" s="14">
        <f>(Q2011/100)*(L2011*$L$7)</f>
        <v>0</v>
      </c>
      <c r="W2011" s="14">
        <f>(R2011/100)*(K2011*$K$7)+(R2011/100)*(L2011*$L$7)</f>
        <v>0</v>
      </c>
      <c r="X2011" s="14">
        <f t="shared" si="646"/>
        <v>320.32</v>
      </c>
      <c r="Y2011" s="14">
        <f t="shared" si="647"/>
        <v>0</v>
      </c>
      <c r="Z2011" s="14">
        <f t="shared" si="648"/>
        <v>0</v>
      </c>
      <c r="AA2011" s="14">
        <f t="shared" si="649"/>
        <v>0</v>
      </c>
      <c r="AB2011" s="14">
        <f t="shared" si="652"/>
        <v>0</v>
      </c>
      <c r="AC2011" s="15">
        <f t="shared" si="653"/>
        <v>320.3</v>
      </c>
      <c r="AD2011" s="48">
        <f>(ROUND(AC2011-AC2007,1)/AC2007)</f>
        <v>-6.6724941724941728E-2</v>
      </c>
      <c r="AE2011" s="113"/>
      <c r="AF2011" s="60"/>
      <c r="AH2011" s="20"/>
    </row>
    <row r="2012" spans="1:34">
      <c r="A2012" s="99" t="s">
        <v>667</v>
      </c>
      <c r="B2012" s="89"/>
      <c r="C2012" s="21" t="s">
        <v>340</v>
      </c>
      <c r="D2012" s="12">
        <v>104</v>
      </c>
      <c r="E2012" s="12">
        <v>0</v>
      </c>
      <c r="F2012" s="12">
        <v>0</v>
      </c>
      <c r="G2012" s="12">
        <v>0</v>
      </c>
      <c r="H2012" s="12">
        <v>0</v>
      </c>
      <c r="I2012" s="13">
        <v>30</v>
      </c>
      <c r="J2012" s="13">
        <v>50</v>
      </c>
      <c r="K2012" s="13">
        <v>0</v>
      </c>
      <c r="L2012" s="13">
        <v>0</v>
      </c>
      <c r="M2012" s="13">
        <v>0</v>
      </c>
      <c r="N2012" s="14">
        <f>D2012*$D$8</f>
        <v>145.6</v>
      </c>
      <c r="O2012" s="14">
        <f>E2012*$E$8</f>
        <v>0</v>
      </c>
      <c r="P2012" s="14">
        <f>F2012*$F$8</f>
        <v>0</v>
      </c>
      <c r="Q2012" s="14">
        <f>G2012*$G$8</f>
        <v>0</v>
      </c>
      <c r="R2012" s="14">
        <f>H2012*$H$8</f>
        <v>0</v>
      </c>
      <c r="S2012" s="14">
        <f>(N2012/100)*(I2012*$I$8)+(N2012/100)*(J2012*$J$8)</f>
        <v>174.72</v>
      </c>
      <c r="T2012" s="14">
        <f>(O2012/100)*(K2012*$K$8)</f>
        <v>0</v>
      </c>
      <c r="U2012" s="14">
        <f>(P2012/100)*(K2012*$K$8)+(P2012/100)*(L2012*$L$8)</f>
        <v>0</v>
      </c>
      <c r="V2012" s="14">
        <f>(Q2012/100)*(L2012*$L$8)</f>
        <v>0</v>
      </c>
      <c r="W2012" s="14">
        <f>(R2012/100)*(K2012*$K$8)+(R2012/100)*(L2012*$L$8)</f>
        <v>0</v>
      </c>
      <c r="X2012" s="14">
        <f t="shared" si="646"/>
        <v>320.32</v>
      </c>
      <c r="Y2012" s="14">
        <f t="shared" si="647"/>
        <v>0</v>
      </c>
      <c r="Z2012" s="14">
        <f t="shared" si="648"/>
        <v>0</v>
      </c>
      <c r="AA2012" s="14">
        <f t="shared" si="649"/>
        <v>0</v>
      </c>
      <c r="AB2012" s="14">
        <f t="shared" si="652"/>
        <v>0</v>
      </c>
      <c r="AC2012" s="15">
        <f t="shared" si="653"/>
        <v>320.3</v>
      </c>
      <c r="AD2012" s="48">
        <f>(ROUND(AC2012-AC2007,1)/AC2007)</f>
        <v>-6.6724941724941728E-2</v>
      </c>
      <c r="AE2012" s="113"/>
      <c r="AF2012" s="60"/>
      <c r="AH2012" s="20"/>
    </row>
    <row r="2013" spans="1:34">
      <c r="A2013" s="99" t="s">
        <v>606</v>
      </c>
      <c r="B2013" s="89"/>
      <c r="C2013" s="21" t="s">
        <v>1</v>
      </c>
      <c r="D2013" s="12">
        <v>52</v>
      </c>
      <c r="E2013" s="12">
        <v>104</v>
      </c>
      <c r="F2013" s="12">
        <v>0</v>
      </c>
      <c r="G2013" s="12">
        <v>0</v>
      </c>
      <c r="H2013" s="12">
        <v>0</v>
      </c>
      <c r="I2013" s="13">
        <v>30</v>
      </c>
      <c r="J2013" s="13">
        <v>50</v>
      </c>
      <c r="K2013" s="13">
        <v>85</v>
      </c>
      <c r="L2013" s="13">
        <v>0</v>
      </c>
      <c r="M2013" s="13">
        <v>0</v>
      </c>
      <c r="N2013" s="14">
        <f>D2013*$D$9</f>
        <v>62.4</v>
      </c>
      <c r="O2013" s="14">
        <f>E2013*$E$9</f>
        <v>135.20000000000002</v>
      </c>
      <c r="P2013" s="14">
        <f>F2013*$F$9</f>
        <v>0</v>
      </c>
      <c r="Q2013" s="14">
        <f>G2013*$G$9</f>
        <v>0</v>
      </c>
      <c r="R2013" s="14">
        <f>H2013*$H$9</f>
        <v>0</v>
      </c>
      <c r="S2013" s="14">
        <f>(N2013/100)*(I2013*$I$9)+(N2013/100)*(J2013*$J$9)</f>
        <v>74.88</v>
      </c>
      <c r="T2013" s="14">
        <f>(O2013/100)*(K2013*$K$9)</f>
        <v>172.38000000000002</v>
      </c>
      <c r="U2013" s="14">
        <f>(P2013/100)*(K2013*$K$9)+(P2013/100)*(L2013*$L$9)</f>
        <v>0</v>
      </c>
      <c r="V2013" s="14">
        <f>(Q2013/100)*(L2013*$L$9)</f>
        <v>0</v>
      </c>
      <c r="W2013" s="14">
        <f>(R2013/100)*(K2013*$K$9)+(R2013/100)*(L2013*$L$9)</f>
        <v>0</v>
      </c>
      <c r="X2013" s="14">
        <f t="shared" si="646"/>
        <v>137.28</v>
      </c>
      <c r="Y2013" s="14">
        <f t="shared" si="647"/>
        <v>307.58000000000004</v>
      </c>
      <c r="Z2013" s="14">
        <f t="shared" si="648"/>
        <v>0</v>
      </c>
      <c r="AA2013" s="14">
        <f t="shared" si="649"/>
        <v>0</v>
      </c>
      <c r="AB2013" s="14">
        <f t="shared" si="652"/>
        <v>0</v>
      </c>
      <c r="AC2013" s="15">
        <f t="shared" si="653"/>
        <v>444.9</v>
      </c>
      <c r="AD2013" s="48">
        <f>(ROUND(AC2013-AC2007,1)/AC2007)</f>
        <v>0.29632867132867136</v>
      </c>
      <c r="AE2013" s="113"/>
      <c r="AF2013" s="60"/>
      <c r="AH2013" s="20"/>
    </row>
    <row r="2014" spans="1:34">
      <c r="A2014" s="99" t="s">
        <v>845</v>
      </c>
      <c r="B2014" s="89"/>
      <c r="C2014" s="21" t="s">
        <v>2</v>
      </c>
      <c r="D2014" s="12">
        <v>52</v>
      </c>
      <c r="E2014" s="12">
        <v>0</v>
      </c>
      <c r="F2014" s="12">
        <v>140</v>
      </c>
      <c r="G2014" s="12">
        <v>0</v>
      </c>
      <c r="H2014" s="12">
        <v>0</v>
      </c>
      <c r="I2014" s="13">
        <v>30</v>
      </c>
      <c r="J2014" s="13">
        <v>50</v>
      </c>
      <c r="K2014" s="13">
        <v>42.5</v>
      </c>
      <c r="L2014" s="13">
        <v>42.5</v>
      </c>
      <c r="M2014" s="13">
        <v>0</v>
      </c>
      <c r="N2014" s="14">
        <f>D2014*$D$10</f>
        <v>62.4</v>
      </c>
      <c r="O2014" s="14">
        <f>E2014*$E$10</f>
        <v>0</v>
      </c>
      <c r="P2014" s="14">
        <f>F2014*$F$10</f>
        <v>182</v>
      </c>
      <c r="Q2014" s="14">
        <f>G2014*$G$10</f>
        <v>0</v>
      </c>
      <c r="R2014" s="14">
        <f>H2014*$H$10</f>
        <v>0</v>
      </c>
      <c r="S2014" s="14">
        <f>(N2014/100)*(I2014*$I$10)+(N2014/100)*(J2014*$J$10)</f>
        <v>74.88</v>
      </c>
      <c r="T2014" s="14">
        <f>(O2014/100)*(K2014*$J$10)</f>
        <v>0</v>
      </c>
      <c r="U2014" s="14">
        <f>(P2014/100)*(K2014*$K$10)+(P2014/100)*(L2014*$L$10)</f>
        <v>232.05</v>
      </c>
      <c r="V2014" s="14">
        <f>(Q2014/100)*(L2014*$L$10)</f>
        <v>0</v>
      </c>
      <c r="W2014" s="14">
        <f>(R2014/100)*(K2014*$K$10)+(R2014/100)*(L2014*$L$10)</f>
        <v>0</v>
      </c>
      <c r="X2014" s="14">
        <f t="shared" si="646"/>
        <v>137.28</v>
      </c>
      <c r="Y2014" s="14">
        <f t="shared" si="647"/>
        <v>0</v>
      </c>
      <c r="Z2014" s="14">
        <f t="shared" si="648"/>
        <v>414.05</v>
      </c>
      <c r="AA2014" s="14">
        <f t="shared" si="649"/>
        <v>0</v>
      </c>
      <c r="AB2014" s="14">
        <f t="shared" si="652"/>
        <v>0</v>
      </c>
      <c r="AC2014" s="15">
        <f t="shared" si="653"/>
        <v>551.29999999999995</v>
      </c>
      <c r="AD2014" s="48">
        <f>(ROUND(AC2014-AC2007,1)/AC2007)</f>
        <v>0.60635198135198132</v>
      </c>
      <c r="AE2014" s="113"/>
      <c r="AF2014" s="60"/>
      <c r="AH2014" s="20"/>
    </row>
    <row r="2015" spans="1:34">
      <c r="A2015" s="99" t="s">
        <v>846</v>
      </c>
      <c r="B2015" s="89"/>
      <c r="C2015" s="21" t="s">
        <v>3</v>
      </c>
      <c r="D2015" s="12">
        <v>52</v>
      </c>
      <c r="E2015" s="12">
        <v>0</v>
      </c>
      <c r="F2015" s="12">
        <v>0</v>
      </c>
      <c r="G2015" s="12">
        <v>104</v>
      </c>
      <c r="H2015" s="12">
        <v>0</v>
      </c>
      <c r="I2015" s="13">
        <v>30</v>
      </c>
      <c r="J2015" s="13">
        <v>50</v>
      </c>
      <c r="K2015" s="13">
        <v>0</v>
      </c>
      <c r="L2015" s="13">
        <v>85</v>
      </c>
      <c r="M2015" s="13">
        <v>0</v>
      </c>
      <c r="N2015" s="14">
        <f>D2015*$D$11</f>
        <v>62.4</v>
      </c>
      <c r="O2015" s="14">
        <f>E2015*$E$11</f>
        <v>0</v>
      </c>
      <c r="P2015" s="14">
        <f>F2015*$F$11</f>
        <v>0</v>
      </c>
      <c r="Q2015" s="14">
        <f>G2015*$G$11</f>
        <v>135.20000000000002</v>
      </c>
      <c r="R2015" s="14">
        <f>H2015*$H$11</f>
        <v>0</v>
      </c>
      <c r="S2015" s="14">
        <f>(N2015/100)*(I2015*$I$11)+(N2015/100)*(J2015*$J$11)</f>
        <v>74.88</v>
      </c>
      <c r="T2015" s="14">
        <f>(O2015/100)*(K2015*$K$11)</f>
        <v>0</v>
      </c>
      <c r="U2015" s="14">
        <f>(P2015/100)*(K2015*$K$11)+(P2015/100)*(L2015*$L$11)</f>
        <v>0</v>
      </c>
      <c r="V2015" s="14">
        <f>(Q2015/100)*(L2015*$L$11)</f>
        <v>172.38000000000002</v>
      </c>
      <c r="W2015" s="14">
        <f>(R2015/100)*(K2015*$K$11)+(R2015/100)*(L2015*$L$11)</f>
        <v>0</v>
      </c>
      <c r="X2015" s="14">
        <f t="shared" si="646"/>
        <v>137.28</v>
      </c>
      <c r="Y2015" s="14">
        <f t="shared" si="647"/>
        <v>0</v>
      </c>
      <c r="Z2015" s="14">
        <f t="shared" si="648"/>
        <v>0</v>
      </c>
      <c r="AA2015" s="14">
        <f t="shared" si="649"/>
        <v>307.58000000000004</v>
      </c>
      <c r="AB2015" s="14">
        <f t="shared" si="652"/>
        <v>0</v>
      </c>
      <c r="AC2015" s="15">
        <f t="shared" si="653"/>
        <v>444.9</v>
      </c>
      <c r="AD2015" s="48">
        <f>(ROUND(AC2015-AC2007,1)/AC2007)</f>
        <v>0.29632867132867136</v>
      </c>
      <c r="AE2015" s="113"/>
      <c r="AF2015" s="60"/>
      <c r="AH2015" s="20"/>
    </row>
    <row r="2016" spans="1:34">
      <c r="A2016" s="99" t="s">
        <v>847</v>
      </c>
      <c r="B2016" s="89"/>
      <c r="C2016" s="21" t="s">
        <v>4</v>
      </c>
      <c r="D2016" s="12">
        <v>52</v>
      </c>
      <c r="E2016" s="12">
        <v>0</v>
      </c>
      <c r="F2016" s="12">
        <v>0</v>
      </c>
      <c r="G2016" s="12">
        <v>0</v>
      </c>
      <c r="H2016" s="12">
        <v>104</v>
      </c>
      <c r="I2016" s="13">
        <v>30</v>
      </c>
      <c r="J2016" s="13">
        <v>50</v>
      </c>
      <c r="K2016" s="13">
        <v>42.5</v>
      </c>
      <c r="L2016" s="13">
        <v>42.5</v>
      </c>
      <c r="M2016" s="13">
        <v>0</v>
      </c>
      <c r="N2016" s="14">
        <f>D2016*$D$12</f>
        <v>62.4</v>
      </c>
      <c r="O2016" s="14">
        <f>E2016*$E$12</f>
        <v>0</v>
      </c>
      <c r="P2016" s="14">
        <f>F2016*$F$12</f>
        <v>0</v>
      </c>
      <c r="Q2016" s="14">
        <f>G2016*$G$12</f>
        <v>0</v>
      </c>
      <c r="R2016" s="14">
        <f>H2016*$H$12</f>
        <v>135.20000000000002</v>
      </c>
      <c r="S2016" s="14">
        <f>(N2016/100)*(I2016*$I$12)+(N2016/100)*(J2016*$J$12)</f>
        <v>74.88</v>
      </c>
      <c r="T2016" s="14">
        <f>(O2016/100)*(K2016*$K$12)</f>
        <v>0</v>
      </c>
      <c r="U2016" s="14">
        <f>(P2016/100)*(K2016*$K$12)+(P2016/100)*(L2016*$L$12)</f>
        <v>0</v>
      </c>
      <c r="V2016" s="14">
        <f>(Q2016/100)*(L2016*$L$12)</f>
        <v>0</v>
      </c>
      <c r="W2016" s="14">
        <f>(R2016/100)*(K2016*$K$12)+(R2016/100)*(L2016*$L$12)</f>
        <v>172.38000000000002</v>
      </c>
      <c r="X2016" s="14">
        <f t="shared" si="646"/>
        <v>137.28</v>
      </c>
      <c r="Y2016" s="14">
        <f t="shared" si="647"/>
        <v>0</v>
      </c>
      <c r="Z2016" s="14">
        <f t="shared" si="648"/>
        <v>0</v>
      </c>
      <c r="AA2016" s="14">
        <f t="shared" si="649"/>
        <v>0</v>
      </c>
      <c r="AB2016" s="14">
        <f t="shared" si="652"/>
        <v>307.58000000000004</v>
      </c>
      <c r="AC2016" s="15">
        <f t="shared" si="653"/>
        <v>444.9</v>
      </c>
      <c r="AD2016" s="48">
        <f>(ROUND(AC2016-AC2007,1)/AC2007)</f>
        <v>0.29632867132867136</v>
      </c>
      <c r="AE2016" s="113"/>
      <c r="AF2016" s="60"/>
      <c r="AH2016" s="20"/>
    </row>
    <row r="2017" spans="1:34">
      <c r="A2017" s="99" t="s">
        <v>848</v>
      </c>
      <c r="B2017" s="89"/>
      <c r="C2017" s="21" t="s">
        <v>328</v>
      </c>
      <c r="D2017" s="12">
        <v>104</v>
      </c>
      <c r="E2017" s="12">
        <v>0</v>
      </c>
      <c r="F2017" s="12">
        <v>0</v>
      </c>
      <c r="G2017" s="12">
        <v>0</v>
      </c>
      <c r="H2017" s="12">
        <v>0</v>
      </c>
      <c r="I2017" s="13">
        <v>30</v>
      </c>
      <c r="J2017" s="13">
        <v>50</v>
      </c>
      <c r="K2017" s="13">
        <v>0</v>
      </c>
      <c r="L2017" s="13">
        <v>0</v>
      </c>
      <c r="M2017" s="13">
        <v>70</v>
      </c>
      <c r="N2017" s="14">
        <f>D2017*$D$13</f>
        <v>135.20000000000002</v>
      </c>
      <c r="O2017" s="14">
        <f>E2017*$E$13</f>
        <v>0</v>
      </c>
      <c r="P2017" s="14">
        <f>F2017*$F$13</f>
        <v>0</v>
      </c>
      <c r="Q2017" s="14">
        <f>G2017*$G$13</f>
        <v>0</v>
      </c>
      <c r="R2017" s="14">
        <f>H2017*$H$13</f>
        <v>0</v>
      </c>
      <c r="S2017" s="14">
        <f>(N2017/100)*(I2017*$I$14)+(N2017/100)*(J2017*$J$14)+(N2017/100)*(M2017*$M$14)</f>
        <v>304.20000000000005</v>
      </c>
      <c r="T2017" s="14">
        <f>(O2017/100)*(K2017*$K$13)+(O2017/100)*(M2017*$M$13)</f>
        <v>0</v>
      </c>
      <c r="U2017" s="14">
        <f>(P2017/100)*(K2017*$K$13)+(P2017/100)*(L2017*$L$13)+(P2017/100)*(M2017*$M$13)</f>
        <v>0</v>
      </c>
      <c r="V2017" s="14">
        <f>(Q2017/100)*(L2017*$L$13)+(Q2017/100)*(M2017*$M$13)</f>
        <v>0</v>
      </c>
      <c r="W2017" s="14">
        <f>(R2017/100)*(K2017*$K$13)+(R2017/100)*(L2017*$L$13)+(R2017/100)*(M2017*$M$13)</f>
        <v>0</v>
      </c>
      <c r="X2017" s="14">
        <f t="shared" si="646"/>
        <v>439.40000000000009</v>
      </c>
      <c r="Y2017" s="14">
        <f t="shared" si="647"/>
        <v>0</v>
      </c>
      <c r="Z2017" s="14">
        <f t="shared" si="648"/>
        <v>0</v>
      </c>
      <c r="AA2017" s="14">
        <f t="shared" si="649"/>
        <v>0</v>
      </c>
      <c r="AB2017" s="14">
        <f t="shared" si="652"/>
        <v>0</v>
      </c>
      <c r="AC2017" s="15">
        <f t="shared" si="653"/>
        <v>439.4</v>
      </c>
      <c r="AD2017" s="48">
        <f>(ROUND(AC2017-AC2007,1)/AC2007)</f>
        <v>0.28030303030303033</v>
      </c>
      <c r="AE2017" s="113"/>
      <c r="AF2017" s="60"/>
      <c r="AH2017" s="20"/>
    </row>
    <row r="2018" spans="1:34">
      <c r="A2018" s="99" t="s">
        <v>849</v>
      </c>
      <c r="B2018" s="89"/>
      <c r="C2018" s="21" t="s">
        <v>329</v>
      </c>
      <c r="D2018" s="12">
        <v>104</v>
      </c>
      <c r="E2018" s="12">
        <v>0</v>
      </c>
      <c r="F2018" s="12">
        <v>0</v>
      </c>
      <c r="G2018" s="12">
        <v>0</v>
      </c>
      <c r="H2018" s="12">
        <v>0</v>
      </c>
      <c r="I2018" s="13">
        <v>30</v>
      </c>
      <c r="J2018" s="13">
        <v>50</v>
      </c>
      <c r="K2018" s="13">
        <v>70</v>
      </c>
      <c r="L2018" s="13">
        <v>0</v>
      </c>
      <c r="M2018" s="13">
        <v>0</v>
      </c>
      <c r="N2018" s="14">
        <f>D2018*$D$14</f>
        <v>135.20000000000002</v>
      </c>
      <c r="O2018" s="14">
        <f>E2018*$E$14</f>
        <v>0</v>
      </c>
      <c r="P2018" s="14">
        <f>F2018*$F$14</f>
        <v>0</v>
      </c>
      <c r="Q2018" s="14">
        <f>G2018*$G$14</f>
        <v>0</v>
      </c>
      <c r="R2018" s="14">
        <f>H2018*$H$14</f>
        <v>0</v>
      </c>
      <c r="S2018" s="14">
        <f>(N2018/100)*(I2018*$I$14)+(N2018/100)*(J2018*$J$14)+(N2018/100)*(K2018*$K$14)</f>
        <v>304.20000000000005</v>
      </c>
      <c r="T2018" s="14">
        <f>(O2018/100)*(K2018*$K$14)</f>
        <v>0</v>
      </c>
      <c r="U2018" s="14">
        <f>(P2018/100)*(K2018*$K$14)+(P2018/100)*(L2018*$L$14)</f>
        <v>0</v>
      </c>
      <c r="V2018" s="14">
        <f>(Q2018/100)*(L2018*$L$14)</f>
        <v>0</v>
      </c>
      <c r="W2018" s="14">
        <f>(R2018/100)*(K2018*$L$14)+(R2018/100)*(L2018*$M$14)</f>
        <v>0</v>
      </c>
      <c r="X2018" s="14">
        <f t="shared" si="646"/>
        <v>439.40000000000009</v>
      </c>
      <c r="Y2018" s="14">
        <f t="shared" si="647"/>
        <v>0</v>
      </c>
      <c r="Z2018" s="14">
        <f t="shared" si="648"/>
        <v>0</v>
      </c>
      <c r="AA2018" s="14">
        <f t="shared" si="649"/>
        <v>0</v>
      </c>
      <c r="AB2018" s="14">
        <f t="shared" si="652"/>
        <v>0</v>
      </c>
      <c r="AC2018" s="15">
        <f t="shared" si="653"/>
        <v>439.4</v>
      </c>
      <c r="AD2018" s="48">
        <f>(ROUND(AC2018-AC2007,1)/AC2007)</f>
        <v>0.28030303030303033</v>
      </c>
      <c r="AE2018" s="113"/>
      <c r="AF2018" s="60"/>
      <c r="AH2018" s="20"/>
    </row>
    <row r="2019" spans="1:34">
      <c r="A2019" s="99"/>
      <c r="B2019" s="89"/>
      <c r="C2019" s="21" t="s">
        <v>330</v>
      </c>
      <c r="D2019" s="12">
        <v>104</v>
      </c>
      <c r="E2019" s="12">
        <v>0</v>
      </c>
      <c r="F2019" s="12">
        <v>0</v>
      </c>
      <c r="G2019" s="12">
        <v>0</v>
      </c>
      <c r="H2019" s="12">
        <v>0</v>
      </c>
      <c r="I2019" s="13">
        <v>30</v>
      </c>
      <c r="J2019" s="13">
        <v>50</v>
      </c>
      <c r="K2019" s="13">
        <v>0</v>
      </c>
      <c r="L2019" s="13">
        <v>70</v>
      </c>
      <c r="M2019" s="13">
        <v>0</v>
      </c>
      <c r="N2019" s="14">
        <f>D2019*$D$15</f>
        <v>135.20000000000002</v>
      </c>
      <c r="O2019" s="14">
        <f>E2019*$E$15</f>
        <v>0</v>
      </c>
      <c r="P2019" s="14">
        <f>F2019*$F$15</f>
        <v>0</v>
      </c>
      <c r="Q2019" s="14">
        <f>G2019*$G$15</f>
        <v>0</v>
      </c>
      <c r="R2019" s="14">
        <f>H2019*$H$15</f>
        <v>0</v>
      </c>
      <c r="S2019" s="14">
        <f>(N2019/100)*(I2019*$I$15)+(N2019/100)*(J2019*$J$15)+(N2019/100)*(L2019*$L$15)</f>
        <v>304.20000000000005</v>
      </c>
      <c r="T2019" s="14">
        <f>(O2019/100)*(K2019*$K$15)</f>
        <v>0</v>
      </c>
      <c r="U2019" s="14">
        <f>(P2019/100)*(K2019*$K$15)+(P2019/100)*(L2019*$L$15)</f>
        <v>0</v>
      </c>
      <c r="V2019" s="14">
        <f>(Q2019/100)*(L2019*$L$15)</f>
        <v>0</v>
      </c>
      <c r="W2019" s="14">
        <f>(R2019/100)*(K2019*$K$15)+(R2019/100)*(L2019*$L$15)</f>
        <v>0</v>
      </c>
      <c r="X2019" s="14">
        <f t="shared" si="646"/>
        <v>439.40000000000009</v>
      </c>
      <c r="Y2019" s="14">
        <f t="shared" si="647"/>
        <v>0</v>
      </c>
      <c r="Z2019" s="14">
        <f t="shared" si="648"/>
        <v>0</v>
      </c>
      <c r="AA2019" s="14">
        <f t="shared" si="649"/>
        <v>0</v>
      </c>
      <c r="AB2019" s="14">
        <f t="shared" si="652"/>
        <v>0</v>
      </c>
      <c r="AC2019" s="15">
        <f t="shared" si="653"/>
        <v>439.4</v>
      </c>
      <c r="AD2019" s="48">
        <f>(ROUND(AC2019-AC2007,1)/AC2007)</f>
        <v>0.28030303030303033</v>
      </c>
      <c r="AE2019" s="113"/>
      <c r="AF2019" s="60"/>
      <c r="AH2019" s="20"/>
    </row>
    <row r="2020" spans="1:34">
      <c r="A2020" s="99"/>
      <c r="B2020" s="89"/>
      <c r="C2020" s="21" t="s">
        <v>326</v>
      </c>
      <c r="D2020" s="12">
        <v>104</v>
      </c>
      <c r="E2020" s="12">
        <v>0</v>
      </c>
      <c r="F2020" s="12">
        <v>0</v>
      </c>
      <c r="G2020" s="12">
        <v>0</v>
      </c>
      <c r="H2020" s="12">
        <v>0</v>
      </c>
      <c r="I2020" s="13">
        <v>30</v>
      </c>
      <c r="J2020" s="13">
        <v>79</v>
      </c>
      <c r="K2020" s="13">
        <v>0</v>
      </c>
      <c r="L2020" s="13">
        <v>0</v>
      </c>
      <c r="M2020" s="13">
        <v>0</v>
      </c>
      <c r="N2020" s="14">
        <f>D2020*$D$16</f>
        <v>135.20000000000002</v>
      </c>
      <c r="O2020" s="14">
        <f>E2020*$E$16</f>
        <v>0</v>
      </c>
      <c r="P2020" s="14">
        <f>F2020*$F$16</f>
        <v>0</v>
      </c>
      <c r="Q2020" s="14">
        <f>G2020*$G$16</f>
        <v>0</v>
      </c>
      <c r="R2020" s="14">
        <f>H2020*$H$16</f>
        <v>0</v>
      </c>
      <c r="S2020" s="14">
        <f>(N2020/100)*(I2020*$I$16)+(N2020/100)*(J2020*$J$16)</f>
        <v>286.21839999999997</v>
      </c>
      <c r="T2020" s="14">
        <f>(O2020/100)*(K2020*$K$16)</f>
        <v>0</v>
      </c>
      <c r="U2020" s="14">
        <f>(P2020/100)*(K2020*$K$16)+(P2020/100)*(L2020*$L$16)</f>
        <v>0</v>
      </c>
      <c r="V2020" s="14">
        <f>(Q2020/100)*(L2020*$L$16)</f>
        <v>0</v>
      </c>
      <c r="W2020" s="14">
        <f>(R2020/100)*(K2020*$K$16)+(R2020/100)*(L2020*$L$16)</f>
        <v>0</v>
      </c>
      <c r="X2020" s="14">
        <f t="shared" si="646"/>
        <v>421.41840000000002</v>
      </c>
      <c r="Y2020" s="14">
        <f t="shared" si="647"/>
        <v>0</v>
      </c>
      <c r="Z2020" s="14">
        <f t="shared" si="648"/>
        <v>0</v>
      </c>
      <c r="AA2020" s="14">
        <f t="shared" si="649"/>
        <v>0</v>
      </c>
      <c r="AB2020" s="14">
        <f t="shared" si="652"/>
        <v>0</v>
      </c>
      <c r="AC2020" s="15">
        <f t="shared" si="653"/>
        <v>421.4</v>
      </c>
      <c r="AD2020" s="48">
        <f>(ROUND(AC2020-AC2007,1)/AC2007)</f>
        <v>0.22785547785547788</v>
      </c>
      <c r="AE2020" s="113"/>
      <c r="AF2020" s="60"/>
      <c r="AH2020" s="20"/>
    </row>
    <row r="2021" spans="1:34">
      <c r="A2021" s="99"/>
      <c r="B2021" s="89"/>
      <c r="C2021" s="21" t="s">
        <v>327</v>
      </c>
      <c r="D2021" s="12">
        <v>104</v>
      </c>
      <c r="E2021" s="12">
        <v>0</v>
      </c>
      <c r="F2021" s="12">
        <v>0</v>
      </c>
      <c r="G2021" s="12">
        <v>0</v>
      </c>
      <c r="H2021" s="12">
        <v>0</v>
      </c>
      <c r="I2021" s="13">
        <v>59</v>
      </c>
      <c r="J2021" s="13">
        <v>50</v>
      </c>
      <c r="K2021" s="13">
        <v>0</v>
      </c>
      <c r="L2021" s="13">
        <v>0</v>
      </c>
      <c r="M2021" s="13">
        <v>0</v>
      </c>
      <c r="N2021" s="14">
        <f>D2021*$D$17</f>
        <v>135.20000000000002</v>
      </c>
      <c r="O2021" s="14">
        <f>E2021*$E$17</f>
        <v>0</v>
      </c>
      <c r="P2021" s="14">
        <f>F2021*$F$17</f>
        <v>0</v>
      </c>
      <c r="Q2021" s="14">
        <f>G2021*$G$17</f>
        <v>0</v>
      </c>
      <c r="R2021" s="14">
        <f>H2021*$H$17</f>
        <v>0</v>
      </c>
      <c r="S2021" s="14">
        <f>(N2021/100)*(I2021*$I$17)+(N2021/100)*(J2021*$J$17)</f>
        <v>251.06639999999999</v>
      </c>
      <c r="T2021" s="14">
        <f>(O2021/100)*(K2021*$K$17)</f>
        <v>0</v>
      </c>
      <c r="U2021" s="14">
        <f>(P2021/100)*(K2021*$K$17)+(P2021/100)*(L2021*$L$17)</f>
        <v>0</v>
      </c>
      <c r="V2021" s="14">
        <f>(Q2021/100)*(L2021*$L$17)</f>
        <v>0</v>
      </c>
      <c r="W2021" s="14">
        <f>(R2021/100)*(K2021*$K$17)+(R2021/100)*(L2021*$L$17)</f>
        <v>0</v>
      </c>
      <c r="X2021" s="14">
        <f t="shared" si="646"/>
        <v>386.26639999999998</v>
      </c>
      <c r="Y2021" s="14">
        <f t="shared" si="647"/>
        <v>0</v>
      </c>
      <c r="Z2021" s="14">
        <f t="shared" si="648"/>
        <v>0</v>
      </c>
      <c r="AA2021" s="14">
        <f t="shared" si="649"/>
        <v>0</v>
      </c>
      <c r="AB2021" s="14">
        <f t="shared" si="652"/>
        <v>0</v>
      </c>
      <c r="AC2021" s="15">
        <f t="shared" si="653"/>
        <v>386.3</v>
      </c>
      <c r="AD2021" s="48">
        <f>(ROUND(AC2021-AC2007,1)/AC2007)</f>
        <v>0.12558275058275059</v>
      </c>
      <c r="AE2021" s="113"/>
      <c r="AF2021" s="60"/>
      <c r="AH2021" s="20"/>
    </row>
    <row r="2022" spans="1:34">
      <c r="A2022" s="106" t="s">
        <v>0</v>
      </c>
      <c r="B2022" s="86" t="s">
        <v>594</v>
      </c>
      <c r="C2022" s="50" t="s">
        <v>244</v>
      </c>
      <c r="D2022" s="11">
        <v>110</v>
      </c>
      <c r="E2022" s="11">
        <v>0</v>
      </c>
      <c r="F2022" s="11">
        <v>0</v>
      </c>
      <c r="G2022" s="11">
        <v>0</v>
      </c>
      <c r="H2022" s="11">
        <v>0</v>
      </c>
      <c r="I2022" s="51">
        <v>20</v>
      </c>
      <c r="J2022" s="51">
        <v>50</v>
      </c>
      <c r="K2022" s="51">
        <v>0</v>
      </c>
      <c r="L2022" s="51">
        <v>0</v>
      </c>
      <c r="M2022" s="51">
        <v>0</v>
      </c>
      <c r="N2022" s="52">
        <f>D2022*$D$3</f>
        <v>165</v>
      </c>
      <c r="O2022" s="52">
        <f>E2022*$E$3</f>
        <v>0</v>
      </c>
      <c r="P2022" s="52">
        <f>F2022*$F$3</f>
        <v>0</v>
      </c>
      <c r="Q2022" s="52">
        <f>G2022*$G$3</f>
        <v>0</v>
      </c>
      <c r="R2022" s="52">
        <f>H2022*$H$3</f>
        <v>0</v>
      </c>
      <c r="S2022" s="52">
        <f>(N2022/100)*(I2022*$I$3)+(N2022/100)*(J2022*$J$3)</f>
        <v>173.25</v>
      </c>
      <c r="T2022" s="52">
        <f>(O2022/100)*(K2022*$K$3)</f>
        <v>0</v>
      </c>
      <c r="U2022" s="52">
        <f>(P2022/100)*(K2022*$K$3)+(P2022/100)*(L2022*$L$3)</f>
        <v>0</v>
      </c>
      <c r="V2022" s="52">
        <f>(Q2022/100)*(L2022*$L$3)</f>
        <v>0</v>
      </c>
      <c r="W2022" s="52">
        <f>(R2022/100)*(K2022*$K$3)+(R2022/100)*(L2022*$L$3)</f>
        <v>0</v>
      </c>
      <c r="X2022" s="52">
        <f t="shared" ref="X2022:X2036" si="654">N2022+S2022</f>
        <v>338.25</v>
      </c>
      <c r="Y2022" s="52">
        <f t="shared" ref="Y2022:Y2036" si="655">O2022+T2022</f>
        <v>0</v>
      </c>
      <c r="Z2022" s="52">
        <f t="shared" ref="Z2022:Z2036" si="656">P2022+U2022</f>
        <v>0</v>
      </c>
      <c r="AA2022" s="52">
        <f t="shared" ref="AA2022:AA2036" si="657">Q2022+V2022</f>
        <v>0</v>
      </c>
      <c r="AB2022" s="52">
        <f t="shared" si="652"/>
        <v>0</v>
      </c>
      <c r="AC2022" s="53">
        <f>ROUND(X2022+Y2022+Z2022+AA2022+AB2022,1)</f>
        <v>338.3</v>
      </c>
      <c r="AD2022" s="58">
        <v>0</v>
      </c>
      <c r="AE2022" s="113" t="s">
        <v>814</v>
      </c>
      <c r="AF2022" s="60"/>
      <c r="AH2022" s="20"/>
    </row>
    <row r="2023" spans="1:34">
      <c r="A2023" s="99" t="s">
        <v>815</v>
      </c>
      <c r="B2023" s="87">
        <v>8</v>
      </c>
      <c r="C2023" s="21" t="s">
        <v>325</v>
      </c>
      <c r="D2023" s="12">
        <v>110</v>
      </c>
      <c r="E2023" s="12">
        <v>0</v>
      </c>
      <c r="F2023" s="12">
        <v>0</v>
      </c>
      <c r="G2023" s="12">
        <v>0</v>
      </c>
      <c r="H2023" s="12">
        <v>0</v>
      </c>
      <c r="I2023" s="13">
        <v>35</v>
      </c>
      <c r="J2023" s="13">
        <v>64</v>
      </c>
      <c r="K2023" s="13">
        <v>0</v>
      </c>
      <c r="L2023" s="13">
        <v>0</v>
      </c>
      <c r="M2023" s="13">
        <v>0</v>
      </c>
      <c r="N2023" s="14">
        <f>D2023*$D$4</f>
        <v>143</v>
      </c>
      <c r="O2023" s="14">
        <f>E2023*$E$4</f>
        <v>0</v>
      </c>
      <c r="P2023" s="14">
        <f>F2023*$F$4</f>
        <v>0</v>
      </c>
      <c r="Q2023" s="14">
        <f>G2023*$G$4</f>
        <v>0</v>
      </c>
      <c r="R2023" s="14">
        <f>H2023*$H$4</f>
        <v>0</v>
      </c>
      <c r="S2023" s="14">
        <f>(N2023/100)*(I2023*$I$4)+(N2023/100)*(J2023*$J$4)</f>
        <v>254.82599999999996</v>
      </c>
      <c r="T2023" s="14">
        <f>(O2023/100)*(K2023*$K$4)</f>
        <v>0</v>
      </c>
      <c r="U2023" s="14">
        <f>(P2023/100)*(K2023*$K$4)+(P2023/100)*(L2023*$L$4)</f>
        <v>0</v>
      </c>
      <c r="V2023" s="14">
        <f>(Q2023/100)*(L2023*$L$4)</f>
        <v>0</v>
      </c>
      <c r="W2023" s="14">
        <f>(R2023/100)*(K2023*$K$4)+(R2023/100)*(L2023*$L$4)</f>
        <v>0</v>
      </c>
      <c r="X2023" s="14">
        <f t="shared" si="654"/>
        <v>397.82599999999996</v>
      </c>
      <c r="Y2023" s="14">
        <f t="shared" si="655"/>
        <v>0</v>
      </c>
      <c r="Z2023" s="14">
        <f t="shared" si="656"/>
        <v>0</v>
      </c>
      <c r="AA2023" s="14">
        <f t="shared" si="657"/>
        <v>0</v>
      </c>
      <c r="AB2023" s="14">
        <f t="shared" si="652"/>
        <v>0</v>
      </c>
      <c r="AC2023" s="15">
        <f>ROUND(X2023+Y2023+Z2023+AA2023+AB2023,1)</f>
        <v>397.8</v>
      </c>
      <c r="AD2023" s="48">
        <f>(ROUND(AC2023-AC2022,1)/AC2022)</f>
        <v>0.17587939698492461</v>
      </c>
      <c r="AE2023" s="113"/>
      <c r="AF2023" s="60"/>
      <c r="AH2023" s="20"/>
    </row>
    <row r="2024" spans="1:34">
      <c r="A2024" s="99" t="s">
        <v>816</v>
      </c>
      <c r="B2024" s="87">
        <v>12</v>
      </c>
      <c r="C2024" s="21" t="s">
        <v>850</v>
      </c>
      <c r="D2024" s="12">
        <v>110</v>
      </c>
      <c r="E2024" s="12">
        <v>0</v>
      </c>
      <c r="F2024" s="12">
        <v>0</v>
      </c>
      <c r="G2024" s="12">
        <v>0</v>
      </c>
      <c r="H2024" s="12">
        <v>0</v>
      </c>
      <c r="I2024" s="13">
        <v>20</v>
      </c>
      <c r="J2024" s="13">
        <v>50</v>
      </c>
      <c r="K2024" s="13">
        <v>0</v>
      </c>
      <c r="L2024" s="13">
        <v>0</v>
      </c>
      <c r="M2024" s="13">
        <v>0</v>
      </c>
      <c r="N2024" s="14">
        <f>D2024*$D$5</f>
        <v>154</v>
      </c>
      <c r="O2024" s="14">
        <f>E2024*$E$5</f>
        <v>0</v>
      </c>
      <c r="P2024" s="14">
        <f>F2024*$F$5</f>
        <v>0</v>
      </c>
      <c r="Q2024" s="14">
        <f>G2024*$G$5</f>
        <v>0</v>
      </c>
      <c r="R2024" s="14">
        <f>H2024*$H$5</f>
        <v>0</v>
      </c>
      <c r="S2024" s="14">
        <f>(N2024/100)*(I2024*$I$5)+(N2024/100)*(J2024*$J$5)</f>
        <v>161.69999999999999</v>
      </c>
      <c r="T2024" s="14">
        <f>(O2024/100)*(K2024*$K$5)</f>
        <v>0</v>
      </c>
      <c r="U2024" s="14">
        <f>(P2024/100)*(K2024*$K$5)+(P2024/100)*(L2024*$L$5)</f>
        <v>0</v>
      </c>
      <c r="V2024" s="14">
        <f>(Q2024/100)*(L2024*$L$5)</f>
        <v>0</v>
      </c>
      <c r="W2024" s="14">
        <f>(R2024/100)*(K2024*$K$5)+(R2024/100)*(L2024*$L$5)</f>
        <v>0</v>
      </c>
      <c r="X2024" s="14">
        <f t="shared" si="654"/>
        <v>315.7</v>
      </c>
      <c r="Y2024" s="14">
        <f t="shared" si="655"/>
        <v>0</v>
      </c>
      <c r="Z2024" s="14">
        <f t="shared" si="656"/>
        <v>0</v>
      </c>
      <c r="AA2024" s="14">
        <f t="shared" si="657"/>
        <v>0</v>
      </c>
      <c r="AB2024" s="14">
        <f t="shared" si="652"/>
        <v>0</v>
      </c>
      <c r="AC2024" s="15">
        <f t="shared" ref="AC2024:AC2036" si="658">ROUND(X2024+Y2024+Z2024+AA2024+AB2024,1)</f>
        <v>315.7</v>
      </c>
      <c r="AD2024" s="48">
        <f>(ROUND(AC2024-AC2022,1)/AC2022)</f>
        <v>-6.6804611291752886E-2</v>
      </c>
      <c r="AE2024" s="113"/>
      <c r="AF2024" s="60"/>
      <c r="AH2024" s="20"/>
    </row>
    <row r="2025" spans="1:34">
      <c r="A2025" s="99" t="s">
        <v>817</v>
      </c>
      <c r="B2025" s="87">
        <v>0</v>
      </c>
      <c r="C2025" s="21" t="s">
        <v>338</v>
      </c>
      <c r="D2025" s="12">
        <v>110</v>
      </c>
      <c r="E2025" s="12">
        <v>0</v>
      </c>
      <c r="F2025" s="12">
        <v>0</v>
      </c>
      <c r="G2025" s="12">
        <v>0</v>
      </c>
      <c r="H2025" s="12">
        <v>0</v>
      </c>
      <c r="I2025" s="13">
        <v>20</v>
      </c>
      <c r="J2025" s="13">
        <v>50</v>
      </c>
      <c r="K2025" s="13">
        <v>0</v>
      </c>
      <c r="L2025" s="13">
        <v>0</v>
      </c>
      <c r="M2025" s="13">
        <v>0</v>
      </c>
      <c r="N2025" s="14">
        <f>D2025*$D$6</f>
        <v>154</v>
      </c>
      <c r="O2025" s="14">
        <f>E2025*$E$6</f>
        <v>0</v>
      </c>
      <c r="P2025" s="14">
        <f>F2025*$F$6</f>
        <v>0</v>
      </c>
      <c r="Q2025" s="14">
        <f>G2025*$G$6</f>
        <v>0</v>
      </c>
      <c r="R2025" s="14">
        <f>H2025*$H$6</f>
        <v>0</v>
      </c>
      <c r="S2025" s="14">
        <f>(N2025/100)*(I2025*$I$6)+(N2025/100)*(J2025*$J$6)</f>
        <v>161.69999999999999</v>
      </c>
      <c r="T2025" s="14">
        <f>(O2025/100)*(K2025*$K$6)</f>
        <v>0</v>
      </c>
      <c r="U2025" s="14">
        <f>(P2025/100)*(K2025*$K$6)+(P2025/100)*(L2025*$L$6)</f>
        <v>0</v>
      </c>
      <c r="V2025" s="14">
        <f>(Q2025/100)*(L2025*$L$6)</f>
        <v>0</v>
      </c>
      <c r="W2025" s="14">
        <f>(R2025/100)*(K2025*$K$6)+(R2025/100)*(L2025*$L$6)</f>
        <v>0</v>
      </c>
      <c r="X2025" s="14">
        <f t="shared" si="654"/>
        <v>315.7</v>
      </c>
      <c r="Y2025" s="14">
        <f t="shared" si="655"/>
        <v>0</v>
      </c>
      <c r="Z2025" s="14">
        <f t="shared" si="656"/>
        <v>0</v>
      </c>
      <c r="AA2025" s="14">
        <f t="shared" si="657"/>
        <v>0</v>
      </c>
      <c r="AB2025" s="14">
        <f t="shared" ref="AB2025:AB2036" si="659">R2025+W2025</f>
        <v>0</v>
      </c>
      <c r="AC2025" s="15">
        <f t="shared" si="658"/>
        <v>315.7</v>
      </c>
      <c r="AD2025" s="48">
        <f>(ROUND(AC2025-AC2022,1)/AC2022)</f>
        <v>-6.6804611291752886E-2</v>
      </c>
      <c r="AE2025" s="113"/>
      <c r="AF2025" s="60"/>
      <c r="AH2025" s="20"/>
    </row>
    <row r="2026" spans="1:34">
      <c r="A2026" s="99" t="s">
        <v>818</v>
      </c>
      <c r="B2026" s="87">
        <v>0</v>
      </c>
      <c r="C2026" s="21" t="s">
        <v>339</v>
      </c>
      <c r="D2026" s="12">
        <v>110</v>
      </c>
      <c r="E2026" s="12">
        <v>0</v>
      </c>
      <c r="F2026" s="12">
        <v>0</v>
      </c>
      <c r="G2026" s="12">
        <v>0</v>
      </c>
      <c r="H2026" s="12">
        <v>0</v>
      </c>
      <c r="I2026" s="13">
        <v>20</v>
      </c>
      <c r="J2026" s="13">
        <v>50</v>
      </c>
      <c r="K2026" s="13">
        <v>0</v>
      </c>
      <c r="L2026" s="13">
        <v>0</v>
      </c>
      <c r="M2026" s="13">
        <v>0</v>
      </c>
      <c r="N2026" s="14">
        <f>D2026*$D$7</f>
        <v>154</v>
      </c>
      <c r="O2026" s="14">
        <f>E2026*$E$7</f>
        <v>0</v>
      </c>
      <c r="P2026" s="14">
        <f>F2026*$F$7</f>
        <v>0</v>
      </c>
      <c r="Q2026" s="14">
        <f>G2026*$G$7</f>
        <v>0</v>
      </c>
      <c r="R2026" s="14">
        <f>H2026*$H$7</f>
        <v>0</v>
      </c>
      <c r="S2026" s="14">
        <f>(N2026/100)*(I2026*$I$7)+(N2026/100)*(J2026*$J$7)</f>
        <v>161.69999999999999</v>
      </c>
      <c r="T2026" s="14">
        <f>(O2026/100)*(K2026*$K$7)</f>
        <v>0</v>
      </c>
      <c r="U2026" s="14">
        <f>(P2026/100)*(K2026*$K$7)+(P2026/100)*(L2026*$L$7)</f>
        <v>0</v>
      </c>
      <c r="V2026" s="14">
        <f>(Q2026/100)*(L2026*$L$7)</f>
        <v>0</v>
      </c>
      <c r="W2026" s="14">
        <f>(R2026/100)*(K2026*$K$7)+(R2026/100)*(L2026*$L$7)</f>
        <v>0</v>
      </c>
      <c r="X2026" s="14">
        <f t="shared" si="654"/>
        <v>315.7</v>
      </c>
      <c r="Y2026" s="14">
        <f t="shared" si="655"/>
        <v>0</v>
      </c>
      <c r="Z2026" s="14">
        <f t="shared" si="656"/>
        <v>0</v>
      </c>
      <c r="AA2026" s="14">
        <f t="shared" si="657"/>
        <v>0</v>
      </c>
      <c r="AB2026" s="14">
        <f t="shared" si="659"/>
        <v>0</v>
      </c>
      <c r="AC2026" s="15">
        <f t="shared" si="658"/>
        <v>315.7</v>
      </c>
      <c r="AD2026" s="48">
        <f>(ROUND(AC2026-AC2022,1)/AC2022)</f>
        <v>-6.6804611291752886E-2</v>
      </c>
      <c r="AE2026" s="113"/>
      <c r="AF2026" s="60"/>
      <c r="AH2026" s="20"/>
    </row>
    <row r="2027" spans="1:34">
      <c r="A2027" s="99" t="s">
        <v>667</v>
      </c>
      <c r="B2027" s="87"/>
      <c r="C2027" s="21" t="s">
        <v>340</v>
      </c>
      <c r="D2027" s="12">
        <v>110</v>
      </c>
      <c r="E2027" s="12">
        <v>0</v>
      </c>
      <c r="F2027" s="12">
        <v>0</v>
      </c>
      <c r="G2027" s="12">
        <v>0</v>
      </c>
      <c r="H2027" s="12">
        <v>0</v>
      </c>
      <c r="I2027" s="13">
        <v>20</v>
      </c>
      <c r="J2027" s="13">
        <v>50</v>
      </c>
      <c r="K2027" s="13">
        <v>0</v>
      </c>
      <c r="L2027" s="13">
        <v>0</v>
      </c>
      <c r="M2027" s="13">
        <v>0</v>
      </c>
      <c r="N2027" s="14">
        <f>D2027*$D$8</f>
        <v>154</v>
      </c>
      <c r="O2027" s="14">
        <f>E2027*$E$8</f>
        <v>0</v>
      </c>
      <c r="P2027" s="14">
        <f>F2027*$F$8</f>
        <v>0</v>
      </c>
      <c r="Q2027" s="14">
        <f>G2027*$G$8</f>
        <v>0</v>
      </c>
      <c r="R2027" s="14">
        <f>H2027*$H$8</f>
        <v>0</v>
      </c>
      <c r="S2027" s="14">
        <f>(N2027/100)*(I2027*$I$8)+(N2027/100)*(J2027*$J$8)</f>
        <v>161.69999999999999</v>
      </c>
      <c r="T2027" s="14">
        <f>(O2027/100)*(K2027*$K$8)</f>
        <v>0</v>
      </c>
      <c r="U2027" s="14">
        <f>(P2027/100)*(K2027*$K$8)+(P2027/100)*(L2027*$L$8)</f>
        <v>0</v>
      </c>
      <c r="V2027" s="14">
        <f>(Q2027/100)*(L2027*$L$8)</f>
        <v>0</v>
      </c>
      <c r="W2027" s="14">
        <f>(R2027/100)*(K2027*$K$8)+(R2027/100)*(L2027*$L$8)</f>
        <v>0</v>
      </c>
      <c r="X2027" s="14">
        <f t="shared" si="654"/>
        <v>315.7</v>
      </c>
      <c r="Y2027" s="14">
        <f t="shared" si="655"/>
        <v>0</v>
      </c>
      <c r="Z2027" s="14">
        <f t="shared" si="656"/>
        <v>0</v>
      </c>
      <c r="AA2027" s="14">
        <f t="shared" si="657"/>
        <v>0</v>
      </c>
      <c r="AB2027" s="14">
        <f t="shared" si="659"/>
        <v>0</v>
      </c>
      <c r="AC2027" s="15">
        <f t="shared" si="658"/>
        <v>315.7</v>
      </c>
      <c r="AD2027" s="48">
        <f>(ROUND(AC2027-AC2022,1)/AC2022)</f>
        <v>-6.6804611291752886E-2</v>
      </c>
      <c r="AE2027" s="113"/>
      <c r="AF2027" s="60"/>
      <c r="AH2027" s="20"/>
    </row>
    <row r="2028" spans="1:34">
      <c r="A2028" s="99" t="s">
        <v>606</v>
      </c>
      <c r="B2028" s="87"/>
      <c r="C2028" s="21" t="s">
        <v>1</v>
      </c>
      <c r="D2028" s="12">
        <v>55</v>
      </c>
      <c r="E2028" s="12">
        <v>110</v>
      </c>
      <c r="F2028" s="12">
        <v>0</v>
      </c>
      <c r="G2028" s="12">
        <v>0</v>
      </c>
      <c r="H2028" s="12">
        <v>0</v>
      </c>
      <c r="I2028" s="13">
        <v>20</v>
      </c>
      <c r="J2028" s="13">
        <v>50</v>
      </c>
      <c r="K2028" s="13">
        <v>75</v>
      </c>
      <c r="L2028" s="13">
        <v>0</v>
      </c>
      <c r="M2028" s="13">
        <v>0</v>
      </c>
      <c r="N2028" s="14">
        <f>D2028*$D$9</f>
        <v>66</v>
      </c>
      <c r="O2028" s="14">
        <f>E2028*$E$9</f>
        <v>143</v>
      </c>
      <c r="P2028" s="14">
        <f>F2028*$F$9</f>
        <v>0</v>
      </c>
      <c r="Q2028" s="14">
        <f>G2028*$G$9</f>
        <v>0</v>
      </c>
      <c r="R2028" s="14">
        <f>H2028*$H$9</f>
        <v>0</v>
      </c>
      <c r="S2028" s="14">
        <f>(N2028/100)*(I2028*$I$9)+(N2028/100)*(J2028*$J$9)</f>
        <v>69.3</v>
      </c>
      <c r="T2028" s="14">
        <f>(O2028/100)*(K2028*$K$9)</f>
        <v>160.875</v>
      </c>
      <c r="U2028" s="14">
        <f>(P2028/100)*(K2028*$K$9)+(P2028/100)*(L2028*$L$9)</f>
        <v>0</v>
      </c>
      <c r="V2028" s="14">
        <f>(Q2028/100)*(L2028*$L$9)</f>
        <v>0</v>
      </c>
      <c r="W2028" s="14">
        <f>(R2028/100)*(K2028*$K$9)+(R2028/100)*(L2028*$L$9)</f>
        <v>0</v>
      </c>
      <c r="X2028" s="14">
        <f t="shared" si="654"/>
        <v>135.30000000000001</v>
      </c>
      <c r="Y2028" s="14">
        <f t="shared" si="655"/>
        <v>303.875</v>
      </c>
      <c r="Z2028" s="14">
        <f t="shared" si="656"/>
        <v>0</v>
      </c>
      <c r="AA2028" s="14">
        <f t="shared" si="657"/>
        <v>0</v>
      </c>
      <c r="AB2028" s="14">
        <f t="shared" si="659"/>
        <v>0</v>
      </c>
      <c r="AC2028" s="15">
        <f t="shared" si="658"/>
        <v>439.2</v>
      </c>
      <c r="AD2028" s="48">
        <f>(ROUND(AC2028-AC2022,1)/AC2022)</f>
        <v>0.29825598581141</v>
      </c>
      <c r="AE2028" s="113"/>
      <c r="AF2028" s="60"/>
      <c r="AH2028" s="20"/>
    </row>
    <row r="2029" spans="1:34">
      <c r="A2029" s="99" t="s">
        <v>845</v>
      </c>
      <c r="B2029" s="87"/>
      <c r="C2029" s="21" t="s">
        <v>2</v>
      </c>
      <c r="D2029" s="12">
        <v>55</v>
      </c>
      <c r="E2029" s="12">
        <v>0</v>
      </c>
      <c r="F2029" s="12">
        <v>110</v>
      </c>
      <c r="G2029" s="12">
        <v>0</v>
      </c>
      <c r="H2029" s="12">
        <v>0</v>
      </c>
      <c r="I2029" s="13">
        <v>20</v>
      </c>
      <c r="J2029" s="13">
        <v>50</v>
      </c>
      <c r="K2029" s="13">
        <v>37.5</v>
      </c>
      <c r="L2029" s="13">
        <v>37.5</v>
      </c>
      <c r="M2029" s="13">
        <v>0</v>
      </c>
      <c r="N2029" s="14">
        <f>D2029*$D$10</f>
        <v>66</v>
      </c>
      <c r="O2029" s="14">
        <f>E2029*$E$10</f>
        <v>0</v>
      </c>
      <c r="P2029" s="14">
        <f>F2029*$F$10</f>
        <v>143</v>
      </c>
      <c r="Q2029" s="14">
        <f>G2029*$G$10</f>
        <v>0</v>
      </c>
      <c r="R2029" s="14">
        <f>H2029*$H$10</f>
        <v>0</v>
      </c>
      <c r="S2029" s="14">
        <f>(N2029/100)*(I2029*$I$10)+(N2029/100)*(J2029*$J$10)</f>
        <v>69.3</v>
      </c>
      <c r="T2029" s="14">
        <f>(O2029/100)*(K2029*$J$10)</f>
        <v>0</v>
      </c>
      <c r="U2029" s="14">
        <f>(P2029/100)*(K2029*$K$10)+(P2029/100)*(L2029*$L$10)</f>
        <v>160.875</v>
      </c>
      <c r="V2029" s="14">
        <f>(Q2029/100)*(L2029*$L$10)</f>
        <v>0</v>
      </c>
      <c r="W2029" s="14">
        <f>(R2029/100)*(K2029*$K$10)+(R2029/100)*(L2029*$L$10)</f>
        <v>0</v>
      </c>
      <c r="X2029" s="14">
        <f t="shared" si="654"/>
        <v>135.30000000000001</v>
      </c>
      <c r="Y2029" s="14">
        <f t="shared" si="655"/>
        <v>0</v>
      </c>
      <c r="Z2029" s="14">
        <f t="shared" si="656"/>
        <v>303.875</v>
      </c>
      <c r="AA2029" s="14">
        <f t="shared" si="657"/>
        <v>0</v>
      </c>
      <c r="AB2029" s="14">
        <f t="shared" si="659"/>
        <v>0</v>
      </c>
      <c r="AC2029" s="15">
        <f t="shared" si="658"/>
        <v>439.2</v>
      </c>
      <c r="AD2029" s="48">
        <f>(ROUND(AC2029-AC2022,1)/AC2022)</f>
        <v>0.29825598581141</v>
      </c>
      <c r="AE2029" s="113"/>
      <c r="AF2029" s="60"/>
      <c r="AH2029" s="20"/>
    </row>
    <row r="2030" spans="1:34">
      <c r="A2030" s="99" t="s">
        <v>846</v>
      </c>
      <c r="B2030" s="87"/>
      <c r="C2030" s="21" t="s">
        <v>3</v>
      </c>
      <c r="D2030" s="12">
        <v>55</v>
      </c>
      <c r="E2030" s="12">
        <v>0</v>
      </c>
      <c r="F2030" s="12">
        <v>0</v>
      </c>
      <c r="G2030" s="12">
        <v>110</v>
      </c>
      <c r="H2030" s="12">
        <v>0</v>
      </c>
      <c r="I2030" s="13">
        <v>20</v>
      </c>
      <c r="J2030" s="13">
        <v>50</v>
      </c>
      <c r="K2030" s="13">
        <v>0</v>
      </c>
      <c r="L2030" s="13">
        <v>75</v>
      </c>
      <c r="M2030" s="13">
        <v>0</v>
      </c>
      <c r="N2030" s="14">
        <f>D2030*$D$11</f>
        <v>66</v>
      </c>
      <c r="O2030" s="14">
        <f>E2030*$E$11</f>
        <v>0</v>
      </c>
      <c r="P2030" s="14">
        <f>F2030*$F$11</f>
        <v>0</v>
      </c>
      <c r="Q2030" s="14">
        <f>G2030*$G$11</f>
        <v>143</v>
      </c>
      <c r="R2030" s="14">
        <f>H2030*$H$11</f>
        <v>0</v>
      </c>
      <c r="S2030" s="14">
        <f>(N2030/100)*(I2030*$I$11)+(N2030/100)*(J2030*$J$11)</f>
        <v>69.3</v>
      </c>
      <c r="T2030" s="14">
        <f>(O2030/100)*(K2030*$K$11)</f>
        <v>0</v>
      </c>
      <c r="U2030" s="14">
        <f>(P2030/100)*(K2030*$K$11)+(P2030/100)*(L2030*$L$11)</f>
        <v>0</v>
      </c>
      <c r="V2030" s="14">
        <f>(Q2030/100)*(L2030*$L$11)</f>
        <v>160.875</v>
      </c>
      <c r="W2030" s="14">
        <f>(R2030/100)*(K2030*$K$11)+(R2030/100)*(L2030*$L$11)</f>
        <v>0</v>
      </c>
      <c r="X2030" s="14">
        <f t="shared" si="654"/>
        <v>135.30000000000001</v>
      </c>
      <c r="Y2030" s="14">
        <f t="shared" si="655"/>
        <v>0</v>
      </c>
      <c r="Z2030" s="14">
        <f t="shared" si="656"/>
        <v>0</v>
      </c>
      <c r="AA2030" s="14">
        <f t="shared" si="657"/>
        <v>303.875</v>
      </c>
      <c r="AB2030" s="14">
        <f t="shared" si="659"/>
        <v>0</v>
      </c>
      <c r="AC2030" s="15">
        <f t="shared" si="658"/>
        <v>439.2</v>
      </c>
      <c r="AD2030" s="48">
        <f>(ROUND(AC2030-AC2022,1)/AC2022)</f>
        <v>0.29825598581141</v>
      </c>
      <c r="AE2030" s="113"/>
      <c r="AF2030" s="60"/>
      <c r="AH2030" s="20"/>
    </row>
    <row r="2031" spans="1:34">
      <c r="A2031" s="99" t="s">
        <v>847</v>
      </c>
      <c r="B2031" s="87"/>
      <c r="C2031" s="21" t="s">
        <v>4</v>
      </c>
      <c r="D2031" s="12">
        <v>55</v>
      </c>
      <c r="E2031" s="12">
        <v>0</v>
      </c>
      <c r="F2031" s="12">
        <v>0</v>
      </c>
      <c r="G2031" s="12">
        <v>0</v>
      </c>
      <c r="H2031" s="12">
        <v>110</v>
      </c>
      <c r="I2031" s="13">
        <v>20</v>
      </c>
      <c r="J2031" s="13">
        <v>50</v>
      </c>
      <c r="K2031" s="13">
        <v>37.5</v>
      </c>
      <c r="L2031" s="13">
        <v>37.5</v>
      </c>
      <c r="M2031" s="13">
        <v>0</v>
      </c>
      <c r="N2031" s="14">
        <f>D2031*$D$12</f>
        <v>66</v>
      </c>
      <c r="O2031" s="14">
        <f>E2031*$E$12</f>
        <v>0</v>
      </c>
      <c r="P2031" s="14">
        <f>F2031*$F$12</f>
        <v>0</v>
      </c>
      <c r="Q2031" s="14">
        <f>G2031*$G$12</f>
        <v>0</v>
      </c>
      <c r="R2031" s="14">
        <f>H2031*$H$12</f>
        <v>143</v>
      </c>
      <c r="S2031" s="14">
        <f>(N2031/100)*(I2031*$I$12)+(N2031/100)*(J2031*$J$12)</f>
        <v>69.3</v>
      </c>
      <c r="T2031" s="14">
        <f>(O2031/100)*(K2031*$K$12)</f>
        <v>0</v>
      </c>
      <c r="U2031" s="14">
        <f>(P2031/100)*(K2031*$K$12)+(P2031/100)*(L2031*$L$12)</f>
        <v>0</v>
      </c>
      <c r="V2031" s="14">
        <f>(Q2031/100)*(L2031*$L$12)</f>
        <v>0</v>
      </c>
      <c r="W2031" s="14">
        <f>(R2031/100)*(K2031*$K$12)+(R2031/100)*(L2031*$L$12)</f>
        <v>160.875</v>
      </c>
      <c r="X2031" s="14">
        <f t="shared" si="654"/>
        <v>135.30000000000001</v>
      </c>
      <c r="Y2031" s="14">
        <f t="shared" si="655"/>
        <v>0</v>
      </c>
      <c r="Z2031" s="14">
        <f t="shared" si="656"/>
        <v>0</v>
      </c>
      <c r="AA2031" s="14">
        <f t="shared" si="657"/>
        <v>0</v>
      </c>
      <c r="AB2031" s="14">
        <f t="shared" si="659"/>
        <v>303.875</v>
      </c>
      <c r="AC2031" s="15">
        <f t="shared" si="658"/>
        <v>439.2</v>
      </c>
      <c r="AD2031" s="48">
        <f>(ROUND(AC2031-AC2022,1)/AC2022)</f>
        <v>0.29825598581141</v>
      </c>
      <c r="AE2031" s="113"/>
      <c r="AF2031" s="60"/>
      <c r="AH2031" s="20"/>
    </row>
    <row r="2032" spans="1:34">
      <c r="A2032" s="99" t="s">
        <v>848</v>
      </c>
      <c r="B2032" s="87"/>
      <c r="C2032" s="21" t="s">
        <v>328</v>
      </c>
      <c r="D2032" s="12">
        <v>110</v>
      </c>
      <c r="E2032" s="12">
        <v>0</v>
      </c>
      <c r="F2032" s="12">
        <v>0</v>
      </c>
      <c r="G2032" s="12">
        <v>0</v>
      </c>
      <c r="H2032" s="12">
        <v>0</v>
      </c>
      <c r="I2032" s="13">
        <v>20</v>
      </c>
      <c r="J2032" s="13">
        <v>50</v>
      </c>
      <c r="K2032" s="13">
        <v>0</v>
      </c>
      <c r="L2032" s="13">
        <v>0</v>
      </c>
      <c r="M2032" s="13">
        <v>65</v>
      </c>
      <c r="N2032" s="14">
        <f>D2032*$D$13</f>
        <v>143</v>
      </c>
      <c r="O2032" s="14">
        <f>E2032*$E$13</f>
        <v>0</v>
      </c>
      <c r="P2032" s="14">
        <f>F2032*$F$13</f>
        <v>0</v>
      </c>
      <c r="Q2032" s="14">
        <f>G2032*$G$13</f>
        <v>0</v>
      </c>
      <c r="R2032" s="14">
        <f>H2032*$H$13</f>
        <v>0</v>
      </c>
      <c r="S2032" s="14">
        <f>(N2032/100)*(I2032*$I$14)+(N2032/100)*(J2032*$J$14)+(N2032/100)*(M2032*$M$14)</f>
        <v>289.57499999999999</v>
      </c>
      <c r="T2032" s="14">
        <f>(O2032/100)*(K2032*$K$13)+(O2032/100)*(M2032*$M$13)</f>
        <v>0</v>
      </c>
      <c r="U2032" s="14">
        <f>(P2032/100)*(K2032*$K$13)+(P2032/100)*(L2032*$L$13)+(P2032/100)*(M2032*$M$13)</f>
        <v>0</v>
      </c>
      <c r="V2032" s="14">
        <f>(Q2032/100)*(L2032*$L$13)+(Q2032/100)*(M2032*$M$13)</f>
        <v>0</v>
      </c>
      <c r="W2032" s="14">
        <f>(R2032/100)*(K2032*$K$13)+(R2032/100)*(L2032*$L$13)+(R2032/100)*(M2032*$M$13)</f>
        <v>0</v>
      </c>
      <c r="X2032" s="14">
        <f t="shared" si="654"/>
        <v>432.57499999999999</v>
      </c>
      <c r="Y2032" s="14">
        <f t="shared" si="655"/>
        <v>0</v>
      </c>
      <c r="Z2032" s="14">
        <f t="shared" si="656"/>
        <v>0</v>
      </c>
      <c r="AA2032" s="14">
        <f t="shared" si="657"/>
        <v>0</v>
      </c>
      <c r="AB2032" s="14">
        <f t="shared" si="659"/>
        <v>0</v>
      </c>
      <c r="AC2032" s="15">
        <f t="shared" si="658"/>
        <v>432.6</v>
      </c>
      <c r="AD2032" s="48">
        <f>(ROUND(AC2032-AC2022,1)/AC2022)</f>
        <v>0.27874667454921664</v>
      </c>
      <c r="AE2032" s="113"/>
      <c r="AF2032" s="60"/>
      <c r="AH2032" s="20"/>
    </row>
    <row r="2033" spans="1:34">
      <c r="A2033" s="99" t="s">
        <v>849</v>
      </c>
      <c r="B2033" s="87"/>
      <c r="C2033" s="21" t="s">
        <v>329</v>
      </c>
      <c r="D2033" s="12">
        <v>110</v>
      </c>
      <c r="E2033" s="12">
        <v>0</v>
      </c>
      <c r="F2033" s="12">
        <v>0</v>
      </c>
      <c r="G2033" s="12">
        <v>0</v>
      </c>
      <c r="H2033" s="12">
        <v>0</v>
      </c>
      <c r="I2033" s="13">
        <v>20</v>
      </c>
      <c r="J2033" s="13">
        <v>50</v>
      </c>
      <c r="K2033" s="13">
        <v>65</v>
      </c>
      <c r="L2033" s="13">
        <v>0</v>
      </c>
      <c r="M2033" s="13">
        <v>0</v>
      </c>
      <c r="N2033" s="14">
        <f>D2033*$D$14</f>
        <v>143</v>
      </c>
      <c r="O2033" s="14">
        <f>E2033*$E$14</f>
        <v>0</v>
      </c>
      <c r="P2033" s="14">
        <f>F2033*$F$14</f>
        <v>0</v>
      </c>
      <c r="Q2033" s="14">
        <f>G2033*$G$14</f>
        <v>0</v>
      </c>
      <c r="R2033" s="14">
        <f>H2033*$H$14</f>
        <v>0</v>
      </c>
      <c r="S2033" s="14">
        <f>(N2033/100)*(I2033*$I$14)+(N2033/100)*(J2033*$J$14)+(N2033/100)*(K2033*$K$14)</f>
        <v>289.57499999999999</v>
      </c>
      <c r="T2033" s="14">
        <f>(O2033/100)*(K2033*$K$14)</f>
        <v>0</v>
      </c>
      <c r="U2033" s="14">
        <f>(P2033/100)*(K2033*$K$14)+(P2033/100)*(L2033*$L$14)</f>
        <v>0</v>
      </c>
      <c r="V2033" s="14">
        <f>(Q2033/100)*(L2033*$L$14)</f>
        <v>0</v>
      </c>
      <c r="W2033" s="14">
        <f>(R2033/100)*(K2033*$L$14)+(R2033/100)*(L2033*$M$14)</f>
        <v>0</v>
      </c>
      <c r="X2033" s="14">
        <f t="shared" si="654"/>
        <v>432.57499999999999</v>
      </c>
      <c r="Y2033" s="14">
        <f t="shared" si="655"/>
        <v>0</v>
      </c>
      <c r="Z2033" s="14">
        <f t="shared" si="656"/>
        <v>0</v>
      </c>
      <c r="AA2033" s="14">
        <f t="shared" si="657"/>
        <v>0</v>
      </c>
      <c r="AB2033" s="14">
        <f t="shared" si="659"/>
        <v>0</v>
      </c>
      <c r="AC2033" s="15">
        <f t="shared" si="658"/>
        <v>432.6</v>
      </c>
      <c r="AD2033" s="48">
        <f>(ROUND(AC2033-AC2022,1)/AC2022)</f>
        <v>0.27874667454921664</v>
      </c>
      <c r="AE2033" s="113"/>
      <c r="AF2033" s="60"/>
      <c r="AH2033" s="20"/>
    </row>
    <row r="2034" spans="1:34">
      <c r="A2034" s="99"/>
      <c r="B2034" s="87"/>
      <c r="C2034" s="21" t="s">
        <v>330</v>
      </c>
      <c r="D2034" s="12">
        <v>110</v>
      </c>
      <c r="E2034" s="12">
        <v>0</v>
      </c>
      <c r="F2034" s="12">
        <v>0</v>
      </c>
      <c r="G2034" s="12">
        <v>0</v>
      </c>
      <c r="H2034" s="12">
        <v>0</v>
      </c>
      <c r="I2034" s="13">
        <v>20</v>
      </c>
      <c r="J2034" s="13">
        <v>50</v>
      </c>
      <c r="K2034" s="13">
        <v>0</v>
      </c>
      <c r="L2034" s="13">
        <v>65</v>
      </c>
      <c r="M2034" s="13">
        <v>0</v>
      </c>
      <c r="N2034" s="14">
        <f>D2034*$D$15</f>
        <v>143</v>
      </c>
      <c r="O2034" s="14">
        <f>E2034*$E$15</f>
        <v>0</v>
      </c>
      <c r="P2034" s="14">
        <f>F2034*$F$15</f>
        <v>0</v>
      </c>
      <c r="Q2034" s="14">
        <f>G2034*$G$15</f>
        <v>0</v>
      </c>
      <c r="R2034" s="14">
        <f>H2034*$H$15</f>
        <v>0</v>
      </c>
      <c r="S2034" s="14">
        <f>(N2034/100)*(I2034*$I$15)+(N2034/100)*(J2034*$J$15)+(N2034/100)*(L2034*$L$15)</f>
        <v>289.57499999999999</v>
      </c>
      <c r="T2034" s="14">
        <f>(O2034/100)*(K2034*$K$15)</f>
        <v>0</v>
      </c>
      <c r="U2034" s="14">
        <f>(P2034/100)*(K2034*$K$15)+(P2034/100)*(L2034*$L$15)</f>
        <v>0</v>
      </c>
      <c r="V2034" s="14">
        <f>(Q2034/100)*(L2034*$L$15)</f>
        <v>0</v>
      </c>
      <c r="W2034" s="14">
        <f>(R2034/100)*(K2034*$K$15)+(R2034/100)*(L2034*$L$15)</f>
        <v>0</v>
      </c>
      <c r="X2034" s="14">
        <f t="shared" si="654"/>
        <v>432.57499999999999</v>
      </c>
      <c r="Y2034" s="14">
        <f t="shared" si="655"/>
        <v>0</v>
      </c>
      <c r="Z2034" s="14">
        <f t="shared" si="656"/>
        <v>0</v>
      </c>
      <c r="AA2034" s="14">
        <f t="shared" si="657"/>
        <v>0</v>
      </c>
      <c r="AB2034" s="14">
        <f t="shared" si="659"/>
        <v>0</v>
      </c>
      <c r="AC2034" s="15">
        <f t="shared" si="658"/>
        <v>432.6</v>
      </c>
      <c r="AD2034" s="48">
        <f>(ROUND(AC2034-AC2022,1)/AC2022)</f>
        <v>0.27874667454921664</v>
      </c>
      <c r="AE2034" s="113"/>
      <c r="AF2034" s="60"/>
      <c r="AH2034" s="20"/>
    </row>
    <row r="2035" spans="1:34">
      <c r="A2035" s="99"/>
      <c r="B2035" s="87"/>
      <c r="C2035" s="21" t="s">
        <v>326</v>
      </c>
      <c r="D2035" s="12">
        <v>110</v>
      </c>
      <c r="E2035" s="12">
        <v>0</v>
      </c>
      <c r="F2035" s="12">
        <v>0</v>
      </c>
      <c r="G2035" s="12">
        <v>0</v>
      </c>
      <c r="H2035" s="12">
        <v>0</v>
      </c>
      <c r="I2035" s="13">
        <v>20</v>
      </c>
      <c r="J2035" s="13">
        <v>74</v>
      </c>
      <c r="K2035" s="13">
        <v>0</v>
      </c>
      <c r="L2035" s="13">
        <v>0</v>
      </c>
      <c r="M2035" s="13">
        <v>0</v>
      </c>
      <c r="N2035" s="14">
        <f>D2035*$D$16</f>
        <v>143</v>
      </c>
      <c r="O2035" s="14">
        <f>E2035*$E$16</f>
        <v>0</v>
      </c>
      <c r="P2035" s="14">
        <f>F2035*$F$16</f>
        <v>0</v>
      </c>
      <c r="Q2035" s="14">
        <f>G2035*$G$16</f>
        <v>0</v>
      </c>
      <c r="R2035" s="14">
        <f>H2035*$H$16</f>
        <v>0</v>
      </c>
      <c r="S2035" s="14">
        <f>(N2035/100)*(I2035*$I$16)+(N2035/100)*(J2035*$J$16)</f>
        <v>271.98599999999999</v>
      </c>
      <c r="T2035" s="14">
        <f>(O2035/100)*(K2035*$K$16)</f>
        <v>0</v>
      </c>
      <c r="U2035" s="14">
        <f>(P2035/100)*(K2035*$K$16)+(P2035/100)*(L2035*$L$16)</f>
        <v>0</v>
      </c>
      <c r="V2035" s="14">
        <f>(Q2035/100)*(L2035*$L$16)</f>
        <v>0</v>
      </c>
      <c r="W2035" s="14">
        <f>(R2035/100)*(K2035*$K$16)+(R2035/100)*(L2035*$L$16)</f>
        <v>0</v>
      </c>
      <c r="X2035" s="14">
        <f t="shared" si="654"/>
        <v>414.98599999999999</v>
      </c>
      <c r="Y2035" s="14">
        <f t="shared" si="655"/>
        <v>0</v>
      </c>
      <c r="Z2035" s="14">
        <f t="shared" si="656"/>
        <v>0</v>
      </c>
      <c r="AA2035" s="14">
        <f t="shared" si="657"/>
        <v>0</v>
      </c>
      <c r="AB2035" s="14">
        <f t="shared" si="659"/>
        <v>0</v>
      </c>
      <c r="AC2035" s="15">
        <f t="shared" si="658"/>
        <v>415</v>
      </c>
      <c r="AD2035" s="48">
        <f>(ROUND(AC2035-AC2022,1)/AC2022)</f>
        <v>0.22672184451670116</v>
      </c>
      <c r="AE2035" s="113"/>
      <c r="AF2035" s="60"/>
      <c r="AH2035" s="20"/>
    </row>
    <row r="2036" spans="1:34">
      <c r="A2036" s="99"/>
      <c r="B2036" s="87"/>
      <c r="C2036" s="21" t="s">
        <v>327</v>
      </c>
      <c r="D2036" s="12">
        <v>110</v>
      </c>
      <c r="E2036" s="12">
        <v>0</v>
      </c>
      <c r="F2036" s="12">
        <v>0</v>
      </c>
      <c r="G2036" s="12">
        <v>0</v>
      </c>
      <c r="H2036" s="12">
        <v>0</v>
      </c>
      <c r="I2036" s="13">
        <v>51</v>
      </c>
      <c r="J2036" s="13">
        <v>50</v>
      </c>
      <c r="K2036" s="13">
        <v>0</v>
      </c>
      <c r="L2036" s="13">
        <v>0</v>
      </c>
      <c r="M2036" s="13">
        <v>0</v>
      </c>
      <c r="N2036" s="14">
        <f>D2036*$D$17</f>
        <v>143</v>
      </c>
      <c r="O2036" s="14">
        <f>E2036*$E$17</f>
        <v>0</v>
      </c>
      <c r="P2036" s="14">
        <f>F2036*$F$17</f>
        <v>0</v>
      </c>
      <c r="Q2036" s="14">
        <f>G2036*$G$17</f>
        <v>0</v>
      </c>
      <c r="R2036" s="14">
        <f>H2036*$H$17</f>
        <v>0</v>
      </c>
      <c r="S2036" s="14">
        <f>(N2036/100)*(I2036*$I$17)+(N2036/100)*(J2036*$J$17)</f>
        <v>239.23899999999998</v>
      </c>
      <c r="T2036" s="14">
        <f>(O2036/100)*(K2036*$K$17)</f>
        <v>0</v>
      </c>
      <c r="U2036" s="14">
        <f>(P2036/100)*(K2036*$K$17)+(P2036/100)*(L2036*$L$17)</f>
        <v>0</v>
      </c>
      <c r="V2036" s="14">
        <f>(Q2036/100)*(L2036*$L$17)</f>
        <v>0</v>
      </c>
      <c r="W2036" s="14">
        <f>(R2036/100)*(K2036*$K$17)+(R2036/100)*(L2036*$L$17)</f>
        <v>0</v>
      </c>
      <c r="X2036" s="14">
        <f t="shared" si="654"/>
        <v>382.23899999999998</v>
      </c>
      <c r="Y2036" s="14">
        <f t="shared" si="655"/>
        <v>0</v>
      </c>
      <c r="Z2036" s="14">
        <f t="shared" si="656"/>
        <v>0</v>
      </c>
      <c r="AA2036" s="14">
        <f t="shared" si="657"/>
        <v>0</v>
      </c>
      <c r="AB2036" s="14">
        <f t="shared" si="659"/>
        <v>0</v>
      </c>
      <c r="AC2036" s="15">
        <f t="shared" si="658"/>
        <v>382.2</v>
      </c>
      <c r="AD2036" s="48">
        <f>(ROUND(AC2036-AC2022,1)/AC2022)</f>
        <v>0.12976647945610403</v>
      </c>
      <c r="AE2036" s="113"/>
      <c r="AF2036" s="60"/>
      <c r="AH2036" s="20"/>
    </row>
    <row r="2037" spans="1:34">
      <c r="A2037" s="106" t="s">
        <v>0</v>
      </c>
      <c r="B2037" s="90" t="s">
        <v>96</v>
      </c>
      <c r="C2037" s="50" t="s">
        <v>242</v>
      </c>
      <c r="D2037" s="11">
        <v>102</v>
      </c>
      <c r="E2037" s="11">
        <v>0</v>
      </c>
      <c r="F2037" s="11">
        <v>0</v>
      </c>
      <c r="G2037" s="11">
        <v>0</v>
      </c>
      <c r="H2037" s="11">
        <v>0</v>
      </c>
      <c r="I2037" s="51">
        <v>20</v>
      </c>
      <c r="J2037" s="51">
        <v>80</v>
      </c>
      <c r="K2037" s="51">
        <v>0</v>
      </c>
      <c r="L2037" s="51">
        <v>0</v>
      </c>
      <c r="M2037" s="51">
        <v>0</v>
      </c>
      <c r="N2037" s="52">
        <f>D2037*$D$3</f>
        <v>153</v>
      </c>
      <c r="O2037" s="52">
        <f>E2037*$E$3</f>
        <v>0</v>
      </c>
      <c r="P2037" s="52">
        <f>F2037*$F$3</f>
        <v>0</v>
      </c>
      <c r="Q2037" s="52">
        <f>G2037*$G$3</f>
        <v>0</v>
      </c>
      <c r="R2037" s="52">
        <f>H2037*$H$3</f>
        <v>0</v>
      </c>
      <c r="S2037" s="52">
        <f>(N2037/100)*(I2037*$I$3)+(N2037/100)*(J2037*$J$3)</f>
        <v>229.5</v>
      </c>
      <c r="T2037" s="52">
        <f>(O2037/100)*(K2037*$K$3)</f>
        <v>0</v>
      </c>
      <c r="U2037" s="52">
        <f>(P2037/100)*(K2037*$K$3)+(P2037/100)*(L2037*$L$3)</f>
        <v>0</v>
      </c>
      <c r="V2037" s="52">
        <f>(Q2037/100)*(L2037*$L$3)</f>
        <v>0</v>
      </c>
      <c r="W2037" s="52">
        <f>(R2037/100)*(K2037*$K$3)+(R2037/100)*(L2037*$L$3)</f>
        <v>0</v>
      </c>
      <c r="X2037" s="52">
        <f t="shared" si="646"/>
        <v>382.5</v>
      </c>
      <c r="Y2037" s="52">
        <f t="shared" si="647"/>
        <v>0</v>
      </c>
      <c r="Z2037" s="52">
        <f t="shared" si="648"/>
        <v>0</v>
      </c>
      <c r="AA2037" s="52">
        <f t="shared" si="649"/>
        <v>0</v>
      </c>
      <c r="AB2037" s="52">
        <f>R2037+W2037</f>
        <v>0</v>
      </c>
      <c r="AC2037" s="53">
        <f>ROUND(X2037+Y2037+Z2037+AA2037+AB2037,1)</f>
        <v>382.5</v>
      </c>
      <c r="AD2037" s="58"/>
      <c r="AE2037" s="113" t="s">
        <v>814</v>
      </c>
      <c r="AF2037" s="60"/>
      <c r="AH2037" s="20"/>
    </row>
    <row r="2038" spans="1:34">
      <c r="A2038" s="99" t="s">
        <v>815</v>
      </c>
      <c r="B2038" s="91">
        <v>0</v>
      </c>
      <c r="C2038" s="21" t="s">
        <v>325</v>
      </c>
      <c r="D2038" s="12">
        <v>102</v>
      </c>
      <c r="E2038" s="12">
        <v>0</v>
      </c>
      <c r="F2038" s="12">
        <v>0</v>
      </c>
      <c r="G2038" s="12">
        <v>0</v>
      </c>
      <c r="H2038" s="12">
        <v>0</v>
      </c>
      <c r="I2038" s="13">
        <v>37</v>
      </c>
      <c r="J2038" s="13">
        <v>96</v>
      </c>
      <c r="K2038" s="13">
        <v>0</v>
      </c>
      <c r="L2038" s="13">
        <v>0</v>
      </c>
      <c r="M2038" s="13">
        <v>0</v>
      </c>
      <c r="N2038" s="14">
        <f>D2038*$D$4</f>
        <v>132.6</v>
      </c>
      <c r="O2038" s="14">
        <f>E2038*$E$4</f>
        <v>0</v>
      </c>
      <c r="P2038" s="14">
        <f>F2038*$F$4</f>
        <v>0</v>
      </c>
      <c r="Q2038" s="14">
        <f>G2038*$G$4</f>
        <v>0</v>
      </c>
      <c r="R2038" s="14">
        <f>H2038*$H$4</f>
        <v>0</v>
      </c>
      <c r="S2038" s="14">
        <f>(N2038/100)*(I2038*$I$4)+(N2038/100)*(J2038*$J$4)</f>
        <v>317.44439999999997</v>
      </c>
      <c r="T2038" s="14">
        <f>(O2038/100)*(K2038*$K$4)</f>
        <v>0</v>
      </c>
      <c r="U2038" s="14">
        <f>(P2038/100)*(K2038*$K$4)+(P2038/100)*(L2038*$L$4)</f>
        <v>0</v>
      </c>
      <c r="V2038" s="14">
        <f>(Q2038/100)*(L2038*$L$4)</f>
        <v>0</v>
      </c>
      <c r="W2038" s="14">
        <f>(R2038/100)*(K2038*$K$4)+(R2038/100)*(L2038*$L$4)</f>
        <v>0</v>
      </c>
      <c r="X2038" s="14">
        <f t="shared" si="646"/>
        <v>450.0444</v>
      </c>
      <c r="Y2038" s="14">
        <f t="shared" si="647"/>
        <v>0</v>
      </c>
      <c r="Z2038" s="14">
        <f t="shared" si="648"/>
        <v>0</v>
      </c>
      <c r="AA2038" s="14">
        <f t="shared" si="649"/>
        <v>0</v>
      </c>
      <c r="AB2038" s="14">
        <f>R2038+W2038</f>
        <v>0</v>
      </c>
      <c r="AC2038" s="15">
        <f>ROUND(X2038+Y2038+Z2038+AA2038+AB2038,1)</f>
        <v>450</v>
      </c>
      <c r="AD2038" s="48">
        <f>(ROUND(AC2038-AC2037,1)/AC2037)</f>
        <v>0.17647058823529413</v>
      </c>
      <c r="AE2038" s="113"/>
      <c r="AF2038" s="60"/>
      <c r="AH2038" s="20"/>
    </row>
    <row r="2039" spans="1:34">
      <c r="A2039" s="99" t="s">
        <v>816</v>
      </c>
      <c r="B2039" s="91">
        <v>28</v>
      </c>
      <c r="C2039" s="21" t="s">
        <v>850</v>
      </c>
      <c r="D2039" s="12">
        <v>102</v>
      </c>
      <c r="E2039" s="12">
        <v>0</v>
      </c>
      <c r="F2039" s="12">
        <v>0</v>
      </c>
      <c r="G2039" s="12">
        <v>0</v>
      </c>
      <c r="H2039" s="12">
        <v>0</v>
      </c>
      <c r="I2039" s="13">
        <v>20</v>
      </c>
      <c r="J2039" s="13">
        <v>80</v>
      </c>
      <c r="K2039" s="13">
        <v>0</v>
      </c>
      <c r="L2039" s="13">
        <v>0</v>
      </c>
      <c r="M2039" s="13">
        <v>0</v>
      </c>
      <c r="N2039" s="14">
        <f>D2039*$D$5</f>
        <v>142.79999999999998</v>
      </c>
      <c r="O2039" s="14">
        <f>E2039*$E$5</f>
        <v>0</v>
      </c>
      <c r="P2039" s="14">
        <f>F2039*$F$5</f>
        <v>0</v>
      </c>
      <c r="Q2039" s="14">
        <f>G2039*$G$5</f>
        <v>0</v>
      </c>
      <c r="R2039" s="14">
        <f>H2039*$H$5</f>
        <v>0</v>
      </c>
      <c r="S2039" s="14">
        <f>(N2039/100)*(I2039*$I$5)+(N2039/100)*(J2039*$J$5)</f>
        <v>214.2</v>
      </c>
      <c r="T2039" s="14">
        <f>(O2039/100)*(K2039*$K$5)</f>
        <v>0</v>
      </c>
      <c r="U2039" s="14">
        <f>(P2039/100)*(K2039*$K$5)+(P2039/100)*(L2039*$L$5)</f>
        <v>0</v>
      </c>
      <c r="V2039" s="14">
        <f>(Q2039/100)*(L2039*$L$5)</f>
        <v>0</v>
      </c>
      <c r="W2039" s="14">
        <f>(R2039/100)*(K2039*$K$5)+(R2039/100)*(L2039*$L$5)</f>
        <v>0</v>
      </c>
      <c r="X2039" s="14">
        <f t="shared" si="646"/>
        <v>357</v>
      </c>
      <c r="Y2039" s="14">
        <f t="shared" si="647"/>
        <v>0</v>
      </c>
      <c r="Z2039" s="14">
        <f t="shared" si="648"/>
        <v>0</v>
      </c>
      <c r="AA2039" s="14">
        <f t="shared" si="649"/>
        <v>0</v>
      </c>
      <c r="AB2039" s="14">
        <f>R2039+W2039</f>
        <v>0</v>
      </c>
      <c r="AC2039" s="15">
        <f t="shared" ref="AC2039:AC2051" si="660">ROUND(X2039+Y2039+Z2039+AA2039+AB2039,1)</f>
        <v>357</v>
      </c>
      <c r="AD2039" s="48">
        <f>(ROUND(AC2039-AC2037,1)/AC2037)</f>
        <v>-6.6666666666666666E-2</v>
      </c>
      <c r="AE2039" s="113"/>
      <c r="AF2039" s="60"/>
      <c r="AH2039" s="20"/>
    </row>
    <row r="2040" spans="1:34">
      <c r="A2040" s="99" t="s">
        <v>817</v>
      </c>
      <c r="B2040" s="91">
        <v>0</v>
      </c>
      <c r="C2040" s="21" t="s">
        <v>338</v>
      </c>
      <c r="D2040" s="12">
        <v>102</v>
      </c>
      <c r="E2040" s="12">
        <v>0</v>
      </c>
      <c r="F2040" s="12">
        <v>0</v>
      </c>
      <c r="G2040" s="12">
        <v>0</v>
      </c>
      <c r="H2040" s="12">
        <v>0</v>
      </c>
      <c r="I2040" s="13">
        <v>20</v>
      </c>
      <c r="J2040" s="13">
        <v>80</v>
      </c>
      <c r="K2040" s="13">
        <v>0</v>
      </c>
      <c r="L2040" s="13">
        <v>0</v>
      </c>
      <c r="M2040" s="13">
        <v>0</v>
      </c>
      <c r="N2040" s="14">
        <f>D2040*$D$6</f>
        <v>142.79999999999998</v>
      </c>
      <c r="O2040" s="14">
        <f>E2040*$E$6</f>
        <v>0</v>
      </c>
      <c r="P2040" s="14">
        <f>F2040*$F$6</f>
        <v>0</v>
      </c>
      <c r="Q2040" s="14">
        <f>G2040*$G$6</f>
        <v>0</v>
      </c>
      <c r="R2040" s="14">
        <f>H2040*$H$6</f>
        <v>0</v>
      </c>
      <c r="S2040" s="14">
        <f>(N2040/100)*(I2040*$I$6)+(N2040/100)*(J2040*$J$6)</f>
        <v>214.2</v>
      </c>
      <c r="T2040" s="14">
        <f>(O2040/100)*(K2040*$K$6)</f>
        <v>0</v>
      </c>
      <c r="U2040" s="14">
        <f>(P2040/100)*(K2040*$K$6)+(P2040/100)*(L2040*$L$6)</f>
        <v>0</v>
      </c>
      <c r="V2040" s="14">
        <f>(Q2040/100)*(L2040*$L$6)</f>
        <v>0</v>
      </c>
      <c r="W2040" s="14">
        <f>(R2040/100)*(K2040*$K$6)+(R2040/100)*(L2040*$L$6)</f>
        <v>0</v>
      </c>
      <c r="X2040" s="14">
        <f t="shared" si="646"/>
        <v>357</v>
      </c>
      <c r="Y2040" s="14">
        <f t="shared" si="647"/>
        <v>0</v>
      </c>
      <c r="Z2040" s="14">
        <f t="shared" si="648"/>
        <v>0</v>
      </c>
      <c r="AA2040" s="14">
        <f t="shared" si="649"/>
        <v>0</v>
      </c>
      <c r="AB2040" s="14">
        <f t="shared" ref="AB2040:AB2051" si="661">R2040+W2040</f>
        <v>0</v>
      </c>
      <c r="AC2040" s="15">
        <f t="shared" si="660"/>
        <v>357</v>
      </c>
      <c r="AD2040" s="48">
        <f>(ROUND(AC2040-AC2037,1)/AC2037)</f>
        <v>-6.6666666666666666E-2</v>
      </c>
      <c r="AE2040" s="113"/>
      <c r="AF2040" s="60"/>
      <c r="AH2040" s="20"/>
    </row>
    <row r="2041" spans="1:34">
      <c r="A2041" s="99" t="s">
        <v>818</v>
      </c>
      <c r="B2041" s="91">
        <v>0</v>
      </c>
      <c r="C2041" s="21" t="s">
        <v>339</v>
      </c>
      <c r="D2041" s="12">
        <v>102</v>
      </c>
      <c r="E2041" s="12">
        <v>0</v>
      </c>
      <c r="F2041" s="12">
        <v>0</v>
      </c>
      <c r="G2041" s="12">
        <v>0</v>
      </c>
      <c r="H2041" s="12">
        <v>0</v>
      </c>
      <c r="I2041" s="13">
        <v>20</v>
      </c>
      <c r="J2041" s="13">
        <v>80</v>
      </c>
      <c r="K2041" s="13">
        <v>0</v>
      </c>
      <c r="L2041" s="13">
        <v>0</v>
      </c>
      <c r="M2041" s="13">
        <v>0</v>
      </c>
      <c r="N2041" s="14">
        <f>D2041*$D$7</f>
        <v>142.79999999999998</v>
      </c>
      <c r="O2041" s="14">
        <f>E2041*$E$7</f>
        <v>0</v>
      </c>
      <c r="P2041" s="14">
        <f>F2041*$F$7</f>
        <v>0</v>
      </c>
      <c r="Q2041" s="14">
        <f>G2041*$G$7</f>
        <v>0</v>
      </c>
      <c r="R2041" s="14">
        <f>H2041*$H$7</f>
        <v>0</v>
      </c>
      <c r="S2041" s="14">
        <f>(N2041/100)*(I2041*$I$7)+(N2041/100)*(J2041*$J$7)</f>
        <v>214.2</v>
      </c>
      <c r="T2041" s="14">
        <f>(O2041/100)*(K2041*$K$7)</f>
        <v>0</v>
      </c>
      <c r="U2041" s="14">
        <f>(P2041/100)*(K2041*$K$7)+(P2041/100)*(L2041*$L$7)</f>
        <v>0</v>
      </c>
      <c r="V2041" s="14">
        <f>(Q2041/100)*(L2041*$L$7)</f>
        <v>0</v>
      </c>
      <c r="W2041" s="14">
        <f>(R2041/100)*(K2041*$K$7)+(R2041/100)*(L2041*$L$7)</f>
        <v>0</v>
      </c>
      <c r="X2041" s="14">
        <f t="shared" si="646"/>
        <v>357</v>
      </c>
      <c r="Y2041" s="14">
        <f t="shared" si="647"/>
        <v>0</v>
      </c>
      <c r="Z2041" s="14">
        <f t="shared" si="648"/>
        <v>0</v>
      </c>
      <c r="AA2041" s="14">
        <f t="shared" si="649"/>
        <v>0</v>
      </c>
      <c r="AB2041" s="14">
        <f t="shared" si="661"/>
        <v>0</v>
      </c>
      <c r="AC2041" s="15">
        <f t="shared" si="660"/>
        <v>357</v>
      </c>
      <c r="AD2041" s="48">
        <f>(ROUND(AC2041-AC2037,1)/AC2037)</f>
        <v>-6.6666666666666666E-2</v>
      </c>
      <c r="AE2041" s="113"/>
      <c r="AF2041" s="60"/>
      <c r="AH2041" s="20"/>
    </row>
    <row r="2042" spans="1:34">
      <c r="A2042" s="99" t="s">
        <v>667</v>
      </c>
      <c r="B2042" s="91"/>
      <c r="C2042" s="21" t="s">
        <v>340</v>
      </c>
      <c r="D2042" s="12">
        <v>102</v>
      </c>
      <c r="E2042" s="12">
        <v>0</v>
      </c>
      <c r="F2042" s="12">
        <v>0</v>
      </c>
      <c r="G2042" s="12">
        <v>0</v>
      </c>
      <c r="H2042" s="12">
        <v>0</v>
      </c>
      <c r="I2042" s="13">
        <v>20</v>
      </c>
      <c r="J2042" s="13">
        <v>80</v>
      </c>
      <c r="K2042" s="13">
        <v>0</v>
      </c>
      <c r="L2042" s="13">
        <v>0</v>
      </c>
      <c r="M2042" s="13">
        <v>0</v>
      </c>
      <c r="N2042" s="14">
        <f>D2042*$D$8</f>
        <v>142.79999999999998</v>
      </c>
      <c r="O2042" s="14">
        <f>E2042*$E$8</f>
        <v>0</v>
      </c>
      <c r="P2042" s="14">
        <f>F2042*$F$8</f>
        <v>0</v>
      </c>
      <c r="Q2042" s="14">
        <f>G2042*$G$8</f>
        <v>0</v>
      </c>
      <c r="R2042" s="14">
        <f>H2042*$H$8</f>
        <v>0</v>
      </c>
      <c r="S2042" s="14">
        <f>(N2042/100)*(I2042*$I$8)+(N2042/100)*(J2042*$J$8)</f>
        <v>214.2</v>
      </c>
      <c r="T2042" s="14">
        <f>(O2042/100)*(K2042*$K$8)</f>
        <v>0</v>
      </c>
      <c r="U2042" s="14">
        <f>(P2042/100)*(K2042*$K$8)+(P2042/100)*(L2042*$L$8)</f>
        <v>0</v>
      </c>
      <c r="V2042" s="14">
        <f>(Q2042/100)*(L2042*$L$8)</f>
        <v>0</v>
      </c>
      <c r="W2042" s="14">
        <f>(R2042/100)*(K2042*$K$8)+(R2042/100)*(L2042*$L$8)</f>
        <v>0</v>
      </c>
      <c r="X2042" s="14">
        <f t="shared" si="646"/>
        <v>357</v>
      </c>
      <c r="Y2042" s="14">
        <f t="shared" si="647"/>
        <v>0</v>
      </c>
      <c r="Z2042" s="14">
        <f t="shared" si="648"/>
        <v>0</v>
      </c>
      <c r="AA2042" s="14">
        <f t="shared" si="649"/>
        <v>0</v>
      </c>
      <c r="AB2042" s="14">
        <f t="shared" si="661"/>
        <v>0</v>
      </c>
      <c r="AC2042" s="15">
        <f t="shared" si="660"/>
        <v>357</v>
      </c>
      <c r="AD2042" s="48">
        <f>(ROUND(AC2042-AC2037,1)/AC2037)</f>
        <v>-6.6666666666666666E-2</v>
      </c>
      <c r="AE2042" s="113"/>
      <c r="AF2042" s="60"/>
      <c r="AH2042" s="20"/>
    </row>
    <row r="2043" spans="1:34">
      <c r="A2043" s="99" t="s">
        <v>606</v>
      </c>
      <c r="B2043" s="91"/>
      <c r="C2043" s="21" t="s">
        <v>1</v>
      </c>
      <c r="D2043" s="12">
        <v>51</v>
      </c>
      <c r="E2043" s="12">
        <v>102</v>
      </c>
      <c r="F2043" s="12">
        <v>0</v>
      </c>
      <c r="G2043" s="12">
        <v>0</v>
      </c>
      <c r="H2043" s="12">
        <v>0</v>
      </c>
      <c r="I2043" s="13">
        <v>20</v>
      </c>
      <c r="J2043" s="13">
        <v>80</v>
      </c>
      <c r="K2043" s="13">
        <v>105</v>
      </c>
      <c r="L2043" s="13">
        <v>0</v>
      </c>
      <c r="M2043" s="13">
        <v>0</v>
      </c>
      <c r="N2043" s="14">
        <f>D2043*$D$9</f>
        <v>61.199999999999996</v>
      </c>
      <c r="O2043" s="14">
        <f>E2043*$E$9</f>
        <v>132.6</v>
      </c>
      <c r="P2043" s="14">
        <f>F2043*$F$9</f>
        <v>0</v>
      </c>
      <c r="Q2043" s="14">
        <f>G2043*$G$9</f>
        <v>0</v>
      </c>
      <c r="R2043" s="14">
        <f>H2043*$H$9</f>
        <v>0</v>
      </c>
      <c r="S2043" s="14">
        <f>(N2043/100)*(I2043*$I$9)+(N2043/100)*(J2043*$J$9)</f>
        <v>91.8</v>
      </c>
      <c r="T2043" s="14">
        <f>(O2043/100)*(K2043*$K$9)</f>
        <v>208.84499999999997</v>
      </c>
      <c r="U2043" s="14">
        <f>(P2043/100)*(K2043*$K$9)+(P2043/100)*(L2043*$L$9)</f>
        <v>0</v>
      </c>
      <c r="V2043" s="14">
        <f>(Q2043/100)*(L2043*$L$9)</f>
        <v>0</v>
      </c>
      <c r="W2043" s="14">
        <f>(R2043/100)*(K2043*$K$9)+(R2043/100)*(L2043*$L$9)</f>
        <v>0</v>
      </c>
      <c r="X2043" s="14">
        <f t="shared" si="646"/>
        <v>153</v>
      </c>
      <c r="Y2043" s="14">
        <f t="shared" si="647"/>
        <v>341.44499999999994</v>
      </c>
      <c r="Z2043" s="14">
        <f t="shared" si="648"/>
        <v>0</v>
      </c>
      <c r="AA2043" s="14">
        <f t="shared" si="649"/>
        <v>0</v>
      </c>
      <c r="AB2043" s="14">
        <f t="shared" si="661"/>
        <v>0</v>
      </c>
      <c r="AC2043" s="15">
        <f t="shared" si="660"/>
        <v>494.4</v>
      </c>
      <c r="AD2043" s="48">
        <f>(ROUND(AC2043-AC2037,1)/AC2037)</f>
        <v>0.29254901960784313</v>
      </c>
      <c r="AE2043" s="113"/>
      <c r="AF2043" s="60"/>
      <c r="AH2043" s="20"/>
    </row>
    <row r="2044" spans="1:34">
      <c r="A2044" s="99" t="s">
        <v>845</v>
      </c>
      <c r="B2044" s="91"/>
      <c r="C2044" s="21" t="s">
        <v>2</v>
      </c>
      <c r="D2044" s="12">
        <v>51</v>
      </c>
      <c r="E2044" s="12">
        <v>0</v>
      </c>
      <c r="F2044" s="12">
        <v>102</v>
      </c>
      <c r="G2044" s="12">
        <v>0</v>
      </c>
      <c r="H2044" s="12">
        <v>0</v>
      </c>
      <c r="I2044" s="13">
        <v>20</v>
      </c>
      <c r="J2044" s="13">
        <v>80</v>
      </c>
      <c r="K2044" s="13">
        <v>52.5</v>
      </c>
      <c r="L2044" s="13">
        <v>52.5</v>
      </c>
      <c r="M2044" s="13">
        <v>0</v>
      </c>
      <c r="N2044" s="14">
        <f>D2044*$D$10</f>
        <v>61.199999999999996</v>
      </c>
      <c r="O2044" s="14">
        <f>E2044*$E$10</f>
        <v>0</v>
      </c>
      <c r="P2044" s="14">
        <f>F2044*$F$10</f>
        <v>132.6</v>
      </c>
      <c r="Q2044" s="14">
        <f>G2044*$G$10</f>
        <v>0</v>
      </c>
      <c r="R2044" s="14">
        <f>H2044*$H$10</f>
        <v>0</v>
      </c>
      <c r="S2044" s="14">
        <f>(N2044/100)*(I2044*$I$10)+(N2044/100)*(J2044*$J$10)</f>
        <v>91.8</v>
      </c>
      <c r="T2044" s="14">
        <f>(O2044/100)*(K2044*$J$10)</f>
        <v>0</v>
      </c>
      <c r="U2044" s="14">
        <f>(P2044/100)*(K2044*$K$10)+(P2044/100)*(L2044*$L$10)</f>
        <v>208.84499999999997</v>
      </c>
      <c r="V2044" s="14">
        <f>(Q2044/100)*(L2044*$L$10)</f>
        <v>0</v>
      </c>
      <c r="W2044" s="14">
        <f>(R2044/100)*(K2044*$K$10)+(R2044/100)*(L2044*$L$10)</f>
        <v>0</v>
      </c>
      <c r="X2044" s="14">
        <f t="shared" si="646"/>
        <v>153</v>
      </c>
      <c r="Y2044" s="14">
        <f t="shared" si="647"/>
        <v>0</v>
      </c>
      <c r="Z2044" s="14">
        <f t="shared" si="648"/>
        <v>341.44499999999994</v>
      </c>
      <c r="AA2044" s="14">
        <f t="shared" si="649"/>
        <v>0</v>
      </c>
      <c r="AB2044" s="14">
        <f t="shared" si="661"/>
        <v>0</v>
      </c>
      <c r="AC2044" s="15">
        <f t="shared" si="660"/>
        <v>494.4</v>
      </c>
      <c r="AD2044" s="48">
        <f>(ROUND(AC2044-AC2037,1)/AC2037)</f>
        <v>0.29254901960784313</v>
      </c>
      <c r="AE2044" s="113"/>
      <c r="AF2044" s="60"/>
      <c r="AH2044" s="20"/>
    </row>
    <row r="2045" spans="1:34">
      <c r="A2045" s="99" t="s">
        <v>846</v>
      </c>
      <c r="B2045" s="91"/>
      <c r="C2045" s="21" t="s">
        <v>3</v>
      </c>
      <c r="D2045" s="12">
        <v>51</v>
      </c>
      <c r="E2045" s="12">
        <v>0</v>
      </c>
      <c r="F2045" s="12">
        <v>0</v>
      </c>
      <c r="G2045" s="12">
        <v>102</v>
      </c>
      <c r="H2045" s="12">
        <v>0</v>
      </c>
      <c r="I2045" s="13">
        <v>20</v>
      </c>
      <c r="J2045" s="13">
        <v>80</v>
      </c>
      <c r="K2045" s="13">
        <v>0</v>
      </c>
      <c r="L2045" s="13">
        <v>105</v>
      </c>
      <c r="M2045" s="13">
        <v>0</v>
      </c>
      <c r="N2045" s="14">
        <f>D2045*$D$11</f>
        <v>61.199999999999996</v>
      </c>
      <c r="O2045" s="14">
        <f>E2045*$E$11</f>
        <v>0</v>
      </c>
      <c r="P2045" s="14">
        <f>F2045*$F$11</f>
        <v>0</v>
      </c>
      <c r="Q2045" s="14">
        <f>G2045*$G$11</f>
        <v>132.6</v>
      </c>
      <c r="R2045" s="14">
        <f>H2045*$H$11</f>
        <v>0</v>
      </c>
      <c r="S2045" s="14">
        <f>(N2045/100)*(I2045*$I$11)+(N2045/100)*(J2045*$J$11)</f>
        <v>91.8</v>
      </c>
      <c r="T2045" s="14">
        <f>(O2045/100)*(K2045*$K$11)</f>
        <v>0</v>
      </c>
      <c r="U2045" s="14">
        <f>(P2045/100)*(K2045*$K$11)+(P2045/100)*(L2045*$L$11)</f>
        <v>0</v>
      </c>
      <c r="V2045" s="14">
        <f>(Q2045/100)*(L2045*$L$11)</f>
        <v>208.84499999999997</v>
      </c>
      <c r="W2045" s="14">
        <f>(R2045/100)*(K2045*$K$11)+(R2045/100)*(L2045*$L$11)</f>
        <v>0</v>
      </c>
      <c r="X2045" s="14">
        <f t="shared" si="646"/>
        <v>153</v>
      </c>
      <c r="Y2045" s="14">
        <f t="shared" si="647"/>
        <v>0</v>
      </c>
      <c r="Z2045" s="14">
        <f t="shared" si="648"/>
        <v>0</v>
      </c>
      <c r="AA2045" s="14">
        <f t="shared" si="649"/>
        <v>341.44499999999994</v>
      </c>
      <c r="AB2045" s="14">
        <f t="shared" si="661"/>
        <v>0</v>
      </c>
      <c r="AC2045" s="15">
        <f t="shared" si="660"/>
        <v>494.4</v>
      </c>
      <c r="AD2045" s="48">
        <f>(ROUND(AC2045-AC2037,1)/AC2037)</f>
        <v>0.29254901960784313</v>
      </c>
      <c r="AE2045" s="113"/>
      <c r="AF2045" s="60"/>
      <c r="AH2045" s="20"/>
    </row>
    <row r="2046" spans="1:34">
      <c r="A2046" s="99" t="s">
        <v>847</v>
      </c>
      <c r="B2046" s="91"/>
      <c r="C2046" s="21" t="s">
        <v>4</v>
      </c>
      <c r="D2046" s="12">
        <v>51</v>
      </c>
      <c r="E2046" s="12">
        <v>0</v>
      </c>
      <c r="F2046" s="12">
        <v>0</v>
      </c>
      <c r="G2046" s="12">
        <v>0</v>
      </c>
      <c r="H2046" s="12">
        <v>102</v>
      </c>
      <c r="I2046" s="13">
        <v>20</v>
      </c>
      <c r="J2046" s="13">
        <v>80</v>
      </c>
      <c r="K2046" s="13">
        <v>52.5</v>
      </c>
      <c r="L2046" s="13">
        <v>52.5</v>
      </c>
      <c r="M2046" s="13">
        <v>0</v>
      </c>
      <c r="N2046" s="14">
        <f>D2046*$D$12</f>
        <v>61.199999999999996</v>
      </c>
      <c r="O2046" s="14">
        <f>E2046*$E$12</f>
        <v>0</v>
      </c>
      <c r="P2046" s="14">
        <f>F2046*$F$12</f>
        <v>0</v>
      </c>
      <c r="Q2046" s="14">
        <f>G2046*$G$12</f>
        <v>0</v>
      </c>
      <c r="R2046" s="14">
        <f>H2046*$H$12</f>
        <v>132.6</v>
      </c>
      <c r="S2046" s="14">
        <f>(N2046/100)*(I2046*$I$12)+(N2046/100)*(J2046*$J$12)</f>
        <v>91.8</v>
      </c>
      <c r="T2046" s="14">
        <f>(O2046/100)*(K2046*$K$12)</f>
        <v>0</v>
      </c>
      <c r="U2046" s="14">
        <f>(P2046/100)*(K2046*$K$12)+(P2046/100)*(L2046*$L$12)</f>
        <v>0</v>
      </c>
      <c r="V2046" s="14">
        <f>(Q2046/100)*(L2046*$L$12)</f>
        <v>0</v>
      </c>
      <c r="W2046" s="14">
        <f>(R2046/100)*(K2046*$K$12)+(R2046/100)*(L2046*$L$12)</f>
        <v>208.84499999999997</v>
      </c>
      <c r="X2046" s="14">
        <f t="shared" si="646"/>
        <v>153</v>
      </c>
      <c r="Y2046" s="14">
        <f t="shared" si="647"/>
        <v>0</v>
      </c>
      <c r="Z2046" s="14">
        <f t="shared" si="648"/>
        <v>0</v>
      </c>
      <c r="AA2046" s="14">
        <f t="shared" si="649"/>
        <v>0</v>
      </c>
      <c r="AB2046" s="14">
        <f t="shared" si="661"/>
        <v>341.44499999999994</v>
      </c>
      <c r="AC2046" s="15">
        <f t="shared" si="660"/>
        <v>494.4</v>
      </c>
      <c r="AD2046" s="48">
        <f>(ROUND(AC2046-AC2037,1)/AC2037)</f>
        <v>0.29254901960784313</v>
      </c>
      <c r="AE2046" s="113"/>
      <c r="AF2046" s="60"/>
      <c r="AH2046" s="20"/>
    </row>
    <row r="2047" spans="1:34">
      <c r="A2047" s="99" t="s">
        <v>848</v>
      </c>
      <c r="B2047" s="91"/>
      <c r="C2047" s="21" t="s">
        <v>328</v>
      </c>
      <c r="D2047" s="12">
        <v>102</v>
      </c>
      <c r="E2047" s="12">
        <v>0</v>
      </c>
      <c r="F2047" s="12">
        <v>0</v>
      </c>
      <c r="G2047" s="12">
        <v>0</v>
      </c>
      <c r="H2047" s="12">
        <v>0</v>
      </c>
      <c r="I2047" s="13">
        <v>20</v>
      </c>
      <c r="J2047" s="13">
        <v>80</v>
      </c>
      <c r="K2047" s="13">
        <v>0</v>
      </c>
      <c r="L2047" s="13">
        <v>0</v>
      </c>
      <c r="M2047" s="13">
        <v>80</v>
      </c>
      <c r="N2047" s="14">
        <f>D2047*$D$13</f>
        <v>132.6</v>
      </c>
      <c r="O2047" s="14">
        <f>E2047*$E$13</f>
        <v>0</v>
      </c>
      <c r="P2047" s="14">
        <f>F2047*$F$13</f>
        <v>0</v>
      </c>
      <c r="Q2047" s="14">
        <f>G2047*$G$13</f>
        <v>0</v>
      </c>
      <c r="R2047" s="14">
        <f>H2047*$H$13</f>
        <v>0</v>
      </c>
      <c r="S2047" s="14">
        <f>(N2047/100)*(I2047*$I$14)+(N2047/100)*(J2047*$J$14)+(N2047/100)*(M2047*$M$14)</f>
        <v>358.02</v>
      </c>
      <c r="T2047" s="14">
        <f>(O2047/100)*(K2047*$K$13)+(O2047/100)*(M2047*$M$13)</f>
        <v>0</v>
      </c>
      <c r="U2047" s="14">
        <f>(P2047/100)*(K2047*$K$13)+(P2047/100)*(L2047*$L$13)+(P2047/100)*(M2047*$M$13)</f>
        <v>0</v>
      </c>
      <c r="V2047" s="14">
        <f>(Q2047/100)*(L2047*$L$13)+(Q2047/100)*(M2047*$M$13)</f>
        <v>0</v>
      </c>
      <c r="W2047" s="14">
        <f>(R2047/100)*(K2047*$K$13)+(R2047/100)*(L2047*$L$13)+(R2047/100)*(M2047*$M$13)</f>
        <v>0</v>
      </c>
      <c r="X2047" s="14">
        <f t="shared" si="646"/>
        <v>490.62</v>
      </c>
      <c r="Y2047" s="14">
        <f t="shared" si="647"/>
        <v>0</v>
      </c>
      <c r="Z2047" s="14">
        <f t="shared" si="648"/>
        <v>0</v>
      </c>
      <c r="AA2047" s="14">
        <f t="shared" si="649"/>
        <v>0</v>
      </c>
      <c r="AB2047" s="14">
        <f t="shared" si="661"/>
        <v>0</v>
      </c>
      <c r="AC2047" s="15">
        <f t="shared" si="660"/>
        <v>490.6</v>
      </c>
      <c r="AD2047" s="48">
        <f>(ROUND(AC2047-AC2037,1)/AC2037)</f>
        <v>0.28261437908496728</v>
      </c>
      <c r="AE2047" s="113"/>
      <c r="AF2047" s="60"/>
      <c r="AH2047" s="20"/>
    </row>
    <row r="2048" spans="1:34">
      <c r="A2048" s="99" t="s">
        <v>849</v>
      </c>
      <c r="B2048" s="91"/>
      <c r="C2048" s="21" t="s">
        <v>329</v>
      </c>
      <c r="D2048" s="12">
        <v>102</v>
      </c>
      <c r="E2048" s="12">
        <v>0</v>
      </c>
      <c r="F2048" s="12">
        <v>0</v>
      </c>
      <c r="G2048" s="12">
        <v>0</v>
      </c>
      <c r="H2048" s="12">
        <v>0</v>
      </c>
      <c r="I2048" s="13">
        <v>20</v>
      </c>
      <c r="J2048" s="13">
        <v>80</v>
      </c>
      <c r="K2048" s="13">
        <v>80</v>
      </c>
      <c r="L2048" s="13">
        <v>0</v>
      </c>
      <c r="M2048" s="13">
        <v>0</v>
      </c>
      <c r="N2048" s="14">
        <f>D2048*$D$14</f>
        <v>132.6</v>
      </c>
      <c r="O2048" s="14">
        <f>E2048*$E$14</f>
        <v>0</v>
      </c>
      <c r="P2048" s="14">
        <f>F2048*$F$14</f>
        <v>0</v>
      </c>
      <c r="Q2048" s="14">
        <f>G2048*$G$14</f>
        <v>0</v>
      </c>
      <c r="R2048" s="14">
        <f>H2048*$H$14</f>
        <v>0</v>
      </c>
      <c r="S2048" s="14">
        <f>(N2048/100)*(I2048*$I$14)+(N2048/100)*(J2048*$J$14)+(N2048/100)*(K2048*$K$14)</f>
        <v>358.02</v>
      </c>
      <c r="T2048" s="14">
        <f>(O2048/100)*(K2048*$K$14)</f>
        <v>0</v>
      </c>
      <c r="U2048" s="14">
        <f>(P2048/100)*(K2048*$K$14)+(P2048/100)*(L2048*$L$14)</f>
        <v>0</v>
      </c>
      <c r="V2048" s="14">
        <f>(Q2048/100)*(L2048*$L$14)</f>
        <v>0</v>
      </c>
      <c r="W2048" s="14">
        <f>(R2048/100)*(K2048*$L$14)+(R2048/100)*(L2048*$M$14)</f>
        <v>0</v>
      </c>
      <c r="X2048" s="14">
        <f t="shared" si="646"/>
        <v>490.62</v>
      </c>
      <c r="Y2048" s="14">
        <f t="shared" si="647"/>
        <v>0</v>
      </c>
      <c r="Z2048" s="14">
        <f t="shared" si="648"/>
        <v>0</v>
      </c>
      <c r="AA2048" s="14">
        <f t="shared" si="649"/>
        <v>0</v>
      </c>
      <c r="AB2048" s="14">
        <f t="shared" si="661"/>
        <v>0</v>
      </c>
      <c r="AC2048" s="15">
        <f t="shared" si="660"/>
        <v>490.6</v>
      </c>
      <c r="AD2048" s="48">
        <f>(ROUND(AC2048-AC2037,1)/AC2037)</f>
        <v>0.28261437908496728</v>
      </c>
      <c r="AE2048" s="113"/>
      <c r="AF2048" s="60"/>
      <c r="AH2048" s="20"/>
    </row>
    <row r="2049" spans="1:34">
      <c r="A2049" s="99"/>
      <c r="B2049" s="91"/>
      <c r="C2049" s="21" t="s">
        <v>330</v>
      </c>
      <c r="D2049" s="12">
        <v>102</v>
      </c>
      <c r="E2049" s="12">
        <v>0</v>
      </c>
      <c r="F2049" s="12">
        <v>0</v>
      </c>
      <c r="G2049" s="12">
        <v>0</v>
      </c>
      <c r="H2049" s="12">
        <v>0</v>
      </c>
      <c r="I2049" s="13">
        <v>20</v>
      </c>
      <c r="J2049" s="13">
        <v>80</v>
      </c>
      <c r="K2049" s="13">
        <v>0</v>
      </c>
      <c r="L2049" s="13">
        <v>80</v>
      </c>
      <c r="M2049" s="13">
        <v>0</v>
      </c>
      <c r="N2049" s="14">
        <f>D2049*$D$15</f>
        <v>132.6</v>
      </c>
      <c r="O2049" s="14">
        <f>E2049*$E$15</f>
        <v>0</v>
      </c>
      <c r="P2049" s="14">
        <f>F2049*$F$15</f>
        <v>0</v>
      </c>
      <c r="Q2049" s="14">
        <f>G2049*$G$15</f>
        <v>0</v>
      </c>
      <c r="R2049" s="14">
        <f>H2049*$H$15</f>
        <v>0</v>
      </c>
      <c r="S2049" s="14">
        <f>(N2049/100)*(I2049*$I$15)+(N2049/100)*(J2049*$J$15)+(N2049/100)*(L2049*$L$15)</f>
        <v>358.02</v>
      </c>
      <c r="T2049" s="14">
        <f>(O2049/100)*(K2049*$K$15)</f>
        <v>0</v>
      </c>
      <c r="U2049" s="14">
        <f>(P2049/100)*(K2049*$K$15)+(P2049/100)*(L2049*$L$15)</f>
        <v>0</v>
      </c>
      <c r="V2049" s="14">
        <f>(Q2049/100)*(L2049*$L$15)</f>
        <v>0</v>
      </c>
      <c r="W2049" s="14">
        <f>(R2049/100)*(K2049*$K$15)+(R2049/100)*(L2049*$L$15)</f>
        <v>0</v>
      </c>
      <c r="X2049" s="14">
        <f t="shared" si="646"/>
        <v>490.62</v>
      </c>
      <c r="Y2049" s="14">
        <f t="shared" si="647"/>
        <v>0</v>
      </c>
      <c r="Z2049" s="14">
        <f t="shared" si="648"/>
        <v>0</v>
      </c>
      <c r="AA2049" s="14">
        <f t="shared" si="649"/>
        <v>0</v>
      </c>
      <c r="AB2049" s="14">
        <f t="shared" si="661"/>
        <v>0</v>
      </c>
      <c r="AC2049" s="15">
        <f t="shared" si="660"/>
        <v>490.6</v>
      </c>
      <c r="AD2049" s="48">
        <f>(ROUND(AC2049-AC2037,1)/AC2037)</f>
        <v>0.28261437908496728</v>
      </c>
      <c r="AE2049" s="113"/>
      <c r="AF2049" s="60"/>
      <c r="AH2049" s="20"/>
    </row>
    <row r="2050" spans="1:34">
      <c r="A2050" s="99"/>
      <c r="B2050" s="91"/>
      <c r="C2050" s="21" t="s">
        <v>326</v>
      </c>
      <c r="D2050" s="12">
        <v>102</v>
      </c>
      <c r="E2050" s="12">
        <v>0</v>
      </c>
      <c r="F2050" s="12">
        <v>0</v>
      </c>
      <c r="G2050" s="12">
        <v>0</v>
      </c>
      <c r="H2050" s="12">
        <v>0</v>
      </c>
      <c r="I2050" s="13">
        <v>20</v>
      </c>
      <c r="J2050" s="13">
        <v>102</v>
      </c>
      <c r="K2050" s="13">
        <v>0</v>
      </c>
      <c r="L2050" s="13">
        <v>0</v>
      </c>
      <c r="M2050" s="13">
        <v>0</v>
      </c>
      <c r="N2050" s="14">
        <f>D2050*$D$16</f>
        <v>132.6</v>
      </c>
      <c r="O2050" s="14">
        <f>E2050*$E$16</f>
        <v>0</v>
      </c>
      <c r="P2050" s="14">
        <f>F2050*$F$16</f>
        <v>0</v>
      </c>
      <c r="Q2050" s="14">
        <f>G2050*$G$16</f>
        <v>0</v>
      </c>
      <c r="R2050" s="14">
        <f>H2050*$H$16</f>
        <v>0</v>
      </c>
      <c r="S2050" s="14">
        <f>(N2050/100)*(I2050*$I$16)+(N2050/100)*(J2050*$J$16)</f>
        <v>337.59959999999995</v>
      </c>
      <c r="T2050" s="14">
        <f>(O2050/100)*(K2050*$K$16)</f>
        <v>0</v>
      </c>
      <c r="U2050" s="14">
        <f>(P2050/100)*(K2050*$K$16)+(P2050/100)*(L2050*$L$16)</f>
        <v>0</v>
      </c>
      <c r="V2050" s="14">
        <f>(Q2050/100)*(L2050*$L$16)</f>
        <v>0</v>
      </c>
      <c r="W2050" s="14">
        <f>(R2050/100)*(K2050*$K$16)+(R2050/100)*(L2050*$L$16)</f>
        <v>0</v>
      </c>
      <c r="X2050" s="14">
        <f t="shared" si="646"/>
        <v>470.19959999999992</v>
      </c>
      <c r="Y2050" s="14">
        <f t="shared" si="647"/>
        <v>0</v>
      </c>
      <c r="Z2050" s="14">
        <f t="shared" si="648"/>
        <v>0</v>
      </c>
      <c r="AA2050" s="14">
        <f t="shared" si="649"/>
        <v>0</v>
      </c>
      <c r="AB2050" s="14">
        <f t="shared" si="661"/>
        <v>0</v>
      </c>
      <c r="AC2050" s="15">
        <f t="shared" si="660"/>
        <v>470.2</v>
      </c>
      <c r="AD2050" s="48">
        <f>(ROUND(AC2050-AC2037,1)/AC2037)</f>
        <v>0.22928104575163399</v>
      </c>
      <c r="AE2050" s="113"/>
      <c r="AF2050" s="60"/>
      <c r="AH2050" s="20"/>
    </row>
    <row r="2051" spans="1:34" ht="14.25" customHeight="1">
      <c r="A2051" s="99"/>
      <c r="B2051" s="91"/>
      <c r="C2051" s="21" t="s">
        <v>327</v>
      </c>
      <c r="D2051" s="12">
        <v>102</v>
      </c>
      <c r="E2051" s="12">
        <v>0</v>
      </c>
      <c r="F2051" s="12">
        <v>0</v>
      </c>
      <c r="G2051" s="12">
        <v>0</v>
      </c>
      <c r="H2051" s="12">
        <v>0</v>
      </c>
      <c r="I2051" s="13">
        <v>63</v>
      </c>
      <c r="J2051" s="13">
        <v>80</v>
      </c>
      <c r="K2051" s="13">
        <v>0</v>
      </c>
      <c r="L2051" s="13">
        <v>0</v>
      </c>
      <c r="M2051" s="13">
        <v>0</v>
      </c>
      <c r="N2051" s="14">
        <f>D2051*$D$17</f>
        <v>132.6</v>
      </c>
      <c r="O2051" s="14">
        <f>E2051*$E$17</f>
        <v>0</v>
      </c>
      <c r="P2051" s="14">
        <f>F2051*$F$17</f>
        <v>0</v>
      </c>
      <c r="Q2051" s="14">
        <f>G2051*$G$17</f>
        <v>0</v>
      </c>
      <c r="R2051" s="14">
        <f>H2051*$H$17</f>
        <v>0</v>
      </c>
      <c r="S2051" s="14">
        <f>(N2051/100)*(I2051*$I$17)+(N2051/100)*(J2051*$J$17)</f>
        <v>298.21739999999994</v>
      </c>
      <c r="T2051" s="14">
        <f>(O2051/100)*(K2051*$K$17)</f>
        <v>0</v>
      </c>
      <c r="U2051" s="14">
        <f>(P2051/100)*(K2051*$K$17)+(P2051/100)*(L2051*$L$17)</f>
        <v>0</v>
      </c>
      <c r="V2051" s="14">
        <f>(Q2051/100)*(L2051*$L$17)</f>
        <v>0</v>
      </c>
      <c r="W2051" s="14">
        <f>(R2051/100)*(K2051*$K$17)+(R2051/100)*(L2051*$L$17)</f>
        <v>0</v>
      </c>
      <c r="X2051" s="14">
        <f t="shared" si="646"/>
        <v>430.81739999999991</v>
      </c>
      <c r="Y2051" s="14">
        <f t="shared" si="647"/>
        <v>0</v>
      </c>
      <c r="Z2051" s="14">
        <f t="shared" si="648"/>
        <v>0</v>
      </c>
      <c r="AA2051" s="14">
        <f t="shared" si="649"/>
        <v>0</v>
      </c>
      <c r="AB2051" s="14">
        <f t="shared" si="661"/>
        <v>0</v>
      </c>
      <c r="AC2051" s="15">
        <f t="shared" si="660"/>
        <v>430.8</v>
      </c>
      <c r="AD2051" s="48">
        <f>(ROUND(AC2051-AC2037,1)/AC2037)</f>
        <v>0.12627450980392155</v>
      </c>
      <c r="AE2051" s="113"/>
      <c r="AF2051" s="60"/>
      <c r="AH2051" s="20"/>
    </row>
    <row r="2052" spans="1:34">
      <c r="A2052" s="106" t="s">
        <v>0</v>
      </c>
      <c r="B2052" s="92" t="s">
        <v>97</v>
      </c>
      <c r="C2052" s="50" t="s">
        <v>242</v>
      </c>
      <c r="D2052" s="11">
        <v>100</v>
      </c>
      <c r="E2052" s="11">
        <v>0</v>
      </c>
      <c r="F2052" s="11">
        <v>0</v>
      </c>
      <c r="G2052" s="11">
        <v>0</v>
      </c>
      <c r="H2052" s="11">
        <v>0</v>
      </c>
      <c r="I2052" s="51">
        <v>30</v>
      </c>
      <c r="J2052" s="51">
        <v>65</v>
      </c>
      <c r="K2052" s="51">
        <v>0</v>
      </c>
      <c r="L2052" s="51">
        <v>0</v>
      </c>
      <c r="M2052" s="51">
        <v>0</v>
      </c>
      <c r="N2052" s="52">
        <f>D2052*$D$3</f>
        <v>150</v>
      </c>
      <c r="O2052" s="52">
        <f>E2052*$E$3</f>
        <v>0</v>
      </c>
      <c r="P2052" s="52">
        <f>F2052*$F$3</f>
        <v>0</v>
      </c>
      <c r="Q2052" s="52">
        <f>G2052*$G$3</f>
        <v>0</v>
      </c>
      <c r="R2052" s="52">
        <f>H2052*$H$3</f>
        <v>0</v>
      </c>
      <c r="S2052" s="52">
        <f>(N2052/100)*(I2052*$I$3)+(N2052/100)*(J2052*$J$3)</f>
        <v>213.75</v>
      </c>
      <c r="T2052" s="52">
        <f>(O2052/100)*(K2052*$K$3)</f>
        <v>0</v>
      </c>
      <c r="U2052" s="52">
        <f>(P2052/100)*(K2052*$K$3)+(P2052/100)*(L2052*$L$3)</f>
        <v>0</v>
      </c>
      <c r="V2052" s="52">
        <f>(Q2052/100)*(L2052*$L$3)</f>
        <v>0</v>
      </c>
      <c r="W2052" s="52">
        <f>(R2052/100)*(K2052*$K$3)+(R2052/100)*(L2052*$L$3)</f>
        <v>0</v>
      </c>
      <c r="X2052" s="52">
        <f t="shared" si="646"/>
        <v>363.75</v>
      </c>
      <c r="Y2052" s="52">
        <f t="shared" si="647"/>
        <v>0</v>
      </c>
      <c r="Z2052" s="52">
        <f t="shared" si="648"/>
        <v>0</v>
      </c>
      <c r="AA2052" s="52">
        <f t="shared" si="649"/>
        <v>0</v>
      </c>
      <c r="AB2052" s="52">
        <f>R2052+W2052</f>
        <v>0</v>
      </c>
      <c r="AC2052" s="53">
        <f>ROUND(X2052+Y2052+Z2052+AA2052+AB2052,1)</f>
        <v>363.8</v>
      </c>
      <c r="AD2052" s="58"/>
      <c r="AE2052" s="113" t="s">
        <v>814</v>
      </c>
      <c r="AF2052" s="60"/>
      <c r="AH2052" s="20"/>
    </row>
    <row r="2053" spans="1:34">
      <c r="A2053" s="99" t="s">
        <v>815</v>
      </c>
      <c r="B2053" s="93">
        <v>0</v>
      </c>
      <c r="C2053" s="21" t="s">
        <v>325</v>
      </c>
      <c r="D2053" s="12">
        <v>100</v>
      </c>
      <c r="E2053" s="12">
        <v>0</v>
      </c>
      <c r="F2053" s="12">
        <v>0</v>
      </c>
      <c r="G2053" s="12">
        <v>0</v>
      </c>
      <c r="H2053" s="12">
        <v>0</v>
      </c>
      <c r="I2053" s="13">
        <v>50</v>
      </c>
      <c r="J2053" s="13">
        <v>77</v>
      </c>
      <c r="K2053" s="13">
        <v>0</v>
      </c>
      <c r="L2053" s="13">
        <v>0</v>
      </c>
      <c r="M2053" s="13">
        <v>0</v>
      </c>
      <c r="N2053" s="14">
        <f>D2053*$D$4</f>
        <v>130</v>
      </c>
      <c r="O2053" s="14">
        <f>E2053*$E$4</f>
        <v>0</v>
      </c>
      <c r="P2053" s="14">
        <f>F2053*$F$4</f>
        <v>0</v>
      </c>
      <c r="Q2053" s="14">
        <f>G2053*$G$4</f>
        <v>0</v>
      </c>
      <c r="R2053" s="14">
        <f>H2053*$H$4</f>
        <v>0</v>
      </c>
      <c r="S2053" s="14">
        <f>(N2053/100)*(I2053*$I$4)+(N2053/100)*(J2053*$J$4)</f>
        <v>297.18</v>
      </c>
      <c r="T2053" s="14">
        <f>(O2053/100)*(K2053*$K$4)</f>
        <v>0</v>
      </c>
      <c r="U2053" s="14">
        <f>(P2053/100)*(K2053*$K$4)+(P2053/100)*(L2053*$L$4)</f>
        <v>0</v>
      </c>
      <c r="V2053" s="14">
        <f>(Q2053/100)*(L2053*$L$4)</f>
        <v>0</v>
      </c>
      <c r="W2053" s="14">
        <f>(R2053/100)*(K2053*$K$4)+(R2053/100)*(L2053*$L$4)</f>
        <v>0</v>
      </c>
      <c r="X2053" s="14">
        <f t="shared" ref="X2053:X2066" si="662">N2053+S2053</f>
        <v>427.18</v>
      </c>
      <c r="Y2053" s="14">
        <f t="shared" ref="Y2053:Y2066" si="663">O2053+T2053</f>
        <v>0</v>
      </c>
      <c r="Z2053" s="14">
        <f t="shared" ref="Z2053:Z2066" si="664">P2053+U2053</f>
        <v>0</v>
      </c>
      <c r="AA2053" s="14">
        <f t="shared" ref="AA2053:AA2066" si="665">Q2053+V2053</f>
        <v>0</v>
      </c>
      <c r="AB2053" s="14">
        <f>R2053+W2053</f>
        <v>0</v>
      </c>
      <c r="AC2053" s="15">
        <f>ROUND(X2053+Y2053+Z2053+AA2053+AB2053,1)</f>
        <v>427.2</v>
      </c>
      <c r="AD2053" s="48">
        <f>(ROUND(AC2053-AC2052,1)/AC2052)</f>
        <v>0.1742715777899945</v>
      </c>
      <c r="AE2053" s="113"/>
      <c r="AF2053" s="60"/>
      <c r="AH2053" s="20"/>
    </row>
    <row r="2054" spans="1:34">
      <c r="A2054" s="99" t="s">
        <v>816</v>
      </c>
      <c r="B2054" s="93">
        <v>24</v>
      </c>
      <c r="C2054" s="21" t="s">
        <v>850</v>
      </c>
      <c r="D2054" s="12">
        <v>100</v>
      </c>
      <c r="E2054" s="12">
        <v>0</v>
      </c>
      <c r="F2054" s="12">
        <v>0</v>
      </c>
      <c r="G2054" s="12">
        <v>0</v>
      </c>
      <c r="H2054" s="12">
        <v>0</v>
      </c>
      <c r="I2054" s="13">
        <v>30</v>
      </c>
      <c r="J2054" s="13">
        <v>65</v>
      </c>
      <c r="K2054" s="13">
        <v>0</v>
      </c>
      <c r="L2054" s="13">
        <v>0</v>
      </c>
      <c r="M2054" s="13">
        <v>0</v>
      </c>
      <c r="N2054" s="14">
        <f>D2054*$D$5</f>
        <v>140</v>
      </c>
      <c r="O2054" s="14">
        <f>E2054*$E$5</f>
        <v>0</v>
      </c>
      <c r="P2054" s="14">
        <f>F2054*$F$5</f>
        <v>0</v>
      </c>
      <c r="Q2054" s="14">
        <f>G2054*$G$5</f>
        <v>0</v>
      </c>
      <c r="R2054" s="14">
        <f>H2054*$H$5</f>
        <v>0</v>
      </c>
      <c r="S2054" s="14">
        <f>(N2054/100)*(I2054*$I$5)+(N2054/100)*(J2054*$J$5)</f>
        <v>199.5</v>
      </c>
      <c r="T2054" s="14">
        <f>(O2054/100)*(K2054*$K$5)</f>
        <v>0</v>
      </c>
      <c r="U2054" s="14">
        <f>(P2054/100)*(K2054*$K$5)+(P2054/100)*(L2054*$L$5)</f>
        <v>0</v>
      </c>
      <c r="V2054" s="14">
        <f>(Q2054/100)*(L2054*$L$5)</f>
        <v>0</v>
      </c>
      <c r="W2054" s="14">
        <f>(R2054/100)*(K2054*$K$5)+(R2054/100)*(L2054*$L$5)</f>
        <v>0</v>
      </c>
      <c r="X2054" s="14">
        <f t="shared" si="662"/>
        <v>339.5</v>
      </c>
      <c r="Y2054" s="14">
        <f t="shared" si="663"/>
        <v>0</v>
      </c>
      <c r="Z2054" s="14">
        <f t="shared" si="664"/>
        <v>0</v>
      </c>
      <c r="AA2054" s="14">
        <f t="shared" si="665"/>
        <v>0</v>
      </c>
      <c r="AB2054" s="14">
        <f>R2054+W2054</f>
        <v>0</v>
      </c>
      <c r="AC2054" s="15">
        <f t="shared" ref="AC2054:AC2066" si="666">ROUND(X2054+Y2054+Z2054+AA2054+AB2054,1)</f>
        <v>339.5</v>
      </c>
      <c r="AD2054" s="48">
        <f>(ROUND(AC2054-AC2052,1)/AC2052)</f>
        <v>-6.6794942275975808E-2</v>
      </c>
      <c r="AE2054" s="113"/>
      <c r="AF2054" s="60"/>
      <c r="AH2054" s="20"/>
    </row>
    <row r="2055" spans="1:34">
      <c r="A2055" s="99" t="s">
        <v>817</v>
      </c>
      <c r="B2055" s="93">
        <v>0</v>
      </c>
      <c r="C2055" s="21" t="s">
        <v>338</v>
      </c>
      <c r="D2055" s="12">
        <v>100</v>
      </c>
      <c r="E2055" s="12">
        <v>0</v>
      </c>
      <c r="F2055" s="12">
        <v>0</v>
      </c>
      <c r="G2055" s="12">
        <v>0</v>
      </c>
      <c r="H2055" s="12">
        <v>0</v>
      </c>
      <c r="I2055" s="13">
        <v>30</v>
      </c>
      <c r="J2055" s="13">
        <v>65</v>
      </c>
      <c r="K2055" s="13">
        <v>0</v>
      </c>
      <c r="L2055" s="13">
        <v>0</v>
      </c>
      <c r="M2055" s="13">
        <v>0</v>
      </c>
      <c r="N2055" s="14">
        <f>D2055*$D$6</f>
        <v>140</v>
      </c>
      <c r="O2055" s="14">
        <f>E2055*$E$6</f>
        <v>0</v>
      </c>
      <c r="P2055" s="14">
        <f>F2055*$F$6</f>
        <v>0</v>
      </c>
      <c r="Q2055" s="14">
        <f>G2055*$G$6</f>
        <v>0</v>
      </c>
      <c r="R2055" s="14">
        <f>H2055*$H$6</f>
        <v>0</v>
      </c>
      <c r="S2055" s="14">
        <f>(N2055/100)*(I2055*$I$6)+(N2055/100)*(J2055*$J$6)</f>
        <v>199.5</v>
      </c>
      <c r="T2055" s="14">
        <f>(O2055/100)*(K2055*$K$6)</f>
        <v>0</v>
      </c>
      <c r="U2055" s="14">
        <f>(P2055/100)*(K2055*$K$6)+(P2055/100)*(L2055*$L$6)</f>
        <v>0</v>
      </c>
      <c r="V2055" s="14">
        <f>(Q2055/100)*(L2055*$L$6)</f>
        <v>0</v>
      </c>
      <c r="W2055" s="14">
        <f>(R2055/100)*(K2055*$K$6)+(R2055/100)*(L2055*$L$6)</f>
        <v>0</v>
      </c>
      <c r="X2055" s="14">
        <f t="shared" si="662"/>
        <v>339.5</v>
      </c>
      <c r="Y2055" s="14">
        <f t="shared" si="663"/>
        <v>0</v>
      </c>
      <c r="Z2055" s="14">
        <f t="shared" si="664"/>
        <v>0</v>
      </c>
      <c r="AA2055" s="14">
        <f t="shared" si="665"/>
        <v>0</v>
      </c>
      <c r="AB2055" s="14">
        <f t="shared" ref="AB2055:AB2066" si="667">R2055+W2055</f>
        <v>0</v>
      </c>
      <c r="AC2055" s="15">
        <f t="shared" si="666"/>
        <v>339.5</v>
      </c>
      <c r="AD2055" s="48">
        <f>(ROUND(AC2055-AC2052,1)/AC2052)</f>
        <v>-6.6794942275975808E-2</v>
      </c>
      <c r="AE2055" s="113"/>
      <c r="AF2055" s="60"/>
      <c r="AH2055" s="20"/>
    </row>
    <row r="2056" spans="1:34">
      <c r="A2056" s="99" t="s">
        <v>818</v>
      </c>
      <c r="B2056" s="93">
        <v>0</v>
      </c>
      <c r="C2056" s="21" t="s">
        <v>339</v>
      </c>
      <c r="D2056" s="12">
        <v>100</v>
      </c>
      <c r="E2056" s="12">
        <v>0</v>
      </c>
      <c r="F2056" s="12">
        <v>0</v>
      </c>
      <c r="G2056" s="12">
        <v>0</v>
      </c>
      <c r="H2056" s="12">
        <v>0</v>
      </c>
      <c r="I2056" s="13">
        <v>30</v>
      </c>
      <c r="J2056" s="13">
        <v>65</v>
      </c>
      <c r="K2056" s="13">
        <v>0</v>
      </c>
      <c r="L2056" s="13">
        <v>0</v>
      </c>
      <c r="M2056" s="13">
        <v>0</v>
      </c>
      <c r="N2056" s="14">
        <f>D2056*$D$7</f>
        <v>140</v>
      </c>
      <c r="O2056" s="14">
        <f>E2056*$E$7</f>
        <v>0</v>
      </c>
      <c r="P2056" s="14">
        <f>F2056*$F$7</f>
        <v>0</v>
      </c>
      <c r="Q2056" s="14">
        <f>G2056*$G$7</f>
        <v>0</v>
      </c>
      <c r="R2056" s="14">
        <f>H2056*$H$7</f>
        <v>0</v>
      </c>
      <c r="S2056" s="14">
        <f>(N2056/100)*(I2056*$I$7)+(N2056/100)*(J2056*$J$7)</f>
        <v>199.5</v>
      </c>
      <c r="T2056" s="14">
        <f>(O2056/100)*(K2056*$K$7)</f>
        <v>0</v>
      </c>
      <c r="U2056" s="14">
        <f>(P2056/100)*(K2056*$K$7)+(P2056/100)*(L2056*$L$7)</f>
        <v>0</v>
      </c>
      <c r="V2056" s="14">
        <f>(Q2056/100)*(L2056*$L$7)</f>
        <v>0</v>
      </c>
      <c r="W2056" s="14">
        <f>(R2056/100)*(K2056*$K$7)+(R2056/100)*(L2056*$L$7)</f>
        <v>0</v>
      </c>
      <c r="X2056" s="14">
        <f t="shared" si="662"/>
        <v>339.5</v>
      </c>
      <c r="Y2056" s="14">
        <f t="shared" si="663"/>
        <v>0</v>
      </c>
      <c r="Z2056" s="14">
        <f t="shared" si="664"/>
        <v>0</v>
      </c>
      <c r="AA2056" s="14">
        <f t="shared" si="665"/>
        <v>0</v>
      </c>
      <c r="AB2056" s="14">
        <f t="shared" si="667"/>
        <v>0</v>
      </c>
      <c r="AC2056" s="15">
        <f t="shared" si="666"/>
        <v>339.5</v>
      </c>
      <c r="AD2056" s="48">
        <f>(ROUND(AC2056-AC2052,1)/AC2052)</f>
        <v>-6.6794942275975808E-2</v>
      </c>
      <c r="AE2056" s="113"/>
      <c r="AF2056" s="60"/>
      <c r="AH2056" s="20"/>
    </row>
    <row r="2057" spans="1:34">
      <c r="A2057" s="99" t="s">
        <v>667</v>
      </c>
      <c r="B2057" s="93"/>
      <c r="C2057" s="21" t="s">
        <v>340</v>
      </c>
      <c r="D2057" s="12">
        <v>100</v>
      </c>
      <c r="E2057" s="12">
        <v>0</v>
      </c>
      <c r="F2057" s="12">
        <v>0</v>
      </c>
      <c r="G2057" s="12">
        <v>0</v>
      </c>
      <c r="H2057" s="12">
        <v>0</v>
      </c>
      <c r="I2057" s="13">
        <v>30</v>
      </c>
      <c r="J2057" s="13">
        <v>65</v>
      </c>
      <c r="K2057" s="13">
        <v>0</v>
      </c>
      <c r="L2057" s="13">
        <v>0</v>
      </c>
      <c r="M2057" s="13">
        <v>0</v>
      </c>
      <c r="N2057" s="14">
        <f>D2057*$D$8</f>
        <v>140</v>
      </c>
      <c r="O2057" s="14">
        <f>E2057*$E$8</f>
        <v>0</v>
      </c>
      <c r="P2057" s="14">
        <f>F2057*$F$8</f>
        <v>0</v>
      </c>
      <c r="Q2057" s="14">
        <f>G2057*$G$8</f>
        <v>0</v>
      </c>
      <c r="R2057" s="14">
        <f>H2057*$H$8</f>
        <v>0</v>
      </c>
      <c r="S2057" s="14">
        <f>(N2057/100)*(I2057*$I$8)+(N2057/100)*(J2057*$J$8)</f>
        <v>199.5</v>
      </c>
      <c r="T2057" s="14">
        <f>(O2057/100)*(K2057*$K$8)</f>
        <v>0</v>
      </c>
      <c r="U2057" s="14">
        <f>(P2057/100)*(K2057*$K$8)+(P2057/100)*(L2057*$L$8)</f>
        <v>0</v>
      </c>
      <c r="V2057" s="14">
        <f>(Q2057/100)*(L2057*$L$8)</f>
        <v>0</v>
      </c>
      <c r="W2057" s="14">
        <f>(R2057/100)*(K2057*$K$8)+(R2057/100)*(L2057*$L$8)</f>
        <v>0</v>
      </c>
      <c r="X2057" s="14">
        <f t="shared" si="662"/>
        <v>339.5</v>
      </c>
      <c r="Y2057" s="14">
        <f t="shared" si="663"/>
        <v>0</v>
      </c>
      <c r="Z2057" s="14">
        <f t="shared" si="664"/>
        <v>0</v>
      </c>
      <c r="AA2057" s="14">
        <f t="shared" si="665"/>
        <v>0</v>
      </c>
      <c r="AB2057" s="14">
        <f t="shared" si="667"/>
        <v>0</v>
      </c>
      <c r="AC2057" s="15">
        <f t="shared" si="666"/>
        <v>339.5</v>
      </c>
      <c r="AD2057" s="48">
        <f>(ROUND(AC2057-AC2052,1)/AC2052)</f>
        <v>-6.6794942275975808E-2</v>
      </c>
      <c r="AE2057" s="113"/>
      <c r="AF2057" s="60"/>
      <c r="AH2057" s="20"/>
    </row>
    <row r="2058" spans="1:34">
      <c r="A2058" s="99" t="s">
        <v>606</v>
      </c>
      <c r="B2058" s="93"/>
      <c r="C2058" s="21" t="s">
        <v>1</v>
      </c>
      <c r="D2058" s="12">
        <v>50</v>
      </c>
      <c r="E2058" s="12">
        <v>100</v>
      </c>
      <c r="F2058" s="12">
        <v>0</v>
      </c>
      <c r="G2058" s="12">
        <v>0</v>
      </c>
      <c r="H2058" s="12">
        <v>0</v>
      </c>
      <c r="I2058" s="13">
        <v>30</v>
      </c>
      <c r="J2058" s="13">
        <v>65</v>
      </c>
      <c r="K2058" s="13">
        <v>100</v>
      </c>
      <c r="L2058" s="13">
        <v>0</v>
      </c>
      <c r="M2058" s="13">
        <v>0</v>
      </c>
      <c r="N2058" s="14">
        <f>D2058*$D$9</f>
        <v>60</v>
      </c>
      <c r="O2058" s="14">
        <f>E2058*$E$9</f>
        <v>130</v>
      </c>
      <c r="P2058" s="14">
        <f>F2058*$F$9</f>
        <v>0</v>
      </c>
      <c r="Q2058" s="14">
        <f>G2058*$G$9</f>
        <v>0</v>
      </c>
      <c r="R2058" s="14">
        <f>H2058*$H$9</f>
        <v>0</v>
      </c>
      <c r="S2058" s="14">
        <f>(N2058/100)*(I2058*$I$9)+(N2058/100)*(J2058*$J$9)</f>
        <v>85.5</v>
      </c>
      <c r="T2058" s="14">
        <f>(O2058/100)*(K2058*$K$9)</f>
        <v>195</v>
      </c>
      <c r="U2058" s="14">
        <f>(P2058/100)*(K2058*$K$9)+(P2058/100)*(L2058*$L$9)</f>
        <v>0</v>
      </c>
      <c r="V2058" s="14">
        <f>(Q2058/100)*(L2058*$L$9)</f>
        <v>0</v>
      </c>
      <c r="W2058" s="14">
        <f>(R2058/100)*(K2058*$K$9)+(R2058/100)*(L2058*$L$9)</f>
        <v>0</v>
      </c>
      <c r="X2058" s="14">
        <f t="shared" si="662"/>
        <v>145.5</v>
      </c>
      <c r="Y2058" s="14">
        <f t="shared" si="663"/>
        <v>325</v>
      </c>
      <c r="Z2058" s="14">
        <f t="shared" si="664"/>
        <v>0</v>
      </c>
      <c r="AA2058" s="14">
        <f t="shared" si="665"/>
        <v>0</v>
      </c>
      <c r="AB2058" s="14">
        <f t="shared" si="667"/>
        <v>0</v>
      </c>
      <c r="AC2058" s="15">
        <f t="shared" si="666"/>
        <v>470.5</v>
      </c>
      <c r="AD2058" s="48">
        <f>(ROUND(AC2058-AC2052,1)/AC2052)</f>
        <v>0.29329301814183617</v>
      </c>
      <c r="AE2058" s="113"/>
      <c r="AF2058" s="60"/>
      <c r="AH2058" s="20"/>
    </row>
    <row r="2059" spans="1:34">
      <c r="A2059" s="99" t="s">
        <v>845</v>
      </c>
      <c r="B2059" s="93"/>
      <c r="C2059" s="21" t="s">
        <v>2</v>
      </c>
      <c r="D2059" s="12">
        <v>50</v>
      </c>
      <c r="E2059" s="12">
        <v>0</v>
      </c>
      <c r="F2059" s="12">
        <v>100</v>
      </c>
      <c r="G2059" s="12">
        <v>0</v>
      </c>
      <c r="H2059" s="12">
        <v>0</v>
      </c>
      <c r="I2059" s="13">
        <v>30</v>
      </c>
      <c r="J2059" s="13">
        <v>65</v>
      </c>
      <c r="K2059" s="13">
        <v>50</v>
      </c>
      <c r="L2059" s="13">
        <v>50</v>
      </c>
      <c r="M2059" s="13">
        <v>0</v>
      </c>
      <c r="N2059" s="14">
        <f>D2059*$D$10</f>
        <v>60</v>
      </c>
      <c r="O2059" s="14">
        <f>E2059*$E$10</f>
        <v>0</v>
      </c>
      <c r="P2059" s="14">
        <f>F2059*$F$10</f>
        <v>130</v>
      </c>
      <c r="Q2059" s="14">
        <f>G2059*$G$10</f>
        <v>0</v>
      </c>
      <c r="R2059" s="14">
        <f>H2059*$H$10</f>
        <v>0</v>
      </c>
      <c r="S2059" s="14">
        <f>(N2059/100)*(I2059*$I$10)+(N2059/100)*(J2059*$J$10)</f>
        <v>85.5</v>
      </c>
      <c r="T2059" s="14">
        <f>(O2059/100)*(K2059*$J$10)</f>
        <v>0</v>
      </c>
      <c r="U2059" s="14">
        <f>(P2059/100)*(K2059*$K$10)+(P2059/100)*(L2059*$L$10)</f>
        <v>195</v>
      </c>
      <c r="V2059" s="14">
        <f>(Q2059/100)*(L2059*$L$10)</f>
        <v>0</v>
      </c>
      <c r="W2059" s="14">
        <f>(R2059/100)*(K2059*$K$10)+(R2059/100)*(L2059*$L$10)</f>
        <v>0</v>
      </c>
      <c r="X2059" s="14">
        <f t="shared" si="662"/>
        <v>145.5</v>
      </c>
      <c r="Y2059" s="14">
        <f t="shared" si="663"/>
        <v>0</v>
      </c>
      <c r="Z2059" s="14">
        <f t="shared" si="664"/>
        <v>325</v>
      </c>
      <c r="AA2059" s="14">
        <f t="shared" si="665"/>
        <v>0</v>
      </c>
      <c r="AB2059" s="14">
        <f t="shared" si="667"/>
        <v>0</v>
      </c>
      <c r="AC2059" s="15">
        <f t="shared" si="666"/>
        <v>470.5</v>
      </c>
      <c r="AD2059" s="48">
        <f>(ROUND(AC2059-AC2052,1)/AC2052)</f>
        <v>0.29329301814183617</v>
      </c>
      <c r="AE2059" s="113"/>
      <c r="AF2059" s="60"/>
      <c r="AH2059" s="20"/>
    </row>
    <row r="2060" spans="1:34">
      <c r="A2060" s="99" t="s">
        <v>846</v>
      </c>
      <c r="B2060" s="93"/>
      <c r="C2060" s="21" t="s">
        <v>3</v>
      </c>
      <c r="D2060" s="12">
        <v>50</v>
      </c>
      <c r="E2060" s="12">
        <v>0</v>
      </c>
      <c r="F2060" s="12">
        <v>0</v>
      </c>
      <c r="G2060" s="12">
        <v>100</v>
      </c>
      <c r="H2060" s="12">
        <v>0</v>
      </c>
      <c r="I2060" s="13">
        <v>30</v>
      </c>
      <c r="J2060" s="13">
        <v>65</v>
      </c>
      <c r="K2060" s="13">
        <v>0</v>
      </c>
      <c r="L2060" s="13">
        <v>100</v>
      </c>
      <c r="M2060" s="13">
        <v>0</v>
      </c>
      <c r="N2060" s="14">
        <f>D2060*$D$11</f>
        <v>60</v>
      </c>
      <c r="O2060" s="14">
        <f>E2060*$E$11</f>
        <v>0</v>
      </c>
      <c r="P2060" s="14">
        <f>F2060*$F$11</f>
        <v>0</v>
      </c>
      <c r="Q2060" s="14">
        <f>G2060*$G$11</f>
        <v>130</v>
      </c>
      <c r="R2060" s="14">
        <f>H2060*$H$11</f>
        <v>0</v>
      </c>
      <c r="S2060" s="14">
        <f>(N2060/100)*(I2060*$I$11)+(N2060/100)*(J2060*$J$11)</f>
        <v>85.5</v>
      </c>
      <c r="T2060" s="14">
        <f>(O2060/100)*(K2060*$K$11)</f>
        <v>0</v>
      </c>
      <c r="U2060" s="14">
        <f>(P2060/100)*(K2060*$K$11)+(P2060/100)*(L2060*$L$11)</f>
        <v>0</v>
      </c>
      <c r="V2060" s="14">
        <f>(Q2060/100)*(L2060*$L$11)</f>
        <v>195</v>
      </c>
      <c r="W2060" s="14">
        <f>(R2060/100)*(K2060*$K$11)+(R2060/100)*(L2060*$L$11)</f>
        <v>0</v>
      </c>
      <c r="X2060" s="14">
        <f t="shared" si="662"/>
        <v>145.5</v>
      </c>
      <c r="Y2060" s="14">
        <f t="shared" si="663"/>
        <v>0</v>
      </c>
      <c r="Z2060" s="14">
        <f t="shared" si="664"/>
        <v>0</v>
      </c>
      <c r="AA2060" s="14">
        <f t="shared" si="665"/>
        <v>325</v>
      </c>
      <c r="AB2060" s="14">
        <f t="shared" si="667"/>
        <v>0</v>
      </c>
      <c r="AC2060" s="15">
        <f t="shared" si="666"/>
        <v>470.5</v>
      </c>
      <c r="AD2060" s="48">
        <f>(ROUND(AC2060-AC2052,1)/AC2052)</f>
        <v>0.29329301814183617</v>
      </c>
      <c r="AE2060" s="113"/>
      <c r="AF2060" s="60"/>
      <c r="AH2060" s="20"/>
    </row>
    <row r="2061" spans="1:34">
      <c r="A2061" s="99" t="s">
        <v>847</v>
      </c>
      <c r="B2061" s="93"/>
      <c r="C2061" s="21" t="s">
        <v>4</v>
      </c>
      <c r="D2061" s="12">
        <v>50</v>
      </c>
      <c r="E2061" s="12">
        <v>0</v>
      </c>
      <c r="F2061" s="12">
        <v>0</v>
      </c>
      <c r="G2061" s="12">
        <v>0</v>
      </c>
      <c r="H2061" s="12">
        <v>100</v>
      </c>
      <c r="I2061" s="13">
        <v>30</v>
      </c>
      <c r="J2061" s="13">
        <v>65</v>
      </c>
      <c r="K2061" s="13">
        <v>50</v>
      </c>
      <c r="L2061" s="13">
        <v>50</v>
      </c>
      <c r="M2061" s="13">
        <v>0</v>
      </c>
      <c r="N2061" s="14">
        <f>D2061*$D$12</f>
        <v>60</v>
      </c>
      <c r="O2061" s="14">
        <f>E2061*$E$12</f>
        <v>0</v>
      </c>
      <c r="P2061" s="14">
        <f>F2061*$F$12</f>
        <v>0</v>
      </c>
      <c r="Q2061" s="14">
        <f>G2061*$G$12</f>
        <v>0</v>
      </c>
      <c r="R2061" s="14">
        <f>H2061*$H$12</f>
        <v>130</v>
      </c>
      <c r="S2061" s="14">
        <f>(N2061/100)*(I2061*$I$12)+(N2061/100)*(J2061*$J$12)</f>
        <v>85.5</v>
      </c>
      <c r="T2061" s="14">
        <f>(O2061/100)*(K2061*$K$12)</f>
        <v>0</v>
      </c>
      <c r="U2061" s="14">
        <f>(P2061/100)*(K2061*$K$12)+(P2061/100)*(L2061*$L$12)</f>
        <v>0</v>
      </c>
      <c r="V2061" s="14">
        <f>(Q2061/100)*(L2061*$L$12)</f>
        <v>0</v>
      </c>
      <c r="W2061" s="14">
        <f>(R2061/100)*(K2061*$K$12)+(R2061/100)*(L2061*$L$12)</f>
        <v>195</v>
      </c>
      <c r="X2061" s="14">
        <f t="shared" si="662"/>
        <v>145.5</v>
      </c>
      <c r="Y2061" s="14">
        <f t="shared" si="663"/>
        <v>0</v>
      </c>
      <c r="Z2061" s="14">
        <f t="shared" si="664"/>
        <v>0</v>
      </c>
      <c r="AA2061" s="14">
        <f t="shared" si="665"/>
        <v>0</v>
      </c>
      <c r="AB2061" s="14">
        <f t="shared" si="667"/>
        <v>325</v>
      </c>
      <c r="AC2061" s="15">
        <f t="shared" si="666"/>
        <v>470.5</v>
      </c>
      <c r="AD2061" s="48">
        <f>(ROUND(AC2061-AC2052,1)/AC2052)</f>
        <v>0.29329301814183617</v>
      </c>
      <c r="AE2061" s="113"/>
      <c r="AF2061" s="60"/>
      <c r="AH2061" s="20"/>
    </row>
    <row r="2062" spans="1:34">
      <c r="A2062" s="99" t="s">
        <v>848</v>
      </c>
      <c r="B2062" s="93"/>
      <c r="C2062" s="21" t="s">
        <v>328</v>
      </c>
      <c r="D2062" s="12">
        <v>100</v>
      </c>
      <c r="E2062" s="12">
        <v>0</v>
      </c>
      <c r="F2062" s="12">
        <v>0</v>
      </c>
      <c r="G2062" s="12">
        <v>0</v>
      </c>
      <c r="H2062" s="12">
        <v>0</v>
      </c>
      <c r="I2062" s="13">
        <v>30</v>
      </c>
      <c r="J2062" s="13">
        <v>65</v>
      </c>
      <c r="K2062" s="13">
        <v>0</v>
      </c>
      <c r="L2062" s="13">
        <v>0</v>
      </c>
      <c r="M2062" s="13">
        <v>77</v>
      </c>
      <c r="N2062" s="14">
        <f>D2062*$D$13</f>
        <v>130</v>
      </c>
      <c r="O2062" s="14">
        <f>E2062*$E$13</f>
        <v>0</v>
      </c>
      <c r="P2062" s="14">
        <f>F2062*$F$13</f>
        <v>0</v>
      </c>
      <c r="Q2062" s="14">
        <f>G2062*$G$13</f>
        <v>0</v>
      </c>
      <c r="R2062" s="14">
        <f>H2062*$H$13</f>
        <v>0</v>
      </c>
      <c r="S2062" s="14">
        <f>(N2062/100)*(I2062*$I$14)+(N2062/100)*(J2062*$J$14)+(N2062/100)*(M2062*$M$14)</f>
        <v>335.4</v>
      </c>
      <c r="T2062" s="14">
        <f>(O2062/100)*(K2062*$K$13)+(O2062/100)*(M2062*$M$13)</f>
        <v>0</v>
      </c>
      <c r="U2062" s="14">
        <f>(P2062/100)*(K2062*$K$13)+(P2062/100)*(L2062*$L$13)+(P2062/100)*(M2062*$M$13)</f>
        <v>0</v>
      </c>
      <c r="V2062" s="14">
        <f>(Q2062/100)*(L2062*$L$13)+(Q2062/100)*(M2062*$M$13)</f>
        <v>0</v>
      </c>
      <c r="W2062" s="14">
        <f>(R2062/100)*(K2062*$K$13)+(R2062/100)*(L2062*$L$13)+(R2062/100)*(M2062*$M$13)</f>
        <v>0</v>
      </c>
      <c r="X2062" s="14">
        <f t="shared" si="662"/>
        <v>465.4</v>
      </c>
      <c r="Y2062" s="14">
        <f t="shared" si="663"/>
        <v>0</v>
      </c>
      <c r="Z2062" s="14">
        <f t="shared" si="664"/>
        <v>0</v>
      </c>
      <c r="AA2062" s="14">
        <f t="shared" si="665"/>
        <v>0</v>
      </c>
      <c r="AB2062" s="14">
        <f t="shared" si="667"/>
        <v>0</v>
      </c>
      <c r="AC2062" s="15">
        <f t="shared" si="666"/>
        <v>465.4</v>
      </c>
      <c r="AD2062" s="48">
        <f>(ROUND(AC2062-AC2052,1)/AC2052)</f>
        <v>0.27927432655305112</v>
      </c>
      <c r="AE2062" s="113"/>
      <c r="AF2062" s="60"/>
      <c r="AH2062" s="20"/>
    </row>
    <row r="2063" spans="1:34">
      <c r="A2063" s="99" t="s">
        <v>849</v>
      </c>
      <c r="B2063" s="93"/>
      <c r="C2063" s="21" t="s">
        <v>329</v>
      </c>
      <c r="D2063" s="12">
        <v>100</v>
      </c>
      <c r="E2063" s="12">
        <v>0</v>
      </c>
      <c r="F2063" s="12">
        <v>0</v>
      </c>
      <c r="G2063" s="12">
        <v>0</v>
      </c>
      <c r="H2063" s="12">
        <v>0</v>
      </c>
      <c r="I2063" s="13">
        <v>30</v>
      </c>
      <c r="J2063" s="13">
        <v>65</v>
      </c>
      <c r="K2063" s="13">
        <v>77</v>
      </c>
      <c r="L2063" s="13">
        <v>0</v>
      </c>
      <c r="M2063" s="13">
        <v>0</v>
      </c>
      <c r="N2063" s="14">
        <f>D2063*$D$14</f>
        <v>130</v>
      </c>
      <c r="O2063" s="14">
        <f>E2063*$E$14</f>
        <v>0</v>
      </c>
      <c r="P2063" s="14">
        <f>F2063*$F$14</f>
        <v>0</v>
      </c>
      <c r="Q2063" s="14">
        <f>G2063*$G$14</f>
        <v>0</v>
      </c>
      <c r="R2063" s="14">
        <f>H2063*$H$14</f>
        <v>0</v>
      </c>
      <c r="S2063" s="14">
        <f>(N2063/100)*(I2063*$I$14)+(N2063/100)*(J2063*$J$14)+(N2063/100)*(K2063*$K$14)</f>
        <v>335.4</v>
      </c>
      <c r="T2063" s="14">
        <f>(O2063/100)*(K2063*$K$14)</f>
        <v>0</v>
      </c>
      <c r="U2063" s="14">
        <f>(P2063/100)*(K2063*$K$14)+(P2063/100)*(L2063*$L$14)</f>
        <v>0</v>
      </c>
      <c r="V2063" s="14">
        <f>(Q2063/100)*(L2063*$L$14)</f>
        <v>0</v>
      </c>
      <c r="W2063" s="14">
        <f>(R2063/100)*(K2063*$L$14)+(R2063/100)*(L2063*$M$14)</f>
        <v>0</v>
      </c>
      <c r="X2063" s="14">
        <f t="shared" si="662"/>
        <v>465.4</v>
      </c>
      <c r="Y2063" s="14">
        <f t="shared" si="663"/>
        <v>0</v>
      </c>
      <c r="Z2063" s="14">
        <f t="shared" si="664"/>
        <v>0</v>
      </c>
      <c r="AA2063" s="14">
        <f t="shared" si="665"/>
        <v>0</v>
      </c>
      <c r="AB2063" s="14">
        <f t="shared" si="667"/>
        <v>0</v>
      </c>
      <c r="AC2063" s="15">
        <f t="shared" si="666"/>
        <v>465.4</v>
      </c>
      <c r="AD2063" s="48">
        <f>(ROUND(AC2063-AC2052,1)/AC2052)</f>
        <v>0.27927432655305112</v>
      </c>
      <c r="AE2063" s="113"/>
      <c r="AF2063" s="60"/>
      <c r="AH2063" s="20"/>
    </row>
    <row r="2064" spans="1:34">
      <c r="A2064" s="99"/>
      <c r="B2064" s="93"/>
      <c r="C2064" s="21" t="s">
        <v>330</v>
      </c>
      <c r="D2064" s="12">
        <v>100</v>
      </c>
      <c r="E2064" s="12">
        <v>0</v>
      </c>
      <c r="F2064" s="12">
        <v>0</v>
      </c>
      <c r="G2064" s="12">
        <v>0</v>
      </c>
      <c r="H2064" s="12">
        <v>0</v>
      </c>
      <c r="I2064" s="13">
        <v>30</v>
      </c>
      <c r="J2064" s="13">
        <v>65</v>
      </c>
      <c r="K2064" s="13">
        <v>0</v>
      </c>
      <c r="L2064" s="13">
        <v>77</v>
      </c>
      <c r="M2064" s="13">
        <v>0</v>
      </c>
      <c r="N2064" s="14">
        <f>D2064*$D$15</f>
        <v>130</v>
      </c>
      <c r="O2064" s="14">
        <f>E2064*$E$15</f>
        <v>0</v>
      </c>
      <c r="P2064" s="14">
        <f>F2064*$F$15</f>
        <v>0</v>
      </c>
      <c r="Q2064" s="14">
        <f>G2064*$G$15</f>
        <v>0</v>
      </c>
      <c r="R2064" s="14">
        <f>H2064*$H$15</f>
        <v>0</v>
      </c>
      <c r="S2064" s="14">
        <f>(N2064/100)*(I2064*$I$15)+(N2064/100)*(J2064*$J$15)+(N2064/100)*(L2064*$L$15)</f>
        <v>335.4</v>
      </c>
      <c r="T2064" s="14">
        <f>(O2064/100)*(K2064*$K$15)</f>
        <v>0</v>
      </c>
      <c r="U2064" s="14">
        <f>(P2064/100)*(K2064*$K$15)+(P2064/100)*(L2064*$L$15)</f>
        <v>0</v>
      </c>
      <c r="V2064" s="14">
        <f>(Q2064/100)*(L2064*$L$15)</f>
        <v>0</v>
      </c>
      <c r="W2064" s="14">
        <f>(R2064/100)*(K2064*$K$15)+(R2064/100)*(L2064*$L$15)</f>
        <v>0</v>
      </c>
      <c r="X2064" s="14">
        <f t="shared" si="662"/>
        <v>465.4</v>
      </c>
      <c r="Y2064" s="14">
        <f t="shared" si="663"/>
        <v>0</v>
      </c>
      <c r="Z2064" s="14">
        <f t="shared" si="664"/>
        <v>0</v>
      </c>
      <c r="AA2064" s="14">
        <f t="shared" si="665"/>
        <v>0</v>
      </c>
      <c r="AB2064" s="14">
        <f t="shared" si="667"/>
        <v>0</v>
      </c>
      <c r="AC2064" s="15">
        <f t="shared" si="666"/>
        <v>465.4</v>
      </c>
      <c r="AD2064" s="48">
        <f>(ROUND(AC2064-AC2052,1)/AC2052)</f>
        <v>0.27927432655305112</v>
      </c>
      <c r="AE2064" s="113"/>
      <c r="AF2064" s="60"/>
      <c r="AH2064" s="20"/>
    </row>
    <row r="2065" spans="1:34">
      <c r="A2065" s="99"/>
      <c r="B2065" s="93"/>
      <c r="C2065" s="21" t="s">
        <v>326</v>
      </c>
      <c r="D2065" s="12">
        <v>100</v>
      </c>
      <c r="E2065" s="12">
        <v>0</v>
      </c>
      <c r="F2065" s="12">
        <v>0</v>
      </c>
      <c r="G2065" s="12">
        <v>0</v>
      </c>
      <c r="H2065" s="12">
        <v>0</v>
      </c>
      <c r="I2065" s="13">
        <v>30</v>
      </c>
      <c r="J2065" s="13">
        <v>93</v>
      </c>
      <c r="K2065" s="13">
        <v>0</v>
      </c>
      <c r="L2065" s="13">
        <v>0</v>
      </c>
      <c r="M2065" s="13">
        <v>0</v>
      </c>
      <c r="N2065" s="14">
        <f>D2065*$D$16</f>
        <v>130</v>
      </c>
      <c r="O2065" s="14">
        <f>E2065*$E$16</f>
        <v>0</v>
      </c>
      <c r="P2065" s="14">
        <f>F2065*$F$16</f>
        <v>0</v>
      </c>
      <c r="Q2065" s="14">
        <f>G2065*$G$16</f>
        <v>0</v>
      </c>
      <c r="R2065" s="14">
        <f>H2065*$H$16</f>
        <v>0</v>
      </c>
      <c r="S2065" s="14">
        <f>(N2065/100)*(I2065*$I$16)+(N2065/100)*(J2065*$J$16)</f>
        <v>317.07</v>
      </c>
      <c r="T2065" s="14">
        <f>(O2065/100)*(K2065*$K$16)</f>
        <v>0</v>
      </c>
      <c r="U2065" s="14">
        <f>(P2065/100)*(K2065*$K$16)+(P2065/100)*(L2065*$L$16)</f>
        <v>0</v>
      </c>
      <c r="V2065" s="14">
        <f>(Q2065/100)*(L2065*$L$16)</f>
        <v>0</v>
      </c>
      <c r="W2065" s="14">
        <f>(R2065/100)*(K2065*$K$16)+(R2065/100)*(L2065*$L$16)</f>
        <v>0</v>
      </c>
      <c r="X2065" s="14">
        <f t="shared" si="662"/>
        <v>447.07</v>
      </c>
      <c r="Y2065" s="14">
        <f t="shared" si="663"/>
        <v>0</v>
      </c>
      <c r="Z2065" s="14">
        <f t="shared" si="664"/>
        <v>0</v>
      </c>
      <c r="AA2065" s="14">
        <f t="shared" si="665"/>
        <v>0</v>
      </c>
      <c r="AB2065" s="14">
        <f t="shared" si="667"/>
        <v>0</v>
      </c>
      <c r="AC2065" s="15">
        <f t="shared" si="666"/>
        <v>447.1</v>
      </c>
      <c r="AD2065" s="48">
        <f>(ROUND(AC2065-AC2052,1)/AC2052)</f>
        <v>0.22897196261682243</v>
      </c>
      <c r="AE2065" s="113"/>
      <c r="AF2065" s="60"/>
      <c r="AH2065" s="20"/>
    </row>
    <row r="2066" spans="1:34">
      <c r="A2066" s="99"/>
      <c r="B2066" s="93"/>
      <c r="C2066" s="21" t="s">
        <v>327</v>
      </c>
      <c r="D2066" s="12">
        <v>100</v>
      </c>
      <c r="E2066" s="12">
        <v>0</v>
      </c>
      <c r="F2066" s="12">
        <v>0</v>
      </c>
      <c r="G2066" s="12">
        <v>0</v>
      </c>
      <c r="H2066" s="12">
        <v>0</v>
      </c>
      <c r="I2066" s="13">
        <v>65</v>
      </c>
      <c r="J2066" s="13">
        <v>65</v>
      </c>
      <c r="K2066" s="13">
        <v>0</v>
      </c>
      <c r="L2066" s="13">
        <v>0</v>
      </c>
      <c r="M2066" s="13">
        <v>0</v>
      </c>
      <c r="N2066" s="14">
        <f>D2066*$D$17</f>
        <v>130</v>
      </c>
      <c r="O2066" s="14">
        <f>E2066*$E$17</f>
        <v>0</v>
      </c>
      <c r="P2066" s="14">
        <f>F2066*$F$17</f>
        <v>0</v>
      </c>
      <c r="Q2066" s="14">
        <f>G2066*$G$17</f>
        <v>0</v>
      </c>
      <c r="R2066" s="14">
        <f>H2066*$H$17</f>
        <v>0</v>
      </c>
      <c r="S2066" s="14">
        <f>(N2066/100)*(I2066*$I$17)+(N2066/100)*(J2066*$J$17)</f>
        <v>278.85000000000002</v>
      </c>
      <c r="T2066" s="14">
        <f>(O2066/100)*(K2066*$K$17)</f>
        <v>0</v>
      </c>
      <c r="U2066" s="14">
        <f>(P2066/100)*(K2066*$K$17)+(P2066/100)*(L2066*$L$17)</f>
        <v>0</v>
      </c>
      <c r="V2066" s="14">
        <f>(Q2066/100)*(L2066*$L$17)</f>
        <v>0</v>
      </c>
      <c r="W2066" s="14">
        <f>(R2066/100)*(K2066*$K$17)+(R2066/100)*(L2066*$L$17)</f>
        <v>0</v>
      </c>
      <c r="X2066" s="14">
        <f t="shared" si="662"/>
        <v>408.85</v>
      </c>
      <c r="Y2066" s="14">
        <f t="shared" si="663"/>
        <v>0</v>
      </c>
      <c r="Z2066" s="14">
        <f t="shared" si="664"/>
        <v>0</v>
      </c>
      <c r="AA2066" s="14">
        <f t="shared" si="665"/>
        <v>0</v>
      </c>
      <c r="AB2066" s="14">
        <f t="shared" si="667"/>
        <v>0</v>
      </c>
      <c r="AC2066" s="15">
        <f t="shared" si="666"/>
        <v>408.9</v>
      </c>
      <c r="AD2066" s="48">
        <f>(ROUND(AC2066-AC2052,1)/AC2052)</f>
        <v>0.1239692138537658</v>
      </c>
      <c r="AE2066" s="113"/>
      <c r="AF2066" s="60"/>
      <c r="AH2066" s="20"/>
    </row>
    <row r="2067" spans="1:34">
      <c r="A2067" s="106" t="s">
        <v>0</v>
      </c>
      <c r="B2067" s="90" t="s">
        <v>98</v>
      </c>
      <c r="C2067" s="50" t="s">
        <v>242</v>
      </c>
      <c r="D2067" s="11">
        <v>114</v>
      </c>
      <c r="E2067" s="11">
        <v>0</v>
      </c>
      <c r="F2067" s="11">
        <v>0</v>
      </c>
      <c r="G2067" s="11">
        <v>0</v>
      </c>
      <c r="H2067" s="11">
        <v>0</v>
      </c>
      <c r="I2067" s="51">
        <v>60</v>
      </c>
      <c r="J2067" s="51">
        <v>20</v>
      </c>
      <c r="K2067" s="51">
        <v>0</v>
      </c>
      <c r="L2067" s="51">
        <v>0</v>
      </c>
      <c r="M2067" s="51">
        <v>0</v>
      </c>
      <c r="N2067" s="52">
        <f>D2067*$D$3</f>
        <v>171</v>
      </c>
      <c r="O2067" s="52">
        <f>E2067*$E$3</f>
        <v>0</v>
      </c>
      <c r="P2067" s="52">
        <f>F2067*$F$3</f>
        <v>0</v>
      </c>
      <c r="Q2067" s="52">
        <f>G2067*$G$3</f>
        <v>0</v>
      </c>
      <c r="R2067" s="52">
        <f>H2067*$H$3</f>
        <v>0</v>
      </c>
      <c r="S2067" s="52">
        <f>(N2067/100)*(I2067*$I$3)+(N2067/100)*(J2067*$J$3)</f>
        <v>205.2</v>
      </c>
      <c r="T2067" s="52">
        <f>(O2067/100)*(K2067*$K$3)</f>
        <v>0</v>
      </c>
      <c r="U2067" s="52">
        <f>(P2067/100)*(K2067*$K$3)+(P2067/100)*(L2067*$L$3)</f>
        <v>0</v>
      </c>
      <c r="V2067" s="52">
        <f>(Q2067/100)*(L2067*$L$3)</f>
        <v>0</v>
      </c>
      <c r="W2067" s="52">
        <f>(R2067/100)*(K2067*$K$3)+(R2067/100)*(L2067*$L$3)</f>
        <v>0</v>
      </c>
      <c r="X2067" s="52">
        <f t="shared" si="646"/>
        <v>376.2</v>
      </c>
      <c r="Y2067" s="52">
        <f t="shared" si="647"/>
        <v>0</v>
      </c>
      <c r="Z2067" s="52">
        <f t="shared" si="648"/>
        <v>0</v>
      </c>
      <c r="AA2067" s="52">
        <f t="shared" si="649"/>
        <v>0</v>
      </c>
      <c r="AB2067" s="52">
        <f>R2067+W2067</f>
        <v>0</v>
      </c>
      <c r="AC2067" s="53">
        <f>ROUND(X2067+Y2067+Z2067+AA2067+AB2067,1)</f>
        <v>376.2</v>
      </c>
      <c r="AD2067" s="58"/>
      <c r="AE2067" s="113" t="s">
        <v>814</v>
      </c>
      <c r="AF2067" s="60"/>
      <c r="AH2067" s="20"/>
    </row>
    <row r="2068" spans="1:34">
      <c r="A2068" s="99" t="s">
        <v>815</v>
      </c>
      <c r="B2068" s="91">
        <v>28</v>
      </c>
      <c r="C2068" s="21" t="s">
        <v>325</v>
      </c>
      <c r="D2068" s="12">
        <v>114</v>
      </c>
      <c r="E2068" s="12">
        <v>0</v>
      </c>
      <c r="F2068" s="12">
        <v>0</v>
      </c>
      <c r="G2068" s="12">
        <v>0</v>
      </c>
      <c r="H2068" s="12">
        <v>0</v>
      </c>
      <c r="I2068" s="13">
        <v>75</v>
      </c>
      <c r="J2068" s="13">
        <v>35</v>
      </c>
      <c r="K2068" s="13">
        <v>0</v>
      </c>
      <c r="L2068" s="13">
        <v>0</v>
      </c>
      <c r="M2068" s="13">
        <v>0</v>
      </c>
      <c r="N2068" s="14">
        <f>D2068*$D$4</f>
        <v>148.20000000000002</v>
      </c>
      <c r="O2068" s="14">
        <f>E2068*$E$4</f>
        <v>0</v>
      </c>
      <c r="P2068" s="14">
        <f>F2068*$F$4</f>
        <v>0</v>
      </c>
      <c r="Q2068" s="14">
        <f>G2068*$G$4</f>
        <v>0</v>
      </c>
      <c r="R2068" s="14">
        <f>H2068*$H$4</f>
        <v>0</v>
      </c>
      <c r="S2068" s="14">
        <f>(N2068/100)*(I2068*$I$4)+(N2068/100)*(J2068*$J$4)</f>
        <v>293.43600000000004</v>
      </c>
      <c r="T2068" s="14">
        <f>(O2068/100)*(K2068*$K$4)</f>
        <v>0</v>
      </c>
      <c r="U2068" s="14">
        <f>(P2068/100)*(K2068*$K$4)+(P2068/100)*(L2068*$L$4)</f>
        <v>0</v>
      </c>
      <c r="V2068" s="14">
        <f>(Q2068/100)*(L2068*$L$4)</f>
        <v>0</v>
      </c>
      <c r="W2068" s="14">
        <f>(R2068/100)*(K2068*$K$4)+(R2068/100)*(L2068*$L$4)</f>
        <v>0</v>
      </c>
      <c r="X2068" s="14">
        <f t="shared" ref="X2068:X2081" si="668">N2068+S2068</f>
        <v>441.63600000000008</v>
      </c>
      <c r="Y2068" s="14">
        <f t="shared" ref="Y2068:Y2081" si="669">O2068+T2068</f>
        <v>0</v>
      </c>
      <c r="Z2068" s="14">
        <f t="shared" ref="Z2068:Z2081" si="670">P2068+U2068</f>
        <v>0</v>
      </c>
      <c r="AA2068" s="14">
        <f t="shared" ref="AA2068:AA2081" si="671">Q2068+V2068</f>
        <v>0</v>
      </c>
      <c r="AB2068" s="14">
        <f>R2068+W2068</f>
        <v>0</v>
      </c>
      <c r="AC2068" s="15">
        <f>ROUND(X2068+Y2068+Z2068+AA2068+AB2068,1)</f>
        <v>441.6</v>
      </c>
      <c r="AD2068" s="48">
        <f>(ROUND(AC2068-AC2067,1)/AC2067)</f>
        <v>0.17384370015948966</v>
      </c>
      <c r="AE2068" s="113"/>
      <c r="AF2068" s="60"/>
      <c r="AH2068" s="20"/>
    </row>
    <row r="2069" spans="1:34">
      <c r="A2069" s="99" t="s">
        <v>816</v>
      </c>
      <c r="B2069" s="91">
        <v>0</v>
      </c>
      <c r="C2069" s="21" t="s">
        <v>850</v>
      </c>
      <c r="D2069" s="12">
        <v>114</v>
      </c>
      <c r="E2069" s="12">
        <v>0</v>
      </c>
      <c r="F2069" s="12">
        <v>0</v>
      </c>
      <c r="G2069" s="12">
        <v>0</v>
      </c>
      <c r="H2069" s="12">
        <v>0</v>
      </c>
      <c r="I2069" s="13">
        <v>60</v>
      </c>
      <c r="J2069" s="13">
        <v>20</v>
      </c>
      <c r="K2069" s="13">
        <v>0</v>
      </c>
      <c r="L2069" s="13">
        <v>0</v>
      </c>
      <c r="M2069" s="13">
        <v>0</v>
      </c>
      <c r="N2069" s="14">
        <f>D2069*$D$5</f>
        <v>159.6</v>
      </c>
      <c r="O2069" s="14">
        <f>E2069*$E$5</f>
        <v>0</v>
      </c>
      <c r="P2069" s="14">
        <f>F2069*$F$5</f>
        <v>0</v>
      </c>
      <c r="Q2069" s="14">
        <f>G2069*$G$5</f>
        <v>0</v>
      </c>
      <c r="R2069" s="14">
        <f>H2069*$H$5</f>
        <v>0</v>
      </c>
      <c r="S2069" s="14">
        <f>(N2069/100)*(I2069*$I$5)+(N2069/100)*(J2069*$J$5)</f>
        <v>191.51999999999998</v>
      </c>
      <c r="T2069" s="14">
        <f>(O2069/100)*(K2069*$K$5)</f>
        <v>0</v>
      </c>
      <c r="U2069" s="14">
        <f>(P2069/100)*(K2069*$K$5)+(P2069/100)*(L2069*$L$5)</f>
        <v>0</v>
      </c>
      <c r="V2069" s="14">
        <f>(Q2069/100)*(L2069*$L$5)</f>
        <v>0</v>
      </c>
      <c r="W2069" s="14">
        <f>(R2069/100)*(K2069*$K$5)+(R2069/100)*(L2069*$L$5)</f>
        <v>0</v>
      </c>
      <c r="X2069" s="14">
        <f t="shared" si="668"/>
        <v>351.12</v>
      </c>
      <c r="Y2069" s="14">
        <f t="shared" si="669"/>
        <v>0</v>
      </c>
      <c r="Z2069" s="14">
        <f t="shared" si="670"/>
        <v>0</v>
      </c>
      <c r="AA2069" s="14">
        <f t="shared" si="671"/>
        <v>0</v>
      </c>
      <c r="AB2069" s="14">
        <f>R2069+W2069</f>
        <v>0</v>
      </c>
      <c r="AC2069" s="15">
        <f t="shared" ref="AC2069:AC2081" si="672">ROUND(X2069+Y2069+Z2069+AA2069+AB2069,1)</f>
        <v>351.1</v>
      </c>
      <c r="AD2069" s="48">
        <f>(ROUND(AC2069-AC2067,1)/AC2067)</f>
        <v>-6.6719829877724623E-2</v>
      </c>
      <c r="AE2069" s="113"/>
      <c r="AF2069" s="60"/>
      <c r="AH2069" s="20"/>
    </row>
    <row r="2070" spans="1:34">
      <c r="A2070" s="99" t="s">
        <v>817</v>
      </c>
      <c r="B2070" s="91">
        <v>0</v>
      </c>
      <c r="C2070" s="21" t="s">
        <v>338</v>
      </c>
      <c r="D2070" s="12">
        <v>114</v>
      </c>
      <c r="E2070" s="12">
        <v>0</v>
      </c>
      <c r="F2070" s="12">
        <v>0</v>
      </c>
      <c r="G2070" s="12">
        <v>0</v>
      </c>
      <c r="H2070" s="12">
        <v>0</v>
      </c>
      <c r="I2070" s="13">
        <v>60</v>
      </c>
      <c r="J2070" s="13">
        <v>20</v>
      </c>
      <c r="K2070" s="13">
        <v>0</v>
      </c>
      <c r="L2070" s="13">
        <v>0</v>
      </c>
      <c r="M2070" s="13">
        <v>0</v>
      </c>
      <c r="N2070" s="14">
        <f>D2070*$D$6</f>
        <v>159.6</v>
      </c>
      <c r="O2070" s="14">
        <f>E2070*$E$6</f>
        <v>0</v>
      </c>
      <c r="P2070" s="14">
        <f>F2070*$F$6</f>
        <v>0</v>
      </c>
      <c r="Q2070" s="14">
        <f>G2070*$G$6</f>
        <v>0</v>
      </c>
      <c r="R2070" s="14">
        <f>H2070*$H$6</f>
        <v>0</v>
      </c>
      <c r="S2070" s="14">
        <f>(N2070/100)*(I2070*$I$6)+(N2070/100)*(J2070*$J$6)</f>
        <v>191.51999999999998</v>
      </c>
      <c r="T2070" s="14">
        <f>(O2070/100)*(K2070*$K$6)</f>
        <v>0</v>
      </c>
      <c r="U2070" s="14">
        <f>(P2070/100)*(K2070*$K$6)+(P2070/100)*(L2070*$L$6)</f>
        <v>0</v>
      </c>
      <c r="V2070" s="14">
        <f>(Q2070/100)*(L2070*$L$6)</f>
        <v>0</v>
      </c>
      <c r="W2070" s="14">
        <f>(R2070/100)*(K2070*$K$6)+(R2070/100)*(L2070*$L$6)</f>
        <v>0</v>
      </c>
      <c r="X2070" s="14">
        <f t="shared" si="668"/>
        <v>351.12</v>
      </c>
      <c r="Y2070" s="14">
        <f t="shared" si="669"/>
        <v>0</v>
      </c>
      <c r="Z2070" s="14">
        <f t="shared" si="670"/>
        <v>0</v>
      </c>
      <c r="AA2070" s="14">
        <f t="shared" si="671"/>
        <v>0</v>
      </c>
      <c r="AB2070" s="14">
        <f t="shared" ref="AB2070:AB2081" si="673">R2070+W2070</f>
        <v>0</v>
      </c>
      <c r="AC2070" s="15">
        <f t="shared" si="672"/>
        <v>351.1</v>
      </c>
      <c r="AD2070" s="48">
        <f>(ROUND(AC2070-AC2067,1)/AC2067)</f>
        <v>-6.6719829877724623E-2</v>
      </c>
      <c r="AE2070" s="113"/>
      <c r="AF2070" s="60"/>
      <c r="AH2070" s="20"/>
    </row>
    <row r="2071" spans="1:34">
      <c r="A2071" s="99" t="s">
        <v>818</v>
      </c>
      <c r="B2071" s="91">
        <v>0</v>
      </c>
      <c r="C2071" s="21" t="s">
        <v>339</v>
      </c>
      <c r="D2071" s="12">
        <v>114</v>
      </c>
      <c r="E2071" s="12">
        <v>0</v>
      </c>
      <c r="F2071" s="12">
        <v>0</v>
      </c>
      <c r="G2071" s="12">
        <v>0</v>
      </c>
      <c r="H2071" s="12">
        <v>0</v>
      </c>
      <c r="I2071" s="13">
        <v>60</v>
      </c>
      <c r="J2071" s="13">
        <v>20</v>
      </c>
      <c r="K2071" s="13">
        <v>0</v>
      </c>
      <c r="L2071" s="13">
        <v>0</v>
      </c>
      <c r="M2071" s="13">
        <v>0</v>
      </c>
      <c r="N2071" s="14">
        <f>D2071*$D$7</f>
        <v>159.6</v>
      </c>
      <c r="O2071" s="14">
        <f>E2071*$E$7</f>
        <v>0</v>
      </c>
      <c r="P2071" s="14">
        <f>F2071*$F$7</f>
        <v>0</v>
      </c>
      <c r="Q2071" s="14">
        <f>G2071*$G$7</f>
        <v>0</v>
      </c>
      <c r="R2071" s="14">
        <f>H2071*$H$7</f>
        <v>0</v>
      </c>
      <c r="S2071" s="14">
        <f>(N2071/100)*(I2071*$I$7)+(N2071/100)*(J2071*$J$7)</f>
        <v>191.51999999999998</v>
      </c>
      <c r="T2071" s="14">
        <f>(O2071/100)*(K2071*$K$7)</f>
        <v>0</v>
      </c>
      <c r="U2071" s="14">
        <f>(P2071/100)*(K2071*$K$7)+(P2071/100)*(L2071*$L$7)</f>
        <v>0</v>
      </c>
      <c r="V2071" s="14">
        <f>(Q2071/100)*(L2071*$L$7)</f>
        <v>0</v>
      </c>
      <c r="W2071" s="14">
        <f>(R2071/100)*(K2071*$K$7)+(R2071/100)*(L2071*$L$7)</f>
        <v>0</v>
      </c>
      <c r="X2071" s="14">
        <f t="shared" si="668"/>
        <v>351.12</v>
      </c>
      <c r="Y2071" s="14">
        <f t="shared" si="669"/>
        <v>0</v>
      </c>
      <c r="Z2071" s="14">
        <f t="shared" si="670"/>
        <v>0</v>
      </c>
      <c r="AA2071" s="14">
        <f t="shared" si="671"/>
        <v>0</v>
      </c>
      <c r="AB2071" s="14">
        <f t="shared" si="673"/>
        <v>0</v>
      </c>
      <c r="AC2071" s="15">
        <f t="shared" si="672"/>
        <v>351.1</v>
      </c>
      <c r="AD2071" s="48">
        <f>(ROUND(AC2071-AC2067,1)/AC2067)</f>
        <v>-6.6719829877724623E-2</v>
      </c>
      <c r="AE2071" s="113"/>
      <c r="AF2071" s="60"/>
      <c r="AH2071" s="20"/>
    </row>
    <row r="2072" spans="1:34">
      <c r="A2072" s="99" t="s">
        <v>667</v>
      </c>
      <c r="B2072" s="91"/>
      <c r="C2072" s="21" t="s">
        <v>340</v>
      </c>
      <c r="D2072" s="12">
        <v>114</v>
      </c>
      <c r="E2072" s="12">
        <v>0</v>
      </c>
      <c r="F2072" s="12">
        <v>0</v>
      </c>
      <c r="G2072" s="12">
        <v>0</v>
      </c>
      <c r="H2072" s="12">
        <v>0</v>
      </c>
      <c r="I2072" s="13">
        <v>60</v>
      </c>
      <c r="J2072" s="13">
        <v>20</v>
      </c>
      <c r="K2072" s="13">
        <v>0</v>
      </c>
      <c r="L2072" s="13">
        <v>0</v>
      </c>
      <c r="M2072" s="13">
        <v>0</v>
      </c>
      <c r="N2072" s="14">
        <f>D2072*$D$8</f>
        <v>159.6</v>
      </c>
      <c r="O2072" s="14">
        <f>E2072*$E$8</f>
        <v>0</v>
      </c>
      <c r="P2072" s="14">
        <f>F2072*$F$8</f>
        <v>0</v>
      </c>
      <c r="Q2072" s="14">
        <f>G2072*$G$8</f>
        <v>0</v>
      </c>
      <c r="R2072" s="14">
        <f>H2072*$H$8</f>
        <v>0</v>
      </c>
      <c r="S2072" s="14">
        <f>(N2072/100)*(I2072*$I$8)+(N2072/100)*(J2072*$J$8)</f>
        <v>191.51999999999998</v>
      </c>
      <c r="T2072" s="14">
        <f>(O2072/100)*(K2072*$K$8)</f>
        <v>0</v>
      </c>
      <c r="U2072" s="14">
        <f>(P2072/100)*(K2072*$K$8)+(P2072/100)*(L2072*$L$8)</f>
        <v>0</v>
      </c>
      <c r="V2072" s="14">
        <f>(Q2072/100)*(L2072*$L$8)</f>
        <v>0</v>
      </c>
      <c r="W2072" s="14">
        <f>(R2072/100)*(K2072*$K$8)+(R2072/100)*(L2072*$L$8)</f>
        <v>0</v>
      </c>
      <c r="X2072" s="14">
        <f t="shared" si="668"/>
        <v>351.12</v>
      </c>
      <c r="Y2072" s="14">
        <f t="shared" si="669"/>
        <v>0</v>
      </c>
      <c r="Z2072" s="14">
        <f t="shared" si="670"/>
        <v>0</v>
      </c>
      <c r="AA2072" s="14">
        <f t="shared" si="671"/>
        <v>0</v>
      </c>
      <c r="AB2072" s="14">
        <f t="shared" si="673"/>
        <v>0</v>
      </c>
      <c r="AC2072" s="15">
        <f t="shared" si="672"/>
        <v>351.1</v>
      </c>
      <c r="AD2072" s="48">
        <f>(ROUND(AC2072-AC2067,1)/AC2067)</f>
        <v>-6.6719829877724623E-2</v>
      </c>
      <c r="AE2072" s="113"/>
      <c r="AF2072" s="60"/>
      <c r="AH2072" s="20"/>
    </row>
    <row r="2073" spans="1:34">
      <c r="A2073" s="99" t="s">
        <v>606</v>
      </c>
      <c r="B2073" s="91"/>
      <c r="C2073" s="21" t="s">
        <v>1</v>
      </c>
      <c r="D2073" s="12">
        <v>57</v>
      </c>
      <c r="E2073" s="12">
        <v>114</v>
      </c>
      <c r="F2073" s="12">
        <v>0</v>
      </c>
      <c r="G2073" s="12">
        <v>0</v>
      </c>
      <c r="H2073" s="12">
        <v>0</v>
      </c>
      <c r="I2073" s="13">
        <v>60</v>
      </c>
      <c r="J2073" s="13">
        <v>20</v>
      </c>
      <c r="K2073" s="13">
        <v>85</v>
      </c>
      <c r="L2073" s="13">
        <v>0</v>
      </c>
      <c r="M2073" s="13">
        <v>0</v>
      </c>
      <c r="N2073" s="14">
        <f>D2073*$D$9</f>
        <v>68.399999999999991</v>
      </c>
      <c r="O2073" s="14">
        <f>E2073*$E$9</f>
        <v>148.20000000000002</v>
      </c>
      <c r="P2073" s="14">
        <f>F2073*$F$9</f>
        <v>0</v>
      </c>
      <c r="Q2073" s="14">
        <f>G2073*$G$9</f>
        <v>0</v>
      </c>
      <c r="R2073" s="14">
        <f>H2073*$H$9</f>
        <v>0</v>
      </c>
      <c r="S2073" s="14">
        <f>(N2073/100)*(I2073*$I$9)+(N2073/100)*(J2073*$J$9)</f>
        <v>82.08</v>
      </c>
      <c r="T2073" s="14">
        <f>(O2073/100)*(K2073*$K$9)</f>
        <v>188.95500000000001</v>
      </c>
      <c r="U2073" s="14">
        <f>(P2073/100)*(K2073*$K$9)+(P2073/100)*(L2073*$L$9)</f>
        <v>0</v>
      </c>
      <c r="V2073" s="14">
        <f>(Q2073/100)*(L2073*$L$9)</f>
        <v>0</v>
      </c>
      <c r="W2073" s="14">
        <f>(R2073/100)*(K2073*$K$9)+(R2073/100)*(L2073*$L$9)</f>
        <v>0</v>
      </c>
      <c r="X2073" s="14">
        <f t="shared" si="668"/>
        <v>150.47999999999999</v>
      </c>
      <c r="Y2073" s="14">
        <f t="shared" si="669"/>
        <v>337.15500000000003</v>
      </c>
      <c r="Z2073" s="14">
        <f t="shared" si="670"/>
        <v>0</v>
      </c>
      <c r="AA2073" s="14">
        <f t="shared" si="671"/>
        <v>0</v>
      </c>
      <c r="AB2073" s="14">
        <f t="shared" si="673"/>
        <v>0</v>
      </c>
      <c r="AC2073" s="15">
        <f t="shared" si="672"/>
        <v>487.6</v>
      </c>
      <c r="AD2073" s="48">
        <f>(ROUND(AC2073-AC2067,1)/AC2067)</f>
        <v>0.29611908559276984</v>
      </c>
      <c r="AE2073" s="113"/>
      <c r="AF2073" s="60"/>
      <c r="AH2073" s="20"/>
    </row>
    <row r="2074" spans="1:34">
      <c r="A2074" s="99" t="s">
        <v>845</v>
      </c>
      <c r="B2074" s="91"/>
      <c r="C2074" s="21" t="s">
        <v>2</v>
      </c>
      <c r="D2074" s="12">
        <v>57</v>
      </c>
      <c r="E2074" s="12">
        <v>0</v>
      </c>
      <c r="F2074" s="12">
        <v>114</v>
      </c>
      <c r="G2074" s="12">
        <v>0</v>
      </c>
      <c r="H2074" s="12">
        <v>0</v>
      </c>
      <c r="I2074" s="13">
        <v>60</v>
      </c>
      <c r="J2074" s="13">
        <v>20</v>
      </c>
      <c r="K2074" s="13">
        <v>42.5</v>
      </c>
      <c r="L2074" s="13">
        <v>42.5</v>
      </c>
      <c r="M2074" s="13">
        <v>0</v>
      </c>
      <c r="N2074" s="14">
        <f>D2074*$D$10</f>
        <v>68.399999999999991</v>
      </c>
      <c r="O2074" s="14">
        <f>E2074*$E$10</f>
        <v>0</v>
      </c>
      <c r="P2074" s="14">
        <f>F2074*$F$10</f>
        <v>148.20000000000002</v>
      </c>
      <c r="Q2074" s="14">
        <f>G2074*$G$10</f>
        <v>0</v>
      </c>
      <c r="R2074" s="14">
        <f>H2074*$H$10</f>
        <v>0</v>
      </c>
      <c r="S2074" s="14">
        <f>(N2074/100)*(I2074*$I$10)+(N2074/100)*(J2074*$J$10)</f>
        <v>82.08</v>
      </c>
      <c r="T2074" s="14">
        <f>(O2074/100)*(K2074*$J$10)</f>
        <v>0</v>
      </c>
      <c r="U2074" s="14">
        <f>(P2074/100)*(K2074*$K$10)+(P2074/100)*(L2074*$L$10)</f>
        <v>188.95500000000001</v>
      </c>
      <c r="V2074" s="14">
        <f>(Q2074/100)*(L2074*$L$10)</f>
        <v>0</v>
      </c>
      <c r="W2074" s="14">
        <f>(R2074/100)*(K2074*$K$10)+(R2074/100)*(L2074*$L$10)</f>
        <v>0</v>
      </c>
      <c r="X2074" s="14">
        <f t="shared" si="668"/>
        <v>150.47999999999999</v>
      </c>
      <c r="Y2074" s="14">
        <f t="shared" si="669"/>
        <v>0</v>
      </c>
      <c r="Z2074" s="14">
        <f t="shared" si="670"/>
        <v>337.15500000000003</v>
      </c>
      <c r="AA2074" s="14">
        <f t="shared" si="671"/>
        <v>0</v>
      </c>
      <c r="AB2074" s="14">
        <f t="shared" si="673"/>
        <v>0</v>
      </c>
      <c r="AC2074" s="15">
        <f t="shared" si="672"/>
        <v>487.6</v>
      </c>
      <c r="AD2074" s="48">
        <f>(ROUND(AC2074-AC2067,1)/AC2067)</f>
        <v>0.29611908559276984</v>
      </c>
      <c r="AE2074" s="113"/>
      <c r="AF2074" s="60"/>
      <c r="AH2074" s="20"/>
    </row>
    <row r="2075" spans="1:34">
      <c r="A2075" s="99" t="s">
        <v>846</v>
      </c>
      <c r="B2075" s="91"/>
      <c r="C2075" s="21" t="s">
        <v>3</v>
      </c>
      <c r="D2075" s="12">
        <v>57</v>
      </c>
      <c r="E2075" s="12">
        <v>0</v>
      </c>
      <c r="F2075" s="12">
        <v>0</v>
      </c>
      <c r="G2075" s="12">
        <v>114</v>
      </c>
      <c r="H2075" s="12">
        <v>0</v>
      </c>
      <c r="I2075" s="13">
        <v>60</v>
      </c>
      <c r="J2075" s="13">
        <v>20</v>
      </c>
      <c r="K2075" s="13">
        <v>0</v>
      </c>
      <c r="L2075" s="13">
        <v>85</v>
      </c>
      <c r="M2075" s="13">
        <v>0</v>
      </c>
      <c r="N2075" s="14">
        <f>D2075*$D$11</f>
        <v>68.399999999999991</v>
      </c>
      <c r="O2075" s="14">
        <f>E2075*$E$11</f>
        <v>0</v>
      </c>
      <c r="P2075" s="14">
        <f>F2075*$F$11</f>
        <v>0</v>
      </c>
      <c r="Q2075" s="14">
        <f>G2075*$G$11</f>
        <v>148.20000000000002</v>
      </c>
      <c r="R2075" s="14">
        <f>H2075*$H$11</f>
        <v>0</v>
      </c>
      <c r="S2075" s="14">
        <f>(N2075/100)*(I2075*$I$11)+(N2075/100)*(J2075*$J$11)</f>
        <v>82.08</v>
      </c>
      <c r="T2075" s="14">
        <f>(O2075/100)*(K2075*$K$11)</f>
        <v>0</v>
      </c>
      <c r="U2075" s="14">
        <f>(P2075/100)*(K2075*$K$11)+(P2075/100)*(L2075*$L$11)</f>
        <v>0</v>
      </c>
      <c r="V2075" s="14">
        <f>(Q2075/100)*(L2075*$L$11)</f>
        <v>188.95500000000001</v>
      </c>
      <c r="W2075" s="14">
        <f>(R2075/100)*(K2075*$K$11)+(R2075/100)*(L2075*$L$11)</f>
        <v>0</v>
      </c>
      <c r="X2075" s="14">
        <f t="shared" si="668"/>
        <v>150.47999999999999</v>
      </c>
      <c r="Y2075" s="14">
        <f t="shared" si="669"/>
        <v>0</v>
      </c>
      <c r="Z2075" s="14">
        <f t="shared" si="670"/>
        <v>0</v>
      </c>
      <c r="AA2075" s="14">
        <f t="shared" si="671"/>
        <v>337.15500000000003</v>
      </c>
      <c r="AB2075" s="14">
        <f t="shared" si="673"/>
        <v>0</v>
      </c>
      <c r="AC2075" s="15">
        <f t="shared" si="672"/>
        <v>487.6</v>
      </c>
      <c r="AD2075" s="48">
        <f>(ROUND(AC2075-AC2067,1)/AC2067)</f>
        <v>0.29611908559276984</v>
      </c>
      <c r="AE2075" s="113"/>
      <c r="AF2075" s="60"/>
      <c r="AH2075" s="20"/>
    </row>
    <row r="2076" spans="1:34">
      <c r="A2076" s="99" t="s">
        <v>847</v>
      </c>
      <c r="B2076" s="91"/>
      <c r="C2076" s="21" t="s">
        <v>4</v>
      </c>
      <c r="D2076" s="12">
        <v>57</v>
      </c>
      <c r="E2076" s="12">
        <v>0</v>
      </c>
      <c r="F2076" s="12">
        <v>0</v>
      </c>
      <c r="G2076" s="12">
        <v>0</v>
      </c>
      <c r="H2076" s="12">
        <v>114</v>
      </c>
      <c r="I2076" s="13">
        <v>60</v>
      </c>
      <c r="J2076" s="13">
        <v>20</v>
      </c>
      <c r="K2076" s="13">
        <v>42.5</v>
      </c>
      <c r="L2076" s="13">
        <v>42.5</v>
      </c>
      <c r="M2076" s="13">
        <v>0</v>
      </c>
      <c r="N2076" s="14">
        <f>D2076*$D$12</f>
        <v>68.399999999999991</v>
      </c>
      <c r="O2076" s="14">
        <f>E2076*$E$12</f>
        <v>0</v>
      </c>
      <c r="P2076" s="14">
        <f>F2076*$F$12</f>
        <v>0</v>
      </c>
      <c r="Q2076" s="14">
        <f>G2076*$G$12</f>
        <v>0</v>
      </c>
      <c r="R2076" s="14">
        <f>H2076*$H$12</f>
        <v>148.20000000000002</v>
      </c>
      <c r="S2076" s="14">
        <f>(N2076/100)*(I2076*$I$12)+(N2076/100)*(J2076*$J$12)</f>
        <v>82.08</v>
      </c>
      <c r="T2076" s="14">
        <f>(O2076/100)*(K2076*$K$12)</f>
        <v>0</v>
      </c>
      <c r="U2076" s="14">
        <f>(P2076/100)*(K2076*$K$12)+(P2076/100)*(L2076*$L$12)</f>
        <v>0</v>
      </c>
      <c r="V2076" s="14">
        <f>(Q2076/100)*(L2076*$L$12)</f>
        <v>0</v>
      </c>
      <c r="W2076" s="14">
        <f>(R2076/100)*(K2076*$K$12)+(R2076/100)*(L2076*$L$12)</f>
        <v>188.95500000000001</v>
      </c>
      <c r="X2076" s="14">
        <f t="shared" si="668"/>
        <v>150.47999999999999</v>
      </c>
      <c r="Y2076" s="14">
        <f t="shared" si="669"/>
        <v>0</v>
      </c>
      <c r="Z2076" s="14">
        <f t="shared" si="670"/>
        <v>0</v>
      </c>
      <c r="AA2076" s="14">
        <f t="shared" si="671"/>
        <v>0</v>
      </c>
      <c r="AB2076" s="14">
        <f t="shared" si="673"/>
        <v>337.15500000000003</v>
      </c>
      <c r="AC2076" s="15">
        <f t="shared" si="672"/>
        <v>487.6</v>
      </c>
      <c r="AD2076" s="48">
        <f>(ROUND(AC2076-AC2067,1)/AC2067)</f>
        <v>0.29611908559276984</v>
      </c>
      <c r="AE2076" s="113"/>
      <c r="AF2076" s="60"/>
      <c r="AH2076" s="20"/>
    </row>
    <row r="2077" spans="1:34">
      <c r="A2077" s="99" t="s">
        <v>848</v>
      </c>
      <c r="B2077" s="91"/>
      <c r="C2077" s="21" t="s">
        <v>328</v>
      </c>
      <c r="D2077" s="12">
        <v>114</v>
      </c>
      <c r="E2077" s="12">
        <v>0</v>
      </c>
      <c r="F2077" s="12">
        <v>0</v>
      </c>
      <c r="G2077" s="12">
        <v>0</v>
      </c>
      <c r="H2077" s="12">
        <v>0</v>
      </c>
      <c r="I2077" s="13">
        <v>60</v>
      </c>
      <c r="J2077" s="13">
        <v>20</v>
      </c>
      <c r="K2077" s="13">
        <v>0</v>
      </c>
      <c r="L2077" s="13">
        <v>0</v>
      </c>
      <c r="M2077" s="13">
        <v>70</v>
      </c>
      <c r="N2077" s="14">
        <f>D2077*$D$13</f>
        <v>148.20000000000002</v>
      </c>
      <c r="O2077" s="14">
        <f>E2077*$E$13</f>
        <v>0</v>
      </c>
      <c r="P2077" s="14">
        <f>F2077*$F$13</f>
        <v>0</v>
      </c>
      <c r="Q2077" s="14">
        <f>G2077*$G$13</f>
        <v>0</v>
      </c>
      <c r="R2077" s="14">
        <f>H2077*$H$13</f>
        <v>0</v>
      </c>
      <c r="S2077" s="14">
        <f>(N2077/100)*(I2077*$I$14)+(N2077/100)*(J2077*$J$14)+(N2077/100)*(M2077*$M$14)</f>
        <v>333.45000000000005</v>
      </c>
      <c r="T2077" s="14">
        <f>(O2077/100)*(K2077*$K$13)+(O2077/100)*(M2077*$M$13)</f>
        <v>0</v>
      </c>
      <c r="U2077" s="14">
        <f>(P2077/100)*(K2077*$K$13)+(P2077/100)*(L2077*$L$13)+(P2077/100)*(M2077*$M$13)</f>
        <v>0</v>
      </c>
      <c r="V2077" s="14">
        <f>(Q2077/100)*(L2077*$L$13)+(Q2077/100)*(M2077*$M$13)</f>
        <v>0</v>
      </c>
      <c r="W2077" s="14">
        <f>(R2077/100)*(K2077*$K$13)+(R2077/100)*(L2077*$L$13)+(R2077/100)*(M2077*$M$13)</f>
        <v>0</v>
      </c>
      <c r="X2077" s="14">
        <f t="shared" si="668"/>
        <v>481.65000000000009</v>
      </c>
      <c r="Y2077" s="14">
        <f t="shared" si="669"/>
        <v>0</v>
      </c>
      <c r="Z2077" s="14">
        <f t="shared" si="670"/>
        <v>0</v>
      </c>
      <c r="AA2077" s="14">
        <f t="shared" si="671"/>
        <v>0</v>
      </c>
      <c r="AB2077" s="14">
        <f t="shared" si="673"/>
        <v>0</v>
      </c>
      <c r="AC2077" s="15">
        <f t="shared" si="672"/>
        <v>481.7</v>
      </c>
      <c r="AD2077" s="48">
        <f>(ROUND(AC2077-AC2067,1)/AC2067)</f>
        <v>0.28043593833067521</v>
      </c>
      <c r="AE2077" s="113"/>
      <c r="AF2077" s="60"/>
      <c r="AH2077" s="20"/>
    </row>
    <row r="2078" spans="1:34">
      <c r="A2078" s="99" t="s">
        <v>849</v>
      </c>
      <c r="B2078" s="91"/>
      <c r="C2078" s="21" t="s">
        <v>329</v>
      </c>
      <c r="D2078" s="12">
        <v>114</v>
      </c>
      <c r="E2078" s="12">
        <v>0</v>
      </c>
      <c r="F2078" s="12">
        <v>0</v>
      </c>
      <c r="G2078" s="12">
        <v>0</v>
      </c>
      <c r="H2078" s="12">
        <v>0</v>
      </c>
      <c r="I2078" s="13">
        <v>60</v>
      </c>
      <c r="J2078" s="13">
        <v>20</v>
      </c>
      <c r="K2078" s="13">
        <v>70</v>
      </c>
      <c r="L2078" s="13">
        <v>0</v>
      </c>
      <c r="M2078" s="13">
        <v>0</v>
      </c>
      <c r="N2078" s="14">
        <f>D2078*$D$14</f>
        <v>148.20000000000002</v>
      </c>
      <c r="O2078" s="14">
        <f>E2078*$E$14</f>
        <v>0</v>
      </c>
      <c r="P2078" s="14">
        <f>F2078*$F$14</f>
        <v>0</v>
      </c>
      <c r="Q2078" s="14">
        <f>G2078*$G$14</f>
        <v>0</v>
      </c>
      <c r="R2078" s="14">
        <f>H2078*$H$14</f>
        <v>0</v>
      </c>
      <c r="S2078" s="14">
        <f>(N2078/100)*(I2078*$I$14)+(N2078/100)*(J2078*$J$14)+(N2078/100)*(K2078*$K$14)</f>
        <v>333.45000000000005</v>
      </c>
      <c r="T2078" s="14">
        <f>(O2078/100)*(K2078*$K$14)</f>
        <v>0</v>
      </c>
      <c r="U2078" s="14">
        <f>(P2078/100)*(K2078*$K$14)+(P2078/100)*(L2078*$L$14)</f>
        <v>0</v>
      </c>
      <c r="V2078" s="14">
        <f>(Q2078/100)*(L2078*$L$14)</f>
        <v>0</v>
      </c>
      <c r="W2078" s="14">
        <f>(R2078/100)*(K2078*$L$14)+(R2078/100)*(L2078*$M$14)</f>
        <v>0</v>
      </c>
      <c r="X2078" s="14">
        <f t="shared" si="668"/>
        <v>481.65000000000009</v>
      </c>
      <c r="Y2078" s="14">
        <f t="shared" si="669"/>
        <v>0</v>
      </c>
      <c r="Z2078" s="14">
        <f t="shared" si="670"/>
        <v>0</v>
      </c>
      <c r="AA2078" s="14">
        <f t="shared" si="671"/>
        <v>0</v>
      </c>
      <c r="AB2078" s="14">
        <f t="shared" si="673"/>
        <v>0</v>
      </c>
      <c r="AC2078" s="15">
        <f t="shared" si="672"/>
        <v>481.7</v>
      </c>
      <c r="AD2078" s="48">
        <f>(ROUND(AC2078-AC2067,1)/AC2067)</f>
        <v>0.28043593833067521</v>
      </c>
      <c r="AE2078" s="113"/>
      <c r="AF2078" s="60"/>
      <c r="AH2078" s="20"/>
    </row>
    <row r="2079" spans="1:34">
      <c r="A2079" s="99"/>
      <c r="B2079" s="91"/>
      <c r="C2079" s="21" t="s">
        <v>330</v>
      </c>
      <c r="D2079" s="12">
        <v>114</v>
      </c>
      <c r="E2079" s="12">
        <v>0</v>
      </c>
      <c r="F2079" s="12">
        <v>0</v>
      </c>
      <c r="G2079" s="12">
        <v>0</v>
      </c>
      <c r="H2079" s="12">
        <v>0</v>
      </c>
      <c r="I2079" s="13">
        <v>60</v>
      </c>
      <c r="J2079" s="13">
        <v>20</v>
      </c>
      <c r="K2079" s="13">
        <v>0</v>
      </c>
      <c r="L2079" s="13">
        <v>70</v>
      </c>
      <c r="M2079" s="13">
        <v>0</v>
      </c>
      <c r="N2079" s="14">
        <f>D2079*$D$15</f>
        <v>148.20000000000002</v>
      </c>
      <c r="O2079" s="14">
        <f>E2079*$E$15</f>
        <v>0</v>
      </c>
      <c r="P2079" s="14">
        <f>F2079*$F$15</f>
        <v>0</v>
      </c>
      <c r="Q2079" s="14">
        <f>G2079*$G$15</f>
        <v>0</v>
      </c>
      <c r="R2079" s="14">
        <f>H2079*$H$15</f>
        <v>0</v>
      </c>
      <c r="S2079" s="14">
        <f>(N2079/100)*(I2079*$I$15)+(N2079/100)*(J2079*$J$15)+(N2079/100)*(L2079*$L$15)</f>
        <v>333.45000000000005</v>
      </c>
      <c r="T2079" s="14">
        <f>(O2079/100)*(K2079*$K$15)</f>
        <v>0</v>
      </c>
      <c r="U2079" s="14">
        <f>(P2079/100)*(K2079*$K$15)+(P2079/100)*(L2079*$L$15)</f>
        <v>0</v>
      </c>
      <c r="V2079" s="14">
        <f>(Q2079/100)*(L2079*$L$15)</f>
        <v>0</v>
      </c>
      <c r="W2079" s="14">
        <f>(R2079/100)*(K2079*$K$15)+(R2079/100)*(L2079*$L$15)</f>
        <v>0</v>
      </c>
      <c r="X2079" s="14">
        <f t="shared" si="668"/>
        <v>481.65000000000009</v>
      </c>
      <c r="Y2079" s="14">
        <f t="shared" si="669"/>
        <v>0</v>
      </c>
      <c r="Z2079" s="14">
        <f t="shared" si="670"/>
        <v>0</v>
      </c>
      <c r="AA2079" s="14">
        <f t="shared" si="671"/>
        <v>0</v>
      </c>
      <c r="AB2079" s="14">
        <f t="shared" si="673"/>
        <v>0</v>
      </c>
      <c r="AC2079" s="15">
        <f t="shared" si="672"/>
        <v>481.7</v>
      </c>
      <c r="AD2079" s="48">
        <f>(ROUND(AC2079-AC2067,1)/AC2067)</f>
        <v>0.28043593833067521</v>
      </c>
      <c r="AE2079" s="113"/>
      <c r="AF2079" s="60"/>
      <c r="AH2079" s="20"/>
    </row>
    <row r="2080" spans="1:34">
      <c r="A2080" s="99"/>
      <c r="B2080" s="91"/>
      <c r="C2080" s="21" t="s">
        <v>326</v>
      </c>
      <c r="D2080" s="12">
        <v>114</v>
      </c>
      <c r="E2080" s="12">
        <v>0</v>
      </c>
      <c r="F2080" s="12">
        <v>0</v>
      </c>
      <c r="G2080" s="12">
        <v>0</v>
      </c>
      <c r="H2080" s="12">
        <v>0</v>
      </c>
      <c r="I2080" s="13">
        <v>60</v>
      </c>
      <c r="J2080" s="13">
        <v>55</v>
      </c>
      <c r="K2080" s="13">
        <v>0</v>
      </c>
      <c r="L2080" s="13">
        <v>0</v>
      </c>
      <c r="M2080" s="13">
        <v>0</v>
      </c>
      <c r="N2080" s="14">
        <f>D2080*$D$16</f>
        <v>148.20000000000002</v>
      </c>
      <c r="O2080" s="14">
        <f>E2080*$E$16</f>
        <v>0</v>
      </c>
      <c r="P2080" s="14">
        <f>F2080*$F$16</f>
        <v>0</v>
      </c>
      <c r="Q2080" s="14">
        <f>G2080*$G$16</f>
        <v>0</v>
      </c>
      <c r="R2080" s="14">
        <f>H2080*$H$16</f>
        <v>0</v>
      </c>
      <c r="S2080" s="14">
        <f>(N2080/100)*(I2080*$I$16)+(N2080/100)*(J2080*$J$16)</f>
        <v>276.39300000000003</v>
      </c>
      <c r="T2080" s="14">
        <f>(O2080/100)*(K2080*$K$16)</f>
        <v>0</v>
      </c>
      <c r="U2080" s="14">
        <f>(P2080/100)*(K2080*$K$16)+(P2080/100)*(L2080*$L$16)</f>
        <v>0</v>
      </c>
      <c r="V2080" s="14">
        <f>(Q2080/100)*(L2080*$L$16)</f>
        <v>0</v>
      </c>
      <c r="W2080" s="14">
        <f>(R2080/100)*(K2080*$K$16)+(R2080/100)*(L2080*$L$16)</f>
        <v>0</v>
      </c>
      <c r="X2080" s="14">
        <f t="shared" si="668"/>
        <v>424.59300000000007</v>
      </c>
      <c r="Y2080" s="14">
        <f t="shared" si="669"/>
        <v>0</v>
      </c>
      <c r="Z2080" s="14">
        <f t="shared" si="670"/>
        <v>0</v>
      </c>
      <c r="AA2080" s="14">
        <f t="shared" si="671"/>
        <v>0</v>
      </c>
      <c r="AB2080" s="14">
        <f t="shared" si="673"/>
        <v>0</v>
      </c>
      <c r="AC2080" s="15">
        <f t="shared" si="672"/>
        <v>424.6</v>
      </c>
      <c r="AD2080" s="48">
        <f>(ROUND(AC2080-AC2067,1)/AC2067)</f>
        <v>0.12865497076023391</v>
      </c>
      <c r="AE2080" s="113"/>
      <c r="AF2080" s="60"/>
      <c r="AH2080" s="20"/>
    </row>
    <row r="2081" spans="1:34">
      <c r="A2081" s="99"/>
      <c r="B2081" s="91"/>
      <c r="C2081" s="21" t="s">
        <v>327</v>
      </c>
      <c r="D2081" s="12">
        <v>114</v>
      </c>
      <c r="E2081" s="12">
        <v>0</v>
      </c>
      <c r="F2081" s="12">
        <v>0</v>
      </c>
      <c r="G2081" s="12">
        <v>0</v>
      </c>
      <c r="H2081" s="12">
        <v>0</v>
      </c>
      <c r="I2081" s="13">
        <v>83</v>
      </c>
      <c r="J2081" s="13">
        <v>20</v>
      </c>
      <c r="K2081" s="13">
        <v>0</v>
      </c>
      <c r="L2081" s="13">
        <v>0</v>
      </c>
      <c r="M2081" s="13">
        <v>0</v>
      </c>
      <c r="N2081" s="14">
        <f>D2081*$D$17</f>
        <v>148.20000000000002</v>
      </c>
      <c r="O2081" s="14">
        <f>E2081*$E$17</f>
        <v>0</v>
      </c>
      <c r="P2081" s="14">
        <f>F2081*$F$17</f>
        <v>0</v>
      </c>
      <c r="Q2081" s="14">
        <f>G2081*$G$17</f>
        <v>0</v>
      </c>
      <c r="R2081" s="14">
        <f>H2081*$H$17</f>
        <v>0</v>
      </c>
      <c r="S2081" s="14">
        <f>(N2081/100)*(I2081*$I$17)+(N2081/100)*(J2081*$J$17)</f>
        <v>312.55379999999997</v>
      </c>
      <c r="T2081" s="14">
        <f>(O2081/100)*(K2081*$K$17)</f>
        <v>0</v>
      </c>
      <c r="U2081" s="14">
        <f>(P2081/100)*(K2081*$K$17)+(P2081/100)*(L2081*$L$17)</f>
        <v>0</v>
      </c>
      <c r="V2081" s="14">
        <f>(Q2081/100)*(L2081*$L$17)</f>
        <v>0</v>
      </c>
      <c r="W2081" s="14">
        <f>(R2081/100)*(K2081*$K$17)+(R2081/100)*(L2081*$L$17)</f>
        <v>0</v>
      </c>
      <c r="X2081" s="14">
        <f t="shared" si="668"/>
        <v>460.75379999999996</v>
      </c>
      <c r="Y2081" s="14">
        <f t="shared" si="669"/>
        <v>0</v>
      </c>
      <c r="Z2081" s="14">
        <f t="shared" si="670"/>
        <v>0</v>
      </c>
      <c r="AA2081" s="14">
        <f t="shared" si="671"/>
        <v>0</v>
      </c>
      <c r="AB2081" s="14">
        <f t="shared" si="673"/>
        <v>0</v>
      </c>
      <c r="AC2081" s="15">
        <f t="shared" si="672"/>
        <v>460.8</v>
      </c>
      <c r="AD2081" s="48">
        <f>(ROUND(AC2081-AC2067,1)/AC2067)</f>
        <v>0.2248803827751196</v>
      </c>
      <c r="AE2081" s="113"/>
      <c r="AF2081" s="60"/>
      <c r="AH2081" s="20"/>
    </row>
    <row r="2082" spans="1:34">
      <c r="A2082" s="106" t="s">
        <v>0</v>
      </c>
      <c r="B2082" s="92" t="s">
        <v>99</v>
      </c>
      <c r="C2082" s="50" t="s">
        <v>243</v>
      </c>
      <c r="D2082" s="11">
        <v>100</v>
      </c>
      <c r="E2082" s="11">
        <v>0</v>
      </c>
      <c r="F2082" s="11">
        <v>40</v>
      </c>
      <c r="G2082" s="11">
        <v>0</v>
      </c>
      <c r="H2082" s="11">
        <v>0</v>
      </c>
      <c r="I2082" s="51">
        <v>30</v>
      </c>
      <c r="J2082" s="51">
        <v>30</v>
      </c>
      <c r="K2082" s="51">
        <v>15</v>
      </c>
      <c r="L2082" s="51">
        <v>15</v>
      </c>
      <c r="M2082" s="51">
        <v>0</v>
      </c>
      <c r="N2082" s="52">
        <f>D2082*$D$3</f>
        <v>150</v>
      </c>
      <c r="O2082" s="52">
        <f>E2082*$E$3</f>
        <v>0</v>
      </c>
      <c r="P2082" s="52">
        <f>F2082*$F$3</f>
        <v>60</v>
      </c>
      <c r="Q2082" s="52">
        <f>G2082*$G$3</f>
        <v>0</v>
      </c>
      <c r="R2082" s="52">
        <f>H2082*$H$3</f>
        <v>0</v>
      </c>
      <c r="S2082" s="52">
        <f>(N2082/100)*(I2082*$I$3)+(N2082/100)*(J2082*$J$3)</f>
        <v>135</v>
      </c>
      <c r="T2082" s="52">
        <f>(O2082/100)*(K2082*$K$3)</f>
        <v>0</v>
      </c>
      <c r="U2082" s="52">
        <f>(P2082/100)*(K2082*$K$3)+(P2082/100)*(L2082*$L$3)</f>
        <v>27</v>
      </c>
      <c r="V2082" s="52">
        <f>(Q2082/100)*(L2082*$L$3)</f>
        <v>0</v>
      </c>
      <c r="W2082" s="52">
        <f>(R2082/100)*(K2082*$K$3)+(R2082/100)*(L2082*$L$3)</f>
        <v>0</v>
      </c>
      <c r="X2082" s="52">
        <f t="shared" ref="X2082:X2097" si="674">N2082+S2082</f>
        <v>285</v>
      </c>
      <c r="Y2082" s="52">
        <f t="shared" ref="Y2082:Y2097" si="675">O2082+T2082</f>
        <v>0</v>
      </c>
      <c r="Z2082" s="52">
        <f t="shared" ref="Z2082:Z2097" si="676">P2082+U2082</f>
        <v>87</v>
      </c>
      <c r="AA2082" s="52">
        <f t="shared" ref="AA2082:AA2097" si="677">Q2082+V2082</f>
        <v>0</v>
      </c>
      <c r="AB2082" s="52">
        <f>R2082+W2082</f>
        <v>0</v>
      </c>
      <c r="AC2082" s="53">
        <f>ROUND(X2082+Y2082+Z2082+AA2082+AB2082,1)</f>
        <v>372</v>
      </c>
      <c r="AD2082" s="58"/>
      <c r="AE2082" s="113" t="s">
        <v>814</v>
      </c>
      <c r="AF2082" s="60"/>
      <c r="AH2082" s="20"/>
    </row>
    <row r="2083" spans="1:34">
      <c r="A2083" s="99" t="s">
        <v>815</v>
      </c>
      <c r="B2083" s="93">
        <v>16</v>
      </c>
      <c r="C2083" s="21" t="s">
        <v>325</v>
      </c>
      <c r="D2083" s="12">
        <v>100</v>
      </c>
      <c r="E2083" s="12">
        <v>0</v>
      </c>
      <c r="F2083" s="12">
        <v>40</v>
      </c>
      <c r="G2083" s="12">
        <v>0</v>
      </c>
      <c r="H2083" s="12">
        <v>0</v>
      </c>
      <c r="I2083" s="13">
        <v>54</v>
      </c>
      <c r="J2083" s="13">
        <v>54</v>
      </c>
      <c r="K2083" s="13">
        <v>15</v>
      </c>
      <c r="L2083" s="13">
        <v>15</v>
      </c>
      <c r="M2083" s="13">
        <v>0</v>
      </c>
      <c r="N2083" s="14">
        <f>D2083*$D$4</f>
        <v>130</v>
      </c>
      <c r="O2083" s="14">
        <f>E2083*$E$4</f>
        <v>0</v>
      </c>
      <c r="P2083" s="14">
        <f>F2083*$F$4</f>
        <v>52</v>
      </c>
      <c r="Q2083" s="14">
        <f>G2083*$G$4</f>
        <v>0</v>
      </c>
      <c r="R2083" s="14">
        <f>H2083*$H$4</f>
        <v>0</v>
      </c>
      <c r="S2083" s="14">
        <f>(N2083/100)*(I2083*$I$4)+(N2083/100)*(J2083*$J$4)</f>
        <v>252.72000000000003</v>
      </c>
      <c r="T2083" s="14">
        <f>(O2083/100)*(K2083*$K$4)</f>
        <v>0</v>
      </c>
      <c r="U2083" s="14">
        <f>(P2083/100)*(K2083*$K$4)+(P2083/100)*(L2083*$L$4)</f>
        <v>23.400000000000002</v>
      </c>
      <c r="V2083" s="14">
        <f>(Q2083/100)*(L2083*$L$4)</f>
        <v>0</v>
      </c>
      <c r="W2083" s="14">
        <f>(R2083/100)*(K2083*$K$4)+(R2083/100)*(L2083*$L$4)</f>
        <v>0</v>
      </c>
      <c r="X2083" s="14">
        <f t="shared" si="674"/>
        <v>382.72</v>
      </c>
      <c r="Y2083" s="14">
        <f t="shared" si="675"/>
        <v>0</v>
      </c>
      <c r="Z2083" s="14">
        <f t="shared" si="676"/>
        <v>75.400000000000006</v>
      </c>
      <c r="AA2083" s="14">
        <f t="shared" si="677"/>
        <v>0</v>
      </c>
      <c r="AB2083" s="14">
        <f>R2083+W2083</f>
        <v>0</v>
      </c>
      <c r="AC2083" s="15">
        <f>ROUND(X2083+Y2083+Z2083+AA2083+AB2083,1)</f>
        <v>458.1</v>
      </c>
      <c r="AD2083" s="48">
        <f>(ROUND(AC2083-AC2082,1)/AC2082)</f>
        <v>0.2314516129032258</v>
      </c>
      <c r="AE2083" s="113"/>
      <c r="AF2083" s="60"/>
      <c r="AH2083" s="20"/>
    </row>
    <row r="2084" spans="1:34">
      <c r="A2084" s="99" t="s">
        <v>816</v>
      </c>
      <c r="B2084" s="93">
        <v>16</v>
      </c>
      <c r="C2084" s="21" t="s">
        <v>850</v>
      </c>
      <c r="D2084" s="12">
        <v>100</v>
      </c>
      <c r="E2084" s="12">
        <v>0</v>
      </c>
      <c r="F2084" s="12">
        <v>40</v>
      </c>
      <c r="G2084" s="12">
        <v>0</v>
      </c>
      <c r="H2084" s="12">
        <v>0</v>
      </c>
      <c r="I2084" s="13">
        <v>30</v>
      </c>
      <c r="J2084" s="13">
        <v>30</v>
      </c>
      <c r="K2084" s="13">
        <v>15</v>
      </c>
      <c r="L2084" s="13">
        <v>15</v>
      </c>
      <c r="M2084" s="13">
        <v>0</v>
      </c>
      <c r="N2084" s="14">
        <f>D2084*$D$5</f>
        <v>140</v>
      </c>
      <c r="O2084" s="14">
        <f>E2084*$E$5</f>
        <v>0</v>
      </c>
      <c r="P2084" s="14">
        <f>F2084*$F$5</f>
        <v>56</v>
      </c>
      <c r="Q2084" s="14">
        <f>G2084*$G$5</f>
        <v>0</v>
      </c>
      <c r="R2084" s="14">
        <f>H2084*$H$5</f>
        <v>0</v>
      </c>
      <c r="S2084" s="14">
        <f>(N2084/100)*(I2084*$I$5)+(N2084/100)*(J2084*$J$5)</f>
        <v>125.99999999999999</v>
      </c>
      <c r="T2084" s="14">
        <f>(O2084/100)*(K2084*$K$5)</f>
        <v>0</v>
      </c>
      <c r="U2084" s="14">
        <f>(P2084/100)*(K2084*$K$5)+(P2084/100)*(L2084*$L$5)</f>
        <v>25.200000000000003</v>
      </c>
      <c r="V2084" s="14">
        <f>(Q2084/100)*(L2084*$L$5)</f>
        <v>0</v>
      </c>
      <c r="W2084" s="14">
        <f>(R2084/100)*(K2084*$K$5)+(R2084/100)*(L2084*$L$5)</f>
        <v>0</v>
      </c>
      <c r="X2084" s="14">
        <f t="shared" si="674"/>
        <v>266</v>
      </c>
      <c r="Y2084" s="14">
        <f t="shared" si="675"/>
        <v>0</v>
      </c>
      <c r="Z2084" s="14">
        <f t="shared" si="676"/>
        <v>81.2</v>
      </c>
      <c r="AA2084" s="14">
        <f t="shared" si="677"/>
        <v>0</v>
      </c>
      <c r="AB2084" s="14">
        <f>R2084+W2084</f>
        <v>0</v>
      </c>
      <c r="AC2084" s="15">
        <f t="shared" ref="AC2084:AC2096" si="678">ROUND(X2084+Y2084+Z2084+AA2084+AB2084,1)</f>
        <v>347.2</v>
      </c>
      <c r="AD2084" s="48">
        <f>(ROUND(AC2084-AC2082,1)/AC2082)</f>
        <v>-6.6666666666666666E-2</v>
      </c>
      <c r="AE2084" s="113"/>
      <c r="AF2084" s="60"/>
      <c r="AH2084" s="20"/>
    </row>
    <row r="2085" spans="1:34">
      <c r="A2085" s="99" t="s">
        <v>817</v>
      </c>
      <c r="B2085" s="93">
        <v>0</v>
      </c>
      <c r="C2085" s="21" t="s">
        <v>338</v>
      </c>
      <c r="D2085" s="12">
        <v>100</v>
      </c>
      <c r="E2085" s="12">
        <v>0</v>
      </c>
      <c r="F2085" s="12">
        <v>40</v>
      </c>
      <c r="G2085" s="12">
        <v>0</v>
      </c>
      <c r="H2085" s="12">
        <v>0</v>
      </c>
      <c r="I2085" s="13">
        <v>30</v>
      </c>
      <c r="J2085" s="13">
        <v>30</v>
      </c>
      <c r="K2085" s="13">
        <v>15</v>
      </c>
      <c r="L2085" s="13">
        <v>15</v>
      </c>
      <c r="M2085" s="13">
        <v>0</v>
      </c>
      <c r="N2085" s="14">
        <f>D2085*$D$6</f>
        <v>140</v>
      </c>
      <c r="O2085" s="14">
        <f>E2085*$E$6</f>
        <v>0</v>
      </c>
      <c r="P2085" s="14">
        <f>F2085*$F$6</f>
        <v>56</v>
      </c>
      <c r="Q2085" s="14">
        <f>G2085*$G$6</f>
        <v>0</v>
      </c>
      <c r="R2085" s="14">
        <f>H2085*$H$6</f>
        <v>0</v>
      </c>
      <c r="S2085" s="14">
        <f>(N2085/100)*(I2085*$I$6)+(N2085/100)*(J2085*$J$6)</f>
        <v>125.99999999999999</v>
      </c>
      <c r="T2085" s="14">
        <f>(O2085/100)*(K2085*$K$6)</f>
        <v>0</v>
      </c>
      <c r="U2085" s="14">
        <f>(P2085/100)*(K2085*$K$6)+(P2085/100)*(L2085*$L$6)</f>
        <v>25.200000000000003</v>
      </c>
      <c r="V2085" s="14">
        <f>(Q2085/100)*(L2085*$L$6)</f>
        <v>0</v>
      </c>
      <c r="W2085" s="14">
        <f>(R2085/100)*(K2085*$K$6)+(R2085/100)*(L2085*$L$6)</f>
        <v>0</v>
      </c>
      <c r="X2085" s="14">
        <f t="shared" si="674"/>
        <v>266</v>
      </c>
      <c r="Y2085" s="14">
        <f t="shared" si="675"/>
        <v>0</v>
      </c>
      <c r="Z2085" s="14">
        <f t="shared" si="676"/>
        <v>81.2</v>
      </c>
      <c r="AA2085" s="14">
        <f t="shared" si="677"/>
        <v>0</v>
      </c>
      <c r="AB2085" s="14">
        <f t="shared" ref="AB2085:AB2096" si="679">R2085+W2085</f>
        <v>0</v>
      </c>
      <c r="AC2085" s="15">
        <f t="shared" si="678"/>
        <v>347.2</v>
      </c>
      <c r="AD2085" s="48">
        <f>(ROUND(AC2085-AC2082,1)/AC2082)</f>
        <v>-6.6666666666666666E-2</v>
      </c>
      <c r="AE2085" s="113"/>
      <c r="AF2085" s="60"/>
      <c r="AH2085" s="20"/>
    </row>
    <row r="2086" spans="1:34">
      <c r="A2086" s="99" t="s">
        <v>818</v>
      </c>
      <c r="B2086" s="93">
        <v>0</v>
      </c>
      <c r="C2086" s="21" t="s">
        <v>339</v>
      </c>
      <c r="D2086" s="12">
        <v>100</v>
      </c>
      <c r="E2086" s="12">
        <v>0</v>
      </c>
      <c r="F2086" s="12">
        <v>40</v>
      </c>
      <c r="G2086" s="12">
        <v>0</v>
      </c>
      <c r="H2086" s="12">
        <v>0</v>
      </c>
      <c r="I2086" s="13">
        <v>30</v>
      </c>
      <c r="J2086" s="13">
        <v>30</v>
      </c>
      <c r="K2086" s="13">
        <v>15</v>
      </c>
      <c r="L2086" s="13">
        <v>15</v>
      </c>
      <c r="M2086" s="13">
        <v>0</v>
      </c>
      <c r="N2086" s="14">
        <f>D2086*$D$7</f>
        <v>140</v>
      </c>
      <c r="O2086" s="14">
        <f>E2086*$E$7</f>
        <v>0</v>
      </c>
      <c r="P2086" s="14">
        <f>F2086*$F$7</f>
        <v>56</v>
      </c>
      <c r="Q2086" s="14">
        <f>G2086*$G$7</f>
        <v>0</v>
      </c>
      <c r="R2086" s="14">
        <f>H2086*$H$7</f>
        <v>0</v>
      </c>
      <c r="S2086" s="14">
        <f>(N2086/100)*(I2086*$I$7)+(N2086/100)*(J2086*$J$7)</f>
        <v>125.99999999999999</v>
      </c>
      <c r="T2086" s="14">
        <f>(O2086/100)*(K2086*$K$7)</f>
        <v>0</v>
      </c>
      <c r="U2086" s="14">
        <f>(P2086/100)*(K2086*$K$7)+(P2086/100)*(L2086*$L$7)</f>
        <v>25.200000000000003</v>
      </c>
      <c r="V2086" s="14">
        <f>(Q2086/100)*(L2086*$L$7)</f>
        <v>0</v>
      </c>
      <c r="W2086" s="14">
        <f>(R2086/100)*(K2086*$K$7)+(R2086/100)*(L2086*$L$7)</f>
        <v>0</v>
      </c>
      <c r="X2086" s="14">
        <f t="shared" si="674"/>
        <v>266</v>
      </c>
      <c r="Y2086" s="14">
        <f t="shared" si="675"/>
        <v>0</v>
      </c>
      <c r="Z2086" s="14">
        <f t="shared" si="676"/>
        <v>81.2</v>
      </c>
      <c r="AA2086" s="14">
        <f t="shared" si="677"/>
        <v>0</v>
      </c>
      <c r="AB2086" s="14">
        <f t="shared" si="679"/>
        <v>0</v>
      </c>
      <c r="AC2086" s="15">
        <f t="shared" si="678"/>
        <v>347.2</v>
      </c>
      <c r="AD2086" s="48">
        <f>(ROUND(AC2086-AC2082,1)/AC2082)</f>
        <v>-6.6666666666666666E-2</v>
      </c>
      <c r="AE2086" s="113"/>
      <c r="AF2086" s="60"/>
      <c r="AH2086" s="20"/>
    </row>
    <row r="2087" spans="1:34">
      <c r="A2087" s="99" t="s">
        <v>667</v>
      </c>
      <c r="B2087" s="93"/>
      <c r="C2087" s="21" t="s">
        <v>340</v>
      </c>
      <c r="D2087" s="12">
        <v>100</v>
      </c>
      <c r="E2087" s="12">
        <v>0</v>
      </c>
      <c r="F2087" s="12">
        <v>40</v>
      </c>
      <c r="G2087" s="12">
        <v>0</v>
      </c>
      <c r="H2087" s="12">
        <v>0</v>
      </c>
      <c r="I2087" s="13">
        <v>30</v>
      </c>
      <c r="J2087" s="13">
        <v>30</v>
      </c>
      <c r="K2087" s="13">
        <v>15</v>
      </c>
      <c r="L2087" s="13">
        <v>15</v>
      </c>
      <c r="M2087" s="13">
        <v>0</v>
      </c>
      <c r="N2087" s="14">
        <f>D2087*$D$8</f>
        <v>140</v>
      </c>
      <c r="O2087" s="14">
        <f>E2087*$E$8</f>
        <v>0</v>
      </c>
      <c r="P2087" s="14">
        <f>F2087*$F$8</f>
        <v>56</v>
      </c>
      <c r="Q2087" s="14">
        <f>G2087*$G$8</f>
        <v>0</v>
      </c>
      <c r="R2087" s="14">
        <f>H2087*$H$8</f>
        <v>0</v>
      </c>
      <c r="S2087" s="14">
        <f>(N2087/100)*(I2087*$I$8)+(N2087/100)*(J2087*$J$8)</f>
        <v>125.99999999999999</v>
      </c>
      <c r="T2087" s="14">
        <f>(O2087/100)*(K2087*$K$8)</f>
        <v>0</v>
      </c>
      <c r="U2087" s="14">
        <f>(P2087/100)*(K2087*$K$8)+(P2087/100)*(L2087*$L$8)</f>
        <v>25.200000000000003</v>
      </c>
      <c r="V2087" s="14">
        <f>(Q2087/100)*(L2087*$L$8)</f>
        <v>0</v>
      </c>
      <c r="W2087" s="14">
        <f>(R2087/100)*(K2087*$K$8)+(R2087/100)*(L2087*$L$8)</f>
        <v>0</v>
      </c>
      <c r="X2087" s="14">
        <f t="shared" si="674"/>
        <v>266</v>
      </c>
      <c r="Y2087" s="14">
        <f t="shared" si="675"/>
        <v>0</v>
      </c>
      <c r="Z2087" s="14">
        <f t="shared" si="676"/>
        <v>81.2</v>
      </c>
      <c r="AA2087" s="14">
        <f t="shared" si="677"/>
        <v>0</v>
      </c>
      <c r="AB2087" s="14">
        <f t="shared" si="679"/>
        <v>0</v>
      </c>
      <c r="AC2087" s="15">
        <f t="shared" si="678"/>
        <v>347.2</v>
      </c>
      <c r="AD2087" s="48">
        <f>(ROUND(AC2087-AC2082,1)/AC2082)</f>
        <v>-6.6666666666666666E-2</v>
      </c>
      <c r="AE2087" s="113"/>
      <c r="AF2087" s="60"/>
      <c r="AH2087" s="20"/>
    </row>
    <row r="2088" spans="1:34">
      <c r="A2088" s="99" t="s">
        <v>606</v>
      </c>
      <c r="B2088" s="93"/>
      <c r="C2088" s="21" t="s">
        <v>1</v>
      </c>
      <c r="D2088" s="12">
        <v>50</v>
      </c>
      <c r="E2088" s="12">
        <v>140</v>
      </c>
      <c r="F2088" s="12">
        <v>0</v>
      </c>
      <c r="G2088" s="12">
        <v>0</v>
      </c>
      <c r="H2088" s="12">
        <v>0</v>
      </c>
      <c r="I2088" s="13">
        <v>30</v>
      </c>
      <c r="J2088" s="13">
        <v>30</v>
      </c>
      <c r="K2088" s="13">
        <v>68</v>
      </c>
      <c r="L2088" s="13">
        <v>0</v>
      </c>
      <c r="M2088" s="13">
        <v>0</v>
      </c>
      <c r="N2088" s="14">
        <f>D2088*$D$9</f>
        <v>60</v>
      </c>
      <c r="O2088" s="14">
        <f>E2088*$E$9</f>
        <v>182</v>
      </c>
      <c r="P2088" s="14">
        <f>F2088*$F$9</f>
        <v>0</v>
      </c>
      <c r="Q2088" s="14">
        <f>G2088*$G$9</f>
        <v>0</v>
      </c>
      <c r="R2088" s="14">
        <f>H2088*$H$9</f>
        <v>0</v>
      </c>
      <c r="S2088" s="14">
        <f>(N2088/100)*(I2088*$I$9)+(N2088/100)*(J2088*$J$9)</f>
        <v>54</v>
      </c>
      <c r="T2088" s="14">
        <f>(O2088/100)*(K2088*$K$9)</f>
        <v>185.64000000000001</v>
      </c>
      <c r="U2088" s="14">
        <f>(P2088/100)*(K2088*$K$9)+(P2088/100)*(L2088*$L$9)</f>
        <v>0</v>
      </c>
      <c r="V2088" s="14">
        <f>(Q2088/100)*(L2088*$L$9)</f>
        <v>0</v>
      </c>
      <c r="W2088" s="14">
        <f>(R2088/100)*(K2088*$K$9)+(R2088/100)*(L2088*$L$9)</f>
        <v>0</v>
      </c>
      <c r="X2088" s="14">
        <f t="shared" si="674"/>
        <v>114</v>
      </c>
      <c r="Y2088" s="14">
        <f t="shared" si="675"/>
        <v>367.64</v>
      </c>
      <c r="Z2088" s="14">
        <f t="shared" si="676"/>
        <v>0</v>
      </c>
      <c r="AA2088" s="14">
        <f t="shared" si="677"/>
        <v>0</v>
      </c>
      <c r="AB2088" s="14">
        <f t="shared" si="679"/>
        <v>0</v>
      </c>
      <c r="AC2088" s="15">
        <f t="shared" si="678"/>
        <v>481.6</v>
      </c>
      <c r="AD2088" s="48">
        <f>(ROUND(AC2088-AC2082,1)/AC2082)</f>
        <v>0.29462365591397849</v>
      </c>
      <c r="AE2088" s="113"/>
      <c r="AF2088" s="60"/>
      <c r="AH2088" s="20"/>
    </row>
    <row r="2089" spans="1:34">
      <c r="A2089" s="99" t="s">
        <v>845</v>
      </c>
      <c r="B2089" s="93"/>
      <c r="C2089" s="21" t="s">
        <v>2</v>
      </c>
      <c r="D2089" s="12">
        <v>50</v>
      </c>
      <c r="E2089" s="12">
        <v>0</v>
      </c>
      <c r="F2089" s="12">
        <v>140</v>
      </c>
      <c r="G2089" s="12">
        <v>0</v>
      </c>
      <c r="H2089" s="12">
        <v>0</v>
      </c>
      <c r="I2089" s="13">
        <v>30</v>
      </c>
      <c r="J2089" s="13">
        <v>30</v>
      </c>
      <c r="K2089" s="13">
        <v>34</v>
      </c>
      <c r="L2089" s="13">
        <v>34</v>
      </c>
      <c r="M2089" s="13">
        <v>0</v>
      </c>
      <c r="N2089" s="14">
        <f>D2089*$D$10</f>
        <v>60</v>
      </c>
      <c r="O2089" s="14">
        <f>E2089*$E$10</f>
        <v>0</v>
      </c>
      <c r="P2089" s="14">
        <f>F2089*$F$10</f>
        <v>182</v>
      </c>
      <c r="Q2089" s="14">
        <f>G2089*$G$10</f>
        <v>0</v>
      </c>
      <c r="R2089" s="14">
        <f>H2089*$H$10</f>
        <v>0</v>
      </c>
      <c r="S2089" s="14">
        <f>(N2089/100)*(I2089*$I$10)+(N2089/100)*(J2089*$J$10)</f>
        <v>54</v>
      </c>
      <c r="T2089" s="14">
        <f>(O2089/100)*(K2089*$J$10)</f>
        <v>0</v>
      </c>
      <c r="U2089" s="14">
        <f>(P2089/100)*(K2089*$K$10)+(P2089/100)*(L2089*$L$10)</f>
        <v>185.64000000000001</v>
      </c>
      <c r="V2089" s="14">
        <f>(Q2089/100)*(L2089*$L$10)</f>
        <v>0</v>
      </c>
      <c r="W2089" s="14">
        <f>(R2089/100)*(K2089*$K$10)+(R2089/100)*(L2089*$L$10)</f>
        <v>0</v>
      </c>
      <c r="X2089" s="14">
        <f t="shared" si="674"/>
        <v>114</v>
      </c>
      <c r="Y2089" s="14">
        <f t="shared" si="675"/>
        <v>0</v>
      </c>
      <c r="Z2089" s="14">
        <f t="shared" si="676"/>
        <v>367.64</v>
      </c>
      <c r="AA2089" s="14">
        <f t="shared" si="677"/>
        <v>0</v>
      </c>
      <c r="AB2089" s="14">
        <f t="shared" si="679"/>
        <v>0</v>
      </c>
      <c r="AC2089" s="15">
        <f t="shared" si="678"/>
        <v>481.6</v>
      </c>
      <c r="AD2089" s="48">
        <f>(ROUND(AC2089-AC2082,1)/AC2082)</f>
        <v>0.29462365591397849</v>
      </c>
      <c r="AE2089" s="113"/>
      <c r="AF2089" s="60"/>
      <c r="AH2089" s="20"/>
    </row>
    <row r="2090" spans="1:34">
      <c r="A2090" s="99" t="s">
        <v>846</v>
      </c>
      <c r="B2090" s="93"/>
      <c r="C2090" s="21" t="s">
        <v>3</v>
      </c>
      <c r="D2090" s="12">
        <v>50</v>
      </c>
      <c r="E2090" s="12">
        <v>0</v>
      </c>
      <c r="F2090" s="12">
        <v>0</v>
      </c>
      <c r="G2090" s="12">
        <v>140</v>
      </c>
      <c r="H2090" s="12">
        <v>0</v>
      </c>
      <c r="I2090" s="13">
        <v>30</v>
      </c>
      <c r="J2090" s="13">
        <v>30</v>
      </c>
      <c r="K2090" s="13">
        <v>0</v>
      </c>
      <c r="L2090" s="13">
        <v>68</v>
      </c>
      <c r="M2090" s="13">
        <v>0</v>
      </c>
      <c r="N2090" s="14">
        <f>D2090*$D$11</f>
        <v>60</v>
      </c>
      <c r="O2090" s="14">
        <f>E2090*$E$11</f>
        <v>0</v>
      </c>
      <c r="P2090" s="14">
        <f>F2090*$F$11</f>
        <v>0</v>
      </c>
      <c r="Q2090" s="14">
        <f>G2090*$G$11</f>
        <v>182</v>
      </c>
      <c r="R2090" s="14">
        <f>H2090*$H$11</f>
        <v>0</v>
      </c>
      <c r="S2090" s="14">
        <f>(N2090/100)*(I2090*$I$11)+(N2090/100)*(J2090*$J$11)</f>
        <v>54</v>
      </c>
      <c r="T2090" s="14">
        <f>(O2090/100)*(K2090*$K$11)</f>
        <v>0</v>
      </c>
      <c r="U2090" s="14">
        <f>(P2090/100)*(K2090*$K$11)+(P2090/100)*(L2090*$L$11)</f>
        <v>0</v>
      </c>
      <c r="V2090" s="14">
        <f>(Q2090/100)*(L2090*$L$11)</f>
        <v>185.64000000000001</v>
      </c>
      <c r="W2090" s="14">
        <f>(R2090/100)*(K2090*$K$11)+(R2090/100)*(L2090*$L$11)</f>
        <v>0</v>
      </c>
      <c r="X2090" s="14">
        <f t="shared" si="674"/>
        <v>114</v>
      </c>
      <c r="Y2090" s="14">
        <f t="shared" si="675"/>
        <v>0</v>
      </c>
      <c r="Z2090" s="14">
        <f t="shared" si="676"/>
        <v>0</v>
      </c>
      <c r="AA2090" s="14">
        <f t="shared" si="677"/>
        <v>367.64</v>
      </c>
      <c r="AB2090" s="14">
        <f t="shared" si="679"/>
        <v>0</v>
      </c>
      <c r="AC2090" s="15">
        <f t="shared" si="678"/>
        <v>481.6</v>
      </c>
      <c r="AD2090" s="48">
        <f>(ROUND(AC2090-AC2082,1)/AC2082)</f>
        <v>0.29462365591397849</v>
      </c>
      <c r="AE2090" s="113"/>
      <c r="AF2090" s="60"/>
      <c r="AH2090" s="20"/>
    </row>
    <row r="2091" spans="1:34">
      <c r="A2091" s="99" t="s">
        <v>847</v>
      </c>
      <c r="B2091" s="93"/>
      <c r="C2091" s="21" t="s">
        <v>4</v>
      </c>
      <c r="D2091" s="12">
        <v>50</v>
      </c>
      <c r="E2091" s="12">
        <v>0</v>
      </c>
      <c r="F2091" s="12">
        <v>0</v>
      </c>
      <c r="G2091" s="12">
        <v>0</v>
      </c>
      <c r="H2091" s="12">
        <v>140</v>
      </c>
      <c r="I2091" s="13">
        <v>30</v>
      </c>
      <c r="J2091" s="13">
        <v>30</v>
      </c>
      <c r="K2091" s="13">
        <v>34</v>
      </c>
      <c r="L2091" s="13">
        <v>34</v>
      </c>
      <c r="M2091" s="13">
        <v>0</v>
      </c>
      <c r="N2091" s="14">
        <f>D2091*$D$12</f>
        <v>60</v>
      </c>
      <c r="O2091" s="14">
        <f>E2091*$E$12</f>
        <v>0</v>
      </c>
      <c r="P2091" s="14">
        <f>F2091*$F$12</f>
        <v>0</v>
      </c>
      <c r="Q2091" s="14">
        <f>G2091*$G$12</f>
        <v>0</v>
      </c>
      <c r="R2091" s="14">
        <f>H2091*$H$12</f>
        <v>182</v>
      </c>
      <c r="S2091" s="14">
        <f>(N2091/100)*(I2091*$I$12)+(N2091/100)*(J2091*$J$12)</f>
        <v>54</v>
      </c>
      <c r="T2091" s="14">
        <f>(O2091/100)*(K2091*$K$12)</f>
        <v>0</v>
      </c>
      <c r="U2091" s="14">
        <f>(P2091/100)*(K2091*$K$12)+(P2091/100)*(L2091*$L$12)</f>
        <v>0</v>
      </c>
      <c r="V2091" s="14">
        <f>(Q2091/100)*(L2091*$L$12)</f>
        <v>0</v>
      </c>
      <c r="W2091" s="14">
        <f>(R2091/100)*(K2091*$K$12)+(R2091/100)*(L2091*$L$12)</f>
        <v>185.64000000000001</v>
      </c>
      <c r="X2091" s="14">
        <f t="shared" si="674"/>
        <v>114</v>
      </c>
      <c r="Y2091" s="14">
        <f t="shared" si="675"/>
        <v>0</v>
      </c>
      <c r="Z2091" s="14">
        <f t="shared" si="676"/>
        <v>0</v>
      </c>
      <c r="AA2091" s="14">
        <f t="shared" si="677"/>
        <v>0</v>
      </c>
      <c r="AB2091" s="14">
        <f t="shared" si="679"/>
        <v>367.64</v>
      </c>
      <c r="AC2091" s="15">
        <f t="shared" si="678"/>
        <v>481.6</v>
      </c>
      <c r="AD2091" s="48">
        <f>(ROUND(AC2091-AC2082,1)/AC2082)</f>
        <v>0.29462365591397849</v>
      </c>
      <c r="AE2091" s="113"/>
      <c r="AF2091" s="60"/>
      <c r="AH2091" s="20"/>
    </row>
    <row r="2092" spans="1:34">
      <c r="A2092" s="99" t="s">
        <v>848</v>
      </c>
      <c r="B2092" s="93"/>
      <c r="C2092" s="21" t="s">
        <v>328</v>
      </c>
      <c r="D2092" s="12">
        <v>100</v>
      </c>
      <c r="E2092" s="12">
        <v>0</v>
      </c>
      <c r="F2092" s="12">
        <v>40</v>
      </c>
      <c r="G2092" s="12">
        <v>0</v>
      </c>
      <c r="H2092" s="12">
        <v>0</v>
      </c>
      <c r="I2092" s="13">
        <v>30</v>
      </c>
      <c r="J2092" s="13">
        <v>30</v>
      </c>
      <c r="K2092" s="13">
        <v>15</v>
      </c>
      <c r="L2092" s="13">
        <v>15</v>
      </c>
      <c r="M2092" s="13">
        <v>56</v>
      </c>
      <c r="N2092" s="14">
        <f>D2092*$D$13</f>
        <v>130</v>
      </c>
      <c r="O2092" s="14">
        <f>E2092*$E$13</f>
        <v>0</v>
      </c>
      <c r="P2092" s="14">
        <f>F2092*$F$13</f>
        <v>52</v>
      </c>
      <c r="Q2092" s="14">
        <f>G2092*$G$13</f>
        <v>0</v>
      </c>
      <c r="R2092" s="14">
        <f>H2092*$H$13</f>
        <v>0</v>
      </c>
      <c r="S2092" s="14">
        <f>(N2092/100)*(I2092*$I$14)+(N2092/100)*(J2092*$J$14)+(N2092/100)*(M2092*$M$14)</f>
        <v>226.2</v>
      </c>
      <c r="T2092" s="14">
        <f>(O2092/100)*(K2092*$K$13)+(O2092/100)*(M2092*$M$13)</f>
        <v>0</v>
      </c>
      <c r="U2092" s="14">
        <f>(P2092/100)*(K2092*$K$13)+(P2092/100)*(L2092*$L$13)+(P2092/100)*(M2092*$M$13)</f>
        <v>67.08</v>
      </c>
      <c r="V2092" s="14">
        <f>(Q2092/100)*(L2092*$L$13)+(Q2092/100)*(M2092*$M$13)</f>
        <v>0</v>
      </c>
      <c r="W2092" s="14">
        <f>(R2092/100)*(K2092*$K$13)+(R2092/100)*(L2092*$L$13)+(R2092/100)*(M2092*$M$13)</f>
        <v>0</v>
      </c>
      <c r="X2092" s="14">
        <f t="shared" si="674"/>
        <v>356.2</v>
      </c>
      <c r="Y2092" s="14">
        <f t="shared" si="675"/>
        <v>0</v>
      </c>
      <c r="Z2092" s="14">
        <f t="shared" si="676"/>
        <v>119.08</v>
      </c>
      <c r="AA2092" s="14">
        <f t="shared" si="677"/>
        <v>0</v>
      </c>
      <c r="AB2092" s="14">
        <f t="shared" si="679"/>
        <v>0</v>
      </c>
      <c r="AC2092" s="15">
        <f t="shared" si="678"/>
        <v>475.3</v>
      </c>
      <c r="AD2092" s="48">
        <f>(ROUND(AC2092-AC2082,1)/AC2082)</f>
        <v>0.27768817204301077</v>
      </c>
      <c r="AE2092" s="113"/>
      <c r="AF2092" s="60"/>
      <c r="AH2092" s="20"/>
    </row>
    <row r="2093" spans="1:34">
      <c r="A2093" s="99" t="s">
        <v>849</v>
      </c>
      <c r="B2093" s="93"/>
      <c r="C2093" s="21" t="s">
        <v>329</v>
      </c>
      <c r="D2093" s="12">
        <v>119</v>
      </c>
      <c r="E2093" s="12">
        <v>0</v>
      </c>
      <c r="F2093" s="12">
        <v>0</v>
      </c>
      <c r="G2093" s="12">
        <v>0</v>
      </c>
      <c r="H2093" s="12">
        <v>0</v>
      </c>
      <c r="I2093" s="13">
        <v>30</v>
      </c>
      <c r="J2093" s="13">
        <v>30</v>
      </c>
      <c r="K2093" s="13">
        <v>78</v>
      </c>
      <c r="L2093" s="13">
        <v>0</v>
      </c>
      <c r="M2093" s="13">
        <v>0</v>
      </c>
      <c r="N2093" s="14">
        <f>D2093*$D$14</f>
        <v>154.70000000000002</v>
      </c>
      <c r="O2093" s="14">
        <f>E2093*$E$14</f>
        <v>0</v>
      </c>
      <c r="P2093" s="14">
        <f>F2093*$F$14</f>
        <v>0</v>
      </c>
      <c r="Q2093" s="14">
        <f>G2093*$G$14</f>
        <v>0</v>
      </c>
      <c r="R2093" s="14">
        <f>H2093*$H$14</f>
        <v>0</v>
      </c>
      <c r="S2093" s="14">
        <f>(N2093/100)*(I2093*$I$14)+(N2093/100)*(J2093*$J$14)+(N2093/100)*(K2093*$K$14)</f>
        <v>320.22900000000004</v>
      </c>
      <c r="T2093" s="14">
        <f>(O2093/100)*(K2093*$K$14)</f>
        <v>0</v>
      </c>
      <c r="U2093" s="14">
        <f>(P2093/100)*(K2093*$K$14)+(P2093/100)*(L2093*$L$14)</f>
        <v>0</v>
      </c>
      <c r="V2093" s="14">
        <f>(Q2093/100)*(L2093*$L$14)</f>
        <v>0</v>
      </c>
      <c r="W2093" s="14">
        <f>(R2093/100)*(K2093*$L$14)+(R2093/100)*(L2093*$M$14)</f>
        <v>0</v>
      </c>
      <c r="X2093" s="14">
        <f t="shared" si="674"/>
        <v>474.92900000000009</v>
      </c>
      <c r="Y2093" s="14">
        <f t="shared" si="675"/>
        <v>0</v>
      </c>
      <c r="Z2093" s="14">
        <f t="shared" si="676"/>
        <v>0</v>
      </c>
      <c r="AA2093" s="14">
        <f t="shared" si="677"/>
        <v>0</v>
      </c>
      <c r="AB2093" s="14">
        <f t="shared" si="679"/>
        <v>0</v>
      </c>
      <c r="AC2093" s="15">
        <f t="shared" si="678"/>
        <v>474.9</v>
      </c>
      <c r="AD2093" s="48">
        <f>(ROUND(AC2093-AC2082,1)/AC2082)</f>
        <v>0.27661290322580645</v>
      </c>
      <c r="AE2093" s="113"/>
      <c r="AF2093" s="60"/>
      <c r="AH2093" s="20"/>
    </row>
    <row r="2094" spans="1:34">
      <c r="A2094" s="99"/>
      <c r="B2094" s="93"/>
      <c r="C2094" s="21" t="s">
        <v>330</v>
      </c>
      <c r="D2094" s="12">
        <v>119</v>
      </c>
      <c r="E2094" s="12">
        <v>0</v>
      </c>
      <c r="F2094" s="12">
        <v>0</v>
      </c>
      <c r="G2094" s="12">
        <v>0</v>
      </c>
      <c r="H2094" s="12">
        <v>0</v>
      </c>
      <c r="I2094" s="13">
        <v>30</v>
      </c>
      <c r="J2094" s="13">
        <v>30</v>
      </c>
      <c r="K2094" s="13">
        <v>0</v>
      </c>
      <c r="L2094" s="13">
        <v>78</v>
      </c>
      <c r="M2094" s="13">
        <v>0</v>
      </c>
      <c r="N2094" s="14">
        <f>D2094*$D$15</f>
        <v>154.70000000000002</v>
      </c>
      <c r="O2094" s="14">
        <f>E2094*$E$15</f>
        <v>0</v>
      </c>
      <c r="P2094" s="14">
        <f>F2094*$F$15</f>
        <v>0</v>
      </c>
      <c r="Q2094" s="14">
        <f>G2094*$G$15</f>
        <v>0</v>
      </c>
      <c r="R2094" s="14">
        <f>H2094*$H$15</f>
        <v>0</v>
      </c>
      <c r="S2094" s="14">
        <f>(N2094/100)*(I2094*$I$15)+(N2094/100)*(J2094*$J$15)+(N2094/100)*(L2094*$L$15)</f>
        <v>320.22900000000004</v>
      </c>
      <c r="T2094" s="14">
        <f>(O2094/100)*(K2094*$K$15)</f>
        <v>0</v>
      </c>
      <c r="U2094" s="14">
        <f>(P2094/100)*(K2094*$K$15)+(P2094/100)*(L2094*$L$15)</f>
        <v>0</v>
      </c>
      <c r="V2094" s="14">
        <f>(Q2094/100)*(L2094*$L$15)</f>
        <v>0</v>
      </c>
      <c r="W2094" s="14">
        <f>(R2094/100)*(K2094*$K$15)+(R2094/100)*(L2094*$L$15)</f>
        <v>0</v>
      </c>
      <c r="X2094" s="14">
        <f t="shared" si="674"/>
        <v>474.92900000000009</v>
      </c>
      <c r="Y2094" s="14">
        <f t="shared" si="675"/>
        <v>0</v>
      </c>
      <c r="Z2094" s="14">
        <f t="shared" si="676"/>
        <v>0</v>
      </c>
      <c r="AA2094" s="14">
        <f t="shared" si="677"/>
        <v>0</v>
      </c>
      <c r="AB2094" s="14">
        <f t="shared" si="679"/>
        <v>0</v>
      </c>
      <c r="AC2094" s="15">
        <f t="shared" si="678"/>
        <v>474.9</v>
      </c>
      <c r="AD2094" s="48">
        <f>(ROUND(AC2094-AC2082,1)/AC2082)</f>
        <v>0.27661290322580645</v>
      </c>
      <c r="AE2094" s="113"/>
      <c r="AF2094" s="60"/>
      <c r="AH2094" s="20"/>
    </row>
    <row r="2095" spans="1:34">
      <c r="A2095" s="99"/>
      <c r="B2095" s="93"/>
      <c r="C2095" s="21" t="s">
        <v>326</v>
      </c>
      <c r="D2095" s="12">
        <v>100</v>
      </c>
      <c r="E2095" s="12">
        <v>0</v>
      </c>
      <c r="F2095" s="12">
        <v>40</v>
      </c>
      <c r="G2095" s="12">
        <v>0</v>
      </c>
      <c r="H2095" s="12">
        <v>0</v>
      </c>
      <c r="I2095" s="13">
        <v>30</v>
      </c>
      <c r="J2095" s="13">
        <v>65</v>
      </c>
      <c r="K2095" s="13">
        <v>15</v>
      </c>
      <c r="L2095" s="13">
        <v>15</v>
      </c>
      <c r="M2095" s="13">
        <v>0</v>
      </c>
      <c r="N2095" s="14">
        <f>D2095*$D$16</f>
        <v>130</v>
      </c>
      <c r="O2095" s="14">
        <f>E2095*$E$16</f>
        <v>0</v>
      </c>
      <c r="P2095" s="14">
        <f>F2095*$F$16</f>
        <v>52</v>
      </c>
      <c r="Q2095" s="14">
        <f>G2095*$G$16</f>
        <v>0</v>
      </c>
      <c r="R2095" s="14">
        <f>H2095*$H$16</f>
        <v>0</v>
      </c>
      <c r="S2095" s="14">
        <f>(N2095/100)*(I2095*$I$16)+(N2095/100)*(J2095*$J$16)</f>
        <v>233.35</v>
      </c>
      <c r="T2095" s="14">
        <f>(O2095/100)*(K2095*$K$16)</f>
        <v>0</v>
      </c>
      <c r="U2095" s="14">
        <f>(P2095/100)*(K2095*$K$16)+(P2095/100)*(L2095*$L$16)</f>
        <v>23.400000000000002</v>
      </c>
      <c r="V2095" s="14">
        <f>(Q2095/100)*(L2095*$L$16)</f>
        <v>0</v>
      </c>
      <c r="W2095" s="14">
        <f>(R2095/100)*(K2095*$K$16)+(R2095/100)*(L2095*$L$16)</f>
        <v>0</v>
      </c>
      <c r="X2095" s="14">
        <f t="shared" si="674"/>
        <v>363.35</v>
      </c>
      <c r="Y2095" s="14">
        <f t="shared" si="675"/>
        <v>0</v>
      </c>
      <c r="Z2095" s="14">
        <f t="shared" si="676"/>
        <v>75.400000000000006</v>
      </c>
      <c r="AA2095" s="14">
        <f t="shared" si="677"/>
        <v>0</v>
      </c>
      <c r="AB2095" s="14">
        <f t="shared" si="679"/>
        <v>0</v>
      </c>
      <c r="AC2095" s="15">
        <f t="shared" si="678"/>
        <v>438.8</v>
      </c>
      <c r="AD2095" s="48">
        <f>(ROUND(AC2095-AC2082,1)/AC2082)</f>
        <v>0.17956989247311828</v>
      </c>
      <c r="AE2095" s="111"/>
      <c r="AF2095" s="63"/>
      <c r="AH2095" s="20"/>
    </row>
    <row r="2096" spans="1:34">
      <c r="A2096" s="99"/>
      <c r="B2096" s="93"/>
      <c r="C2096" s="21" t="s">
        <v>327</v>
      </c>
      <c r="D2096" s="12">
        <v>100</v>
      </c>
      <c r="E2096" s="12">
        <v>0</v>
      </c>
      <c r="F2096" s="12">
        <v>40</v>
      </c>
      <c r="G2096" s="12">
        <v>0</v>
      </c>
      <c r="H2096" s="12">
        <v>0</v>
      </c>
      <c r="I2096" s="13">
        <v>65</v>
      </c>
      <c r="J2096" s="13">
        <v>30</v>
      </c>
      <c r="K2096" s="13">
        <v>15</v>
      </c>
      <c r="L2096" s="13">
        <v>15</v>
      </c>
      <c r="M2096" s="13">
        <v>0</v>
      </c>
      <c r="N2096" s="14">
        <f>D2096*$D$17</f>
        <v>130</v>
      </c>
      <c r="O2096" s="14">
        <f>E2096*$E$17</f>
        <v>0</v>
      </c>
      <c r="P2096" s="14">
        <f>F2096*$F$17</f>
        <v>52</v>
      </c>
      <c r="Q2096" s="14">
        <f>G2096*$G$17</f>
        <v>0</v>
      </c>
      <c r="R2096" s="14">
        <f>H2096*$H$17</f>
        <v>0</v>
      </c>
      <c r="S2096" s="14">
        <f>(N2096/100)*(I2096*$I$17)+(N2096/100)*(J2096*$J$17)</f>
        <v>233.35</v>
      </c>
      <c r="T2096" s="14">
        <f>(O2096/100)*(K2096*$K$17)</f>
        <v>0</v>
      </c>
      <c r="U2096" s="14">
        <f>(P2096/100)*(K2096*$K$17)+(P2096/100)*(L2096*$L$17)</f>
        <v>23.400000000000002</v>
      </c>
      <c r="V2096" s="14">
        <f>(Q2096/100)*(L2096*$L$17)</f>
        <v>0</v>
      </c>
      <c r="W2096" s="14">
        <f>(R2096/100)*(K2096*$K$17)+(R2096/100)*(L2096*$L$17)</f>
        <v>0</v>
      </c>
      <c r="X2096" s="14">
        <f t="shared" si="674"/>
        <v>363.35</v>
      </c>
      <c r="Y2096" s="14">
        <f t="shared" si="675"/>
        <v>0</v>
      </c>
      <c r="Z2096" s="14">
        <f t="shared" si="676"/>
        <v>75.400000000000006</v>
      </c>
      <c r="AA2096" s="14">
        <f t="shared" si="677"/>
        <v>0</v>
      </c>
      <c r="AB2096" s="14">
        <f t="shared" si="679"/>
        <v>0</v>
      </c>
      <c r="AC2096" s="15">
        <f t="shared" si="678"/>
        <v>438.8</v>
      </c>
      <c r="AD2096" s="48">
        <f>(ROUND(AC2096-AC2082,1)/AC2082)</f>
        <v>0.17956989247311828</v>
      </c>
      <c r="AE2096" s="113"/>
      <c r="AF2096" s="60"/>
      <c r="AH2096" s="20"/>
    </row>
    <row r="2097" spans="1:34">
      <c r="A2097" s="106" t="s">
        <v>0</v>
      </c>
      <c r="B2097" s="90" t="s">
        <v>101</v>
      </c>
      <c r="C2097" s="50" t="s">
        <v>242</v>
      </c>
      <c r="D2097" s="11">
        <v>108</v>
      </c>
      <c r="E2097" s="11">
        <v>0</v>
      </c>
      <c r="F2097" s="11">
        <v>0</v>
      </c>
      <c r="G2097" s="11">
        <v>0</v>
      </c>
      <c r="H2097" s="11">
        <v>0</v>
      </c>
      <c r="I2097" s="51">
        <v>15</v>
      </c>
      <c r="J2097" s="51">
        <v>75</v>
      </c>
      <c r="K2097" s="51">
        <v>0</v>
      </c>
      <c r="L2097" s="51">
        <v>0</v>
      </c>
      <c r="M2097" s="51">
        <v>0</v>
      </c>
      <c r="N2097" s="52">
        <f>D2097*$D$3</f>
        <v>162</v>
      </c>
      <c r="O2097" s="52">
        <f>E2097*$E$3</f>
        <v>0</v>
      </c>
      <c r="P2097" s="52">
        <f>F2097*$F$3</f>
        <v>0</v>
      </c>
      <c r="Q2097" s="52">
        <f>G2097*$G$3</f>
        <v>0</v>
      </c>
      <c r="R2097" s="52">
        <f>H2097*$H$3</f>
        <v>0</v>
      </c>
      <c r="S2097" s="52">
        <f>(N2097/100)*(I2097*$I$3)+(N2097/100)*(J2097*$J$3)</f>
        <v>218.7</v>
      </c>
      <c r="T2097" s="52">
        <f>(O2097/100)*(K2097*$K$3)</f>
        <v>0</v>
      </c>
      <c r="U2097" s="52">
        <f>(P2097/100)*(K2097*$K$3)+(P2097/100)*(L2097*$L$3)</f>
        <v>0</v>
      </c>
      <c r="V2097" s="52">
        <f>(Q2097/100)*(L2097*$L$3)</f>
        <v>0</v>
      </c>
      <c r="W2097" s="52">
        <f>(R2097/100)*(K2097*$K$3)+(R2097/100)*(L2097*$L$3)</f>
        <v>0</v>
      </c>
      <c r="X2097" s="52">
        <f t="shared" si="674"/>
        <v>380.7</v>
      </c>
      <c r="Y2097" s="52">
        <f t="shared" si="675"/>
        <v>0</v>
      </c>
      <c r="Z2097" s="52">
        <f t="shared" si="676"/>
        <v>0</v>
      </c>
      <c r="AA2097" s="52">
        <f t="shared" si="677"/>
        <v>0</v>
      </c>
      <c r="AB2097" s="52">
        <f>R2097+W2097</f>
        <v>0</v>
      </c>
      <c r="AC2097" s="53">
        <f>ROUND(X2097+Y2097+Z2097+AA2097+AB2097,1)</f>
        <v>380.7</v>
      </c>
      <c r="AD2097" s="58"/>
      <c r="AE2097" s="113"/>
      <c r="AF2097" s="60"/>
      <c r="AH2097" s="20"/>
    </row>
    <row r="2098" spans="1:34">
      <c r="A2098" s="99" t="s">
        <v>815</v>
      </c>
      <c r="B2098" s="91">
        <v>8</v>
      </c>
      <c r="C2098" s="21" t="s">
        <v>325</v>
      </c>
      <c r="D2098" s="12">
        <v>108</v>
      </c>
      <c r="E2098" s="12">
        <v>0</v>
      </c>
      <c r="F2098" s="12">
        <v>0</v>
      </c>
      <c r="G2098" s="12">
        <v>0</v>
      </c>
      <c r="H2098" s="12">
        <v>0</v>
      </c>
      <c r="I2098" s="13">
        <v>31</v>
      </c>
      <c r="J2098" s="13">
        <v>91</v>
      </c>
      <c r="K2098" s="13">
        <v>0</v>
      </c>
      <c r="L2098" s="13">
        <v>0</v>
      </c>
      <c r="M2098" s="13">
        <v>0</v>
      </c>
      <c r="N2098" s="14">
        <f>D2098*$D$4</f>
        <v>140.4</v>
      </c>
      <c r="O2098" s="14">
        <f>E2098*$E$4</f>
        <v>0</v>
      </c>
      <c r="P2098" s="14">
        <f>F2098*$F$4</f>
        <v>0</v>
      </c>
      <c r="Q2098" s="14">
        <f>G2098*$G$4</f>
        <v>0</v>
      </c>
      <c r="R2098" s="14">
        <f>H2098*$H$4</f>
        <v>0</v>
      </c>
      <c r="S2098" s="14">
        <f>(N2098/100)*(I2098*$I$4)+(N2098/100)*(J2098*$J$4)</f>
        <v>308.31840000000005</v>
      </c>
      <c r="T2098" s="14">
        <f>(O2098/100)*(K2098*$K$4)</f>
        <v>0</v>
      </c>
      <c r="U2098" s="14">
        <f>(P2098/100)*(K2098*$K$4)+(P2098/100)*(L2098*$L$4)</f>
        <v>0</v>
      </c>
      <c r="V2098" s="14">
        <f>(Q2098/100)*(L2098*$L$4)</f>
        <v>0</v>
      </c>
      <c r="W2098" s="14">
        <f>(R2098/100)*(K2098*$K$4)+(R2098/100)*(L2098*$L$4)</f>
        <v>0</v>
      </c>
      <c r="X2098" s="14">
        <f t="shared" ref="X2098:X2126" si="680">N2098+S2098</f>
        <v>448.71840000000009</v>
      </c>
      <c r="Y2098" s="14">
        <f t="shared" ref="Y2098:Y2126" si="681">O2098+T2098</f>
        <v>0</v>
      </c>
      <c r="Z2098" s="14">
        <f t="shared" ref="Z2098:Z2126" si="682">P2098+U2098</f>
        <v>0</v>
      </c>
      <c r="AA2098" s="14">
        <f t="shared" ref="AA2098:AA2126" si="683">Q2098+V2098</f>
        <v>0</v>
      </c>
      <c r="AB2098" s="14">
        <f>R2098+W2098</f>
        <v>0</v>
      </c>
      <c r="AC2098" s="15">
        <f>ROUND(X2098+Y2098+Z2098+AA2098+AB2098,1)</f>
        <v>448.7</v>
      </c>
      <c r="AD2098" s="48">
        <f>(ROUND(AC2098-AC2097,1)/AC2097)</f>
        <v>0.17861833464670346</v>
      </c>
      <c r="AE2098" s="113" t="s">
        <v>814</v>
      </c>
      <c r="AF2098" s="60"/>
      <c r="AH2098" s="20"/>
    </row>
    <row r="2099" spans="1:34">
      <c r="A2099" s="99" t="s">
        <v>816</v>
      </c>
      <c r="B2099" s="91">
        <v>16</v>
      </c>
      <c r="C2099" s="21" t="s">
        <v>850</v>
      </c>
      <c r="D2099" s="12">
        <v>108</v>
      </c>
      <c r="E2099" s="12">
        <v>0</v>
      </c>
      <c r="F2099" s="12">
        <v>0</v>
      </c>
      <c r="G2099" s="12">
        <v>0</v>
      </c>
      <c r="H2099" s="12">
        <v>0</v>
      </c>
      <c r="I2099" s="13">
        <v>15</v>
      </c>
      <c r="J2099" s="13">
        <v>75</v>
      </c>
      <c r="K2099" s="13">
        <v>0</v>
      </c>
      <c r="L2099" s="13">
        <v>0</v>
      </c>
      <c r="M2099" s="13">
        <v>0</v>
      </c>
      <c r="N2099" s="14">
        <f>D2099*$D$5</f>
        <v>151.19999999999999</v>
      </c>
      <c r="O2099" s="14">
        <f>E2099*$E$5</f>
        <v>0</v>
      </c>
      <c r="P2099" s="14">
        <f>F2099*$F$5</f>
        <v>0</v>
      </c>
      <c r="Q2099" s="14">
        <f>G2099*$G$5</f>
        <v>0</v>
      </c>
      <c r="R2099" s="14">
        <f>H2099*$H$5</f>
        <v>0</v>
      </c>
      <c r="S2099" s="14">
        <f>(N2099/100)*(I2099*$I$5)+(N2099/100)*(J2099*$J$5)</f>
        <v>204.11999999999995</v>
      </c>
      <c r="T2099" s="14">
        <f>(O2099/100)*(K2099*$K$5)</f>
        <v>0</v>
      </c>
      <c r="U2099" s="14">
        <f>(P2099/100)*(K2099*$K$5)+(P2099/100)*(L2099*$L$5)</f>
        <v>0</v>
      </c>
      <c r="V2099" s="14">
        <f>(Q2099/100)*(L2099*$L$5)</f>
        <v>0</v>
      </c>
      <c r="W2099" s="14">
        <f>(R2099/100)*(K2099*$K$5)+(R2099/100)*(L2099*$L$5)</f>
        <v>0</v>
      </c>
      <c r="X2099" s="14">
        <f t="shared" si="680"/>
        <v>355.31999999999994</v>
      </c>
      <c r="Y2099" s="14">
        <f t="shared" si="681"/>
        <v>0</v>
      </c>
      <c r="Z2099" s="14">
        <f t="shared" si="682"/>
        <v>0</v>
      </c>
      <c r="AA2099" s="14">
        <f t="shared" si="683"/>
        <v>0</v>
      </c>
      <c r="AB2099" s="14">
        <f>R2099+W2099</f>
        <v>0</v>
      </c>
      <c r="AC2099" s="15">
        <f t="shared" ref="AC2099:AC2111" si="684">ROUND(X2099+Y2099+Z2099+AA2099+AB2099,1)</f>
        <v>355.3</v>
      </c>
      <c r="AD2099" s="48">
        <f>(ROUND(AC2099-AC2097,1)/AC2097)</f>
        <v>-6.6719201470974515E-2</v>
      </c>
      <c r="AE2099" s="113"/>
      <c r="AF2099" s="60"/>
      <c r="AH2099" s="20"/>
    </row>
    <row r="2100" spans="1:34">
      <c r="A2100" s="99" t="s">
        <v>817</v>
      </c>
      <c r="B2100" s="91">
        <v>0</v>
      </c>
      <c r="C2100" s="21" t="s">
        <v>338</v>
      </c>
      <c r="D2100" s="12">
        <v>108</v>
      </c>
      <c r="E2100" s="12">
        <v>0</v>
      </c>
      <c r="F2100" s="12">
        <v>0</v>
      </c>
      <c r="G2100" s="12">
        <v>0</v>
      </c>
      <c r="H2100" s="12">
        <v>0</v>
      </c>
      <c r="I2100" s="13">
        <v>15</v>
      </c>
      <c r="J2100" s="13">
        <v>75</v>
      </c>
      <c r="K2100" s="13">
        <v>0</v>
      </c>
      <c r="L2100" s="13">
        <v>0</v>
      </c>
      <c r="M2100" s="13">
        <v>0</v>
      </c>
      <c r="N2100" s="14">
        <f>D2100*$D$6</f>
        <v>151.19999999999999</v>
      </c>
      <c r="O2100" s="14">
        <f>E2100*$E$6</f>
        <v>0</v>
      </c>
      <c r="P2100" s="14">
        <f>F2100*$F$6</f>
        <v>0</v>
      </c>
      <c r="Q2100" s="14">
        <f>G2100*$G$6</f>
        <v>0</v>
      </c>
      <c r="R2100" s="14">
        <f>H2100*$H$6</f>
        <v>0</v>
      </c>
      <c r="S2100" s="14">
        <f>(N2100/100)*(I2100*$I$6)+(N2100/100)*(J2100*$J$6)</f>
        <v>204.11999999999995</v>
      </c>
      <c r="T2100" s="14">
        <f>(O2100/100)*(K2100*$K$6)</f>
        <v>0</v>
      </c>
      <c r="U2100" s="14">
        <f>(P2100/100)*(K2100*$K$6)+(P2100/100)*(L2100*$L$6)</f>
        <v>0</v>
      </c>
      <c r="V2100" s="14">
        <f>(Q2100/100)*(L2100*$L$6)</f>
        <v>0</v>
      </c>
      <c r="W2100" s="14">
        <f>(R2100/100)*(K2100*$K$6)+(R2100/100)*(L2100*$L$6)</f>
        <v>0</v>
      </c>
      <c r="X2100" s="14">
        <f t="shared" si="680"/>
        <v>355.31999999999994</v>
      </c>
      <c r="Y2100" s="14">
        <f t="shared" si="681"/>
        <v>0</v>
      </c>
      <c r="Z2100" s="14">
        <f t="shared" si="682"/>
        <v>0</v>
      </c>
      <c r="AA2100" s="14">
        <f t="shared" si="683"/>
        <v>0</v>
      </c>
      <c r="AB2100" s="14">
        <f t="shared" ref="AB2100:AB2111" si="685">R2100+W2100</f>
        <v>0</v>
      </c>
      <c r="AC2100" s="15">
        <f t="shared" si="684"/>
        <v>355.3</v>
      </c>
      <c r="AD2100" s="48">
        <f>(ROUND(AC2100-AC2097,1)/AC2097)</f>
        <v>-6.6719201470974515E-2</v>
      </c>
      <c r="AE2100" s="113"/>
      <c r="AF2100" s="60"/>
      <c r="AH2100" s="20"/>
    </row>
    <row r="2101" spans="1:34">
      <c r="A2101" s="99" t="s">
        <v>818</v>
      </c>
      <c r="B2101" s="91">
        <v>0</v>
      </c>
      <c r="C2101" s="21" t="s">
        <v>339</v>
      </c>
      <c r="D2101" s="12">
        <v>108</v>
      </c>
      <c r="E2101" s="12">
        <v>0</v>
      </c>
      <c r="F2101" s="12">
        <v>0</v>
      </c>
      <c r="G2101" s="12">
        <v>0</v>
      </c>
      <c r="H2101" s="12">
        <v>0</v>
      </c>
      <c r="I2101" s="13">
        <v>15</v>
      </c>
      <c r="J2101" s="13">
        <v>75</v>
      </c>
      <c r="K2101" s="13">
        <v>0</v>
      </c>
      <c r="L2101" s="13">
        <v>0</v>
      </c>
      <c r="M2101" s="13">
        <v>0</v>
      </c>
      <c r="N2101" s="14">
        <f>D2101*$D$7</f>
        <v>151.19999999999999</v>
      </c>
      <c r="O2101" s="14">
        <f>E2101*$E$7</f>
        <v>0</v>
      </c>
      <c r="P2101" s="14">
        <f>F2101*$F$7</f>
        <v>0</v>
      </c>
      <c r="Q2101" s="14">
        <f>G2101*$G$7</f>
        <v>0</v>
      </c>
      <c r="R2101" s="14">
        <f>H2101*$H$7</f>
        <v>0</v>
      </c>
      <c r="S2101" s="14">
        <f>(N2101/100)*(I2101*$I$7)+(N2101/100)*(J2101*$J$7)</f>
        <v>204.11999999999995</v>
      </c>
      <c r="T2101" s="14">
        <f>(O2101/100)*(K2101*$K$7)</f>
        <v>0</v>
      </c>
      <c r="U2101" s="14">
        <f>(P2101/100)*(K2101*$K$7)+(P2101/100)*(L2101*$L$7)</f>
        <v>0</v>
      </c>
      <c r="V2101" s="14">
        <f>(Q2101/100)*(L2101*$L$7)</f>
        <v>0</v>
      </c>
      <c r="W2101" s="14">
        <f>(R2101/100)*(K2101*$K$7)+(R2101/100)*(L2101*$L$7)</f>
        <v>0</v>
      </c>
      <c r="X2101" s="14">
        <f t="shared" si="680"/>
        <v>355.31999999999994</v>
      </c>
      <c r="Y2101" s="14">
        <f t="shared" si="681"/>
        <v>0</v>
      </c>
      <c r="Z2101" s="14">
        <f t="shared" si="682"/>
        <v>0</v>
      </c>
      <c r="AA2101" s="14">
        <f t="shared" si="683"/>
        <v>0</v>
      </c>
      <c r="AB2101" s="14">
        <f t="shared" si="685"/>
        <v>0</v>
      </c>
      <c r="AC2101" s="15">
        <f t="shared" si="684"/>
        <v>355.3</v>
      </c>
      <c r="AD2101" s="48">
        <f>(ROUND(AC2101-AC2097,1)/AC2097)</f>
        <v>-6.6719201470974515E-2</v>
      </c>
      <c r="AE2101" s="113"/>
      <c r="AF2101" s="60"/>
      <c r="AH2101" s="20"/>
    </row>
    <row r="2102" spans="1:34">
      <c r="A2102" s="99" t="s">
        <v>667</v>
      </c>
      <c r="B2102" s="91"/>
      <c r="C2102" s="21" t="s">
        <v>340</v>
      </c>
      <c r="D2102" s="12">
        <v>108</v>
      </c>
      <c r="E2102" s="12">
        <v>0</v>
      </c>
      <c r="F2102" s="12">
        <v>0</v>
      </c>
      <c r="G2102" s="12">
        <v>0</v>
      </c>
      <c r="H2102" s="12">
        <v>0</v>
      </c>
      <c r="I2102" s="13">
        <v>15</v>
      </c>
      <c r="J2102" s="13">
        <v>75</v>
      </c>
      <c r="K2102" s="13">
        <v>0</v>
      </c>
      <c r="L2102" s="13">
        <v>0</v>
      </c>
      <c r="M2102" s="13">
        <v>0</v>
      </c>
      <c r="N2102" s="14">
        <f>D2102*$D$8</f>
        <v>151.19999999999999</v>
      </c>
      <c r="O2102" s="14">
        <f>E2102*$E$8</f>
        <v>0</v>
      </c>
      <c r="P2102" s="14">
        <f>F2102*$F$8</f>
        <v>0</v>
      </c>
      <c r="Q2102" s="14">
        <f>G2102*$G$8</f>
        <v>0</v>
      </c>
      <c r="R2102" s="14">
        <f>H2102*$H$8</f>
        <v>0</v>
      </c>
      <c r="S2102" s="14">
        <f>(N2102/100)*(I2102*$I$8)+(N2102/100)*(J2102*$J$8)</f>
        <v>204.11999999999995</v>
      </c>
      <c r="T2102" s="14">
        <f>(O2102/100)*(K2102*$K$8)</f>
        <v>0</v>
      </c>
      <c r="U2102" s="14">
        <f>(P2102/100)*(K2102*$K$8)+(P2102/100)*(L2102*$L$8)</f>
        <v>0</v>
      </c>
      <c r="V2102" s="14">
        <f>(Q2102/100)*(L2102*$L$8)</f>
        <v>0</v>
      </c>
      <c r="W2102" s="14">
        <f>(R2102/100)*(K2102*$K$8)+(R2102/100)*(L2102*$L$8)</f>
        <v>0</v>
      </c>
      <c r="X2102" s="14">
        <f t="shared" si="680"/>
        <v>355.31999999999994</v>
      </c>
      <c r="Y2102" s="14">
        <f t="shared" si="681"/>
        <v>0</v>
      </c>
      <c r="Z2102" s="14">
        <f t="shared" si="682"/>
        <v>0</v>
      </c>
      <c r="AA2102" s="14">
        <f t="shared" si="683"/>
        <v>0</v>
      </c>
      <c r="AB2102" s="14">
        <f t="shared" si="685"/>
        <v>0</v>
      </c>
      <c r="AC2102" s="15">
        <f t="shared" si="684"/>
        <v>355.3</v>
      </c>
      <c r="AD2102" s="48">
        <f>(ROUND(AC2102-AC2097,1)/AC2097)</f>
        <v>-6.6719201470974515E-2</v>
      </c>
      <c r="AE2102" s="113"/>
      <c r="AF2102" s="60"/>
      <c r="AH2102" s="20"/>
    </row>
    <row r="2103" spans="1:34">
      <c r="A2103" s="99" t="s">
        <v>606</v>
      </c>
      <c r="B2103" s="91"/>
      <c r="C2103" s="21" t="s">
        <v>1</v>
      </c>
      <c r="D2103" s="12">
        <v>54</v>
      </c>
      <c r="E2103" s="12">
        <v>108</v>
      </c>
      <c r="F2103" s="12">
        <v>0</v>
      </c>
      <c r="G2103" s="12">
        <v>0</v>
      </c>
      <c r="H2103" s="12">
        <v>0</v>
      </c>
      <c r="I2103" s="13">
        <v>15</v>
      </c>
      <c r="J2103" s="13">
        <v>75</v>
      </c>
      <c r="K2103" s="13">
        <v>95</v>
      </c>
      <c r="L2103" s="13">
        <v>0</v>
      </c>
      <c r="M2103" s="13">
        <v>0</v>
      </c>
      <c r="N2103" s="14">
        <f>D2103*$D$9</f>
        <v>64.8</v>
      </c>
      <c r="O2103" s="14">
        <f>E2103*$E$9</f>
        <v>140.4</v>
      </c>
      <c r="P2103" s="14">
        <f>F2103*$F$9</f>
        <v>0</v>
      </c>
      <c r="Q2103" s="14">
        <f>G2103*$G$9</f>
        <v>0</v>
      </c>
      <c r="R2103" s="14">
        <f>H2103*$H$9</f>
        <v>0</v>
      </c>
      <c r="S2103" s="14">
        <f>(N2103/100)*(I2103*$I$9)+(N2103/100)*(J2103*$J$9)</f>
        <v>87.48</v>
      </c>
      <c r="T2103" s="14">
        <f>(O2103/100)*(K2103*$K$9)</f>
        <v>200.07000000000002</v>
      </c>
      <c r="U2103" s="14">
        <f>(P2103/100)*(K2103*$K$9)+(P2103/100)*(L2103*$L$9)</f>
        <v>0</v>
      </c>
      <c r="V2103" s="14">
        <f>(Q2103/100)*(L2103*$L$9)</f>
        <v>0</v>
      </c>
      <c r="W2103" s="14">
        <f>(R2103/100)*(K2103*$K$9)+(R2103/100)*(L2103*$L$9)</f>
        <v>0</v>
      </c>
      <c r="X2103" s="14">
        <f t="shared" si="680"/>
        <v>152.28</v>
      </c>
      <c r="Y2103" s="14">
        <f t="shared" si="681"/>
        <v>340.47</v>
      </c>
      <c r="Z2103" s="14">
        <f t="shared" si="682"/>
        <v>0</v>
      </c>
      <c r="AA2103" s="14">
        <f t="shared" si="683"/>
        <v>0</v>
      </c>
      <c r="AB2103" s="14">
        <f t="shared" si="685"/>
        <v>0</v>
      </c>
      <c r="AC2103" s="15">
        <f t="shared" si="684"/>
        <v>492.8</v>
      </c>
      <c r="AD2103" s="48">
        <f>(ROUND(AC2103-AC2097,1)/AC2097)</f>
        <v>0.29445757814552143</v>
      </c>
      <c r="AE2103" s="113"/>
      <c r="AF2103" s="60"/>
      <c r="AH2103" s="20"/>
    </row>
    <row r="2104" spans="1:34">
      <c r="A2104" s="99" t="s">
        <v>845</v>
      </c>
      <c r="B2104" s="91"/>
      <c r="C2104" s="21" t="s">
        <v>2</v>
      </c>
      <c r="D2104" s="12">
        <v>54</v>
      </c>
      <c r="E2104" s="12">
        <v>0</v>
      </c>
      <c r="F2104" s="12">
        <v>108</v>
      </c>
      <c r="G2104" s="12">
        <v>0</v>
      </c>
      <c r="H2104" s="12">
        <v>0</v>
      </c>
      <c r="I2104" s="13">
        <v>15</v>
      </c>
      <c r="J2104" s="13">
        <v>75</v>
      </c>
      <c r="K2104" s="13">
        <v>47.5</v>
      </c>
      <c r="L2104" s="13">
        <v>47.5</v>
      </c>
      <c r="M2104" s="13">
        <v>0</v>
      </c>
      <c r="N2104" s="14">
        <f>D2104*$D$10</f>
        <v>64.8</v>
      </c>
      <c r="O2104" s="14">
        <f>E2104*$E$10</f>
        <v>0</v>
      </c>
      <c r="P2104" s="14">
        <f>F2104*$F$10</f>
        <v>140.4</v>
      </c>
      <c r="Q2104" s="14">
        <f>G2104*$G$10</f>
        <v>0</v>
      </c>
      <c r="R2104" s="14">
        <f>H2104*$H$10</f>
        <v>0</v>
      </c>
      <c r="S2104" s="14">
        <f>(N2104/100)*(I2104*$I$10)+(N2104/100)*(J2104*$J$10)</f>
        <v>87.48</v>
      </c>
      <c r="T2104" s="14">
        <f>(O2104/100)*(K2104*$J$10)</f>
        <v>0</v>
      </c>
      <c r="U2104" s="14">
        <f>(P2104/100)*(K2104*$K$10)+(P2104/100)*(L2104*$L$10)</f>
        <v>200.07000000000002</v>
      </c>
      <c r="V2104" s="14">
        <f>(Q2104/100)*(L2104*$L$10)</f>
        <v>0</v>
      </c>
      <c r="W2104" s="14">
        <f>(R2104/100)*(K2104*$K$10)+(R2104/100)*(L2104*$L$10)</f>
        <v>0</v>
      </c>
      <c r="X2104" s="14">
        <f t="shared" si="680"/>
        <v>152.28</v>
      </c>
      <c r="Y2104" s="14">
        <f t="shared" si="681"/>
        <v>0</v>
      </c>
      <c r="Z2104" s="14">
        <f t="shared" si="682"/>
        <v>340.47</v>
      </c>
      <c r="AA2104" s="14">
        <f t="shared" si="683"/>
        <v>0</v>
      </c>
      <c r="AB2104" s="14">
        <f t="shared" si="685"/>
        <v>0</v>
      </c>
      <c r="AC2104" s="15">
        <f t="shared" si="684"/>
        <v>492.8</v>
      </c>
      <c r="AD2104" s="48">
        <f>(ROUND(AC2104-AC2097,1)/AC2097)</f>
        <v>0.29445757814552143</v>
      </c>
      <c r="AE2104" s="113"/>
      <c r="AF2104" s="60"/>
      <c r="AH2104" s="20"/>
    </row>
    <row r="2105" spans="1:34">
      <c r="A2105" s="99" t="s">
        <v>846</v>
      </c>
      <c r="B2105" s="91"/>
      <c r="C2105" s="21" t="s">
        <v>3</v>
      </c>
      <c r="D2105" s="12">
        <v>54</v>
      </c>
      <c r="E2105" s="12">
        <v>0</v>
      </c>
      <c r="F2105" s="12">
        <v>0</v>
      </c>
      <c r="G2105" s="12">
        <v>108</v>
      </c>
      <c r="H2105" s="12">
        <v>0</v>
      </c>
      <c r="I2105" s="13">
        <v>15</v>
      </c>
      <c r="J2105" s="13">
        <v>75</v>
      </c>
      <c r="K2105" s="13">
        <v>0</v>
      </c>
      <c r="L2105" s="13">
        <v>95</v>
      </c>
      <c r="M2105" s="13">
        <v>0</v>
      </c>
      <c r="N2105" s="14">
        <f>D2105*$D$11</f>
        <v>64.8</v>
      </c>
      <c r="O2105" s="14">
        <f>E2105*$E$11</f>
        <v>0</v>
      </c>
      <c r="P2105" s="14">
        <f>F2105*$F$11</f>
        <v>0</v>
      </c>
      <c r="Q2105" s="14">
        <f>G2105*$G$11</f>
        <v>140.4</v>
      </c>
      <c r="R2105" s="14">
        <f>H2105*$H$11</f>
        <v>0</v>
      </c>
      <c r="S2105" s="14">
        <f>(N2105/100)*(I2105*$I$11)+(N2105/100)*(J2105*$J$11)</f>
        <v>87.48</v>
      </c>
      <c r="T2105" s="14">
        <f>(O2105/100)*(K2105*$K$11)</f>
        <v>0</v>
      </c>
      <c r="U2105" s="14">
        <f>(P2105/100)*(K2105*$K$11)+(P2105/100)*(L2105*$L$11)</f>
        <v>0</v>
      </c>
      <c r="V2105" s="14">
        <f>(Q2105/100)*(L2105*$L$11)</f>
        <v>200.07000000000002</v>
      </c>
      <c r="W2105" s="14">
        <f>(R2105/100)*(K2105*$K$11)+(R2105/100)*(L2105*$L$11)</f>
        <v>0</v>
      </c>
      <c r="X2105" s="14">
        <f t="shared" si="680"/>
        <v>152.28</v>
      </c>
      <c r="Y2105" s="14">
        <f t="shared" si="681"/>
        <v>0</v>
      </c>
      <c r="Z2105" s="14">
        <f t="shared" si="682"/>
        <v>0</v>
      </c>
      <c r="AA2105" s="14">
        <f t="shared" si="683"/>
        <v>340.47</v>
      </c>
      <c r="AB2105" s="14">
        <f t="shared" si="685"/>
        <v>0</v>
      </c>
      <c r="AC2105" s="15">
        <f t="shared" si="684"/>
        <v>492.8</v>
      </c>
      <c r="AD2105" s="48">
        <f>(ROUND(AC2105-AC2097,1)/AC2097)</f>
        <v>0.29445757814552143</v>
      </c>
      <c r="AE2105" s="113"/>
      <c r="AF2105" s="60"/>
      <c r="AH2105" s="20"/>
    </row>
    <row r="2106" spans="1:34">
      <c r="A2106" s="99" t="s">
        <v>847</v>
      </c>
      <c r="B2106" s="91"/>
      <c r="C2106" s="21" t="s">
        <v>4</v>
      </c>
      <c r="D2106" s="12">
        <v>54</v>
      </c>
      <c r="E2106" s="12">
        <v>0</v>
      </c>
      <c r="F2106" s="12">
        <v>0</v>
      </c>
      <c r="G2106" s="12">
        <v>0</v>
      </c>
      <c r="H2106" s="12">
        <v>108</v>
      </c>
      <c r="I2106" s="13">
        <v>15</v>
      </c>
      <c r="J2106" s="13">
        <v>75</v>
      </c>
      <c r="K2106" s="13">
        <v>47.5</v>
      </c>
      <c r="L2106" s="13">
        <v>47.5</v>
      </c>
      <c r="M2106" s="13">
        <v>0</v>
      </c>
      <c r="N2106" s="14">
        <f>D2106*$D$12</f>
        <v>64.8</v>
      </c>
      <c r="O2106" s="14">
        <f>E2106*$E$12</f>
        <v>0</v>
      </c>
      <c r="P2106" s="14">
        <f>F2106*$F$12</f>
        <v>0</v>
      </c>
      <c r="Q2106" s="14">
        <f>G2106*$G$12</f>
        <v>0</v>
      </c>
      <c r="R2106" s="14">
        <f>H2106*$H$12</f>
        <v>140.4</v>
      </c>
      <c r="S2106" s="14">
        <f>(N2106/100)*(I2106*$I$12)+(N2106/100)*(J2106*$J$12)</f>
        <v>87.48</v>
      </c>
      <c r="T2106" s="14">
        <f>(O2106/100)*(K2106*$K$12)</f>
        <v>0</v>
      </c>
      <c r="U2106" s="14">
        <f>(P2106/100)*(K2106*$K$12)+(P2106/100)*(L2106*$L$12)</f>
        <v>0</v>
      </c>
      <c r="V2106" s="14">
        <f>(Q2106/100)*(L2106*$L$12)</f>
        <v>0</v>
      </c>
      <c r="W2106" s="14">
        <f>(R2106/100)*(K2106*$K$12)+(R2106/100)*(L2106*$L$12)</f>
        <v>200.07000000000002</v>
      </c>
      <c r="X2106" s="14">
        <f t="shared" si="680"/>
        <v>152.28</v>
      </c>
      <c r="Y2106" s="14">
        <f t="shared" si="681"/>
        <v>0</v>
      </c>
      <c r="Z2106" s="14">
        <f t="shared" si="682"/>
        <v>0</v>
      </c>
      <c r="AA2106" s="14">
        <f t="shared" si="683"/>
        <v>0</v>
      </c>
      <c r="AB2106" s="14">
        <f t="shared" si="685"/>
        <v>340.47</v>
      </c>
      <c r="AC2106" s="15">
        <f t="shared" si="684"/>
        <v>492.8</v>
      </c>
      <c r="AD2106" s="48">
        <f>(ROUND(AC2106-AC2097,1)/AC2097)</f>
        <v>0.29445757814552143</v>
      </c>
      <c r="AE2106" s="113"/>
      <c r="AF2106" s="60"/>
      <c r="AH2106" s="20"/>
    </row>
    <row r="2107" spans="1:34">
      <c r="A2107" s="99" t="s">
        <v>848</v>
      </c>
      <c r="B2107" s="91"/>
      <c r="C2107" s="21" t="s">
        <v>328</v>
      </c>
      <c r="D2107" s="12">
        <v>108</v>
      </c>
      <c r="E2107" s="12">
        <v>0</v>
      </c>
      <c r="F2107" s="12">
        <v>0</v>
      </c>
      <c r="G2107" s="12">
        <v>0</v>
      </c>
      <c r="H2107" s="12">
        <v>0</v>
      </c>
      <c r="I2107" s="13">
        <v>15</v>
      </c>
      <c r="J2107" s="13">
        <v>75</v>
      </c>
      <c r="K2107" s="13">
        <v>0</v>
      </c>
      <c r="L2107" s="13">
        <v>0</v>
      </c>
      <c r="M2107" s="13">
        <v>75</v>
      </c>
      <c r="N2107" s="14">
        <f>D2107*$D$13</f>
        <v>140.4</v>
      </c>
      <c r="O2107" s="14">
        <f>E2107*$E$13</f>
        <v>0</v>
      </c>
      <c r="P2107" s="14">
        <f>F2107*$F$13</f>
        <v>0</v>
      </c>
      <c r="Q2107" s="14">
        <f>G2107*$G$13</f>
        <v>0</v>
      </c>
      <c r="R2107" s="14">
        <f>H2107*$H$13</f>
        <v>0</v>
      </c>
      <c r="S2107" s="14">
        <f>(N2107/100)*(I2107*$I$14)+(N2107/100)*(J2107*$J$14)+(N2107/100)*(M2107*$M$14)</f>
        <v>347.49</v>
      </c>
      <c r="T2107" s="14">
        <f>(O2107/100)*(K2107*$K$13)+(O2107/100)*(M2107*$M$13)</f>
        <v>0</v>
      </c>
      <c r="U2107" s="14">
        <f>(P2107/100)*(K2107*$K$13)+(P2107/100)*(L2107*$L$13)+(P2107/100)*(M2107*$M$13)</f>
        <v>0</v>
      </c>
      <c r="V2107" s="14">
        <f>(Q2107/100)*(L2107*$L$13)+(Q2107/100)*(M2107*$M$13)</f>
        <v>0</v>
      </c>
      <c r="W2107" s="14">
        <f>(R2107/100)*(K2107*$K$13)+(R2107/100)*(L2107*$L$13)+(R2107/100)*(M2107*$M$13)</f>
        <v>0</v>
      </c>
      <c r="X2107" s="14">
        <f t="shared" si="680"/>
        <v>487.89</v>
      </c>
      <c r="Y2107" s="14">
        <f t="shared" si="681"/>
        <v>0</v>
      </c>
      <c r="Z2107" s="14">
        <f t="shared" si="682"/>
        <v>0</v>
      </c>
      <c r="AA2107" s="14">
        <f t="shared" si="683"/>
        <v>0</v>
      </c>
      <c r="AB2107" s="14">
        <f t="shared" si="685"/>
        <v>0</v>
      </c>
      <c r="AC2107" s="15">
        <f t="shared" si="684"/>
        <v>487.9</v>
      </c>
      <c r="AD2107" s="48">
        <f>(ROUND(AC2107-AC2097,1)/AC2097)</f>
        <v>0.28158655109009723</v>
      </c>
      <c r="AE2107" s="113"/>
      <c r="AF2107" s="60"/>
      <c r="AH2107" s="20"/>
    </row>
    <row r="2108" spans="1:34">
      <c r="A2108" s="99" t="s">
        <v>849</v>
      </c>
      <c r="B2108" s="91"/>
      <c r="C2108" s="21" t="s">
        <v>329</v>
      </c>
      <c r="D2108" s="12">
        <v>108</v>
      </c>
      <c r="E2108" s="12">
        <v>0</v>
      </c>
      <c r="F2108" s="12">
        <v>0</v>
      </c>
      <c r="G2108" s="12">
        <v>0</v>
      </c>
      <c r="H2108" s="12">
        <v>0</v>
      </c>
      <c r="I2108" s="13">
        <v>15</v>
      </c>
      <c r="J2108" s="13">
        <v>75</v>
      </c>
      <c r="K2108" s="13">
        <v>75</v>
      </c>
      <c r="L2108" s="13">
        <v>0</v>
      </c>
      <c r="M2108" s="13">
        <v>0</v>
      </c>
      <c r="N2108" s="14">
        <f>D2108*$D$14</f>
        <v>140.4</v>
      </c>
      <c r="O2108" s="14">
        <f>E2108*$E$14</f>
        <v>0</v>
      </c>
      <c r="P2108" s="14">
        <f>F2108*$F$14</f>
        <v>0</v>
      </c>
      <c r="Q2108" s="14">
        <f>G2108*$G$14</f>
        <v>0</v>
      </c>
      <c r="R2108" s="14">
        <f>H2108*$H$14</f>
        <v>0</v>
      </c>
      <c r="S2108" s="14">
        <f>(N2108/100)*(I2108*$I$14)+(N2108/100)*(J2108*$J$14)+(N2108/100)*(K2108*$K$14)</f>
        <v>347.49</v>
      </c>
      <c r="T2108" s="14">
        <f>(O2108/100)*(K2108*$K$14)</f>
        <v>0</v>
      </c>
      <c r="U2108" s="14">
        <f>(P2108/100)*(K2108*$K$14)+(P2108/100)*(L2108*$L$14)</f>
        <v>0</v>
      </c>
      <c r="V2108" s="14">
        <f>(Q2108/100)*(L2108*$L$14)</f>
        <v>0</v>
      </c>
      <c r="W2108" s="14">
        <f>(R2108/100)*(K2108*$L$14)+(R2108/100)*(L2108*$M$14)</f>
        <v>0</v>
      </c>
      <c r="X2108" s="14">
        <f t="shared" si="680"/>
        <v>487.89</v>
      </c>
      <c r="Y2108" s="14">
        <f t="shared" si="681"/>
        <v>0</v>
      </c>
      <c r="Z2108" s="14">
        <f t="shared" si="682"/>
        <v>0</v>
      </c>
      <c r="AA2108" s="14">
        <f t="shared" si="683"/>
        <v>0</v>
      </c>
      <c r="AB2108" s="14">
        <f t="shared" si="685"/>
        <v>0</v>
      </c>
      <c r="AC2108" s="15">
        <f t="shared" si="684"/>
        <v>487.9</v>
      </c>
      <c r="AD2108" s="48">
        <f>(ROUND(AC2108-AC2097,1)/AC2097)</f>
        <v>0.28158655109009723</v>
      </c>
      <c r="AE2108" s="113"/>
      <c r="AF2108" s="60"/>
      <c r="AH2108" s="20"/>
    </row>
    <row r="2109" spans="1:34">
      <c r="A2109" s="99"/>
      <c r="B2109" s="91"/>
      <c r="C2109" s="21" t="s">
        <v>330</v>
      </c>
      <c r="D2109" s="12">
        <v>108</v>
      </c>
      <c r="E2109" s="12">
        <v>0</v>
      </c>
      <c r="F2109" s="12">
        <v>0</v>
      </c>
      <c r="G2109" s="12">
        <v>0</v>
      </c>
      <c r="H2109" s="12">
        <v>0</v>
      </c>
      <c r="I2109" s="13">
        <v>15</v>
      </c>
      <c r="J2109" s="13">
        <v>75</v>
      </c>
      <c r="K2109" s="13">
        <v>0</v>
      </c>
      <c r="L2109" s="13">
        <v>75</v>
      </c>
      <c r="M2109" s="13">
        <v>0</v>
      </c>
      <c r="N2109" s="14">
        <f>D2109*$D$15</f>
        <v>140.4</v>
      </c>
      <c r="O2109" s="14">
        <f>E2109*$E$15</f>
        <v>0</v>
      </c>
      <c r="P2109" s="14">
        <f>F2109*$F$15</f>
        <v>0</v>
      </c>
      <c r="Q2109" s="14">
        <f>G2109*$G$15</f>
        <v>0</v>
      </c>
      <c r="R2109" s="14">
        <f>H2109*$H$15</f>
        <v>0</v>
      </c>
      <c r="S2109" s="14">
        <f>(N2109/100)*(I2109*$I$15)+(N2109/100)*(J2109*$J$15)+(N2109/100)*(L2109*$L$15)</f>
        <v>347.49</v>
      </c>
      <c r="T2109" s="14">
        <f>(O2109/100)*(K2109*$K$15)</f>
        <v>0</v>
      </c>
      <c r="U2109" s="14">
        <f>(P2109/100)*(K2109*$K$15)+(P2109/100)*(L2109*$L$15)</f>
        <v>0</v>
      </c>
      <c r="V2109" s="14">
        <f>(Q2109/100)*(L2109*$L$15)</f>
        <v>0</v>
      </c>
      <c r="W2109" s="14">
        <f>(R2109/100)*(K2109*$K$15)+(R2109/100)*(L2109*$L$15)</f>
        <v>0</v>
      </c>
      <c r="X2109" s="14">
        <f t="shared" si="680"/>
        <v>487.89</v>
      </c>
      <c r="Y2109" s="14">
        <f t="shared" si="681"/>
        <v>0</v>
      </c>
      <c r="Z2109" s="14">
        <f t="shared" si="682"/>
        <v>0</v>
      </c>
      <c r="AA2109" s="14">
        <f t="shared" si="683"/>
        <v>0</v>
      </c>
      <c r="AB2109" s="14">
        <f t="shared" si="685"/>
        <v>0</v>
      </c>
      <c r="AC2109" s="15">
        <f t="shared" si="684"/>
        <v>487.9</v>
      </c>
      <c r="AD2109" s="48">
        <f>(ROUND(AC2109-AC2097,1)/AC2097)</f>
        <v>0.28158655109009723</v>
      </c>
      <c r="AE2109" s="113"/>
      <c r="AF2109" s="60"/>
      <c r="AH2109" s="20"/>
    </row>
    <row r="2110" spans="1:34">
      <c r="A2110" s="99"/>
      <c r="B2110" s="91"/>
      <c r="C2110" s="21" t="s">
        <v>326</v>
      </c>
      <c r="D2110" s="12">
        <v>108</v>
      </c>
      <c r="E2110" s="12">
        <v>0</v>
      </c>
      <c r="F2110" s="12">
        <v>0</v>
      </c>
      <c r="G2110" s="12">
        <v>0</v>
      </c>
      <c r="H2110" s="12">
        <v>0</v>
      </c>
      <c r="I2110" s="13">
        <v>15</v>
      </c>
      <c r="J2110" s="13">
        <v>95</v>
      </c>
      <c r="K2110" s="13">
        <v>0</v>
      </c>
      <c r="L2110" s="13">
        <v>0</v>
      </c>
      <c r="M2110" s="13">
        <v>0</v>
      </c>
      <c r="N2110" s="14">
        <f>D2110*$D$16</f>
        <v>140.4</v>
      </c>
      <c r="O2110" s="14">
        <f>E2110*$E$16</f>
        <v>0</v>
      </c>
      <c r="P2110" s="14">
        <f>F2110*$F$16</f>
        <v>0</v>
      </c>
      <c r="Q2110" s="14">
        <f>G2110*$G$16</f>
        <v>0</v>
      </c>
      <c r="R2110" s="14">
        <f>H2110*$H$16</f>
        <v>0</v>
      </c>
      <c r="S2110" s="14">
        <f>(N2110/100)*(I2110*$I$16)+(N2110/100)*(J2110*$J$16)</f>
        <v>327.834</v>
      </c>
      <c r="T2110" s="14">
        <f>(O2110/100)*(K2110*$K$16)</f>
        <v>0</v>
      </c>
      <c r="U2110" s="14">
        <f>(P2110/100)*(K2110*$K$16)+(P2110/100)*(L2110*$L$16)</f>
        <v>0</v>
      </c>
      <c r="V2110" s="14">
        <f>(Q2110/100)*(L2110*$L$16)</f>
        <v>0</v>
      </c>
      <c r="W2110" s="14">
        <f>(R2110/100)*(K2110*$K$16)+(R2110/100)*(L2110*$L$16)</f>
        <v>0</v>
      </c>
      <c r="X2110" s="14">
        <f t="shared" si="680"/>
        <v>468.23400000000004</v>
      </c>
      <c r="Y2110" s="14">
        <f t="shared" si="681"/>
        <v>0</v>
      </c>
      <c r="Z2110" s="14">
        <f t="shared" si="682"/>
        <v>0</v>
      </c>
      <c r="AA2110" s="14">
        <f t="shared" si="683"/>
        <v>0</v>
      </c>
      <c r="AB2110" s="14">
        <f t="shared" si="685"/>
        <v>0</v>
      </c>
      <c r="AC2110" s="15">
        <f t="shared" si="684"/>
        <v>468.2</v>
      </c>
      <c r="AD2110" s="48">
        <f>(ROUND(AC2110-AC2097,1)/AC2097)</f>
        <v>0.22983976884686105</v>
      </c>
      <c r="AE2110" s="113"/>
      <c r="AF2110" s="60"/>
      <c r="AH2110" s="20"/>
    </row>
    <row r="2111" spans="1:34">
      <c r="A2111" s="99"/>
      <c r="B2111" s="91"/>
      <c r="C2111" s="21" t="s">
        <v>327</v>
      </c>
      <c r="D2111" s="12">
        <v>108</v>
      </c>
      <c r="E2111" s="12">
        <v>0</v>
      </c>
      <c r="F2111" s="12">
        <v>0</v>
      </c>
      <c r="G2111" s="12">
        <v>0</v>
      </c>
      <c r="H2111" s="12">
        <v>0</v>
      </c>
      <c r="I2111" s="13">
        <v>57</v>
      </c>
      <c r="J2111" s="13">
        <v>75</v>
      </c>
      <c r="K2111" s="13">
        <v>0</v>
      </c>
      <c r="L2111" s="13">
        <v>0</v>
      </c>
      <c r="M2111" s="13">
        <v>0</v>
      </c>
      <c r="N2111" s="14">
        <f>D2111*$D$17</f>
        <v>140.4</v>
      </c>
      <c r="O2111" s="14">
        <f>E2111*$E$17</f>
        <v>0</v>
      </c>
      <c r="P2111" s="14">
        <f>F2111*$F$17</f>
        <v>0</v>
      </c>
      <c r="Q2111" s="14">
        <f>G2111*$G$17</f>
        <v>0</v>
      </c>
      <c r="R2111" s="14">
        <f>H2111*$H$17</f>
        <v>0</v>
      </c>
      <c r="S2111" s="14">
        <f>(N2111/100)*(I2111*$I$17)+(N2111/100)*(J2111*$J$17)</f>
        <v>289.36440000000005</v>
      </c>
      <c r="T2111" s="14">
        <f>(O2111/100)*(K2111*$K$17)</f>
        <v>0</v>
      </c>
      <c r="U2111" s="14">
        <f>(P2111/100)*(K2111*$K$17)+(P2111/100)*(L2111*$L$17)</f>
        <v>0</v>
      </c>
      <c r="V2111" s="14">
        <f>(Q2111/100)*(L2111*$L$17)</f>
        <v>0</v>
      </c>
      <c r="W2111" s="14">
        <f>(R2111/100)*(K2111*$K$17)+(R2111/100)*(L2111*$L$17)</f>
        <v>0</v>
      </c>
      <c r="X2111" s="14">
        <f t="shared" si="680"/>
        <v>429.76440000000002</v>
      </c>
      <c r="Y2111" s="14">
        <f t="shared" si="681"/>
        <v>0</v>
      </c>
      <c r="Z2111" s="14">
        <f t="shared" si="682"/>
        <v>0</v>
      </c>
      <c r="AA2111" s="14">
        <f t="shared" si="683"/>
        <v>0</v>
      </c>
      <c r="AB2111" s="14">
        <f t="shared" si="685"/>
        <v>0</v>
      </c>
      <c r="AC2111" s="15">
        <f t="shared" si="684"/>
        <v>429.8</v>
      </c>
      <c r="AD2111" s="48">
        <f>(ROUND(AC2111-AC2097,1)/AC2097)</f>
        <v>0.12897294457578146</v>
      </c>
      <c r="AE2111" s="113"/>
      <c r="AF2111" s="60"/>
      <c r="AH2111" s="20"/>
    </row>
    <row r="2112" spans="1:34">
      <c r="A2112" s="106" t="s">
        <v>0</v>
      </c>
      <c r="B2112" s="92" t="s">
        <v>332</v>
      </c>
      <c r="C2112" s="50" t="s">
        <v>242</v>
      </c>
      <c r="D2112" s="11">
        <v>100</v>
      </c>
      <c r="E2112" s="11">
        <v>0</v>
      </c>
      <c r="F2112" s="11">
        <v>0</v>
      </c>
      <c r="G2112" s="11">
        <v>0</v>
      </c>
      <c r="H2112" s="11">
        <v>0</v>
      </c>
      <c r="I2112" s="51">
        <v>10</v>
      </c>
      <c r="J2112" s="51">
        <v>50</v>
      </c>
      <c r="K2112" s="51">
        <v>40</v>
      </c>
      <c r="L2112" s="51">
        <v>0</v>
      </c>
      <c r="M2112" s="51">
        <v>0</v>
      </c>
      <c r="N2112" s="52">
        <f>D2112*$D$3</f>
        <v>150</v>
      </c>
      <c r="O2112" s="52">
        <f>E2112*$E$3</f>
        <v>0</v>
      </c>
      <c r="P2112" s="52">
        <f>F2112*$F$3</f>
        <v>0</v>
      </c>
      <c r="Q2112" s="52">
        <f>G2112*$G$3</f>
        <v>0</v>
      </c>
      <c r="R2112" s="52">
        <f>H2112*$H$3</f>
        <v>0</v>
      </c>
      <c r="S2112" s="52">
        <f>(N2112/100)*(I2112*$I$3)+(N2112/100)*(J2112*$J$3)+(N2112/100)*(K2112*$L$3)</f>
        <v>225</v>
      </c>
      <c r="T2112" s="52">
        <f>(O2112/100)*(K2112*$K$3)</f>
        <v>0</v>
      </c>
      <c r="U2112" s="52">
        <f>(P2112/100)*(K2112*$K$3)+(P2112/100)*(L2112*$L$3)</f>
        <v>0</v>
      </c>
      <c r="V2112" s="52">
        <f>(Q2112/100)*(L2112*$L$3)</f>
        <v>0</v>
      </c>
      <c r="W2112" s="52">
        <f>(R2112/100)*(K2112*$K$3)+(R2112/100)*(L2112*$L$3)</f>
        <v>0</v>
      </c>
      <c r="X2112" s="52">
        <f t="shared" si="680"/>
        <v>375</v>
      </c>
      <c r="Y2112" s="52">
        <f t="shared" si="681"/>
        <v>0</v>
      </c>
      <c r="Z2112" s="52">
        <f t="shared" si="682"/>
        <v>0</v>
      </c>
      <c r="AA2112" s="52">
        <f t="shared" si="683"/>
        <v>0</v>
      </c>
      <c r="AB2112" s="52">
        <f>R2112+W2112</f>
        <v>0</v>
      </c>
      <c r="AC2112" s="53">
        <f>ROUND(X2112+Y2112+Z2112+AA2112+AB2112,1)</f>
        <v>375</v>
      </c>
      <c r="AD2112" s="58" t="s">
        <v>329</v>
      </c>
      <c r="AE2112" s="113"/>
      <c r="AF2112" s="60"/>
      <c r="AH2112" s="20"/>
    </row>
    <row r="2113" spans="1:34">
      <c r="A2113" s="99" t="s">
        <v>815</v>
      </c>
      <c r="B2113" s="93">
        <v>0</v>
      </c>
      <c r="C2113" s="21" t="s">
        <v>325</v>
      </c>
      <c r="D2113" s="12">
        <v>100</v>
      </c>
      <c r="E2113" s="12">
        <v>0</v>
      </c>
      <c r="F2113" s="12">
        <v>0</v>
      </c>
      <c r="G2113" s="12">
        <v>0</v>
      </c>
      <c r="H2113" s="12">
        <v>0</v>
      </c>
      <c r="I2113" s="13">
        <v>30</v>
      </c>
      <c r="J2113" s="13">
        <v>70</v>
      </c>
      <c r="K2113" s="13">
        <v>40</v>
      </c>
      <c r="L2113" s="13">
        <v>0</v>
      </c>
      <c r="M2113" s="13">
        <v>0</v>
      </c>
      <c r="N2113" s="14">
        <f>D2113*$D$4</f>
        <v>130</v>
      </c>
      <c r="O2113" s="14">
        <f>E2113*$E$4</f>
        <v>0</v>
      </c>
      <c r="P2113" s="14">
        <f>F2113*$F$4</f>
        <v>0</v>
      </c>
      <c r="Q2113" s="14">
        <f>G2113*$G$4</f>
        <v>0</v>
      </c>
      <c r="R2113" s="14">
        <f>H2113*$H$4</f>
        <v>0</v>
      </c>
      <c r="S2113" s="14">
        <f>(N2113/100)*(I2113*$I$4)+(N2113/100)*(J2113*$J$4)+(N2113/100)*(K2113*$L$4)</f>
        <v>312</v>
      </c>
      <c r="T2113" s="14">
        <f>(O2113/100)*(K2113*$K$4)</f>
        <v>0</v>
      </c>
      <c r="U2113" s="14">
        <f>(P2113/100)*(K2113*$K$4)+(P2113/100)*(L2113*$L$4)</f>
        <v>0</v>
      </c>
      <c r="V2113" s="14">
        <f>(Q2113/100)*(L2113*$L$4)</f>
        <v>0</v>
      </c>
      <c r="W2113" s="14">
        <f>(R2113/100)*(K2113*$K$4)+(R2113/100)*(L2113*$L$4)</f>
        <v>0</v>
      </c>
      <c r="X2113" s="14">
        <f t="shared" si="680"/>
        <v>442</v>
      </c>
      <c r="Y2113" s="14">
        <f t="shared" si="681"/>
        <v>0</v>
      </c>
      <c r="Z2113" s="14">
        <f t="shared" si="682"/>
        <v>0</v>
      </c>
      <c r="AA2113" s="14">
        <f t="shared" si="683"/>
        <v>0</v>
      </c>
      <c r="AB2113" s="14">
        <f>R2113+W2113</f>
        <v>0</v>
      </c>
      <c r="AC2113" s="15">
        <f>ROUND(X2113+Y2113+Z2113+AA2113+AB2113,1)</f>
        <v>442</v>
      </c>
      <c r="AD2113" s="48">
        <f>(ROUND(AC2113-AC2112,1)/AC2112)</f>
        <v>0.17866666666666667</v>
      </c>
      <c r="AE2113" s="113" t="s">
        <v>814</v>
      </c>
      <c r="AF2113" s="60"/>
      <c r="AH2113" s="20"/>
    </row>
    <row r="2114" spans="1:34">
      <c r="A2114" s="99" t="s">
        <v>816</v>
      </c>
      <c r="B2114" s="93">
        <v>20</v>
      </c>
      <c r="C2114" s="21" t="s">
        <v>850</v>
      </c>
      <c r="D2114" s="12">
        <v>100</v>
      </c>
      <c r="E2114" s="12">
        <v>0</v>
      </c>
      <c r="F2114" s="12">
        <v>0</v>
      </c>
      <c r="G2114" s="12">
        <v>0</v>
      </c>
      <c r="H2114" s="12">
        <v>0</v>
      </c>
      <c r="I2114" s="13">
        <v>10</v>
      </c>
      <c r="J2114" s="13">
        <v>50</v>
      </c>
      <c r="K2114" s="13">
        <v>40</v>
      </c>
      <c r="L2114" s="13">
        <v>0</v>
      </c>
      <c r="M2114" s="13">
        <v>0</v>
      </c>
      <c r="N2114" s="14">
        <f>D2114*$D$5</f>
        <v>140</v>
      </c>
      <c r="O2114" s="14">
        <f>E2114*$E$5</f>
        <v>0</v>
      </c>
      <c r="P2114" s="14">
        <f>F2114*$F$5</f>
        <v>0</v>
      </c>
      <c r="Q2114" s="14">
        <f>G2114*$G$5</f>
        <v>0</v>
      </c>
      <c r="R2114" s="14">
        <f>H2114*$H$5</f>
        <v>0</v>
      </c>
      <c r="S2114" s="14">
        <f>(N2114/100)*(I2114*$I$5)+(N2114/100)*(J2114*$J$5)+(N2114/100)*(K2114*$L$5)</f>
        <v>210</v>
      </c>
      <c r="T2114" s="14">
        <f>(O2114/100)*(K2114*$K$5)</f>
        <v>0</v>
      </c>
      <c r="U2114" s="14">
        <f>(P2114/100)*(K2114*$K$5)+(P2114/100)*(L2114*$L$5)</f>
        <v>0</v>
      </c>
      <c r="V2114" s="14">
        <f>(Q2114/100)*(L2114*$L$5)</f>
        <v>0</v>
      </c>
      <c r="W2114" s="14">
        <f>(R2114/100)*(K2114*$K$5)+(R2114/100)*(L2114*$L$5)</f>
        <v>0</v>
      </c>
      <c r="X2114" s="14">
        <f t="shared" si="680"/>
        <v>350</v>
      </c>
      <c r="Y2114" s="14">
        <f t="shared" si="681"/>
        <v>0</v>
      </c>
      <c r="Z2114" s="14">
        <f t="shared" si="682"/>
        <v>0</v>
      </c>
      <c r="AA2114" s="14">
        <f t="shared" si="683"/>
        <v>0</v>
      </c>
      <c r="AB2114" s="14">
        <f>R2114+W2114</f>
        <v>0</v>
      </c>
      <c r="AC2114" s="15">
        <f t="shared" ref="AC2114:AC2126" si="686">ROUND(X2114+Y2114+Z2114+AA2114+AB2114,1)</f>
        <v>350</v>
      </c>
      <c r="AD2114" s="48">
        <f>(ROUND(AC2114-AC2112,1)/AC2112)</f>
        <v>-6.6666666666666666E-2</v>
      </c>
      <c r="AE2114" s="113"/>
      <c r="AF2114" s="60"/>
      <c r="AH2114" s="20"/>
    </row>
    <row r="2115" spans="1:34">
      <c r="A2115" s="99" t="s">
        <v>817</v>
      </c>
      <c r="B2115" s="93">
        <v>25</v>
      </c>
      <c r="C2115" s="21" t="s">
        <v>338</v>
      </c>
      <c r="D2115" s="12">
        <v>100</v>
      </c>
      <c r="E2115" s="12">
        <v>0</v>
      </c>
      <c r="F2115" s="12">
        <v>0</v>
      </c>
      <c r="G2115" s="12">
        <v>0</v>
      </c>
      <c r="H2115" s="12">
        <v>0</v>
      </c>
      <c r="I2115" s="13">
        <v>10</v>
      </c>
      <c r="J2115" s="13">
        <v>50</v>
      </c>
      <c r="K2115" s="13">
        <v>40</v>
      </c>
      <c r="L2115" s="13">
        <v>0</v>
      </c>
      <c r="M2115" s="13">
        <v>0</v>
      </c>
      <c r="N2115" s="14">
        <f>D2115*$D$6</f>
        <v>140</v>
      </c>
      <c r="O2115" s="14">
        <f>E2115*$E$6</f>
        <v>0</v>
      </c>
      <c r="P2115" s="14">
        <f>F2115*$F$6</f>
        <v>0</v>
      </c>
      <c r="Q2115" s="14">
        <f>G2115*$G$6</f>
        <v>0</v>
      </c>
      <c r="R2115" s="14">
        <f>H2115*$H$6</f>
        <v>0</v>
      </c>
      <c r="S2115" s="14">
        <f>(N2115/100)*(I2115*$I$6)+(N2115/100)*(J2115*$J$6)+(N2115/100)*(K2115*$L$6)</f>
        <v>210</v>
      </c>
      <c r="T2115" s="14">
        <f>(O2115/100)*(K2115*$K$6)</f>
        <v>0</v>
      </c>
      <c r="U2115" s="14">
        <f>(P2115/100)*(K2115*$K$6)+(P2115/100)*(L2115*$L$6)</f>
        <v>0</v>
      </c>
      <c r="V2115" s="14">
        <f>(Q2115/100)*(L2115*$L$6)</f>
        <v>0</v>
      </c>
      <c r="W2115" s="14">
        <f>(R2115/100)*(K2115*$K$6)+(R2115/100)*(L2115*$L$6)</f>
        <v>0</v>
      </c>
      <c r="X2115" s="14">
        <f t="shared" si="680"/>
        <v>350</v>
      </c>
      <c r="Y2115" s="14">
        <f t="shared" si="681"/>
        <v>0</v>
      </c>
      <c r="Z2115" s="14">
        <f t="shared" si="682"/>
        <v>0</v>
      </c>
      <c r="AA2115" s="14">
        <f t="shared" si="683"/>
        <v>0</v>
      </c>
      <c r="AB2115" s="14">
        <f t="shared" ref="AB2115:AB2126" si="687">R2115+W2115</f>
        <v>0</v>
      </c>
      <c r="AC2115" s="15">
        <f t="shared" si="686"/>
        <v>350</v>
      </c>
      <c r="AD2115" s="48">
        <f>(ROUND(AC2115-AC2112,1)/AC2112)</f>
        <v>-6.6666666666666666E-2</v>
      </c>
      <c r="AE2115" s="113"/>
      <c r="AF2115" s="60"/>
      <c r="AH2115" s="20"/>
    </row>
    <row r="2116" spans="1:34">
      <c r="A2116" s="99" t="s">
        <v>818</v>
      </c>
      <c r="B2116" s="93">
        <v>0</v>
      </c>
      <c r="C2116" s="21" t="s">
        <v>339</v>
      </c>
      <c r="D2116" s="12">
        <v>100</v>
      </c>
      <c r="E2116" s="12">
        <v>0</v>
      </c>
      <c r="F2116" s="12">
        <v>0</v>
      </c>
      <c r="G2116" s="12">
        <v>0</v>
      </c>
      <c r="H2116" s="12">
        <v>0</v>
      </c>
      <c r="I2116" s="13">
        <v>10</v>
      </c>
      <c r="J2116" s="13">
        <v>50</v>
      </c>
      <c r="K2116" s="13">
        <v>40</v>
      </c>
      <c r="L2116" s="13">
        <v>0</v>
      </c>
      <c r="M2116" s="13">
        <v>0</v>
      </c>
      <c r="N2116" s="14">
        <f>D2116*$D$7</f>
        <v>140</v>
      </c>
      <c r="O2116" s="14">
        <f>E2116*$E$7</f>
        <v>0</v>
      </c>
      <c r="P2116" s="14">
        <f>F2116*$F$7</f>
        <v>0</v>
      </c>
      <c r="Q2116" s="14">
        <f>G2116*$G$7</f>
        <v>0</v>
      </c>
      <c r="R2116" s="14">
        <f>H2116*$H$7</f>
        <v>0</v>
      </c>
      <c r="S2116" s="14">
        <f>(N2116/100)*(I2116*$I$7)+(N2116/100)*(J2116*$J$7)+(N2116/100)*(K2116*$L$7)</f>
        <v>210</v>
      </c>
      <c r="T2116" s="14">
        <f>(O2116/100)*(K2116*$K$7)</f>
        <v>0</v>
      </c>
      <c r="U2116" s="14">
        <f>(P2116/100)*(K2116*$K$7)+(P2116/100)*(L2116*$L$7)</f>
        <v>0</v>
      </c>
      <c r="V2116" s="14">
        <f>(Q2116/100)*(L2116*$L$7)</f>
        <v>0</v>
      </c>
      <c r="W2116" s="14">
        <f>(R2116/100)*(K2116*$K$7)+(R2116/100)*(L2116*$L$7)</f>
        <v>0</v>
      </c>
      <c r="X2116" s="14">
        <f t="shared" si="680"/>
        <v>350</v>
      </c>
      <c r="Y2116" s="14">
        <f t="shared" si="681"/>
        <v>0</v>
      </c>
      <c r="Z2116" s="14">
        <f t="shared" si="682"/>
        <v>0</v>
      </c>
      <c r="AA2116" s="14">
        <f t="shared" si="683"/>
        <v>0</v>
      </c>
      <c r="AB2116" s="14">
        <f t="shared" si="687"/>
        <v>0</v>
      </c>
      <c r="AC2116" s="15">
        <f t="shared" si="686"/>
        <v>350</v>
      </c>
      <c r="AD2116" s="48">
        <f>(ROUND(AC2116-AC2112,1)/AC2112)</f>
        <v>-6.6666666666666666E-2</v>
      </c>
      <c r="AE2116" s="113"/>
      <c r="AF2116" s="60"/>
      <c r="AH2116" s="20"/>
    </row>
    <row r="2117" spans="1:34">
      <c r="A2117" s="99" t="s">
        <v>667</v>
      </c>
      <c r="B2117" s="93"/>
      <c r="C2117" s="21" t="s">
        <v>340</v>
      </c>
      <c r="D2117" s="12">
        <v>100</v>
      </c>
      <c r="E2117" s="12">
        <v>0</v>
      </c>
      <c r="F2117" s="12">
        <v>0</v>
      </c>
      <c r="G2117" s="12">
        <v>0</v>
      </c>
      <c r="H2117" s="12">
        <v>0</v>
      </c>
      <c r="I2117" s="13">
        <v>10</v>
      </c>
      <c r="J2117" s="13">
        <v>50</v>
      </c>
      <c r="K2117" s="13">
        <v>40</v>
      </c>
      <c r="L2117" s="13">
        <v>0</v>
      </c>
      <c r="M2117" s="13">
        <v>0</v>
      </c>
      <c r="N2117" s="14">
        <f>D2117*$D$8</f>
        <v>140</v>
      </c>
      <c r="O2117" s="14">
        <f>E2117*$E$8</f>
        <v>0</v>
      </c>
      <c r="P2117" s="14">
        <f>F2117*$F$8</f>
        <v>0</v>
      </c>
      <c r="Q2117" s="14">
        <f>G2117*$G$8</f>
        <v>0</v>
      </c>
      <c r="R2117" s="14">
        <f>H2117*$H$8</f>
        <v>0</v>
      </c>
      <c r="S2117" s="14">
        <f>(N2117/100)*(I2117*$I$8)+(N2117/100)*(J2117*$J$8)+(N2117/100)*(K2117*$L$8)</f>
        <v>210</v>
      </c>
      <c r="T2117" s="14">
        <f>(O2117/100)*(K2117*$K$8)</f>
        <v>0</v>
      </c>
      <c r="U2117" s="14">
        <f>(P2117/100)*(K2117*$K$8)+(P2117/100)*(L2117*$L$8)</f>
        <v>0</v>
      </c>
      <c r="V2117" s="14">
        <f>(Q2117/100)*(L2117*$L$8)</f>
        <v>0</v>
      </c>
      <c r="W2117" s="14">
        <f>(R2117/100)*(K2117*$K$8)+(R2117/100)*(L2117*$L$8)</f>
        <v>0</v>
      </c>
      <c r="X2117" s="14">
        <f t="shared" si="680"/>
        <v>350</v>
      </c>
      <c r="Y2117" s="14">
        <f t="shared" si="681"/>
        <v>0</v>
      </c>
      <c r="Z2117" s="14">
        <f t="shared" si="682"/>
        <v>0</v>
      </c>
      <c r="AA2117" s="14">
        <f t="shared" si="683"/>
        <v>0</v>
      </c>
      <c r="AB2117" s="14">
        <f t="shared" si="687"/>
        <v>0</v>
      </c>
      <c r="AC2117" s="15">
        <f t="shared" si="686"/>
        <v>350</v>
      </c>
      <c r="AD2117" s="48">
        <f>(ROUND(AC2117-AC2112,1)/AC2112)</f>
        <v>-6.6666666666666666E-2</v>
      </c>
      <c r="AE2117" s="113"/>
      <c r="AF2117" s="60"/>
      <c r="AH2117" s="20"/>
    </row>
    <row r="2118" spans="1:34">
      <c r="A2118" s="99" t="s">
        <v>606</v>
      </c>
      <c r="B2118" s="93"/>
      <c r="C2118" s="21" t="s">
        <v>1</v>
      </c>
      <c r="D2118" s="12">
        <v>50</v>
      </c>
      <c r="E2118" s="12">
        <v>100</v>
      </c>
      <c r="F2118" s="12">
        <v>0</v>
      </c>
      <c r="G2118" s="12">
        <v>0</v>
      </c>
      <c r="H2118" s="12">
        <v>0</v>
      </c>
      <c r="I2118" s="13">
        <v>10</v>
      </c>
      <c r="J2118" s="13">
        <v>50</v>
      </c>
      <c r="K2118" s="13">
        <v>86</v>
      </c>
      <c r="L2118" s="13">
        <v>0</v>
      </c>
      <c r="M2118" s="13">
        <v>0</v>
      </c>
      <c r="N2118" s="14">
        <f>D2118*$D$9</f>
        <v>60</v>
      </c>
      <c r="O2118" s="14">
        <f>E2118*$E$9</f>
        <v>130</v>
      </c>
      <c r="P2118" s="14">
        <f>F2118*$F$9</f>
        <v>0</v>
      </c>
      <c r="Q2118" s="14">
        <f>G2118*$G$9</f>
        <v>0</v>
      </c>
      <c r="R2118" s="14">
        <f>H2118*$H$9</f>
        <v>0</v>
      </c>
      <c r="S2118" s="14">
        <f>(N2118/100)*(I2118*$I$9)+(N2118/100)*(J2118*$J$9)+(N2118/100)*(K2118*$L$9)</f>
        <v>131.39999999999998</v>
      </c>
      <c r="T2118" s="14">
        <f>(O2118/100)*(K2118*$K$9)</f>
        <v>167.70000000000002</v>
      </c>
      <c r="U2118" s="14">
        <f>(P2118/100)*(K2118*$K$9)+(P2118/100)*(L2118*$L$9)</f>
        <v>0</v>
      </c>
      <c r="V2118" s="14">
        <f>(Q2118/100)*(L2118*$L$9)</f>
        <v>0</v>
      </c>
      <c r="W2118" s="14">
        <f>(R2118/100)*(K2118*$K$9)+(R2118/100)*(L2118*$L$9)</f>
        <v>0</v>
      </c>
      <c r="X2118" s="14">
        <f t="shared" si="680"/>
        <v>191.39999999999998</v>
      </c>
      <c r="Y2118" s="14">
        <f t="shared" si="681"/>
        <v>297.70000000000005</v>
      </c>
      <c r="Z2118" s="14">
        <f t="shared" si="682"/>
        <v>0</v>
      </c>
      <c r="AA2118" s="14">
        <f t="shared" si="683"/>
        <v>0</v>
      </c>
      <c r="AB2118" s="14">
        <f t="shared" si="687"/>
        <v>0</v>
      </c>
      <c r="AC2118" s="15">
        <f t="shared" si="686"/>
        <v>489.1</v>
      </c>
      <c r="AD2118" s="48">
        <f>(ROUND(AC2118-AC2112,1)/AC2112)</f>
        <v>0.30426666666666663</v>
      </c>
      <c r="AE2118" s="113"/>
      <c r="AF2118" s="60"/>
      <c r="AH2118" s="20"/>
    </row>
    <row r="2119" spans="1:34">
      <c r="A2119" s="99" t="s">
        <v>845</v>
      </c>
      <c r="B2119" s="93"/>
      <c r="C2119" s="21" t="s">
        <v>2</v>
      </c>
      <c r="D2119" s="12">
        <v>50</v>
      </c>
      <c r="E2119" s="12">
        <v>0</v>
      </c>
      <c r="F2119" s="12">
        <v>100</v>
      </c>
      <c r="G2119" s="12">
        <v>0</v>
      </c>
      <c r="H2119" s="12">
        <v>0</v>
      </c>
      <c r="I2119" s="13">
        <v>10</v>
      </c>
      <c r="J2119" s="13">
        <v>50</v>
      </c>
      <c r="K2119" s="13">
        <v>51</v>
      </c>
      <c r="L2119" s="13">
        <v>51</v>
      </c>
      <c r="M2119" s="13">
        <v>0</v>
      </c>
      <c r="N2119" s="14">
        <f>D2119*$D$10</f>
        <v>60</v>
      </c>
      <c r="O2119" s="14">
        <f>E2119*$E$10</f>
        <v>0</v>
      </c>
      <c r="P2119" s="14">
        <f>F2119*$F$10</f>
        <v>130</v>
      </c>
      <c r="Q2119" s="14">
        <f>G2119*$G$10</f>
        <v>0</v>
      </c>
      <c r="R2119" s="14">
        <f>H2119*$H$10</f>
        <v>0</v>
      </c>
      <c r="S2119" s="14">
        <f>(N2119/100)*(I2119*$I$10)+(N2119/100)*(J2119*$J$10)+(N2119/100)*(K2119*$L$10)</f>
        <v>99.9</v>
      </c>
      <c r="T2119" s="14">
        <f>(O2119/100)*(K2119*$J$10)</f>
        <v>0</v>
      </c>
      <c r="U2119" s="14">
        <f>(P2119/100)*(K2119*$K$10)+(P2119/100)*(L2119*$L$10)</f>
        <v>198.9</v>
      </c>
      <c r="V2119" s="14">
        <f>(Q2119/100)*(L2119*$L$10)</f>
        <v>0</v>
      </c>
      <c r="W2119" s="14">
        <f>(R2119/100)*(K2119*$K$10)+(R2119/100)*(L2119*$L$10)</f>
        <v>0</v>
      </c>
      <c r="X2119" s="14">
        <f t="shared" si="680"/>
        <v>159.9</v>
      </c>
      <c r="Y2119" s="14">
        <f t="shared" si="681"/>
        <v>0</v>
      </c>
      <c r="Z2119" s="14">
        <f t="shared" si="682"/>
        <v>328.9</v>
      </c>
      <c r="AA2119" s="14">
        <f t="shared" si="683"/>
        <v>0</v>
      </c>
      <c r="AB2119" s="14">
        <f t="shared" si="687"/>
        <v>0</v>
      </c>
      <c r="AC2119" s="15">
        <f t="shared" si="686"/>
        <v>488.8</v>
      </c>
      <c r="AD2119" s="48">
        <f>(ROUND(AC2119-AC2112,1)/AC2112)</f>
        <v>0.30346666666666666</v>
      </c>
      <c r="AE2119" s="113"/>
      <c r="AF2119" s="60"/>
      <c r="AH2119" s="20"/>
    </row>
    <row r="2120" spans="1:34">
      <c r="A2120" s="99" t="s">
        <v>846</v>
      </c>
      <c r="B2120" s="93"/>
      <c r="C2120" s="21" t="s">
        <v>3</v>
      </c>
      <c r="D2120" s="12">
        <v>50</v>
      </c>
      <c r="E2120" s="12">
        <v>0</v>
      </c>
      <c r="F2120" s="12">
        <v>0</v>
      </c>
      <c r="G2120" s="12">
        <v>100</v>
      </c>
      <c r="H2120" s="12">
        <v>0</v>
      </c>
      <c r="I2120" s="13">
        <v>10</v>
      </c>
      <c r="J2120" s="13">
        <v>50</v>
      </c>
      <c r="K2120" s="13">
        <v>0</v>
      </c>
      <c r="L2120" s="13">
        <v>123</v>
      </c>
      <c r="M2120" s="13">
        <v>0</v>
      </c>
      <c r="N2120" s="14">
        <f>D2120*$D$11</f>
        <v>60</v>
      </c>
      <c r="O2120" s="14">
        <f>E2120*$E$11</f>
        <v>0</v>
      </c>
      <c r="P2120" s="14">
        <f>F2120*$F$11</f>
        <v>0</v>
      </c>
      <c r="Q2120" s="14">
        <f>G2120*$G$11</f>
        <v>130</v>
      </c>
      <c r="R2120" s="14">
        <f>H2120*$H$11</f>
        <v>0</v>
      </c>
      <c r="S2120" s="14">
        <f>(N2120/100)*(I2120*$I$11)+(N2120/100)*(J2120*$J$11)+(N2120/100)*(K2120*$L$11)</f>
        <v>54</v>
      </c>
      <c r="T2120" s="14">
        <f>(O2120/100)*(K2120*$K$11)</f>
        <v>0</v>
      </c>
      <c r="U2120" s="14">
        <f>(P2120/100)*(K2120*$K$11)+(P2120/100)*(L2120*$L$11)</f>
        <v>0</v>
      </c>
      <c r="V2120" s="14">
        <f>(Q2120/100)*(L2120*$L$11)</f>
        <v>239.85</v>
      </c>
      <c r="W2120" s="14">
        <f>(R2120/100)*(K2120*$K$11)+(R2120/100)*(L2120*$L$11)</f>
        <v>0</v>
      </c>
      <c r="X2120" s="14">
        <f t="shared" si="680"/>
        <v>114</v>
      </c>
      <c r="Y2120" s="14">
        <f t="shared" si="681"/>
        <v>0</v>
      </c>
      <c r="Z2120" s="14">
        <f t="shared" si="682"/>
        <v>0</v>
      </c>
      <c r="AA2120" s="14">
        <f t="shared" si="683"/>
        <v>369.85</v>
      </c>
      <c r="AB2120" s="14">
        <f t="shared" si="687"/>
        <v>0</v>
      </c>
      <c r="AC2120" s="15">
        <f t="shared" si="686"/>
        <v>483.9</v>
      </c>
      <c r="AD2120" s="48">
        <f>(ROUND(AC2120-AC2112,1)/AC2112)</f>
        <v>0.29039999999999999</v>
      </c>
      <c r="AE2120" s="113"/>
      <c r="AF2120" s="60"/>
      <c r="AH2120" s="20"/>
    </row>
    <row r="2121" spans="1:34">
      <c r="A2121" s="99" t="s">
        <v>847</v>
      </c>
      <c r="B2121" s="93"/>
      <c r="C2121" s="21" t="s">
        <v>4</v>
      </c>
      <c r="D2121" s="12">
        <v>50</v>
      </c>
      <c r="E2121" s="12">
        <v>0</v>
      </c>
      <c r="F2121" s="12">
        <v>0</v>
      </c>
      <c r="G2121" s="12">
        <v>0</v>
      </c>
      <c r="H2121" s="12">
        <v>100</v>
      </c>
      <c r="I2121" s="13">
        <v>10</v>
      </c>
      <c r="J2121" s="13">
        <v>50</v>
      </c>
      <c r="K2121" s="13">
        <v>51</v>
      </c>
      <c r="L2121" s="13">
        <v>51</v>
      </c>
      <c r="M2121" s="13">
        <v>0</v>
      </c>
      <c r="N2121" s="14">
        <f>D2121*$D$12</f>
        <v>60</v>
      </c>
      <c r="O2121" s="14">
        <f>E2121*$E$12</f>
        <v>0</v>
      </c>
      <c r="P2121" s="14">
        <f>F2121*$F$12</f>
        <v>0</v>
      </c>
      <c r="Q2121" s="14">
        <f>G2121*$G$12</f>
        <v>0</v>
      </c>
      <c r="R2121" s="14">
        <f>H2121*$H$12</f>
        <v>130</v>
      </c>
      <c r="S2121" s="14">
        <f>(N2121/100)*(I2121*$I$12)+(N2121/100)*(J2121*$J$12)+(N2121/100)*(K2121*$L$12)</f>
        <v>99.9</v>
      </c>
      <c r="T2121" s="14">
        <f>(O2121/100)*(K2121*$K$12)</f>
        <v>0</v>
      </c>
      <c r="U2121" s="14">
        <f>(P2121/100)*(K2121*$K$12)+(P2121/100)*(L2121*$L$12)</f>
        <v>0</v>
      </c>
      <c r="V2121" s="14">
        <f>(Q2121/100)*(L2121*$L$12)</f>
        <v>0</v>
      </c>
      <c r="W2121" s="14">
        <f>(R2121/100)*(K2121*$K$12)+(R2121/100)*(L2121*$L$12)</f>
        <v>198.9</v>
      </c>
      <c r="X2121" s="14">
        <f t="shared" si="680"/>
        <v>159.9</v>
      </c>
      <c r="Y2121" s="14">
        <f t="shared" si="681"/>
        <v>0</v>
      </c>
      <c r="Z2121" s="14">
        <f t="shared" si="682"/>
        <v>0</v>
      </c>
      <c r="AA2121" s="14">
        <f t="shared" si="683"/>
        <v>0</v>
      </c>
      <c r="AB2121" s="14">
        <f t="shared" si="687"/>
        <v>328.9</v>
      </c>
      <c r="AC2121" s="15">
        <f t="shared" si="686"/>
        <v>488.8</v>
      </c>
      <c r="AD2121" s="48">
        <f>(ROUND(AC2121-AC2112,1)/AC2112)</f>
        <v>0.30346666666666666</v>
      </c>
      <c r="AE2121" s="113"/>
      <c r="AF2121" s="60"/>
      <c r="AH2121" s="20"/>
    </row>
    <row r="2122" spans="1:34">
      <c r="A2122" s="99" t="s">
        <v>848</v>
      </c>
      <c r="B2122" s="93"/>
      <c r="C2122" s="21" t="s">
        <v>328</v>
      </c>
      <c r="D2122" s="12">
        <v>100</v>
      </c>
      <c r="E2122" s="12">
        <v>0</v>
      </c>
      <c r="F2122" s="12">
        <v>0</v>
      </c>
      <c r="G2122" s="12">
        <v>0</v>
      </c>
      <c r="H2122" s="12">
        <v>0</v>
      </c>
      <c r="I2122" s="13">
        <v>10</v>
      </c>
      <c r="J2122" s="13">
        <v>50</v>
      </c>
      <c r="K2122" s="13">
        <v>40</v>
      </c>
      <c r="L2122" s="13">
        <v>0</v>
      </c>
      <c r="M2122" s="13">
        <v>80</v>
      </c>
      <c r="N2122" s="14">
        <f>D2122*$D$13</f>
        <v>130</v>
      </c>
      <c r="O2122" s="14">
        <f>E2122*$E$13</f>
        <v>0</v>
      </c>
      <c r="P2122" s="14">
        <f>F2122*$F$13</f>
        <v>0</v>
      </c>
      <c r="Q2122" s="14">
        <f>G2122*$G$13</f>
        <v>0</v>
      </c>
      <c r="R2122" s="14">
        <f>H2122*$H$13</f>
        <v>0</v>
      </c>
      <c r="S2122" s="14">
        <f>(N2122/100)*(I2122*$I$13)+(N2122/100)*(J2122*$J$13)+(N2122/100)*(M2122*$M$13)+(N2122/100)*(K2122*$K$10)</f>
        <v>351</v>
      </c>
      <c r="T2122" s="14">
        <f>(O2122/100)*(K2122*$K$13)+(O2122/100)*(M2122*$M$13)</f>
        <v>0</v>
      </c>
      <c r="U2122" s="14">
        <f>(P2122/100)*(K2122*$K$13)+(P2122/100)*(L2122*$L$13)+(P2122/100)*(M2122*$M$13)</f>
        <v>0</v>
      </c>
      <c r="V2122" s="14">
        <f>(Q2122/100)*(L2122*$L$13)+(Q2122/100)*(M2122*$M$13)</f>
        <v>0</v>
      </c>
      <c r="W2122" s="14">
        <f>(R2122/100)*(K2122*$K$13)+(R2122/100)*(L2122*$L$13)+(R2122/100)*(M2122*$M$13)</f>
        <v>0</v>
      </c>
      <c r="X2122" s="14">
        <f t="shared" si="680"/>
        <v>481</v>
      </c>
      <c r="Y2122" s="14">
        <f t="shared" si="681"/>
        <v>0</v>
      </c>
      <c r="Z2122" s="14">
        <f t="shared" si="682"/>
        <v>0</v>
      </c>
      <c r="AA2122" s="14">
        <f t="shared" si="683"/>
        <v>0</v>
      </c>
      <c r="AB2122" s="14">
        <f t="shared" si="687"/>
        <v>0</v>
      </c>
      <c r="AC2122" s="15">
        <f t="shared" si="686"/>
        <v>481</v>
      </c>
      <c r="AD2122" s="48">
        <f>(ROUND(AC2122-AC2112,1)/AC2112)</f>
        <v>0.28266666666666668</v>
      </c>
      <c r="AE2122" s="113"/>
      <c r="AF2122" s="60"/>
      <c r="AH2122" s="20"/>
    </row>
    <row r="2123" spans="1:34">
      <c r="A2123" s="99" t="s">
        <v>849</v>
      </c>
      <c r="B2123" s="93"/>
      <c r="C2123" s="21" t="s">
        <v>329</v>
      </c>
      <c r="D2123" s="12">
        <v>122</v>
      </c>
      <c r="E2123" s="12">
        <v>0</v>
      </c>
      <c r="F2123" s="12">
        <v>0</v>
      </c>
      <c r="G2123" s="12">
        <v>0</v>
      </c>
      <c r="H2123" s="12">
        <v>0</v>
      </c>
      <c r="I2123" s="13">
        <v>10</v>
      </c>
      <c r="J2123" s="13">
        <v>50</v>
      </c>
      <c r="K2123" s="13">
        <v>75</v>
      </c>
      <c r="L2123" s="13">
        <v>0</v>
      </c>
      <c r="M2123" s="13">
        <v>0</v>
      </c>
      <c r="N2123" s="14">
        <f>D2123*$D$14</f>
        <v>158.6</v>
      </c>
      <c r="O2123" s="14">
        <f>E2123*$E$14</f>
        <v>0</v>
      </c>
      <c r="P2123" s="14">
        <f>F2123*$F$14</f>
        <v>0</v>
      </c>
      <c r="Q2123" s="14">
        <f>G2123*$G$14</f>
        <v>0</v>
      </c>
      <c r="R2123" s="14">
        <f>H2123*$H$14</f>
        <v>0</v>
      </c>
      <c r="S2123" s="14">
        <f>(N2123/100)*(I2123*$I$14)+(N2123/100)*(J2123*$J$14)+(N2123/100)*(K2123*$K$14)</f>
        <v>321.16499999999996</v>
      </c>
      <c r="T2123" s="14">
        <f>(O2123/100)*(K2123*$K$14)</f>
        <v>0</v>
      </c>
      <c r="U2123" s="14">
        <f>(P2123/100)*(K2123*$K$14)+(P2123/100)*(L2123*$L$14)</f>
        <v>0</v>
      </c>
      <c r="V2123" s="14">
        <f>(Q2123/100)*(L2123*$L$14)</f>
        <v>0</v>
      </c>
      <c r="W2123" s="14">
        <f>(R2123/100)*(K2123*$L$14)+(R2123/100)*(L2123*$M$14)</f>
        <v>0</v>
      </c>
      <c r="X2123" s="14">
        <f t="shared" si="680"/>
        <v>479.76499999999999</v>
      </c>
      <c r="Y2123" s="14">
        <f t="shared" si="681"/>
        <v>0</v>
      </c>
      <c r="Z2123" s="14">
        <f t="shared" si="682"/>
        <v>0</v>
      </c>
      <c r="AA2123" s="14">
        <f t="shared" si="683"/>
        <v>0</v>
      </c>
      <c r="AB2123" s="14">
        <f t="shared" si="687"/>
        <v>0</v>
      </c>
      <c r="AC2123" s="15">
        <f t="shared" si="686"/>
        <v>479.8</v>
      </c>
      <c r="AD2123" s="48">
        <f>(ROUND(AC2123-AC2112,1)/AC2112)</f>
        <v>0.27946666666666664</v>
      </c>
      <c r="AE2123" s="113"/>
      <c r="AF2123" s="60"/>
      <c r="AH2123" s="20"/>
    </row>
    <row r="2124" spans="1:34">
      <c r="A2124" s="99"/>
      <c r="B2124" s="93"/>
      <c r="C2124" s="21" t="s">
        <v>330</v>
      </c>
      <c r="D2124" s="12">
        <v>122</v>
      </c>
      <c r="E2124" s="12">
        <v>0</v>
      </c>
      <c r="F2124" s="12">
        <v>0</v>
      </c>
      <c r="G2124" s="12">
        <v>0</v>
      </c>
      <c r="H2124" s="12">
        <v>0</v>
      </c>
      <c r="I2124" s="13">
        <v>10</v>
      </c>
      <c r="J2124" s="13">
        <v>50</v>
      </c>
      <c r="K2124" s="13">
        <v>0</v>
      </c>
      <c r="L2124" s="13">
        <v>75</v>
      </c>
      <c r="M2124" s="13">
        <v>0</v>
      </c>
      <c r="N2124" s="14">
        <f>D2124*$D$15</f>
        <v>158.6</v>
      </c>
      <c r="O2124" s="14">
        <f>E2124*$E$15</f>
        <v>0</v>
      </c>
      <c r="P2124" s="14">
        <f>F2124*$F$15</f>
        <v>0</v>
      </c>
      <c r="Q2124" s="14">
        <f>G2124*$G$15</f>
        <v>0</v>
      </c>
      <c r="R2124" s="14">
        <f>H2124*$H$15</f>
        <v>0</v>
      </c>
      <c r="S2124" s="14">
        <f>(N2124/100)*(I2124*$I$15)+(N2124/100)*(J2124*$J$15)+(N2124/100)*(L2124*$L$15)</f>
        <v>321.16499999999996</v>
      </c>
      <c r="T2124" s="14">
        <f>(O2124/100)*(K2124*$K$15)</f>
        <v>0</v>
      </c>
      <c r="U2124" s="14">
        <f>(P2124/100)*(K2124*$K$15)+(P2124/100)*(L2124*$L$15)</f>
        <v>0</v>
      </c>
      <c r="V2124" s="14">
        <f>(Q2124/100)*(L2124*$L$15)</f>
        <v>0</v>
      </c>
      <c r="W2124" s="14">
        <f>(R2124/100)*(K2124*$K$15)+(R2124/100)*(L2124*$L$15)</f>
        <v>0</v>
      </c>
      <c r="X2124" s="14">
        <f t="shared" si="680"/>
        <v>479.76499999999999</v>
      </c>
      <c r="Y2124" s="14">
        <f t="shared" si="681"/>
        <v>0</v>
      </c>
      <c r="Z2124" s="14">
        <f t="shared" si="682"/>
        <v>0</v>
      </c>
      <c r="AA2124" s="14">
        <f t="shared" si="683"/>
        <v>0</v>
      </c>
      <c r="AB2124" s="14">
        <f t="shared" si="687"/>
        <v>0</v>
      </c>
      <c r="AC2124" s="15">
        <f t="shared" si="686"/>
        <v>479.8</v>
      </c>
      <c r="AD2124" s="48">
        <f>(ROUND(AC2124-AC2112,1)/AC2112)</f>
        <v>0.27946666666666664</v>
      </c>
      <c r="AE2124" s="113"/>
      <c r="AF2124" s="60"/>
      <c r="AH2124" s="20"/>
    </row>
    <row r="2125" spans="1:34">
      <c r="A2125" s="99"/>
      <c r="B2125" s="93"/>
      <c r="C2125" s="21" t="s">
        <v>326</v>
      </c>
      <c r="D2125" s="12">
        <v>100</v>
      </c>
      <c r="E2125" s="12">
        <v>0</v>
      </c>
      <c r="F2125" s="12">
        <v>0</v>
      </c>
      <c r="G2125" s="12">
        <v>0</v>
      </c>
      <c r="H2125" s="12">
        <v>0</v>
      </c>
      <c r="I2125" s="13">
        <v>10</v>
      </c>
      <c r="J2125" s="13">
        <v>80</v>
      </c>
      <c r="K2125" s="13">
        <v>40</v>
      </c>
      <c r="L2125" s="13">
        <v>0</v>
      </c>
      <c r="M2125" s="13">
        <v>0</v>
      </c>
      <c r="N2125" s="14">
        <f>D2125*$D$16</f>
        <v>130</v>
      </c>
      <c r="O2125" s="14">
        <f>E2125*$E$16</f>
        <v>0</v>
      </c>
      <c r="P2125" s="14">
        <f>F2125*$F$16</f>
        <v>0</v>
      </c>
      <c r="Q2125" s="14">
        <f>G2125*$G$16</f>
        <v>0</v>
      </c>
      <c r="R2125" s="14">
        <f>H2125*$H$16</f>
        <v>0</v>
      </c>
      <c r="S2125" s="14">
        <f>(N2125/100)*(I2125*$I$16)+(N2125/100)*(J2125*$J$16)+(N2125/100)*(K2125*$L$16)</f>
        <v>330.20000000000005</v>
      </c>
      <c r="T2125" s="14">
        <f>(O2125/100)*(K2125*$K$16)</f>
        <v>0</v>
      </c>
      <c r="U2125" s="14">
        <f>(P2125/100)*(K2125*$K$16)+(P2125/100)*(L2125*$L$16)</f>
        <v>0</v>
      </c>
      <c r="V2125" s="14">
        <f>(Q2125/100)*(L2125*$L$16)</f>
        <v>0</v>
      </c>
      <c r="W2125" s="14">
        <f>(R2125/100)*(K2125*$K$16)+(R2125/100)*(L2125*$L$16)</f>
        <v>0</v>
      </c>
      <c r="X2125" s="14">
        <f t="shared" si="680"/>
        <v>460.20000000000005</v>
      </c>
      <c r="Y2125" s="14">
        <f t="shared" si="681"/>
        <v>0</v>
      </c>
      <c r="Z2125" s="14">
        <f t="shared" si="682"/>
        <v>0</v>
      </c>
      <c r="AA2125" s="14">
        <f t="shared" si="683"/>
        <v>0</v>
      </c>
      <c r="AB2125" s="14">
        <f t="shared" si="687"/>
        <v>0</v>
      </c>
      <c r="AC2125" s="15">
        <f t="shared" si="686"/>
        <v>460.2</v>
      </c>
      <c r="AD2125" s="48">
        <f>(ROUND(AC2125-AC2112,1)/AC2112)</f>
        <v>0.22720000000000001</v>
      </c>
      <c r="AE2125" s="113"/>
      <c r="AF2125" s="60"/>
      <c r="AH2125" s="20"/>
    </row>
    <row r="2126" spans="1:34">
      <c r="A2126" s="99"/>
      <c r="B2126" s="93"/>
      <c r="C2126" s="21" t="s">
        <v>327</v>
      </c>
      <c r="D2126" s="12">
        <v>100</v>
      </c>
      <c r="E2126" s="12">
        <v>0</v>
      </c>
      <c r="F2126" s="12">
        <v>0</v>
      </c>
      <c r="G2126" s="12">
        <v>0</v>
      </c>
      <c r="H2126" s="12">
        <v>0</v>
      </c>
      <c r="I2126" s="13">
        <v>50</v>
      </c>
      <c r="J2126" s="13">
        <v>50</v>
      </c>
      <c r="K2126" s="13">
        <v>40</v>
      </c>
      <c r="L2126" s="13">
        <v>0</v>
      </c>
      <c r="M2126" s="13">
        <v>0</v>
      </c>
      <c r="N2126" s="14">
        <f>D2126*$D$17</f>
        <v>130</v>
      </c>
      <c r="O2126" s="14">
        <f>E2126*$E$17</f>
        <v>0</v>
      </c>
      <c r="P2126" s="14">
        <f>F2126*$F$17</f>
        <v>0</v>
      </c>
      <c r="Q2126" s="14">
        <f>G2126*$G$17</f>
        <v>0</v>
      </c>
      <c r="R2126" s="14">
        <f>H2126*$H$17</f>
        <v>0</v>
      </c>
      <c r="S2126" s="14">
        <f>(N2126/100)*(I2126*$I$17)+(N2126/100)*(J2126*$J$17)+(N2126/100)*(K2126*$L$17)</f>
        <v>292.5</v>
      </c>
      <c r="T2126" s="14">
        <f>(O2126/100)*(K2126*$K$17)</f>
        <v>0</v>
      </c>
      <c r="U2126" s="14">
        <f>(P2126/100)*(K2126*$K$17)+(P2126/100)*(L2126*$L$17)</f>
        <v>0</v>
      </c>
      <c r="V2126" s="14">
        <f>(Q2126/100)*(L2126*$L$17)</f>
        <v>0</v>
      </c>
      <c r="W2126" s="14">
        <f>(R2126/100)*(K2126*$K$17)+(R2126/100)*(L2126*$L$17)</f>
        <v>0</v>
      </c>
      <c r="X2126" s="14">
        <f t="shared" si="680"/>
        <v>422.5</v>
      </c>
      <c r="Y2126" s="14">
        <f t="shared" si="681"/>
        <v>0</v>
      </c>
      <c r="Z2126" s="14">
        <f t="shared" si="682"/>
        <v>0</v>
      </c>
      <c r="AA2126" s="14">
        <f t="shared" si="683"/>
        <v>0</v>
      </c>
      <c r="AB2126" s="14">
        <f t="shared" si="687"/>
        <v>0</v>
      </c>
      <c r="AC2126" s="15">
        <f t="shared" si="686"/>
        <v>422.5</v>
      </c>
      <c r="AD2126" s="48">
        <f>(ROUND(AC2126-AC2112,1)/AC2112)</f>
        <v>0.12666666666666668</v>
      </c>
      <c r="AE2126" s="113"/>
      <c r="AF2126" s="60"/>
      <c r="AH2126" s="20"/>
    </row>
    <row r="2127" spans="1:34">
      <c r="A2127" s="106" t="s">
        <v>0</v>
      </c>
      <c r="B2127" s="90" t="s">
        <v>592</v>
      </c>
      <c r="C2127" s="50" t="s">
        <v>242</v>
      </c>
      <c r="D2127" s="11">
        <v>115</v>
      </c>
      <c r="E2127" s="11">
        <v>0</v>
      </c>
      <c r="F2127" s="11">
        <v>0</v>
      </c>
      <c r="G2127" s="11">
        <v>0</v>
      </c>
      <c r="H2127" s="11">
        <v>0</v>
      </c>
      <c r="I2127" s="51">
        <v>40</v>
      </c>
      <c r="J2127" s="51">
        <v>40</v>
      </c>
      <c r="K2127" s="51">
        <v>0</v>
      </c>
      <c r="L2127" s="51">
        <v>0</v>
      </c>
      <c r="M2127" s="51">
        <v>0</v>
      </c>
      <c r="N2127" s="52">
        <f>D2127*$D$3</f>
        <v>172.5</v>
      </c>
      <c r="O2127" s="52">
        <f>E2127*$E$3</f>
        <v>0</v>
      </c>
      <c r="P2127" s="52">
        <f>F2127*$F$3</f>
        <v>0</v>
      </c>
      <c r="Q2127" s="52">
        <f>G2127*$G$3</f>
        <v>0</v>
      </c>
      <c r="R2127" s="52">
        <f>H2127*$H$3</f>
        <v>0</v>
      </c>
      <c r="S2127" s="52">
        <f>(N2127/100)*(I2127*$I$3)+(N2127/100)*(J2127*$J$3)</f>
        <v>207</v>
      </c>
      <c r="T2127" s="52">
        <f>(O2127/100)*(K2127*$K$3)</f>
        <v>0</v>
      </c>
      <c r="U2127" s="52">
        <f>(P2127/100)*(K2127*$K$3)+(P2127/100)*(L2127*$L$3)</f>
        <v>0</v>
      </c>
      <c r="V2127" s="52">
        <f>(Q2127/100)*(L2127*$L$3)</f>
        <v>0</v>
      </c>
      <c r="W2127" s="52">
        <f>(R2127/100)*(K2127*$K$3)+(R2127/100)*(L2127*$L$3)</f>
        <v>0</v>
      </c>
      <c r="X2127" s="52">
        <f t="shared" ref="X2127:X2141" si="688">N2127+S2127</f>
        <v>379.5</v>
      </c>
      <c r="Y2127" s="52">
        <f t="shared" ref="Y2127:Y2141" si="689">O2127+T2127</f>
        <v>0</v>
      </c>
      <c r="Z2127" s="52">
        <f t="shared" ref="Z2127:Z2141" si="690">P2127+U2127</f>
        <v>0</v>
      </c>
      <c r="AA2127" s="52">
        <f t="shared" ref="AA2127:AA2141" si="691">Q2127+V2127</f>
        <v>0</v>
      </c>
      <c r="AB2127" s="52">
        <f>R2127+W2127</f>
        <v>0</v>
      </c>
      <c r="AC2127" s="53">
        <f>ROUND(X2127+Y2127+Z2127+AA2127+AB2127,1)</f>
        <v>379.5</v>
      </c>
      <c r="AD2127" s="58"/>
      <c r="AE2127" s="113"/>
      <c r="AF2127" s="60"/>
      <c r="AH2127" s="20"/>
    </row>
    <row r="2128" spans="1:34">
      <c r="A2128" s="99" t="s">
        <v>815</v>
      </c>
      <c r="B2128" s="91">
        <v>10</v>
      </c>
      <c r="C2128" s="21" t="s">
        <v>325</v>
      </c>
      <c r="D2128" s="12">
        <v>115</v>
      </c>
      <c r="E2128" s="12">
        <v>0</v>
      </c>
      <c r="F2128" s="12">
        <v>0</v>
      </c>
      <c r="G2128" s="12">
        <v>0</v>
      </c>
      <c r="H2128" s="12">
        <v>0</v>
      </c>
      <c r="I2128" s="13">
        <v>59</v>
      </c>
      <c r="J2128" s="13">
        <v>59</v>
      </c>
      <c r="K2128" s="13">
        <v>0</v>
      </c>
      <c r="L2128" s="13">
        <v>0</v>
      </c>
      <c r="M2128" s="13">
        <v>0</v>
      </c>
      <c r="N2128" s="14">
        <f>D2128*$D$4</f>
        <v>149.5</v>
      </c>
      <c r="O2128" s="14">
        <f>E2128*$E$4</f>
        <v>0</v>
      </c>
      <c r="P2128" s="14">
        <f>F2128*$F$4</f>
        <v>0</v>
      </c>
      <c r="Q2128" s="14">
        <f>G2128*$G$4</f>
        <v>0</v>
      </c>
      <c r="R2128" s="14">
        <f>H2128*$H$4</f>
        <v>0</v>
      </c>
      <c r="S2128" s="14">
        <f>(N2128/100)*(I2128*$I$4)+(N2128/100)*(J2128*$J$4)</f>
        <v>317.53800000000001</v>
      </c>
      <c r="T2128" s="14">
        <f>(O2128/100)*(K2128*$K$4)</f>
        <v>0</v>
      </c>
      <c r="U2128" s="14">
        <f>(P2128/100)*(K2128*$K$4)+(P2128/100)*(L2128*$L$4)</f>
        <v>0</v>
      </c>
      <c r="V2128" s="14">
        <f>(Q2128/100)*(L2128*$L$4)</f>
        <v>0</v>
      </c>
      <c r="W2128" s="14">
        <f>(R2128/100)*(K2128*$K$4)+(R2128/100)*(L2128*$L$4)</f>
        <v>0</v>
      </c>
      <c r="X2128" s="14">
        <f t="shared" si="688"/>
        <v>467.03800000000001</v>
      </c>
      <c r="Y2128" s="14">
        <f t="shared" si="689"/>
        <v>0</v>
      </c>
      <c r="Z2128" s="14">
        <f t="shared" si="690"/>
        <v>0</v>
      </c>
      <c r="AA2128" s="14">
        <f t="shared" si="691"/>
        <v>0</v>
      </c>
      <c r="AB2128" s="14">
        <f>R2128+W2128</f>
        <v>0</v>
      </c>
      <c r="AC2128" s="15">
        <f>ROUND(X2128+Y2128+Z2128+AA2128+AB2128,1)</f>
        <v>467</v>
      </c>
      <c r="AD2128" s="48">
        <f>(ROUND(AC2128-AC2127,1)/AC2127)</f>
        <v>0.23056653491436099</v>
      </c>
      <c r="AE2128" s="113" t="s">
        <v>814</v>
      </c>
      <c r="AF2128" s="60"/>
      <c r="AH2128" s="20"/>
    </row>
    <row r="2129" spans="1:34">
      <c r="A2129" s="99" t="s">
        <v>816</v>
      </c>
      <c r="B2129" s="91">
        <v>18</v>
      </c>
      <c r="C2129" s="21" t="s">
        <v>850</v>
      </c>
      <c r="D2129" s="12">
        <v>115</v>
      </c>
      <c r="E2129" s="12">
        <v>0</v>
      </c>
      <c r="F2129" s="12">
        <v>0</v>
      </c>
      <c r="G2129" s="12">
        <v>0</v>
      </c>
      <c r="H2129" s="12">
        <v>0</v>
      </c>
      <c r="I2129" s="13">
        <v>40</v>
      </c>
      <c r="J2129" s="13">
        <v>40</v>
      </c>
      <c r="K2129" s="13">
        <v>0</v>
      </c>
      <c r="L2129" s="13">
        <v>0</v>
      </c>
      <c r="M2129" s="13">
        <v>0</v>
      </c>
      <c r="N2129" s="14">
        <f>D2129*$D$5</f>
        <v>161</v>
      </c>
      <c r="O2129" s="14">
        <f>E2129*$E$5</f>
        <v>0</v>
      </c>
      <c r="P2129" s="14">
        <f>F2129*$F$5</f>
        <v>0</v>
      </c>
      <c r="Q2129" s="14">
        <f>G2129*$G$5</f>
        <v>0</v>
      </c>
      <c r="R2129" s="14">
        <f>H2129*$H$5</f>
        <v>0</v>
      </c>
      <c r="S2129" s="14">
        <f>(N2129/100)*(I2129*$I$5)+(N2129/100)*(J2129*$J$5)</f>
        <v>193.20000000000002</v>
      </c>
      <c r="T2129" s="14">
        <f>(O2129/100)*(K2129*$K$5)</f>
        <v>0</v>
      </c>
      <c r="U2129" s="14">
        <f>(P2129/100)*(K2129*$K$5)+(P2129/100)*(L2129*$L$5)</f>
        <v>0</v>
      </c>
      <c r="V2129" s="14">
        <f>(Q2129/100)*(L2129*$L$5)</f>
        <v>0</v>
      </c>
      <c r="W2129" s="14">
        <f>(R2129/100)*(K2129*$K$5)+(R2129/100)*(L2129*$L$5)</f>
        <v>0</v>
      </c>
      <c r="X2129" s="14">
        <f t="shared" si="688"/>
        <v>354.20000000000005</v>
      </c>
      <c r="Y2129" s="14">
        <f t="shared" si="689"/>
        <v>0</v>
      </c>
      <c r="Z2129" s="14">
        <f t="shared" si="690"/>
        <v>0</v>
      </c>
      <c r="AA2129" s="14">
        <f t="shared" si="691"/>
        <v>0</v>
      </c>
      <c r="AB2129" s="14">
        <f>R2129+W2129</f>
        <v>0</v>
      </c>
      <c r="AC2129" s="15">
        <f t="shared" ref="AC2129:AC2141" si="692">ROUND(X2129+Y2129+Z2129+AA2129+AB2129,1)</f>
        <v>354.2</v>
      </c>
      <c r="AD2129" s="48">
        <f>(ROUND(AC2129-AC2127,1)/AC2127)</f>
        <v>-6.6666666666666666E-2</v>
      </c>
      <c r="AE2129" s="113"/>
      <c r="AF2129" s="60"/>
      <c r="AH2129" s="20"/>
    </row>
    <row r="2130" spans="1:34">
      <c r="A2130" s="99" t="s">
        <v>817</v>
      </c>
      <c r="B2130" s="91">
        <v>0</v>
      </c>
      <c r="C2130" s="21" t="s">
        <v>338</v>
      </c>
      <c r="D2130" s="12">
        <v>115</v>
      </c>
      <c r="E2130" s="12">
        <v>0</v>
      </c>
      <c r="F2130" s="12">
        <v>0</v>
      </c>
      <c r="G2130" s="12">
        <v>0</v>
      </c>
      <c r="H2130" s="12">
        <v>0</v>
      </c>
      <c r="I2130" s="13">
        <v>40</v>
      </c>
      <c r="J2130" s="13">
        <v>40</v>
      </c>
      <c r="K2130" s="13">
        <v>0</v>
      </c>
      <c r="L2130" s="13">
        <v>0</v>
      </c>
      <c r="M2130" s="13">
        <v>0</v>
      </c>
      <c r="N2130" s="14">
        <f>D2130*$D$6</f>
        <v>161</v>
      </c>
      <c r="O2130" s="14">
        <f>E2130*$E$6</f>
        <v>0</v>
      </c>
      <c r="P2130" s="14">
        <f>F2130*$F$6</f>
        <v>0</v>
      </c>
      <c r="Q2130" s="14">
        <f>G2130*$G$6</f>
        <v>0</v>
      </c>
      <c r="R2130" s="14">
        <f>H2130*$H$6</f>
        <v>0</v>
      </c>
      <c r="S2130" s="14">
        <f>(N2130/100)*(I2130*$I$6)+(N2130/100)*(J2130*$J$6)</f>
        <v>193.20000000000002</v>
      </c>
      <c r="T2130" s="14">
        <f>(O2130/100)*(K2130*$K$6)</f>
        <v>0</v>
      </c>
      <c r="U2130" s="14">
        <f>(P2130/100)*(K2130*$K$6)+(P2130/100)*(L2130*$L$6)</f>
        <v>0</v>
      </c>
      <c r="V2130" s="14">
        <f>(Q2130/100)*(L2130*$L$6)</f>
        <v>0</v>
      </c>
      <c r="W2130" s="14">
        <f>(R2130/100)*(K2130*$K$6)+(R2130/100)*(L2130*$L$6)</f>
        <v>0</v>
      </c>
      <c r="X2130" s="14">
        <f t="shared" si="688"/>
        <v>354.20000000000005</v>
      </c>
      <c r="Y2130" s="14">
        <f t="shared" si="689"/>
        <v>0</v>
      </c>
      <c r="Z2130" s="14">
        <f t="shared" si="690"/>
        <v>0</v>
      </c>
      <c r="AA2130" s="14">
        <f t="shared" si="691"/>
        <v>0</v>
      </c>
      <c r="AB2130" s="14">
        <f t="shared" ref="AB2130:AB2141" si="693">R2130+W2130</f>
        <v>0</v>
      </c>
      <c r="AC2130" s="15">
        <f t="shared" si="692"/>
        <v>354.2</v>
      </c>
      <c r="AD2130" s="48">
        <f>(ROUND(AC2130-AC2127,1)/AC2127)</f>
        <v>-6.6666666666666666E-2</v>
      </c>
      <c r="AE2130" s="113"/>
      <c r="AF2130" s="60"/>
      <c r="AH2130" s="20"/>
    </row>
    <row r="2131" spans="1:34">
      <c r="A2131" s="99" t="s">
        <v>818</v>
      </c>
      <c r="B2131" s="91">
        <v>0</v>
      </c>
      <c r="C2131" s="21" t="s">
        <v>339</v>
      </c>
      <c r="D2131" s="12">
        <v>115</v>
      </c>
      <c r="E2131" s="12">
        <v>0</v>
      </c>
      <c r="F2131" s="12">
        <v>0</v>
      </c>
      <c r="G2131" s="12">
        <v>0</v>
      </c>
      <c r="H2131" s="12">
        <v>0</v>
      </c>
      <c r="I2131" s="13">
        <v>40</v>
      </c>
      <c r="J2131" s="13">
        <v>40</v>
      </c>
      <c r="K2131" s="13">
        <v>0</v>
      </c>
      <c r="L2131" s="13">
        <v>0</v>
      </c>
      <c r="M2131" s="13">
        <v>0</v>
      </c>
      <c r="N2131" s="14">
        <f>D2131*$D$7</f>
        <v>161</v>
      </c>
      <c r="O2131" s="14">
        <f>E2131*$E$7</f>
        <v>0</v>
      </c>
      <c r="P2131" s="14">
        <f>F2131*$F$7</f>
        <v>0</v>
      </c>
      <c r="Q2131" s="14">
        <f>G2131*$G$7</f>
        <v>0</v>
      </c>
      <c r="R2131" s="14">
        <f>H2131*$H$7</f>
        <v>0</v>
      </c>
      <c r="S2131" s="14">
        <f>(N2131/100)*(I2131*$I$7)+(N2131/100)*(J2131*$J$7)</f>
        <v>193.20000000000002</v>
      </c>
      <c r="T2131" s="14">
        <f>(O2131/100)*(K2131*$K$7)</f>
        <v>0</v>
      </c>
      <c r="U2131" s="14">
        <f>(P2131/100)*(K2131*$K$7)+(P2131/100)*(L2131*$L$7)</f>
        <v>0</v>
      </c>
      <c r="V2131" s="14">
        <f>(Q2131/100)*(L2131*$L$7)</f>
        <v>0</v>
      </c>
      <c r="W2131" s="14">
        <f>(R2131/100)*(K2131*$K$7)+(R2131/100)*(L2131*$L$7)</f>
        <v>0</v>
      </c>
      <c r="X2131" s="14">
        <f t="shared" si="688"/>
        <v>354.20000000000005</v>
      </c>
      <c r="Y2131" s="14">
        <f t="shared" si="689"/>
        <v>0</v>
      </c>
      <c r="Z2131" s="14">
        <f t="shared" si="690"/>
        <v>0</v>
      </c>
      <c r="AA2131" s="14">
        <f t="shared" si="691"/>
        <v>0</v>
      </c>
      <c r="AB2131" s="14">
        <f t="shared" si="693"/>
        <v>0</v>
      </c>
      <c r="AC2131" s="15">
        <f t="shared" si="692"/>
        <v>354.2</v>
      </c>
      <c r="AD2131" s="48">
        <f>(ROUND(AC2131-AC2127,1)/AC2127)</f>
        <v>-6.6666666666666666E-2</v>
      </c>
      <c r="AE2131" s="113"/>
      <c r="AF2131" s="60"/>
      <c r="AH2131" s="20"/>
    </row>
    <row r="2132" spans="1:34">
      <c r="A2132" s="99" t="s">
        <v>667</v>
      </c>
      <c r="B2132" s="91"/>
      <c r="C2132" s="21" t="s">
        <v>340</v>
      </c>
      <c r="D2132" s="12">
        <v>115</v>
      </c>
      <c r="E2132" s="12">
        <v>0</v>
      </c>
      <c r="F2132" s="12">
        <v>0</v>
      </c>
      <c r="G2132" s="12">
        <v>0</v>
      </c>
      <c r="H2132" s="12">
        <v>0</v>
      </c>
      <c r="I2132" s="13">
        <v>40</v>
      </c>
      <c r="J2132" s="13">
        <v>40</v>
      </c>
      <c r="K2132" s="13">
        <v>0</v>
      </c>
      <c r="L2132" s="13">
        <v>0</v>
      </c>
      <c r="M2132" s="13">
        <v>0</v>
      </c>
      <c r="N2132" s="14">
        <f>D2132*$D$8</f>
        <v>161</v>
      </c>
      <c r="O2132" s="14">
        <f>E2132*$E$8</f>
        <v>0</v>
      </c>
      <c r="P2132" s="14">
        <f>F2132*$F$8</f>
        <v>0</v>
      </c>
      <c r="Q2132" s="14">
        <f>G2132*$G$8</f>
        <v>0</v>
      </c>
      <c r="R2132" s="14">
        <f>H2132*$H$8</f>
        <v>0</v>
      </c>
      <c r="S2132" s="14">
        <f>(N2132/100)*(I2132*$I$8)+(N2132/100)*(J2132*$J$8)</f>
        <v>193.20000000000002</v>
      </c>
      <c r="T2132" s="14">
        <f>(O2132/100)*(K2132*$K$8)</f>
        <v>0</v>
      </c>
      <c r="U2132" s="14">
        <f>(P2132/100)*(K2132*$K$8)+(P2132/100)*(L2132*$L$8)</f>
        <v>0</v>
      </c>
      <c r="V2132" s="14">
        <f>(Q2132/100)*(L2132*$L$8)</f>
        <v>0</v>
      </c>
      <c r="W2132" s="14">
        <f>(R2132/100)*(K2132*$K$8)+(R2132/100)*(L2132*$L$8)</f>
        <v>0</v>
      </c>
      <c r="X2132" s="14">
        <f t="shared" si="688"/>
        <v>354.20000000000005</v>
      </c>
      <c r="Y2132" s="14">
        <f t="shared" si="689"/>
        <v>0</v>
      </c>
      <c r="Z2132" s="14">
        <f t="shared" si="690"/>
        <v>0</v>
      </c>
      <c r="AA2132" s="14">
        <f t="shared" si="691"/>
        <v>0</v>
      </c>
      <c r="AB2132" s="14">
        <f t="shared" si="693"/>
        <v>0</v>
      </c>
      <c r="AC2132" s="15">
        <f t="shared" si="692"/>
        <v>354.2</v>
      </c>
      <c r="AD2132" s="48">
        <f>(ROUND(AC2132-AC2127,1)/AC2127)</f>
        <v>-6.6666666666666666E-2</v>
      </c>
      <c r="AE2132" s="113"/>
      <c r="AF2132" s="60"/>
      <c r="AH2132" s="20"/>
    </row>
    <row r="2133" spans="1:34">
      <c r="A2133" s="99" t="s">
        <v>606</v>
      </c>
      <c r="B2133" s="91"/>
      <c r="C2133" s="21" t="s">
        <v>1</v>
      </c>
      <c r="D2133" s="12">
        <v>58</v>
      </c>
      <c r="E2133" s="12">
        <v>115</v>
      </c>
      <c r="F2133" s="12">
        <v>0</v>
      </c>
      <c r="G2133" s="12">
        <v>0</v>
      </c>
      <c r="H2133" s="12">
        <v>0</v>
      </c>
      <c r="I2133" s="13">
        <v>40</v>
      </c>
      <c r="J2133" s="13">
        <v>40</v>
      </c>
      <c r="K2133" s="13">
        <v>85</v>
      </c>
      <c r="L2133" s="13">
        <v>0</v>
      </c>
      <c r="M2133" s="13">
        <v>0</v>
      </c>
      <c r="N2133" s="14">
        <f>D2133*$D$9</f>
        <v>69.599999999999994</v>
      </c>
      <c r="O2133" s="14">
        <f>E2133*$E$9</f>
        <v>149.5</v>
      </c>
      <c r="P2133" s="14">
        <f>F2133*$F$9</f>
        <v>0</v>
      </c>
      <c r="Q2133" s="14">
        <f>G2133*$G$9</f>
        <v>0</v>
      </c>
      <c r="R2133" s="14">
        <f>H2133*$H$9</f>
        <v>0</v>
      </c>
      <c r="S2133" s="14">
        <f>(N2133/100)*(I2133*$I$9)+(N2133/100)*(J2133*$J$9)</f>
        <v>83.52</v>
      </c>
      <c r="T2133" s="14">
        <f>(O2133/100)*(K2133*$K$9)</f>
        <v>190.61250000000001</v>
      </c>
      <c r="U2133" s="14">
        <f>(P2133/100)*(K2133*$K$9)+(P2133/100)*(L2133*$L$9)</f>
        <v>0</v>
      </c>
      <c r="V2133" s="14">
        <f>(Q2133/100)*(L2133*$L$9)</f>
        <v>0</v>
      </c>
      <c r="W2133" s="14">
        <f>(R2133/100)*(K2133*$K$9)+(R2133/100)*(L2133*$L$9)</f>
        <v>0</v>
      </c>
      <c r="X2133" s="14">
        <f t="shared" si="688"/>
        <v>153.12</v>
      </c>
      <c r="Y2133" s="14">
        <f t="shared" si="689"/>
        <v>340.11250000000001</v>
      </c>
      <c r="Z2133" s="14">
        <f t="shared" si="690"/>
        <v>0</v>
      </c>
      <c r="AA2133" s="14">
        <f t="shared" si="691"/>
        <v>0</v>
      </c>
      <c r="AB2133" s="14">
        <f t="shared" si="693"/>
        <v>0</v>
      </c>
      <c r="AC2133" s="15">
        <f t="shared" si="692"/>
        <v>493.2</v>
      </c>
      <c r="AD2133" s="48">
        <f>(ROUND(AC2133-AC2127,1)/AC2127)</f>
        <v>0.29960474308300394</v>
      </c>
      <c r="AE2133" s="113"/>
      <c r="AF2133" s="60"/>
      <c r="AH2133" s="20"/>
    </row>
    <row r="2134" spans="1:34">
      <c r="A2134" s="99" t="s">
        <v>845</v>
      </c>
      <c r="B2134" s="91"/>
      <c r="C2134" s="21" t="s">
        <v>2</v>
      </c>
      <c r="D2134" s="12">
        <v>58</v>
      </c>
      <c r="E2134" s="12">
        <v>0</v>
      </c>
      <c r="F2134" s="12">
        <v>115</v>
      </c>
      <c r="G2134" s="12">
        <v>0</v>
      </c>
      <c r="H2134" s="12">
        <v>0</v>
      </c>
      <c r="I2134" s="13">
        <v>40</v>
      </c>
      <c r="J2134" s="13">
        <v>40</v>
      </c>
      <c r="K2134" s="13">
        <v>42.5</v>
      </c>
      <c r="L2134" s="13">
        <v>42.5</v>
      </c>
      <c r="M2134" s="13">
        <v>0</v>
      </c>
      <c r="N2134" s="14">
        <f>D2134*$D$10</f>
        <v>69.599999999999994</v>
      </c>
      <c r="O2134" s="14">
        <f>E2134*$E$10</f>
        <v>0</v>
      </c>
      <c r="P2134" s="14">
        <f>F2134*$F$10</f>
        <v>149.5</v>
      </c>
      <c r="Q2134" s="14">
        <f>G2134*$G$10</f>
        <v>0</v>
      </c>
      <c r="R2134" s="14">
        <f>H2134*$H$10</f>
        <v>0</v>
      </c>
      <c r="S2134" s="14">
        <f>(N2134/100)*(I2134*$I$10)+(N2134/100)*(J2134*$J$10)</f>
        <v>83.52</v>
      </c>
      <c r="T2134" s="14">
        <f>(O2134/100)*(K2134*$J$10)</f>
        <v>0</v>
      </c>
      <c r="U2134" s="14">
        <f>(P2134/100)*(K2134*$K$10)+(P2134/100)*(L2134*$L$10)</f>
        <v>190.61250000000001</v>
      </c>
      <c r="V2134" s="14">
        <f>(Q2134/100)*(L2134*$L$10)</f>
        <v>0</v>
      </c>
      <c r="W2134" s="14">
        <f>(R2134/100)*(K2134*$K$10)+(R2134/100)*(L2134*$L$10)</f>
        <v>0</v>
      </c>
      <c r="X2134" s="14">
        <f t="shared" si="688"/>
        <v>153.12</v>
      </c>
      <c r="Y2134" s="14">
        <f t="shared" si="689"/>
        <v>0</v>
      </c>
      <c r="Z2134" s="14">
        <f t="shared" si="690"/>
        <v>340.11250000000001</v>
      </c>
      <c r="AA2134" s="14">
        <f t="shared" si="691"/>
        <v>0</v>
      </c>
      <c r="AB2134" s="14">
        <f t="shared" si="693"/>
        <v>0</v>
      </c>
      <c r="AC2134" s="15">
        <f t="shared" si="692"/>
        <v>493.2</v>
      </c>
      <c r="AD2134" s="48">
        <f>(ROUND(AC2134-AC2127,1)/AC2127)</f>
        <v>0.29960474308300394</v>
      </c>
      <c r="AE2134" s="113"/>
      <c r="AF2134" s="60"/>
      <c r="AH2134" s="20"/>
    </row>
    <row r="2135" spans="1:34">
      <c r="A2135" s="99" t="s">
        <v>846</v>
      </c>
      <c r="B2135" s="91"/>
      <c r="C2135" s="21" t="s">
        <v>3</v>
      </c>
      <c r="D2135" s="12">
        <v>58</v>
      </c>
      <c r="E2135" s="12">
        <v>0</v>
      </c>
      <c r="F2135" s="12">
        <v>0</v>
      </c>
      <c r="G2135" s="12">
        <v>115</v>
      </c>
      <c r="H2135" s="12">
        <v>0</v>
      </c>
      <c r="I2135" s="13">
        <v>40</v>
      </c>
      <c r="J2135" s="13">
        <v>40</v>
      </c>
      <c r="K2135" s="13">
        <v>0</v>
      </c>
      <c r="L2135" s="13">
        <v>85</v>
      </c>
      <c r="M2135" s="13">
        <v>0</v>
      </c>
      <c r="N2135" s="14">
        <f>D2135*$D$11</f>
        <v>69.599999999999994</v>
      </c>
      <c r="O2135" s="14">
        <f>E2135*$E$11</f>
        <v>0</v>
      </c>
      <c r="P2135" s="14">
        <f>F2135*$F$11</f>
        <v>0</v>
      </c>
      <c r="Q2135" s="14">
        <f>G2135*$G$11</f>
        <v>149.5</v>
      </c>
      <c r="R2135" s="14">
        <f>H2135*$H$11</f>
        <v>0</v>
      </c>
      <c r="S2135" s="14">
        <f>(N2135/100)*(I2135*$I$11)+(N2135/100)*(J2135*$J$11)</f>
        <v>83.52</v>
      </c>
      <c r="T2135" s="14">
        <f>(O2135/100)*(K2135*$K$11)</f>
        <v>0</v>
      </c>
      <c r="U2135" s="14">
        <f>(P2135/100)*(K2135*$K$11)+(P2135/100)*(L2135*$L$11)</f>
        <v>0</v>
      </c>
      <c r="V2135" s="14">
        <f>(Q2135/100)*(L2135*$L$11)</f>
        <v>190.61250000000001</v>
      </c>
      <c r="W2135" s="14">
        <f>(R2135/100)*(K2135*$K$11)+(R2135/100)*(L2135*$L$11)</f>
        <v>0</v>
      </c>
      <c r="X2135" s="14">
        <f t="shared" si="688"/>
        <v>153.12</v>
      </c>
      <c r="Y2135" s="14">
        <f t="shared" si="689"/>
        <v>0</v>
      </c>
      <c r="Z2135" s="14">
        <f t="shared" si="690"/>
        <v>0</v>
      </c>
      <c r="AA2135" s="14">
        <f t="shared" si="691"/>
        <v>340.11250000000001</v>
      </c>
      <c r="AB2135" s="14">
        <f t="shared" si="693"/>
        <v>0</v>
      </c>
      <c r="AC2135" s="15">
        <f t="shared" si="692"/>
        <v>493.2</v>
      </c>
      <c r="AD2135" s="48">
        <f>(ROUND(AC2135-AC2127,1)/AC2127)</f>
        <v>0.29960474308300394</v>
      </c>
      <c r="AE2135" s="113"/>
      <c r="AF2135" s="60"/>
      <c r="AH2135" s="20"/>
    </row>
    <row r="2136" spans="1:34">
      <c r="A2136" s="99" t="s">
        <v>847</v>
      </c>
      <c r="B2136" s="91"/>
      <c r="C2136" s="21" t="s">
        <v>4</v>
      </c>
      <c r="D2136" s="12">
        <v>58</v>
      </c>
      <c r="E2136" s="12">
        <v>0</v>
      </c>
      <c r="F2136" s="12">
        <v>0</v>
      </c>
      <c r="G2136" s="12">
        <v>0</v>
      </c>
      <c r="H2136" s="12">
        <v>115</v>
      </c>
      <c r="I2136" s="13">
        <v>40</v>
      </c>
      <c r="J2136" s="13">
        <v>40</v>
      </c>
      <c r="K2136" s="13">
        <v>42.5</v>
      </c>
      <c r="L2136" s="13">
        <v>42.5</v>
      </c>
      <c r="M2136" s="13">
        <v>0</v>
      </c>
      <c r="N2136" s="14">
        <f>D2136*$D$12</f>
        <v>69.599999999999994</v>
      </c>
      <c r="O2136" s="14">
        <f>E2136*$E$12</f>
        <v>0</v>
      </c>
      <c r="P2136" s="14">
        <f>F2136*$F$12</f>
        <v>0</v>
      </c>
      <c r="Q2136" s="14">
        <f>G2136*$G$12</f>
        <v>0</v>
      </c>
      <c r="R2136" s="14">
        <f>H2136*$H$12</f>
        <v>149.5</v>
      </c>
      <c r="S2136" s="14">
        <f>(N2136/100)*(I2136*$I$12)+(N2136/100)*(J2136*$J$12)</f>
        <v>83.52</v>
      </c>
      <c r="T2136" s="14">
        <f>(O2136/100)*(K2136*$K$12)</f>
        <v>0</v>
      </c>
      <c r="U2136" s="14">
        <f>(P2136/100)*(K2136*$K$12)+(P2136/100)*(L2136*$L$12)</f>
        <v>0</v>
      </c>
      <c r="V2136" s="14">
        <f>(Q2136/100)*(L2136*$L$12)</f>
        <v>0</v>
      </c>
      <c r="W2136" s="14">
        <f>(R2136/100)*(K2136*$K$12)+(R2136/100)*(L2136*$L$12)</f>
        <v>190.61250000000001</v>
      </c>
      <c r="X2136" s="14">
        <f t="shared" si="688"/>
        <v>153.12</v>
      </c>
      <c r="Y2136" s="14">
        <f t="shared" si="689"/>
        <v>0</v>
      </c>
      <c r="Z2136" s="14">
        <f t="shared" si="690"/>
        <v>0</v>
      </c>
      <c r="AA2136" s="14">
        <f t="shared" si="691"/>
        <v>0</v>
      </c>
      <c r="AB2136" s="14">
        <f t="shared" si="693"/>
        <v>340.11250000000001</v>
      </c>
      <c r="AC2136" s="15">
        <f t="shared" si="692"/>
        <v>493.2</v>
      </c>
      <c r="AD2136" s="48">
        <f>(ROUND(AC2136-AC2127,1)/AC2127)</f>
        <v>0.29960474308300394</v>
      </c>
      <c r="AE2136" s="113"/>
      <c r="AF2136" s="60"/>
      <c r="AH2136" s="20"/>
    </row>
    <row r="2137" spans="1:34">
      <c r="A2137" s="99" t="s">
        <v>848</v>
      </c>
      <c r="B2137" s="91"/>
      <c r="C2137" s="21" t="s">
        <v>328</v>
      </c>
      <c r="D2137" s="12">
        <v>115</v>
      </c>
      <c r="E2137" s="12">
        <v>0</v>
      </c>
      <c r="F2137" s="12">
        <v>0</v>
      </c>
      <c r="G2137" s="12">
        <v>0</v>
      </c>
      <c r="H2137" s="12">
        <v>0</v>
      </c>
      <c r="I2137" s="13">
        <v>40</v>
      </c>
      <c r="J2137" s="13">
        <v>40</v>
      </c>
      <c r="K2137" s="13">
        <v>0</v>
      </c>
      <c r="L2137" s="13">
        <v>0</v>
      </c>
      <c r="M2137" s="13">
        <v>70</v>
      </c>
      <c r="N2137" s="14">
        <f>D2137*$D$13</f>
        <v>149.5</v>
      </c>
      <c r="O2137" s="14">
        <f>E2137*$E$13</f>
        <v>0</v>
      </c>
      <c r="P2137" s="14">
        <f>F2137*$F$13</f>
        <v>0</v>
      </c>
      <c r="Q2137" s="14">
        <f>G2137*$G$13</f>
        <v>0</v>
      </c>
      <c r="R2137" s="14">
        <f>H2137*$H$13</f>
        <v>0</v>
      </c>
      <c r="S2137" s="14">
        <f>(N2137/100)*(I2137*$I$14)+(N2137/100)*(J2137*$J$14)+(N2137/100)*(M2137*$M$14)</f>
        <v>336.375</v>
      </c>
      <c r="T2137" s="14">
        <f>(O2137/100)*(K2137*$K$13)+(O2137/100)*(M2137*$M$13)</f>
        <v>0</v>
      </c>
      <c r="U2137" s="14">
        <f>(P2137/100)*(K2137*$K$13)+(P2137/100)*(L2137*$L$13)+(P2137/100)*(M2137*$M$13)</f>
        <v>0</v>
      </c>
      <c r="V2137" s="14">
        <f>(Q2137/100)*(L2137*$L$13)+(Q2137/100)*(M2137*$M$13)</f>
        <v>0</v>
      </c>
      <c r="W2137" s="14">
        <f>(R2137/100)*(K2137*$K$13)+(R2137/100)*(L2137*$L$13)+(R2137/100)*(M2137*$M$13)</f>
        <v>0</v>
      </c>
      <c r="X2137" s="14">
        <f t="shared" si="688"/>
        <v>485.875</v>
      </c>
      <c r="Y2137" s="14">
        <f t="shared" si="689"/>
        <v>0</v>
      </c>
      <c r="Z2137" s="14">
        <f t="shared" si="690"/>
        <v>0</v>
      </c>
      <c r="AA2137" s="14">
        <f t="shared" si="691"/>
        <v>0</v>
      </c>
      <c r="AB2137" s="14">
        <f t="shared" si="693"/>
        <v>0</v>
      </c>
      <c r="AC2137" s="15">
        <f t="shared" si="692"/>
        <v>485.9</v>
      </c>
      <c r="AD2137" s="48">
        <f>(ROUND(AC2137-AC2127,1)/AC2127)</f>
        <v>0.28036890645586299</v>
      </c>
      <c r="AE2137" s="113"/>
      <c r="AF2137" s="60"/>
      <c r="AH2137" s="20"/>
    </row>
    <row r="2138" spans="1:34">
      <c r="A2138" s="99" t="s">
        <v>849</v>
      </c>
      <c r="B2138" s="91"/>
      <c r="C2138" s="21" t="s">
        <v>329</v>
      </c>
      <c r="D2138" s="12">
        <v>115</v>
      </c>
      <c r="E2138" s="12">
        <v>0</v>
      </c>
      <c r="F2138" s="12">
        <v>0</v>
      </c>
      <c r="G2138" s="12">
        <v>0</v>
      </c>
      <c r="H2138" s="12">
        <v>0</v>
      </c>
      <c r="I2138" s="13">
        <v>40</v>
      </c>
      <c r="J2138" s="13">
        <v>40</v>
      </c>
      <c r="K2138" s="13">
        <v>70</v>
      </c>
      <c r="L2138" s="13">
        <v>0</v>
      </c>
      <c r="M2138" s="13">
        <v>0</v>
      </c>
      <c r="N2138" s="14">
        <f>D2138*$D$14</f>
        <v>149.5</v>
      </c>
      <c r="O2138" s="14">
        <f>E2138*$E$14</f>
        <v>0</v>
      </c>
      <c r="P2138" s="14">
        <f>F2138*$F$14</f>
        <v>0</v>
      </c>
      <c r="Q2138" s="14">
        <f>G2138*$G$14</f>
        <v>0</v>
      </c>
      <c r="R2138" s="14">
        <f>H2138*$H$14</f>
        <v>0</v>
      </c>
      <c r="S2138" s="14">
        <f>(N2138/100)*(I2138*$I$14)+(N2138/100)*(J2138*$J$14)+(N2138/100)*(K2138*$K$14)</f>
        <v>336.375</v>
      </c>
      <c r="T2138" s="14">
        <f>(O2138/100)*(K2138*$K$14)</f>
        <v>0</v>
      </c>
      <c r="U2138" s="14">
        <f>(P2138/100)*(K2138*$K$14)+(P2138/100)*(L2138*$L$14)</f>
        <v>0</v>
      </c>
      <c r="V2138" s="14">
        <f>(Q2138/100)*(L2138*$L$14)</f>
        <v>0</v>
      </c>
      <c r="W2138" s="14">
        <f>(R2138/100)*(K2138*$L$14)+(R2138/100)*(L2138*$M$14)</f>
        <v>0</v>
      </c>
      <c r="X2138" s="14">
        <f t="shared" si="688"/>
        <v>485.875</v>
      </c>
      <c r="Y2138" s="14">
        <f t="shared" si="689"/>
        <v>0</v>
      </c>
      <c r="Z2138" s="14">
        <f t="shared" si="690"/>
        <v>0</v>
      </c>
      <c r="AA2138" s="14">
        <f t="shared" si="691"/>
        <v>0</v>
      </c>
      <c r="AB2138" s="14">
        <f t="shared" si="693"/>
        <v>0</v>
      </c>
      <c r="AC2138" s="15">
        <f t="shared" si="692"/>
        <v>485.9</v>
      </c>
      <c r="AD2138" s="48">
        <f>(ROUND(AC2138-AC2127,1)/AC2127)</f>
        <v>0.28036890645586299</v>
      </c>
      <c r="AE2138" s="113"/>
      <c r="AF2138" s="60"/>
      <c r="AH2138" s="20"/>
    </row>
    <row r="2139" spans="1:34">
      <c r="A2139" s="99"/>
      <c r="B2139" s="91"/>
      <c r="C2139" s="21" t="s">
        <v>330</v>
      </c>
      <c r="D2139" s="12">
        <v>115</v>
      </c>
      <c r="E2139" s="12">
        <v>0</v>
      </c>
      <c r="F2139" s="12">
        <v>0</v>
      </c>
      <c r="G2139" s="12">
        <v>0</v>
      </c>
      <c r="H2139" s="12">
        <v>0</v>
      </c>
      <c r="I2139" s="13">
        <v>40</v>
      </c>
      <c r="J2139" s="13">
        <v>40</v>
      </c>
      <c r="K2139" s="13">
        <v>0</v>
      </c>
      <c r="L2139" s="13">
        <v>70</v>
      </c>
      <c r="M2139" s="13">
        <v>0</v>
      </c>
      <c r="N2139" s="14">
        <f>D2139*$D$15</f>
        <v>149.5</v>
      </c>
      <c r="O2139" s="14">
        <f>E2139*$E$15</f>
        <v>0</v>
      </c>
      <c r="P2139" s="14">
        <f>F2139*$F$15</f>
        <v>0</v>
      </c>
      <c r="Q2139" s="14">
        <f>G2139*$G$15</f>
        <v>0</v>
      </c>
      <c r="R2139" s="14">
        <f>H2139*$H$15</f>
        <v>0</v>
      </c>
      <c r="S2139" s="14">
        <f>(N2139/100)*(I2139*$I$15)+(N2139/100)*(J2139*$J$15)+(N2139/100)*(L2139*$L$15)</f>
        <v>336.375</v>
      </c>
      <c r="T2139" s="14">
        <f>(O2139/100)*(K2139*$K$15)</f>
        <v>0</v>
      </c>
      <c r="U2139" s="14">
        <f>(P2139/100)*(K2139*$K$15)+(P2139/100)*(L2139*$L$15)</f>
        <v>0</v>
      </c>
      <c r="V2139" s="14">
        <f>(Q2139/100)*(L2139*$L$15)</f>
        <v>0</v>
      </c>
      <c r="W2139" s="14">
        <f>(R2139/100)*(K2139*$K$15)+(R2139/100)*(L2139*$L$15)</f>
        <v>0</v>
      </c>
      <c r="X2139" s="14">
        <f t="shared" si="688"/>
        <v>485.875</v>
      </c>
      <c r="Y2139" s="14">
        <f t="shared" si="689"/>
        <v>0</v>
      </c>
      <c r="Z2139" s="14">
        <f t="shared" si="690"/>
        <v>0</v>
      </c>
      <c r="AA2139" s="14">
        <f t="shared" si="691"/>
        <v>0</v>
      </c>
      <c r="AB2139" s="14">
        <f t="shared" si="693"/>
        <v>0</v>
      </c>
      <c r="AC2139" s="15">
        <f t="shared" si="692"/>
        <v>485.9</v>
      </c>
      <c r="AD2139" s="48">
        <f>(ROUND(AC2139-AC2127,1)/AC2127)</f>
        <v>0.28036890645586299</v>
      </c>
      <c r="AE2139" s="113"/>
      <c r="AF2139" s="60"/>
      <c r="AH2139" s="20"/>
    </row>
    <row r="2140" spans="1:34">
      <c r="A2140" s="99"/>
      <c r="B2140" s="91"/>
      <c r="C2140" s="21" t="s">
        <v>326</v>
      </c>
      <c r="D2140" s="12">
        <v>115</v>
      </c>
      <c r="E2140" s="12">
        <v>0</v>
      </c>
      <c r="F2140" s="12">
        <v>0</v>
      </c>
      <c r="G2140" s="12">
        <v>0</v>
      </c>
      <c r="H2140" s="12">
        <v>0</v>
      </c>
      <c r="I2140" s="13">
        <v>40</v>
      </c>
      <c r="J2140" s="13">
        <v>69</v>
      </c>
      <c r="K2140" s="13">
        <v>0</v>
      </c>
      <c r="L2140" s="13">
        <v>0</v>
      </c>
      <c r="M2140" s="13">
        <v>0</v>
      </c>
      <c r="N2140" s="14">
        <f>D2140*$D$16</f>
        <v>149.5</v>
      </c>
      <c r="O2140" s="14">
        <f>E2140*$E$16</f>
        <v>0</v>
      </c>
      <c r="P2140" s="14">
        <f>F2140*$F$16</f>
        <v>0</v>
      </c>
      <c r="Q2140" s="14">
        <f>G2140*$G$16</f>
        <v>0</v>
      </c>
      <c r="R2140" s="14">
        <f>H2140*$H$16</f>
        <v>0</v>
      </c>
      <c r="S2140" s="14">
        <f>(N2140/100)*(I2140*$I$16)+(N2140/100)*(J2140*$J$16)</f>
        <v>297.05649999999997</v>
      </c>
      <c r="T2140" s="14">
        <f>(O2140/100)*(K2140*$K$16)</f>
        <v>0</v>
      </c>
      <c r="U2140" s="14">
        <f>(P2140/100)*(K2140*$K$16)+(P2140/100)*(L2140*$L$16)</f>
        <v>0</v>
      </c>
      <c r="V2140" s="14">
        <f>(Q2140/100)*(L2140*$L$16)</f>
        <v>0</v>
      </c>
      <c r="W2140" s="14">
        <f>(R2140/100)*(K2140*$K$16)+(R2140/100)*(L2140*$L$16)</f>
        <v>0</v>
      </c>
      <c r="X2140" s="14">
        <f t="shared" si="688"/>
        <v>446.55649999999997</v>
      </c>
      <c r="Y2140" s="14">
        <f t="shared" si="689"/>
        <v>0</v>
      </c>
      <c r="Z2140" s="14">
        <f t="shared" si="690"/>
        <v>0</v>
      </c>
      <c r="AA2140" s="14">
        <f t="shared" si="691"/>
        <v>0</v>
      </c>
      <c r="AB2140" s="14">
        <f t="shared" si="693"/>
        <v>0</v>
      </c>
      <c r="AC2140" s="15">
        <f t="shared" si="692"/>
        <v>446.6</v>
      </c>
      <c r="AD2140" s="48">
        <f>(ROUND(AC2140-AC2127,1)/AC2127)</f>
        <v>0.17681159420289855</v>
      </c>
      <c r="AE2140" s="113"/>
      <c r="AF2140" s="60"/>
      <c r="AH2140" s="20"/>
    </row>
    <row r="2141" spans="1:34">
      <c r="A2141" s="99"/>
      <c r="B2141" s="91"/>
      <c r="C2141" s="21" t="s">
        <v>327</v>
      </c>
      <c r="D2141" s="12">
        <v>115</v>
      </c>
      <c r="E2141" s="12">
        <v>0</v>
      </c>
      <c r="F2141" s="12">
        <v>0</v>
      </c>
      <c r="G2141" s="12">
        <v>0</v>
      </c>
      <c r="H2141" s="12">
        <v>0</v>
      </c>
      <c r="I2141" s="13">
        <v>69</v>
      </c>
      <c r="J2141" s="13">
        <v>40</v>
      </c>
      <c r="K2141" s="13">
        <v>0</v>
      </c>
      <c r="L2141" s="13">
        <v>0</v>
      </c>
      <c r="M2141" s="13">
        <v>0</v>
      </c>
      <c r="N2141" s="14">
        <f>D2141*$D$17</f>
        <v>149.5</v>
      </c>
      <c r="O2141" s="14">
        <f>E2141*$E$17</f>
        <v>0</v>
      </c>
      <c r="P2141" s="14">
        <f>F2141*$F$17</f>
        <v>0</v>
      </c>
      <c r="Q2141" s="14">
        <f>G2141*$G$17</f>
        <v>0</v>
      </c>
      <c r="R2141" s="14">
        <f>H2141*$H$17</f>
        <v>0</v>
      </c>
      <c r="S2141" s="14">
        <f>(N2141/100)*(I2141*$I$17)+(N2141/100)*(J2141*$J$17)</f>
        <v>297.05649999999997</v>
      </c>
      <c r="T2141" s="14">
        <f>(O2141/100)*(K2141*$K$17)</f>
        <v>0</v>
      </c>
      <c r="U2141" s="14">
        <f>(P2141/100)*(K2141*$K$17)+(P2141/100)*(L2141*$L$17)</f>
        <v>0</v>
      </c>
      <c r="V2141" s="14">
        <f>(Q2141/100)*(L2141*$L$17)</f>
        <v>0</v>
      </c>
      <c r="W2141" s="14">
        <f>(R2141/100)*(K2141*$K$17)+(R2141/100)*(L2141*$L$17)</f>
        <v>0</v>
      </c>
      <c r="X2141" s="14">
        <f t="shared" si="688"/>
        <v>446.55649999999997</v>
      </c>
      <c r="Y2141" s="14">
        <f t="shared" si="689"/>
        <v>0</v>
      </c>
      <c r="Z2141" s="14">
        <f t="shared" si="690"/>
        <v>0</v>
      </c>
      <c r="AA2141" s="14">
        <f t="shared" si="691"/>
        <v>0</v>
      </c>
      <c r="AB2141" s="14">
        <f t="shared" si="693"/>
        <v>0</v>
      </c>
      <c r="AC2141" s="15">
        <f t="shared" si="692"/>
        <v>446.6</v>
      </c>
      <c r="AD2141" s="48">
        <f>(ROUND(AC2141-AC2127,1)/AC2127)</f>
        <v>0.17681159420289855</v>
      </c>
      <c r="AE2141" s="113"/>
      <c r="AF2141" s="60"/>
      <c r="AH2141" s="20"/>
    </row>
    <row r="2142" spans="1:34">
      <c r="A2142" s="106" t="s">
        <v>0</v>
      </c>
      <c r="B2142" s="92" t="s">
        <v>100</v>
      </c>
      <c r="C2142" s="50" t="s">
        <v>242</v>
      </c>
      <c r="D2142" s="11">
        <v>0</v>
      </c>
      <c r="E2142" s="11">
        <v>96</v>
      </c>
      <c r="F2142" s="11">
        <v>0</v>
      </c>
      <c r="G2142" s="11">
        <v>0</v>
      </c>
      <c r="H2142" s="11">
        <v>0</v>
      </c>
      <c r="I2142" s="51">
        <v>0</v>
      </c>
      <c r="J2142" s="51">
        <v>0</v>
      </c>
      <c r="K2142" s="51">
        <v>100</v>
      </c>
      <c r="L2142" s="51">
        <v>0</v>
      </c>
      <c r="M2142" s="51">
        <v>0</v>
      </c>
      <c r="N2142" s="52">
        <f>D2142*$D$3</f>
        <v>0</v>
      </c>
      <c r="O2142" s="52">
        <f>E2142*$E$3</f>
        <v>144</v>
      </c>
      <c r="P2142" s="52">
        <f>F2142*$F$3</f>
        <v>0</v>
      </c>
      <c r="Q2142" s="52">
        <f>G2142*$G$3</f>
        <v>0</v>
      </c>
      <c r="R2142" s="52">
        <f>H2142*$H$3</f>
        <v>0</v>
      </c>
      <c r="S2142" s="52">
        <f>(N2142/100)*(I2142*$I$3)+(N2142/100)*(J2142*$J$3)</f>
        <v>0</v>
      </c>
      <c r="T2142" s="52">
        <f>(O2142/100)*(K2142*$K$3)</f>
        <v>216</v>
      </c>
      <c r="U2142" s="52">
        <f>(P2142/100)*(K2142*$K$3)+(P2142/100)*(L2142*$L$3)</f>
        <v>0</v>
      </c>
      <c r="V2142" s="52">
        <f>(Q2142/100)*(L2142*$L$3)</f>
        <v>0</v>
      </c>
      <c r="W2142" s="52">
        <f>(R2142/100)*(K2142*$K$3)+(R2142/100)*(L2142*$L$3)</f>
        <v>0</v>
      </c>
      <c r="X2142" s="52">
        <f t="shared" ref="X2142:X2156" si="694">N2142+S2142</f>
        <v>0</v>
      </c>
      <c r="Y2142" s="52">
        <f t="shared" ref="Y2142:Y2156" si="695">O2142+T2142</f>
        <v>360</v>
      </c>
      <c r="Z2142" s="52">
        <f t="shared" ref="Z2142:Z2156" si="696">P2142+U2142</f>
        <v>0</v>
      </c>
      <c r="AA2142" s="52">
        <f t="shared" ref="AA2142:AA2156" si="697">Q2142+V2142</f>
        <v>0</v>
      </c>
      <c r="AB2142" s="52">
        <f>R2142+W2142</f>
        <v>0</v>
      </c>
      <c r="AC2142" s="53">
        <f>ROUND(X2142+Y2142+Z2142+AA2142+AB2142,1)</f>
        <v>360</v>
      </c>
      <c r="AD2142" s="58"/>
      <c r="AE2142" s="113"/>
      <c r="AF2142" s="60"/>
      <c r="AH2142" s="20"/>
    </row>
    <row r="2143" spans="1:34">
      <c r="A2143" s="99" t="s">
        <v>815</v>
      </c>
      <c r="B2143" s="92">
        <v>0</v>
      </c>
      <c r="C2143" s="21" t="s">
        <v>325</v>
      </c>
      <c r="D2143" s="12">
        <v>0</v>
      </c>
      <c r="E2143" s="12">
        <v>96</v>
      </c>
      <c r="F2143" s="12">
        <v>0</v>
      </c>
      <c r="G2143" s="12">
        <v>0</v>
      </c>
      <c r="H2143" s="12">
        <v>0</v>
      </c>
      <c r="I2143" s="13">
        <v>0</v>
      </c>
      <c r="J2143" s="13">
        <v>0</v>
      </c>
      <c r="K2143" s="13">
        <v>150</v>
      </c>
      <c r="L2143" s="13">
        <v>0</v>
      </c>
      <c r="M2143" s="13">
        <v>0</v>
      </c>
      <c r="N2143" s="14">
        <f>D2143*$D$4</f>
        <v>0</v>
      </c>
      <c r="O2143" s="14">
        <f>E2143*$E$4</f>
        <v>124.80000000000001</v>
      </c>
      <c r="P2143" s="14">
        <f>F2143*$F$4</f>
        <v>0</v>
      </c>
      <c r="Q2143" s="14">
        <f>G2143*$G$4</f>
        <v>0</v>
      </c>
      <c r="R2143" s="14">
        <f>H2143*$H$4</f>
        <v>0</v>
      </c>
      <c r="S2143" s="14">
        <f>(N2143/100)*(I2143*$I$4)+(N2143/100)*(J2143*$J$4)</f>
        <v>0</v>
      </c>
      <c r="T2143" s="14">
        <f>(O2143/100)*(K2143*$K$4)</f>
        <v>280.80000000000007</v>
      </c>
      <c r="U2143" s="14">
        <f>(P2143/100)*(K2143*$K$4)+(P2143/100)*(L2143*$L$4)</f>
        <v>0</v>
      </c>
      <c r="V2143" s="14">
        <f>(Q2143/100)*(L2143*$L$4)</f>
        <v>0</v>
      </c>
      <c r="W2143" s="14">
        <f>(R2143/100)*(K2143*$K$4)+(R2143/100)*(L2143*$L$4)</f>
        <v>0</v>
      </c>
      <c r="X2143" s="14">
        <f t="shared" si="694"/>
        <v>0</v>
      </c>
      <c r="Y2143" s="14">
        <f t="shared" si="695"/>
        <v>405.60000000000008</v>
      </c>
      <c r="Z2143" s="14">
        <f t="shared" si="696"/>
        <v>0</v>
      </c>
      <c r="AA2143" s="14">
        <f t="shared" si="697"/>
        <v>0</v>
      </c>
      <c r="AB2143" s="14">
        <f>R2143+W2143</f>
        <v>0</v>
      </c>
      <c r="AC2143" s="15">
        <f>ROUND(X2143+Y2143+Z2143+AA2143+AB2143,1)</f>
        <v>405.6</v>
      </c>
      <c r="AD2143" s="48">
        <f>(ROUND(AC2143-AC2142,1)/AC2142)</f>
        <v>0.12666666666666668</v>
      </c>
      <c r="AE2143" s="113" t="s">
        <v>814</v>
      </c>
      <c r="AF2143" s="60"/>
      <c r="AH2143" s="20"/>
    </row>
    <row r="2144" spans="1:34">
      <c r="A2144" s="99" t="s">
        <v>816</v>
      </c>
      <c r="B2144" s="93">
        <v>20</v>
      </c>
      <c r="C2144" s="21" t="s">
        <v>850</v>
      </c>
      <c r="D2144" s="12">
        <v>0</v>
      </c>
      <c r="E2144" s="12">
        <v>96</v>
      </c>
      <c r="F2144" s="12">
        <v>0</v>
      </c>
      <c r="G2144" s="12">
        <v>0</v>
      </c>
      <c r="H2144" s="12">
        <v>0</v>
      </c>
      <c r="I2144" s="13">
        <v>0</v>
      </c>
      <c r="J2144" s="13">
        <v>0</v>
      </c>
      <c r="K2144" s="13">
        <v>100</v>
      </c>
      <c r="L2144" s="13">
        <v>0</v>
      </c>
      <c r="M2144" s="13">
        <v>0</v>
      </c>
      <c r="N2144" s="14">
        <f>D2144*$D$5</f>
        <v>0</v>
      </c>
      <c r="O2144" s="14">
        <f>E2144*$E$5</f>
        <v>134.39999999999998</v>
      </c>
      <c r="P2144" s="14">
        <f>F2144*$F$5</f>
        <v>0</v>
      </c>
      <c r="Q2144" s="14">
        <f>G2144*$G$5</f>
        <v>0</v>
      </c>
      <c r="R2144" s="14">
        <f>H2144*$H$5</f>
        <v>0</v>
      </c>
      <c r="S2144" s="14">
        <f>(N2144/100)*(I2144*$I$5)+(N2144/100)*(J2144*$J$5)</f>
        <v>0</v>
      </c>
      <c r="T2144" s="14">
        <f>(O2144/100)*(K2144*$K$5)</f>
        <v>201.59999999999997</v>
      </c>
      <c r="U2144" s="14">
        <f>(P2144/100)*(K2144*$K$5)+(P2144/100)*(L2144*$L$5)</f>
        <v>0</v>
      </c>
      <c r="V2144" s="14">
        <f>(Q2144/100)*(L2144*$L$5)</f>
        <v>0</v>
      </c>
      <c r="W2144" s="14">
        <f>(R2144/100)*(K2144*$K$5)+(R2144/100)*(L2144*$L$5)</f>
        <v>0</v>
      </c>
      <c r="X2144" s="14">
        <f t="shared" si="694"/>
        <v>0</v>
      </c>
      <c r="Y2144" s="14">
        <f t="shared" si="695"/>
        <v>335.99999999999994</v>
      </c>
      <c r="Z2144" s="14">
        <f t="shared" si="696"/>
        <v>0</v>
      </c>
      <c r="AA2144" s="14">
        <f t="shared" si="697"/>
        <v>0</v>
      </c>
      <c r="AB2144" s="14">
        <f>R2144+W2144</f>
        <v>0</v>
      </c>
      <c r="AC2144" s="15">
        <f t="shared" ref="AC2144:AC2156" si="698">ROUND(X2144+Y2144+Z2144+AA2144+AB2144,1)</f>
        <v>336</v>
      </c>
      <c r="AD2144" s="48">
        <f>(ROUND(AC2144-AC2142,1)/AC2142)</f>
        <v>-6.6666666666666666E-2</v>
      </c>
      <c r="AE2144" s="113"/>
      <c r="AF2144" s="60"/>
      <c r="AH2144" s="20"/>
    </row>
    <row r="2145" spans="1:34">
      <c r="A2145" s="99" t="s">
        <v>817</v>
      </c>
      <c r="B2145" s="93">
        <v>40</v>
      </c>
      <c r="C2145" s="21" t="s">
        <v>338</v>
      </c>
      <c r="D2145" s="12">
        <v>0</v>
      </c>
      <c r="E2145" s="12">
        <v>96</v>
      </c>
      <c r="F2145" s="12">
        <v>0</v>
      </c>
      <c r="G2145" s="12">
        <v>0</v>
      </c>
      <c r="H2145" s="12">
        <v>0</v>
      </c>
      <c r="I2145" s="13">
        <v>0</v>
      </c>
      <c r="J2145" s="13">
        <v>0</v>
      </c>
      <c r="K2145" s="13">
        <v>100</v>
      </c>
      <c r="L2145" s="13">
        <v>0</v>
      </c>
      <c r="M2145" s="13">
        <v>0</v>
      </c>
      <c r="N2145" s="14">
        <f>D2145*$D$6</f>
        <v>0</v>
      </c>
      <c r="O2145" s="14">
        <f>E2145*$E$6</f>
        <v>134.39999999999998</v>
      </c>
      <c r="P2145" s="14">
        <f>F2145*$F$6</f>
        <v>0</v>
      </c>
      <c r="Q2145" s="14">
        <f>G2145*$G$6</f>
        <v>0</v>
      </c>
      <c r="R2145" s="14">
        <f>H2145*$H$6</f>
        <v>0</v>
      </c>
      <c r="S2145" s="14">
        <f>(N2145/100)*(I2145*$I$6)+(N2145/100)*(J2145*$J$6)</f>
        <v>0</v>
      </c>
      <c r="T2145" s="14">
        <f>(O2145/100)*(K2145*$K$6)</f>
        <v>201.59999999999997</v>
      </c>
      <c r="U2145" s="14">
        <f>(P2145/100)*(K2145*$K$6)+(P2145/100)*(L2145*$L$6)</f>
        <v>0</v>
      </c>
      <c r="V2145" s="14">
        <f>(Q2145/100)*(L2145*$L$6)</f>
        <v>0</v>
      </c>
      <c r="W2145" s="14">
        <f>(R2145/100)*(K2145*$K$6)+(R2145/100)*(L2145*$L$6)</f>
        <v>0</v>
      </c>
      <c r="X2145" s="14">
        <f t="shared" si="694"/>
        <v>0</v>
      </c>
      <c r="Y2145" s="14">
        <f t="shared" si="695"/>
        <v>335.99999999999994</v>
      </c>
      <c r="Z2145" s="14">
        <f t="shared" si="696"/>
        <v>0</v>
      </c>
      <c r="AA2145" s="14">
        <f t="shared" si="697"/>
        <v>0</v>
      </c>
      <c r="AB2145" s="14">
        <f t="shared" ref="AB2145:AB2156" si="699">R2145+W2145</f>
        <v>0</v>
      </c>
      <c r="AC2145" s="15">
        <f t="shared" si="698"/>
        <v>336</v>
      </c>
      <c r="AD2145" s="48">
        <f>(ROUND(AC2145-AC2142,1)/AC2142)</f>
        <v>-6.6666666666666666E-2</v>
      </c>
      <c r="AE2145" s="113"/>
      <c r="AF2145" s="60"/>
      <c r="AH2145" s="20"/>
    </row>
    <row r="2146" spans="1:34">
      <c r="A2146" s="99" t="s">
        <v>818</v>
      </c>
      <c r="B2146" s="93">
        <v>0</v>
      </c>
      <c r="C2146" s="21" t="s">
        <v>339</v>
      </c>
      <c r="D2146" s="12">
        <v>0</v>
      </c>
      <c r="E2146" s="12">
        <v>96</v>
      </c>
      <c r="F2146" s="12">
        <v>0</v>
      </c>
      <c r="G2146" s="12">
        <v>0</v>
      </c>
      <c r="H2146" s="12">
        <v>0</v>
      </c>
      <c r="I2146" s="13">
        <v>0</v>
      </c>
      <c r="J2146" s="13">
        <v>0</v>
      </c>
      <c r="K2146" s="13">
        <v>100</v>
      </c>
      <c r="L2146" s="13">
        <v>0</v>
      </c>
      <c r="M2146" s="13">
        <v>0</v>
      </c>
      <c r="N2146" s="14">
        <f>D2146*$D$7</f>
        <v>0</v>
      </c>
      <c r="O2146" s="14">
        <f>E2146*$E$7</f>
        <v>134.39999999999998</v>
      </c>
      <c r="P2146" s="14">
        <f>F2146*$F$7</f>
        <v>0</v>
      </c>
      <c r="Q2146" s="14">
        <f>G2146*$G$7</f>
        <v>0</v>
      </c>
      <c r="R2146" s="14">
        <f>H2146*$H$7</f>
        <v>0</v>
      </c>
      <c r="S2146" s="14">
        <f>(N2146/100)*(I2146*$I$7)+(N2146/100)*(J2146*$J$7)</f>
        <v>0</v>
      </c>
      <c r="T2146" s="14">
        <f>(O2146/100)*(K2146*$K$7)</f>
        <v>201.59999999999997</v>
      </c>
      <c r="U2146" s="14">
        <f>(P2146/100)*(K2146*$K$7)+(P2146/100)*(L2146*$L$7)</f>
        <v>0</v>
      </c>
      <c r="V2146" s="14">
        <f>(Q2146/100)*(L2146*$L$7)</f>
        <v>0</v>
      </c>
      <c r="W2146" s="14">
        <f>(R2146/100)*(K2146*$K$7)+(R2146/100)*(L2146*$L$7)</f>
        <v>0</v>
      </c>
      <c r="X2146" s="14">
        <f t="shared" si="694"/>
        <v>0</v>
      </c>
      <c r="Y2146" s="14">
        <f t="shared" si="695"/>
        <v>335.99999999999994</v>
      </c>
      <c r="Z2146" s="14">
        <f t="shared" si="696"/>
        <v>0</v>
      </c>
      <c r="AA2146" s="14">
        <f t="shared" si="697"/>
        <v>0</v>
      </c>
      <c r="AB2146" s="14">
        <f t="shared" si="699"/>
        <v>0</v>
      </c>
      <c r="AC2146" s="15">
        <f t="shared" si="698"/>
        <v>336</v>
      </c>
      <c r="AD2146" s="48">
        <f>(ROUND(AC2146-AC2142,1)/AC2142)</f>
        <v>-6.6666666666666666E-2</v>
      </c>
      <c r="AE2146" s="113"/>
      <c r="AF2146" s="60"/>
      <c r="AH2146" s="20"/>
    </row>
    <row r="2147" spans="1:34">
      <c r="A2147" s="99" t="s">
        <v>667</v>
      </c>
      <c r="B2147" s="93"/>
      <c r="C2147" s="21" t="s">
        <v>340</v>
      </c>
      <c r="D2147" s="12">
        <v>0</v>
      </c>
      <c r="E2147" s="12">
        <v>96</v>
      </c>
      <c r="F2147" s="12">
        <v>0</v>
      </c>
      <c r="G2147" s="12">
        <v>0</v>
      </c>
      <c r="H2147" s="12">
        <v>0</v>
      </c>
      <c r="I2147" s="13">
        <v>0</v>
      </c>
      <c r="J2147" s="13">
        <v>0</v>
      </c>
      <c r="K2147" s="13">
        <v>100</v>
      </c>
      <c r="L2147" s="13">
        <v>0</v>
      </c>
      <c r="M2147" s="13">
        <v>0</v>
      </c>
      <c r="N2147" s="14">
        <f>D2147*$D$8</f>
        <v>0</v>
      </c>
      <c r="O2147" s="14">
        <f>E2147*$E$8</f>
        <v>134.39999999999998</v>
      </c>
      <c r="P2147" s="14">
        <f>F2147*$F$8</f>
        <v>0</v>
      </c>
      <c r="Q2147" s="14">
        <f>G2147*$G$8</f>
        <v>0</v>
      </c>
      <c r="R2147" s="14">
        <f>H2147*$H$8</f>
        <v>0</v>
      </c>
      <c r="S2147" s="14">
        <f>(N2147/100)*(I2147*$I$8)+(N2147/100)*(J2147*$J$8)</f>
        <v>0</v>
      </c>
      <c r="T2147" s="14">
        <f>(O2147/100)*(K2147*$K$8)</f>
        <v>201.59999999999997</v>
      </c>
      <c r="U2147" s="14">
        <f>(P2147/100)*(K2147*$K$8)+(P2147/100)*(L2147*$L$8)</f>
        <v>0</v>
      </c>
      <c r="V2147" s="14">
        <f>(Q2147/100)*(L2147*$L$8)</f>
        <v>0</v>
      </c>
      <c r="W2147" s="14">
        <f>(R2147/100)*(K2147*$K$8)+(R2147/100)*(L2147*$L$8)</f>
        <v>0</v>
      </c>
      <c r="X2147" s="14">
        <f t="shared" si="694"/>
        <v>0</v>
      </c>
      <c r="Y2147" s="14">
        <f t="shared" si="695"/>
        <v>335.99999999999994</v>
      </c>
      <c r="Z2147" s="14">
        <f t="shared" si="696"/>
        <v>0</v>
      </c>
      <c r="AA2147" s="14">
        <f t="shared" si="697"/>
        <v>0</v>
      </c>
      <c r="AB2147" s="14">
        <f t="shared" si="699"/>
        <v>0</v>
      </c>
      <c r="AC2147" s="15">
        <f t="shared" si="698"/>
        <v>336</v>
      </c>
      <c r="AD2147" s="48">
        <f>(ROUND(AC2147-AC2142,1)/AC2142)</f>
        <v>-6.6666666666666666E-2</v>
      </c>
      <c r="AE2147" s="113"/>
      <c r="AF2147" s="60"/>
      <c r="AH2147" s="20"/>
    </row>
    <row r="2148" spans="1:34">
      <c r="A2148" s="99" t="s">
        <v>606</v>
      </c>
      <c r="B2148" s="93"/>
      <c r="C2148" s="21" t="s">
        <v>1</v>
      </c>
      <c r="D2148" s="12">
        <v>0</v>
      </c>
      <c r="E2148" s="12">
        <v>142</v>
      </c>
      <c r="F2148" s="12">
        <v>0</v>
      </c>
      <c r="G2148" s="12">
        <v>0</v>
      </c>
      <c r="H2148" s="12">
        <v>0</v>
      </c>
      <c r="I2148" s="13">
        <v>0</v>
      </c>
      <c r="J2148" s="13">
        <v>0</v>
      </c>
      <c r="K2148" s="13">
        <v>100</v>
      </c>
      <c r="L2148" s="13">
        <v>0</v>
      </c>
      <c r="M2148" s="13">
        <v>0</v>
      </c>
      <c r="N2148" s="14">
        <f>D2148*$D$9</f>
        <v>0</v>
      </c>
      <c r="O2148" s="14">
        <f>E2148*$E$9</f>
        <v>184.6</v>
      </c>
      <c r="P2148" s="14">
        <f>F2148*$F$9</f>
        <v>0</v>
      </c>
      <c r="Q2148" s="14">
        <f>G2148*$G$9</f>
        <v>0</v>
      </c>
      <c r="R2148" s="14">
        <f>H2148*$H$9</f>
        <v>0</v>
      </c>
      <c r="S2148" s="14">
        <f>(N2148/100)*(I2148*$I$9)+(N2148/100)*(J2148*$J$9)</f>
        <v>0</v>
      </c>
      <c r="T2148" s="14">
        <f>(O2148/100)*(K2148*$K$9)</f>
        <v>276.89999999999998</v>
      </c>
      <c r="U2148" s="14">
        <f>(P2148/100)*(K2148*$K$9)+(P2148/100)*(L2148*$L$9)</f>
        <v>0</v>
      </c>
      <c r="V2148" s="14">
        <f>(Q2148/100)*(L2148*$L$9)</f>
        <v>0</v>
      </c>
      <c r="W2148" s="14">
        <f>(R2148/100)*(K2148*$K$9)+(R2148/100)*(L2148*$L$9)</f>
        <v>0</v>
      </c>
      <c r="X2148" s="14">
        <f t="shared" si="694"/>
        <v>0</v>
      </c>
      <c r="Y2148" s="14">
        <f t="shared" si="695"/>
        <v>461.5</v>
      </c>
      <c r="Z2148" s="14">
        <f t="shared" si="696"/>
        <v>0</v>
      </c>
      <c r="AA2148" s="14">
        <f t="shared" si="697"/>
        <v>0</v>
      </c>
      <c r="AB2148" s="14">
        <f t="shared" si="699"/>
        <v>0</v>
      </c>
      <c r="AC2148" s="15">
        <f t="shared" si="698"/>
        <v>461.5</v>
      </c>
      <c r="AD2148" s="48">
        <f>(ROUND(AC2148-AC2142,1)/AC2142)</f>
        <v>0.28194444444444444</v>
      </c>
      <c r="AE2148" s="113"/>
      <c r="AF2148" s="60"/>
      <c r="AH2148" s="20"/>
    </row>
    <row r="2149" spans="1:34">
      <c r="A2149" s="99" t="s">
        <v>845</v>
      </c>
      <c r="B2149" s="93"/>
      <c r="C2149" s="21" t="s">
        <v>2</v>
      </c>
      <c r="D2149" s="12">
        <v>0</v>
      </c>
      <c r="E2149" s="12">
        <v>0</v>
      </c>
      <c r="F2149" s="12">
        <v>142</v>
      </c>
      <c r="G2149" s="12">
        <v>0</v>
      </c>
      <c r="H2149" s="12">
        <v>0</v>
      </c>
      <c r="I2149" s="13">
        <v>0</v>
      </c>
      <c r="J2149" s="13">
        <v>0</v>
      </c>
      <c r="K2149" s="13">
        <v>50</v>
      </c>
      <c r="L2149" s="13">
        <v>50</v>
      </c>
      <c r="M2149" s="13">
        <v>0</v>
      </c>
      <c r="N2149" s="14">
        <f>D2149*$D$10</f>
        <v>0</v>
      </c>
      <c r="O2149" s="14">
        <f>E2149*$E$10</f>
        <v>0</v>
      </c>
      <c r="P2149" s="14">
        <f>F2149*$F$10</f>
        <v>184.6</v>
      </c>
      <c r="Q2149" s="14">
        <f>G2149*$G$10</f>
        <v>0</v>
      </c>
      <c r="R2149" s="14">
        <f>H2149*$H$10</f>
        <v>0</v>
      </c>
      <c r="S2149" s="14">
        <f>(N2149/100)*(I2149*$I$10)+(N2149/100)*(J2149*$J$10)</f>
        <v>0</v>
      </c>
      <c r="T2149" s="14">
        <f>(O2149/100)*(K2149*$J$10)</f>
        <v>0</v>
      </c>
      <c r="U2149" s="14">
        <f>(P2149/100)*(K2149*$K$10)+(P2149/100)*(L2149*$L$10)</f>
        <v>276.89999999999998</v>
      </c>
      <c r="V2149" s="14">
        <f>(Q2149/100)*(L2149*$L$10)</f>
        <v>0</v>
      </c>
      <c r="W2149" s="14">
        <f>(R2149/100)*(K2149*$K$10)+(R2149/100)*(L2149*$L$10)</f>
        <v>0</v>
      </c>
      <c r="X2149" s="14">
        <f t="shared" si="694"/>
        <v>0</v>
      </c>
      <c r="Y2149" s="14">
        <f t="shared" si="695"/>
        <v>0</v>
      </c>
      <c r="Z2149" s="14">
        <f t="shared" si="696"/>
        <v>461.5</v>
      </c>
      <c r="AA2149" s="14">
        <f t="shared" si="697"/>
        <v>0</v>
      </c>
      <c r="AB2149" s="14">
        <f t="shared" si="699"/>
        <v>0</v>
      </c>
      <c r="AC2149" s="15">
        <f t="shared" si="698"/>
        <v>461.5</v>
      </c>
      <c r="AD2149" s="48">
        <f>(ROUND(AC2149-AC2142,1)/AC2142)</f>
        <v>0.28194444444444444</v>
      </c>
      <c r="AE2149" s="113"/>
      <c r="AF2149" s="60"/>
      <c r="AH2149" s="20"/>
    </row>
    <row r="2150" spans="1:34">
      <c r="A2150" s="99" t="s">
        <v>846</v>
      </c>
      <c r="B2150" s="93"/>
      <c r="C2150" s="21" t="s">
        <v>3</v>
      </c>
      <c r="D2150" s="12">
        <v>0</v>
      </c>
      <c r="E2150" s="12">
        <v>0</v>
      </c>
      <c r="F2150" s="12">
        <v>0</v>
      </c>
      <c r="G2150" s="12">
        <v>142</v>
      </c>
      <c r="H2150" s="12">
        <v>0</v>
      </c>
      <c r="I2150" s="13">
        <v>0</v>
      </c>
      <c r="J2150" s="13">
        <v>0</v>
      </c>
      <c r="K2150" s="13">
        <v>0</v>
      </c>
      <c r="L2150" s="13">
        <v>100</v>
      </c>
      <c r="M2150" s="13">
        <v>0</v>
      </c>
      <c r="N2150" s="14">
        <f>D2150*$D$11</f>
        <v>0</v>
      </c>
      <c r="O2150" s="14">
        <f>E2150*$E$11</f>
        <v>0</v>
      </c>
      <c r="P2150" s="14">
        <f>F2150*$F$11</f>
        <v>0</v>
      </c>
      <c r="Q2150" s="14">
        <f>G2150*$G$11</f>
        <v>184.6</v>
      </c>
      <c r="R2150" s="14">
        <f>H2150*$H$11</f>
        <v>0</v>
      </c>
      <c r="S2150" s="14">
        <f>(N2150/100)*(I2150*$I$11)+(N2150/100)*(J2150*$J$11)</f>
        <v>0</v>
      </c>
      <c r="T2150" s="14">
        <f>(O2150/100)*(K2150*$K$11)</f>
        <v>0</v>
      </c>
      <c r="U2150" s="14">
        <f>(P2150/100)*(K2150*$K$11)+(P2150/100)*(L2150*$L$11)</f>
        <v>0</v>
      </c>
      <c r="V2150" s="14">
        <f>(Q2150/100)*(L2150*$L$11)</f>
        <v>276.89999999999998</v>
      </c>
      <c r="W2150" s="14">
        <f>(R2150/100)*(K2150*$K$11)+(R2150/100)*(L2150*$L$11)</f>
        <v>0</v>
      </c>
      <c r="X2150" s="14">
        <f t="shared" si="694"/>
        <v>0</v>
      </c>
      <c r="Y2150" s="14">
        <f t="shared" si="695"/>
        <v>0</v>
      </c>
      <c r="Z2150" s="14">
        <f t="shared" si="696"/>
        <v>0</v>
      </c>
      <c r="AA2150" s="14">
        <f t="shared" si="697"/>
        <v>461.5</v>
      </c>
      <c r="AB2150" s="14">
        <f t="shared" si="699"/>
        <v>0</v>
      </c>
      <c r="AC2150" s="15">
        <f t="shared" si="698"/>
        <v>461.5</v>
      </c>
      <c r="AD2150" s="48">
        <f>(ROUND(AC2150-AC2142,1)/AC2142)</f>
        <v>0.28194444444444444</v>
      </c>
      <c r="AE2150" s="113"/>
      <c r="AF2150" s="60"/>
      <c r="AH2150" s="20"/>
    </row>
    <row r="2151" spans="1:34">
      <c r="A2151" s="99" t="s">
        <v>847</v>
      </c>
      <c r="B2151" s="93"/>
      <c r="C2151" s="21" t="s">
        <v>4</v>
      </c>
      <c r="D2151" s="12">
        <v>0</v>
      </c>
      <c r="E2151" s="12">
        <v>0</v>
      </c>
      <c r="F2151" s="12">
        <v>0</v>
      </c>
      <c r="G2151" s="12">
        <v>0</v>
      </c>
      <c r="H2151" s="12">
        <v>142</v>
      </c>
      <c r="I2151" s="13">
        <v>0</v>
      </c>
      <c r="J2151" s="13">
        <v>0</v>
      </c>
      <c r="K2151" s="13">
        <v>50</v>
      </c>
      <c r="L2151" s="13">
        <v>50</v>
      </c>
      <c r="M2151" s="13">
        <v>0</v>
      </c>
      <c r="N2151" s="14">
        <f>D2151*$D$12</f>
        <v>0</v>
      </c>
      <c r="O2151" s="14">
        <f>E2151*$E$12</f>
        <v>0</v>
      </c>
      <c r="P2151" s="14">
        <f>F2151*$F$12</f>
        <v>0</v>
      </c>
      <c r="Q2151" s="14">
        <f>G2151*$G$12</f>
        <v>0</v>
      </c>
      <c r="R2151" s="14">
        <f>H2151*$H$12</f>
        <v>184.6</v>
      </c>
      <c r="S2151" s="14">
        <f>(N2151/100)*(I2151*$I$12)+(N2151/100)*(J2151*$J$12)</f>
        <v>0</v>
      </c>
      <c r="T2151" s="14">
        <f>(O2151/100)*(K2151*$K$12)</f>
        <v>0</v>
      </c>
      <c r="U2151" s="14">
        <f>(P2151/100)*(K2151*$K$12)+(P2151/100)*(L2151*$L$12)</f>
        <v>0</v>
      </c>
      <c r="V2151" s="14">
        <f>(Q2151/100)*(L2151*$L$12)</f>
        <v>0</v>
      </c>
      <c r="W2151" s="14">
        <f>(R2151/100)*(K2151*$K$12)+(R2151/100)*(L2151*$L$12)</f>
        <v>276.89999999999998</v>
      </c>
      <c r="X2151" s="14">
        <f t="shared" si="694"/>
        <v>0</v>
      </c>
      <c r="Y2151" s="14">
        <f t="shared" si="695"/>
        <v>0</v>
      </c>
      <c r="Z2151" s="14">
        <f t="shared" si="696"/>
        <v>0</v>
      </c>
      <c r="AA2151" s="14">
        <f t="shared" si="697"/>
        <v>0</v>
      </c>
      <c r="AB2151" s="14">
        <f t="shared" si="699"/>
        <v>461.5</v>
      </c>
      <c r="AC2151" s="15">
        <f t="shared" si="698"/>
        <v>461.5</v>
      </c>
      <c r="AD2151" s="48">
        <f>(ROUND(AC2151-AC2142,1)/AC2142)</f>
        <v>0.28194444444444444</v>
      </c>
      <c r="AE2151" s="113"/>
      <c r="AF2151" s="60"/>
      <c r="AH2151" s="20"/>
    </row>
    <row r="2152" spans="1:34">
      <c r="A2152" s="99" t="s">
        <v>848</v>
      </c>
      <c r="B2152" s="93"/>
      <c r="C2152" s="21" t="s">
        <v>328</v>
      </c>
      <c r="D2152" s="12">
        <v>0</v>
      </c>
      <c r="E2152" s="12">
        <v>96</v>
      </c>
      <c r="F2152" s="12">
        <v>0</v>
      </c>
      <c r="G2152" s="12">
        <v>0</v>
      </c>
      <c r="H2152" s="12">
        <v>0</v>
      </c>
      <c r="I2152" s="13">
        <v>0</v>
      </c>
      <c r="J2152" s="13">
        <v>0</v>
      </c>
      <c r="K2152" s="13">
        <v>100</v>
      </c>
      <c r="L2152" s="13">
        <v>0</v>
      </c>
      <c r="M2152" s="13">
        <v>80</v>
      </c>
      <c r="N2152" s="14">
        <f>D2152*$D$13</f>
        <v>0</v>
      </c>
      <c r="O2152" s="14">
        <f>E2152*$E$13</f>
        <v>124.80000000000001</v>
      </c>
      <c r="P2152" s="14">
        <f>F2152*$F$13</f>
        <v>0</v>
      </c>
      <c r="Q2152" s="14">
        <f>G2152*$G$13</f>
        <v>0</v>
      </c>
      <c r="R2152" s="14">
        <f>H2152*$H$13</f>
        <v>0</v>
      </c>
      <c r="S2152" s="14">
        <f>(N2152/100)*(I2152*$I$14)+(N2152/100)*(J2152*$J$14)+(N2152/100)*(M2152*$M$14)</f>
        <v>0</v>
      </c>
      <c r="T2152" s="14">
        <f>(O2152/100)*(K2152*$K$13)+(O2152/100)*(M2152*$M$13)</f>
        <v>336.96000000000004</v>
      </c>
      <c r="U2152" s="14">
        <f>(P2152/100)*(K2152*$K$13)+(P2152/100)*(L2152*$L$13)+(P2152/100)*(M2152*$M$13)</f>
        <v>0</v>
      </c>
      <c r="V2152" s="14">
        <f>(Q2152/100)*(L2152*$L$13)+(Q2152/100)*(M2152*$M$13)</f>
        <v>0</v>
      </c>
      <c r="W2152" s="14">
        <f>(R2152/100)*(K2152*$K$13)+(R2152/100)*(L2152*$L$13)+(R2152/100)*(M2152*$M$13)</f>
        <v>0</v>
      </c>
      <c r="X2152" s="14">
        <f t="shared" si="694"/>
        <v>0</v>
      </c>
      <c r="Y2152" s="14">
        <f t="shared" si="695"/>
        <v>461.76000000000005</v>
      </c>
      <c r="Z2152" s="14">
        <f t="shared" si="696"/>
        <v>0</v>
      </c>
      <c r="AA2152" s="14">
        <f t="shared" si="697"/>
        <v>0</v>
      </c>
      <c r="AB2152" s="14">
        <f t="shared" si="699"/>
        <v>0</v>
      </c>
      <c r="AC2152" s="15">
        <f t="shared" si="698"/>
        <v>461.8</v>
      </c>
      <c r="AD2152" s="48">
        <f>(ROUND(AC2152-AC2142,1)/AC2142)</f>
        <v>0.28277777777777779</v>
      </c>
      <c r="AE2152" s="113"/>
      <c r="AF2152" s="60"/>
      <c r="AH2152" s="20"/>
    </row>
    <row r="2153" spans="1:34">
      <c r="A2153" s="99" t="s">
        <v>849</v>
      </c>
      <c r="B2153" s="93"/>
      <c r="C2153" s="21" t="s">
        <v>329</v>
      </c>
      <c r="D2153" s="12">
        <v>120</v>
      </c>
      <c r="E2153" s="12">
        <v>0</v>
      </c>
      <c r="F2153" s="12">
        <v>0</v>
      </c>
      <c r="G2153" s="12">
        <v>0</v>
      </c>
      <c r="H2153" s="12">
        <v>0</v>
      </c>
      <c r="I2153" s="13">
        <v>0</v>
      </c>
      <c r="J2153" s="13">
        <v>0</v>
      </c>
      <c r="K2153" s="13">
        <v>130</v>
      </c>
      <c r="L2153" s="13">
        <v>0</v>
      </c>
      <c r="M2153" s="13">
        <v>0</v>
      </c>
      <c r="N2153" s="14">
        <f>D2153*$D$14</f>
        <v>156</v>
      </c>
      <c r="O2153" s="14">
        <f>E2153*$E$14</f>
        <v>0</v>
      </c>
      <c r="P2153" s="14">
        <f>F2153*$F$14</f>
        <v>0</v>
      </c>
      <c r="Q2153" s="14">
        <f>G2153*$G$14</f>
        <v>0</v>
      </c>
      <c r="R2153" s="14">
        <f>H2153*$H$14</f>
        <v>0</v>
      </c>
      <c r="S2153" s="14">
        <f>(N2153/100)*(I2153*$I$14)+(N2153/100)*(J2153*$J$14)+(N2153/100)*(K2153*$K$14)</f>
        <v>304.2</v>
      </c>
      <c r="T2153" s="14">
        <f>(O2153/100)*(K2153*$K$14)</f>
        <v>0</v>
      </c>
      <c r="U2153" s="14">
        <f>(P2153/100)*(K2153*$K$14)+(P2153/100)*(L2153*$L$14)</f>
        <v>0</v>
      </c>
      <c r="V2153" s="14">
        <f>(Q2153/100)*(L2153*$L$14)</f>
        <v>0</v>
      </c>
      <c r="W2153" s="14">
        <f>(R2153/100)*(K2153*$L$14)+(R2153/100)*(L2153*$M$14)</f>
        <v>0</v>
      </c>
      <c r="X2153" s="14">
        <f t="shared" si="694"/>
        <v>460.2</v>
      </c>
      <c r="Y2153" s="14">
        <f t="shared" si="695"/>
        <v>0</v>
      </c>
      <c r="Z2153" s="14">
        <f t="shared" si="696"/>
        <v>0</v>
      </c>
      <c r="AA2153" s="14">
        <f t="shared" si="697"/>
        <v>0</v>
      </c>
      <c r="AB2153" s="14">
        <f t="shared" si="699"/>
        <v>0</v>
      </c>
      <c r="AC2153" s="15">
        <f t="shared" si="698"/>
        <v>460.2</v>
      </c>
      <c r="AD2153" s="48">
        <f>(ROUND(AC2153-AC2142,1)/AC2142)</f>
        <v>0.27833333333333332</v>
      </c>
      <c r="AE2153" s="113"/>
      <c r="AF2153" s="60"/>
      <c r="AH2153" s="20"/>
    </row>
    <row r="2154" spans="1:34">
      <c r="A2154" s="99"/>
      <c r="B2154" s="93"/>
      <c r="C2154" s="21" t="s">
        <v>330</v>
      </c>
      <c r="D2154" s="12">
        <v>120</v>
      </c>
      <c r="E2154" s="12">
        <v>0</v>
      </c>
      <c r="F2154" s="12">
        <v>0</v>
      </c>
      <c r="G2154" s="12">
        <v>0</v>
      </c>
      <c r="H2154" s="12">
        <v>0</v>
      </c>
      <c r="I2154" s="13">
        <v>0</v>
      </c>
      <c r="J2154" s="13">
        <v>0</v>
      </c>
      <c r="K2154" s="13">
        <v>0</v>
      </c>
      <c r="L2154" s="13">
        <v>130</v>
      </c>
      <c r="M2154" s="13">
        <v>0</v>
      </c>
      <c r="N2154" s="14">
        <f>D2154*$D$15</f>
        <v>156</v>
      </c>
      <c r="O2154" s="14">
        <f>E2154*$E$15</f>
        <v>0</v>
      </c>
      <c r="P2154" s="14">
        <f>F2154*$F$15</f>
        <v>0</v>
      </c>
      <c r="Q2154" s="14">
        <f>G2154*$G$15</f>
        <v>0</v>
      </c>
      <c r="R2154" s="14">
        <f>H2154*$H$15</f>
        <v>0</v>
      </c>
      <c r="S2154" s="14">
        <f>(N2154/100)*(I2154*$I$15)+(N2154/100)*(J2154*$J$15)+(N2154/100)*(L2154*$L$15)</f>
        <v>304.2</v>
      </c>
      <c r="T2154" s="14">
        <f>(O2154/100)*(K2154*$K$15)</f>
        <v>0</v>
      </c>
      <c r="U2154" s="14">
        <f>(P2154/100)*(K2154*$K$15)+(P2154/100)*(L2154*$L$15)</f>
        <v>0</v>
      </c>
      <c r="V2154" s="14">
        <f>(Q2154/100)*(L2154*$L$15)</f>
        <v>0</v>
      </c>
      <c r="W2154" s="14">
        <f>(R2154/100)*(K2154*$K$15)+(R2154/100)*(L2154*$L$15)</f>
        <v>0</v>
      </c>
      <c r="X2154" s="14">
        <f t="shared" si="694"/>
        <v>460.2</v>
      </c>
      <c r="Y2154" s="14">
        <f t="shared" si="695"/>
        <v>0</v>
      </c>
      <c r="Z2154" s="14">
        <f t="shared" si="696"/>
        <v>0</v>
      </c>
      <c r="AA2154" s="14">
        <f t="shared" si="697"/>
        <v>0</v>
      </c>
      <c r="AB2154" s="14">
        <f t="shared" si="699"/>
        <v>0</v>
      </c>
      <c r="AC2154" s="15">
        <f t="shared" si="698"/>
        <v>460.2</v>
      </c>
      <c r="AD2154" s="48">
        <f>(ROUND(AC2154-AC2142,1)/AC2142)</f>
        <v>0.27833333333333332</v>
      </c>
      <c r="AE2154" s="113"/>
      <c r="AF2154" s="60"/>
      <c r="AH2154" s="20"/>
    </row>
    <row r="2155" spans="1:34">
      <c r="A2155" s="99"/>
      <c r="B2155" s="93"/>
      <c r="C2155" s="21" t="s">
        <v>326</v>
      </c>
      <c r="D2155" s="12">
        <v>0</v>
      </c>
      <c r="E2155" s="12">
        <v>96</v>
      </c>
      <c r="F2155" s="12">
        <v>0</v>
      </c>
      <c r="G2155" s="12">
        <v>0</v>
      </c>
      <c r="H2155" s="12">
        <v>0</v>
      </c>
      <c r="I2155" s="13">
        <v>0</v>
      </c>
      <c r="J2155" s="13">
        <v>0</v>
      </c>
      <c r="K2155" s="13">
        <v>150</v>
      </c>
      <c r="L2155" s="13">
        <v>0</v>
      </c>
      <c r="M2155" s="13">
        <v>0</v>
      </c>
      <c r="N2155" s="14">
        <f>D2155*$D$16</f>
        <v>0</v>
      </c>
      <c r="O2155" s="14">
        <f>E2155*$E$16</f>
        <v>124.80000000000001</v>
      </c>
      <c r="P2155" s="14">
        <f>F2155*$F$16</f>
        <v>0</v>
      </c>
      <c r="Q2155" s="14">
        <f>G2155*$G$16</f>
        <v>0</v>
      </c>
      <c r="R2155" s="14">
        <f>H2155*$H$16</f>
        <v>0</v>
      </c>
      <c r="S2155" s="14">
        <f>(N2155/100)*(I2155*$I$16)+(N2155/100)*(J2155*$J$16)</f>
        <v>0</v>
      </c>
      <c r="T2155" s="14">
        <f>(O2155/100)*(K2155*$K$16)</f>
        <v>280.80000000000007</v>
      </c>
      <c r="U2155" s="14">
        <f>(P2155/100)*(K2155*$K$16)+(P2155/100)*(L2155*$L$16)</f>
        <v>0</v>
      </c>
      <c r="V2155" s="14">
        <f>(Q2155/100)*(L2155*$L$16)</f>
        <v>0</v>
      </c>
      <c r="W2155" s="14">
        <f>(R2155/100)*(K2155*$K$16)+(R2155/100)*(L2155*$L$16)</f>
        <v>0</v>
      </c>
      <c r="X2155" s="14">
        <f t="shared" si="694"/>
        <v>0</v>
      </c>
      <c r="Y2155" s="14">
        <f t="shared" si="695"/>
        <v>405.60000000000008</v>
      </c>
      <c r="Z2155" s="14">
        <f t="shared" si="696"/>
        <v>0</v>
      </c>
      <c r="AA2155" s="14">
        <f t="shared" si="697"/>
        <v>0</v>
      </c>
      <c r="AB2155" s="14">
        <f t="shared" si="699"/>
        <v>0</v>
      </c>
      <c r="AC2155" s="15">
        <f t="shared" si="698"/>
        <v>405.6</v>
      </c>
      <c r="AD2155" s="48">
        <f>(ROUND(AC2155-AC2142,1)/AC2142)</f>
        <v>0.12666666666666668</v>
      </c>
      <c r="AE2155" s="113"/>
      <c r="AF2155" s="60"/>
      <c r="AH2155" s="20"/>
    </row>
    <row r="2156" spans="1:34">
      <c r="A2156" s="99"/>
      <c r="B2156" s="93"/>
      <c r="C2156" s="21" t="s">
        <v>327</v>
      </c>
      <c r="D2156" s="12">
        <v>0</v>
      </c>
      <c r="E2156" s="12">
        <v>96</v>
      </c>
      <c r="F2156" s="12">
        <v>0</v>
      </c>
      <c r="G2156" s="12">
        <v>0</v>
      </c>
      <c r="H2156" s="12">
        <v>0</v>
      </c>
      <c r="I2156" s="13">
        <v>0</v>
      </c>
      <c r="J2156" s="13">
        <v>0</v>
      </c>
      <c r="K2156" s="13">
        <v>150</v>
      </c>
      <c r="L2156" s="13">
        <v>0</v>
      </c>
      <c r="M2156" s="13">
        <v>0</v>
      </c>
      <c r="N2156" s="14">
        <f>D2156*$D$17</f>
        <v>0</v>
      </c>
      <c r="O2156" s="14">
        <f>E2156*$E$17</f>
        <v>124.80000000000001</v>
      </c>
      <c r="P2156" s="14">
        <f>F2156*$F$17</f>
        <v>0</v>
      </c>
      <c r="Q2156" s="14">
        <f>G2156*$G$17</f>
        <v>0</v>
      </c>
      <c r="R2156" s="14">
        <f>H2156*$H$17</f>
        <v>0</v>
      </c>
      <c r="S2156" s="14">
        <f>(N2156/100)*(I2156*$I$17)+(N2156/100)*(J2156*$J$17)</f>
        <v>0</v>
      </c>
      <c r="T2156" s="14">
        <f>(O2156/100)*(K2156*$K$17)</f>
        <v>280.80000000000007</v>
      </c>
      <c r="U2156" s="14">
        <f>(P2156/100)*(K2156*$K$17)+(P2156/100)*(L2156*$L$17)</f>
        <v>0</v>
      </c>
      <c r="V2156" s="14">
        <f>(Q2156/100)*(L2156*$L$17)</f>
        <v>0</v>
      </c>
      <c r="W2156" s="14">
        <f>(R2156/100)*(K2156*$K$17)+(R2156/100)*(L2156*$L$17)</f>
        <v>0</v>
      </c>
      <c r="X2156" s="14">
        <f t="shared" si="694"/>
        <v>0</v>
      </c>
      <c r="Y2156" s="14">
        <f t="shared" si="695"/>
        <v>405.60000000000008</v>
      </c>
      <c r="Z2156" s="14">
        <f t="shared" si="696"/>
        <v>0</v>
      </c>
      <c r="AA2156" s="14">
        <f t="shared" si="697"/>
        <v>0</v>
      </c>
      <c r="AB2156" s="14">
        <f t="shared" si="699"/>
        <v>0</v>
      </c>
      <c r="AC2156" s="15">
        <f t="shared" si="698"/>
        <v>405.6</v>
      </c>
      <c r="AD2156" s="48">
        <f>(ROUND(AC2156-AC2142,1)/AC2142)</f>
        <v>0.12666666666666668</v>
      </c>
      <c r="AE2156" s="113"/>
      <c r="AF2156" s="60"/>
      <c r="AH2156" s="20"/>
    </row>
    <row r="2157" spans="1:34">
      <c r="A2157" s="107"/>
      <c r="B2157" s="156" t="s">
        <v>102</v>
      </c>
      <c r="C2157" s="156"/>
      <c r="D2157" s="156"/>
      <c r="E2157" s="156"/>
      <c r="F2157" s="156"/>
      <c r="G2157" s="156"/>
      <c r="H2157" s="156"/>
      <c r="I2157" s="156"/>
      <c r="J2157" s="156"/>
      <c r="K2157" s="156"/>
      <c r="L2157" s="156"/>
      <c r="M2157" s="156"/>
      <c r="N2157" s="156"/>
      <c r="O2157" s="156"/>
      <c r="P2157" s="156"/>
      <c r="Q2157" s="156"/>
      <c r="R2157" s="156"/>
      <c r="S2157" s="156"/>
      <c r="T2157" s="156"/>
      <c r="U2157" s="156"/>
      <c r="V2157" s="156"/>
      <c r="W2157" s="156"/>
      <c r="X2157" s="156"/>
      <c r="Y2157" s="156"/>
      <c r="Z2157" s="156"/>
      <c r="AA2157" s="156"/>
      <c r="AB2157" s="156"/>
      <c r="AC2157" s="18">
        <v>500</v>
      </c>
      <c r="AD2157" s="18"/>
      <c r="AE2157" s="113"/>
      <c r="AF2157" s="60"/>
      <c r="AH2157" s="20"/>
    </row>
    <row r="2158" spans="1:34">
      <c r="A2158" s="106" t="s">
        <v>0</v>
      </c>
      <c r="B2158" s="87" t="s">
        <v>103</v>
      </c>
      <c r="C2158" s="21" t="s">
        <v>244</v>
      </c>
      <c r="D2158" s="12">
        <v>115</v>
      </c>
      <c r="E2158" s="12">
        <v>0</v>
      </c>
      <c r="F2158" s="12">
        <v>0</v>
      </c>
      <c r="G2158" s="12">
        <v>0</v>
      </c>
      <c r="H2158" s="12">
        <v>0</v>
      </c>
      <c r="I2158" s="13">
        <v>20</v>
      </c>
      <c r="J2158" s="13">
        <v>60</v>
      </c>
      <c r="K2158" s="13">
        <v>0</v>
      </c>
      <c r="L2158" s="13">
        <v>0</v>
      </c>
      <c r="M2158" s="13">
        <v>0</v>
      </c>
      <c r="N2158" s="14">
        <f>D2158*$D$3</f>
        <v>172.5</v>
      </c>
      <c r="O2158" s="14">
        <f>E2158*$E$3</f>
        <v>0</v>
      </c>
      <c r="P2158" s="14">
        <f>F2158*$F$3</f>
        <v>0</v>
      </c>
      <c r="Q2158" s="14">
        <f>G2158*$G$3</f>
        <v>0</v>
      </c>
      <c r="R2158" s="14">
        <f>H2158*$H$3</f>
        <v>0</v>
      </c>
      <c r="S2158" s="14">
        <f>(N2158/100)*(I2158*$I$3)+(N2158/100)*(J2158*$J$3)</f>
        <v>207</v>
      </c>
      <c r="T2158" s="14">
        <f>(O2158/100)*(K2158*$K$3)</f>
        <v>0</v>
      </c>
      <c r="U2158" s="14">
        <f>(P2158/100)*(K2158*$K$3)+(P2158/100)*(L2158*$L$3)</f>
        <v>0</v>
      </c>
      <c r="V2158" s="14">
        <f>(Q2158/100)*(L2158*$L$3)</f>
        <v>0</v>
      </c>
      <c r="W2158" s="14">
        <f>(R2158/100)*(K2158*$K$3)+(R2158/100)*(L2158*$L$3)</f>
        <v>0</v>
      </c>
      <c r="X2158" s="14">
        <f t="shared" ref="X2158:X2187" si="700">N2158+S2158</f>
        <v>379.5</v>
      </c>
      <c r="Y2158" s="14">
        <f t="shared" ref="Y2158:Y2187" si="701">O2158+T2158</f>
        <v>0</v>
      </c>
      <c r="Z2158" s="14">
        <f t="shared" ref="Z2158:Z2187" si="702">P2158+U2158</f>
        <v>0</v>
      </c>
      <c r="AA2158" s="14">
        <f t="shared" ref="AA2158:AA2187" si="703">Q2158+V2158</f>
        <v>0</v>
      </c>
      <c r="AB2158" s="14">
        <f>R2158+W2158</f>
        <v>0</v>
      </c>
      <c r="AC2158" s="15">
        <f>ROUND(X2158+Y2158+Z2158+AA2158+AB2158,1)</f>
        <v>379.5</v>
      </c>
      <c r="AD2158" s="48">
        <v>0</v>
      </c>
      <c r="AE2158" s="113" t="s">
        <v>814</v>
      </c>
      <c r="AF2158" s="60"/>
      <c r="AH2158" s="20"/>
    </row>
    <row r="2159" spans="1:34">
      <c r="A2159" s="99" t="s">
        <v>815</v>
      </c>
      <c r="B2159" s="87">
        <v>12</v>
      </c>
      <c r="C2159" s="21" t="s">
        <v>325</v>
      </c>
      <c r="D2159" s="12">
        <v>115</v>
      </c>
      <c r="E2159" s="12">
        <v>0</v>
      </c>
      <c r="F2159" s="12">
        <v>0</v>
      </c>
      <c r="G2159" s="12">
        <v>0</v>
      </c>
      <c r="H2159" s="12">
        <v>0</v>
      </c>
      <c r="I2159" s="13">
        <v>35</v>
      </c>
      <c r="J2159" s="13">
        <v>75</v>
      </c>
      <c r="K2159" s="13">
        <v>0</v>
      </c>
      <c r="L2159" s="13">
        <v>0</v>
      </c>
      <c r="M2159" s="13">
        <v>0</v>
      </c>
      <c r="N2159" s="14">
        <f>D2159*$D$4</f>
        <v>149.5</v>
      </c>
      <c r="O2159" s="14">
        <f>E2159*$E$4</f>
        <v>0</v>
      </c>
      <c r="P2159" s="14">
        <f>F2159*$F$4</f>
        <v>0</v>
      </c>
      <c r="Q2159" s="14">
        <f>G2159*$G$4</f>
        <v>0</v>
      </c>
      <c r="R2159" s="14">
        <f>H2159*$H$4</f>
        <v>0</v>
      </c>
      <c r="S2159" s="14">
        <f>(N2159/100)*(I2159*$I$4)+(N2159/100)*(J2159*$J$4)</f>
        <v>296.01</v>
      </c>
      <c r="T2159" s="14">
        <f>(O2159/100)*(K2159*$K$4)</f>
        <v>0</v>
      </c>
      <c r="U2159" s="14">
        <f>(P2159/100)*(K2159*$K$4)+(P2159/100)*(L2159*$L$4)</f>
        <v>0</v>
      </c>
      <c r="V2159" s="14">
        <f>(Q2159/100)*(L2159*$L$4)</f>
        <v>0</v>
      </c>
      <c r="W2159" s="14">
        <f>(R2159/100)*(K2159*$K$4)+(R2159/100)*(L2159*$L$4)</f>
        <v>0</v>
      </c>
      <c r="X2159" s="14">
        <f t="shared" si="700"/>
        <v>445.51</v>
      </c>
      <c r="Y2159" s="14">
        <f t="shared" si="701"/>
        <v>0</v>
      </c>
      <c r="Z2159" s="14">
        <f t="shared" si="702"/>
        <v>0</v>
      </c>
      <c r="AA2159" s="14">
        <f t="shared" si="703"/>
        <v>0</v>
      </c>
      <c r="AB2159" s="14">
        <f>R2159+W2159</f>
        <v>0</v>
      </c>
      <c r="AC2159" s="15">
        <f>ROUND(X2159+Y2159+Z2159+AA2159+AB2159,1)</f>
        <v>445.5</v>
      </c>
      <c r="AD2159" s="48">
        <f>(ROUND(AC2159-AC2158,1)/AC2158)</f>
        <v>0.17391304347826086</v>
      </c>
      <c r="AE2159" s="113"/>
      <c r="AF2159" s="60"/>
      <c r="AH2159" s="20"/>
    </row>
    <row r="2160" spans="1:34">
      <c r="A2160" s="99" t="s">
        <v>816</v>
      </c>
      <c r="B2160" s="87">
        <v>12</v>
      </c>
      <c r="C2160" s="21" t="s">
        <v>850</v>
      </c>
      <c r="D2160" s="12">
        <v>115</v>
      </c>
      <c r="E2160" s="12">
        <v>0</v>
      </c>
      <c r="F2160" s="12">
        <v>0</v>
      </c>
      <c r="G2160" s="12">
        <v>0</v>
      </c>
      <c r="H2160" s="12">
        <v>0</v>
      </c>
      <c r="I2160" s="13">
        <v>20</v>
      </c>
      <c r="J2160" s="13">
        <v>60</v>
      </c>
      <c r="K2160" s="13">
        <v>0</v>
      </c>
      <c r="L2160" s="13">
        <v>0</v>
      </c>
      <c r="M2160" s="13">
        <v>0</v>
      </c>
      <c r="N2160" s="14">
        <f>D2160*$D$5</f>
        <v>161</v>
      </c>
      <c r="O2160" s="14">
        <f>E2160*$E$5</f>
        <v>0</v>
      </c>
      <c r="P2160" s="14">
        <f>F2160*$F$5</f>
        <v>0</v>
      </c>
      <c r="Q2160" s="14">
        <f>G2160*$G$5</f>
        <v>0</v>
      </c>
      <c r="R2160" s="14">
        <f>H2160*$H$5</f>
        <v>0</v>
      </c>
      <c r="S2160" s="14">
        <f>(N2160/100)*(I2160*$I$5)+(N2160/100)*(J2160*$J$5)</f>
        <v>193.20000000000002</v>
      </c>
      <c r="T2160" s="14">
        <f>(O2160/100)*(K2160*$K$5)</f>
        <v>0</v>
      </c>
      <c r="U2160" s="14">
        <f>(P2160/100)*(K2160*$K$5)+(P2160/100)*(L2160*$L$5)</f>
        <v>0</v>
      </c>
      <c r="V2160" s="14">
        <f>(Q2160/100)*(L2160*$L$5)</f>
        <v>0</v>
      </c>
      <c r="W2160" s="14">
        <f>(R2160/100)*(K2160*$K$5)+(R2160/100)*(L2160*$L$5)</f>
        <v>0</v>
      </c>
      <c r="X2160" s="14">
        <f t="shared" si="700"/>
        <v>354.20000000000005</v>
      </c>
      <c r="Y2160" s="14">
        <f t="shared" si="701"/>
        <v>0</v>
      </c>
      <c r="Z2160" s="14">
        <f t="shared" si="702"/>
        <v>0</v>
      </c>
      <c r="AA2160" s="14">
        <f t="shared" si="703"/>
        <v>0</v>
      </c>
      <c r="AB2160" s="14">
        <f>R2160+W2160</f>
        <v>0</v>
      </c>
      <c r="AC2160" s="15">
        <f t="shared" ref="AC2160:AC2172" si="704">ROUND(X2160+Y2160+Z2160+AA2160+AB2160,1)</f>
        <v>354.2</v>
      </c>
      <c r="AD2160" s="48">
        <f>(ROUND(AC2160-AC2158,1)/AC2158)</f>
        <v>-6.6666666666666666E-2</v>
      </c>
      <c r="AE2160" s="113"/>
      <c r="AF2160" s="60"/>
      <c r="AH2160" s="20"/>
    </row>
    <row r="2161" spans="1:34">
      <c r="A2161" s="99" t="s">
        <v>817</v>
      </c>
      <c r="B2161" s="87">
        <v>0</v>
      </c>
      <c r="C2161" s="21" t="s">
        <v>338</v>
      </c>
      <c r="D2161" s="12">
        <v>115</v>
      </c>
      <c r="E2161" s="12">
        <v>0</v>
      </c>
      <c r="F2161" s="12">
        <v>0</v>
      </c>
      <c r="G2161" s="12">
        <v>0</v>
      </c>
      <c r="H2161" s="12">
        <v>0</v>
      </c>
      <c r="I2161" s="13">
        <v>20</v>
      </c>
      <c r="J2161" s="13">
        <v>60</v>
      </c>
      <c r="K2161" s="13">
        <v>0</v>
      </c>
      <c r="L2161" s="13">
        <v>0</v>
      </c>
      <c r="M2161" s="13">
        <v>0</v>
      </c>
      <c r="N2161" s="14">
        <f>D2161*$D$6</f>
        <v>161</v>
      </c>
      <c r="O2161" s="14">
        <f>E2161*$E$6</f>
        <v>0</v>
      </c>
      <c r="P2161" s="14">
        <f>F2161*$F$6</f>
        <v>0</v>
      </c>
      <c r="Q2161" s="14">
        <f>G2161*$G$6</f>
        <v>0</v>
      </c>
      <c r="R2161" s="14">
        <f>H2161*$H$6</f>
        <v>0</v>
      </c>
      <c r="S2161" s="14">
        <f>(N2161/100)*(I2161*$I$6)+(N2161/100)*(J2161*$J$6)</f>
        <v>193.20000000000002</v>
      </c>
      <c r="T2161" s="14">
        <f>(O2161/100)*(K2161*$K$6)</f>
        <v>0</v>
      </c>
      <c r="U2161" s="14">
        <f>(P2161/100)*(K2161*$K$6)+(P2161/100)*(L2161*$L$6)</f>
        <v>0</v>
      </c>
      <c r="V2161" s="14">
        <f>(Q2161/100)*(L2161*$L$6)</f>
        <v>0</v>
      </c>
      <c r="W2161" s="14">
        <f>(R2161/100)*(K2161*$K$6)+(R2161/100)*(L2161*$L$6)</f>
        <v>0</v>
      </c>
      <c r="X2161" s="14">
        <f t="shared" si="700"/>
        <v>354.20000000000005</v>
      </c>
      <c r="Y2161" s="14">
        <f t="shared" si="701"/>
        <v>0</v>
      </c>
      <c r="Z2161" s="14">
        <f t="shared" si="702"/>
        <v>0</v>
      </c>
      <c r="AA2161" s="14">
        <f t="shared" si="703"/>
        <v>0</v>
      </c>
      <c r="AB2161" s="14">
        <f t="shared" ref="AB2161:AB2173" si="705">R2161+W2161</f>
        <v>0</v>
      </c>
      <c r="AC2161" s="15">
        <f t="shared" si="704"/>
        <v>354.2</v>
      </c>
      <c r="AD2161" s="48">
        <f>(ROUND(AC2161-AC2158,1)/AC2158)</f>
        <v>-6.6666666666666666E-2</v>
      </c>
      <c r="AE2161" s="113"/>
      <c r="AF2161" s="60"/>
      <c r="AH2161" s="20"/>
    </row>
    <row r="2162" spans="1:34">
      <c r="A2162" s="99" t="s">
        <v>818</v>
      </c>
      <c r="B2162" s="87">
        <v>0</v>
      </c>
      <c r="C2162" s="21" t="s">
        <v>339</v>
      </c>
      <c r="D2162" s="12">
        <v>115</v>
      </c>
      <c r="E2162" s="12">
        <v>0</v>
      </c>
      <c r="F2162" s="12">
        <v>0</v>
      </c>
      <c r="G2162" s="12">
        <v>0</v>
      </c>
      <c r="H2162" s="12">
        <v>0</v>
      </c>
      <c r="I2162" s="13">
        <v>20</v>
      </c>
      <c r="J2162" s="13">
        <v>60</v>
      </c>
      <c r="K2162" s="13">
        <v>0</v>
      </c>
      <c r="L2162" s="13">
        <v>0</v>
      </c>
      <c r="M2162" s="13">
        <v>0</v>
      </c>
      <c r="N2162" s="14">
        <f>D2162*$D$7</f>
        <v>161</v>
      </c>
      <c r="O2162" s="14">
        <f>E2162*$E$7</f>
        <v>0</v>
      </c>
      <c r="P2162" s="14">
        <f>F2162*$F$7</f>
        <v>0</v>
      </c>
      <c r="Q2162" s="14">
        <f>G2162*$G$7</f>
        <v>0</v>
      </c>
      <c r="R2162" s="14">
        <f>H2162*$H$7</f>
        <v>0</v>
      </c>
      <c r="S2162" s="14">
        <f>(N2162/100)*(I2162*$I$7)+(N2162/100)*(J2162*$J$7)</f>
        <v>193.20000000000002</v>
      </c>
      <c r="T2162" s="14">
        <f>(O2162/100)*(K2162*$K$7)</f>
        <v>0</v>
      </c>
      <c r="U2162" s="14">
        <f>(P2162/100)*(K2162*$K$7)+(P2162/100)*(L2162*$L$7)</f>
        <v>0</v>
      </c>
      <c r="V2162" s="14">
        <f>(Q2162/100)*(L2162*$L$7)</f>
        <v>0</v>
      </c>
      <c r="W2162" s="14">
        <f>(R2162/100)*(K2162*$K$7)+(R2162/100)*(L2162*$L$7)</f>
        <v>0</v>
      </c>
      <c r="X2162" s="14">
        <f t="shared" si="700"/>
        <v>354.20000000000005</v>
      </c>
      <c r="Y2162" s="14">
        <f t="shared" si="701"/>
        <v>0</v>
      </c>
      <c r="Z2162" s="14">
        <f t="shared" si="702"/>
        <v>0</v>
      </c>
      <c r="AA2162" s="14">
        <f t="shared" si="703"/>
        <v>0</v>
      </c>
      <c r="AB2162" s="14">
        <f t="shared" si="705"/>
        <v>0</v>
      </c>
      <c r="AC2162" s="15">
        <f t="shared" si="704"/>
        <v>354.2</v>
      </c>
      <c r="AD2162" s="48">
        <f>(ROUND(AC2162-AC2158,1)/AC2158)</f>
        <v>-6.6666666666666666E-2</v>
      </c>
      <c r="AE2162" s="113"/>
      <c r="AF2162" s="60"/>
      <c r="AH2162" s="20"/>
    </row>
    <row r="2163" spans="1:34">
      <c r="A2163" s="99" t="s">
        <v>667</v>
      </c>
      <c r="B2163" s="87"/>
      <c r="C2163" s="21" t="s">
        <v>340</v>
      </c>
      <c r="D2163" s="12">
        <v>115</v>
      </c>
      <c r="E2163" s="12">
        <v>0</v>
      </c>
      <c r="F2163" s="12">
        <v>0</v>
      </c>
      <c r="G2163" s="12">
        <v>0</v>
      </c>
      <c r="H2163" s="12">
        <v>0</v>
      </c>
      <c r="I2163" s="13">
        <v>20</v>
      </c>
      <c r="J2163" s="13">
        <v>60</v>
      </c>
      <c r="K2163" s="13">
        <v>0</v>
      </c>
      <c r="L2163" s="13">
        <v>0</v>
      </c>
      <c r="M2163" s="13">
        <v>0</v>
      </c>
      <c r="N2163" s="14">
        <f>D2163*$D$8</f>
        <v>161</v>
      </c>
      <c r="O2163" s="14">
        <f>E2163*$E$8</f>
        <v>0</v>
      </c>
      <c r="P2163" s="14">
        <f>F2163*$F$8</f>
        <v>0</v>
      </c>
      <c r="Q2163" s="14">
        <f>G2163*$G$8</f>
        <v>0</v>
      </c>
      <c r="R2163" s="14">
        <f>H2163*$H$8</f>
        <v>0</v>
      </c>
      <c r="S2163" s="14">
        <f>(N2163/100)*(I2163*$I$8)+(N2163/100)*(J2163*$J$8)</f>
        <v>193.20000000000002</v>
      </c>
      <c r="T2163" s="14">
        <f>(O2163/100)*(K2163*$K$8)</f>
        <v>0</v>
      </c>
      <c r="U2163" s="14">
        <f>(P2163/100)*(K2163*$K$8)+(P2163/100)*(L2163*$L$8)</f>
        <v>0</v>
      </c>
      <c r="V2163" s="14">
        <f>(Q2163/100)*(L2163*$L$8)</f>
        <v>0</v>
      </c>
      <c r="W2163" s="14">
        <f>(R2163/100)*(K2163*$K$8)+(R2163/100)*(L2163*$L$8)</f>
        <v>0</v>
      </c>
      <c r="X2163" s="14">
        <f t="shared" si="700"/>
        <v>354.20000000000005</v>
      </c>
      <c r="Y2163" s="14">
        <f t="shared" si="701"/>
        <v>0</v>
      </c>
      <c r="Z2163" s="14">
        <f t="shared" si="702"/>
        <v>0</v>
      </c>
      <c r="AA2163" s="14">
        <f t="shared" si="703"/>
        <v>0</v>
      </c>
      <c r="AB2163" s="14">
        <f t="shared" si="705"/>
        <v>0</v>
      </c>
      <c r="AC2163" s="15">
        <f t="shared" si="704"/>
        <v>354.2</v>
      </c>
      <c r="AD2163" s="48">
        <f>(ROUND(AC2163-AC2158,1)/AC2158)</f>
        <v>-6.6666666666666666E-2</v>
      </c>
      <c r="AE2163" s="113"/>
      <c r="AF2163" s="60"/>
      <c r="AH2163" s="20"/>
    </row>
    <row r="2164" spans="1:34">
      <c r="A2164" s="99" t="s">
        <v>606</v>
      </c>
      <c r="B2164" s="87"/>
      <c r="C2164" s="21" t="s">
        <v>1</v>
      </c>
      <c r="D2164" s="12">
        <v>58</v>
      </c>
      <c r="E2164" s="12">
        <v>115</v>
      </c>
      <c r="F2164" s="12">
        <v>0</v>
      </c>
      <c r="G2164" s="12">
        <v>0</v>
      </c>
      <c r="H2164" s="12">
        <v>0</v>
      </c>
      <c r="I2164" s="13">
        <v>20</v>
      </c>
      <c r="J2164" s="13">
        <v>60</v>
      </c>
      <c r="K2164" s="13">
        <v>85</v>
      </c>
      <c r="L2164" s="13">
        <v>0</v>
      </c>
      <c r="M2164" s="13">
        <v>0</v>
      </c>
      <c r="N2164" s="14">
        <f>D2164*$D$9</f>
        <v>69.599999999999994</v>
      </c>
      <c r="O2164" s="14">
        <f>E2164*$E$9</f>
        <v>149.5</v>
      </c>
      <c r="P2164" s="14">
        <f>F2164*$F$9</f>
        <v>0</v>
      </c>
      <c r="Q2164" s="14">
        <f>G2164*$G$9</f>
        <v>0</v>
      </c>
      <c r="R2164" s="14">
        <f>H2164*$H$9</f>
        <v>0</v>
      </c>
      <c r="S2164" s="14">
        <f>(N2164/100)*(I2164*$I$9)+(N2164/100)*(J2164*$J$9)</f>
        <v>83.52</v>
      </c>
      <c r="T2164" s="14">
        <f>(O2164/100)*(K2164*$K$9)</f>
        <v>190.61250000000001</v>
      </c>
      <c r="U2164" s="14">
        <f>(P2164/100)*(K2164*$K$9)+(P2164/100)*(L2164*$L$9)</f>
        <v>0</v>
      </c>
      <c r="V2164" s="14">
        <f>(Q2164/100)*(L2164*$L$9)</f>
        <v>0</v>
      </c>
      <c r="W2164" s="14">
        <f>(R2164/100)*(K2164*$K$9)+(R2164/100)*(L2164*$L$9)</f>
        <v>0</v>
      </c>
      <c r="X2164" s="14">
        <f t="shared" si="700"/>
        <v>153.12</v>
      </c>
      <c r="Y2164" s="14">
        <f t="shared" si="701"/>
        <v>340.11250000000001</v>
      </c>
      <c r="Z2164" s="14">
        <f t="shared" si="702"/>
        <v>0</v>
      </c>
      <c r="AA2164" s="14">
        <f t="shared" si="703"/>
        <v>0</v>
      </c>
      <c r="AB2164" s="14">
        <f t="shared" si="705"/>
        <v>0</v>
      </c>
      <c r="AC2164" s="15">
        <f t="shared" si="704"/>
        <v>493.2</v>
      </c>
      <c r="AD2164" s="48">
        <f>(ROUND(AC2164-AC2158,1)/AC2158)</f>
        <v>0.29960474308300394</v>
      </c>
      <c r="AE2164" s="113"/>
      <c r="AF2164" s="60"/>
      <c r="AH2164" s="20"/>
    </row>
    <row r="2165" spans="1:34">
      <c r="A2165" s="99" t="s">
        <v>845</v>
      </c>
      <c r="B2165" s="87"/>
      <c r="C2165" s="21" t="s">
        <v>2</v>
      </c>
      <c r="D2165" s="12">
        <v>58</v>
      </c>
      <c r="E2165" s="12">
        <v>0</v>
      </c>
      <c r="F2165" s="12">
        <v>115</v>
      </c>
      <c r="G2165" s="12">
        <v>0</v>
      </c>
      <c r="H2165" s="12">
        <v>0</v>
      </c>
      <c r="I2165" s="13">
        <v>20</v>
      </c>
      <c r="J2165" s="13">
        <v>60</v>
      </c>
      <c r="K2165" s="13">
        <v>42.5</v>
      </c>
      <c r="L2165" s="13">
        <v>42.5</v>
      </c>
      <c r="M2165" s="13">
        <v>0</v>
      </c>
      <c r="N2165" s="14">
        <f>D2165*$D$10</f>
        <v>69.599999999999994</v>
      </c>
      <c r="O2165" s="14">
        <f>E2165*$E$10</f>
        <v>0</v>
      </c>
      <c r="P2165" s="14">
        <f>F2165*$F$10</f>
        <v>149.5</v>
      </c>
      <c r="Q2165" s="14">
        <f>G2165*$G$10</f>
        <v>0</v>
      </c>
      <c r="R2165" s="14">
        <f>H2165*$H$10</f>
        <v>0</v>
      </c>
      <c r="S2165" s="14">
        <f>(N2165/100)*(I2165*$I$10)+(N2165/100)*(J2165*$J$10)</f>
        <v>83.52</v>
      </c>
      <c r="T2165" s="14">
        <f>(O2165/100)*(K2165*$J$10)</f>
        <v>0</v>
      </c>
      <c r="U2165" s="14">
        <f>(P2165/100)*(K2165*$K$10)+(P2165/100)*(L2165*$L$10)</f>
        <v>190.61250000000001</v>
      </c>
      <c r="V2165" s="14">
        <f>(Q2165/100)*(L2165*$L$10)</f>
        <v>0</v>
      </c>
      <c r="W2165" s="14">
        <f>(R2165/100)*(K2165*$K$10)+(R2165/100)*(L2165*$L$10)</f>
        <v>0</v>
      </c>
      <c r="X2165" s="14">
        <f t="shared" si="700"/>
        <v>153.12</v>
      </c>
      <c r="Y2165" s="14">
        <f t="shared" si="701"/>
        <v>0</v>
      </c>
      <c r="Z2165" s="14">
        <f t="shared" si="702"/>
        <v>340.11250000000001</v>
      </c>
      <c r="AA2165" s="14">
        <f t="shared" si="703"/>
        <v>0</v>
      </c>
      <c r="AB2165" s="14">
        <f t="shared" si="705"/>
        <v>0</v>
      </c>
      <c r="AC2165" s="15">
        <f t="shared" si="704"/>
        <v>493.2</v>
      </c>
      <c r="AD2165" s="48">
        <f>(ROUND(AC2165-AC2158,1)/AC2158)</f>
        <v>0.29960474308300394</v>
      </c>
      <c r="AE2165" s="113"/>
      <c r="AF2165" s="60"/>
      <c r="AH2165" s="20"/>
    </row>
    <row r="2166" spans="1:34">
      <c r="A2166" s="99" t="s">
        <v>846</v>
      </c>
      <c r="B2166" s="87"/>
      <c r="C2166" s="21" t="s">
        <v>3</v>
      </c>
      <c r="D2166" s="12">
        <v>58</v>
      </c>
      <c r="E2166" s="12">
        <v>0</v>
      </c>
      <c r="F2166" s="12">
        <v>0</v>
      </c>
      <c r="G2166" s="12">
        <v>115</v>
      </c>
      <c r="H2166" s="12">
        <v>0</v>
      </c>
      <c r="I2166" s="13">
        <v>20</v>
      </c>
      <c r="J2166" s="13">
        <v>60</v>
      </c>
      <c r="K2166" s="13">
        <v>0</v>
      </c>
      <c r="L2166" s="13">
        <v>85</v>
      </c>
      <c r="M2166" s="13">
        <v>0</v>
      </c>
      <c r="N2166" s="14">
        <f>D2166*$D$11</f>
        <v>69.599999999999994</v>
      </c>
      <c r="O2166" s="14">
        <f>E2166*$E$11</f>
        <v>0</v>
      </c>
      <c r="P2166" s="14">
        <f>F2166*$F$11</f>
        <v>0</v>
      </c>
      <c r="Q2166" s="14">
        <f>G2166*$G$11</f>
        <v>149.5</v>
      </c>
      <c r="R2166" s="14">
        <f>H2166*$H$11</f>
        <v>0</v>
      </c>
      <c r="S2166" s="14">
        <f>(N2166/100)*(I2166*$I$11)+(N2166/100)*(J2166*$J$11)</f>
        <v>83.52</v>
      </c>
      <c r="T2166" s="14">
        <f>(O2166/100)*(K2166*$K$11)</f>
        <v>0</v>
      </c>
      <c r="U2166" s="14">
        <f>(P2166/100)*(K2166*$K$11)+(P2166/100)*(L2166*$L$11)</f>
        <v>0</v>
      </c>
      <c r="V2166" s="14">
        <f>(Q2166/100)*(L2166*$L$11)</f>
        <v>190.61250000000001</v>
      </c>
      <c r="W2166" s="14">
        <f>(R2166/100)*(K2166*$K$11)+(R2166/100)*(L2166*$L$11)</f>
        <v>0</v>
      </c>
      <c r="X2166" s="14">
        <f t="shared" si="700"/>
        <v>153.12</v>
      </c>
      <c r="Y2166" s="14">
        <f t="shared" si="701"/>
        <v>0</v>
      </c>
      <c r="Z2166" s="14">
        <f t="shared" si="702"/>
        <v>0</v>
      </c>
      <c r="AA2166" s="14">
        <f t="shared" si="703"/>
        <v>340.11250000000001</v>
      </c>
      <c r="AB2166" s="14">
        <f t="shared" si="705"/>
        <v>0</v>
      </c>
      <c r="AC2166" s="15">
        <f t="shared" si="704"/>
        <v>493.2</v>
      </c>
      <c r="AD2166" s="48">
        <f>(ROUND(AC2166-AC2158,1)/AC2158)</f>
        <v>0.29960474308300394</v>
      </c>
      <c r="AE2166" s="113"/>
      <c r="AF2166" s="60"/>
      <c r="AH2166" s="20"/>
    </row>
    <row r="2167" spans="1:34">
      <c r="A2167" s="99" t="s">
        <v>847</v>
      </c>
      <c r="B2167" s="87"/>
      <c r="C2167" s="21" t="s">
        <v>4</v>
      </c>
      <c r="D2167" s="12">
        <v>58</v>
      </c>
      <c r="E2167" s="12">
        <v>0</v>
      </c>
      <c r="F2167" s="12">
        <v>0</v>
      </c>
      <c r="G2167" s="12">
        <v>0</v>
      </c>
      <c r="H2167" s="12">
        <v>115</v>
      </c>
      <c r="I2167" s="13">
        <v>20</v>
      </c>
      <c r="J2167" s="13">
        <v>60</v>
      </c>
      <c r="K2167" s="13">
        <v>42.5</v>
      </c>
      <c r="L2167" s="13">
        <v>42.5</v>
      </c>
      <c r="M2167" s="13">
        <v>0</v>
      </c>
      <c r="N2167" s="14">
        <f>D2167*$D$12</f>
        <v>69.599999999999994</v>
      </c>
      <c r="O2167" s="14">
        <f>E2167*$E$12</f>
        <v>0</v>
      </c>
      <c r="P2167" s="14">
        <f>F2167*$F$12</f>
        <v>0</v>
      </c>
      <c r="Q2167" s="14">
        <f>G2167*$G$12</f>
        <v>0</v>
      </c>
      <c r="R2167" s="14">
        <f>H2167*$H$12</f>
        <v>149.5</v>
      </c>
      <c r="S2167" s="14">
        <f>(N2167/100)*(I2167*$I$12)+(N2167/100)*(J2167*$J$12)</f>
        <v>83.52</v>
      </c>
      <c r="T2167" s="14">
        <f>(O2167/100)*(K2167*$K$12)</f>
        <v>0</v>
      </c>
      <c r="U2167" s="14">
        <f>(P2167/100)*(K2167*$K$12)+(P2167/100)*(L2167*$L$12)</f>
        <v>0</v>
      </c>
      <c r="V2167" s="14">
        <f>(Q2167/100)*(L2167*$L$12)</f>
        <v>0</v>
      </c>
      <c r="W2167" s="14">
        <f>(R2167/100)*(K2167*$K$12)+(R2167/100)*(L2167*$L$12)</f>
        <v>190.61250000000001</v>
      </c>
      <c r="X2167" s="14">
        <f t="shared" si="700"/>
        <v>153.12</v>
      </c>
      <c r="Y2167" s="14">
        <f t="shared" si="701"/>
        <v>0</v>
      </c>
      <c r="Z2167" s="14">
        <f t="shared" si="702"/>
        <v>0</v>
      </c>
      <c r="AA2167" s="14">
        <f t="shared" si="703"/>
        <v>0</v>
      </c>
      <c r="AB2167" s="14">
        <f t="shared" si="705"/>
        <v>340.11250000000001</v>
      </c>
      <c r="AC2167" s="15">
        <f t="shared" si="704"/>
        <v>493.2</v>
      </c>
      <c r="AD2167" s="48">
        <f>(ROUND(AC2167-AC2158,1)/AC2158)</f>
        <v>0.29960474308300394</v>
      </c>
      <c r="AE2167" s="113"/>
      <c r="AF2167" s="60"/>
      <c r="AH2167" s="20"/>
    </row>
    <row r="2168" spans="1:34">
      <c r="A2168" s="99" t="s">
        <v>848</v>
      </c>
      <c r="B2168" s="87"/>
      <c r="C2168" s="21" t="s">
        <v>328</v>
      </c>
      <c r="D2168" s="12">
        <v>115</v>
      </c>
      <c r="E2168" s="12">
        <v>0</v>
      </c>
      <c r="F2168" s="12">
        <v>0</v>
      </c>
      <c r="G2168" s="12">
        <v>0</v>
      </c>
      <c r="H2168" s="12">
        <v>0</v>
      </c>
      <c r="I2168" s="13">
        <v>20</v>
      </c>
      <c r="J2168" s="13">
        <v>60</v>
      </c>
      <c r="K2168" s="13">
        <v>0</v>
      </c>
      <c r="L2168" s="13">
        <v>0</v>
      </c>
      <c r="M2168" s="13">
        <v>70</v>
      </c>
      <c r="N2168" s="14">
        <f>D2168*$D$13</f>
        <v>149.5</v>
      </c>
      <c r="O2168" s="14">
        <f>E2168*$E$13</f>
        <v>0</v>
      </c>
      <c r="P2168" s="14">
        <f>F2168*$F$13</f>
        <v>0</v>
      </c>
      <c r="Q2168" s="14">
        <f>G2168*$G$13</f>
        <v>0</v>
      </c>
      <c r="R2168" s="14">
        <f>H2168*$H$13</f>
        <v>0</v>
      </c>
      <c r="S2168" s="14">
        <f>(N2168/100)*(I2168*$I$14)+(N2168/100)*(J2168*$J$14)+(N2168/100)*(M2168*$M$14)</f>
        <v>336.375</v>
      </c>
      <c r="T2168" s="14">
        <f>(O2168/100)*(K2168*$K$13)+(O2168/100)*(M2168*$M$13)</f>
        <v>0</v>
      </c>
      <c r="U2168" s="14">
        <f>(P2168/100)*(K2168*$K$13)+(P2168/100)*(L2168*$L$13)+(P2168/100)*(M2168*$M$13)</f>
        <v>0</v>
      </c>
      <c r="V2168" s="14">
        <f>(Q2168/100)*(L2168*$L$13)+(Q2168/100)*(M2168*$M$13)</f>
        <v>0</v>
      </c>
      <c r="W2168" s="14">
        <f>(R2168/100)*(K2168*$K$13)+(R2168/100)*(L2168*$L$13)+(R2168/100)*(M2168*$M$13)</f>
        <v>0</v>
      </c>
      <c r="X2168" s="14">
        <f t="shared" si="700"/>
        <v>485.875</v>
      </c>
      <c r="Y2168" s="14">
        <f t="shared" si="701"/>
        <v>0</v>
      </c>
      <c r="Z2168" s="14">
        <f t="shared" si="702"/>
        <v>0</v>
      </c>
      <c r="AA2168" s="14">
        <f t="shared" si="703"/>
        <v>0</v>
      </c>
      <c r="AB2168" s="14">
        <f t="shared" si="705"/>
        <v>0</v>
      </c>
      <c r="AC2168" s="15">
        <f t="shared" si="704"/>
        <v>485.9</v>
      </c>
      <c r="AD2168" s="48">
        <f>(ROUND(AC2168-AC2158,1)/AC2158)</f>
        <v>0.28036890645586299</v>
      </c>
      <c r="AE2168" s="113"/>
      <c r="AF2168" s="60"/>
      <c r="AH2168" s="20"/>
    </row>
    <row r="2169" spans="1:34">
      <c r="A2169" s="99" t="s">
        <v>849</v>
      </c>
      <c r="B2169" s="87"/>
      <c r="C2169" s="21" t="s">
        <v>329</v>
      </c>
      <c r="D2169" s="12">
        <v>115</v>
      </c>
      <c r="E2169" s="12">
        <v>0</v>
      </c>
      <c r="F2169" s="12">
        <v>0</v>
      </c>
      <c r="G2169" s="12">
        <v>0</v>
      </c>
      <c r="H2169" s="12">
        <v>0</v>
      </c>
      <c r="I2169" s="13">
        <v>20</v>
      </c>
      <c r="J2169" s="13">
        <v>60</v>
      </c>
      <c r="K2169" s="13">
        <v>70</v>
      </c>
      <c r="L2169" s="13">
        <v>0</v>
      </c>
      <c r="M2169" s="13">
        <v>0</v>
      </c>
      <c r="N2169" s="14">
        <f>D2169*$D$14</f>
        <v>149.5</v>
      </c>
      <c r="O2169" s="14">
        <f>E2169*$E$14</f>
        <v>0</v>
      </c>
      <c r="P2169" s="14">
        <f>F2169*$F$14</f>
        <v>0</v>
      </c>
      <c r="Q2169" s="14">
        <f>G2169*$G$14</f>
        <v>0</v>
      </c>
      <c r="R2169" s="14">
        <f>H2169*$H$14</f>
        <v>0</v>
      </c>
      <c r="S2169" s="14">
        <f>(N2169/100)*(I2169*$I$14)+(N2169/100)*(J2169*$J$14)+(N2169/100)*(K2169*$K$14)</f>
        <v>336.375</v>
      </c>
      <c r="T2169" s="14">
        <f>(O2169/100)*(K2169*$K$14)</f>
        <v>0</v>
      </c>
      <c r="U2169" s="14">
        <f>(P2169/100)*(K2169*$K$14)+(P2169/100)*(L2169*$L$14)</f>
        <v>0</v>
      </c>
      <c r="V2169" s="14">
        <f>(Q2169/100)*(L2169*$L$14)</f>
        <v>0</v>
      </c>
      <c r="W2169" s="14">
        <f>(R2169/100)*(K2169*$L$14)+(R2169/100)*(L2169*$M$14)</f>
        <v>0</v>
      </c>
      <c r="X2169" s="14">
        <f t="shared" si="700"/>
        <v>485.875</v>
      </c>
      <c r="Y2169" s="14">
        <f t="shared" si="701"/>
        <v>0</v>
      </c>
      <c r="Z2169" s="14">
        <f t="shared" si="702"/>
        <v>0</v>
      </c>
      <c r="AA2169" s="14">
        <f t="shared" si="703"/>
        <v>0</v>
      </c>
      <c r="AB2169" s="14">
        <f t="shared" si="705"/>
        <v>0</v>
      </c>
      <c r="AC2169" s="15">
        <f t="shared" si="704"/>
        <v>485.9</v>
      </c>
      <c r="AD2169" s="48">
        <f>(ROUND(AC2169-AC2158,1)/AC2158)</f>
        <v>0.28036890645586299</v>
      </c>
      <c r="AE2169" s="113"/>
      <c r="AF2169" s="60"/>
      <c r="AH2169" s="20"/>
    </row>
    <row r="2170" spans="1:34">
      <c r="A2170" s="99"/>
      <c r="B2170" s="87"/>
      <c r="C2170" s="21" t="s">
        <v>330</v>
      </c>
      <c r="D2170" s="12">
        <v>115</v>
      </c>
      <c r="E2170" s="12">
        <v>0</v>
      </c>
      <c r="F2170" s="12">
        <v>0</v>
      </c>
      <c r="G2170" s="12">
        <v>0</v>
      </c>
      <c r="H2170" s="12">
        <v>0</v>
      </c>
      <c r="I2170" s="13">
        <v>20</v>
      </c>
      <c r="J2170" s="13">
        <v>60</v>
      </c>
      <c r="K2170" s="13">
        <v>0</v>
      </c>
      <c r="L2170" s="13">
        <v>70</v>
      </c>
      <c r="M2170" s="13">
        <v>0</v>
      </c>
      <c r="N2170" s="14">
        <f>D2170*$D$15</f>
        <v>149.5</v>
      </c>
      <c r="O2170" s="14">
        <f>E2170*$E$15</f>
        <v>0</v>
      </c>
      <c r="P2170" s="14">
        <f>F2170*$F$15</f>
        <v>0</v>
      </c>
      <c r="Q2170" s="14">
        <f>G2170*$G$15</f>
        <v>0</v>
      </c>
      <c r="R2170" s="14">
        <f>H2170*$H$15</f>
        <v>0</v>
      </c>
      <c r="S2170" s="14">
        <f>(N2170/100)*(I2170*$I$15)+(N2170/100)*(J2170*$J$15)+(N2170/100)*(L2170*$L$15)</f>
        <v>336.375</v>
      </c>
      <c r="T2170" s="14">
        <f>(O2170/100)*(K2170*$K$15)</f>
        <v>0</v>
      </c>
      <c r="U2170" s="14">
        <f>(P2170/100)*(K2170*$K$15)+(P2170/100)*(L2170*$L$15)</f>
        <v>0</v>
      </c>
      <c r="V2170" s="14">
        <f>(Q2170/100)*(L2170*$L$15)</f>
        <v>0</v>
      </c>
      <c r="W2170" s="14">
        <f>(R2170/100)*(K2170*$K$15)+(R2170/100)*(L2170*$L$15)</f>
        <v>0</v>
      </c>
      <c r="X2170" s="14">
        <f t="shared" si="700"/>
        <v>485.875</v>
      </c>
      <c r="Y2170" s="14">
        <f t="shared" si="701"/>
        <v>0</v>
      </c>
      <c r="Z2170" s="14">
        <f t="shared" si="702"/>
        <v>0</v>
      </c>
      <c r="AA2170" s="14">
        <f t="shared" si="703"/>
        <v>0</v>
      </c>
      <c r="AB2170" s="14">
        <f t="shared" si="705"/>
        <v>0</v>
      </c>
      <c r="AC2170" s="15">
        <f t="shared" si="704"/>
        <v>485.9</v>
      </c>
      <c r="AD2170" s="48">
        <f>(ROUND(AC2170-AC2158,1)/AC2158)</f>
        <v>0.28036890645586299</v>
      </c>
      <c r="AE2170" s="113"/>
      <c r="AF2170" s="60"/>
      <c r="AH2170" s="20"/>
    </row>
    <row r="2171" spans="1:34">
      <c r="A2171" s="99"/>
      <c r="B2171" s="87"/>
      <c r="C2171" s="21" t="s">
        <v>326</v>
      </c>
      <c r="D2171" s="12">
        <v>115</v>
      </c>
      <c r="E2171" s="12">
        <v>0</v>
      </c>
      <c r="F2171" s="12">
        <v>0</v>
      </c>
      <c r="G2171" s="12">
        <v>0</v>
      </c>
      <c r="H2171" s="12">
        <v>0</v>
      </c>
      <c r="I2171" s="13">
        <v>20</v>
      </c>
      <c r="J2171" s="13">
        <v>83</v>
      </c>
      <c r="K2171" s="13">
        <v>0</v>
      </c>
      <c r="L2171" s="13">
        <v>0</v>
      </c>
      <c r="M2171" s="13">
        <v>0</v>
      </c>
      <c r="N2171" s="14">
        <f>D2171*$D$16</f>
        <v>149.5</v>
      </c>
      <c r="O2171" s="14">
        <f>E2171*$E$16</f>
        <v>0</v>
      </c>
      <c r="P2171" s="14">
        <f>F2171*$F$16</f>
        <v>0</v>
      </c>
      <c r="Q2171" s="14">
        <f>G2171*$G$16</f>
        <v>0</v>
      </c>
      <c r="R2171" s="14">
        <f>H2171*$H$16</f>
        <v>0</v>
      </c>
      <c r="S2171" s="14">
        <f>(N2171/100)*(I2171*$I$16)+(N2171/100)*(J2171*$J$16)</f>
        <v>315.29549999999995</v>
      </c>
      <c r="T2171" s="14">
        <f>(O2171/100)*(K2171*$K$16)</f>
        <v>0</v>
      </c>
      <c r="U2171" s="14">
        <f>(P2171/100)*(K2171*$K$16)+(P2171/100)*(L2171*$L$16)</f>
        <v>0</v>
      </c>
      <c r="V2171" s="14">
        <f>(Q2171/100)*(L2171*$L$16)</f>
        <v>0</v>
      </c>
      <c r="W2171" s="14">
        <f>(R2171/100)*(K2171*$K$16)+(R2171/100)*(L2171*$L$16)</f>
        <v>0</v>
      </c>
      <c r="X2171" s="14">
        <f t="shared" si="700"/>
        <v>464.79549999999995</v>
      </c>
      <c r="Y2171" s="14">
        <f t="shared" si="701"/>
        <v>0</v>
      </c>
      <c r="Z2171" s="14">
        <f t="shared" si="702"/>
        <v>0</v>
      </c>
      <c r="AA2171" s="14">
        <f t="shared" si="703"/>
        <v>0</v>
      </c>
      <c r="AB2171" s="14">
        <f t="shared" si="705"/>
        <v>0</v>
      </c>
      <c r="AC2171" s="15">
        <f t="shared" si="704"/>
        <v>464.8</v>
      </c>
      <c r="AD2171" s="48">
        <f>(ROUND(AC2171-AC2158,1)/AC2158)</f>
        <v>0.22476943346508563</v>
      </c>
      <c r="AE2171" s="113"/>
      <c r="AF2171" s="60"/>
      <c r="AH2171" s="20"/>
    </row>
    <row r="2172" spans="1:34">
      <c r="A2172" s="99"/>
      <c r="B2172" s="87"/>
      <c r="C2172" s="21" t="s">
        <v>327</v>
      </c>
      <c r="D2172" s="12">
        <v>115</v>
      </c>
      <c r="E2172" s="12">
        <v>0</v>
      </c>
      <c r="F2172" s="12">
        <v>0</v>
      </c>
      <c r="G2172" s="12">
        <v>0</v>
      </c>
      <c r="H2172" s="12">
        <v>0</v>
      </c>
      <c r="I2172" s="13">
        <v>55</v>
      </c>
      <c r="J2172" s="13">
        <v>60</v>
      </c>
      <c r="K2172" s="13">
        <v>0</v>
      </c>
      <c r="L2172" s="13">
        <v>0</v>
      </c>
      <c r="M2172" s="13">
        <v>0</v>
      </c>
      <c r="N2172" s="14">
        <f>D2172*$D$17</f>
        <v>149.5</v>
      </c>
      <c r="O2172" s="14">
        <f>E2172*$E$17</f>
        <v>0</v>
      </c>
      <c r="P2172" s="14">
        <f>F2172*$F$17</f>
        <v>0</v>
      </c>
      <c r="Q2172" s="14">
        <f>G2172*$G$17</f>
        <v>0</v>
      </c>
      <c r="R2172" s="14">
        <f>H2172*$H$17</f>
        <v>0</v>
      </c>
      <c r="S2172" s="14">
        <f>(N2172/100)*(I2172*$I$17)+(N2172/100)*(J2172*$J$17)</f>
        <v>278.8175</v>
      </c>
      <c r="T2172" s="14">
        <f>(O2172/100)*(K2172*$K$17)</f>
        <v>0</v>
      </c>
      <c r="U2172" s="14">
        <f>(P2172/100)*(K2172*$K$17)+(P2172/100)*(L2172*$L$17)</f>
        <v>0</v>
      </c>
      <c r="V2172" s="14">
        <f>(Q2172/100)*(L2172*$L$17)</f>
        <v>0</v>
      </c>
      <c r="W2172" s="14">
        <f>(R2172/100)*(K2172*$K$17)+(R2172/100)*(L2172*$L$17)</f>
        <v>0</v>
      </c>
      <c r="X2172" s="14">
        <f t="shared" si="700"/>
        <v>428.3175</v>
      </c>
      <c r="Y2172" s="14">
        <f t="shared" si="701"/>
        <v>0</v>
      </c>
      <c r="Z2172" s="14">
        <f t="shared" si="702"/>
        <v>0</v>
      </c>
      <c r="AA2172" s="14">
        <f t="shared" si="703"/>
        <v>0</v>
      </c>
      <c r="AB2172" s="14">
        <f t="shared" si="705"/>
        <v>0</v>
      </c>
      <c r="AC2172" s="15">
        <f t="shared" si="704"/>
        <v>428.3</v>
      </c>
      <c r="AD2172" s="48">
        <f>(ROUND(AC2172-AC2158,1)/AC2158)</f>
        <v>0.12859025032938076</v>
      </c>
      <c r="AE2172" s="113"/>
      <c r="AF2172" s="60"/>
      <c r="AH2172" s="20"/>
    </row>
    <row r="2173" spans="1:34">
      <c r="A2173" s="106" t="s">
        <v>0</v>
      </c>
      <c r="B2173" s="88" t="s">
        <v>104</v>
      </c>
      <c r="C2173" s="50" t="s">
        <v>244</v>
      </c>
      <c r="D2173" s="11">
        <v>132</v>
      </c>
      <c r="E2173" s="11">
        <v>0</v>
      </c>
      <c r="F2173" s="11">
        <v>0</v>
      </c>
      <c r="G2173" s="11">
        <v>0</v>
      </c>
      <c r="H2173" s="11">
        <v>0</v>
      </c>
      <c r="I2173" s="51">
        <v>20</v>
      </c>
      <c r="J2173" s="51">
        <v>40</v>
      </c>
      <c r="K2173" s="51">
        <v>0</v>
      </c>
      <c r="L2173" s="51">
        <v>0</v>
      </c>
      <c r="M2173" s="51">
        <v>0</v>
      </c>
      <c r="N2173" s="52">
        <f>D2173*$D$3</f>
        <v>198</v>
      </c>
      <c r="O2173" s="52">
        <f>E2173*$E$3</f>
        <v>0</v>
      </c>
      <c r="P2173" s="52">
        <f>F2173*$F$3</f>
        <v>0</v>
      </c>
      <c r="Q2173" s="52">
        <f>G2173*$G$3</f>
        <v>0</v>
      </c>
      <c r="R2173" s="52">
        <f>H2173*$H$3</f>
        <v>0</v>
      </c>
      <c r="S2173" s="52">
        <f>(N2173/100)*(I2173*$I$3)+(N2173/100)*(J2173*$J$3)</f>
        <v>178.2</v>
      </c>
      <c r="T2173" s="52">
        <f>(O2173/100)*(K2173*$K$3)</f>
        <v>0</v>
      </c>
      <c r="U2173" s="52">
        <f>(P2173/100)*(K2173*$K$3)+(P2173/100)*(L2173*$L$3)</f>
        <v>0</v>
      </c>
      <c r="V2173" s="52">
        <f>(Q2173/100)*(L2173*$L$3)</f>
        <v>0</v>
      </c>
      <c r="W2173" s="52">
        <f>(R2173/100)*(K2173*$K$3)+(R2173/100)*(L2173*$L$3)</f>
        <v>0</v>
      </c>
      <c r="X2173" s="52">
        <f t="shared" si="700"/>
        <v>376.2</v>
      </c>
      <c r="Y2173" s="52">
        <f t="shared" si="701"/>
        <v>0</v>
      </c>
      <c r="Z2173" s="52">
        <f t="shared" si="702"/>
        <v>0</v>
      </c>
      <c r="AA2173" s="52">
        <f t="shared" si="703"/>
        <v>0</v>
      </c>
      <c r="AB2173" s="52">
        <f t="shared" si="705"/>
        <v>0</v>
      </c>
      <c r="AC2173" s="53">
        <f>ROUND(X2173+Y2173+Z2173+AA2173+AB2173,1)</f>
        <v>376.2</v>
      </c>
      <c r="AD2173" s="58">
        <v>0</v>
      </c>
      <c r="AE2173" s="113" t="s">
        <v>814</v>
      </c>
      <c r="AF2173" s="60"/>
      <c r="AH2173" s="20"/>
    </row>
    <row r="2174" spans="1:34">
      <c r="A2174" s="99" t="s">
        <v>815</v>
      </c>
      <c r="B2174" s="89">
        <v>12</v>
      </c>
      <c r="C2174" s="21" t="s">
        <v>325</v>
      </c>
      <c r="D2174" s="12">
        <v>132</v>
      </c>
      <c r="E2174" s="12">
        <v>0</v>
      </c>
      <c r="F2174" s="12">
        <v>0</v>
      </c>
      <c r="G2174" s="12">
        <v>0</v>
      </c>
      <c r="H2174" s="12">
        <v>0</v>
      </c>
      <c r="I2174" s="13">
        <v>34</v>
      </c>
      <c r="J2174" s="13">
        <v>54</v>
      </c>
      <c r="K2174" s="13">
        <v>0</v>
      </c>
      <c r="L2174" s="13">
        <v>0</v>
      </c>
      <c r="M2174" s="13">
        <v>0</v>
      </c>
      <c r="N2174" s="14">
        <f>D2174*$D$4</f>
        <v>171.6</v>
      </c>
      <c r="O2174" s="14">
        <f>E2174*$E$4</f>
        <v>0</v>
      </c>
      <c r="P2174" s="14">
        <f>F2174*$F$4</f>
        <v>0</v>
      </c>
      <c r="Q2174" s="14">
        <f>G2174*$G$4</f>
        <v>0</v>
      </c>
      <c r="R2174" s="14">
        <f>H2174*$H$4</f>
        <v>0</v>
      </c>
      <c r="S2174" s="14">
        <f>(N2174/100)*(I2174*$I$4)+(N2174/100)*(J2174*$J$4)</f>
        <v>271.81439999999998</v>
      </c>
      <c r="T2174" s="14">
        <f>(O2174/100)*(K2174*$K$4)</f>
        <v>0</v>
      </c>
      <c r="U2174" s="14">
        <f>(P2174/100)*(K2174*$K$4)+(P2174/100)*(L2174*$L$4)</f>
        <v>0</v>
      </c>
      <c r="V2174" s="14">
        <f>(Q2174/100)*(L2174*$L$4)</f>
        <v>0</v>
      </c>
      <c r="W2174" s="14">
        <f>(R2174/100)*(K2174*$K$4)+(R2174/100)*(L2174*$L$4)</f>
        <v>0</v>
      </c>
      <c r="X2174" s="14">
        <f t="shared" si="700"/>
        <v>443.4144</v>
      </c>
      <c r="Y2174" s="14">
        <f t="shared" si="701"/>
        <v>0</v>
      </c>
      <c r="Z2174" s="14">
        <f t="shared" si="702"/>
        <v>0</v>
      </c>
      <c r="AA2174" s="14">
        <f t="shared" si="703"/>
        <v>0</v>
      </c>
      <c r="AB2174" s="14">
        <f>R2174+W2174</f>
        <v>0</v>
      </c>
      <c r="AC2174" s="15">
        <f>ROUND(X2174+Y2174+Z2174+AA2174+AB2174,1)</f>
        <v>443.4</v>
      </c>
      <c r="AD2174" s="48">
        <f>(ROUND(AC2174-AC2173,1)/AC2173)</f>
        <v>0.17862838915470497</v>
      </c>
      <c r="AE2174" s="113"/>
      <c r="AF2174" s="60"/>
      <c r="AH2174" s="20"/>
    </row>
    <row r="2175" spans="1:34">
      <c r="A2175" s="99" t="s">
        <v>816</v>
      </c>
      <c r="B2175" s="89">
        <v>18</v>
      </c>
      <c r="C2175" s="21" t="s">
        <v>850</v>
      </c>
      <c r="D2175" s="12">
        <v>132</v>
      </c>
      <c r="E2175" s="12">
        <v>0</v>
      </c>
      <c r="F2175" s="12">
        <v>0</v>
      </c>
      <c r="G2175" s="12">
        <v>0</v>
      </c>
      <c r="H2175" s="12">
        <v>0</v>
      </c>
      <c r="I2175" s="13">
        <v>20</v>
      </c>
      <c r="J2175" s="13">
        <v>40</v>
      </c>
      <c r="K2175" s="13">
        <v>0</v>
      </c>
      <c r="L2175" s="13">
        <v>0</v>
      </c>
      <c r="M2175" s="13">
        <v>0</v>
      </c>
      <c r="N2175" s="14">
        <f>D2175*$D$5</f>
        <v>184.79999999999998</v>
      </c>
      <c r="O2175" s="14">
        <f>E2175*$E$5</f>
        <v>0</v>
      </c>
      <c r="P2175" s="14">
        <f>F2175*$F$5</f>
        <v>0</v>
      </c>
      <c r="Q2175" s="14">
        <f>G2175*$G$5</f>
        <v>0</v>
      </c>
      <c r="R2175" s="14">
        <f>H2175*$H$5</f>
        <v>0</v>
      </c>
      <c r="S2175" s="14">
        <f>(N2175/100)*(I2175*$I$5)+(N2175/100)*(J2175*$J$5)</f>
        <v>166.32</v>
      </c>
      <c r="T2175" s="14">
        <f>(O2175/100)*(K2175*$K$5)</f>
        <v>0</v>
      </c>
      <c r="U2175" s="14">
        <f>(P2175/100)*(K2175*$K$5)+(P2175/100)*(L2175*$L$5)</f>
        <v>0</v>
      </c>
      <c r="V2175" s="14">
        <f>(Q2175/100)*(L2175*$L$5)</f>
        <v>0</v>
      </c>
      <c r="W2175" s="14">
        <f>(R2175/100)*(K2175*$K$5)+(R2175/100)*(L2175*$L$5)</f>
        <v>0</v>
      </c>
      <c r="X2175" s="14">
        <f t="shared" si="700"/>
        <v>351.12</v>
      </c>
      <c r="Y2175" s="14">
        <f t="shared" si="701"/>
        <v>0</v>
      </c>
      <c r="Z2175" s="14">
        <f t="shared" si="702"/>
        <v>0</v>
      </c>
      <c r="AA2175" s="14">
        <f t="shared" si="703"/>
        <v>0</v>
      </c>
      <c r="AB2175" s="14">
        <f>R2175+W2175</f>
        <v>0</v>
      </c>
      <c r="AC2175" s="15">
        <f t="shared" ref="AC2175:AC2187" si="706">ROUND(X2175+Y2175+Z2175+AA2175+AB2175,1)</f>
        <v>351.1</v>
      </c>
      <c r="AD2175" s="48">
        <f>(ROUND(AC2175-AC2173,1)/AC2173)</f>
        <v>-6.6719829877724623E-2</v>
      </c>
      <c r="AE2175" s="113"/>
      <c r="AF2175" s="60"/>
      <c r="AH2175" s="20"/>
    </row>
    <row r="2176" spans="1:34">
      <c r="A2176" s="99" t="s">
        <v>817</v>
      </c>
      <c r="B2176" s="89">
        <v>0</v>
      </c>
      <c r="C2176" s="21" t="s">
        <v>338</v>
      </c>
      <c r="D2176" s="12">
        <v>132</v>
      </c>
      <c r="E2176" s="12">
        <v>0</v>
      </c>
      <c r="F2176" s="12">
        <v>0</v>
      </c>
      <c r="G2176" s="12">
        <v>0</v>
      </c>
      <c r="H2176" s="12">
        <v>0</v>
      </c>
      <c r="I2176" s="13">
        <v>20</v>
      </c>
      <c r="J2176" s="13">
        <v>40</v>
      </c>
      <c r="K2176" s="13">
        <v>0</v>
      </c>
      <c r="L2176" s="13">
        <v>0</v>
      </c>
      <c r="M2176" s="13">
        <v>0</v>
      </c>
      <c r="N2176" s="14">
        <f>D2176*$D$6</f>
        <v>184.79999999999998</v>
      </c>
      <c r="O2176" s="14">
        <f>E2176*$E$6</f>
        <v>0</v>
      </c>
      <c r="P2176" s="14">
        <f>F2176*$F$6</f>
        <v>0</v>
      </c>
      <c r="Q2176" s="14">
        <f>G2176*$G$6</f>
        <v>0</v>
      </c>
      <c r="R2176" s="14">
        <f>H2176*$H$6</f>
        <v>0</v>
      </c>
      <c r="S2176" s="14">
        <f>(N2176/100)*(I2176*$I$6)+(N2176/100)*(J2176*$J$6)</f>
        <v>166.32</v>
      </c>
      <c r="T2176" s="14">
        <f>(O2176/100)*(K2176*$K$6)</f>
        <v>0</v>
      </c>
      <c r="U2176" s="14">
        <f>(P2176/100)*(K2176*$K$6)+(P2176/100)*(L2176*$L$6)</f>
        <v>0</v>
      </c>
      <c r="V2176" s="14">
        <f>(Q2176/100)*(L2176*$L$6)</f>
        <v>0</v>
      </c>
      <c r="W2176" s="14">
        <f>(R2176/100)*(K2176*$K$6)+(R2176/100)*(L2176*$L$6)</f>
        <v>0</v>
      </c>
      <c r="X2176" s="14">
        <f t="shared" si="700"/>
        <v>351.12</v>
      </c>
      <c r="Y2176" s="14">
        <f t="shared" si="701"/>
        <v>0</v>
      </c>
      <c r="Z2176" s="14">
        <f t="shared" si="702"/>
        <v>0</v>
      </c>
      <c r="AA2176" s="14">
        <f t="shared" si="703"/>
        <v>0</v>
      </c>
      <c r="AB2176" s="14">
        <f t="shared" ref="AB2176:AB2187" si="707">R2176+W2176</f>
        <v>0</v>
      </c>
      <c r="AC2176" s="15">
        <f t="shared" si="706"/>
        <v>351.1</v>
      </c>
      <c r="AD2176" s="48">
        <f>(ROUND(AC2176-AC2173,1)/AC2173)</f>
        <v>-6.6719829877724623E-2</v>
      </c>
      <c r="AE2176" s="113"/>
      <c r="AF2176" s="60"/>
      <c r="AH2176" s="20"/>
    </row>
    <row r="2177" spans="1:34">
      <c r="A2177" s="99" t="s">
        <v>818</v>
      </c>
      <c r="B2177" s="89">
        <v>0</v>
      </c>
      <c r="C2177" s="21" t="s">
        <v>339</v>
      </c>
      <c r="D2177" s="12">
        <v>132</v>
      </c>
      <c r="E2177" s="12">
        <v>0</v>
      </c>
      <c r="F2177" s="12">
        <v>0</v>
      </c>
      <c r="G2177" s="12">
        <v>0</v>
      </c>
      <c r="H2177" s="12">
        <v>0</v>
      </c>
      <c r="I2177" s="13">
        <v>20</v>
      </c>
      <c r="J2177" s="13">
        <v>40</v>
      </c>
      <c r="K2177" s="13">
        <v>0</v>
      </c>
      <c r="L2177" s="13">
        <v>0</v>
      </c>
      <c r="M2177" s="13">
        <v>0</v>
      </c>
      <c r="N2177" s="14">
        <f>D2177*$D$7</f>
        <v>184.79999999999998</v>
      </c>
      <c r="O2177" s="14">
        <f>E2177*$E$7</f>
        <v>0</v>
      </c>
      <c r="P2177" s="14">
        <f>F2177*$F$7</f>
        <v>0</v>
      </c>
      <c r="Q2177" s="14">
        <f>G2177*$G$7</f>
        <v>0</v>
      </c>
      <c r="R2177" s="14">
        <f>H2177*$H$7</f>
        <v>0</v>
      </c>
      <c r="S2177" s="14">
        <f>(N2177/100)*(I2177*$I$7)+(N2177/100)*(J2177*$J$7)</f>
        <v>166.32</v>
      </c>
      <c r="T2177" s="14">
        <f>(O2177/100)*(K2177*$K$7)</f>
        <v>0</v>
      </c>
      <c r="U2177" s="14">
        <f>(P2177/100)*(K2177*$K$7)+(P2177/100)*(L2177*$L$7)</f>
        <v>0</v>
      </c>
      <c r="V2177" s="14">
        <f>(Q2177/100)*(L2177*$L$7)</f>
        <v>0</v>
      </c>
      <c r="W2177" s="14">
        <f>(R2177/100)*(K2177*$K$7)+(R2177/100)*(L2177*$L$7)</f>
        <v>0</v>
      </c>
      <c r="X2177" s="14">
        <f t="shared" si="700"/>
        <v>351.12</v>
      </c>
      <c r="Y2177" s="14">
        <f t="shared" si="701"/>
        <v>0</v>
      </c>
      <c r="Z2177" s="14">
        <f t="shared" si="702"/>
        <v>0</v>
      </c>
      <c r="AA2177" s="14">
        <f t="shared" si="703"/>
        <v>0</v>
      </c>
      <c r="AB2177" s="14">
        <f t="shared" si="707"/>
        <v>0</v>
      </c>
      <c r="AC2177" s="15">
        <f t="shared" si="706"/>
        <v>351.1</v>
      </c>
      <c r="AD2177" s="48">
        <f>(ROUND(AC2177-AC2173,1)/AC2173)</f>
        <v>-6.6719829877724623E-2</v>
      </c>
      <c r="AE2177" s="113"/>
      <c r="AF2177" s="60"/>
      <c r="AH2177" s="20"/>
    </row>
    <row r="2178" spans="1:34">
      <c r="A2178" s="99" t="s">
        <v>667</v>
      </c>
      <c r="B2178" s="89"/>
      <c r="C2178" s="21" t="s">
        <v>340</v>
      </c>
      <c r="D2178" s="12">
        <v>132</v>
      </c>
      <c r="E2178" s="12">
        <v>0</v>
      </c>
      <c r="F2178" s="12">
        <v>0</v>
      </c>
      <c r="G2178" s="12">
        <v>0</v>
      </c>
      <c r="H2178" s="12">
        <v>0</v>
      </c>
      <c r="I2178" s="13">
        <v>20</v>
      </c>
      <c r="J2178" s="13">
        <v>40</v>
      </c>
      <c r="K2178" s="13">
        <v>0</v>
      </c>
      <c r="L2178" s="13">
        <v>0</v>
      </c>
      <c r="M2178" s="13">
        <v>0</v>
      </c>
      <c r="N2178" s="14">
        <f>D2178*$D$8</f>
        <v>184.79999999999998</v>
      </c>
      <c r="O2178" s="14">
        <f>E2178*$E$8</f>
        <v>0</v>
      </c>
      <c r="P2178" s="14">
        <f>F2178*$F$8</f>
        <v>0</v>
      </c>
      <c r="Q2178" s="14">
        <f>G2178*$G$8</f>
        <v>0</v>
      </c>
      <c r="R2178" s="14">
        <f>H2178*$H$8</f>
        <v>0</v>
      </c>
      <c r="S2178" s="14">
        <f>(N2178/100)*(I2178*$I$8)+(N2178/100)*(J2178*$J$8)</f>
        <v>166.32</v>
      </c>
      <c r="T2178" s="14">
        <f>(O2178/100)*(K2178*$K$8)</f>
        <v>0</v>
      </c>
      <c r="U2178" s="14">
        <f>(P2178/100)*(K2178*$K$8)+(P2178/100)*(L2178*$L$8)</f>
        <v>0</v>
      </c>
      <c r="V2178" s="14">
        <f>(Q2178/100)*(L2178*$L$8)</f>
        <v>0</v>
      </c>
      <c r="W2178" s="14">
        <f>(R2178/100)*(K2178*$K$8)+(R2178/100)*(L2178*$L$8)</f>
        <v>0</v>
      </c>
      <c r="X2178" s="14">
        <f t="shared" si="700"/>
        <v>351.12</v>
      </c>
      <c r="Y2178" s="14">
        <f t="shared" si="701"/>
        <v>0</v>
      </c>
      <c r="Z2178" s="14">
        <f t="shared" si="702"/>
        <v>0</v>
      </c>
      <c r="AA2178" s="14">
        <f t="shared" si="703"/>
        <v>0</v>
      </c>
      <c r="AB2178" s="14">
        <f t="shared" si="707"/>
        <v>0</v>
      </c>
      <c r="AC2178" s="15">
        <f t="shared" si="706"/>
        <v>351.1</v>
      </c>
      <c r="AD2178" s="48">
        <f>(ROUND(AC2178-AC2173,1)/AC2173)</f>
        <v>-6.6719829877724623E-2</v>
      </c>
      <c r="AE2178" s="113"/>
      <c r="AF2178" s="60"/>
      <c r="AH2178" s="20"/>
    </row>
    <row r="2179" spans="1:34">
      <c r="A2179" s="99" t="s">
        <v>606</v>
      </c>
      <c r="B2179" s="89"/>
      <c r="C2179" s="21" t="s">
        <v>1</v>
      </c>
      <c r="D2179" s="12">
        <v>66</v>
      </c>
      <c r="E2179" s="12">
        <v>132</v>
      </c>
      <c r="F2179" s="12">
        <v>0</v>
      </c>
      <c r="G2179" s="12">
        <v>0</v>
      </c>
      <c r="H2179" s="12">
        <v>0</v>
      </c>
      <c r="I2179" s="13">
        <v>20</v>
      </c>
      <c r="J2179" s="13">
        <v>40</v>
      </c>
      <c r="K2179" s="13">
        <v>65</v>
      </c>
      <c r="L2179" s="13">
        <v>0</v>
      </c>
      <c r="M2179" s="13">
        <v>0</v>
      </c>
      <c r="N2179" s="14">
        <f>D2179*$D$9</f>
        <v>79.2</v>
      </c>
      <c r="O2179" s="14">
        <f>E2179*$E$9</f>
        <v>171.6</v>
      </c>
      <c r="P2179" s="14">
        <f>F2179*$F$9</f>
        <v>0</v>
      </c>
      <c r="Q2179" s="14">
        <f>G2179*$G$9</f>
        <v>0</v>
      </c>
      <c r="R2179" s="14">
        <f>H2179*$H$9</f>
        <v>0</v>
      </c>
      <c r="S2179" s="14">
        <f>(N2179/100)*(I2179*$I$9)+(N2179/100)*(J2179*$J$9)</f>
        <v>71.28</v>
      </c>
      <c r="T2179" s="14">
        <f>(O2179/100)*(K2179*$K$9)</f>
        <v>167.31</v>
      </c>
      <c r="U2179" s="14">
        <f>(P2179/100)*(K2179*$K$9)+(P2179/100)*(L2179*$L$9)</f>
        <v>0</v>
      </c>
      <c r="V2179" s="14">
        <f>(Q2179/100)*(L2179*$L$9)</f>
        <v>0</v>
      </c>
      <c r="W2179" s="14">
        <f>(R2179/100)*(K2179*$K$9)+(R2179/100)*(L2179*$L$9)</f>
        <v>0</v>
      </c>
      <c r="X2179" s="14">
        <f t="shared" si="700"/>
        <v>150.48000000000002</v>
      </c>
      <c r="Y2179" s="14">
        <f t="shared" si="701"/>
        <v>338.90999999999997</v>
      </c>
      <c r="Z2179" s="14">
        <f t="shared" si="702"/>
        <v>0</v>
      </c>
      <c r="AA2179" s="14">
        <f t="shared" si="703"/>
        <v>0</v>
      </c>
      <c r="AB2179" s="14">
        <f t="shared" si="707"/>
        <v>0</v>
      </c>
      <c r="AC2179" s="15">
        <f t="shared" si="706"/>
        <v>489.4</v>
      </c>
      <c r="AD2179" s="48">
        <f>(ROUND(AC2179-AC2173,1)/AC2173)</f>
        <v>0.30090377458798512</v>
      </c>
      <c r="AE2179" s="113"/>
      <c r="AF2179" s="60"/>
      <c r="AH2179" s="20"/>
    </row>
    <row r="2180" spans="1:34">
      <c r="A2180" s="99" t="s">
        <v>845</v>
      </c>
      <c r="B2180" s="89"/>
      <c r="C2180" s="21" t="s">
        <v>2</v>
      </c>
      <c r="D2180" s="12">
        <v>66</v>
      </c>
      <c r="E2180" s="12">
        <v>0</v>
      </c>
      <c r="F2180" s="12">
        <v>132</v>
      </c>
      <c r="G2180" s="12">
        <v>0</v>
      </c>
      <c r="H2180" s="12">
        <v>0</v>
      </c>
      <c r="I2180" s="13">
        <v>20</v>
      </c>
      <c r="J2180" s="13">
        <v>40</v>
      </c>
      <c r="K2180" s="13">
        <v>32.5</v>
      </c>
      <c r="L2180" s="13">
        <v>32.5</v>
      </c>
      <c r="M2180" s="13">
        <v>0</v>
      </c>
      <c r="N2180" s="14">
        <f>D2180*$D$10</f>
        <v>79.2</v>
      </c>
      <c r="O2180" s="14">
        <f>E2180*$E$10</f>
        <v>0</v>
      </c>
      <c r="P2180" s="14">
        <f>F2180*$F$10</f>
        <v>171.6</v>
      </c>
      <c r="Q2180" s="14">
        <f>G2180*$G$10</f>
        <v>0</v>
      </c>
      <c r="R2180" s="14">
        <f>H2180*$H$10</f>
        <v>0</v>
      </c>
      <c r="S2180" s="14">
        <f>(N2180/100)*(I2180*$I$10)+(N2180/100)*(J2180*$J$10)</f>
        <v>71.28</v>
      </c>
      <c r="T2180" s="14">
        <f>(O2180/100)*(K2180*$J$10)</f>
        <v>0</v>
      </c>
      <c r="U2180" s="14">
        <f>(P2180/100)*(K2180*$K$10)+(P2180/100)*(L2180*$L$10)</f>
        <v>167.31</v>
      </c>
      <c r="V2180" s="14">
        <f>(Q2180/100)*(L2180*$L$10)</f>
        <v>0</v>
      </c>
      <c r="W2180" s="14">
        <f>(R2180/100)*(K2180*$K$10)+(R2180/100)*(L2180*$L$10)</f>
        <v>0</v>
      </c>
      <c r="X2180" s="14">
        <f t="shared" si="700"/>
        <v>150.48000000000002</v>
      </c>
      <c r="Y2180" s="14">
        <f t="shared" si="701"/>
        <v>0</v>
      </c>
      <c r="Z2180" s="14">
        <f t="shared" si="702"/>
        <v>338.90999999999997</v>
      </c>
      <c r="AA2180" s="14">
        <f t="shared" si="703"/>
        <v>0</v>
      </c>
      <c r="AB2180" s="14">
        <f t="shared" si="707"/>
        <v>0</v>
      </c>
      <c r="AC2180" s="15">
        <f t="shared" si="706"/>
        <v>489.4</v>
      </c>
      <c r="AD2180" s="48">
        <f>(ROUND(AC2180-AC2173,1)/AC2173)</f>
        <v>0.30090377458798512</v>
      </c>
      <c r="AE2180" s="113"/>
      <c r="AF2180" s="60"/>
      <c r="AH2180" s="20"/>
    </row>
    <row r="2181" spans="1:34">
      <c r="A2181" s="99" t="s">
        <v>846</v>
      </c>
      <c r="B2181" s="89"/>
      <c r="C2181" s="21" t="s">
        <v>3</v>
      </c>
      <c r="D2181" s="12">
        <v>66</v>
      </c>
      <c r="E2181" s="12">
        <v>0</v>
      </c>
      <c r="F2181" s="12">
        <v>0</v>
      </c>
      <c r="G2181" s="12">
        <v>132</v>
      </c>
      <c r="H2181" s="12">
        <v>0</v>
      </c>
      <c r="I2181" s="13">
        <v>20</v>
      </c>
      <c r="J2181" s="13">
        <v>40</v>
      </c>
      <c r="K2181" s="13">
        <v>0</v>
      </c>
      <c r="L2181" s="13">
        <v>65</v>
      </c>
      <c r="M2181" s="13">
        <v>0</v>
      </c>
      <c r="N2181" s="14">
        <f>D2181*$D$11</f>
        <v>79.2</v>
      </c>
      <c r="O2181" s="14">
        <f>E2181*$E$11</f>
        <v>0</v>
      </c>
      <c r="P2181" s="14">
        <f>F2181*$F$11</f>
        <v>0</v>
      </c>
      <c r="Q2181" s="14">
        <f>G2181*$G$11</f>
        <v>171.6</v>
      </c>
      <c r="R2181" s="14">
        <f>H2181*$H$11</f>
        <v>0</v>
      </c>
      <c r="S2181" s="14">
        <f>(N2181/100)*(I2181*$I$11)+(N2181/100)*(J2181*$J$11)</f>
        <v>71.28</v>
      </c>
      <c r="T2181" s="14">
        <f>(O2181/100)*(K2181*$K$11)</f>
        <v>0</v>
      </c>
      <c r="U2181" s="14">
        <f>(P2181/100)*(K2181*$K$11)+(P2181/100)*(L2181*$L$11)</f>
        <v>0</v>
      </c>
      <c r="V2181" s="14">
        <f>(Q2181/100)*(L2181*$L$11)</f>
        <v>167.31</v>
      </c>
      <c r="W2181" s="14">
        <f>(R2181/100)*(K2181*$K$11)+(R2181/100)*(L2181*$L$11)</f>
        <v>0</v>
      </c>
      <c r="X2181" s="14">
        <f t="shared" si="700"/>
        <v>150.48000000000002</v>
      </c>
      <c r="Y2181" s="14">
        <f t="shared" si="701"/>
        <v>0</v>
      </c>
      <c r="Z2181" s="14">
        <f t="shared" si="702"/>
        <v>0</v>
      </c>
      <c r="AA2181" s="14">
        <f t="shared" si="703"/>
        <v>338.90999999999997</v>
      </c>
      <c r="AB2181" s="14">
        <f t="shared" si="707"/>
        <v>0</v>
      </c>
      <c r="AC2181" s="15">
        <f t="shared" si="706"/>
        <v>489.4</v>
      </c>
      <c r="AD2181" s="48">
        <f>(ROUND(AC2181-AC2173,1)/AC2173)</f>
        <v>0.30090377458798512</v>
      </c>
      <c r="AE2181" s="113"/>
      <c r="AF2181" s="60"/>
      <c r="AH2181" s="20"/>
    </row>
    <row r="2182" spans="1:34">
      <c r="A2182" s="99" t="s">
        <v>847</v>
      </c>
      <c r="B2182" s="89"/>
      <c r="C2182" s="21" t="s">
        <v>4</v>
      </c>
      <c r="D2182" s="12">
        <v>66</v>
      </c>
      <c r="E2182" s="12">
        <v>0</v>
      </c>
      <c r="F2182" s="12">
        <v>0</v>
      </c>
      <c r="G2182" s="12">
        <v>0</v>
      </c>
      <c r="H2182" s="12">
        <v>132</v>
      </c>
      <c r="I2182" s="13">
        <v>20</v>
      </c>
      <c r="J2182" s="13">
        <v>40</v>
      </c>
      <c r="K2182" s="13">
        <v>32.5</v>
      </c>
      <c r="L2182" s="13">
        <v>32.5</v>
      </c>
      <c r="M2182" s="13">
        <v>0</v>
      </c>
      <c r="N2182" s="14">
        <f>D2182*$D$12</f>
        <v>79.2</v>
      </c>
      <c r="O2182" s="14">
        <f>E2182*$E$12</f>
        <v>0</v>
      </c>
      <c r="P2182" s="14">
        <f>F2182*$F$12</f>
        <v>0</v>
      </c>
      <c r="Q2182" s="14">
        <f>G2182*$G$12</f>
        <v>0</v>
      </c>
      <c r="R2182" s="14">
        <f>H2182*$H$12</f>
        <v>171.6</v>
      </c>
      <c r="S2182" s="14">
        <f>(N2182/100)*(I2182*$I$12)+(N2182/100)*(J2182*$J$12)</f>
        <v>71.28</v>
      </c>
      <c r="T2182" s="14">
        <f>(O2182/100)*(K2182*$K$12)</f>
        <v>0</v>
      </c>
      <c r="U2182" s="14">
        <f>(P2182/100)*(K2182*$K$12)+(P2182/100)*(L2182*$L$12)</f>
        <v>0</v>
      </c>
      <c r="V2182" s="14">
        <f>(Q2182/100)*(L2182*$L$12)</f>
        <v>0</v>
      </c>
      <c r="W2182" s="14">
        <f>(R2182/100)*(K2182*$K$12)+(R2182/100)*(L2182*$L$12)</f>
        <v>167.31</v>
      </c>
      <c r="X2182" s="14">
        <f t="shared" si="700"/>
        <v>150.48000000000002</v>
      </c>
      <c r="Y2182" s="14">
        <f t="shared" si="701"/>
        <v>0</v>
      </c>
      <c r="Z2182" s="14">
        <f t="shared" si="702"/>
        <v>0</v>
      </c>
      <c r="AA2182" s="14">
        <f t="shared" si="703"/>
        <v>0</v>
      </c>
      <c r="AB2182" s="14">
        <f t="shared" si="707"/>
        <v>338.90999999999997</v>
      </c>
      <c r="AC2182" s="15">
        <f t="shared" si="706"/>
        <v>489.4</v>
      </c>
      <c r="AD2182" s="48">
        <f>(ROUND(AC2182-AC2173,1)/AC2173)</f>
        <v>0.30090377458798512</v>
      </c>
      <c r="AE2182" s="113"/>
      <c r="AF2182" s="60"/>
      <c r="AH2182" s="20"/>
    </row>
    <row r="2183" spans="1:34">
      <c r="A2183" s="99" t="s">
        <v>848</v>
      </c>
      <c r="B2183" s="89"/>
      <c r="C2183" s="21" t="s">
        <v>328</v>
      </c>
      <c r="D2183" s="12">
        <v>132</v>
      </c>
      <c r="E2183" s="12">
        <v>0</v>
      </c>
      <c r="F2183" s="12">
        <v>0</v>
      </c>
      <c r="G2183" s="12">
        <v>0</v>
      </c>
      <c r="H2183" s="12">
        <v>0</v>
      </c>
      <c r="I2183" s="13">
        <v>20</v>
      </c>
      <c r="J2183" s="13">
        <v>40</v>
      </c>
      <c r="K2183" s="13">
        <v>0</v>
      </c>
      <c r="L2183" s="13">
        <v>0</v>
      </c>
      <c r="M2183" s="13">
        <v>60</v>
      </c>
      <c r="N2183" s="14">
        <f>D2183*$D$13</f>
        <v>171.6</v>
      </c>
      <c r="O2183" s="14">
        <f>E2183*$E$13</f>
        <v>0</v>
      </c>
      <c r="P2183" s="14">
        <f>F2183*$F$13</f>
        <v>0</v>
      </c>
      <c r="Q2183" s="14">
        <f>G2183*$G$13</f>
        <v>0</v>
      </c>
      <c r="R2183" s="14">
        <f>H2183*$H$13</f>
        <v>0</v>
      </c>
      <c r="S2183" s="14">
        <f>(N2183/100)*(I2183*$I$14)+(N2183/100)*(J2183*$J$14)+(N2183/100)*(M2183*$M$14)</f>
        <v>308.88</v>
      </c>
      <c r="T2183" s="14">
        <f>(O2183/100)*(K2183*$K$13)+(O2183/100)*(M2183*$M$13)</f>
        <v>0</v>
      </c>
      <c r="U2183" s="14">
        <f>(P2183/100)*(K2183*$K$13)+(P2183/100)*(L2183*$L$13)+(P2183/100)*(M2183*$M$13)</f>
        <v>0</v>
      </c>
      <c r="V2183" s="14">
        <f>(Q2183/100)*(L2183*$L$13)+(Q2183/100)*(M2183*$M$13)</f>
        <v>0</v>
      </c>
      <c r="W2183" s="14">
        <f>(R2183/100)*(K2183*$K$13)+(R2183/100)*(L2183*$L$13)+(R2183/100)*(M2183*$M$13)</f>
        <v>0</v>
      </c>
      <c r="X2183" s="14">
        <f t="shared" si="700"/>
        <v>480.48</v>
      </c>
      <c r="Y2183" s="14">
        <f t="shared" si="701"/>
        <v>0</v>
      </c>
      <c r="Z2183" s="14">
        <f t="shared" si="702"/>
        <v>0</v>
      </c>
      <c r="AA2183" s="14">
        <f t="shared" si="703"/>
        <v>0</v>
      </c>
      <c r="AB2183" s="14">
        <f t="shared" si="707"/>
        <v>0</v>
      </c>
      <c r="AC2183" s="15">
        <f t="shared" si="706"/>
        <v>480.5</v>
      </c>
      <c r="AD2183" s="48">
        <f>(ROUND(AC2183-AC2173,1)/AC2173)</f>
        <v>0.2772461456671983</v>
      </c>
      <c r="AE2183" s="113"/>
      <c r="AF2183" s="60"/>
      <c r="AH2183" s="20"/>
    </row>
    <row r="2184" spans="1:34">
      <c r="A2184" s="99" t="s">
        <v>849</v>
      </c>
      <c r="B2184" s="89"/>
      <c r="C2184" s="21" t="s">
        <v>329</v>
      </c>
      <c r="D2184" s="12">
        <v>132</v>
      </c>
      <c r="E2184" s="12">
        <v>0</v>
      </c>
      <c r="F2184" s="12">
        <v>0</v>
      </c>
      <c r="G2184" s="12">
        <v>0</v>
      </c>
      <c r="H2184" s="12">
        <v>0</v>
      </c>
      <c r="I2184" s="13">
        <v>20</v>
      </c>
      <c r="J2184" s="13">
        <v>40</v>
      </c>
      <c r="K2184" s="13">
        <v>60</v>
      </c>
      <c r="L2184" s="13">
        <v>0</v>
      </c>
      <c r="M2184" s="13">
        <v>0</v>
      </c>
      <c r="N2184" s="14">
        <f>D2184*$D$14</f>
        <v>171.6</v>
      </c>
      <c r="O2184" s="14">
        <f>E2184*$E$14</f>
        <v>0</v>
      </c>
      <c r="P2184" s="14">
        <f>F2184*$F$14</f>
        <v>0</v>
      </c>
      <c r="Q2184" s="14">
        <f>G2184*$G$14</f>
        <v>0</v>
      </c>
      <c r="R2184" s="14">
        <f>H2184*$H$14</f>
        <v>0</v>
      </c>
      <c r="S2184" s="14">
        <f>(N2184/100)*(I2184*$I$14)+(N2184/100)*(J2184*$J$14)+(N2184/100)*(K2184*$K$14)</f>
        <v>308.88</v>
      </c>
      <c r="T2184" s="14">
        <f>(O2184/100)*(K2184*$K$14)</f>
        <v>0</v>
      </c>
      <c r="U2184" s="14">
        <f>(P2184/100)*(K2184*$K$14)+(P2184/100)*(L2184*$L$14)</f>
        <v>0</v>
      </c>
      <c r="V2184" s="14">
        <f>(Q2184/100)*(L2184*$L$14)</f>
        <v>0</v>
      </c>
      <c r="W2184" s="14">
        <f>(R2184/100)*(K2184*$L$14)+(R2184/100)*(L2184*$M$14)</f>
        <v>0</v>
      </c>
      <c r="X2184" s="14">
        <f t="shared" si="700"/>
        <v>480.48</v>
      </c>
      <c r="Y2184" s="14">
        <f t="shared" si="701"/>
        <v>0</v>
      </c>
      <c r="Z2184" s="14">
        <f t="shared" si="702"/>
        <v>0</v>
      </c>
      <c r="AA2184" s="14">
        <f t="shared" si="703"/>
        <v>0</v>
      </c>
      <c r="AB2184" s="14">
        <f t="shared" si="707"/>
        <v>0</v>
      </c>
      <c r="AC2184" s="15">
        <f t="shared" si="706"/>
        <v>480.5</v>
      </c>
      <c r="AD2184" s="48">
        <f>(ROUND(AC2184-AC2173,1)/AC2173)</f>
        <v>0.2772461456671983</v>
      </c>
      <c r="AE2184" s="113"/>
      <c r="AF2184" s="60"/>
      <c r="AH2184" s="20"/>
    </row>
    <row r="2185" spans="1:34">
      <c r="A2185" s="99"/>
      <c r="B2185" s="89"/>
      <c r="C2185" s="21" t="s">
        <v>330</v>
      </c>
      <c r="D2185" s="12">
        <v>132</v>
      </c>
      <c r="E2185" s="12">
        <v>0</v>
      </c>
      <c r="F2185" s="12">
        <v>0</v>
      </c>
      <c r="G2185" s="12">
        <v>0</v>
      </c>
      <c r="H2185" s="12">
        <v>0</v>
      </c>
      <c r="I2185" s="13">
        <v>20</v>
      </c>
      <c r="J2185" s="13">
        <v>40</v>
      </c>
      <c r="K2185" s="13">
        <v>0</v>
      </c>
      <c r="L2185" s="13">
        <v>60</v>
      </c>
      <c r="M2185" s="13">
        <v>0</v>
      </c>
      <c r="N2185" s="14">
        <f>D2185*$D$15</f>
        <v>171.6</v>
      </c>
      <c r="O2185" s="14">
        <f>E2185*$E$15</f>
        <v>0</v>
      </c>
      <c r="P2185" s="14">
        <f>F2185*$F$15</f>
        <v>0</v>
      </c>
      <c r="Q2185" s="14">
        <f>G2185*$G$15</f>
        <v>0</v>
      </c>
      <c r="R2185" s="14">
        <f>H2185*$H$15</f>
        <v>0</v>
      </c>
      <c r="S2185" s="14">
        <f>(N2185/100)*(I2185*$I$15)+(N2185/100)*(J2185*$J$15)+(N2185/100)*(L2185*$L$15)</f>
        <v>308.88</v>
      </c>
      <c r="T2185" s="14">
        <f>(O2185/100)*(K2185*$K$15)</f>
        <v>0</v>
      </c>
      <c r="U2185" s="14">
        <f>(P2185/100)*(K2185*$K$15)+(P2185/100)*(L2185*$L$15)</f>
        <v>0</v>
      </c>
      <c r="V2185" s="14">
        <f>(Q2185/100)*(L2185*$L$15)</f>
        <v>0</v>
      </c>
      <c r="W2185" s="14">
        <f>(R2185/100)*(K2185*$K$15)+(R2185/100)*(L2185*$L$15)</f>
        <v>0</v>
      </c>
      <c r="X2185" s="14">
        <f t="shared" si="700"/>
        <v>480.48</v>
      </c>
      <c r="Y2185" s="14">
        <f t="shared" si="701"/>
        <v>0</v>
      </c>
      <c r="Z2185" s="14">
        <f t="shared" si="702"/>
        <v>0</v>
      </c>
      <c r="AA2185" s="14">
        <f t="shared" si="703"/>
        <v>0</v>
      </c>
      <c r="AB2185" s="14">
        <f t="shared" si="707"/>
        <v>0</v>
      </c>
      <c r="AC2185" s="15">
        <f t="shared" si="706"/>
        <v>480.5</v>
      </c>
      <c r="AD2185" s="48">
        <f>(ROUND(AC2185-AC2173,1)/AC2173)</f>
        <v>0.2772461456671983</v>
      </c>
      <c r="AE2185" s="113"/>
      <c r="AF2185" s="60"/>
      <c r="AH2185" s="20"/>
    </row>
    <row r="2186" spans="1:34">
      <c r="A2186" s="99"/>
      <c r="B2186" s="89"/>
      <c r="C2186" s="21" t="s">
        <v>326</v>
      </c>
      <c r="D2186" s="12">
        <v>132</v>
      </c>
      <c r="E2186" s="12">
        <v>0</v>
      </c>
      <c r="F2186" s="12">
        <v>0</v>
      </c>
      <c r="G2186" s="12">
        <v>0</v>
      </c>
      <c r="H2186" s="12">
        <v>0</v>
      </c>
      <c r="I2186" s="13">
        <v>20</v>
      </c>
      <c r="J2186" s="13">
        <v>65</v>
      </c>
      <c r="K2186" s="13">
        <v>0</v>
      </c>
      <c r="L2186" s="13">
        <v>0</v>
      </c>
      <c r="M2186" s="13">
        <v>0</v>
      </c>
      <c r="N2186" s="14">
        <f>D2186*$D$16</f>
        <v>171.6</v>
      </c>
      <c r="O2186" s="14">
        <f>E2186*$E$16</f>
        <v>0</v>
      </c>
      <c r="P2186" s="14">
        <f>F2186*$F$16</f>
        <v>0</v>
      </c>
      <c r="Q2186" s="14">
        <f>G2186*$G$16</f>
        <v>0</v>
      </c>
      <c r="R2186" s="14">
        <f>H2186*$H$16</f>
        <v>0</v>
      </c>
      <c r="S2186" s="14">
        <f>(N2186/100)*(I2186*$I$16)+(N2186/100)*(J2186*$J$16)</f>
        <v>290.86199999999997</v>
      </c>
      <c r="T2186" s="14">
        <f>(O2186/100)*(K2186*$K$16)</f>
        <v>0</v>
      </c>
      <c r="U2186" s="14">
        <f>(P2186/100)*(K2186*$K$16)+(P2186/100)*(L2186*$L$16)</f>
        <v>0</v>
      </c>
      <c r="V2186" s="14">
        <f>(Q2186/100)*(L2186*$L$16)</f>
        <v>0</v>
      </c>
      <c r="W2186" s="14">
        <f>(R2186/100)*(K2186*$K$16)+(R2186/100)*(L2186*$L$16)</f>
        <v>0</v>
      </c>
      <c r="X2186" s="14">
        <f t="shared" si="700"/>
        <v>462.46199999999999</v>
      </c>
      <c r="Y2186" s="14">
        <f t="shared" si="701"/>
        <v>0</v>
      </c>
      <c r="Z2186" s="14">
        <f t="shared" si="702"/>
        <v>0</v>
      </c>
      <c r="AA2186" s="14">
        <f t="shared" si="703"/>
        <v>0</v>
      </c>
      <c r="AB2186" s="14">
        <f t="shared" si="707"/>
        <v>0</v>
      </c>
      <c r="AC2186" s="15">
        <f t="shared" si="706"/>
        <v>462.5</v>
      </c>
      <c r="AD2186" s="48">
        <f>(ROUND(AC2186-AC2173,1)/AC2173)</f>
        <v>0.22939925571504519</v>
      </c>
      <c r="AE2186" s="113"/>
      <c r="AF2186" s="60"/>
      <c r="AH2186" s="20"/>
    </row>
    <row r="2187" spans="1:34">
      <c r="A2187" s="99"/>
      <c r="B2187" s="89"/>
      <c r="C2187" s="21" t="s">
        <v>327</v>
      </c>
      <c r="D2187" s="12">
        <v>132</v>
      </c>
      <c r="E2187" s="12">
        <v>0</v>
      </c>
      <c r="F2187" s="12">
        <v>0</v>
      </c>
      <c r="G2187" s="12">
        <v>0</v>
      </c>
      <c r="H2187" s="12">
        <v>0</v>
      </c>
      <c r="I2187" s="13">
        <v>46.5</v>
      </c>
      <c r="J2187" s="13">
        <v>40</v>
      </c>
      <c r="K2187" s="13">
        <v>0</v>
      </c>
      <c r="L2187" s="13">
        <v>0</v>
      </c>
      <c r="M2187" s="13">
        <v>0</v>
      </c>
      <c r="N2187" s="14">
        <f>D2187*$D$17</f>
        <v>171.6</v>
      </c>
      <c r="O2187" s="14">
        <f>E2187*$E$17</f>
        <v>0</v>
      </c>
      <c r="P2187" s="14">
        <f>F2187*$F$17</f>
        <v>0</v>
      </c>
      <c r="Q2187" s="14">
        <f>G2187*$G$17</f>
        <v>0</v>
      </c>
      <c r="R2187" s="14">
        <f>H2187*$H$17</f>
        <v>0</v>
      </c>
      <c r="S2187" s="14">
        <f>(N2187/100)*(I2187*$I$17)+(N2187/100)*(J2187*$J$17)</f>
        <v>252.1662</v>
      </c>
      <c r="T2187" s="14">
        <f>(O2187/100)*(K2187*$K$17)</f>
        <v>0</v>
      </c>
      <c r="U2187" s="14">
        <f>(P2187/100)*(K2187*$K$17)+(P2187/100)*(L2187*$L$17)</f>
        <v>0</v>
      </c>
      <c r="V2187" s="14">
        <f>(Q2187/100)*(L2187*$L$17)</f>
        <v>0</v>
      </c>
      <c r="W2187" s="14">
        <f>(R2187/100)*(K2187*$K$17)+(R2187/100)*(L2187*$L$17)</f>
        <v>0</v>
      </c>
      <c r="X2187" s="14">
        <f t="shared" si="700"/>
        <v>423.76620000000003</v>
      </c>
      <c r="Y2187" s="14">
        <f t="shared" si="701"/>
        <v>0</v>
      </c>
      <c r="Z2187" s="14">
        <f t="shared" si="702"/>
        <v>0</v>
      </c>
      <c r="AA2187" s="14">
        <f t="shared" si="703"/>
        <v>0</v>
      </c>
      <c r="AB2187" s="14">
        <f t="shared" si="707"/>
        <v>0</v>
      </c>
      <c r="AC2187" s="15">
        <f t="shared" si="706"/>
        <v>423.8</v>
      </c>
      <c r="AD2187" s="48">
        <f>(ROUND(AC2187-AC2173,1)/AC2173)</f>
        <v>0.12652844231791602</v>
      </c>
      <c r="AE2187" s="113"/>
      <c r="AF2187" s="60"/>
      <c r="AH2187" s="20"/>
    </row>
    <row r="2188" spans="1:34">
      <c r="A2188" s="106" t="s">
        <v>0</v>
      </c>
      <c r="B2188" s="90" t="s">
        <v>236</v>
      </c>
      <c r="C2188" s="50" t="s">
        <v>242</v>
      </c>
      <c r="D2188" s="11">
        <v>125</v>
      </c>
      <c r="E2188" s="11">
        <v>0</v>
      </c>
      <c r="F2188" s="11">
        <v>0</v>
      </c>
      <c r="G2188" s="11">
        <v>0</v>
      </c>
      <c r="H2188" s="11">
        <v>0</v>
      </c>
      <c r="I2188" s="51">
        <v>20</v>
      </c>
      <c r="J2188" s="51">
        <v>60</v>
      </c>
      <c r="K2188" s="51">
        <v>0</v>
      </c>
      <c r="L2188" s="51">
        <v>0</v>
      </c>
      <c r="M2188" s="51">
        <v>0</v>
      </c>
      <c r="N2188" s="52">
        <f>D2188*$D$3</f>
        <v>187.5</v>
      </c>
      <c r="O2188" s="52">
        <f>E2188*$E$3</f>
        <v>0</v>
      </c>
      <c r="P2188" s="52">
        <f>F2188*$F$3</f>
        <v>0</v>
      </c>
      <c r="Q2188" s="52">
        <f>G2188*$G$3</f>
        <v>0</v>
      </c>
      <c r="R2188" s="52">
        <f>H2188*$H$3</f>
        <v>0</v>
      </c>
      <c r="S2188" s="52">
        <f>(N2188/100)*(I2188*$I$3)+(N2188/100)*(J2188*$J$3)</f>
        <v>225</v>
      </c>
      <c r="T2188" s="52">
        <f>(O2188/100)*(K2188*$K$3)</f>
        <v>0</v>
      </c>
      <c r="U2188" s="52">
        <f>(P2188/100)*(K2188*$K$3)+(P2188/100)*(L2188*$L$3)</f>
        <v>0</v>
      </c>
      <c r="V2188" s="52">
        <f>(Q2188/100)*(L2188*$L$3)</f>
        <v>0</v>
      </c>
      <c r="W2188" s="52">
        <f>(R2188/100)*(K2188*$K$3)+(R2188/100)*(L2188*$L$3)</f>
        <v>0</v>
      </c>
      <c r="X2188" s="52">
        <f t="shared" ref="X2188:X2309" si="708">N2188+S2188</f>
        <v>412.5</v>
      </c>
      <c r="Y2188" s="52">
        <f t="shared" ref="Y2188:Y2309" si="709">O2188+T2188</f>
        <v>0</v>
      </c>
      <c r="Z2188" s="52">
        <f t="shared" ref="Z2188:Z2309" si="710">P2188+U2188</f>
        <v>0</v>
      </c>
      <c r="AA2188" s="52">
        <f t="shared" ref="AA2188:AA2309" si="711">Q2188+V2188</f>
        <v>0</v>
      </c>
      <c r="AB2188" s="52">
        <f>R2188+W2188</f>
        <v>0</v>
      </c>
      <c r="AC2188" s="53">
        <f>ROUND(X2188+Y2188+Z2188+AA2188+AB2188,1)</f>
        <v>412.5</v>
      </c>
      <c r="AD2188" s="58"/>
      <c r="AE2188" s="113" t="s">
        <v>814</v>
      </c>
      <c r="AF2188" s="60"/>
      <c r="AH2188" s="20"/>
    </row>
    <row r="2189" spans="1:34">
      <c r="A2189" s="99" t="s">
        <v>815</v>
      </c>
      <c r="B2189" s="91">
        <v>18</v>
      </c>
      <c r="C2189" s="21" t="s">
        <v>325</v>
      </c>
      <c r="D2189" s="12">
        <v>125</v>
      </c>
      <c r="E2189" s="12">
        <v>0</v>
      </c>
      <c r="F2189" s="12">
        <v>0</v>
      </c>
      <c r="G2189" s="12">
        <v>0</v>
      </c>
      <c r="H2189" s="12">
        <v>0</v>
      </c>
      <c r="I2189" s="13">
        <v>35</v>
      </c>
      <c r="J2189" s="13">
        <v>75</v>
      </c>
      <c r="K2189" s="13">
        <v>0</v>
      </c>
      <c r="L2189" s="13">
        <v>0</v>
      </c>
      <c r="M2189" s="13">
        <v>0</v>
      </c>
      <c r="N2189" s="14">
        <f>D2189*$D$4</f>
        <v>162.5</v>
      </c>
      <c r="O2189" s="14">
        <f>E2189*$E$4</f>
        <v>0</v>
      </c>
      <c r="P2189" s="14">
        <f>F2189*$F$4</f>
        <v>0</v>
      </c>
      <c r="Q2189" s="14">
        <f>G2189*$G$4</f>
        <v>0</v>
      </c>
      <c r="R2189" s="14">
        <f>H2189*$H$4</f>
        <v>0</v>
      </c>
      <c r="S2189" s="14">
        <f>(N2189/100)*(I2189*$I$4)+(N2189/100)*(J2189*$J$4)</f>
        <v>321.75</v>
      </c>
      <c r="T2189" s="14">
        <f>(O2189/100)*(K2189*$K$4)</f>
        <v>0</v>
      </c>
      <c r="U2189" s="14">
        <f>(P2189/100)*(K2189*$K$4)+(P2189/100)*(L2189*$L$4)</f>
        <v>0</v>
      </c>
      <c r="V2189" s="14">
        <f>(Q2189/100)*(L2189*$L$4)</f>
        <v>0</v>
      </c>
      <c r="W2189" s="14">
        <f>(R2189/100)*(K2189*$K$4)+(R2189/100)*(L2189*$L$4)</f>
        <v>0</v>
      </c>
      <c r="X2189" s="14">
        <f t="shared" si="708"/>
        <v>484.25</v>
      </c>
      <c r="Y2189" s="14">
        <f t="shared" si="709"/>
        <v>0</v>
      </c>
      <c r="Z2189" s="14">
        <f t="shared" si="710"/>
        <v>0</v>
      </c>
      <c r="AA2189" s="14">
        <f t="shared" si="711"/>
        <v>0</v>
      </c>
      <c r="AB2189" s="14">
        <f>R2189+W2189</f>
        <v>0</v>
      </c>
      <c r="AC2189" s="15">
        <f>ROUND(X2189+Y2189+Z2189+AA2189+AB2189,1)</f>
        <v>484.3</v>
      </c>
      <c r="AD2189" s="48">
        <f>(ROUND(AC2189-AC2188,1)/AC2188)</f>
        <v>0.17406060606060605</v>
      </c>
      <c r="AE2189" s="113"/>
      <c r="AF2189" s="60"/>
      <c r="AH2189" s="20"/>
    </row>
    <row r="2190" spans="1:34">
      <c r="A2190" s="99" t="s">
        <v>816</v>
      </c>
      <c r="B2190" s="91">
        <v>18</v>
      </c>
      <c r="C2190" s="21" t="s">
        <v>850</v>
      </c>
      <c r="D2190" s="12">
        <v>125</v>
      </c>
      <c r="E2190" s="12">
        <v>0</v>
      </c>
      <c r="F2190" s="12">
        <v>0</v>
      </c>
      <c r="G2190" s="12">
        <v>0</v>
      </c>
      <c r="H2190" s="12">
        <v>0</v>
      </c>
      <c r="I2190" s="13">
        <v>20</v>
      </c>
      <c r="J2190" s="13">
        <v>60</v>
      </c>
      <c r="K2190" s="13">
        <v>0</v>
      </c>
      <c r="L2190" s="13">
        <v>0</v>
      </c>
      <c r="M2190" s="13">
        <v>0</v>
      </c>
      <c r="N2190" s="14">
        <f>D2190*$D$5</f>
        <v>175</v>
      </c>
      <c r="O2190" s="14">
        <f>E2190*$E$5</f>
        <v>0</v>
      </c>
      <c r="P2190" s="14">
        <f>F2190*$F$5</f>
        <v>0</v>
      </c>
      <c r="Q2190" s="14">
        <f>G2190*$G$5</f>
        <v>0</v>
      </c>
      <c r="R2190" s="14">
        <f>H2190*$H$5</f>
        <v>0</v>
      </c>
      <c r="S2190" s="14">
        <f>(N2190/100)*(I2190*$I$5)+(N2190/100)*(J2190*$J$5)</f>
        <v>210</v>
      </c>
      <c r="T2190" s="14">
        <f>(O2190/100)*(K2190*$K$5)</f>
        <v>0</v>
      </c>
      <c r="U2190" s="14">
        <f>(P2190/100)*(K2190*$K$5)+(P2190/100)*(L2190*$L$5)</f>
        <v>0</v>
      </c>
      <c r="V2190" s="14">
        <f>(Q2190/100)*(L2190*$L$5)</f>
        <v>0</v>
      </c>
      <c r="W2190" s="14">
        <f>(R2190/100)*(K2190*$K$5)+(R2190/100)*(L2190*$L$5)</f>
        <v>0</v>
      </c>
      <c r="X2190" s="14">
        <f t="shared" si="708"/>
        <v>385</v>
      </c>
      <c r="Y2190" s="14">
        <f t="shared" si="709"/>
        <v>0</v>
      </c>
      <c r="Z2190" s="14">
        <f t="shared" si="710"/>
        <v>0</v>
      </c>
      <c r="AA2190" s="14">
        <f t="shared" si="711"/>
        <v>0</v>
      </c>
      <c r="AB2190" s="14">
        <f>R2190+W2190</f>
        <v>0</v>
      </c>
      <c r="AC2190" s="15">
        <f t="shared" ref="AC2190:AC2202" si="712">ROUND(X2190+Y2190+Z2190+AA2190+AB2190,1)</f>
        <v>385</v>
      </c>
      <c r="AD2190" s="48">
        <f>(ROUND(AC2190-AC2188,1)/AC2188)</f>
        <v>-6.6666666666666666E-2</v>
      </c>
      <c r="AE2190" s="113"/>
      <c r="AF2190" s="60"/>
      <c r="AH2190" s="20"/>
    </row>
    <row r="2191" spans="1:34">
      <c r="A2191" s="99" t="s">
        <v>817</v>
      </c>
      <c r="B2191" s="91">
        <v>0</v>
      </c>
      <c r="C2191" s="21" t="s">
        <v>338</v>
      </c>
      <c r="D2191" s="12">
        <v>125</v>
      </c>
      <c r="E2191" s="12">
        <v>0</v>
      </c>
      <c r="F2191" s="12">
        <v>0</v>
      </c>
      <c r="G2191" s="12">
        <v>0</v>
      </c>
      <c r="H2191" s="12">
        <v>0</v>
      </c>
      <c r="I2191" s="13">
        <v>20</v>
      </c>
      <c r="J2191" s="13">
        <v>60</v>
      </c>
      <c r="K2191" s="13">
        <v>0</v>
      </c>
      <c r="L2191" s="13">
        <v>0</v>
      </c>
      <c r="M2191" s="13">
        <v>0</v>
      </c>
      <c r="N2191" s="14">
        <f>D2191*$D$6</f>
        <v>175</v>
      </c>
      <c r="O2191" s="14">
        <f>E2191*$E$6</f>
        <v>0</v>
      </c>
      <c r="P2191" s="14">
        <f>F2191*$F$6</f>
        <v>0</v>
      </c>
      <c r="Q2191" s="14">
        <f>G2191*$G$6</f>
        <v>0</v>
      </c>
      <c r="R2191" s="14">
        <f>H2191*$H$6</f>
        <v>0</v>
      </c>
      <c r="S2191" s="14">
        <f>(N2191/100)*(I2191*$I$6)+(N2191/100)*(J2191*$J$6)</f>
        <v>210</v>
      </c>
      <c r="T2191" s="14">
        <f>(O2191/100)*(K2191*$K$6)</f>
        <v>0</v>
      </c>
      <c r="U2191" s="14">
        <f>(P2191/100)*(K2191*$K$6)+(P2191/100)*(L2191*$L$6)</f>
        <v>0</v>
      </c>
      <c r="V2191" s="14">
        <f>(Q2191/100)*(L2191*$L$6)</f>
        <v>0</v>
      </c>
      <c r="W2191" s="14">
        <f>(R2191/100)*(K2191*$K$6)+(R2191/100)*(L2191*$L$6)</f>
        <v>0</v>
      </c>
      <c r="X2191" s="14">
        <f t="shared" si="708"/>
        <v>385</v>
      </c>
      <c r="Y2191" s="14">
        <f t="shared" si="709"/>
        <v>0</v>
      </c>
      <c r="Z2191" s="14">
        <f t="shared" si="710"/>
        <v>0</v>
      </c>
      <c r="AA2191" s="14">
        <f t="shared" si="711"/>
        <v>0</v>
      </c>
      <c r="AB2191" s="14">
        <f t="shared" ref="AB2191:AB2202" si="713">R2191+W2191</f>
        <v>0</v>
      </c>
      <c r="AC2191" s="15">
        <f t="shared" si="712"/>
        <v>385</v>
      </c>
      <c r="AD2191" s="48">
        <f>(ROUND(AC2191-AC2188,1)/AC2188)</f>
        <v>-6.6666666666666666E-2</v>
      </c>
      <c r="AE2191" s="113"/>
      <c r="AF2191" s="60"/>
      <c r="AH2191" s="20"/>
    </row>
    <row r="2192" spans="1:34">
      <c r="A2192" s="99" t="s">
        <v>818</v>
      </c>
      <c r="B2192" s="91">
        <v>0</v>
      </c>
      <c r="C2192" s="21" t="s">
        <v>339</v>
      </c>
      <c r="D2192" s="12">
        <v>125</v>
      </c>
      <c r="E2192" s="12">
        <v>0</v>
      </c>
      <c r="F2192" s="12">
        <v>0</v>
      </c>
      <c r="G2192" s="12">
        <v>0</v>
      </c>
      <c r="H2192" s="12">
        <v>0</v>
      </c>
      <c r="I2192" s="13">
        <v>20</v>
      </c>
      <c r="J2192" s="13">
        <v>60</v>
      </c>
      <c r="K2192" s="13">
        <v>0</v>
      </c>
      <c r="L2192" s="13">
        <v>0</v>
      </c>
      <c r="M2192" s="13">
        <v>0</v>
      </c>
      <c r="N2192" s="14">
        <f>D2192*$D$7</f>
        <v>175</v>
      </c>
      <c r="O2192" s="14">
        <f>E2192*$E$7</f>
        <v>0</v>
      </c>
      <c r="P2192" s="14">
        <f>F2192*$F$7</f>
        <v>0</v>
      </c>
      <c r="Q2192" s="14">
        <f>G2192*$G$7</f>
        <v>0</v>
      </c>
      <c r="R2192" s="14">
        <f>H2192*$H$7</f>
        <v>0</v>
      </c>
      <c r="S2192" s="14">
        <f>(N2192/100)*(I2192*$I$7)+(N2192/100)*(J2192*$J$7)</f>
        <v>210</v>
      </c>
      <c r="T2192" s="14">
        <f>(O2192/100)*(K2192*$K$7)</f>
        <v>0</v>
      </c>
      <c r="U2192" s="14">
        <f>(P2192/100)*(K2192*$K$7)+(P2192/100)*(L2192*$L$7)</f>
        <v>0</v>
      </c>
      <c r="V2192" s="14">
        <f>(Q2192/100)*(L2192*$L$7)</f>
        <v>0</v>
      </c>
      <c r="W2192" s="14">
        <f>(R2192/100)*(K2192*$K$7)+(R2192/100)*(L2192*$L$7)</f>
        <v>0</v>
      </c>
      <c r="X2192" s="14">
        <f t="shared" si="708"/>
        <v>385</v>
      </c>
      <c r="Y2192" s="14">
        <f t="shared" si="709"/>
        <v>0</v>
      </c>
      <c r="Z2192" s="14">
        <f t="shared" si="710"/>
        <v>0</v>
      </c>
      <c r="AA2192" s="14">
        <f t="shared" si="711"/>
        <v>0</v>
      </c>
      <c r="AB2192" s="14">
        <f t="shared" si="713"/>
        <v>0</v>
      </c>
      <c r="AC2192" s="15">
        <f t="shared" si="712"/>
        <v>385</v>
      </c>
      <c r="AD2192" s="48">
        <f>(ROUND(AC2192-AC2188,1)/AC2188)</f>
        <v>-6.6666666666666666E-2</v>
      </c>
      <c r="AE2192" s="113"/>
      <c r="AF2192" s="60"/>
      <c r="AH2192" s="20"/>
    </row>
    <row r="2193" spans="1:34">
      <c r="A2193" s="99" t="s">
        <v>667</v>
      </c>
      <c r="B2193" s="91"/>
      <c r="C2193" s="21" t="s">
        <v>340</v>
      </c>
      <c r="D2193" s="12">
        <v>125</v>
      </c>
      <c r="E2193" s="12">
        <v>0</v>
      </c>
      <c r="F2193" s="12">
        <v>0</v>
      </c>
      <c r="G2193" s="12">
        <v>0</v>
      </c>
      <c r="H2193" s="12">
        <v>0</v>
      </c>
      <c r="I2193" s="13">
        <v>20</v>
      </c>
      <c r="J2193" s="13">
        <v>60</v>
      </c>
      <c r="K2193" s="13">
        <v>0</v>
      </c>
      <c r="L2193" s="13">
        <v>0</v>
      </c>
      <c r="M2193" s="13">
        <v>0</v>
      </c>
      <c r="N2193" s="14">
        <f>D2193*$D$8</f>
        <v>175</v>
      </c>
      <c r="O2193" s="14">
        <f>E2193*$E$8</f>
        <v>0</v>
      </c>
      <c r="P2193" s="14">
        <f>F2193*$F$8</f>
        <v>0</v>
      </c>
      <c r="Q2193" s="14">
        <f>G2193*$G$8</f>
        <v>0</v>
      </c>
      <c r="R2193" s="14">
        <f>H2193*$H$8</f>
        <v>0</v>
      </c>
      <c r="S2193" s="14">
        <f>(N2193/100)*(I2193*$I$8)+(N2193/100)*(J2193*$J$8)</f>
        <v>210</v>
      </c>
      <c r="T2193" s="14">
        <f>(O2193/100)*(K2193*$K$8)</f>
        <v>0</v>
      </c>
      <c r="U2193" s="14">
        <f>(P2193/100)*(K2193*$K$8)+(P2193/100)*(L2193*$L$8)</f>
        <v>0</v>
      </c>
      <c r="V2193" s="14">
        <f>(Q2193/100)*(L2193*$L$8)</f>
        <v>0</v>
      </c>
      <c r="W2193" s="14">
        <f>(R2193/100)*(K2193*$K$8)+(R2193/100)*(L2193*$L$8)</f>
        <v>0</v>
      </c>
      <c r="X2193" s="14">
        <f t="shared" si="708"/>
        <v>385</v>
      </c>
      <c r="Y2193" s="14">
        <f t="shared" si="709"/>
        <v>0</v>
      </c>
      <c r="Z2193" s="14">
        <f t="shared" si="710"/>
        <v>0</v>
      </c>
      <c r="AA2193" s="14">
        <f t="shared" si="711"/>
        <v>0</v>
      </c>
      <c r="AB2193" s="14">
        <f t="shared" si="713"/>
        <v>0</v>
      </c>
      <c r="AC2193" s="15">
        <f t="shared" si="712"/>
        <v>385</v>
      </c>
      <c r="AD2193" s="48">
        <f>(ROUND(AC2193-AC2188,1)/AC2188)</f>
        <v>-6.6666666666666666E-2</v>
      </c>
      <c r="AE2193" s="113"/>
      <c r="AF2193" s="60"/>
      <c r="AH2193" s="20"/>
    </row>
    <row r="2194" spans="1:34">
      <c r="A2194" s="99" t="s">
        <v>606</v>
      </c>
      <c r="B2194" s="91"/>
      <c r="C2194" s="21" t="s">
        <v>1</v>
      </c>
      <c r="D2194" s="12">
        <v>62</v>
      </c>
      <c r="E2194" s="12">
        <v>125</v>
      </c>
      <c r="F2194" s="12">
        <v>0</v>
      </c>
      <c r="G2194" s="12">
        <v>0</v>
      </c>
      <c r="H2194" s="12">
        <v>0</v>
      </c>
      <c r="I2194" s="13">
        <v>20</v>
      </c>
      <c r="J2194" s="13">
        <v>60</v>
      </c>
      <c r="K2194" s="13">
        <v>85</v>
      </c>
      <c r="L2194" s="13">
        <v>0</v>
      </c>
      <c r="M2194" s="13">
        <v>0</v>
      </c>
      <c r="N2194" s="14">
        <f>D2194*$D$9</f>
        <v>74.399999999999991</v>
      </c>
      <c r="O2194" s="14">
        <f>E2194*$E$9</f>
        <v>162.5</v>
      </c>
      <c r="P2194" s="14">
        <f>F2194*$F$9</f>
        <v>0</v>
      </c>
      <c r="Q2194" s="14">
        <f>G2194*$G$9</f>
        <v>0</v>
      </c>
      <c r="R2194" s="14">
        <f>H2194*$H$9</f>
        <v>0</v>
      </c>
      <c r="S2194" s="14">
        <f>(N2194/100)*(I2194*$I$9)+(N2194/100)*(J2194*$J$9)</f>
        <v>89.279999999999987</v>
      </c>
      <c r="T2194" s="14">
        <f>(O2194/100)*(K2194*$K$9)</f>
        <v>207.1875</v>
      </c>
      <c r="U2194" s="14">
        <f>(P2194/100)*(K2194*$K$9)+(P2194/100)*(L2194*$L$9)</f>
        <v>0</v>
      </c>
      <c r="V2194" s="14">
        <f>(Q2194/100)*(L2194*$L$9)</f>
        <v>0</v>
      </c>
      <c r="W2194" s="14">
        <f>(R2194/100)*(K2194*$K$9)+(R2194/100)*(L2194*$L$9)</f>
        <v>0</v>
      </c>
      <c r="X2194" s="14">
        <f t="shared" si="708"/>
        <v>163.67999999999998</v>
      </c>
      <c r="Y2194" s="14">
        <f t="shared" si="709"/>
        <v>369.6875</v>
      </c>
      <c r="Z2194" s="14">
        <f t="shared" si="710"/>
        <v>0</v>
      </c>
      <c r="AA2194" s="14">
        <f t="shared" si="711"/>
        <v>0</v>
      </c>
      <c r="AB2194" s="14">
        <f t="shared" si="713"/>
        <v>0</v>
      </c>
      <c r="AC2194" s="15">
        <f t="shared" si="712"/>
        <v>533.4</v>
      </c>
      <c r="AD2194" s="48">
        <f>(ROUND(AC2194-AC2188,1)/AC2188)</f>
        <v>0.29309090909090912</v>
      </c>
      <c r="AE2194" s="113"/>
      <c r="AF2194" s="60"/>
      <c r="AH2194" s="20"/>
    </row>
    <row r="2195" spans="1:34">
      <c r="A2195" s="99" t="s">
        <v>845</v>
      </c>
      <c r="B2195" s="91"/>
      <c r="C2195" s="21" t="s">
        <v>2</v>
      </c>
      <c r="D2195" s="12">
        <v>62</v>
      </c>
      <c r="E2195" s="12">
        <v>0</v>
      </c>
      <c r="F2195" s="12">
        <v>125</v>
      </c>
      <c r="G2195" s="12">
        <v>0</v>
      </c>
      <c r="H2195" s="12">
        <v>0</v>
      </c>
      <c r="I2195" s="13">
        <v>20</v>
      </c>
      <c r="J2195" s="13">
        <v>60</v>
      </c>
      <c r="K2195" s="13">
        <v>42.5</v>
      </c>
      <c r="L2195" s="13">
        <v>42.5</v>
      </c>
      <c r="M2195" s="13">
        <v>0</v>
      </c>
      <c r="N2195" s="14">
        <f>D2195*$D$10</f>
        <v>74.399999999999991</v>
      </c>
      <c r="O2195" s="14">
        <f>E2195*$E$10</f>
        <v>0</v>
      </c>
      <c r="P2195" s="14">
        <f>F2195*$F$10</f>
        <v>162.5</v>
      </c>
      <c r="Q2195" s="14">
        <f>G2195*$G$10</f>
        <v>0</v>
      </c>
      <c r="R2195" s="14">
        <f>H2195*$H$10</f>
        <v>0</v>
      </c>
      <c r="S2195" s="14">
        <f>(N2195/100)*(I2195*$I$10)+(N2195/100)*(J2195*$J$10)</f>
        <v>89.279999999999987</v>
      </c>
      <c r="T2195" s="14">
        <f>(O2195/100)*(K2195*$J$10)</f>
        <v>0</v>
      </c>
      <c r="U2195" s="14">
        <f>(P2195/100)*(K2195*$K$10)+(P2195/100)*(L2195*$L$10)</f>
        <v>207.1875</v>
      </c>
      <c r="V2195" s="14">
        <f>(Q2195/100)*(L2195*$L$10)</f>
        <v>0</v>
      </c>
      <c r="W2195" s="14">
        <f>(R2195/100)*(K2195*$K$10)+(R2195/100)*(L2195*$L$10)</f>
        <v>0</v>
      </c>
      <c r="X2195" s="14">
        <f t="shared" si="708"/>
        <v>163.67999999999998</v>
      </c>
      <c r="Y2195" s="14">
        <f t="shared" si="709"/>
        <v>0</v>
      </c>
      <c r="Z2195" s="14">
        <f t="shared" si="710"/>
        <v>369.6875</v>
      </c>
      <c r="AA2195" s="14">
        <f t="shared" si="711"/>
        <v>0</v>
      </c>
      <c r="AB2195" s="14">
        <f t="shared" si="713"/>
        <v>0</v>
      </c>
      <c r="AC2195" s="15">
        <f t="shared" si="712"/>
        <v>533.4</v>
      </c>
      <c r="AD2195" s="48">
        <f>(ROUND(AC2195-AC2188,1)/AC2188)</f>
        <v>0.29309090909090912</v>
      </c>
      <c r="AE2195" s="113"/>
      <c r="AF2195" s="60"/>
      <c r="AH2195" s="20"/>
    </row>
    <row r="2196" spans="1:34">
      <c r="A2196" s="99" t="s">
        <v>846</v>
      </c>
      <c r="B2196" s="91"/>
      <c r="C2196" s="21" t="s">
        <v>3</v>
      </c>
      <c r="D2196" s="12">
        <v>62</v>
      </c>
      <c r="E2196" s="12">
        <v>0</v>
      </c>
      <c r="F2196" s="12">
        <v>0</v>
      </c>
      <c r="G2196" s="12">
        <v>125</v>
      </c>
      <c r="H2196" s="12">
        <v>0</v>
      </c>
      <c r="I2196" s="13">
        <v>20</v>
      </c>
      <c r="J2196" s="13">
        <v>60</v>
      </c>
      <c r="K2196" s="13">
        <v>0</v>
      </c>
      <c r="L2196" s="13">
        <v>85</v>
      </c>
      <c r="M2196" s="13">
        <v>0</v>
      </c>
      <c r="N2196" s="14">
        <f>D2196*$D$11</f>
        <v>74.399999999999991</v>
      </c>
      <c r="O2196" s="14">
        <f>E2196*$E$11</f>
        <v>0</v>
      </c>
      <c r="P2196" s="14">
        <f>F2196*$F$11</f>
        <v>0</v>
      </c>
      <c r="Q2196" s="14">
        <f>G2196*$G$11</f>
        <v>162.5</v>
      </c>
      <c r="R2196" s="14">
        <f>H2196*$H$11</f>
        <v>0</v>
      </c>
      <c r="S2196" s="14">
        <f>(N2196/100)*(I2196*$I$11)+(N2196/100)*(J2196*$J$11)</f>
        <v>89.279999999999987</v>
      </c>
      <c r="T2196" s="14">
        <f>(O2196/100)*(K2196*$K$11)</f>
        <v>0</v>
      </c>
      <c r="U2196" s="14">
        <f>(P2196/100)*(K2196*$K$11)+(P2196/100)*(L2196*$L$11)</f>
        <v>0</v>
      </c>
      <c r="V2196" s="14">
        <f>(Q2196/100)*(L2196*$L$11)</f>
        <v>207.1875</v>
      </c>
      <c r="W2196" s="14">
        <f>(R2196/100)*(K2196*$K$11)+(R2196/100)*(L2196*$L$11)</f>
        <v>0</v>
      </c>
      <c r="X2196" s="14">
        <f t="shared" si="708"/>
        <v>163.67999999999998</v>
      </c>
      <c r="Y2196" s="14">
        <f t="shared" si="709"/>
        <v>0</v>
      </c>
      <c r="Z2196" s="14">
        <f t="shared" si="710"/>
        <v>0</v>
      </c>
      <c r="AA2196" s="14">
        <f t="shared" si="711"/>
        <v>369.6875</v>
      </c>
      <c r="AB2196" s="14">
        <f t="shared" si="713"/>
        <v>0</v>
      </c>
      <c r="AC2196" s="15">
        <f t="shared" si="712"/>
        <v>533.4</v>
      </c>
      <c r="AD2196" s="48">
        <f>(ROUND(AC2196-AC2188,1)/AC2188)</f>
        <v>0.29309090909090912</v>
      </c>
      <c r="AE2196" s="113"/>
      <c r="AF2196" s="60"/>
      <c r="AH2196" s="20"/>
    </row>
    <row r="2197" spans="1:34">
      <c r="A2197" s="99" t="s">
        <v>847</v>
      </c>
      <c r="B2197" s="91"/>
      <c r="C2197" s="21" t="s">
        <v>4</v>
      </c>
      <c r="D2197" s="12">
        <v>62</v>
      </c>
      <c r="E2197" s="12">
        <v>0</v>
      </c>
      <c r="F2197" s="12">
        <v>0</v>
      </c>
      <c r="G2197" s="12">
        <v>0</v>
      </c>
      <c r="H2197" s="12">
        <v>125</v>
      </c>
      <c r="I2197" s="13">
        <v>20</v>
      </c>
      <c r="J2197" s="13">
        <v>60</v>
      </c>
      <c r="K2197" s="13">
        <v>42.5</v>
      </c>
      <c r="L2197" s="13">
        <v>42.5</v>
      </c>
      <c r="M2197" s="13">
        <v>0</v>
      </c>
      <c r="N2197" s="14">
        <f>D2197*$D$12</f>
        <v>74.399999999999991</v>
      </c>
      <c r="O2197" s="14">
        <f>E2197*$E$12</f>
        <v>0</v>
      </c>
      <c r="P2197" s="14">
        <f>F2197*$F$12</f>
        <v>0</v>
      </c>
      <c r="Q2197" s="14">
        <f>G2197*$G$12</f>
        <v>0</v>
      </c>
      <c r="R2197" s="14">
        <f>H2197*$H$12</f>
        <v>162.5</v>
      </c>
      <c r="S2197" s="14">
        <f>(N2197/100)*(I2197*$I$12)+(N2197/100)*(J2197*$J$12)</f>
        <v>89.279999999999987</v>
      </c>
      <c r="T2197" s="14">
        <f>(O2197/100)*(K2197*$K$12)</f>
        <v>0</v>
      </c>
      <c r="U2197" s="14">
        <f>(P2197/100)*(K2197*$K$12)+(P2197/100)*(L2197*$L$12)</f>
        <v>0</v>
      </c>
      <c r="V2197" s="14">
        <f>(Q2197/100)*(L2197*$L$12)</f>
        <v>0</v>
      </c>
      <c r="W2197" s="14">
        <f>(R2197/100)*(K2197*$K$12)+(R2197/100)*(L2197*$L$12)</f>
        <v>207.1875</v>
      </c>
      <c r="X2197" s="14">
        <f t="shared" si="708"/>
        <v>163.67999999999998</v>
      </c>
      <c r="Y2197" s="14">
        <f t="shared" si="709"/>
        <v>0</v>
      </c>
      <c r="Z2197" s="14">
        <f t="shared" si="710"/>
        <v>0</v>
      </c>
      <c r="AA2197" s="14">
        <f t="shared" si="711"/>
        <v>0</v>
      </c>
      <c r="AB2197" s="14">
        <f t="shared" si="713"/>
        <v>369.6875</v>
      </c>
      <c r="AC2197" s="15">
        <f t="shared" si="712"/>
        <v>533.4</v>
      </c>
      <c r="AD2197" s="48">
        <f>(ROUND(AC2197-AC2188,1)/AC2188)</f>
        <v>0.29309090909090912</v>
      </c>
      <c r="AE2197" s="113"/>
      <c r="AF2197" s="60"/>
      <c r="AH2197" s="20"/>
    </row>
    <row r="2198" spans="1:34">
      <c r="A2198" s="99" t="s">
        <v>848</v>
      </c>
      <c r="B2198" s="91"/>
      <c r="C2198" s="21" t="s">
        <v>328</v>
      </c>
      <c r="D2198" s="12">
        <v>125</v>
      </c>
      <c r="E2198" s="12">
        <v>0</v>
      </c>
      <c r="F2198" s="12">
        <v>0</v>
      </c>
      <c r="G2198" s="12">
        <v>0</v>
      </c>
      <c r="H2198" s="12">
        <v>0</v>
      </c>
      <c r="I2198" s="13">
        <v>20</v>
      </c>
      <c r="J2198" s="13">
        <v>60</v>
      </c>
      <c r="K2198" s="13">
        <v>0</v>
      </c>
      <c r="L2198" s="13">
        <v>0</v>
      </c>
      <c r="M2198" s="13">
        <v>70</v>
      </c>
      <c r="N2198" s="14">
        <f>D2198*$D$13</f>
        <v>162.5</v>
      </c>
      <c r="O2198" s="14">
        <f>E2198*$E$13</f>
        <v>0</v>
      </c>
      <c r="P2198" s="14">
        <f>F2198*$F$13</f>
        <v>0</v>
      </c>
      <c r="Q2198" s="14">
        <f>G2198*$G$13</f>
        <v>0</v>
      </c>
      <c r="R2198" s="14">
        <f>H2198*$H$13</f>
        <v>0</v>
      </c>
      <c r="S2198" s="14">
        <f>(N2198/100)*(I2198*$I$14)+(N2198/100)*(J2198*$J$14)+(N2198/100)*(M2198*$M$14)</f>
        <v>365.625</v>
      </c>
      <c r="T2198" s="14">
        <f>(O2198/100)*(K2198*$K$13)+(O2198/100)*(M2198*$M$13)</f>
        <v>0</v>
      </c>
      <c r="U2198" s="14">
        <f>(P2198/100)*(K2198*$K$13)+(P2198/100)*(L2198*$L$13)+(P2198/100)*(M2198*$M$13)</f>
        <v>0</v>
      </c>
      <c r="V2198" s="14">
        <f>(Q2198/100)*(L2198*$L$13)+(Q2198/100)*(M2198*$M$13)</f>
        <v>0</v>
      </c>
      <c r="W2198" s="14">
        <f>(R2198/100)*(K2198*$K$13)+(R2198/100)*(L2198*$L$13)+(R2198/100)*(M2198*$M$13)</f>
        <v>0</v>
      </c>
      <c r="X2198" s="14">
        <f t="shared" si="708"/>
        <v>528.125</v>
      </c>
      <c r="Y2198" s="14">
        <f t="shared" si="709"/>
        <v>0</v>
      </c>
      <c r="Z2198" s="14">
        <f t="shared" si="710"/>
        <v>0</v>
      </c>
      <c r="AA2198" s="14">
        <f t="shared" si="711"/>
        <v>0</v>
      </c>
      <c r="AB2198" s="14">
        <f t="shared" si="713"/>
        <v>0</v>
      </c>
      <c r="AC2198" s="15">
        <f t="shared" si="712"/>
        <v>528.1</v>
      </c>
      <c r="AD2198" s="48">
        <f>(ROUND(AC2198-AC2188,1)/AC2188)</f>
        <v>0.28024242424242424</v>
      </c>
      <c r="AE2198" s="113"/>
      <c r="AF2198" s="60"/>
      <c r="AH2198" s="20"/>
    </row>
    <row r="2199" spans="1:34">
      <c r="A2199" s="99" t="s">
        <v>849</v>
      </c>
      <c r="B2199" s="91"/>
      <c r="C2199" s="21" t="s">
        <v>329</v>
      </c>
      <c r="D2199" s="12">
        <v>125</v>
      </c>
      <c r="E2199" s="12">
        <v>0</v>
      </c>
      <c r="F2199" s="12">
        <v>0</v>
      </c>
      <c r="G2199" s="12">
        <v>0</v>
      </c>
      <c r="H2199" s="12">
        <v>0</v>
      </c>
      <c r="I2199" s="13">
        <v>20</v>
      </c>
      <c r="J2199" s="13">
        <v>60</v>
      </c>
      <c r="K2199" s="13">
        <v>70</v>
      </c>
      <c r="L2199" s="13">
        <v>0</v>
      </c>
      <c r="M2199" s="13">
        <v>0</v>
      </c>
      <c r="N2199" s="14">
        <f>D2199*$D$14</f>
        <v>162.5</v>
      </c>
      <c r="O2199" s="14">
        <f>E2199*$E$14</f>
        <v>0</v>
      </c>
      <c r="P2199" s="14">
        <f>F2199*$F$14</f>
        <v>0</v>
      </c>
      <c r="Q2199" s="14">
        <f>G2199*$G$14</f>
        <v>0</v>
      </c>
      <c r="R2199" s="14">
        <f>H2199*$H$14</f>
        <v>0</v>
      </c>
      <c r="S2199" s="14">
        <f>(N2199/100)*(I2199*$I$14)+(N2199/100)*(J2199*$J$14)+(N2199/100)*(K2199*$K$14)</f>
        <v>365.625</v>
      </c>
      <c r="T2199" s="14">
        <f>(O2199/100)*(K2199*$K$14)</f>
        <v>0</v>
      </c>
      <c r="U2199" s="14">
        <f>(P2199/100)*(K2199*$K$14)+(P2199/100)*(L2199*$L$14)</f>
        <v>0</v>
      </c>
      <c r="V2199" s="14">
        <f>(Q2199/100)*(L2199*$L$14)</f>
        <v>0</v>
      </c>
      <c r="W2199" s="14">
        <f>(R2199/100)*(K2199*$L$14)+(R2199/100)*(L2199*$M$14)</f>
        <v>0</v>
      </c>
      <c r="X2199" s="14">
        <f t="shared" si="708"/>
        <v>528.125</v>
      </c>
      <c r="Y2199" s="14">
        <f t="shared" si="709"/>
        <v>0</v>
      </c>
      <c r="Z2199" s="14">
        <f t="shared" si="710"/>
        <v>0</v>
      </c>
      <c r="AA2199" s="14">
        <f t="shared" si="711"/>
        <v>0</v>
      </c>
      <c r="AB2199" s="14">
        <f t="shared" si="713"/>
        <v>0</v>
      </c>
      <c r="AC2199" s="15">
        <f t="shared" si="712"/>
        <v>528.1</v>
      </c>
      <c r="AD2199" s="48">
        <f>(ROUND(AC2199-AC2188,1)/AC2188)</f>
        <v>0.28024242424242424</v>
      </c>
      <c r="AE2199" s="113"/>
      <c r="AF2199" s="60"/>
      <c r="AH2199" s="20"/>
    </row>
    <row r="2200" spans="1:34">
      <c r="A2200" s="99"/>
      <c r="B2200" s="91"/>
      <c r="C2200" s="21" t="s">
        <v>330</v>
      </c>
      <c r="D2200" s="12">
        <v>125</v>
      </c>
      <c r="E2200" s="12">
        <v>0</v>
      </c>
      <c r="F2200" s="12">
        <v>0</v>
      </c>
      <c r="G2200" s="12">
        <v>0</v>
      </c>
      <c r="H2200" s="12">
        <v>0</v>
      </c>
      <c r="I2200" s="13">
        <v>20</v>
      </c>
      <c r="J2200" s="13">
        <v>60</v>
      </c>
      <c r="K2200" s="13">
        <v>0</v>
      </c>
      <c r="L2200" s="13">
        <v>70</v>
      </c>
      <c r="M2200" s="13">
        <v>0</v>
      </c>
      <c r="N2200" s="14">
        <f>D2200*$D$15</f>
        <v>162.5</v>
      </c>
      <c r="O2200" s="14">
        <f>E2200*$E$15</f>
        <v>0</v>
      </c>
      <c r="P2200" s="14">
        <f>F2200*$F$15</f>
        <v>0</v>
      </c>
      <c r="Q2200" s="14">
        <f>G2200*$G$15</f>
        <v>0</v>
      </c>
      <c r="R2200" s="14">
        <f>H2200*$H$15</f>
        <v>0</v>
      </c>
      <c r="S2200" s="14">
        <f>(N2200/100)*(I2200*$I$15)+(N2200/100)*(J2200*$J$15)+(N2200/100)*(L2200*$L$15)</f>
        <v>365.625</v>
      </c>
      <c r="T2200" s="14">
        <f>(O2200/100)*(K2200*$K$15)</f>
        <v>0</v>
      </c>
      <c r="U2200" s="14">
        <f>(P2200/100)*(K2200*$K$15)+(P2200/100)*(L2200*$L$15)</f>
        <v>0</v>
      </c>
      <c r="V2200" s="14">
        <f>(Q2200/100)*(L2200*$L$15)</f>
        <v>0</v>
      </c>
      <c r="W2200" s="14">
        <f>(R2200/100)*(K2200*$K$15)+(R2200/100)*(L2200*$L$15)</f>
        <v>0</v>
      </c>
      <c r="X2200" s="14">
        <f t="shared" si="708"/>
        <v>528.125</v>
      </c>
      <c r="Y2200" s="14">
        <f t="shared" si="709"/>
        <v>0</v>
      </c>
      <c r="Z2200" s="14">
        <f t="shared" si="710"/>
        <v>0</v>
      </c>
      <c r="AA2200" s="14">
        <f t="shared" si="711"/>
        <v>0</v>
      </c>
      <c r="AB2200" s="14">
        <f t="shared" si="713"/>
        <v>0</v>
      </c>
      <c r="AC2200" s="15">
        <f t="shared" si="712"/>
        <v>528.1</v>
      </c>
      <c r="AD2200" s="48">
        <f>(ROUND(AC2200-AC2188,1)/AC2188)</f>
        <v>0.28024242424242424</v>
      </c>
      <c r="AE2200" s="113"/>
      <c r="AF2200" s="60"/>
      <c r="AH2200" s="20"/>
    </row>
    <row r="2201" spans="1:34">
      <c r="A2201" s="99"/>
      <c r="B2201" s="91"/>
      <c r="C2201" s="21" t="s">
        <v>326</v>
      </c>
      <c r="D2201" s="12">
        <v>125</v>
      </c>
      <c r="E2201" s="12">
        <v>0</v>
      </c>
      <c r="F2201" s="12">
        <v>0</v>
      </c>
      <c r="G2201" s="12">
        <v>0</v>
      </c>
      <c r="H2201" s="12">
        <v>0</v>
      </c>
      <c r="I2201" s="13">
        <v>20</v>
      </c>
      <c r="J2201" s="13">
        <v>83</v>
      </c>
      <c r="K2201" s="13">
        <v>0</v>
      </c>
      <c r="L2201" s="13">
        <v>0</v>
      </c>
      <c r="M2201" s="13">
        <v>0</v>
      </c>
      <c r="N2201" s="14">
        <f>D2201*$D$16</f>
        <v>162.5</v>
      </c>
      <c r="O2201" s="14">
        <f>E2201*$E$16</f>
        <v>0</v>
      </c>
      <c r="P2201" s="14">
        <f>F2201*$F$16</f>
        <v>0</v>
      </c>
      <c r="Q2201" s="14">
        <f>G2201*$G$16</f>
        <v>0</v>
      </c>
      <c r="R2201" s="14">
        <f>H2201*$H$16</f>
        <v>0</v>
      </c>
      <c r="S2201" s="14">
        <f>(N2201/100)*(I2201*$I$16)+(N2201/100)*(J2201*$J$16)</f>
        <v>342.71249999999998</v>
      </c>
      <c r="T2201" s="14">
        <f>(O2201/100)*(K2201*$K$16)</f>
        <v>0</v>
      </c>
      <c r="U2201" s="14">
        <f>(P2201/100)*(K2201*$K$16)+(P2201/100)*(L2201*$L$16)</f>
        <v>0</v>
      </c>
      <c r="V2201" s="14">
        <f>(Q2201/100)*(L2201*$L$16)</f>
        <v>0</v>
      </c>
      <c r="W2201" s="14">
        <f>(R2201/100)*(K2201*$K$16)+(R2201/100)*(L2201*$L$16)</f>
        <v>0</v>
      </c>
      <c r="X2201" s="14">
        <f t="shared" si="708"/>
        <v>505.21249999999998</v>
      </c>
      <c r="Y2201" s="14">
        <f t="shared" si="709"/>
        <v>0</v>
      </c>
      <c r="Z2201" s="14">
        <f t="shared" si="710"/>
        <v>0</v>
      </c>
      <c r="AA2201" s="14">
        <f t="shared" si="711"/>
        <v>0</v>
      </c>
      <c r="AB2201" s="14">
        <f t="shared" si="713"/>
        <v>0</v>
      </c>
      <c r="AC2201" s="15">
        <f t="shared" si="712"/>
        <v>505.2</v>
      </c>
      <c r="AD2201" s="48">
        <f>(ROUND(AC2201-AC2188,1)/AC2188)</f>
        <v>0.22472727272727275</v>
      </c>
      <c r="AE2201" s="113"/>
      <c r="AF2201" s="60"/>
      <c r="AH2201" s="20"/>
    </row>
    <row r="2202" spans="1:34">
      <c r="A2202" s="99"/>
      <c r="B2202" s="91"/>
      <c r="C2202" s="21" t="s">
        <v>327</v>
      </c>
      <c r="D2202" s="12">
        <v>125</v>
      </c>
      <c r="E2202" s="12">
        <v>0</v>
      </c>
      <c r="F2202" s="12">
        <v>0</v>
      </c>
      <c r="G2202" s="12">
        <v>0</v>
      </c>
      <c r="H2202" s="12">
        <v>0</v>
      </c>
      <c r="I2202" s="13">
        <v>55</v>
      </c>
      <c r="J2202" s="13">
        <v>60</v>
      </c>
      <c r="K2202" s="13">
        <v>0</v>
      </c>
      <c r="L2202" s="13">
        <v>0</v>
      </c>
      <c r="M2202" s="13">
        <v>0</v>
      </c>
      <c r="N2202" s="14">
        <f>D2202*$D$17</f>
        <v>162.5</v>
      </c>
      <c r="O2202" s="14">
        <f>E2202*$E$17</f>
        <v>0</v>
      </c>
      <c r="P2202" s="14">
        <f>F2202*$F$17</f>
        <v>0</v>
      </c>
      <c r="Q2202" s="14">
        <f>G2202*$G$17</f>
        <v>0</v>
      </c>
      <c r="R2202" s="14">
        <f>H2202*$H$17</f>
        <v>0</v>
      </c>
      <c r="S2202" s="14">
        <f>(N2202/100)*(I2202*$I$17)+(N2202/100)*(J2202*$J$17)</f>
        <v>303.0625</v>
      </c>
      <c r="T2202" s="14">
        <f>(O2202/100)*(K2202*$K$17)</f>
        <v>0</v>
      </c>
      <c r="U2202" s="14">
        <f>(P2202/100)*(K2202*$K$17)+(P2202/100)*(L2202*$L$17)</f>
        <v>0</v>
      </c>
      <c r="V2202" s="14">
        <f>(Q2202/100)*(L2202*$L$17)</f>
        <v>0</v>
      </c>
      <c r="W2202" s="14">
        <f>(R2202/100)*(K2202*$K$17)+(R2202/100)*(L2202*$L$17)</f>
        <v>0</v>
      </c>
      <c r="X2202" s="14">
        <f t="shared" si="708"/>
        <v>465.5625</v>
      </c>
      <c r="Y2202" s="14">
        <f t="shared" si="709"/>
        <v>0</v>
      </c>
      <c r="Z2202" s="14">
        <f t="shared" si="710"/>
        <v>0</v>
      </c>
      <c r="AA2202" s="14">
        <f t="shared" si="711"/>
        <v>0</v>
      </c>
      <c r="AB2202" s="14">
        <f t="shared" si="713"/>
        <v>0</v>
      </c>
      <c r="AC2202" s="15">
        <f t="shared" si="712"/>
        <v>465.6</v>
      </c>
      <c r="AD2202" s="48">
        <f>(ROUND(AC2202-AC2188,1)/AC2188)</f>
        <v>0.12872727272727272</v>
      </c>
      <c r="AE2202" s="113"/>
      <c r="AF2202" s="60"/>
      <c r="AH2202" s="20"/>
    </row>
    <row r="2203" spans="1:34">
      <c r="A2203" s="106" t="s">
        <v>0</v>
      </c>
      <c r="B2203" s="92" t="s">
        <v>105</v>
      </c>
      <c r="C2203" s="50" t="s">
        <v>242</v>
      </c>
      <c r="D2203" s="11">
        <v>124</v>
      </c>
      <c r="E2203" s="11">
        <v>0</v>
      </c>
      <c r="F2203" s="11">
        <v>0</v>
      </c>
      <c r="G2203" s="11">
        <v>0</v>
      </c>
      <c r="H2203" s="11">
        <v>0</v>
      </c>
      <c r="I2203" s="51">
        <v>20</v>
      </c>
      <c r="J2203" s="51">
        <v>60</v>
      </c>
      <c r="K2203" s="51">
        <v>0</v>
      </c>
      <c r="L2203" s="51">
        <v>0</v>
      </c>
      <c r="M2203" s="51">
        <v>0</v>
      </c>
      <c r="N2203" s="52">
        <f>D2203*$D$3</f>
        <v>186</v>
      </c>
      <c r="O2203" s="52">
        <f>E2203*$E$3</f>
        <v>0</v>
      </c>
      <c r="P2203" s="52">
        <f>F2203*$F$3</f>
        <v>0</v>
      </c>
      <c r="Q2203" s="52">
        <f>G2203*$G$3</f>
        <v>0</v>
      </c>
      <c r="R2203" s="52">
        <f>H2203*$H$3</f>
        <v>0</v>
      </c>
      <c r="S2203" s="52">
        <f>(N2203/100)*(I2203*$I$3)+(N2203/100)*(J2203*$J$3)</f>
        <v>223.20000000000002</v>
      </c>
      <c r="T2203" s="52">
        <f>(O2203/100)*(K2203*$K$3)</f>
        <v>0</v>
      </c>
      <c r="U2203" s="52">
        <f>(P2203/100)*(K2203*$K$3)+(P2203/100)*(L2203*$L$3)</f>
        <v>0</v>
      </c>
      <c r="V2203" s="52">
        <f>(Q2203/100)*(L2203*$L$3)</f>
        <v>0</v>
      </c>
      <c r="W2203" s="52">
        <f>(R2203/100)*(K2203*$K$3)+(R2203/100)*(L2203*$L$3)</f>
        <v>0</v>
      </c>
      <c r="X2203" s="52">
        <f t="shared" si="708"/>
        <v>409.20000000000005</v>
      </c>
      <c r="Y2203" s="52">
        <f t="shared" si="709"/>
        <v>0</v>
      </c>
      <c r="Z2203" s="52">
        <f t="shared" si="710"/>
        <v>0</v>
      </c>
      <c r="AA2203" s="52">
        <f t="shared" si="711"/>
        <v>0</v>
      </c>
      <c r="AB2203" s="52">
        <f>R2203+W2203</f>
        <v>0</v>
      </c>
      <c r="AC2203" s="53">
        <f>ROUND(X2203+Y2203+Z2203+AA2203+AB2203,1)</f>
        <v>409.2</v>
      </c>
      <c r="AD2203" s="58"/>
      <c r="AE2203" s="113" t="s">
        <v>814</v>
      </c>
      <c r="AF2203" s="60"/>
      <c r="AH2203" s="20"/>
    </row>
    <row r="2204" spans="1:34">
      <c r="A2204" s="99" t="s">
        <v>815</v>
      </c>
      <c r="B2204" s="93">
        <v>18</v>
      </c>
      <c r="C2204" s="21" t="s">
        <v>325</v>
      </c>
      <c r="D2204" s="12">
        <v>124</v>
      </c>
      <c r="E2204" s="12">
        <v>0</v>
      </c>
      <c r="F2204" s="12">
        <v>0</v>
      </c>
      <c r="G2204" s="12">
        <v>0</v>
      </c>
      <c r="H2204" s="12">
        <v>0</v>
      </c>
      <c r="I2204" s="13">
        <v>35</v>
      </c>
      <c r="J2204" s="13">
        <v>75</v>
      </c>
      <c r="K2204" s="13">
        <v>0</v>
      </c>
      <c r="L2204" s="13">
        <v>0</v>
      </c>
      <c r="M2204" s="13">
        <v>0</v>
      </c>
      <c r="N2204" s="14">
        <f>D2204*$D$4</f>
        <v>161.20000000000002</v>
      </c>
      <c r="O2204" s="14">
        <f>E2204*$E$4</f>
        <v>0</v>
      </c>
      <c r="P2204" s="14">
        <f>F2204*$F$4</f>
        <v>0</v>
      </c>
      <c r="Q2204" s="14">
        <f>G2204*$G$4</f>
        <v>0</v>
      </c>
      <c r="R2204" s="14">
        <f>H2204*$H$4</f>
        <v>0</v>
      </c>
      <c r="S2204" s="14">
        <f>(N2204/100)*(I2204*$I$4)+(N2204/100)*(J2204*$J$4)</f>
        <v>319.17600000000004</v>
      </c>
      <c r="T2204" s="14">
        <f>(O2204/100)*(K2204*$K$4)</f>
        <v>0</v>
      </c>
      <c r="U2204" s="14">
        <f>(P2204/100)*(K2204*$K$4)+(P2204/100)*(L2204*$L$4)</f>
        <v>0</v>
      </c>
      <c r="V2204" s="14">
        <f>(Q2204/100)*(L2204*$L$4)</f>
        <v>0</v>
      </c>
      <c r="W2204" s="14">
        <f>(R2204/100)*(K2204*$K$4)+(R2204/100)*(L2204*$L$4)</f>
        <v>0</v>
      </c>
      <c r="X2204" s="14">
        <f t="shared" ref="X2204:X2217" si="714">N2204+S2204</f>
        <v>480.37600000000009</v>
      </c>
      <c r="Y2204" s="14">
        <f t="shared" ref="Y2204:Y2217" si="715">O2204+T2204</f>
        <v>0</v>
      </c>
      <c r="Z2204" s="14">
        <f t="shared" ref="Z2204:Z2217" si="716">P2204+U2204</f>
        <v>0</v>
      </c>
      <c r="AA2204" s="14">
        <f t="shared" ref="AA2204:AA2217" si="717">Q2204+V2204</f>
        <v>0</v>
      </c>
      <c r="AB2204" s="14">
        <f>R2204+W2204</f>
        <v>0</v>
      </c>
      <c r="AC2204" s="15">
        <f>ROUND(X2204+Y2204+Z2204+AA2204+AB2204,1)</f>
        <v>480.4</v>
      </c>
      <c r="AD2204" s="48">
        <f>(ROUND(AC2204-AC2203,1)/AC2203)</f>
        <v>0.17399804496578691</v>
      </c>
      <c r="AE2204" s="113"/>
      <c r="AF2204" s="60"/>
      <c r="AH2204" s="20"/>
    </row>
    <row r="2205" spans="1:34">
      <c r="A2205" s="99" t="s">
        <v>816</v>
      </c>
      <c r="B2205" s="93">
        <v>12</v>
      </c>
      <c r="C2205" s="21" t="s">
        <v>850</v>
      </c>
      <c r="D2205" s="12">
        <v>124</v>
      </c>
      <c r="E2205" s="12">
        <v>0</v>
      </c>
      <c r="F2205" s="12">
        <v>0</v>
      </c>
      <c r="G2205" s="12">
        <v>0</v>
      </c>
      <c r="H2205" s="12">
        <v>0</v>
      </c>
      <c r="I2205" s="13">
        <v>20</v>
      </c>
      <c r="J2205" s="13">
        <v>60</v>
      </c>
      <c r="K2205" s="13">
        <v>0</v>
      </c>
      <c r="L2205" s="13">
        <v>0</v>
      </c>
      <c r="M2205" s="13">
        <v>0</v>
      </c>
      <c r="N2205" s="14">
        <f>D2205*$D$5</f>
        <v>173.6</v>
      </c>
      <c r="O2205" s="14">
        <f>E2205*$E$5</f>
        <v>0</v>
      </c>
      <c r="P2205" s="14">
        <f>F2205*$F$5</f>
        <v>0</v>
      </c>
      <c r="Q2205" s="14">
        <f>G2205*$G$5</f>
        <v>0</v>
      </c>
      <c r="R2205" s="14">
        <f>H2205*$H$5</f>
        <v>0</v>
      </c>
      <c r="S2205" s="14">
        <f>(N2205/100)*(I2205*$I$5)+(N2205/100)*(J2205*$J$5)</f>
        <v>208.32</v>
      </c>
      <c r="T2205" s="14">
        <f>(O2205/100)*(K2205*$K$5)</f>
        <v>0</v>
      </c>
      <c r="U2205" s="14">
        <f>(P2205/100)*(K2205*$K$5)+(P2205/100)*(L2205*$L$5)</f>
        <v>0</v>
      </c>
      <c r="V2205" s="14">
        <f>(Q2205/100)*(L2205*$L$5)</f>
        <v>0</v>
      </c>
      <c r="W2205" s="14">
        <f>(R2205/100)*(K2205*$K$5)+(R2205/100)*(L2205*$L$5)</f>
        <v>0</v>
      </c>
      <c r="X2205" s="14">
        <f t="shared" si="714"/>
        <v>381.91999999999996</v>
      </c>
      <c r="Y2205" s="14">
        <f t="shared" si="715"/>
        <v>0</v>
      </c>
      <c r="Z2205" s="14">
        <f t="shared" si="716"/>
        <v>0</v>
      </c>
      <c r="AA2205" s="14">
        <f t="shared" si="717"/>
        <v>0</v>
      </c>
      <c r="AB2205" s="14">
        <f>R2205+W2205</f>
        <v>0</v>
      </c>
      <c r="AC2205" s="15">
        <f t="shared" ref="AC2205:AC2217" si="718">ROUND(X2205+Y2205+Z2205+AA2205+AB2205,1)</f>
        <v>381.9</v>
      </c>
      <c r="AD2205" s="48">
        <f>(ROUND(AC2205-AC2203,1)/AC2203)</f>
        <v>-6.6715542521994145E-2</v>
      </c>
      <c r="AE2205" s="113"/>
      <c r="AF2205" s="60"/>
      <c r="AH2205" s="20"/>
    </row>
    <row r="2206" spans="1:34">
      <c r="A2206" s="99" t="s">
        <v>817</v>
      </c>
      <c r="B2206" s="93">
        <v>0</v>
      </c>
      <c r="C2206" s="21" t="s">
        <v>338</v>
      </c>
      <c r="D2206" s="12">
        <v>124</v>
      </c>
      <c r="E2206" s="12">
        <v>0</v>
      </c>
      <c r="F2206" s="12">
        <v>0</v>
      </c>
      <c r="G2206" s="12">
        <v>0</v>
      </c>
      <c r="H2206" s="12">
        <v>0</v>
      </c>
      <c r="I2206" s="13">
        <v>20</v>
      </c>
      <c r="J2206" s="13">
        <v>60</v>
      </c>
      <c r="K2206" s="13">
        <v>0</v>
      </c>
      <c r="L2206" s="13">
        <v>0</v>
      </c>
      <c r="M2206" s="13">
        <v>0</v>
      </c>
      <c r="N2206" s="14">
        <f>D2206*$D$6</f>
        <v>173.6</v>
      </c>
      <c r="O2206" s="14">
        <f>E2206*$E$6</f>
        <v>0</v>
      </c>
      <c r="P2206" s="14">
        <f>F2206*$F$6</f>
        <v>0</v>
      </c>
      <c r="Q2206" s="14">
        <f>G2206*$G$6</f>
        <v>0</v>
      </c>
      <c r="R2206" s="14">
        <f>H2206*$H$6</f>
        <v>0</v>
      </c>
      <c r="S2206" s="14">
        <f>(N2206/100)*(I2206*$I$6)+(N2206/100)*(J2206*$J$6)</f>
        <v>208.32</v>
      </c>
      <c r="T2206" s="14">
        <f>(O2206/100)*(K2206*$K$6)</f>
        <v>0</v>
      </c>
      <c r="U2206" s="14">
        <f>(P2206/100)*(K2206*$K$6)+(P2206/100)*(L2206*$L$6)</f>
        <v>0</v>
      </c>
      <c r="V2206" s="14">
        <f>(Q2206/100)*(L2206*$L$6)</f>
        <v>0</v>
      </c>
      <c r="W2206" s="14">
        <f>(R2206/100)*(K2206*$K$6)+(R2206/100)*(L2206*$L$6)</f>
        <v>0</v>
      </c>
      <c r="X2206" s="14">
        <f t="shared" si="714"/>
        <v>381.91999999999996</v>
      </c>
      <c r="Y2206" s="14">
        <f t="shared" si="715"/>
        <v>0</v>
      </c>
      <c r="Z2206" s="14">
        <f t="shared" si="716"/>
        <v>0</v>
      </c>
      <c r="AA2206" s="14">
        <f t="shared" si="717"/>
        <v>0</v>
      </c>
      <c r="AB2206" s="14">
        <f t="shared" ref="AB2206:AB2217" si="719">R2206+W2206</f>
        <v>0</v>
      </c>
      <c r="AC2206" s="15">
        <f t="shared" si="718"/>
        <v>381.9</v>
      </c>
      <c r="AD2206" s="48">
        <f>(ROUND(AC2206-AC2203,1)/AC2203)</f>
        <v>-6.6715542521994145E-2</v>
      </c>
      <c r="AE2206" s="113"/>
      <c r="AF2206" s="60"/>
      <c r="AH2206" s="20"/>
    </row>
    <row r="2207" spans="1:34">
      <c r="A2207" s="99" t="s">
        <v>818</v>
      </c>
      <c r="B2207" s="93">
        <v>0</v>
      </c>
      <c r="C2207" s="21" t="s">
        <v>339</v>
      </c>
      <c r="D2207" s="12">
        <v>124</v>
      </c>
      <c r="E2207" s="12">
        <v>0</v>
      </c>
      <c r="F2207" s="12">
        <v>0</v>
      </c>
      <c r="G2207" s="12">
        <v>0</v>
      </c>
      <c r="H2207" s="12">
        <v>0</v>
      </c>
      <c r="I2207" s="13">
        <v>20</v>
      </c>
      <c r="J2207" s="13">
        <v>60</v>
      </c>
      <c r="K2207" s="13">
        <v>0</v>
      </c>
      <c r="L2207" s="13">
        <v>0</v>
      </c>
      <c r="M2207" s="13">
        <v>0</v>
      </c>
      <c r="N2207" s="14">
        <f>D2207*$D$7</f>
        <v>173.6</v>
      </c>
      <c r="O2207" s="14">
        <f>E2207*$E$7</f>
        <v>0</v>
      </c>
      <c r="P2207" s="14">
        <f>F2207*$F$7</f>
        <v>0</v>
      </c>
      <c r="Q2207" s="14">
        <f>G2207*$G$7</f>
        <v>0</v>
      </c>
      <c r="R2207" s="14">
        <f>H2207*$H$7</f>
        <v>0</v>
      </c>
      <c r="S2207" s="14">
        <f>(N2207/100)*(I2207*$I$7)+(N2207/100)*(J2207*$J$7)</f>
        <v>208.32</v>
      </c>
      <c r="T2207" s="14">
        <f>(O2207/100)*(K2207*$K$7)</f>
        <v>0</v>
      </c>
      <c r="U2207" s="14">
        <f>(P2207/100)*(K2207*$K$7)+(P2207/100)*(L2207*$L$7)</f>
        <v>0</v>
      </c>
      <c r="V2207" s="14">
        <f>(Q2207/100)*(L2207*$L$7)</f>
        <v>0</v>
      </c>
      <c r="W2207" s="14">
        <f>(R2207/100)*(K2207*$K$7)+(R2207/100)*(L2207*$L$7)</f>
        <v>0</v>
      </c>
      <c r="X2207" s="14">
        <f t="shared" si="714"/>
        <v>381.91999999999996</v>
      </c>
      <c r="Y2207" s="14">
        <f t="shared" si="715"/>
        <v>0</v>
      </c>
      <c r="Z2207" s="14">
        <f t="shared" si="716"/>
        <v>0</v>
      </c>
      <c r="AA2207" s="14">
        <f t="shared" si="717"/>
        <v>0</v>
      </c>
      <c r="AB2207" s="14">
        <f t="shared" si="719"/>
        <v>0</v>
      </c>
      <c r="AC2207" s="15">
        <f t="shared" si="718"/>
        <v>381.9</v>
      </c>
      <c r="AD2207" s="48">
        <f>(ROUND(AC2207-AC2203,1)/AC2203)</f>
        <v>-6.6715542521994145E-2</v>
      </c>
      <c r="AE2207" s="113"/>
      <c r="AF2207" s="60"/>
      <c r="AH2207" s="20"/>
    </row>
    <row r="2208" spans="1:34">
      <c r="A2208" s="99" t="s">
        <v>667</v>
      </c>
      <c r="B2208" s="93"/>
      <c r="C2208" s="21" t="s">
        <v>340</v>
      </c>
      <c r="D2208" s="12">
        <v>124</v>
      </c>
      <c r="E2208" s="12">
        <v>0</v>
      </c>
      <c r="F2208" s="12">
        <v>0</v>
      </c>
      <c r="G2208" s="12">
        <v>0</v>
      </c>
      <c r="H2208" s="12">
        <v>0</v>
      </c>
      <c r="I2208" s="13">
        <v>20</v>
      </c>
      <c r="J2208" s="13">
        <v>60</v>
      </c>
      <c r="K2208" s="13">
        <v>0</v>
      </c>
      <c r="L2208" s="13">
        <v>0</v>
      </c>
      <c r="M2208" s="13">
        <v>0</v>
      </c>
      <c r="N2208" s="14">
        <f>D2208*$D$8</f>
        <v>173.6</v>
      </c>
      <c r="O2208" s="14">
        <f>E2208*$E$8</f>
        <v>0</v>
      </c>
      <c r="P2208" s="14">
        <f>F2208*$F$8</f>
        <v>0</v>
      </c>
      <c r="Q2208" s="14">
        <f>G2208*$G$8</f>
        <v>0</v>
      </c>
      <c r="R2208" s="14">
        <f>H2208*$H$8</f>
        <v>0</v>
      </c>
      <c r="S2208" s="14">
        <f>(N2208/100)*(I2208*$I$8)+(N2208/100)*(J2208*$J$8)</f>
        <v>208.32</v>
      </c>
      <c r="T2208" s="14">
        <f>(O2208/100)*(K2208*$K$8)</f>
        <v>0</v>
      </c>
      <c r="U2208" s="14">
        <f>(P2208/100)*(K2208*$K$8)+(P2208/100)*(L2208*$L$8)</f>
        <v>0</v>
      </c>
      <c r="V2208" s="14">
        <f>(Q2208/100)*(L2208*$L$8)</f>
        <v>0</v>
      </c>
      <c r="W2208" s="14">
        <f>(R2208/100)*(K2208*$K$8)+(R2208/100)*(L2208*$L$8)</f>
        <v>0</v>
      </c>
      <c r="X2208" s="14">
        <f t="shared" si="714"/>
        <v>381.91999999999996</v>
      </c>
      <c r="Y2208" s="14">
        <f t="shared" si="715"/>
        <v>0</v>
      </c>
      <c r="Z2208" s="14">
        <f t="shared" si="716"/>
        <v>0</v>
      </c>
      <c r="AA2208" s="14">
        <f t="shared" si="717"/>
        <v>0</v>
      </c>
      <c r="AB2208" s="14">
        <f t="shared" si="719"/>
        <v>0</v>
      </c>
      <c r="AC2208" s="15">
        <f t="shared" si="718"/>
        <v>381.9</v>
      </c>
      <c r="AD2208" s="48">
        <f>(ROUND(AC2208-AC2203,1)/AC2203)</f>
        <v>-6.6715542521994145E-2</v>
      </c>
      <c r="AE2208" s="113"/>
      <c r="AF2208" s="60"/>
      <c r="AH2208" s="20"/>
    </row>
    <row r="2209" spans="1:34">
      <c r="A2209" s="99" t="s">
        <v>606</v>
      </c>
      <c r="B2209" s="93"/>
      <c r="C2209" s="21" t="s">
        <v>1</v>
      </c>
      <c r="D2209" s="12">
        <v>62</v>
      </c>
      <c r="E2209" s="12">
        <v>124</v>
      </c>
      <c r="F2209" s="12">
        <v>0</v>
      </c>
      <c r="G2209" s="12">
        <v>0</v>
      </c>
      <c r="H2209" s="12">
        <v>0</v>
      </c>
      <c r="I2209" s="13">
        <v>20</v>
      </c>
      <c r="J2209" s="13">
        <v>60</v>
      </c>
      <c r="K2209" s="13">
        <v>85</v>
      </c>
      <c r="L2209" s="13">
        <v>0</v>
      </c>
      <c r="M2209" s="13">
        <v>0</v>
      </c>
      <c r="N2209" s="14">
        <f>D2209*$D$9</f>
        <v>74.399999999999991</v>
      </c>
      <c r="O2209" s="14">
        <f>E2209*$E$9</f>
        <v>161.20000000000002</v>
      </c>
      <c r="P2209" s="14">
        <f>F2209*$F$9</f>
        <v>0</v>
      </c>
      <c r="Q2209" s="14">
        <f>G2209*$G$9</f>
        <v>0</v>
      </c>
      <c r="R2209" s="14">
        <f>H2209*$H$9</f>
        <v>0</v>
      </c>
      <c r="S2209" s="14">
        <f>(N2209/100)*(I2209*$I$9)+(N2209/100)*(J2209*$J$9)</f>
        <v>89.279999999999987</v>
      </c>
      <c r="T2209" s="14">
        <f>(O2209/100)*(K2209*$K$9)</f>
        <v>205.53</v>
      </c>
      <c r="U2209" s="14">
        <f>(P2209/100)*(K2209*$K$9)+(P2209/100)*(L2209*$L$9)</f>
        <v>0</v>
      </c>
      <c r="V2209" s="14">
        <f>(Q2209/100)*(L2209*$L$9)</f>
        <v>0</v>
      </c>
      <c r="W2209" s="14">
        <f>(R2209/100)*(K2209*$K$9)+(R2209/100)*(L2209*$L$9)</f>
        <v>0</v>
      </c>
      <c r="X2209" s="14">
        <f t="shared" si="714"/>
        <v>163.67999999999998</v>
      </c>
      <c r="Y2209" s="14">
        <f t="shared" si="715"/>
        <v>366.73</v>
      </c>
      <c r="Z2209" s="14">
        <f t="shared" si="716"/>
        <v>0</v>
      </c>
      <c r="AA2209" s="14">
        <f t="shared" si="717"/>
        <v>0</v>
      </c>
      <c r="AB2209" s="14">
        <f t="shared" si="719"/>
        <v>0</v>
      </c>
      <c r="AC2209" s="15">
        <f t="shared" si="718"/>
        <v>530.4</v>
      </c>
      <c r="AD2209" s="48">
        <f>(ROUND(AC2209-AC2203,1)/AC2203)</f>
        <v>0.29618768328445749</v>
      </c>
      <c r="AE2209" s="113"/>
      <c r="AF2209" s="60"/>
      <c r="AH2209" s="20"/>
    </row>
    <row r="2210" spans="1:34">
      <c r="A2210" s="99" t="s">
        <v>845</v>
      </c>
      <c r="B2210" s="93"/>
      <c r="C2210" s="21" t="s">
        <v>2</v>
      </c>
      <c r="D2210" s="12">
        <v>62</v>
      </c>
      <c r="E2210" s="12">
        <v>0</v>
      </c>
      <c r="F2210" s="12">
        <v>124</v>
      </c>
      <c r="G2210" s="12">
        <v>0</v>
      </c>
      <c r="H2210" s="12">
        <v>0</v>
      </c>
      <c r="I2210" s="13">
        <v>20</v>
      </c>
      <c r="J2210" s="13">
        <v>60</v>
      </c>
      <c r="K2210" s="13">
        <v>42.5</v>
      </c>
      <c r="L2210" s="13">
        <v>42.5</v>
      </c>
      <c r="M2210" s="13">
        <v>0</v>
      </c>
      <c r="N2210" s="14">
        <f>D2210*$D$10</f>
        <v>74.399999999999991</v>
      </c>
      <c r="O2210" s="14">
        <f>E2210*$E$10</f>
        <v>0</v>
      </c>
      <c r="P2210" s="14">
        <f>F2210*$F$10</f>
        <v>161.20000000000002</v>
      </c>
      <c r="Q2210" s="14">
        <f>G2210*$G$10</f>
        <v>0</v>
      </c>
      <c r="R2210" s="14">
        <f>H2210*$H$10</f>
        <v>0</v>
      </c>
      <c r="S2210" s="14">
        <f>(N2210/100)*(I2210*$I$10)+(N2210/100)*(J2210*$J$10)</f>
        <v>89.279999999999987</v>
      </c>
      <c r="T2210" s="14">
        <f>(O2210/100)*(K2210*$J$10)</f>
        <v>0</v>
      </c>
      <c r="U2210" s="14">
        <f>(P2210/100)*(K2210*$K$10)+(P2210/100)*(L2210*$L$10)</f>
        <v>205.53</v>
      </c>
      <c r="V2210" s="14">
        <f>(Q2210/100)*(L2210*$L$10)</f>
        <v>0</v>
      </c>
      <c r="W2210" s="14">
        <f>(R2210/100)*(K2210*$K$10)+(R2210/100)*(L2210*$L$10)</f>
        <v>0</v>
      </c>
      <c r="X2210" s="14">
        <f t="shared" si="714"/>
        <v>163.67999999999998</v>
      </c>
      <c r="Y2210" s="14">
        <f t="shared" si="715"/>
        <v>0</v>
      </c>
      <c r="Z2210" s="14">
        <f t="shared" si="716"/>
        <v>366.73</v>
      </c>
      <c r="AA2210" s="14">
        <f t="shared" si="717"/>
        <v>0</v>
      </c>
      <c r="AB2210" s="14">
        <f t="shared" si="719"/>
        <v>0</v>
      </c>
      <c r="AC2210" s="15">
        <f t="shared" si="718"/>
        <v>530.4</v>
      </c>
      <c r="AD2210" s="48">
        <f>(ROUND(AC2210-AC2203,1)/AC2203)</f>
        <v>0.29618768328445749</v>
      </c>
      <c r="AE2210" s="113"/>
      <c r="AF2210" s="60"/>
      <c r="AH2210" s="20"/>
    </row>
    <row r="2211" spans="1:34">
      <c r="A2211" s="99" t="s">
        <v>846</v>
      </c>
      <c r="B2211" s="93"/>
      <c r="C2211" s="21" t="s">
        <v>3</v>
      </c>
      <c r="D2211" s="12">
        <v>62</v>
      </c>
      <c r="E2211" s="12">
        <v>0</v>
      </c>
      <c r="F2211" s="12">
        <v>0</v>
      </c>
      <c r="G2211" s="12">
        <v>124</v>
      </c>
      <c r="H2211" s="12">
        <v>0</v>
      </c>
      <c r="I2211" s="13">
        <v>20</v>
      </c>
      <c r="J2211" s="13">
        <v>60</v>
      </c>
      <c r="K2211" s="13">
        <v>0</v>
      </c>
      <c r="L2211" s="13">
        <v>85</v>
      </c>
      <c r="M2211" s="13">
        <v>0</v>
      </c>
      <c r="N2211" s="14">
        <f>D2211*$D$11</f>
        <v>74.399999999999991</v>
      </c>
      <c r="O2211" s="14">
        <f>E2211*$E$11</f>
        <v>0</v>
      </c>
      <c r="P2211" s="14">
        <f>F2211*$F$11</f>
        <v>0</v>
      </c>
      <c r="Q2211" s="14">
        <f>G2211*$G$11</f>
        <v>161.20000000000002</v>
      </c>
      <c r="R2211" s="14">
        <f>H2211*$H$11</f>
        <v>0</v>
      </c>
      <c r="S2211" s="14">
        <f>(N2211/100)*(I2211*$I$11)+(N2211/100)*(J2211*$J$11)</f>
        <v>89.279999999999987</v>
      </c>
      <c r="T2211" s="14">
        <f>(O2211/100)*(K2211*$K$11)</f>
        <v>0</v>
      </c>
      <c r="U2211" s="14">
        <f>(P2211/100)*(K2211*$K$11)+(P2211/100)*(L2211*$L$11)</f>
        <v>0</v>
      </c>
      <c r="V2211" s="14">
        <f>(Q2211/100)*(L2211*$L$11)</f>
        <v>205.53</v>
      </c>
      <c r="W2211" s="14">
        <f>(R2211/100)*(K2211*$K$11)+(R2211/100)*(L2211*$L$11)</f>
        <v>0</v>
      </c>
      <c r="X2211" s="14">
        <f t="shared" si="714"/>
        <v>163.67999999999998</v>
      </c>
      <c r="Y2211" s="14">
        <f t="shared" si="715"/>
        <v>0</v>
      </c>
      <c r="Z2211" s="14">
        <f t="shared" si="716"/>
        <v>0</v>
      </c>
      <c r="AA2211" s="14">
        <f t="shared" si="717"/>
        <v>366.73</v>
      </c>
      <c r="AB2211" s="14">
        <f t="shared" si="719"/>
        <v>0</v>
      </c>
      <c r="AC2211" s="15">
        <f t="shared" si="718"/>
        <v>530.4</v>
      </c>
      <c r="AD2211" s="48">
        <f>(ROUND(AC2211-AC2203,1)/AC2203)</f>
        <v>0.29618768328445749</v>
      </c>
      <c r="AE2211" s="113"/>
      <c r="AF2211" s="60"/>
      <c r="AH2211" s="20"/>
    </row>
    <row r="2212" spans="1:34">
      <c r="A2212" s="99" t="s">
        <v>847</v>
      </c>
      <c r="B2212" s="93"/>
      <c r="C2212" s="21" t="s">
        <v>4</v>
      </c>
      <c r="D2212" s="12">
        <v>62</v>
      </c>
      <c r="E2212" s="12">
        <v>0</v>
      </c>
      <c r="F2212" s="12">
        <v>0</v>
      </c>
      <c r="G2212" s="12">
        <v>0</v>
      </c>
      <c r="H2212" s="12">
        <v>124</v>
      </c>
      <c r="I2212" s="13">
        <v>20</v>
      </c>
      <c r="J2212" s="13">
        <v>60</v>
      </c>
      <c r="K2212" s="13">
        <v>42.5</v>
      </c>
      <c r="L2212" s="13">
        <v>42.5</v>
      </c>
      <c r="M2212" s="13">
        <v>0</v>
      </c>
      <c r="N2212" s="14">
        <f>D2212*$D$12</f>
        <v>74.399999999999991</v>
      </c>
      <c r="O2212" s="14">
        <f>E2212*$E$12</f>
        <v>0</v>
      </c>
      <c r="P2212" s="14">
        <f>F2212*$F$12</f>
        <v>0</v>
      </c>
      <c r="Q2212" s="14">
        <f>G2212*$G$12</f>
        <v>0</v>
      </c>
      <c r="R2212" s="14">
        <f>H2212*$H$12</f>
        <v>161.20000000000002</v>
      </c>
      <c r="S2212" s="14">
        <f>(N2212/100)*(I2212*$I$12)+(N2212/100)*(J2212*$J$12)</f>
        <v>89.279999999999987</v>
      </c>
      <c r="T2212" s="14">
        <f>(O2212/100)*(K2212*$K$12)</f>
        <v>0</v>
      </c>
      <c r="U2212" s="14">
        <f>(P2212/100)*(K2212*$K$12)+(P2212/100)*(L2212*$L$12)</f>
        <v>0</v>
      </c>
      <c r="V2212" s="14">
        <f>(Q2212/100)*(L2212*$L$12)</f>
        <v>0</v>
      </c>
      <c r="W2212" s="14">
        <f>(R2212/100)*(K2212*$K$12)+(R2212/100)*(L2212*$L$12)</f>
        <v>205.53</v>
      </c>
      <c r="X2212" s="14">
        <f t="shared" si="714"/>
        <v>163.67999999999998</v>
      </c>
      <c r="Y2212" s="14">
        <f t="shared" si="715"/>
        <v>0</v>
      </c>
      <c r="Z2212" s="14">
        <f t="shared" si="716"/>
        <v>0</v>
      </c>
      <c r="AA2212" s="14">
        <f t="shared" si="717"/>
        <v>0</v>
      </c>
      <c r="AB2212" s="14">
        <f t="shared" si="719"/>
        <v>366.73</v>
      </c>
      <c r="AC2212" s="15">
        <f t="shared" si="718"/>
        <v>530.4</v>
      </c>
      <c r="AD2212" s="48">
        <f>(ROUND(AC2212-AC2203,1)/AC2203)</f>
        <v>0.29618768328445749</v>
      </c>
      <c r="AE2212" s="113"/>
      <c r="AF2212" s="60"/>
      <c r="AH2212" s="20"/>
    </row>
    <row r="2213" spans="1:34">
      <c r="A2213" s="99" t="s">
        <v>848</v>
      </c>
      <c r="B2213" s="93"/>
      <c r="C2213" s="21" t="s">
        <v>328</v>
      </c>
      <c r="D2213" s="12">
        <v>124</v>
      </c>
      <c r="E2213" s="12">
        <v>0</v>
      </c>
      <c r="F2213" s="12">
        <v>0</v>
      </c>
      <c r="G2213" s="12">
        <v>0</v>
      </c>
      <c r="H2213" s="12">
        <v>0</v>
      </c>
      <c r="I2213" s="13">
        <v>20</v>
      </c>
      <c r="J2213" s="13">
        <v>60</v>
      </c>
      <c r="K2213" s="13">
        <v>0</v>
      </c>
      <c r="L2213" s="13">
        <v>0</v>
      </c>
      <c r="M2213" s="13">
        <v>70</v>
      </c>
      <c r="N2213" s="14">
        <f>D2213*$D$13</f>
        <v>161.20000000000002</v>
      </c>
      <c r="O2213" s="14">
        <f>E2213*$E$13</f>
        <v>0</v>
      </c>
      <c r="P2213" s="14">
        <f>F2213*$F$13</f>
        <v>0</v>
      </c>
      <c r="Q2213" s="14">
        <f>G2213*$G$13</f>
        <v>0</v>
      </c>
      <c r="R2213" s="14">
        <f>H2213*$H$13</f>
        <v>0</v>
      </c>
      <c r="S2213" s="14">
        <f>(N2213/100)*(I2213*$I$14)+(N2213/100)*(J2213*$J$14)+(N2213/100)*(M2213*$M$14)</f>
        <v>362.70000000000005</v>
      </c>
      <c r="T2213" s="14">
        <f>(O2213/100)*(K2213*$K$13)+(O2213/100)*(M2213*$M$13)</f>
        <v>0</v>
      </c>
      <c r="U2213" s="14">
        <f>(P2213/100)*(K2213*$K$13)+(P2213/100)*(L2213*$L$13)+(P2213/100)*(M2213*$M$13)</f>
        <v>0</v>
      </c>
      <c r="V2213" s="14">
        <f>(Q2213/100)*(L2213*$L$13)+(Q2213/100)*(M2213*$M$13)</f>
        <v>0</v>
      </c>
      <c r="W2213" s="14">
        <f>(R2213/100)*(K2213*$K$13)+(R2213/100)*(L2213*$L$13)+(R2213/100)*(M2213*$M$13)</f>
        <v>0</v>
      </c>
      <c r="X2213" s="14">
        <f t="shared" si="714"/>
        <v>523.90000000000009</v>
      </c>
      <c r="Y2213" s="14">
        <f t="shared" si="715"/>
        <v>0</v>
      </c>
      <c r="Z2213" s="14">
        <f t="shared" si="716"/>
        <v>0</v>
      </c>
      <c r="AA2213" s="14">
        <f t="shared" si="717"/>
        <v>0</v>
      </c>
      <c r="AB2213" s="14">
        <f t="shared" si="719"/>
        <v>0</v>
      </c>
      <c r="AC2213" s="15">
        <f t="shared" si="718"/>
        <v>523.9</v>
      </c>
      <c r="AD2213" s="48">
        <f>(ROUND(AC2213-AC2203,1)/AC2203)</f>
        <v>0.28030303030303033</v>
      </c>
      <c r="AE2213" s="113"/>
      <c r="AF2213" s="60"/>
      <c r="AH2213" s="20"/>
    </row>
    <row r="2214" spans="1:34">
      <c r="A2214" s="99" t="s">
        <v>849</v>
      </c>
      <c r="B2214" s="93"/>
      <c r="C2214" s="21" t="s">
        <v>329</v>
      </c>
      <c r="D2214" s="12">
        <v>124</v>
      </c>
      <c r="E2214" s="12">
        <v>0</v>
      </c>
      <c r="F2214" s="12">
        <v>0</v>
      </c>
      <c r="G2214" s="12">
        <v>0</v>
      </c>
      <c r="H2214" s="12">
        <v>0</v>
      </c>
      <c r="I2214" s="13">
        <v>20</v>
      </c>
      <c r="J2214" s="13">
        <v>60</v>
      </c>
      <c r="K2214" s="13">
        <v>70</v>
      </c>
      <c r="L2214" s="13">
        <v>0</v>
      </c>
      <c r="M2214" s="13">
        <v>0</v>
      </c>
      <c r="N2214" s="14">
        <f>D2214*$D$14</f>
        <v>161.20000000000002</v>
      </c>
      <c r="O2214" s="14">
        <f>E2214*$E$14</f>
        <v>0</v>
      </c>
      <c r="P2214" s="14">
        <f>F2214*$F$14</f>
        <v>0</v>
      </c>
      <c r="Q2214" s="14">
        <f>G2214*$G$14</f>
        <v>0</v>
      </c>
      <c r="R2214" s="14">
        <f>H2214*$H$14</f>
        <v>0</v>
      </c>
      <c r="S2214" s="14">
        <f>(N2214/100)*(I2214*$I$14)+(N2214/100)*(J2214*$J$14)+(N2214/100)*(K2214*$K$14)</f>
        <v>362.70000000000005</v>
      </c>
      <c r="T2214" s="14">
        <f>(O2214/100)*(K2214*$K$14)</f>
        <v>0</v>
      </c>
      <c r="U2214" s="14">
        <f>(P2214/100)*(K2214*$K$14)+(P2214/100)*(L2214*$L$14)</f>
        <v>0</v>
      </c>
      <c r="V2214" s="14">
        <f>(Q2214/100)*(L2214*$L$14)</f>
        <v>0</v>
      </c>
      <c r="W2214" s="14">
        <f>(R2214/100)*(K2214*$L$14)+(R2214/100)*(L2214*$M$14)</f>
        <v>0</v>
      </c>
      <c r="X2214" s="14">
        <f t="shared" si="714"/>
        <v>523.90000000000009</v>
      </c>
      <c r="Y2214" s="14">
        <f t="shared" si="715"/>
        <v>0</v>
      </c>
      <c r="Z2214" s="14">
        <f t="shared" si="716"/>
        <v>0</v>
      </c>
      <c r="AA2214" s="14">
        <f t="shared" si="717"/>
        <v>0</v>
      </c>
      <c r="AB2214" s="14">
        <f t="shared" si="719"/>
        <v>0</v>
      </c>
      <c r="AC2214" s="15">
        <f t="shared" si="718"/>
        <v>523.9</v>
      </c>
      <c r="AD2214" s="48">
        <f>(ROUND(AC2214-AC2203,1)/AC2203)</f>
        <v>0.28030303030303033</v>
      </c>
      <c r="AE2214" s="113"/>
      <c r="AF2214" s="60"/>
      <c r="AH2214" s="20"/>
    </row>
    <row r="2215" spans="1:34">
      <c r="A2215" s="99"/>
      <c r="B2215" s="93"/>
      <c r="C2215" s="21" t="s">
        <v>330</v>
      </c>
      <c r="D2215" s="12">
        <v>124</v>
      </c>
      <c r="E2215" s="12">
        <v>0</v>
      </c>
      <c r="F2215" s="12">
        <v>0</v>
      </c>
      <c r="G2215" s="12">
        <v>0</v>
      </c>
      <c r="H2215" s="12">
        <v>0</v>
      </c>
      <c r="I2215" s="13">
        <v>20</v>
      </c>
      <c r="J2215" s="13">
        <v>60</v>
      </c>
      <c r="K2215" s="13">
        <v>0</v>
      </c>
      <c r="L2215" s="13">
        <v>70</v>
      </c>
      <c r="M2215" s="13">
        <v>0</v>
      </c>
      <c r="N2215" s="14">
        <f>D2215*$D$15</f>
        <v>161.20000000000002</v>
      </c>
      <c r="O2215" s="14">
        <f>E2215*$E$15</f>
        <v>0</v>
      </c>
      <c r="P2215" s="14">
        <f>F2215*$F$15</f>
        <v>0</v>
      </c>
      <c r="Q2215" s="14">
        <f>G2215*$G$15</f>
        <v>0</v>
      </c>
      <c r="R2215" s="14">
        <f>H2215*$H$15</f>
        <v>0</v>
      </c>
      <c r="S2215" s="14">
        <f>(N2215/100)*(I2215*$I$15)+(N2215/100)*(J2215*$J$15)+(N2215/100)*(L2215*$L$15)</f>
        <v>362.70000000000005</v>
      </c>
      <c r="T2215" s="14">
        <f>(O2215/100)*(K2215*$K$15)</f>
        <v>0</v>
      </c>
      <c r="U2215" s="14">
        <f>(P2215/100)*(K2215*$K$15)+(P2215/100)*(L2215*$L$15)</f>
        <v>0</v>
      </c>
      <c r="V2215" s="14">
        <f>(Q2215/100)*(L2215*$L$15)</f>
        <v>0</v>
      </c>
      <c r="W2215" s="14">
        <f>(R2215/100)*(K2215*$K$15)+(R2215/100)*(L2215*$L$15)</f>
        <v>0</v>
      </c>
      <c r="X2215" s="14">
        <f t="shared" si="714"/>
        <v>523.90000000000009</v>
      </c>
      <c r="Y2215" s="14">
        <f t="shared" si="715"/>
        <v>0</v>
      </c>
      <c r="Z2215" s="14">
        <f t="shared" si="716"/>
        <v>0</v>
      </c>
      <c r="AA2215" s="14">
        <f t="shared" si="717"/>
        <v>0</v>
      </c>
      <c r="AB2215" s="14">
        <f t="shared" si="719"/>
        <v>0</v>
      </c>
      <c r="AC2215" s="15">
        <f t="shared" si="718"/>
        <v>523.9</v>
      </c>
      <c r="AD2215" s="48">
        <f>(ROUND(AC2215-AC2203,1)/AC2203)</f>
        <v>0.28030303030303033</v>
      </c>
      <c r="AE2215" s="113"/>
      <c r="AF2215" s="60"/>
      <c r="AH2215" s="20"/>
    </row>
    <row r="2216" spans="1:34">
      <c r="A2216" s="99"/>
      <c r="B2216" s="93"/>
      <c r="C2216" s="21" t="s">
        <v>326</v>
      </c>
      <c r="D2216" s="12">
        <v>124</v>
      </c>
      <c r="E2216" s="12">
        <v>0</v>
      </c>
      <c r="F2216" s="12">
        <v>0</v>
      </c>
      <c r="G2216" s="12">
        <v>0</v>
      </c>
      <c r="H2216" s="12">
        <v>0</v>
      </c>
      <c r="I2216" s="13">
        <v>20</v>
      </c>
      <c r="J2216" s="13">
        <v>83</v>
      </c>
      <c r="K2216" s="13">
        <v>0</v>
      </c>
      <c r="L2216" s="13">
        <v>0</v>
      </c>
      <c r="M2216" s="13">
        <v>0</v>
      </c>
      <c r="N2216" s="14">
        <f>D2216*$D$16</f>
        <v>161.20000000000002</v>
      </c>
      <c r="O2216" s="14">
        <f>E2216*$E$16</f>
        <v>0</v>
      </c>
      <c r="P2216" s="14">
        <f>F2216*$F$16</f>
        <v>0</v>
      </c>
      <c r="Q2216" s="14">
        <f>G2216*$G$16</f>
        <v>0</v>
      </c>
      <c r="R2216" s="14">
        <f>H2216*$H$16</f>
        <v>0</v>
      </c>
      <c r="S2216" s="14">
        <f>(N2216/100)*(I2216*$I$16)+(N2216/100)*(J2216*$J$16)</f>
        <v>339.9708</v>
      </c>
      <c r="T2216" s="14">
        <f>(O2216/100)*(K2216*$K$16)</f>
        <v>0</v>
      </c>
      <c r="U2216" s="14">
        <f>(P2216/100)*(K2216*$K$16)+(P2216/100)*(L2216*$L$16)</f>
        <v>0</v>
      </c>
      <c r="V2216" s="14">
        <f>(Q2216/100)*(L2216*$L$16)</f>
        <v>0</v>
      </c>
      <c r="W2216" s="14">
        <f>(R2216/100)*(K2216*$K$16)+(R2216/100)*(L2216*$L$16)</f>
        <v>0</v>
      </c>
      <c r="X2216" s="14">
        <f t="shared" si="714"/>
        <v>501.17079999999999</v>
      </c>
      <c r="Y2216" s="14">
        <f t="shared" si="715"/>
        <v>0</v>
      </c>
      <c r="Z2216" s="14">
        <f t="shared" si="716"/>
        <v>0</v>
      </c>
      <c r="AA2216" s="14">
        <f t="shared" si="717"/>
        <v>0</v>
      </c>
      <c r="AB2216" s="14">
        <f t="shared" si="719"/>
        <v>0</v>
      </c>
      <c r="AC2216" s="15">
        <f t="shared" si="718"/>
        <v>501.2</v>
      </c>
      <c r="AD2216" s="48">
        <f>(ROUND(AC2216-AC2203,1)/AC2203)</f>
        <v>0.22482893450635386</v>
      </c>
      <c r="AE2216" s="111"/>
      <c r="AF2216" s="63"/>
      <c r="AH2216" s="20"/>
    </row>
    <row r="2217" spans="1:34">
      <c r="A2217" s="99"/>
      <c r="B2217" s="93"/>
      <c r="C2217" s="21" t="s">
        <v>327</v>
      </c>
      <c r="D2217" s="12">
        <v>124</v>
      </c>
      <c r="E2217" s="12">
        <v>0</v>
      </c>
      <c r="F2217" s="12">
        <v>0</v>
      </c>
      <c r="G2217" s="12">
        <v>0</v>
      </c>
      <c r="H2217" s="12">
        <v>0</v>
      </c>
      <c r="I2217" s="13">
        <v>55</v>
      </c>
      <c r="J2217" s="13">
        <v>60</v>
      </c>
      <c r="K2217" s="13">
        <v>0</v>
      </c>
      <c r="L2217" s="13">
        <v>0</v>
      </c>
      <c r="M2217" s="13">
        <v>0</v>
      </c>
      <c r="N2217" s="14">
        <f>D2217*$D$17</f>
        <v>161.20000000000002</v>
      </c>
      <c r="O2217" s="14">
        <f>E2217*$E$17</f>
        <v>0</v>
      </c>
      <c r="P2217" s="14">
        <f>F2217*$F$17</f>
        <v>0</v>
      </c>
      <c r="Q2217" s="14">
        <f>G2217*$G$17</f>
        <v>0</v>
      </c>
      <c r="R2217" s="14">
        <f>H2217*$H$17</f>
        <v>0</v>
      </c>
      <c r="S2217" s="14">
        <f>(N2217/100)*(I2217*$I$17)+(N2217/100)*(J2217*$J$17)</f>
        <v>300.63799999999998</v>
      </c>
      <c r="T2217" s="14">
        <f>(O2217/100)*(K2217*$K$17)</f>
        <v>0</v>
      </c>
      <c r="U2217" s="14">
        <f>(P2217/100)*(K2217*$K$17)+(P2217/100)*(L2217*$L$17)</f>
        <v>0</v>
      </c>
      <c r="V2217" s="14">
        <f>(Q2217/100)*(L2217*$L$17)</f>
        <v>0</v>
      </c>
      <c r="W2217" s="14">
        <f>(R2217/100)*(K2217*$K$17)+(R2217/100)*(L2217*$L$17)</f>
        <v>0</v>
      </c>
      <c r="X2217" s="14">
        <f t="shared" si="714"/>
        <v>461.83799999999997</v>
      </c>
      <c r="Y2217" s="14">
        <f t="shared" si="715"/>
        <v>0</v>
      </c>
      <c r="Z2217" s="14">
        <f t="shared" si="716"/>
        <v>0</v>
      </c>
      <c r="AA2217" s="14">
        <f t="shared" si="717"/>
        <v>0</v>
      </c>
      <c r="AB2217" s="14">
        <f t="shared" si="719"/>
        <v>0</v>
      </c>
      <c r="AC2217" s="15">
        <f t="shared" si="718"/>
        <v>461.8</v>
      </c>
      <c r="AD2217" s="48">
        <f>(ROUND(AC2217-AC2203,1)/AC2203)</f>
        <v>0.12854349951124144</v>
      </c>
      <c r="AE2217" s="113"/>
      <c r="AF2217" s="60"/>
      <c r="AH2217" s="20"/>
    </row>
    <row r="2218" spans="1:34">
      <c r="A2218" s="106" t="s">
        <v>0</v>
      </c>
      <c r="B2218" s="90" t="s">
        <v>106</v>
      </c>
      <c r="C2218" s="50" t="s">
        <v>243</v>
      </c>
      <c r="D2218" s="11">
        <v>140</v>
      </c>
      <c r="E2218" s="11">
        <v>0</v>
      </c>
      <c r="F2218" s="11">
        <v>0</v>
      </c>
      <c r="G2218" s="11">
        <v>0</v>
      </c>
      <c r="H2218" s="11">
        <v>0</v>
      </c>
      <c r="I2218" s="51">
        <v>10</v>
      </c>
      <c r="J2218" s="51">
        <v>70</v>
      </c>
      <c r="K2218" s="51">
        <v>0</v>
      </c>
      <c r="L2218" s="51">
        <v>0</v>
      </c>
      <c r="M2218" s="51">
        <v>0</v>
      </c>
      <c r="N2218" s="52">
        <f>D2218*$D$3</f>
        <v>210</v>
      </c>
      <c r="O2218" s="52">
        <f>E2218*$E$3</f>
        <v>0</v>
      </c>
      <c r="P2218" s="52">
        <f>F2218*$F$3</f>
        <v>0</v>
      </c>
      <c r="Q2218" s="52">
        <f>G2218*$G$3</f>
        <v>0</v>
      </c>
      <c r="R2218" s="52">
        <f>H2218*$H$3</f>
        <v>0</v>
      </c>
      <c r="S2218" s="52">
        <f>(N2218/100)*(I2218*$I$3)+(N2218/100)*(J2218*$J$3)</f>
        <v>252</v>
      </c>
      <c r="T2218" s="52">
        <f>(O2218/100)*(K2218*$K$3)</f>
        <v>0</v>
      </c>
      <c r="U2218" s="52">
        <f>(P2218/100)*(K2218*$K$3)+(P2218/100)*(L2218*$L$3)</f>
        <v>0</v>
      </c>
      <c r="V2218" s="52">
        <f>(Q2218/100)*(L2218*$L$3)</f>
        <v>0</v>
      </c>
      <c r="W2218" s="52">
        <f>(R2218/100)*(K2218*$K$3)+(R2218/100)*(L2218*$L$3)</f>
        <v>0</v>
      </c>
      <c r="X2218" s="52">
        <f t="shared" si="708"/>
        <v>462</v>
      </c>
      <c r="Y2218" s="52">
        <f t="shared" si="709"/>
        <v>0</v>
      </c>
      <c r="Z2218" s="52">
        <f t="shared" si="710"/>
        <v>0</v>
      </c>
      <c r="AA2218" s="52">
        <f t="shared" si="711"/>
        <v>0</v>
      </c>
      <c r="AB2218" s="52">
        <f>R2218+W2218</f>
        <v>0</v>
      </c>
      <c r="AC2218" s="53">
        <f>ROUND(X2218+Y2218+Z2218+AA2218+AB2218,1)</f>
        <v>462</v>
      </c>
      <c r="AD2218" s="58"/>
      <c r="AE2218" s="113"/>
      <c r="AF2218" s="60"/>
      <c r="AH2218" s="20"/>
    </row>
    <row r="2219" spans="1:34">
      <c r="A2219" s="99" t="s">
        <v>815</v>
      </c>
      <c r="B2219" s="91">
        <v>0</v>
      </c>
      <c r="C2219" s="21" t="s">
        <v>325</v>
      </c>
      <c r="D2219" s="12">
        <v>140</v>
      </c>
      <c r="E2219" s="12">
        <v>0</v>
      </c>
      <c r="F2219" s="12">
        <v>0</v>
      </c>
      <c r="G2219" s="12">
        <v>0</v>
      </c>
      <c r="H2219" s="12">
        <v>0</v>
      </c>
      <c r="I2219" s="13">
        <v>30</v>
      </c>
      <c r="J2219" s="13">
        <v>80</v>
      </c>
      <c r="K2219" s="13">
        <v>0</v>
      </c>
      <c r="L2219" s="13">
        <v>0</v>
      </c>
      <c r="M2219" s="13">
        <v>0</v>
      </c>
      <c r="N2219" s="14">
        <f>D2219*$D$4</f>
        <v>182</v>
      </c>
      <c r="O2219" s="14">
        <f>E2219*$E$4</f>
        <v>0</v>
      </c>
      <c r="P2219" s="14">
        <f>F2219*$F$4</f>
        <v>0</v>
      </c>
      <c r="Q2219" s="14">
        <f>G2219*$G$4</f>
        <v>0</v>
      </c>
      <c r="R2219" s="14">
        <f>H2219*$H$4</f>
        <v>0</v>
      </c>
      <c r="S2219" s="14">
        <f>(N2219/100)*(I2219*$I$4)+(N2219/100)*(J2219*$J$4)</f>
        <v>360.36</v>
      </c>
      <c r="T2219" s="14">
        <f>(O2219/100)*(K2219*$K$4)</f>
        <v>0</v>
      </c>
      <c r="U2219" s="14">
        <f>(P2219/100)*(K2219*$K$4)+(P2219/100)*(L2219*$L$4)</f>
        <v>0</v>
      </c>
      <c r="V2219" s="14">
        <f>(Q2219/100)*(L2219*$L$4)</f>
        <v>0</v>
      </c>
      <c r="W2219" s="14">
        <f>(R2219/100)*(K2219*$K$4)+(R2219/100)*(L2219*$L$4)</f>
        <v>0</v>
      </c>
      <c r="X2219" s="14">
        <f t="shared" si="708"/>
        <v>542.36</v>
      </c>
      <c r="Y2219" s="14">
        <f t="shared" si="709"/>
        <v>0</v>
      </c>
      <c r="Z2219" s="14">
        <f t="shared" si="710"/>
        <v>0</v>
      </c>
      <c r="AA2219" s="14">
        <f t="shared" si="711"/>
        <v>0</v>
      </c>
      <c r="AB2219" s="14">
        <f>R2219+W2219</f>
        <v>0</v>
      </c>
      <c r="AC2219" s="15">
        <f>ROUND(X2219+Y2219+Z2219+AA2219+AB2219,1)</f>
        <v>542.4</v>
      </c>
      <c r="AD2219" s="48">
        <f>(ROUND(AC2219-AC2218,1)/AC2218)</f>
        <v>0.17402597402597403</v>
      </c>
      <c r="AE2219" s="113" t="s">
        <v>814</v>
      </c>
      <c r="AF2219" s="60"/>
      <c r="AH2219" s="20"/>
    </row>
    <row r="2220" spans="1:34">
      <c r="A2220" s="99" t="s">
        <v>816</v>
      </c>
      <c r="B2220" s="91">
        <v>32</v>
      </c>
      <c r="C2220" s="21" t="s">
        <v>850</v>
      </c>
      <c r="D2220" s="12">
        <v>140</v>
      </c>
      <c r="E2220" s="12">
        <v>0</v>
      </c>
      <c r="F2220" s="12">
        <v>0</v>
      </c>
      <c r="G2220" s="12">
        <v>0</v>
      </c>
      <c r="H2220" s="12">
        <v>0</v>
      </c>
      <c r="I2220" s="13">
        <v>10</v>
      </c>
      <c r="J2220" s="13">
        <v>70</v>
      </c>
      <c r="K2220" s="13">
        <v>0</v>
      </c>
      <c r="L2220" s="13">
        <v>0</v>
      </c>
      <c r="M2220" s="13">
        <v>0</v>
      </c>
      <c r="N2220" s="14">
        <f>D2220*$D$5</f>
        <v>196</v>
      </c>
      <c r="O2220" s="14">
        <f>E2220*$E$5</f>
        <v>0</v>
      </c>
      <c r="P2220" s="14">
        <f>F2220*$F$5</f>
        <v>0</v>
      </c>
      <c r="Q2220" s="14">
        <f>G2220*$G$5</f>
        <v>0</v>
      </c>
      <c r="R2220" s="14">
        <f>H2220*$H$5</f>
        <v>0</v>
      </c>
      <c r="S2220" s="14">
        <f>(N2220/100)*(I2220*$I$5)+(N2220/100)*(J2220*$J$5)</f>
        <v>235.2</v>
      </c>
      <c r="T2220" s="14">
        <f>(O2220/100)*(K2220*$K$5)</f>
        <v>0</v>
      </c>
      <c r="U2220" s="14">
        <f>(P2220/100)*(K2220*$K$5)+(P2220/100)*(L2220*$L$5)</f>
        <v>0</v>
      </c>
      <c r="V2220" s="14">
        <f>(Q2220/100)*(L2220*$L$5)</f>
        <v>0</v>
      </c>
      <c r="W2220" s="14">
        <f>(R2220/100)*(K2220*$K$5)+(R2220/100)*(L2220*$L$5)</f>
        <v>0</v>
      </c>
      <c r="X2220" s="14">
        <f t="shared" si="708"/>
        <v>431.2</v>
      </c>
      <c r="Y2220" s="14">
        <f t="shared" si="709"/>
        <v>0</v>
      </c>
      <c r="Z2220" s="14">
        <f t="shared" si="710"/>
        <v>0</v>
      </c>
      <c r="AA2220" s="14">
        <f t="shared" si="711"/>
        <v>0</v>
      </c>
      <c r="AB2220" s="14">
        <f>R2220+W2220</f>
        <v>0</v>
      </c>
      <c r="AC2220" s="15">
        <f t="shared" ref="AC2220:AC2232" si="720">ROUND(X2220+Y2220+Z2220+AA2220+AB2220,1)</f>
        <v>431.2</v>
      </c>
      <c r="AD2220" s="48">
        <f>(ROUND(AC2220-AC2218,1)/AC2218)</f>
        <v>-6.6666666666666666E-2</v>
      </c>
      <c r="AE2220" s="113"/>
      <c r="AF2220" s="60"/>
      <c r="AH2220" s="20"/>
    </row>
    <row r="2221" spans="1:34">
      <c r="A2221" s="99" t="s">
        <v>817</v>
      </c>
      <c r="B2221" s="91">
        <v>0</v>
      </c>
      <c r="C2221" s="21" t="s">
        <v>338</v>
      </c>
      <c r="D2221" s="12">
        <v>140</v>
      </c>
      <c r="E2221" s="12">
        <v>0</v>
      </c>
      <c r="F2221" s="12">
        <v>0</v>
      </c>
      <c r="G2221" s="12">
        <v>0</v>
      </c>
      <c r="H2221" s="12">
        <v>0</v>
      </c>
      <c r="I2221" s="13">
        <v>10</v>
      </c>
      <c r="J2221" s="13">
        <v>70</v>
      </c>
      <c r="K2221" s="13">
        <v>0</v>
      </c>
      <c r="L2221" s="13">
        <v>0</v>
      </c>
      <c r="M2221" s="13">
        <v>0</v>
      </c>
      <c r="N2221" s="14">
        <f>D2221*$D$6</f>
        <v>196</v>
      </c>
      <c r="O2221" s="14">
        <f>E2221*$E$6</f>
        <v>0</v>
      </c>
      <c r="P2221" s="14">
        <f>F2221*$F$6</f>
        <v>0</v>
      </c>
      <c r="Q2221" s="14">
        <f>G2221*$G$6</f>
        <v>0</v>
      </c>
      <c r="R2221" s="14">
        <f>H2221*$H$6</f>
        <v>0</v>
      </c>
      <c r="S2221" s="14">
        <f>(N2221/100)*(I2221*$I$6)+(N2221/100)*(J2221*$J$6)</f>
        <v>235.2</v>
      </c>
      <c r="T2221" s="14">
        <f>(O2221/100)*(K2221*$K$6)</f>
        <v>0</v>
      </c>
      <c r="U2221" s="14">
        <f>(P2221/100)*(K2221*$K$6)+(P2221/100)*(L2221*$L$6)</f>
        <v>0</v>
      </c>
      <c r="V2221" s="14">
        <f>(Q2221/100)*(L2221*$L$6)</f>
        <v>0</v>
      </c>
      <c r="W2221" s="14">
        <f>(R2221/100)*(K2221*$K$6)+(R2221/100)*(L2221*$L$6)</f>
        <v>0</v>
      </c>
      <c r="X2221" s="14">
        <f t="shared" si="708"/>
        <v>431.2</v>
      </c>
      <c r="Y2221" s="14">
        <f t="shared" si="709"/>
        <v>0</v>
      </c>
      <c r="Z2221" s="14">
        <f t="shared" si="710"/>
        <v>0</v>
      </c>
      <c r="AA2221" s="14">
        <f t="shared" si="711"/>
        <v>0</v>
      </c>
      <c r="AB2221" s="14">
        <f t="shared" ref="AB2221:AB2232" si="721">R2221+W2221</f>
        <v>0</v>
      </c>
      <c r="AC2221" s="15">
        <f t="shared" si="720"/>
        <v>431.2</v>
      </c>
      <c r="AD2221" s="48">
        <f>(ROUND(AC2221-AC2218,1)/AC2218)</f>
        <v>-6.6666666666666666E-2</v>
      </c>
      <c r="AE2221" s="113"/>
      <c r="AF2221" s="60"/>
      <c r="AH2221" s="20"/>
    </row>
    <row r="2222" spans="1:34">
      <c r="A2222" s="99" t="s">
        <v>818</v>
      </c>
      <c r="B2222" s="91">
        <v>0</v>
      </c>
      <c r="C2222" s="21" t="s">
        <v>339</v>
      </c>
      <c r="D2222" s="12">
        <v>140</v>
      </c>
      <c r="E2222" s="12">
        <v>0</v>
      </c>
      <c r="F2222" s="12">
        <v>0</v>
      </c>
      <c r="G2222" s="12">
        <v>0</v>
      </c>
      <c r="H2222" s="12">
        <v>0</v>
      </c>
      <c r="I2222" s="13">
        <v>10</v>
      </c>
      <c r="J2222" s="13">
        <v>70</v>
      </c>
      <c r="K2222" s="13">
        <v>0</v>
      </c>
      <c r="L2222" s="13">
        <v>0</v>
      </c>
      <c r="M2222" s="13">
        <v>0</v>
      </c>
      <c r="N2222" s="14">
        <f>D2222*$D$7</f>
        <v>196</v>
      </c>
      <c r="O2222" s="14">
        <f>E2222*$E$7</f>
        <v>0</v>
      </c>
      <c r="P2222" s="14">
        <f>F2222*$F$7</f>
        <v>0</v>
      </c>
      <c r="Q2222" s="14">
        <f>G2222*$G$7</f>
        <v>0</v>
      </c>
      <c r="R2222" s="14">
        <f>H2222*$H$7</f>
        <v>0</v>
      </c>
      <c r="S2222" s="14">
        <f>(N2222/100)*(I2222*$I$7)+(N2222/100)*(J2222*$J$7)</f>
        <v>235.2</v>
      </c>
      <c r="T2222" s="14">
        <f>(O2222/100)*(K2222*$K$7)</f>
        <v>0</v>
      </c>
      <c r="U2222" s="14">
        <f>(P2222/100)*(K2222*$K$7)+(P2222/100)*(L2222*$L$7)</f>
        <v>0</v>
      </c>
      <c r="V2222" s="14">
        <f>(Q2222/100)*(L2222*$L$7)</f>
        <v>0</v>
      </c>
      <c r="W2222" s="14">
        <f>(R2222/100)*(K2222*$K$7)+(R2222/100)*(L2222*$L$7)</f>
        <v>0</v>
      </c>
      <c r="X2222" s="14">
        <f t="shared" si="708"/>
        <v>431.2</v>
      </c>
      <c r="Y2222" s="14">
        <f t="shared" si="709"/>
        <v>0</v>
      </c>
      <c r="Z2222" s="14">
        <f t="shared" si="710"/>
        <v>0</v>
      </c>
      <c r="AA2222" s="14">
        <f t="shared" si="711"/>
        <v>0</v>
      </c>
      <c r="AB2222" s="14">
        <f t="shared" si="721"/>
        <v>0</v>
      </c>
      <c r="AC2222" s="15">
        <f t="shared" si="720"/>
        <v>431.2</v>
      </c>
      <c r="AD2222" s="48">
        <f>(ROUND(AC2222-AC2218,1)/AC2218)</f>
        <v>-6.6666666666666666E-2</v>
      </c>
      <c r="AE2222" s="113"/>
      <c r="AF2222" s="60"/>
      <c r="AH2222" s="20"/>
    </row>
    <row r="2223" spans="1:34">
      <c r="A2223" s="99" t="s">
        <v>667</v>
      </c>
      <c r="B2223" s="91"/>
      <c r="C2223" s="21" t="s">
        <v>340</v>
      </c>
      <c r="D2223" s="12">
        <v>140</v>
      </c>
      <c r="E2223" s="12">
        <v>0</v>
      </c>
      <c r="F2223" s="12">
        <v>0</v>
      </c>
      <c r="G2223" s="12">
        <v>0</v>
      </c>
      <c r="H2223" s="12">
        <v>0</v>
      </c>
      <c r="I2223" s="13">
        <v>10</v>
      </c>
      <c r="J2223" s="13">
        <v>70</v>
      </c>
      <c r="K2223" s="13">
        <v>0</v>
      </c>
      <c r="L2223" s="13">
        <v>0</v>
      </c>
      <c r="M2223" s="13">
        <v>0</v>
      </c>
      <c r="N2223" s="14">
        <f>D2223*$D$8</f>
        <v>196</v>
      </c>
      <c r="O2223" s="14">
        <f>E2223*$E$8</f>
        <v>0</v>
      </c>
      <c r="P2223" s="14">
        <f>F2223*$F$8</f>
        <v>0</v>
      </c>
      <c r="Q2223" s="14">
        <f>G2223*$G$8</f>
        <v>0</v>
      </c>
      <c r="R2223" s="14">
        <f>H2223*$H$8</f>
        <v>0</v>
      </c>
      <c r="S2223" s="14">
        <f>(N2223/100)*(I2223*$I$8)+(N2223/100)*(J2223*$J$8)</f>
        <v>235.2</v>
      </c>
      <c r="T2223" s="14">
        <f>(O2223/100)*(K2223*$K$8)</f>
        <v>0</v>
      </c>
      <c r="U2223" s="14">
        <f>(P2223/100)*(K2223*$K$8)+(P2223/100)*(L2223*$L$8)</f>
        <v>0</v>
      </c>
      <c r="V2223" s="14">
        <f>(Q2223/100)*(L2223*$L$8)</f>
        <v>0</v>
      </c>
      <c r="W2223" s="14">
        <f>(R2223/100)*(K2223*$K$8)+(R2223/100)*(L2223*$L$8)</f>
        <v>0</v>
      </c>
      <c r="X2223" s="14">
        <f t="shared" si="708"/>
        <v>431.2</v>
      </c>
      <c r="Y2223" s="14">
        <f t="shared" si="709"/>
        <v>0</v>
      </c>
      <c r="Z2223" s="14">
        <f t="shared" si="710"/>
        <v>0</v>
      </c>
      <c r="AA2223" s="14">
        <f t="shared" si="711"/>
        <v>0</v>
      </c>
      <c r="AB2223" s="14">
        <f t="shared" si="721"/>
        <v>0</v>
      </c>
      <c r="AC2223" s="15">
        <f t="shared" si="720"/>
        <v>431.2</v>
      </c>
      <c r="AD2223" s="48">
        <f>(ROUND(AC2223-AC2218,1)/AC2218)</f>
        <v>-6.6666666666666666E-2</v>
      </c>
      <c r="AE2223" s="113"/>
      <c r="AF2223" s="60"/>
      <c r="AH2223" s="20"/>
    </row>
    <row r="2224" spans="1:34">
      <c r="A2224" s="99" t="s">
        <v>606</v>
      </c>
      <c r="B2224" s="91"/>
      <c r="C2224" s="21" t="s">
        <v>1</v>
      </c>
      <c r="D2224" s="12">
        <v>70</v>
      </c>
      <c r="E2224" s="12">
        <v>140</v>
      </c>
      <c r="F2224" s="12">
        <v>0</v>
      </c>
      <c r="G2224" s="12">
        <v>0</v>
      </c>
      <c r="H2224" s="12">
        <v>0</v>
      </c>
      <c r="I2224" s="13">
        <v>10</v>
      </c>
      <c r="J2224" s="13">
        <v>70</v>
      </c>
      <c r="K2224" s="13">
        <v>85</v>
      </c>
      <c r="L2224" s="13">
        <v>0</v>
      </c>
      <c r="M2224" s="13">
        <v>0</v>
      </c>
      <c r="N2224" s="14">
        <f>D2224*$D$9</f>
        <v>84</v>
      </c>
      <c r="O2224" s="14">
        <f>E2224*$E$9</f>
        <v>182</v>
      </c>
      <c r="P2224" s="14">
        <f>F2224*$F$9</f>
        <v>0</v>
      </c>
      <c r="Q2224" s="14">
        <f>G2224*$G$9</f>
        <v>0</v>
      </c>
      <c r="R2224" s="14">
        <f>H2224*$H$9</f>
        <v>0</v>
      </c>
      <c r="S2224" s="14">
        <f>(N2224/100)*(I2224*$I$9)+(N2224/100)*(J2224*$J$9)</f>
        <v>100.8</v>
      </c>
      <c r="T2224" s="14">
        <f>(O2224/100)*(K2224*$K$9)</f>
        <v>232.05</v>
      </c>
      <c r="U2224" s="14">
        <f>(P2224/100)*(K2224*$K$9)+(P2224/100)*(L2224*$L$9)</f>
        <v>0</v>
      </c>
      <c r="V2224" s="14">
        <f>(Q2224/100)*(L2224*$L$9)</f>
        <v>0</v>
      </c>
      <c r="W2224" s="14">
        <f>(R2224/100)*(K2224*$K$9)+(R2224/100)*(L2224*$L$9)</f>
        <v>0</v>
      </c>
      <c r="X2224" s="14">
        <f t="shared" si="708"/>
        <v>184.8</v>
      </c>
      <c r="Y2224" s="14">
        <f t="shared" si="709"/>
        <v>414.05</v>
      </c>
      <c r="Z2224" s="14">
        <f t="shared" si="710"/>
        <v>0</v>
      </c>
      <c r="AA2224" s="14">
        <f t="shared" si="711"/>
        <v>0</v>
      </c>
      <c r="AB2224" s="14">
        <f t="shared" si="721"/>
        <v>0</v>
      </c>
      <c r="AC2224" s="15">
        <f t="shared" si="720"/>
        <v>598.9</v>
      </c>
      <c r="AD2224" s="48">
        <f>(ROUND(AC2224-AC2218,1)/AC2218)</f>
        <v>0.29632034632034632</v>
      </c>
      <c r="AE2224" s="113"/>
      <c r="AF2224" s="60"/>
      <c r="AH2224" s="20"/>
    </row>
    <row r="2225" spans="1:34">
      <c r="A2225" s="99" t="s">
        <v>845</v>
      </c>
      <c r="B2225" s="91"/>
      <c r="C2225" s="21" t="s">
        <v>2</v>
      </c>
      <c r="D2225" s="12">
        <v>70</v>
      </c>
      <c r="E2225" s="12">
        <v>0</v>
      </c>
      <c r="F2225" s="12">
        <v>140</v>
      </c>
      <c r="G2225" s="12">
        <v>0</v>
      </c>
      <c r="H2225" s="12">
        <v>0</v>
      </c>
      <c r="I2225" s="13">
        <v>10</v>
      </c>
      <c r="J2225" s="13">
        <v>70</v>
      </c>
      <c r="K2225" s="13">
        <v>42.5</v>
      </c>
      <c r="L2225" s="13">
        <v>42.5</v>
      </c>
      <c r="M2225" s="13">
        <v>0</v>
      </c>
      <c r="N2225" s="14">
        <f>D2225*$D$10</f>
        <v>84</v>
      </c>
      <c r="O2225" s="14">
        <f>E2225*$E$10</f>
        <v>0</v>
      </c>
      <c r="P2225" s="14">
        <f>F2225*$F$10</f>
        <v>182</v>
      </c>
      <c r="Q2225" s="14">
        <f>G2225*$G$10</f>
        <v>0</v>
      </c>
      <c r="R2225" s="14">
        <f>H2225*$H$10</f>
        <v>0</v>
      </c>
      <c r="S2225" s="14">
        <f>(N2225/100)*(I2225*$I$10)+(N2225/100)*(J2225*$J$10)</f>
        <v>100.8</v>
      </c>
      <c r="T2225" s="14">
        <f>(O2225/100)*(K2225*$J$10)</f>
        <v>0</v>
      </c>
      <c r="U2225" s="14">
        <f>(P2225/100)*(K2225*$K$10)+(P2225/100)*(L2225*$L$10)</f>
        <v>232.05</v>
      </c>
      <c r="V2225" s="14">
        <f>(Q2225/100)*(L2225*$L$10)</f>
        <v>0</v>
      </c>
      <c r="W2225" s="14">
        <f>(R2225/100)*(K2225*$K$10)+(R2225/100)*(L2225*$L$10)</f>
        <v>0</v>
      </c>
      <c r="X2225" s="14">
        <f t="shared" si="708"/>
        <v>184.8</v>
      </c>
      <c r="Y2225" s="14">
        <f t="shared" si="709"/>
        <v>0</v>
      </c>
      <c r="Z2225" s="14">
        <f t="shared" si="710"/>
        <v>414.05</v>
      </c>
      <c r="AA2225" s="14">
        <f t="shared" si="711"/>
        <v>0</v>
      </c>
      <c r="AB2225" s="14">
        <f t="shared" si="721"/>
        <v>0</v>
      </c>
      <c r="AC2225" s="15">
        <f t="shared" si="720"/>
        <v>598.9</v>
      </c>
      <c r="AD2225" s="48">
        <f>(ROUND(AC2225-AC2218,1)/AC2218)</f>
        <v>0.29632034632034632</v>
      </c>
      <c r="AE2225" s="113"/>
      <c r="AF2225" s="60"/>
      <c r="AH2225" s="20"/>
    </row>
    <row r="2226" spans="1:34">
      <c r="A2226" s="99" t="s">
        <v>846</v>
      </c>
      <c r="B2226" s="91"/>
      <c r="C2226" s="21" t="s">
        <v>3</v>
      </c>
      <c r="D2226" s="12">
        <v>70</v>
      </c>
      <c r="E2226" s="12">
        <v>0</v>
      </c>
      <c r="F2226" s="12">
        <v>0</v>
      </c>
      <c r="G2226" s="12">
        <v>140</v>
      </c>
      <c r="H2226" s="12">
        <v>0</v>
      </c>
      <c r="I2226" s="13">
        <v>10</v>
      </c>
      <c r="J2226" s="13">
        <v>70</v>
      </c>
      <c r="K2226" s="13">
        <v>0</v>
      </c>
      <c r="L2226" s="13">
        <v>85</v>
      </c>
      <c r="M2226" s="13">
        <v>0</v>
      </c>
      <c r="N2226" s="14">
        <f>D2226*$D$11</f>
        <v>84</v>
      </c>
      <c r="O2226" s="14">
        <f>E2226*$E$11</f>
        <v>0</v>
      </c>
      <c r="P2226" s="14">
        <f>F2226*$F$11</f>
        <v>0</v>
      </c>
      <c r="Q2226" s="14">
        <f>G2226*$G$11</f>
        <v>182</v>
      </c>
      <c r="R2226" s="14">
        <f>H2226*$H$11</f>
        <v>0</v>
      </c>
      <c r="S2226" s="14">
        <f>(N2226/100)*(I2226*$I$11)+(N2226/100)*(J2226*$J$11)</f>
        <v>100.8</v>
      </c>
      <c r="T2226" s="14">
        <f>(O2226/100)*(K2226*$K$11)</f>
        <v>0</v>
      </c>
      <c r="U2226" s="14">
        <f>(P2226/100)*(K2226*$K$11)+(P2226/100)*(L2226*$L$11)</f>
        <v>0</v>
      </c>
      <c r="V2226" s="14">
        <f>(Q2226/100)*(L2226*$L$11)</f>
        <v>232.05</v>
      </c>
      <c r="W2226" s="14">
        <f>(R2226/100)*(K2226*$K$11)+(R2226/100)*(L2226*$L$11)</f>
        <v>0</v>
      </c>
      <c r="X2226" s="14">
        <f t="shared" si="708"/>
        <v>184.8</v>
      </c>
      <c r="Y2226" s="14">
        <f t="shared" si="709"/>
        <v>0</v>
      </c>
      <c r="Z2226" s="14">
        <f t="shared" si="710"/>
        <v>0</v>
      </c>
      <c r="AA2226" s="14">
        <f t="shared" si="711"/>
        <v>414.05</v>
      </c>
      <c r="AB2226" s="14">
        <f t="shared" si="721"/>
        <v>0</v>
      </c>
      <c r="AC2226" s="15">
        <f t="shared" si="720"/>
        <v>598.9</v>
      </c>
      <c r="AD2226" s="48">
        <f>(ROUND(AC2226-AC2218,1)/AC2218)</f>
        <v>0.29632034632034632</v>
      </c>
      <c r="AE2226" s="113"/>
      <c r="AF2226" s="60"/>
      <c r="AH2226" s="20"/>
    </row>
    <row r="2227" spans="1:34">
      <c r="A2227" s="99" t="s">
        <v>847</v>
      </c>
      <c r="B2227" s="91"/>
      <c r="C2227" s="21" t="s">
        <v>4</v>
      </c>
      <c r="D2227" s="12">
        <v>70</v>
      </c>
      <c r="E2227" s="12">
        <v>0</v>
      </c>
      <c r="F2227" s="12">
        <v>0</v>
      </c>
      <c r="G2227" s="12">
        <v>0</v>
      </c>
      <c r="H2227" s="12">
        <v>140</v>
      </c>
      <c r="I2227" s="13">
        <v>10</v>
      </c>
      <c r="J2227" s="13">
        <v>70</v>
      </c>
      <c r="K2227" s="13">
        <v>42.5</v>
      </c>
      <c r="L2227" s="13">
        <v>42.5</v>
      </c>
      <c r="M2227" s="13">
        <v>0</v>
      </c>
      <c r="N2227" s="14">
        <f>D2227*$D$12</f>
        <v>84</v>
      </c>
      <c r="O2227" s="14">
        <f>E2227*$E$12</f>
        <v>0</v>
      </c>
      <c r="P2227" s="14">
        <f>F2227*$F$12</f>
        <v>0</v>
      </c>
      <c r="Q2227" s="14">
        <f>G2227*$G$12</f>
        <v>0</v>
      </c>
      <c r="R2227" s="14">
        <f>H2227*$H$12</f>
        <v>182</v>
      </c>
      <c r="S2227" s="14">
        <f>(N2227/100)*(I2227*$I$12)+(N2227/100)*(J2227*$J$12)</f>
        <v>100.8</v>
      </c>
      <c r="T2227" s="14">
        <f>(O2227/100)*(K2227*$K$12)</f>
        <v>0</v>
      </c>
      <c r="U2227" s="14">
        <f>(P2227/100)*(K2227*$K$12)+(P2227/100)*(L2227*$L$12)</f>
        <v>0</v>
      </c>
      <c r="V2227" s="14">
        <f>(Q2227/100)*(L2227*$L$12)</f>
        <v>0</v>
      </c>
      <c r="W2227" s="14">
        <f>(R2227/100)*(K2227*$K$12)+(R2227/100)*(L2227*$L$12)</f>
        <v>232.05</v>
      </c>
      <c r="X2227" s="14">
        <f t="shared" si="708"/>
        <v>184.8</v>
      </c>
      <c r="Y2227" s="14">
        <f t="shared" si="709"/>
        <v>0</v>
      </c>
      <c r="Z2227" s="14">
        <f t="shared" si="710"/>
        <v>0</v>
      </c>
      <c r="AA2227" s="14">
        <f t="shared" si="711"/>
        <v>0</v>
      </c>
      <c r="AB2227" s="14">
        <f t="shared" si="721"/>
        <v>414.05</v>
      </c>
      <c r="AC2227" s="15">
        <f t="shared" si="720"/>
        <v>598.9</v>
      </c>
      <c r="AD2227" s="48">
        <f>(ROUND(AC2227-AC2218,1)/AC2218)</f>
        <v>0.29632034632034632</v>
      </c>
      <c r="AE2227" s="113"/>
      <c r="AF2227" s="60"/>
      <c r="AH2227" s="20"/>
    </row>
    <row r="2228" spans="1:34">
      <c r="A2228" s="99" t="s">
        <v>848</v>
      </c>
      <c r="B2228" s="91"/>
      <c r="C2228" s="21" t="s">
        <v>328</v>
      </c>
      <c r="D2228" s="12">
        <v>140</v>
      </c>
      <c r="E2228" s="12">
        <v>0</v>
      </c>
      <c r="F2228" s="12">
        <v>0</v>
      </c>
      <c r="G2228" s="12">
        <v>0</v>
      </c>
      <c r="H2228" s="12">
        <v>0</v>
      </c>
      <c r="I2228" s="13">
        <v>10</v>
      </c>
      <c r="J2228" s="13">
        <v>70</v>
      </c>
      <c r="K2228" s="13">
        <v>0</v>
      </c>
      <c r="L2228" s="13">
        <v>0</v>
      </c>
      <c r="M2228" s="13">
        <v>70</v>
      </c>
      <c r="N2228" s="14">
        <f>D2228*$D$13</f>
        <v>182</v>
      </c>
      <c r="O2228" s="14">
        <f>E2228*$E$13</f>
        <v>0</v>
      </c>
      <c r="P2228" s="14">
        <f>F2228*$F$13</f>
        <v>0</v>
      </c>
      <c r="Q2228" s="14">
        <f>G2228*$G$13</f>
        <v>0</v>
      </c>
      <c r="R2228" s="14">
        <f>H2228*$H$13</f>
        <v>0</v>
      </c>
      <c r="S2228" s="14">
        <f>(N2228/100)*(I2228*$I$14)+(N2228/100)*(J2228*$J$14)+(N2228/100)*(M2228*$M$14)</f>
        <v>409.5</v>
      </c>
      <c r="T2228" s="14">
        <f>(O2228/100)*(K2228*$K$13)+(O2228/100)*(M2228*$M$13)</f>
        <v>0</v>
      </c>
      <c r="U2228" s="14">
        <f>(P2228/100)*(K2228*$K$13)+(P2228/100)*(L2228*$L$13)+(P2228/100)*(M2228*$M$13)</f>
        <v>0</v>
      </c>
      <c r="V2228" s="14">
        <f>(Q2228/100)*(L2228*$L$13)+(Q2228/100)*(M2228*$M$13)</f>
        <v>0</v>
      </c>
      <c r="W2228" s="14">
        <f>(R2228/100)*(K2228*$K$13)+(R2228/100)*(L2228*$L$13)+(R2228/100)*(M2228*$M$13)</f>
        <v>0</v>
      </c>
      <c r="X2228" s="14">
        <f t="shared" si="708"/>
        <v>591.5</v>
      </c>
      <c r="Y2228" s="14">
        <f t="shared" si="709"/>
        <v>0</v>
      </c>
      <c r="Z2228" s="14">
        <f t="shared" si="710"/>
        <v>0</v>
      </c>
      <c r="AA2228" s="14">
        <f t="shared" si="711"/>
        <v>0</v>
      </c>
      <c r="AB2228" s="14">
        <f t="shared" si="721"/>
        <v>0</v>
      </c>
      <c r="AC2228" s="15">
        <f t="shared" si="720"/>
        <v>591.5</v>
      </c>
      <c r="AD2228" s="48">
        <f>(ROUND(AC2228-AC2218,1)/AC2218)</f>
        <v>0.28030303030303028</v>
      </c>
      <c r="AE2228" s="113"/>
      <c r="AF2228" s="60"/>
      <c r="AH2228" s="20"/>
    </row>
    <row r="2229" spans="1:34">
      <c r="A2229" s="99" t="s">
        <v>849</v>
      </c>
      <c r="B2229" s="91"/>
      <c r="C2229" s="21" t="s">
        <v>329</v>
      </c>
      <c r="D2229" s="12">
        <v>140</v>
      </c>
      <c r="E2229" s="12">
        <v>0</v>
      </c>
      <c r="F2229" s="12">
        <v>0</v>
      </c>
      <c r="G2229" s="12">
        <v>0</v>
      </c>
      <c r="H2229" s="12">
        <v>0</v>
      </c>
      <c r="I2229" s="13">
        <v>10</v>
      </c>
      <c r="J2229" s="13">
        <v>70</v>
      </c>
      <c r="K2229" s="13">
        <v>70</v>
      </c>
      <c r="L2229" s="13">
        <v>0</v>
      </c>
      <c r="M2229" s="13">
        <v>0</v>
      </c>
      <c r="N2229" s="14">
        <f>D2229*$D$14</f>
        <v>182</v>
      </c>
      <c r="O2229" s="14">
        <f>E2229*$E$14</f>
        <v>0</v>
      </c>
      <c r="P2229" s="14">
        <f>F2229*$F$14</f>
        <v>0</v>
      </c>
      <c r="Q2229" s="14">
        <f>G2229*$G$14</f>
        <v>0</v>
      </c>
      <c r="R2229" s="14">
        <f>H2229*$H$14</f>
        <v>0</v>
      </c>
      <c r="S2229" s="14">
        <f>(N2229/100)*(I2229*$I$14)+(N2229/100)*(J2229*$J$14)+(N2229/100)*(K2229*$K$14)</f>
        <v>409.5</v>
      </c>
      <c r="T2229" s="14">
        <f>(O2229/100)*(K2229*$K$14)</f>
        <v>0</v>
      </c>
      <c r="U2229" s="14">
        <f>(P2229/100)*(K2229*$K$14)+(P2229/100)*(L2229*$L$14)</f>
        <v>0</v>
      </c>
      <c r="V2229" s="14">
        <f>(Q2229/100)*(L2229*$L$14)</f>
        <v>0</v>
      </c>
      <c r="W2229" s="14">
        <f>(R2229/100)*(K2229*$L$14)+(R2229/100)*(L2229*$M$14)</f>
        <v>0</v>
      </c>
      <c r="X2229" s="14">
        <f t="shared" si="708"/>
        <v>591.5</v>
      </c>
      <c r="Y2229" s="14">
        <f t="shared" si="709"/>
        <v>0</v>
      </c>
      <c r="Z2229" s="14">
        <f t="shared" si="710"/>
        <v>0</v>
      </c>
      <c r="AA2229" s="14">
        <f t="shared" si="711"/>
        <v>0</v>
      </c>
      <c r="AB2229" s="14">
        <f t="shared" si="721"/>
        <v>0</v>
      </c>
      <c r="AC2229" s="15">
        <f t="shared" si="720"/>
        <v>591.5</v>
      </c>
      <c r="AD2229" s="48">
        <f>(ROUND(AC2229-AC2218,1)/AC2218)</f>
        <v>0.28030303030303028</v>
      </c>
      <c r="AE2229" s="113"/>
      <c r="AF2229" s="60"/>
      <c r="AH2229" s="20"/>
    </row>
    <row r="2230" spans="1:34">
      <c r="A2230" s="99"/>
      <c r="B2230" s="91"/>
      <c r="C2230" s="21" t="s">
        <v>330</v>
      </c>
      <c r="D2230" s="12">
        <v>140</v>
      </c>
      <c r="E2230" s="12">
        <v>0</v>
      </c>
      <c r="F2230" s="12">
        <v>0</v>
      </c>
      <c r="G2230" s="12">
        <v>0</v>
      </c>
      <c r="H2230" s="12">
        <v>0</v>
      </c>
      <c r="I2230" s="13">
        <v>10</v>
      </c>
      <c r="J2230" s="13">
        <v>70</v>
      </c>
      <c r="K2230" s="13">
        <v>0</v>
      </c>
      <c r="L2230" s="13">
        <v>70</v>
      </c>
      <c r="M2230" s="13">
        <v>0</v>
      </c>
      <c r="N2230" s="14">
        <f>D2230*$D$15</f>
        <v>182</v>
      </c>
      <c r="O2230" s="14">
        <f>E2230*$E$15</f>
        <v>0</v>
      </c>
      <c r="P2230" s="14">
        <f>F2230*$F$15</f>
        <v>0</v>
      </c>
      <c r="Q2230" s="14">
        <f>G2230*$G$15</f>
        <v>0</v>
      </c>
      <c r="R2230" s="14">
        <f>H2230*$H$15</f>
        <v>0</v>
      </c>
      <c r="S2230" s="14">
        <f>(N2230/100)*(I2230*$I$15)+(N2230/100)*(J2230*$J$15)+(N2230/100)*(L2230*$L$15)</f>
        <v>409.5</v>
      </c>
      <c r="T2230" s="14">
        <f>(O2230/100)*(K2230*$K$15)</f>
        <v>0</v>
      </c>
      <c r="U2230" s="14">
        <f>(P2230/100)*(K2230*$K$15)+(P2230/100)*(L2230*$L$15)</f>
        <v>0</v>
      </c>
      <c r="V2230" s="14">
        <f>(Q2230/100)*(L2230*$L$15)</f>
        <v>0</v>
      </c>
      <c r="W2230" s="14">
        <f>(R2230/100)*(K2230*$K$15)+(R2230/100)*(L2230*$L$15)</f>
        <v>0</v>
      </c>
      <c r="X2230" s="14">
        <f t="shared" si="708"/>
        <v>591.5</v>
      </c>
      <c r="Y2230" s="14">
        <f t="shared" si="709"/>
        <v>0</v>
      </c>
      <c r="Z2230" s="14">
        <f t="shared" si="710"/>
        <v>0</v>
      </c>
      <c r="AA2230" s="14">
        <f t="shared" si="711"/>
        <v>0</v>
      </c>
      <c r="AB2230" s="14">
        <f t="shared" si="721"/>
        <v>0</v>
      </c>
      <c r="AC2230" s="15">
        <f t="shared" si="720"/>
        <v>591.5</v>
      </c>
      <c r="AD2230" s="48">
        <f>(ROUND(AC2230-AC2218,1)/AC2218)</f>
        <v>0.28030303030303028</v>
      </c>
      <c r="AE2230" s="113"/>
      <c r="AF2230" s="60"/>
      <c r="AH2230" s="20"/>
    </row>
    <row r="2231" spans="1:34">
      <c r="A2231" s="99"/>
      <c r="B2231" s="91"/>
      <c r="C2231" s="21" t="s">
        <v>326</v>
      </c>
      <c r="D2231" s="12">
        <v>140</v>
      </c>
      <c r="E2231" s="12">
        <v>0</v>
      </c>
      <c r="F2231" s="12">
        <v>0</v>
      </c>
      <c r="G2231" s="12">
        <v>0</v>
      </c>
      <c r="H2231" s="12">
        <v>0</v>
      </c>
      <c r="I2231" s="13">
        <v>10</v>
      </c>
      <c r="J2231" s="13">
        <v>88</v>
      </c>
      <c r="K2231" s="13">
        <v>0</v>
      </c>
      <c r="L2231" s="13">
        <v>0</v>
      </c>
      <c r="M2231" s="13">
        <v>0</v>
      </c>
      <c r="N2231" s="14">
        <f>D2231*$D$16</f>
        <v>182</v>
      </c>
      <c r="O2231" s="14">
        <f>E2231*$E$16</f>
        <v>0</v>
      </c>
      <c r="P2231" s="14">
        <f>F2231*$F$16</f>
        <v>0</v>
      </c>
      <c r="Q2231" s="14">
        <f>G2231*$G$16</f>
        <v>0</v>
      </c>
      <c r="R2231" s="14">
        <f>H2231*$H$16</f>
        <v>0</v>
      </c>
      <c r="S2231" s="14">
        <f>(N2231/100)*(I2231*$I$16)+(N2231/100)*(J2231*$J$16)</f>
        <v>386.56799999999998</v>
      </c>
      <c r="T2231" s="14">
        <f>(O2231/100)*(K2231*$K$16)</f>
        <v>0</v>
      </c>
      <c r="U2231" s="14">
        <f>(P2231/100)*(K2231*$K$16)+(P2231/100)*(L2231*$L$16)</f>
        <v>0</v>
      </c>
      <c r="V2231" s="14">
        <f>(Q2231/100)*(L2231*$L$16)</f>
        <v>0</v>
      </c>
      <c r="W2231" s="14">
        <f>(R2231/100)*(K2231*$K$16)+(R2231/100)*(L2231*$L$16)</f>
        <v>0</v>
      </c>
      <c r="X2231" s="14">
        <f t="shared" si="708"/>
        <v>568.56799999999998</v>
      </c>
      <c r="Y2231" s="14">
        <f t="shared" si="709"/>
        <v>0</v>
      </c>
      <c r="Z2231" s="14">
        <f t="shared" si="710"/>
        <v>0</v>
      </c>
      <c r="AA2231" s="14">
        <f t="shared" si="711"/>
        <v>0</v>
      </c>
      <c r="AB2231" s="14">
        <f t="shared" si="721"/>
        <v>0</v>
      </c>
      <c r="AC2231" s="15">
        <f t="shared" si="720"/>
        <v>568.6</v>
      </c>
      <c r="AD2231" s="48">
        <f>(ROUND(AC2231-AC2218,1)/AC2218)</f>
        <v>0.23073593073593071</v>
      </c>
      <c r="AE2231" s="113"/>
      <c r="AF2231" s="60"/>
      <c r="AH2231" s="20"/>
    </row>
    <row r="2232" spans="1:34">
      <c r="A2232" s="99"/>
      <c r="B2232" s="91"/>
      <c r="C2232" s="21" t="s">
        <v>327</v>
      </c>
      <c r="D2232" s="12">
        <v>140</v>
      </c>
      <c r="E2232" s="12">
        <v>0</v>
      </c>
      <c r="F2232" s="12">
        <v>0</v>
      </c>
      <c r="G2232" s="12">
        <v>0</v>
      </c>
      <c r="H2232" s="12">
        <v>0</v>
      </c>
      <c r="I2232" s="13">
        <v>50</v>
      </c>
      <c r="J2232" s="13">
        <v>70</v>
      </c>
      <c r="K2232" s="13">
        <v>0</v>
      </c>
      <c r="L2232" s="13">
        <v>0</v>
      </c>
      <c r="M2232" s="13">
        <v>0</v>
      </c>
      <c r="N2232" s="14">
        <f>D2232*$D$17</f>
        <v>182</v>
      </c>
      <c r="O2232" s="14">
        <f>E2232*$E$17</f>
        <v>0</v>
      </c>
      <c r="P2232" s="14">
        <f>F2232*$F$17</f>
        <v>0</v>
      </c>
      <c r="Q2232" s="14">
        <f>G2232*$G$17</f>
        <v>0</v>
      </c>
      <c r="R2232" s="14">
        <f>H2232*$H$17</f>
        <v>0</v>
      </c>
      <c r="S2232" s="14">
        <f>(N2232/100)*(I2232*$I$17)+(N2232/100)*(J2232*$J$17)</f>
        <v>336.7</v>
      </c>
      <c r="T2232" s="14">
        <f>(O2232/100)*(K2232*$K$17)</f>
        <v>0</v>
      </c>
      <c r="U2232" s="14">
        <f>(P2232/100)*(K2232*$K$17)+(P2232/100)*(L2232*$L$17)</f>
        <v>0</v>
      </c>
      <c r="V2232" s="14">
        <f>(Q2232/100)*(L2232*$L$17)</f>
        <v>0</v>
      </c>
      <c r="W2232" s="14">
        <f>(R2232/100)*(K2232*$K$17)+(R2232/100)*(L2232*$L$17)</f>
        <v>0</v>
      </c>
      <c r="X2232" s="14">
        <f t="shared" si="708"/>
        <v>518.70000000000005</v>
      </c>
      <c r="Y2232" s="14">
        <f t="shared" si="709"/>
        <v>0</v>
      </c>
      <c r="Z2232" s="14">
        <f t="shared" si="710"/>
        <v>0</v>
      </c>
      <c r="AA2232" s="14">
        <f t="shared" si="711"/>
        <v>0</v>
      </c>
      <c r="AB2232" s="14">
        <f t="shared" si="721"/>
        <v>0</v>
      </c>
      <c r="AC2232" s="15">
        <f t="shared" si="720"/>
        <v>518.70000000000005</v>
      </c>
      <c r="AD2232" s="48">
        <f>(ROUND(AC2232-AC2218,1)/AC2218)</f>
        <v>0.12272727272727273</v>
      </c>
      <c r="AE2232" s="113"/>
      <c r="AF2232" s="60"/>
      <c r="AH2232" s="20"/>
    </row>
    <row r="2233" spans="1:34">
      <c r="A2233" s="106" t="s">
        <v>0</v>
      </c>
      <c r="B2233" s="92" t="s">
        <v>107</v>
      </c>
      <c r="C2233" s="50" t="s">
        <v>242</v>
      </c>
      <c r="D2233" s="11">
        <v>100</v>
      </c>
      <c r="E2233" s="11">
        <v>0</v>
      </c>
      <c r="F2233" s="11">
        <v>0</v>
      </c>
      <c r="G2233" s="11">
        <v>0</v>
      </c>
      <c r="H2233" s="11">
        <v>50</v>
      </c>
      <c r="I2233" s="51">
        <v>10</v>
      </c>
      <c r="J2233" s="51">
        <v>50</v>
      </c>
      <c r="K2233" s="51">
        <v>20</v>
      </c>
      <c r="L2233" s="51">
        <v>20</v>
      </c>
      <c r="M2233" s="51">
        <v>0</v>
      </c>
      <c r="N2233" s="52">
        <f>D2233*$D$3</f>
        <v>150</v>
      </c>
      <c r="O2233" s="52">
        <f>E2233*$E$3</f>
        <v>0</v>
      </c>
      <c r="P2233" s="52">
        <f>F2233*$F$3</f>
        <v>0</v>
      </c>
      <c r="Q2233" s="52">
        <f>G2233*$G$3</f>
        <v>0</v>
      </c>
      <c r="R2233" s="52">
        <f>H2233*$H$3</f>
        <v>75</v>
      </c>
      <c r="S2233" s="52">
        <f>(N2233/100)*(I2233*$I$3)+(N2233/100)*(J2233*$J$3)</f>
        <v>135</v>
      </c>
      <c r="T2233" s="52">
        <f>(O2233/100)*(K2233*$K$3)</f>
        <v>0</v>
      </c>
      <c r="U2233" s="52">
        <f>(P2233/100)*(K2233*$K$3)+(P2233/100)*(L2233*$L$3)</f>
        <v>0</v>
      </c>
      <c r="V2233" s="52">
        <f>(Q2233/100)*(L2233*$L$3)</f>
        <v>0</v>
      </c>
      <c r="W2233" s="52">
        <f>(R2233/100)*(K2233*$K$3)+(R2233/100)*(L2233*$L$3)</f>
        <v>45</v>
      </c>
      <c r="X2233" s="52">
        <f t="shared" si="708"/>
        <v>285</v>
      </c>
      <c r="Y2233" s="52">
        <f t="shared" si="709"/>
        <v>0</v>
      </c>
      <c r="Z2233" s="52">
        <f t="shared" si="710"/>
        <v>0</v>
      </c>
      <c r="AA2233" s="52">
        <f t="shared" si="711"/>
        <v>0</v>
      </c>
      <c r="AB2233" s="52">
        <f>R2233+W2233</f>
        <v>120</v>
      </c>
      <c r="AC2233" s="53">
        <f>ROUND(X2233+Y2233+Z2233+AA2233+AB2233,1)</f>
        <v>405</v>
      </c>
      <c r="AD2233" s="58"/>
      <c r="AE2233" s="113"/>
      <c r="AF2233" s="60"/>
      <c r="AH2233" s="20"/>
    </row>
    <row r="2234" spans="1:34">
      <c r="A2234" s="99" t="s">
        <v>815</v>
      </c>
      <c r="B2234" s="93">
        <v>12</v>
      </c>
      <c r="C2234" s="21" t="s">
        <v>325</v>
      </c>
      <c r="D2234" s="12">
        <v>100</v>
      </c>
      <c r="E2234" s="12">
        <v>0</v>
      </c>
      <c r="F2234" s="12">
        <v>0</v>
      </c>
      <c r="G2234" s="12">
        <v>0</v>
      </c>
      <c r="H2234" s="12">
        <v>50</v>
      </c>
      <c r="I2234" s="13">
        <v>35</v>
      </c>
      <c r="J2234" s="13">
        <v>68</v>
      </c>
      <c r="K2234" s="13">
        <v>20</v>
      </c>
      <c r="L2234" s="13">
        <v>20</v>
      </c>
      <c r="M2234" s="13">
        <v>0</v>
      </c>
      <c r="N2234" s="14">
        <f>D2234*$D$4</f>
        <v>130</v>
      </c>
      <c r="O2234" s="14">
        <f>E2234*$E$4</f>
        <v>0</v>
      </c>
      <c r="P2234" s="14">
        <f>F2234*$F$4</f>
        <v>0</v>
      </c>
      <c r="Q2234" s="14">
        <f>G2234*$G$4</f>
        <v>0</v>
      </c>
      <c r="R2234" s="14">
        <f>H2234*$H$4</f>
        <v>65</v>
      </c>
      <c r="S2234" s="14">
        <f>(N2234/100)*(I2234*$I$4)+(N2234/100)*(J2234*$J$4)</f>
        <v>241.02</v>
      </c>
      <c r="T2234" s="14">
        <f>(O2234/100)*(K2234*$K$4)</f>
        <v>0</v>
      </c>
      <c r="U2234" s="14">
        <f>(P2234/100)*(K2234*$K$4)+(P2234/100)*(L2234*$L$4)</f>
        <v>0</v>
      </c>
      <c r="V2234" s="14">
        <f>(Q2234/100)*(L2234*$L$4)</f>
        <v>0</v>
      </c>
      <c r="W2234" s="14">
        <f>(R2234/100)*(K2234*$K$4)+(R2234/100)*(L2234*$L$4)</f>
        <v>39</v>
      </c>
      <c r="X2234" s="14">
        <f t="shared" ref="X2234:X2247" si="722">N2234+S2234</f>
        <v>371.02</v>
      </c>
      <c r="Y2234" s="14">
        <f t="shared" ref="Y2234:Y2247" si="723">O2234+T2234</f>
        <v>0</v>
      </c>
      <c r="Z2234" s="14">
        <f t="shared" ref="Z2234:Z2247" si="724">P2234+U2234</f>
        <v>0</v>
      </c>
      <c r="AA2234" s="14">
        <f t="shared" ref="AA2234:AA2247" si="725">Q2234+V2234</f>
        <v>0</v>
      </c>
      <c r="AB2234" s="14">
        <f>R2234+W2234</f>
        <v>104</v>
      </c>
      <c r="AC2234" s="15">
        <f>ROUND(X2234+Y2234+Z2234+AA2234+AB2234,1)</f>
        <v>475</v>
      </c>
      <c r="AD2234" s="48">
        <f>(ROUND(AC2234-AC2233,1)/AC2233)</f>
        <v>0.1728395061728395</v>
      </c>
      <c r="AE2234" s="113" t="s">
        <v>814</v>
      </c>
      <c r="AF2234" s="60"/>
      <c r="AH2234" s="20"/>
    </row>
    <row r="2235" spans="1:34">
      <c r="A2235" s="99" t="s">
        <v>816</v>
      </c>
      <c r="B2235" s="93">
        <v>18</v>
      </c>
      <c r="C2235" s="21" t="s">
        <v>850</v>
      </c>
      <c r="D2235" s="12">
        <v>100</v>
      </c>
      <c r="E2235" s="12">
        <v>0</v>
      </c>
      <c r="F2235" s="12">
        <v>0</v>
      </c>
      <c r="G2235" s="12">
        <v>0</v>
      </c>
      <c r="H2235" s="12">
        <v>50</v>
      </c>
      <c r="I2235" s="13">
        <v>10</v>
      </c>
      <c r="J2235" s="13">
        <v>50</v>
      </c>
      <c r="K2235" s="13">
        <v>20</v>
      </c>
      <c r="L2235" s="13">
        <v>20</v>
      </c>
      <c r="M2235" s="13">
        <v>0</v>
      </c>
      <c r="N2235" s="14">
        <f>D2235*$D$5</f>
        <v>140</v>
      </c>
      <c r="O2235" s="14">
        <f>E2235*$E$5</f>
        <v>0</v>
      </c>
      <c r="P2235" s="14">
        <f>F2235*$F$5</f>
        <v>0</v>
      </c>
      <c r="Q2235" s="14">
        <f>G2235*$G$5</f>
        <v>0</v>
      </c>
      <c r="R2235" s="14">
        <f>H2235*$H$5</f>
        <v>70</v>
      </c>
      <c r="S2235" s="14">
        <f>(N2235/100)*(I2235*$I$5)+(N2235/100)*(J2235*$J$5)</f>
        <v>126</v>
      </c>
      <c r="T2235" s="14">
        <f>(O2235/100)*(K2235*$K$5)</f>
        <v>0</v>
      </c>
      <c r="U2235" s="14">
        <f>(P2235/100)*(K2235*$K$5)+(P2235/100)*(L2235*$L$5)</f>
        <v>0</v>
      </c>
      <c r="V2235" s="14">
        <f>(Q2235/100)*(L2235*$L$5)</f>
        <v>0</v>
      </c>
      <c r="W2235" s="14">
        <f>(R2235/100)*(K2235*$K$5)+(R2235/100)*(L2235*$L$5)</f>
        <v>42</v>
      </c>
      <c r="X2235" s="14">
        <f t="shared" si="722"/>
        <v>266</v>
      </c>
      <c r="Y2235" s="14">
        <f t="shared" si="723"/>
        <v>0</v>
      </c>
      <c r="Z2235" s="14">
        <f t="shared" si="724"/>
        <v>0</v>
      </c>
      <c r="AA2235" s="14">
        <f t="shared" si="725"/>
        <v>0</v>
      </c>
      <c r="AB2235" s="14">
        <f>R2235+W2235</f>
        <v>112</v>
      </c>
      <c r="AC2235" s="15">
        <f t="shared" ref="AC2235:AC2247" si="726">ROUND(X2235+Y2235+Z2235+AA2235+AB2235,1)</f>
        <v>378</v>
      </c>
      <c r="AD2235" s="48">
        <f>(ROUND(AC2235-AC2233,1)/AC2233)</f>
        <v>-6.6666666666666666E-2</v>
      </c>
      <c r="AE2235" s="113"/>
      <c r="AF2235" s="60"/>
      <c r="AH2235" s="20"/>
    </row>
    <row r="2236" spans="1:34">
      <c r="A2236" s="99" t="s">
        <v>817</v>
      </c>
      <c r="B2236" s="93">
        <v>0</v>
      </c>
      <c r="C2236" s="21" t="s">
        <v>338</v>
      </c>
      <c r="D2236" s="12">
        <v>100</v>
      </c>
      <c r="E2236" s="12">
        <v>0</v>
      </c>
      <c r="F2236" s="12">
        <v>0</v>
      </c>
      <c r="G2236" s="12">
        <v>0</v>
      </c>
      <c r="H2236" s="12">
        <v>50</v>
      </c>
      <c r="I2236" s="13">
        <v>10</v>
      </c>
      <c r="J2236" s="13">
        <v>50</v>
      </c>
      <c r="K2236" s="13">
        <v>20</v>
      </c>
      <c r="L2236" s="13">
        <v>20</v>
      </c>
      <c r="M2236" s="13">
        <v>0</v>
      </c>
      <c r="N2236" s="14">
        <f>D2236*$D$6</f>
        <v>140</v>
      </c>
      <c r="O2236" s="14">
        <f>E2236*$E$6</f>
        <v>0</v>
      </c>
      <c r="P2236" s="14">
        <f>F2236*$F$6</f>
        <v>0</v>
      </c>
      <c r="Q2236" s="14">
        <f>G2236*$G$6</f>
        <v>0</v>
      </c>
      <c r="R2236" s="14">
        <f>H2236*$H$6</f>
        <v>70</v>
      </c>
      <c r="S2236" s="14">
        <f>(N2236/100)*(I2236*$I$6)+(N2236/100)*(J2236*$J$6)</f>
        <v>126</v>
      </c>
      <c r="T2236" s="14">
        <f>(O2236/100)*(K2236*$K$6)</f>
        <v>0</v>
      </c>
      <c r="U2236" s="14">
        <f>(P2236/100)*(K2236*$K$6)+(P2236/100)*(L2236*$L$6)</f>
        <v>0</v>
      </c>
      <c r="V2236" s="14">
        <f>(Q2236/100)*(L2236*$L$6)</f>
        <v>0</v>
      </c>
      <c r="W2236" s="14">
        <f>(R2236/100)*(K2236*$K$6)+(R2236/100)*(L2236*$L$6)</f>
        <v>42</v>
      </c>
      <c r="X2236" s="14">
        <f t="shared" si="722"/>
        <v>266</v>
      </c>
      <c r="Y2236" s="14">
        <f t="shared" si="723"/>
        <v>0</v>
      </c>
      <c r="Z2236" s="14">
        <f t="shared" si="724"/>
        <v>0</v>
      </c>
      <c r="AA2236" s="14">
        <f t="shared" si="725"/>
        <v>0</v>
      </c>
      <c r="AB2236" s="14">
        <f t="shared" ref="AB2236:AB2247" si="727">R2236+W2236</f>
        <v>112</v>
      </c>
      <c r="AC2236" s="15">
        <f t="shared" si="726"/>
        <v>378</v>
      </c>
      <c r="AD2236" s="48">
        <f>(ROUND(AC2236-AC2233,1)/AC2233)</f>
        <v>-6.6666666666666666E-2</v>
      </c>
      <c r="AE2236" s="113"/>
      <c r="AF2236" s="60"/>
      <c r="AH2236" s="20"/>
    </row>
    <row r="2237" spans="1:34">
      <c r="A2237" s="99" t="s">
        <v>818</v>
      </c>
      <c r="B2237" s="93">
        <v>0</v>
      </c>
      <c r="C2237" s="21" t="s">
        <v>339</v>
      </c>
      <c r="D2237" s="12">
        <v>100</v>
      </c>
      <c r="E2237" s="12">
        <v>0</v>
      </c>
      <c r="F2237" s="12">
        <v>0</v>
      </c>
      <c r="G2237" s="12">
        <v>0</v>
      </c>
      <c r="H2237" s="12">
        <v>50</v>
      </c>
      <c r="I2237" s="13">
        <v>10</v>
      </c>
      <c r="J2237" s="13">
        <v>50</v>
      </c>
      <c r="K2237" s="13">
        <v>20</v>
      </c>
      <c r="L2237" s="13">
        <v>20</v>
      </c>
      <c r="M2237" s="13">
        <v>0</v>
      </c>
      <c r="N2237" s="14">
        <f>D2237*$D$7</f>
        <v>140</v>
      </c>
      <c r="O2237" s="14">
        <f>E2237*$E$7</f>
        <v>0</v>
      </c>
      <c r="P2237" s="14">
        <f>F2237*$F$7</f>
        <v>0</v>
      </c>
      <c r="Q2237" s="14">
        <f>G2237*$G$7</f>
        <v>0</v>
      </c>
      <c r="R2237" s="14">
        <f>H2237*$H$7</f>
        <v>70</v>
      </c>
      <c r="S2237" s="14">
        <f>(N2237/100)*(I2237*$I$7)+(N2237/100)*(J2237*$J$7)</f>
        <v>126</v>
      </c>
      <c r="T2237" s="14">
        <f>(O2237/100)*(K2237*$K$7)</f>
        <v>0</v>
      </c>
      <c r="U2237" s="14">
        <f>(P2237/100)*(K2237*$K$7)+(P2237/100)*(L2237*$L$7)</f>
        <v>0</v>
      </c>
      <c r="V2237" s="14">
        <f>(Q2237/100)*(L2237*$L$7)</f>
        <v>0</v>
      </c>
      <c r="W2237" s="14">
        <f>(R2237/100)*(K2237*$K$7)+(R2237/100)*(L2237*$L$7)</f>
        <v>42</v>
      </c>
      <c r="X2237" s="14">
        <f t="shared" si="722"/>
        <v>266</v>
      </c>
      <c r="Y2237" s="14">
        <f t="shared" si="723"/>
        <v>0</v>
      </c>
      <c r="Z2237" s="14">
        <f t="shared" si="724"/>
        <v>0</v>
      </c>
      <c r="AA2237" s="14">
        <f t="shared" si="725"/>
        <v>0</v>
      </c>
      <c r="AB2237" s="14">
        <f t="shared" si="727"/>
        <v>112</v>
      </c>
      <c r="AC2237" s="15">
        <f t="shared" si="726"/>
        <v>378</v>
      </c>
      <c r="AD2237" s="48">
        <f>(ROUND(AC2237-AC2233,1)/AC2233)</f>
        <v>-6.6666666666666666E-2</v>
      </c>
      <c r="AE2237" s="113"/>
      <c r="AF2237" s="60"/>
      <c r="AH2237" s="20"/>
    </row>
    <row r="2238" spans="1:34">
      <c r="A2238" s="99" t="s">
        <v>667</v>
      </c>
      <c r="B2238" s="93"/>
      <c r="C2238" s="21" t="s">
        <v>340</v>
      </c>
      <c r="D2238" s="12">
        <v>100</v>
      </c>
      <c r="E2238" s="12">
        <v>0</v>
      </c>
      <c r="F2238" s="12">
        <v>0</v>
      </c>
      <c r="G2238" s="12">
        <v>0</v>
      </c>
      <c r="H2238" s="12">
        <v>50</v>
      </c>
      <c r="I2238" s="13">
        <v>10</v>
      </c>
      <c r="J2238" s="13">
        <v>50</v>
      </c>
      <c r="K2238" s="13">
        <v>20</v>
      </c>
      <c r="L2238" s="13">
        <v>20</v>
      </c>
      <c r="M2238" s="13">
        <v>0</v>
      </c>
      <c r="N2238" s="14">
        <f>D2238*$D$8</f>
        <v>140</v>
      </c>
      <c r="O2238" s="14">
        <f>E2238*$E$8</f>
        <v>0</v>
      </c>
      <c r="P2238" s="14">
        <f>F2238*$F$8</f>
        <v>0</v>
      </c>
      <c r="Q2238" s="14">
        <f>G2238*$G$8</f>
        <v>0</v>
      </c>
      <c r="R2238" s="14">
        <f>H2238*$H$8</f>
        <v>70</v>
      </c>
      <c r="S2238" s="14">
        <f>(N2238/100)*(I2238*$I$8)+(N2238/100)*(J2238*$J$8)</f>
        <v>126</v>
      </c>
      <c r="T2238" s="14">
        <f>(O2238/100)*(K2238*$K$8)</f>
        <v>0</v>
      </c>
      <c r="U2238" s="14">
        <f>(P2238/100)*(K2238*$K$8)+(P2238/100)*(L2238*$L$8)</f>
        <v>0</v>
      </c>
      <c r="V2238" s="14">
        <f>(Q2238/100)*(L2238*$L$8)</f>
        <v>0</v>
      </c>
      <c r="W2238" s="14">
        <f>(R2238/100)*(K2238*$K$8)+(R2238/100)*(L2238*$L$8)</f>
        <v>42</v>
      </c>
      <c r="X2238" s="14">
        <f t="shared" si="722"/>
        <v>266</v>
      </c>
      <c r="Y2238" s="14">
        <f t="shared" si="723"/>
        <v>0</v>
      </c>
      <c r="Z2238" s="14">
        <f t="shared" si="724"/>
        <v>0</v>
      </c>
      <c r="AA2238" s="14">
        <f t="shared" si="725"/>
        <v>0</v>
      </c>
      <c r="AB2238" s="14">
        <f t="shared" si="727"/>
        <v>112</v>
      </c>
      <c r="AC2238" s="15">
        <f t="shared" si="726"/>
        <v>378</v>
      </c>
      <c r="AD2238" s="48">
        <f>(ROUND(AC2238-AC2233,1)/AC2233)</f>
        <v>-6.6666666666666666E-2</v>
      </c>
      <c r="AE2238" s="113"/>
      <c r="AF2238" s="60"/>
      <c r="AH2238" s="20"/>
    </row>
    <row r="2239" spans="1:34">
      <c r="A2239" s="99" t="s">
        <v>606</v>
      </c>
      <c r="B2239" s="93"/>
      <c r="C2239" s="21" t="s">
        <v>1</v>
      </c>
      <c r="D2239" s="12">
        <v>50</v>
      </c>
      <c r="E2239" s="12">
        <v>150</v>
      </c>
      <c r="F2239" s="12">
        <v>0</v>
      </c>
      <c r="G2239" s="12">
        <v>0</v>
      </c>
      <c r="H2239" s="12">
        <v>0</v>
      </c>
      <c r="I2239" s="13">
        <v>10</v>
      </c>
      <c r="J2239" s="13">
        <v>50</v>
      </c>
      <c r="K2239" s="13">
        <v>73</v>
      </c>
      <c r="L2239" s="13">
        <v>0</v>
      </c>
      <c r="M2239" s="13">
        <v>0</v>
      </c>
      <c r="N2239" s="14">
        <f>D2239*$D$9</f>
        <v>60</v>
      </c>
      <c r="O2239" s="14">
        <f>E2239*$E$9</f>
        <v>195</v>
      </c>
      <c r="P2239" s="14">
        <f>F2239*$F$9</f>
        <v>0</v>
      </c>
      <c r="Q2239" s="14">
        <f>G2239*$G$9</f>
        <v>0</v>
      </c>
      <c r="R2239" s="14">
        <f>H2239*$H$9</f>
        <v>0</v>
      </c>
      <c r="S2239" s="14">
        <f>(N2239/100)*(I2239*$I$9)+(N2239/100)*(J2239*$J$9)</f>
        <v>54</v>
      </c>
      <c r="T2239" s="14">
        <f>(O2239/100)*(K2239*$K$9)</f>
        <v>213.52500000000001</v>
      </c>
      <c r="U2239" s="14">
        <f>(P2239/100)*(K2239*$K$9)+(P2239/100)*(L2239*$L$9)</f>
        <v>0</v>
      </c>
      <c r="V2239" s="14">
        <f>(Q2239/100)*(L2239*$L$9)</f>
        <v>0</v>
      </c>
      <c r="W2239" s="14">
        <f>(R2239/100)*(K2239*$K$9)+(R2239/100)*(L2239*$L$9)</f>
        <v>0</v>
      </c>
      <c r="X2239" s="14">
        <f t="shared" si="722"/>
        <v>114</v>
      </c>
      <c r="Y2239" s="14">
        <f t="shared" si="723"/>
        <v>408.52499999999998</v>
      </c>
      <c r="Z2239" s="14">
        <f t="shared" si="724"/>
        <v>0</v>
      </c>
      <c r="AA2239" s="14">
        <f t="shared" si="725"/>
        <v>0</v>
      </c>
      <c r="AB2239" s="14">
        <f t="shared" si="727"/>
        <v>0</v>
      </c>
      <c r="AC2239" s="15">
        <f t="shared" si="726"/>
        <v>522.5</v>
      </c>
      <c r="AD2239" s="48">
        <f>(ROUND(AC2239-AC2233,1)/AC2233)</f>
        <v>0.29012345679012347</v>
      </c>
      <c r="AE2239" s="113"/>
      <c r="AF2239" s="60"/>
      <c r="AH2239" s="20"/>
    </row>
    <row r="2240" spans="1:34">
      <c r="A2240" s="99" t="s">
        <v>845</v>
      </c>
      <c r="B2240" s="93"/>
      <c r="C2240" s="21" t="s">
        <v>2</v>
      </c>
      <c r="D2240" s="12">
        <v>50</v>
      </c>
      <c r="E2240" s="12">
        <v>0</v>
      </c>
      <c r="F2240" s="12">
        <v>150</v>
      </c>
      <c r="G2240" s="12">
        <v>0</v>
      </c>
      <c r="H2240" s="12">
        <v>0</v>
      </c>
      <c r="I2240" s="13">
        <v>10</v>
      </c>
      <c r="J2240" s="13">
        <v>50</v>
      </c>
      <c r="K2240" s="13">
        <v>36.5</v>
      </c>
      <c r="L2240" s="13">
        <v>36.5</v>
      </c>
      <c r="M2240" s="13">
        <v>0</v>
      </c>
      <c r="N2240" s="14">
        <f>D2240*$D$10</f>
        <v>60</v>
      </c>
      <c r="O2240" s="14">
        <f>E2240*$E$10</f>
        <v>0</v>
      </c>
      <c r="P2240" s="14">
        <f>F2240*$F$10</f>
        <v>195</v>
      </c>
      <c r="Q2240" s="14">
        <f>G2240*$G$10</f>
        <v>0</v>
      </c>
      <c r="R2240" s="14">
        <f>H2240*$H$10</f>
        <v>0</v>
      </c>
      <c r="S2240" s="14">
        <f>(N2240/100)*(I2240*$I$10)+(N2240/100)*(J2240*$J$10)</f>
        <v>54</v>
      </c>
      <c r="T2240" s="14">
        <f>(O2240/100)*(K2240*$J$10)</f>
        <v>0</v>
      </c>
      <c r="U2240" s="14">
        <f>(P2240/100)*(K2240*$K$10)+(P2240/100)*(L2240*$L$10)</f>
        <v>213.52500000000001</v>
      </c>
      <c r="V2240" s="14">
        <f>(Q2240/100)*(L2240*$L$10)</f>
        <v>0</v>
      </c>
      <c r="W2240" s="14">
        <f>(R2240/100)*(K2240*$K$10)+(R2240/100)*(L2240*$L$10)</f>
        <v>0</v>
      </c>
      <c r="X2240" s="14">
        <f t="shared" si="722"/>
        <v>114</v>
      </c>
      <c r="Y2240" s="14">
        <f t="shared" si="723"/>
        <v>0</v>
      </c>
      <c r="Z2240" s="14">
        <f t="shared" si="724"/>
        <v>408.52499999999998</v>
      </c>
      <c r="AA2240" s="14">
        <f t="shared" si="725"/>
        <v>0</v>
      </c>
      <c r="AB2240" s="14">
        <f t="shared" si="727"/>
        <v>0</v>
      </c>
      <c r="AC2240" s="15">
        <f t="shared" si="726"/>
        <v>522.5</v>
      </c>
      <c r="AD2240" s="48">
        <f>(ROUND(AC2240-AC2233,1)/AC2233)</f>
        <v>0.29012345679012347</v>
      </c>
      <c r="AE2240" s="113"/>
      <c r="AF2240" s="60"/>
      <c r="AH2240" s="20"/>
    </row>
    <row r="2241" spans="1:34">
      <c r="A2241" s="99" t="s">
        <v>846</v>
      </c>
      <c r="B2241" s="93"/>
      <c r="C2241" s="21" t="s">
        <v>3</v>
      </c>
      <c r="D2241" s="12">
        <v>50</v>
      </c>
      <c r="E2241" s="12">
        <v>0</v>
      </c>
      <c r="F2241" s="12">
        <v>0</v>
      </c>
      <c r="G2241" s="12">
        <v>150</v>
      </c>
      <c r="H2241" s="12">
        <v>0</v>
      </c>
      <c r="I2241" s="13">
        <v>10</v>
      </c>
      <c r="J2241" s="13">
        <v>50</v>
      </c>
      <c r="K2241" s="13">
        <v>0</v>
      </c>
      <c r="L2241" s="13">
        <v>73</v>
      </c>
      <c r="M2241" s="13">
        <v>0</v>
      </c>
      <c r="N2241" s="14">
        <f>D2241*$D$11</f>
        <v>60</v>
      </c>
      <c r="O2241" s="14">
        <f>E2241*$E$11</f>
        <v>0</v>
      </c>
      <c r="P2241" s="14">
        <f>F2241*$F$11</f>
        <v>0</v>
      </c>
      <c r="Q2241" s="14">
        <f>G2241*$G$11</f>
        <v>195</v>
      </c>
      <c r="R2241" s="14">
        <f>H2241*$H$11</f>
        <v>0</v>
      </c>
      <c r="S2241" s="14">
        <f>(N2241/100)*(I2241*$I$11)+(N2241/100)*(J2241*$J$11)</f>
        <v>54</v>
      </c>
      <c r="T2241" s="14">
        <f>(O2241/100)*(K2241*$K$11)</f>
        <v>0</v>
      </c>
      <c r="U2241" s="14">
        <f>(P2241/100)*(K2241*$K$11)+(P2241/100)*(L2241*$L$11)</f>
        <v>0</v>
      </c>
      <c r="V2241" s="14">
        <f>(Q2241/100)*(L2241*$L$11)</f>
        <v>213.52500000000001</v>
      </c>
      <c r="W2241" s="14">
        <f>(R2241/100)*(K2241*$K$11)+(R2241/100)*(L2241*$L$11)</f>
        <v>0</v>
      </c>
      <c r="X2241" s="14">
        <f t="shared" si="722"/>
        <v>114</v>
      </c>
      <c r="Y2241" s="14">
        <f t="shared" si="723"/>
        <v>0</v>
      </c>
      <c r="Z2241" s="14">
        <f t="shared" si="724"/>
        <v>0</v>
      </c>
      <c r="AA2241" s="14">
        <f t="shared" si="725"/>
        <v>408.52499999999998</v>
      </c>
      <c r="AB2241" s="14">
        <f t="shared" si="727"/>
        <v>0</v>
      </c>
      <c r="AC2241" s="15">
        <f t="shared" si="726"/>
        <v>522.5</v>
      </c>
      <c r="AD2241" s="48">
        <f>(ROUND(AC2241-AC2233,1)/AC2233)</f>
        <v>0.29012345679012347</v>
      </c>
      <c r="AE2241" s="113"/>
      <c r="AF2241" s="60"/>
      <c r="AH2241" s="20"/>
    </row>
    <row r="2242" spans="1:34">
      <c r="A2242" s="99" t="s">
        <v>847</v>
      </c>
      <c r="B2242" s="93"/>
      <c r="C2242" s="21" t="s">
        <v>4</v>
      </c>
      <c r="D2242" s="12">
        <v>50</v>
      </c>
      <c r="E2242" s="12">
        <v>0</v>
      </c>
      <c r="F2242" s="12">
        <v>0</v>
      </c>
      <c r="G2242" s="12">
        <v>0</v>
      </c>
      <c r="H2242" s="12">
        <v>150</v>
      </c>
      <c r="I2242" s="13">
        <v>10</v>
      </c>
      <c r="J2242" s="13">
        <v>50</v>
      </c>
      <c r="K2242" s="13">
        <v>36.5</v>
      </c>
      <c r="L2242" s="13">
        <v>36.5</v>
      </c>
      <c r="M2242" s="13">
        <v>0</v>
      </c>
      <c r="N2242" s="14">
        <f>D2242*$D$12</f>
        <v>60</v>
      </c>
      <c r="O2242" s="14">
        <f>E2242*$E$12</f>
        <v>0</v>
      </c>
      <c r="P2242" s="14">
        <f>F2242*$F$12</f>
        <v>0</v>
      </c>
      <c r="Q2242" s="14">
        <f>G2242*$G$12</f>
        <v>0</v>
      </c>
      <c r="R2242" s="14">
        <f>H2242*$H$12</f>
        <v>195</v>
      </c>
      <c r="S2242" s="14">
        <f>(N2242/100)*(I2242*$I$12)+(N2242/100)*(J2242*$J$12)</f>
        <v>54</v>
      </c>
      <c r="T2242" s="14">
        <f>(O2242/100)*(K2242*$K$12)</f>
        <v>0</v>
      </c>
      <c r="U2242" s="14">
        <f>(P2242/100)*(K2242*$K$12)+(P2242/100)*(L2242*$L$12)</f>
        <v>0</v>
      </c>
      <c r="V2242" s="14">
        <f>(Q2242/100)*(L2242*$L$12)</f>
        <v>0</v>
      </c>
      <c r="W2242" s="14">
        <f>(R2242/100)*(K2242*$K$12)+(R2242/100)*(L2242*$L$12)</f>
        <v>213.52500000000001</v>
      </c>
      <c r="X2242" s="14">
        <f t="shared" si="722"/>
        <v>114</v>
      </c>
      <c r="Y2242" s="14">
        <f t="shared" si="723"/>
        <v>0</v>
      </c>
      <c r="Z2242" s="14">
        <f t="shared" si="724"/>
        <v>0</v>
      </c>
      <c r="AA2242" s="14">
        <f t="shared" si="725"/>
        <v>0</v>
      </c>
      <c r="AB2242" s="14">
        <f t="shared" si="727"/>
        <v>408.52499999999998</v>
      </c>
      <c r="AC2242" s="15">
        <f t="shared" si="726"/>
        <v>522.5</v>
      </c>
      <c r="AD2242" s="48">
        <f>(ROUND(AC2242-AC2233,1)/AC2233)</f>
        <v>0.29012345679012347</v>
      </c>
      <c r="AE2242" s="113"/>
      <c r="AF2242" s="60"/>
      <c r="AH2242" s="20"/>
    </row>
    <row r="2243" spans="1:34">
      <c r="A2243" s="99" t="s">
        <v>848</v>
      </c>
      <c r="B2243" s="93"/>
      <c r="C2243" s="21" t="s">
        <v>328</v>
      </c>
      <c r="D2243" s="12">
        <v>100</v>
      </c>
      <c r="E2243" s="12">
        <v>0</v>
      </c>
      <c r="F2243" s="12">
        <v>0</v>
      </c>
      <c r="G2243" s="12">
        <v>0</v>
      </c>
      <c r="H2243" s="12">
        <v>50</v>
      </c>
      <c r="I2243" s="13">
        <v>10</v>
      </c>
      <c r="J2243" s="13">
        <v>50</v>
      </c>
      <c r="K2243" s="13">
        <v>20</v>
      </c>
      <c r="L2243" s="13">
        <v>20</v>
      </c>
      <c r="M2243" s="13">
        <v>57</v>
      </c>
      <c r="N2243" s="14">
        <f>D2243*$D$13</f>
        <v>130</v>
      </c>
      <c r="O2243" s="14">
        <f>E2243*$E$13</f>
        <v>0</v>
      </c>
      <c r="P2243" s="14">
        <f>F2243*$F$13</f>
        <v>0</v>
      </c>
      <c r="Q2243" s="14">
        <f>G2243*$G$13</f>
        <v>0</v>
      </c>
      <c r="R2243" s="14">
        <f>H2243*$H$13</f>
        <v>65</v>
      </c>
      <c r="S2243" s="14">
        <f>(N2243/100)*(I2243*$I$14)+(N2243/100)*(J2243*$J$14)+(N2243/100)*(M2243*$M$14)</f>
        <v>228.15</v>
      </c>
      <c r="T2243" s="14">
        <f>(O2243/100)*(K2243*$K$13)+(O2243/100)*(M2243*$M$13)</f>
        <v>0</v>
      </c>
      <c r="U2243" s="14">
        <f>(P2243/100)*(K2243*$K$13)+(P2243/100)*(L2243*$L$13)+(P2243/100)*(M2243*$M$13)</f>
        <v>0</v>
      </c>
      <c r="V2243" s="14">
        <f>(Q2243/100)*(L2243*$L$13)+(Q2243/100)*(M2243*$M$13)</f>
        <v>0</v>
      </c>
      <c r="W2243" s="14">
        <f>(R2243/100)*(K2243*$K$13)+(R2243/100)*(L2243*$L$13)+(R2243/100)*(M2243*$M$13)</f>
        <v>94.575000000000003</v>
      </c>
      <c r="X2243" s="14">
        <f t="shared" si="722"/>
        <v>358.15</v>
      </c>
      <c r="Y2243" s="14">
        <f t="shared" si="723"/>
        <v>0</v>
      </c>
      <c r="Z2243" s="14">
        <f t="shared" si="724"/>
        <v>0</v>
      </c>
      <c r="AA2243" s="14">
        <f t="shared" si="725"/>
        <v>0</v>
      </c>
      <c r="AB2243" s="14">
        <f t="shared" si="727"/>
        <v>159.57499999999999</v>
      </c>
      <c r="AC2243" s="15">
        <f t="shared" si="726"/>
        <v>517.70000000000005</v>
      </c>
      <c r="AD2243" s="48">
        <f>(ROUND(AC2243-AC2233,1)/AC2233)</f>
        <v>0.27827160493827163</v>
      </c>
      <c r="AE2243" s="113"/>
      <c r="AF2243" s="60"/>
      <c r="AH2243" s="20"/>
    </row>
    <row r="2244" spans="1:34">
      <c r="A2244" s="99" t="s">
        <v>849</v>
      </c>
      <c r="B2244" s="93"/>
      <c r="C2244" s="21" t="s">
        <v>329</v>
      </c>
      <c r="D2244" s="12">
        <v>126</v>
      </c>
      <c r="E2244" s="12">
        <v>0</v>
      </c>
      <c r="F2244" s="12">
        <v>0</v>
      </c>
      <c r="G2244" s="12">
        <v>0</v>
      </c>
      <c r="H2244" s="12">
        <v>0</v>
      </c>
      <c r="I2244" s="13">
        <v>10</v>
      </c>
      <c r="J2244" s="13">
        <v>50</v>
      </c>
      <c r="K2244" s="13">
        <v>85</v>
      </c>
      <c r="L2244" s="13">
        <v>0</v>
      </c>
      <c r="M2244" s="13">
        <v>0</v>
      </c>
      <c r="N2244" s="14">
        <f>D2244*$D$14</f>
        <v>163.80000000000001</v>
      </c>
      <c r="O2244" s="14">
        <f>E2244*$E$14</f>
        <v>0</v>
      </c>
      <c r="P2244" s="14">
        <f>F2244*$F$14</f>
        <v>0</v>
      </c>
      <c r="Q2244" s="14">
        <f>G2244*$G$14</f>
        <v>0</v>
      </c>
      <c r="R2244" s="14">
        <f>H2244*$H$14</f>
        <v>0</v>
      </c>
      <c r="S2244" s="14">
        <f>(N2244/100)*(I2244*$I$14)+(N2244/100)*(J2244*$J$14)+(N2244/100)*(K2244*$K$14)</f>
        <v>356.26500000000004</v>
      </c>
      <c r="T2244" s="14">
        <f>(O2244/100)*(K2244*$K$14)</f>
        <v>0</v>
      </c>
      <c r="U2244" s="14">
        <f>(P2244/100)*(K2244*$K$14)+(P2244/100)*(L2244*$L$14)</f>
        <v>0</v>
      </c>
      <c r="V2244" s="14">
        <f>(Q2244/100)*(L2244*$L$14)</f>
        <v>0</v>
      </c>
      <c r="W2244" s="14">
        <f>(R2244/100)*(K2244*$L$14)+(R2244/100)*(L2244*$M$14)</f>
        <v>0</v>
      </c>
      <c r="X2244" s="14">
        <f t="shared" si="722"/>
        <v>520.06500000000005</v>
      </c>
      <c r="Y2244" s="14">
        <f t="shared" si="723"/>
        <v>0</v>
      </c>
      <c r="Z2244" s="14">
        <f t="shared" si="724"/>
        <v>0</v>
      </c>
      <c r="AA2244" s="14">
        <f t="shared" si="725"/>
        <v>0</v>
      </c>
      <c r="AB2244" s="14">
        <f t="shared" si="727"/>
        <v>0</v>
      </c>
      <c r="AC2244" s="15">
        <f t="shared" si="726"/>
        <v>520.1</v>
      </c>
      <c r="AD2244" s="48">
        <f>(ROUND(AC2244-AC2233,1)/AC2233)</f>
        <v>0.28419753086419752</v>
      </c>
      <c r="AE2244" s="113"/>
      <c r="AF2244" s="60"/>
      <c r="AH2244" s="20"/>
    </row>
    <row r="2245" spans="1:34">
      <c r="A2245" s="99"/>
      <c r="B2245" s="93"/>
      <c r="C2245" s="21" t="s">
        <v>330</v>
      </c>
      <c r="D2245" s="12">
        <v>126</v>
      </c>
      <c r="E2245" s="12">
        <v>0</v>
      </c>
      <c r="F2245" s="12">
        <v>0</v>
      </c>
      <c r="G2245" s="12">
        <v>0</v>
      </c>
      <c r="H2245" s="12">
        <v>0</v>
      </c>
      <c r="I2245" s="13">
        <v>10</v>
      </c>
      <c r="J2245" s="13">
        <v>50</v>
      </c>
      <c r="K2245" s="13">
        <v>0</v>
      </c>
      <c r="L2245" s="13">
        <v>85</v>
      </c>
      <c r="M2245" s="13">
        <v>0</v>
      </c>
      <c r="N2245" s="14">
        <f>D2245*$D$15</f>
        <v>163.80000000000001</v>
      </c>
      <c r="O2245" s="14">
        <f>E2245*$E$15</f>
        <v>0</v>
      </c>
      <c r="P2245" s="14">
        <f>F2245*$F$15</f>
        <v>0</v>
      </c>
      <c r="Q2245" s="14">
        <f>G2245*$G$15</f>
        <v>0</v>
      </c>
      <c r="R2245" s="14">
        <f>H2245*$H$15</f>
        <v>0</v>
      </c>
      <c r="S2245" s="14">
        <f>(N2245/100)*(I2245*$I$15)+(N2245/100)*(J2245*$J$15)+(N2245/100)*(L2245*$L$15)</f>
        <v>356.26500000000004</v>
      </c>
      <c r="T2245" s="14">
        <f>(O2245/100)*(K2245*$K$15)</f>
        <v>0</v>
      </c>
      <c r="U2245" s="14">
        <f>(P2245/100)*(K2245*$K$15)+(P2245/100)*(L2245*$L$15)</f>
        <v>0</v>
      </c>
      <c r="V2245" s="14">
        <f>(Q2245/100)*(L2245*$L$15)</f>
        <v>0</v>
      </c>
      <c r="W2245" s="14">
        <f>(R2245/100)*(K2245*$K$15)+(R2245/100)*(L2245*$L$15)</f>
        <v>0</v>
      </c>
      <c r="X2245" s="14">
        <f t="shared" si="722"/>
        <v>520.06500000000005</v>
      </c>
      <c r="Y2245" s="14">
        <f t="shared" si="723"/>
        <v>0</v>
      </c>
      <c r="Z2245" s="14">
        <f t="shared" si="724"/>
        <v>0</v>
      </c>
      <c r="AA2245" s="14">
        <f t="shared" si="725"/>
        <v>0</v>
      </c>
      <c r="AB2245" s="14">
        <f t="shared" si="727"/>
        <v>0</v>
      </c>
      <c r="AC2245" s="15">
        <f t="shared" si="726"/>
        <v>520.1</v>
      </c>
      <c r="AD2245" s="48">
        <f>(ROUND(AC2245-AC2233,1)/AC2233)</f>
        <v>0.28419753086419752</v>
      </c>
      <c r="AE2245" s="113"/>
      <c r="AF2245" s="60"/>
      <c r="AH2245" s="20"/>
    </row>
    <row r="2246" spans="1:34">
      <c r="A2246" s="99"/>
      <c r="B2246" s="93"/>
      <c r="C2246" s="21" t="s">
        <v>326</v>
      </c>
      <c r="D2246" s="12">
        <v>100</v>
      </c>
      <c r="E2246" s="12">
        <v>0</v>
      </c>
      <c r="F2246" s="12">
        <v>0</v>
      </c>
      <c r="G2246" s="12">
        <v>0</v>
      </c>
      <c r="H2246" s="12">
        <v>50</v>
      </c>
      <c r="I2246" s="13">
        <v>10</v>
      </c>
      <c r="J2246" s="13">
        <v>84</v>
      </c>
      <c r="K2246" s="13">
        <v>20</v>
      </c>
      <c r="L2246" s="13">
        <v>20</v>
      </c>
      <c r="M2246" s="13">
        <v>0</v>
      </c>
      <c r="N2246" s="14">
        <f>D2246*$D$16</f>
        <v>130</v>
      </c>
      <c r="O2246" s="14">
        <f>E2246*$E$16</f>
        <v>0</v>
      </c>
      <c r="P2246" s="14">
        <f>F2246*$F$16</f>
        <v>0</v>
      </c>
      <c r="Q2246" s="14">
        <f>G2246*$G$16</f>
        <v>0</v>
      </c>
      <c r="R2246" s="14">
        <f>H2246*$H$16</f>
        <v>65</v>
      </c>
      <c r="S2246" s="14">
        <f>(N2246/100)*(I2246*$I$16)+(N2246/100)*(J2246*$J$16)</f>
        <v>264.15999999999997</v>
      </c>
      <c r="T2246" s="14">
        <f>(O2246/100)*(K2246*$K$16)</f>
        <v>0</v>
      </c>
      <c r="U2246" s="14">
        <f>(P2246/100)*(K2246*$K$16)+(P2246/100)*(L2246*$L$16)</f>
        <v>0</v>
      </c>
      <c r="V2246" s="14">
        <f>(Q2246/100)*(L2246*$L$16)</f>
        <v>0</v>
      </c>
      <c r="W2246" s="14">
        <f>(R2246/100)*(K2246*$K$16)+(R2246/100)*(L2246*$L$16)</f>
        <v>39</v>
      </c>
      <c r="X2246" s="14">
        <f t="shared" si="722"/>
        <v>394.15999999999997</v>
      </c>
      <c r="Y2246" s="14">
        <f t="shared" si="723"/>
        <v>0</v>
      </c>
      <c r="Z2246" s="14">
        <f t="shared" si="724"/>
        <v>0</v>
      </c>
      <c r="AA2246" s="14">
        <f t="shared" si="725"/>
        <v>0</v>
      </c>
      <c r="AB2246" s="14">
        <f t="shared" si="727"/>
        <v>104</v>
      </c>
      <c r="AC2246" s="15">
        <f t="shared" si="726"/>
        <v>498.2</v>
      </c>
      <c r="AD2246" s="48">
        <f>(ROUND(AC2246-AC2233,1)/AC2233)</f>
        <v>0.23012345679012347</v>
      </c>
      <c r="AE2246" s="113"/>
      <c r="AF2246" s="60"/>
      <c r="AH2246" s="20"/>
    </row>
    <row r="2247" spans="1:34">
      <c r="A2247" s="99"/>
      <c r="B2247" s="93"/>
      <c r="C2247" s="21" t="s">
        <v>327</v>
      </c>
      <c r="D2247" s="12">
        <v>100</v>
      </c>
      <c r="E2247" s="12">
        <v>0</v>
      </c>
      <c r="F2247" s="12">
        <v>0</v>
      </c>
      <c r="G2247" s="12">
        <v>0</v>
      </c>
      <c r="H2247" s="12">
        <v>50</v>
      </c>
      <c r="I2247" s="13">
        <v>53</v>
      </c>
      <c r="J2247" s="13">
        <v>50</v>
      </c>
      <c r="K2247" s="13">
        <v>20</v>
      </c>
      <c r="L2247" s="13">
        <v>20</v>
      </c>
      <c r="M2247" s="13">
        <v>0</v>
      </c>
      <c r="N2247" s="14">
        <f>D2247*$D$17</f>
        <v>130</v>
      </c>
      <c r="O2247" s="14">
        <f>E2247*$E$17</f>
        <v>0</v>
      </c>
      <c r="P2247" s="14">
        <f>F2247*$F$17</f>
        <v>0</v>
      </c>
      <c r="Q2247" s="14">
        <f>G2247*$G$17</f>
        <v>0</v>
      </c>
      <c r="R2247" s="14">
        <f>H2247*$H$17</f>
        <v>65</v>
      </c>
      <c r="S2247" s="14">
        <f>(N2247/100)*(I2247*$I$17)+(N2247/100)*(J2247*$J$17)</f>
        <v>223.47</v>
      </c>
      <c r="T2247" s="14">
        <f>(O2247/100)*(K2247*$K$17)</f>
        <v>0</v>
      </c>
      <c r="U2247" s="14">
        <f>(P2247/100)*(K2247*$K$17)+(P2247/100)*(L2247*$L$17)</f>
        <v>0</v>
      </c>
      <c r="V2247" s="14">
        <f>(Q2247/100)*(L2247*$L$17)</f>
        <v>0</v>
      </c>
      <c r="W2247" s="14">
        <f>(R2247/100)*(K2247*$K$17)+(R2247/100)*(L2247*$L$17)</f>
        <v>39</v>
      </c>
      <c r="X2247" s="14">
        <f t="shared" si="722"/>
        <v>353.47</v>
      </c>
      <c r="Y2247" s="14">
        <f t="shared" si="723"/>
        <v>0</v>
      </c>
      <c r="Z2247" s="14">
        <f t="shared" si="724"/>
        <v>0</v>
      </c>
      <c r="AA2247" s="14">
        <f t="shared" si="725"/>
        <v>0</v>
      </c>
      <c r="AB2247" s="14">
        <f t="shared" si="727"/>
        <v>104</v>
      </c>
      <c r="AC2247" s="15">
        <f t="shared" si="726"/>
        <v>457.5</v>
      </c>
      <c r="AD2247" s="48">
        <f>(ROUND(AC2247-AC2233,1)/AC2233)</f>
        <v>0.12962962962962962</v>
      </c>
      <c r="AE2247" s="111"/>
      <c r="AF2247" s="63"/>
      <c r="AH2247" s="20"/>
    </row>
    <row r="2248" spans="1:34">
      <c r="A2248" s="106" t="s">
        <v>0</v>
      </c>
      <c r="B2248" s="90" t="s">
        <v>108</v>
      </c>
      <c r="C2248" s="50" t="s">
        <v>243</v>
      </c>
      <c r="D2248" s="11">
        <v>120</v>
      </c>
      <c r="E2248" s="11">
        <v>0</v>
      </c>
      <c r="F2248" s="11">
        <v>0</v>
      </c>
      <c r="G2248" s="11">
        <v>0</v>
      </c>
      <c r="H2248" s="11">
        <v>40</v>
      </c>
      <c r="I2248" s="51">
        <v>10</v>
      </c>
      <c r="J2248" s="51">
        <v>55</v>
      </c>
      <c r="K2248" s="51">
        <v>0</v>
      </c>
      <c r="L2248" s="51">
        <v>0</v>
      </c>
      <c r="M2248" s="51">
        <v>0</v>
      </c>
      <c r="N2248" s="52">
        <f>D2248*$D$3</f>
        <v>180</v>
      </c>
      <c r="O2248" s="52">
        <f>E2248*$E$3</f>
        <v>0</v>
      </c>
      <c r="P2248" s="52">
        <f>F2248*$F$3</f>
        <v>0</v>
      </c>
      <c r="Q2248" s="52">
        <f>G2248*$G$3</f>
        <v>0</v>
      </c>
      <c r="R2248" s="52">
        <f>H2248*$H$3</f>
        <v>60</v>
      </c>
      <c r="S2248" s="52">
        <f>(N2248/100)*(I2248*$I$3)+(N2248/100)*(J2248*$J$3)</f>
        <v>175.5</v>
      </c>
      <c r="T2248" s="52">
        <f>(O2248/100)*(K2248*$K$3)</f>
        <v>0</v>
      </c>
      <c r="U2248" s="52">
        <f>(P2248/100)*(K2248*$K$3)+(P2248/100)*(L2248*$L$3)</f>
        <v>0</v>
      </c>
      <c r="V2248" s="52">
        <f>(Q2248/100)*(L2248*$L$3)</f>
        <v>0</v>
      </c>
      <c r="W2248" s="52">
        <f>(R2248/100)*(K2248*$K$3)+(R2248/100)*(L2248*$L$3)</f>
        <v>0</v>
      </c>
      <c r="X2248" s="52">
        <f t="shared" si="708"/>
        <v>355.5</v>
      </c>
      <c r="Y2248" s="52">
        <f t="shared" si="709"/>
        <v>0</v>
      </c>
      <c r="Z2248" s="52">
        <f t="shared" si="710"/>
        <v>0</v>
      </c>
      <c r="AA2248" s="52">
        <f t="shared" si="711"/>
        <v>0</v>
      </c>
      <c r="AB2248" s="52">
        <f>R2248+W2248</f>
        <v>60</v>
      </c>
      <c r="AC2248" s="53">
        <f>ROUND(X2248+Y2248+Z2248+AA2248+AB2248,1)</f>
        <v>415.5</v>
      </c>
      <c r="AD2248" s="58"/>
      <c r="AE2248" s="113"/>
      <c r="AF2248" s="60"/>
      <c r="AH2248" s="20"/>
    </row>
    <row r="2249" spans="1:34">
      <c r="A2249" s="99" t="s">
        <v>815</v>
      </c>
      <c r="B2249" s="91">
        <v>0</v>
      </c>
      <c r="C2249" s="21" t="s">
        <v>325</v>
      </c>
      <c r="D2249" s="12">
        <v>120</v>
      </c>
      <c r="E2249" s="12">
        <v>0</v>
      </c>
      <c r="F2249" s="12">
        <v>0</v>
      </c>
      <c r="G2249" s="12">
        <v>0</v>
      </c>
      <c r="H2249" s="12">
        <v>40</v>
      </c>
      <c r="I2249" s="13">
        <v>30</v>
      </c>
      <c r="J2249" s="13">
        <v>70</v>
      </c>
      <c r="K2249" s="13">
        <v>0</v>
      </c>
      <c r="L2249" s="13">
        <v>0</v>
      </c>
      <c r="M2249" s="13">
        <v>0</v>
      </c>
      <c r="N2249" s="14">
        <f>D2249*$D$4</f>
        <v>156</v>
      </c>
      <c r="O2249" s="14">
        <f>E2249*$E$4</f>
        <v>0</v>
      </c>
      <c r="P2249" s="14">
        <f>F2249*$F$4</f>
        <v>0</v>
      </c>
      <c r="Q2249" s="14">
        <f>G2249*$G$4</f>
        <v>0</v>
      </c>
      <c r="R2249" s="14">
        <f>H2249*$H$4</f>
        <v>52</v>
      </c>
      <c r="S2249" s="14">
        <f>(N2249/100)*(I2249*$I$4)+(N2249/100)*(J2249*$J$4)</f>
        <v>280.8</v>
      </c>
      <c r="T2249" s="14">
        <f>(O2249/100)*(K2249*$K$4)</f>
        <v>0</v>
      </c>
      <c r="U2249" s="14">
        <f>(P2249/100)*(K2249*$K$4)+(P2249/100)*(L2249*$L$4)</f>
        <v>0</v>
      </c>
      <c r="V2249" s="14">
        <f>(Q2249/100)*(L2249*$L$4)</f>
        <v>0</v>
      </c>
      <c r="W2249" s="14">
        <f>(R2249/100)*(K2249*$K$4)+(R2249/100)*(L2249*$L$4)</f>
        <v>0</v>
      </c>
      <c r="X2249" s="14">
        <f t="shared" si="708"/>
        <v>436.8</v>
      </c>
      <c r="Y2249" s="14">
        <f t="shared" si="709"/>
        <v>0</v>
      </c>
      <c r="Z2249" s="14">
        <f t="shared" si="710"/>
        <v>0</v>
      </c>
      <c r="AA2249" s="14">
        <f t="shared" si="711"/>
        <v>0</v>
      </c>
      <c r="AB2249" s="14">
        <f>R2249+W2249</f>
        <v>52</v>
      </c>
      <c r="AC2249" s="15">
        <f>ROUND(X2249+Y2249+Z2249+AA2249+AB2249,1)</f>
        <v>488.8</v>
      </c>
      <c r="AD2249" s="48">
        <f>(ROUND(AC2249-AC2248,1)/AC2248)</f>
        <v>0.17641395908543922</v>
      </c>
      <c r="AE2249" s="113"/>
      <c r="AF2249" s="60"/>
      <c r="AH2249" s="20"/>
    </row>
    <row r="2250" spans="1:34">
      <c r="A2250" s="99" t="s">
        <v>816</v>
      </c>
      <c r="B2250" s="91">
        <v>40</v>
      </c>
      <c r="C2250" s="21" t="s">
        <v>850</v>
      </c>
      <c r="D2250" s="12">
        <v>120</v>
      </c>
      <c r="E2250" s="12">
        <v>0</v>
      </c>
      <c r="F2250" s="12">
        <v>0</v>
      </c>
      <c r="G2250" s="12">
        <v>0</v>
      </c>
      <c r="H2250" s="12">
        <v>40</v>
      </c>
      <c r="I2250" s="13">
        <v>10</v>
      </c>
      <c r="J2250" s="13">
        <v>55</v>
      </c>
      <c r="K2250" s="13">
        <v>0</v>
      </c>
      <c r="L2250" s="13">
        <v>0</v>
      </c>
      <c r="M2250" s="13">
        <v>0</v>
      </c>
      <c r="N2250" s="14">
        <f>D2250*$D$5</f>
        <v>168</v>
      </c>
      <c r="O2250" s="14">
        <f>E2250*$E$5</f>
        <v>0</v>
      </c>
      <c r="P2250" s="14">
        <f>F2250*$F$5</f>
        <v>0</v>
      </c>
      <c r="Q2250" s="14">
        <f>G2250*$G$5</f>
        <v>0</v>
      </c>
      <c r="R2250" s="14">
        <f>H2250*$H$5</f>
        <v>56</v>
      </c>
      <c r="S2250" s="14">
        <f>(N2250/100)*(I2250*$I$5)+(N2250/100)*(J2250*$J$5)</f>
        <v>163.79999999999998</v>
      </c>
      <c r="T2250" s="14">
        <f>(O2250/100)*(K2250*$K$5)</f>
        <v>0</v>
      </c>
      <c r="U2250" s="14">
        <f>(P2250/100)*(K2250*$K$5)+(P2250/100)*(L2250*$L$5)</f>
        <v>0</v>
      </c>
      <c r="V2250" s="14">
        <f>(Q2250/100)*(L2250*$L$5)</f>
        <v>0</v>
      </c>
      <c r="W2250" s="14">
        <f>(R2250/100)*(K2250*$K$5)+(R2250/100)*(L2250*$L$5)</f>
        <v>0</v>
      </c>
      <c r="X2250" s="14">
        <f t="shared" si="708"/>
        <v>331.79999999999995</v>
      </c>
      <c r="Y2250" s="14">
        <f t="shared" si="709"/>
        <v>0</v>
      </c>
      <c r="Z2250" s="14">
        <f t="shared" si="710"/>
        <v>0</v>
      </c>
      <c r="AA2250" s="14">
        <f t="shared" si="711"/>
        <v>0</v>
      </c>
      <c r="AB2250" s="14">
        <f>R2250+W2250</f>
        <v>56</v>
      </c>
      <c r="AC2250" s="15">
        <f t="shared" ref="AC2250:AC2262" si="728">ROUND(X2250+Y2250+Z2250+AA2250+AB2250,1)</f>
        <v>387.8</v>
      </c>
      <c r="AD2250" s="48">
        <f>(ROUND(AC2250-AC2248,1)/AC2248)</f>
        <v>-6.6666666666666666E-2</v>
      </c>
      <c r="AE2250" s="113" t="s">
        <v>814</v>
      </c>
      <c r="AF2250" s="60"/>
      <c r="AH2250" s="20"/>
    </row>
    <row r="2251" spans="1:34">
      <c r="A2251" s="99" t="s">
        <v>817</v>
      </c>
      <c r="B2251" s="91">
        <v>0</v>
      </c>
      <c r="C2251" s="21" t="s">
        <v>338</v>
      </c>
      <c r="D2251" s="12">
        <v>120</v>
      </c>
      <c r="E2251" s="12">
        <v>0</v>
      </c>
      <c r="F2251" s="12">
        <v>0</v>
      </c>
      <c r="G2251" s="12">
        <v>0</v>
      </c>
      <c r="H2251" s="12">
        <v>40</v>
      </c>
      <c r="I2251" s="13">
        <v>10</v>
      </c>
      <c r="J2251" s="13">
        <v>55</v>
      </c>
      <c r="K2251" s="13">
        <v>0</v>
      </c>
      <c r="L2251" s="13">
        <v>0</v>
      </c>
      <c r="M2251" s="13">
        <v>0</v>
      </c>
      <c r="N2251" s="14">
        <f>D2251*$D$6</f>
        <v>168</v>
      </c>
      <c r="O2251" s="14">
        <f>E2251*$E$6</f>
        <v>0</v>
      </c>
      <c r="P2251" s="14">
        <f>F2251*$F$6</f>
        <v>0</v>
      </c>
      <c r="Q2251" s="14">
        <f>G2251*$G$6</f>
        <v>0</v>
      </c>
      <c r="R2251" s="14">
        <f>H2251*$H$6</f>
        <v>56</v>
      </c>
      <c r="S2251" s="14">
        <f>(N2251/100)*(I2251*$I$6)+(N2251/100)*(J2251*$J$6)</f>
        <v>163.79999999999998</v>
      </c>
      <c r="T2251" s="14">
        <f>(O2251/100)*(K2251*$K$6)</f>
        <v>0</v>
      </c>
      <c r="U2251" s="14">
        <f>(P2251/100)*(K2251*$K$6)+(P2251/100)*(L2251*$L$6)</f>
        <v>0</v>
      </c>
      <c r="V2251" s="14">
        <f>(Q2251/100)*(L2251*$L$6)</f>
        <v>0</v>
      </c>
      <c r="W2251" s="14">
        <f>(R2251/100)*(K2251*$K$6)+(R2251/100)*(L2251*$L$6)</f>
        <v>0</v>
      </c>
      <c r="X2251" s="14">
        <f t="shared" si="708"/>
        <v>331.79999999999995</v>
      </c>
      <c r="Y2251" s="14">
        <f t="shared" si="709"/>
        <v>0</v>
      </c>
      <c r="Z2251" s="14">
        <f t="shared" si="710"/>
        <v>0</v>
      </c>
      <c r="AA2251" s="14">
        <f t="shared" si="711"/>
        <v>0</v>
      </c>
      <c r="AB2251" s="14">
        <f t="shared" ref="AB2251:AB2262" si="729">R2251+W2251</f>
        <v>56</v>
      </c>
      <c r="AC2251" s="15">
        <f t="shared" si="728"/>
        <v>387.8</v>
      </c>
      <c r="AD2251" s="48">
        <f>(ROUND(AC2251-AC2248,1)/AC2248)</f>
        <v>-6.6666666666666666E-2</v>
      </c>
      <c r="AE2251" s="113"/>
      <c r="AF2251" s="60"/>
      <c r="AH2251" s="20"/>
    </row>
    <row r="2252" spans="1:34">
      <c r="A2252" s="99" t="s">
        <v>818</v>
      </c>
      <c r="B2252" s="91">
        <v>0</v>
      </c>
      <c r="C2252" s="21" t="s">
        <v>339</v>
      </c>
      <c r="D2252" s="12">
        <v>120</v>
      </c>
      <c r="E2252" s="12">
        <v>0</v>
      </c>
      <c r="F2252" s="12">
        <v>0</v>
      </c>
      <c r="G2252" s="12">
        <v>0</v>
      </c>
      <c r="H2252" s="12">
        <v>40</v>
      </c>
      <c r="I2252" s="13">
        <v>10</v>
      </c>
      <c r="J2252" s="13">
        <v>55</v>
      </c>
      <c r="K2252" s="13">
        <v>0</v>
      </c>
      <c r="L2252" s="13">
        <v>0</v>
      </c>
      <c r="M2252" s="13">
        <v>0</v>
      </c>
      <c r="N2252" s="14">
        <f>D2252*$D$7</f>
        <v>168</v>
      </c>
      <c r="O2252" s="14">
        <f>E2252*$E$7</f>
        <v>0</v>
      </c>
      <c r="P2252" s="14">
        <f>F2252*$F$7</f>
        <v>0</v>
      </c>
      <c r="Q2252" s="14">
        <f>G2252*$G$7</f>
        <v>0</v>
      </c>
      <c r="R2252" s="14">
        <f>H2252*$H$7</f>
        <v>56</v>
      </c>
      <c r="S2252" s="14">
        <f>(N2252/100)*(I2252*$I$7)+(N2252/100)*(J2252*$J$7)</f>
        <v>163.79999999999998</v>
      </c>
      <c r="T2252" s="14">
        <f>(O2252/100)*(K2252*$K$7)</f>
        <v>0</v>
      </c>
      <c r="U2252" s="14">
        <f>(P2252/100)*(K2252*$K$7)+(P2252/100)*(L2252*$L$7)</f>
        <v>0</v>
      </c>
      <c r="V2252" s="14">
        <f>(Q2252/100)*(L2252*$L$7)</f>
        <v>0</v>
      </c>
      <c r="W2252" s="14">
        <f>(R2252/100)*(K2252*$K$7)+(R2252/100)*(L2252*$L$7)</f>
        <v>0</v>
      </c>
      <c r="X2252" s="14">
        <f t="shared" si="708"/>
        <v>331.79999999999995</v>
      </c>
      <c r="Y2252" s="14">
        <f t="shared" si="709"/>
        <v>0</v>
      </c>
      <c r="Z2252" s="14">
        <f t="shared" si="710"/>
        <v>0</v>
      </c>
      <c r="AA2252" s="14">
        <f t="shared" si="711"/>
        <v>0</v>
      </c>
      <c r="AB2252" s="14">
        <f t="shared" si="729"/>
        <v>56</v>
      </c>
      <c r="AC2252" s="15">
        <f t="shared" si="728"/>
        <v>387.8</v>
      </c>
      <c r="AD2252" s="48">
        <f>(ROUND(AC2252-AC2248,1)/AC2248)</f>
        <v>-6.6666666666666666E-2</v>
      </c>
      <c r="AE2252" s="113"/>
      <c r="AF2252" s="60"/>
      <c r="AH2252" s="20"/>
    </row>
    <row r="2253" spans="1:34">
      <c r="A2253" s="99" t="s">
        <v>667</v>
      </c>
      <c r="B2253" s="91"/>
      <c r="C2253" s="21" t="s">
        <v>340</v>
      </c>
      <c r="D2253" s="12">
        <v>120</v>
      </c>
      <c r="E2253" s="12">
        <v>0</v>
      </c>
      <c r="F2253" s="12">
        <v>0</v>
      </c>
      <c r="G2253" s="12">
        <v>0</v>
      </c>
      <c r="H2253" s="12">
        <v>40</v>
      </c>
      <c r="I2253" s="13">
        <v>10</v>
      </c>
      <c r="J2253" s="13">
        <v>55</v>
      </c>
      <c r="K2253" s="13">
        <v>0</v>
      </c>
      <c r="L2253" s="13">
        <v>0</v>
      </c>
      <c r="M2253" s="13">
        <v>0</v>
      </c>
      <c r="N2253" s="14">
        <f>D2253*$D$8</f>
        <v>168</v>
      </c>
      <c r="O2253" s="14">
        <f>E2253*$E$8</f>
        <v>0</v>
      </c>
      <c r="P2253" s="14">
        <f>F2253*$F$8</f>
        <v>0</v>
      </c>
      <c r="Q2253" s="14">
        <f>G2253*$G$8</f>
        <v>0</v>
      </c>
      <c r="R2253" s="14">
        <f>H2253*$H$8</f>
        <v>56</v>
      </c>
      <c r="S2253" s="14">
        <f>(N2253/100)*(I2253*$I$8)+(N2253/100)*(J2253*$J$8)</f>
        <v>163.79999999999998</v>
      </c>
      <c r="T2253" s="14">
        <f>(O2253/100)*(K2253*$K$8)</f>
        <v>0</v>
      </c>
      <c r="U2253" s="14">
        <f>(P2253/100)*(K2253*$K$8)+(P2253/100)*(L2253*$L$8)</f>
        <v>0</v>
      </c>
      <c r="V2253" s="14">
        <f>(Q2253/100)*(L2253*$L$8)</f>
        <v>0</v>
      </c>
      <c r="W2253" s="14">
        <f>(R2253/100)*(K2253*$K$8)+(R2253/100)*(L2253*$L$8)</f>
        <v>0</v>
      </c>
      <c r="X2253" s="14">
        <f t="shared" si="708"/>
        <v>331.79999999999995</v>
      </c>
      <c r="Y2253" s="14">
        <f t="shared" si="709"/>
        <v>0</v>
      </c>
      <c r="Z2253" s="14">
        <f t="shared" si="710"/>
        <v>0</v>
      </c>
      <c r="AA2253" s="14">
        <f t="shared" si="711"/>
        <v>0</v>
      </c>
      <c r="AB2253" s="14">
        <f t="shared" si="729"/>
        <v>56</v>
      </c>
      <c r="AC2253" s="15">
        <f t="shared" si="728"/>
        <v>387.8</v>
      </c>
      <c r="AD2253" s="48">
        <f>(ROUND(AC2253-AC2248,1)/AC2248)</f>
        <v>-6.6666666666666666E-2</v>
      </c>
      <c r="AE2253" s="113"/>
      <c r="AF2253" s="60"/>
      <c r="AH2253" s="20"/>
    </row>
    <row r="2254" spans="1:34">
      <c r="A2254" s="99" t="s">
        <v>606</v>
      </c>
      <c r="B2254" s="91"/>
      <c r="C2254" s="21" t="s">
        <v>1</v>
      </c>
      <c r="D2254" s="12">
        <v>60</v>
      </c>
      <c r="E2254" s="12">
        <v>160</v>
      </c>
      <c r="F2254" s="12">
        <v>0</v>
      </c>
      <c r="G2254" s="12">
        <v>0</v>
      </c>
      <c r="H2254" s="12">
        <v>0</v>
      </c>
      <c r="I2254" s="13">
        <v>10</v>
      </c>
      <c r="J2254" s="13">
        <v>55</v>
      </c>
      <c r="K2254" s="13">
        <v>60</v>
      </c>
      <c r="L2254" s="13">
        <v>0</v>
      </c>
      <c r="M2254" s="13">
        <v>0</v>
      </c>
      <c r="N2254" s="14">
        <f>D2254*$D$9</f>
        <v>72</v>
      </c>
      <c r="O2254" s="14">
        <f>E2254*$E$9</f>
        <v>208</v>
      </c>
      <c r="P2254" s="14">
        <f>F2254*$F$9</f>
        <v>0</v>
      </c>
      <c r="Q2254" s="14">
        <f>G2254*$G$9</f>
        <v>0</v>
      </c>
      <c r="R2254" s="14">
        <f>H2254*$H$9</f>
        <v>0</v>
      </c>
      <c r="S2254" s="14">
        <f>(N2254/100)*(I2254*$I$9)+(N2254/100)*(J2254*$J$9)</f>
        <v>70.2</v>
      </c>
      <c r="T2254" s="14">
        <f>(O2254/100)*(K2254*$K$9)</f>
        <v>187.20000000000002</v>
      </c>
      <c r="U2254" s="14">
        <f>(P2254/100)*(K2254*$K$9)+(P2254/100)*(L2254*$L$9)</f>
        <v>0</v>
      </c>
      <c r="V2254" s="14">
        <f>(Q2254/100)*(L2254*$L$9)</f>
        <v>0</v>
      </c>
      <c r="W2254" s="14">
        <f>(R2254/100)*(K2254*$K$9)+(R2254/100)*(L2254*$L$9)</f>
        <v>0</v>
      </c>
      <c r="X2254" s="14">
        <f t="shared" si="708"/>
        <v>142.19999999999999</v>
      </c>
      <c r="Y2254" s="14">
        <f t="shared" si="709"/>
        <v>395.20000000000005</v>
      </c>
      <c r="Z2254" s="14">
        <f t="shared" si="710"/>
        <v>0</v>
      </c>
      <c r="AA2254" s="14">
        <f t="shared" si="711"/>
        <v>0</v>
      </c>
      <c r="AB2254" s="14">
        <f t="shared" si="729"/>
        <v>0</v>
      </c>
      <c r="AC2254" s="15">
        <f t="shared" si="728"/>
        <v>537.4</v>
      </c>
      <c r="AD2254" s="48">
        <f>(ROUND(AC2254-AC2248,1)/AC2248)</f>
        <v>0.29338146811070998</v>
      </c>
      <c r="AE2254" s="113"/>
      <c r="AF2254" s="60"/>
      <c r="AH2254" s="20"/>
    </row>
    <row r="2255" spans="1:34">
      <c r="A2255" s="99" t="s">
        <v>845</v>
      </c>
      <c r="B2255" s="91"/>
      <c r="C2255" s="21" t="s">
        <v>2</v>
      </c>
      <c r="D2255" s="12">
        <v>60</v>
      </c>
      <c r="E2255" s="12">
        <v>0</v>
      </c>
      <c r="F2255" s="12">
        <v>160</v>
      </c>
      <c r="G2255" s="12">
        <v>0</v>
      </c>
      <c r="H2255" s="12">
        <v>0</v>
      </c>
      <c r="I2255" s="13">
        <v>10</v>
      </c>
      <c r="J2255" s="13">
        <v>55</v>
      </c>
      <c r="K2255" s="13">
        <v>30</v>
      </c>
      <c r="L2255" s="13">
        <v>30</v>
      </c>
      <c r="M2255" s="13">
        <v>0</v>
      </c>
      <c r="N2255" s="14">
        <f>D2255*$D$10</f>
        <v>72</v>
      </c>
      <c r="O2255" s="14">
        <f>E2255*$E$10</f>
        <v>0</v>
      </c>
      <c r="P2255" s="14">
        <f>F2255*$F$10</f>
        <v>208</v>
      </c>
      <c r="Q2255" s="14">
        <f>G2255*$G$10</f>
        <v>0</v>
      </c>
      <c r="R2255" s="14">
        <f>H2255*$H$10</f>
        <v>0</v>
      </c>
      <c r="S2255" s="14">
        <f>(N2255/100)*(I2255*$I$10)+(N2255/100)*(J2255*$J$10)</f>
        <v>70.2</v>
      </c>
      <c r="T2255" s="14">
        <f>(O2255/100)*(K2255*$J$10)</f>
        <v>0</v>
      </c>
      <c r="U2255" s="14">
        <f>(P2255/100)*(K2255*$K$10)+(P2255/100)*(L2255*$L$10)</f>
        <v>187.20000000000002</v>
      </c>
      <c r="V2255" s="14">
        <f>(Q2255/100)*(L2255*$L$10)</f>
        <v>0</v>
      </c>
      <c r="W2255" s="14">
        <f>(R2255/100)*(K2255*$K$10)+(R2255/100)*(L2255*$L$10)</f>
        <v>0</v>
      </c>
      <c r="X2255" s="14">
        <f t="shared" si="708"/>
        <v>142.19999999999999</v>
      </c>
      <c r="Y2255" s="14">
        <f t="shared" si="709"/>
        <v>0</v>
      </c>
      <c r="Z2255" s="14">
        <f t="shared" si="710"/>
        <v>395.20000000000005</v>
      </c>
      <c r="AA2255" s="14">
        <f t="shared" si="711"/>
        <v>0</v>
      </c>
      <c r="AB2255" s="14">
        <f t="shared" si="729"/>
        <v>0</v>
      </c>
      <c r="AC2255" s="15">
        <f t="shared" si="728"/>
        <v>537.4</v>
      </c>
      <c r="AD2255" s="48">
        <f>(ROUND(AC2255-AC2248,1)/AC2248)</f>
        <v>0.29338146811070998</v>
      </c>
      <c r="AE2255" s="113"/>
      <c r="AF2255" s="60"/>
      <c r="AH2255" s="20"/>
    </row>
    <row r="2256" spans="1:34">
      <c r="A2256" s="99" t="s">
        <v>846</v>
      </c>
      <c r="B2256" s="91"/>
      <c r="C2256" s="21" t="s">
        <v>3</v>
      </c>
      <c r="D2256" s="12">
        <v>60</v>
      </c>
      <c r="E2256" s="12">
        <v>0</v>
      </c>
      <c r="F2256" s="12">
        <v>0</v>
      </c>
      <c r="G2256" s="12">
        <v>160</v>
      </c>
      <c r="H2256" s="12">
        <v>0</v>
      </c>
      <c r="I2256" s="13">
        <v>10</v>
      </c>
      <c r="J2256" s="13">
        <v>55</v>
      </c>
      <c r="K2256" s="13">
        <v>0</v>
      </c>
      <c r="L2256" s="13">
        <v>60</v>
      </c>
      <c r="M2256" s="13">
        <v>0</v>
      </c>
      <c r="N2256" s="14">
        <f>D2256*$D$11</f>
        <v>72</v>
      </c>
      <c r="O2256" s="14">
        <f>E2256*$E$11</f>
        <v>0</v>
      </c>
      <c r="P2256" s="14">
        <f>F2256*$F$11</f>
        <v>0</v>
      </c>
      <c r="Q2256" s="14">
        <f>G2256*$G$11</f>
        <v>208</v>
      </c>
      <c r="R2256" s="14">
        <f>H2256*$H$11</f>
        <v>0</v>
      </c>
      <c r="S2256" s="14">
        <f>(N2256/100)*(I2256*$I$11)+(N2256/100)*(J2256*$J$11)</f>
        <v>70.2</v>
      </c>
      <c r="T2256" s="14">
        <f>(O2256/100)*(K2256*$K$11)</f>
        <v>0</v>
      </c>
      <c r="U2256" s="14">
        <f>(P2256/100)*(K2256*$K$11)+(P2256/100)*(L2256*$L$11)</f>
        <v>0</v>
      </c>
      <c r="V2256" s="14">
        <f>(Q2256/100)*(L2256*$L$11)</f>
        <v>187.20000000000002</v>
      </c>
      <c r="W2256" s="14">
        <f>(R2256/100)*(K2256*$K$11)+(R2256/100)*(L2256*$L$11)</f>
        <v>0</v>
      </c>
      <c r="X2256" s="14">
        <f t="shared" si="708"/>
        <v>142.19999999999999</v>
      </c>
      <c r="Y2256" s="14">
        <f t="shared" si="709"/>
        <v>0</v>
      </c>
      <c r="Z2256" s="14">
        <f t="shared" si="710"/>
        <v>0</v>
      </c>
      <c r="AA2256" s="14">
        <f t="shared" si="711"/>
        <v>395.20000000000005</v>
      </c>
      <c r="AB2256" s="14">
        <f t="shared" si="729"/>
        <v>0</v>
      </c>
      <c r="AC2256" s="15">
        <f t="shared" si="728"/>
        <v>537.4</v>
      </c>
      <c r="AD2256" s="48">
        <f>(ROUND(AC2256-AC2248,1)/AC2248)</f>
        <v>0.29338146811070998</v>
      </c>
      <c r="AE2256" s="113"/>
      <c r="AF2256" s="60"/>
      <c r="AH2256" s="20"/>
    </row>
    <row r="2257" spans="1:34">
      <c r="A2257" s="99" t="s">
        <v>847</v>
      </c>
      <c r="B2257" s="91"/>
      <c r="C2257" s="21" t="s">
        <v>4</v>
      </c>
      <c r="D2257" s="12">
        <v>60</v>
      </c>
      <c r="E2257" s="12">
        <v>0</v>
      </c>
      <c r="F2257" s="12">
        <v>0</v>
      </c>
      <c r="G2257" s="12">
        <v>0</v>
      </c>
      <c r="H2257" s="12">
        <v>160</v>
      </c>
      <c r="I2257" s="13">
        <v>10</v>
      </c>
      <c r="J2257" s="13">
        <v>55</v>
      </c>
      <c r="K2257" s="13">
        <v>30</v>
      </c>
      <c r="L2257" s="13">
        <v>30</v>
      </c>
      <c r="M2257" s="13">
        <v>0</v>
      </c>
      <c r="N2257" s="14">
        <f>D2257*$D$12</f>
        <v>72</v>
      </c>
      <c r="O2257" s="14">
        <f>E2257*$E$12</f>
        <v>0</v>
      </c>
      <c r="P2257" s="14">
        <f>F2257*$F$12</f>
        <v>0</v>
      </c>
      <c r="Q2257" s="14">
        <f>G2257*$G$12</f>
        <v>0</v>
      </c>
      <c r="R2257" s="14">
        <f>H2257*$H$12</f>
        <v>208</v>
      </c>
      <c r="S2257" s="14">
        <f>(N2257/100)*(I2257*$I$12)+(N2257/100)*(J2257*$J$12)</f>
        <v>70.2</v>
      </c>
      <c r="T2257" s="14">
        <f>(O2257/100)*(K2257*$K$12)</f>
        <v>0</v>
      </c>
      <c r="U2257" s="14">
        <f>(P2257/100)*(K2257*$K$12)+(P2257/100)*(L2257*$L$12)</f>
        <v>0</v>
      </c>
      <c r="V2257" s="14">
        <f>(Q2257/100)*(L2257*$L$12)</f>
        <v>0</v>
      </c>
      <c r="W2257" s="14">
        <f>(R2257/100)*(K2257*$K$12)+(R2257/100)*(L2257*$L$12)</f>
        <v>187.20000000000002</v>
      </c>
      <c r="X2257" s="14">
        <f t="shared" si="708"/>
        <v>142.19999999999999</v>
      </c>
      <c r="Y2257" s="14">
        <f t="shared" si="709"/>
        <v>0</v>
      </c>
      <c r="Z2257" s="14">
        <f t="shared" si="710"/>
        <v>0</v>
      </c>
      <c r="AA2257" s="14">
        <f t="shared" si="711"/>
        <v>0</v>
      </c>
      <c r="AB2257" s="14">
        <f t="shared" si="729"/>
        <v>395.20000000000005</v>
      </c>
      <c r="AC2257" s="15">
        <f t="shared" si="728"/>
        <v>537.4</v>
      </c>
      <c r="AD2257" s="48">
        <f>(ROUND(AC2257-AC2248,1)/AC2248)</f>
        <v>0.29338146811070998</v>
      </c>
      <c r="AE2257" s="113"/>
      <c r="AF2257" s="60"/>
      <c r="AH2257" s="20"/>
    </row>
    <row r="2258" spans="1:34">
      <c r="A2258" s="99" t="s">
        <v>848</v>
      </c>
      <c r="B2258" s="91"/>
      <c r="C2258" s="21" t="s">
        <v>328</v>
      </c>
      <c r="D2258" s="12">
        <v>120</v>
      </c>
      <c r="E2258" s="12">
        <v>0</v>
      </c>
      <c r="F2258" s="12">
        <v>0</v>
      </c>
      <c r="G2258" s="12">
        <v>0</v>
      </c>
      <c r="H2258" s="12">
        <v>40</v>
      </c>
      <c r="I2258" s="13">
        <v>10</v>
      </c>
      <c r="J2258" s="13">
        <v>55</v>
      </c>
      <c r="K2258" s="13">
        <v>0</v>
      </c>
      <c r="L2258" s="13">
        <v>0</v>
      </c>
      <c r="M2258" s="13">
        <v>55</v>
      </c>
      <c r="N2258" s="14">
        <f>D2258*$D$13</f>
        <v>156</v>
      </c>
      <c r="O2258" s="14">
        <f>E2258*$E$13</f>
        <v>0</v>
      </c>
      <c r="P2258" s="14">
        <f>F2258*$F$13</f>
        <v>0</v>
      </c>
      <c r="Q2258" s="14">
        <f>G2258*$G$13</f>
        <v>0</v>
      </c>
      <c r="R2258" s="14">
        <f>H2258*$H$13</f>
        <v>52</v>
      </c>
      <c r="S2258" s="14">
        <f>(N2258/100)*(I2258*$I$14)+(N2258/100)*(J2258*$J$14)+(N2258/100)*(M2258*$M$14)</f>
        <v>280.80000000000007</v>
      </c>
      <c r="T2258" s="14">
        <f>(O2258/100)*(K2258*$K$13)+(O2258/100)*(M2258*$M$13)</f>
        <v>0</v>
      </c>
      <c r="U2258" s="14">
        <f>(P2258/100)*(K2258*$K$13)+(P2258/100)*(L2258*$L$13)+(P2258/100)*(M2258*$M$13)</f>
        <v>0</v>
      </c>
      <c r="V2258" s="14">
        <f>(Q2258/100)*(L2258*$L$13)+(Q2258/100)*(M2258*$M$13)</f>
        <v>0</v>
      </c>
      <c r="W2258" s="14">
        <f>(R2258/100)*(K2258*$K$13)+(R2258/100)*(L2258*$L$13)+(R2258/100)*(M2258*$M$13)</f>
        <v>42.9</v>
      </c>
      <c r="X2258" s="14">
        <f t="shared" si="708"/>
        <v>436.80000000000007</v>
      </c>
      <c r="Y2258" s="14">
        <f t="shared" si="709"/>
        <v>0</v>
      </c>
      <c r="Z2258" s="14">
        <f t="shared" si="710"/>
        <v>0</v>
      </c>
      <c r="AA2258" s="14">
        <f t="shared" si="711"/>
        <v>0</v>
      </c>
      <c r="AB2258" s="14">
        <f t="shared" si="729"/>
        <v>94.9</v>
      </c>
      <c r="AC2258" s="15">
        <f t="shared" si="728"/>
        <v>531.70000000000005</v>
      </c>
      <c r="AD2258" s="48">
        <f>(ROUND(AC2258-AC2248,1)/AC2248)</f>
        <v>0.27966305655836343</v>
      </c>
      <c r="AE2258" s="113"/>
      <c r="AF2258" s="60"/>
      <c r="AH2258" s="20"/>
    </row>
    <row r="2259" spans="1:34">
      <c r="A2259" s="99" t="s">
        <v>849</v>
      </c>
      <c r="B2259" s="91"/>
      <c r="C2259" s="21" t="s">
        <v>329</v>
      </c>
      <c r="D2259" s="12">
        <v>147</v>
      </c>
      <c r="E2259" s="12">
        <v>0</v>
      </c>
      <c r="F2259" s="12">
        <v>0</v>
      </c>
      <c r="G2259" s="12">
        <v>0</v>
      </c>
      <c r="H2259" s="12">
        <v>0</v>
      </c>
      <c r="I2259" s="13">
        <v>10</v>
      </c>
      <c r="J2259" s="13">
        <v>55</v>
      </c>
      <c r="K2259" s="13">
        <v>54</v>
      </c>
      <c r="L2259" s="13">
        <v>0</v>
      </c>
      <c r="M2259" s="13">
        <v>0</v>
      </c>
      <c r="N2259" s="14">
        <f>D2259*$D$14</f>
        <v>191.1</v>
      </c>
      <c r="O2259" s="14">
        <f>E2259*$E$14</f>
        <v>0</v>
      </c>
      <c r="P2259" s="14">
        <f>F2259*$F$14</f>
        <v>0</v>
      </c>
      <c r="Q2259" s="14">
        <f>G2259*$G$14</f>
        <v>0</v>
      </c>
      <c r="R2259" s="14">
        <f>H2259*$H$14</f>
        <v>0</v>
      </c>
      <c r="S2259" s="14">
        <f>(N2259/100)*(I2259*$I$14)+(N2259/100)*(J2259*$J$14)+(N2259/100)*(K2259*$K$14)</f>
        <v>341.11349999999999</v>
      </c>
      <c r="T2259" s="14">
        <f>(O2259/100)*(K2259*$K$14)</f>
        <v>0</v>
      </c>
      <c r="U2259" s="14">
        <f>(P2259/100)*(K2259*$K$14)+(P2259/100)*(L2259*$L$14)</f>
        <v>0</v>
      </c>
      <c r="V2259" s="14">
        <f>(Q2259/100)*(L2259*$L$14)</f>
        <v>0</v>
      </c>
      <c r="W2259" s="14">
        <f>(R2259/100)*(K2259*$L$14)+(R2259/100)*(L2259*$M$14)</f>
        <v>0</v>
      </c>
      <c r="X2259" s="14">
        <f t="shared" si="708"/>
        <v>532.21349999999995</v>
      </c>
      <c r="Y2259" s="14">
        <f t="shared" si="709"/>
        <v>0</v>
      </c>
      <c r="Z2259" s="14">
        <f t="shared" si="710"/>
        <v>0</v>
      </c>
      <c r="AA2259" s="14">
        <f t="shared" si="711"/>
        <v>0</v>
      </c>
      <c r="AB2259" s="14">
        <f t="shared" si="729"/>
        <v>0</v>
      </c>
      <c r="AC2259" s="15">
        <f t="shared" si="728"/>
        <v>532.20000000000005</v>
      </c>
      <c r="AD2259" s="48">
        <f>(ROUND(AC2259-AC2248,1)/AC2248)</f>
        <v>0.28086642599277978</v>
      </c>
      <c r="AE2259" s="113"/>
      <c r="AF2259" s="60"/>
      <c r="AH2259" s="20"/>
    </row>
    <row r="2260" spans="1:34">
      <c r="A2260" s="99"/>
      <c r="B2260" s="91"/>
      <c r="C2260" s="21" t="s">
        <v>330</v>
      </c>
      <c r="D2260" s="12">
        <v>147</v>
      </c>
      <c r="E2260" s="12">
        <v>0</v>
      </c>
      <c r="F2260" s="12">
        <v>0</v>
      </c>
      <c r="G2260" s="12">
        <v>0</v>
      </c>
      <c r="H2260" s="12">
        <v>0</v>
      </c>
      <c r="I2260" s="13">
        <v>10</v>
      </c>
      <c r="J2260" s="13">
        <v>55</v>
      </c>
      <c r="K2260" s="13">
        <v>0</v>
      </c>
      <c r="L2260" s="13">
        <v>54</v>
      </c>
      <c r="M2260" s="13">
        <v>0</v>
      </c>
      <c r="N2260" s="14">
        <f>D2260*$D$15</f>
        <v>191.1</v>
      </c>
      <c r="O2260" s="14">
        <f>E2260*$E$15</f>
        <v>0</v>
      </c>
      <c r="P2260" s="14">
        <f>F2260*$F$15</f>
        <v>0</v>
      </c>
      <c r="Q2260" s="14">
        <f>G2260*$G$15</f>
        <v>0</v>
      </c>
      <c r="R2260" s="14">
        <f>H2260*$H$15</f>
        <v>0</v>
      </c>
      <c r="S2260" s="14">
        <f>(N2260/100)*(I2260*$I$15)+(N2260/100)*(J2260*$J$15)+(N2260/100)*(L2260*$L$15)</f>
        <v>341.11349999999999</v>
      </c>
      <c r="T2260" s="14">
        <f>(O2260/100)*(K2260*$K$15)</f>
        <v>0</v>
      </c>
      <c r="U2260" s="14">
        <f>(P2260/100)*(K2260*$K$15)+(P2260/100)*(L2260*$L$15)</f>
        <v>0</v>
      </c>
      <c r="V2260" s="14">
        <f>(Q2260/100)*(L2260*$L$15)</f>
        <v>0</v>
      </c>
      <c r="W2260" s="14">
        <f>(R2260/100)*(K2260*$K$15)+(R2260/100)*(L2260*$L$15)</f>
        <v>0</v>
      </c>
      <c r="X2260" s="14">
        <f t="shared" si="708"/>
        <v>532.21349999999995</v>
      </c>
      <c r="Y2260" s="14">
        <f t="shared" si="709"/>
        <v>0</v>
      </c>
      <c r="Z2260" s="14">
        <f t="shared" si="710"/>
        <v>0</v>
      </c>
      <c r="AA2260" s="14">
        <f t="shared" si="711"/>
        <v>0</v>
      </c>
      <c r="AB2260" s="14">
        <f t="shared" si="729"/>
        <v>0</v>
      </c>
      <c r="AC2260" s="15">
        <f t="shared" si="728"/>
        <v>532.20000000000005</v>
      </c>
      <c r="AD2260" s="48">
        <f>(ROUND(AC2260-AC2248,1)/AC2248)</f>
        <v>0.28086642599277978</v>
      </c>
      <c r="AE2260" s="113"/>
      <c r="AF2260" s="60"/>
      <c r="AH2260" s="20"/>
    </row>
    <row r="2261" spans="1:34">
      <c r="A2261" s="99"/>
      <c r="B2261" s="91"/>
      <c r="C2261" s="21" t="s">
        <v>326</v>
      </c>
      <c r="D2261" s="12">
        <v>120</v>
      </c>
      <c r="E2261" s="12">
        <v>0</v>
      </c>
      <c r="F2261" s="12">
        <v>0</v>
      </c>
      <c r="G2261" s="12">
        <v>0</v>
      </c>
      <c r="H2261" s="12">
        <v>40</v>
      </c>
      <c r="I2261" s="13">
        <v>10</v>
      </c>
      <c r="J2261" s="13">
        <v>80</v>
      </c>
      <c r="K2261" s="13">
        <v>0</v>
      </c>
      <c r="L2261" s="13">
        <v>0</v>
      </c>
      <c r="M2261" s="13">
        <v>0</v>
      </c>
      <c r="N2261" s="14">
        <f>D2261*$D$16</f>
        <v>156</v>
      </c>
      <c r="O2261" s="14">
        <f>E2261*$E$16</f>
        <v>0</v>
      </c>
      <c r="P2261" s="14">
        <f>F2261*$F$16</f>
        <v>0</v>
      </c>
      <c r="Q2261" s="14">
        <f>G2261*$G$16</f>
        <v>0</v>
      </c>
      <c r="R2261" s="14">
        <f>H2261*$H$16</f>
        <v>52</v>
      </c>
      <c r="S2261" s="14">
        <f>(N2261/100)*(I2261*$I$16)+(N2261/100)*(J2261*$J$16)</f>
        <v>302.64000000000004</v>
      </c>
      <c r="T2261" s="14">
        <f>(O2261/100)*(K2261*$K$16)</f>
        <v>0</v>
      </c>
      <c r="U2261" s="14">
        <f>(P2261/100)*(K2261*$K$16)+(P2261/100)*(L2261*$L$16)</f>
        <v>0</v>
      </c>
      <c r="V2261" s="14">
        <f>(Q2261/100)*(L2261*$L$16)</f>
        <v>0</v>
      </c>
      <c r="W2261" s="14">
        <f>(R2261/100)*(K2261*$K$16)+(R2261/100)*(L2261*$L$16)</f>
        <v>0</v>
      </c>
      <c r="X2261" s="14">
        <f t="shared" si="708"/>
        <v>458.64000000000004</v>
      </c>
      <c r="Y2261" s="14">
        <f t="shared" si="709"/>
        <v>0</v>
      </c>
      <c r="Z2261" s="14">
        <f t="shared" si="710"/>
        <v>0</v>
      </c>
      <c r="AA2261" s="14">
        <f t="shared" si="711"/>
        <v>0</v>
      </c>
      <c r="AB2261" s="14">
        <f t="shared" si="729"/>
        <v>52</v>
      </c>
      <c r="AC2261" s="15">
        <f t="shared" si="728"/>
        <v>510.6</v>
      </c>
      <c r="AD2261" s="48">
        <f>(ROUND(AC2261-AC2248,1)/AC2248)</f>
        <v>0.22888086642599276</v>
      </c>
      <c r="AE2261" s="113"/>
      <c r="AF2261" s="60"/>
      <c r="AH2261" s="20"/>
    </row>
    <row r="2262" spans="1:34">
      <c r="A2262" s="99"/>
      <c r="B2262" s="91"/>
      <c r="C2262" s="21" t="s">
        <v>327</v>
      </c>
      <c r="D2262" s="12">
        <v>120</v>
      </c>
      <c r="E2262" s="12">
        <v>0</v>
      </c>
      <c r="F2262" s="12">
        <v>0</v>
      </c>
      <c r="G2262" s="12">
        <v>0</v>
      </c>
      <c r="H2262" s="12">
        <v>40</v>
      </c>
      <c r="I2262" s="13">
        <v>49</v>
      </c>
      <c r="J2262" s="13">
        <v>55</v>
      </c>
      <c r="K2262" s="13">
        <v>0</v>
      </c>
      <c r="L2262" s="13">
        <v>0</v>
      </c>
      <c r="M2262" s="13">
        <v>0</v>
      </c>
      <c r="N2262" s="14">
        <f>D2262*$D$17</f>
        <v>156</v>
      </c>
      <c r="O2262" s="14">
        <f>E2262*$E$17</f>
        <v>0</v>
      </c>
      <c r="P2262" s="14">
        <f>F2262*$F$17</f>
        <v>0</v>
      </c>
      <c r="Q2262" s="14">
        <f>G2262*$G$17</f>
        <v>0</v>
      </c>
      <c r="R2262" s="14">
        <f>H2262*$H$17</f>
        <v>52</v>
      </c>
      <c r="S2262" s="14">
        <f>(N2262/100)*(I2262*$I$17)+(N2262/100)*(J2262*$J$17)</f>
        <v>261.61199999999997</v>
      </c>
      <c r="T2262" s="14">
        <f>(O2262/100)*(K2262*$K$17)</f>
        <v>0</v>
      </c>
      <c r="U2262" s="14">
        <f>(P2262/100)*(K2262*$K$17)+(P2262/100)*(L2262*$L$17)</f>
        <v>0</v>
      </c>
      <c r="V2262" s="14">
        <f>(Q2262/100)*(L2262*$L$17)</f>
        <v>0</v>
      </c>
      <c r="W2262" s="14">
        <f>(R2262/100)*(K2262*$K$17)+(R2262/100)*(L2262*$L$17)</f>
        <v>0</v>
      </c>
      <c r="X2262" s="14">
        <f t="shared" si="708"/>
        <v>417.61199999999997</v>
      </c>
      <c r="Y2262" s="14">
        <f t="shared" si="709"/>
        <v>0</v>
      </c>
      <c r="Z2262" s="14">
        <f t="shared" si="710"/>
        <v>0</v>
      </c>
      <c r="AA2262" s="14">
        <f t="shared" si="711"/>
        <v>0</v>
      </c>
      <c r="AB2262" s="14">
        <f t="shared" si="729"/>
        <v>52</v>
      </c>
      <c r="AC2262" s="15">
        <f t="shared" si="728"/>
        <v>469.6</v>
      </c>
      <c r="AD2262" s="48">
        <f>(ROUND(AC2262-AC2248,1)/AC2248)</f>
        <v>0.13020457280385078</v>
      </c>
      <c r="AE2262" s="113"/>
      <c r="AF2262" s="60"/>
      <c r="AH2262" s="20"/>
    </row>
    <row r="2263" spans="1:34">
      <c r="A2263" s="106" t="s">
        <v>0</v>
      </c>
      <c r="B2263" s="92" t="s">
        <v>586</v>
      </c>
      <c r="C2263" s="50" t="s">
        <v>242</v>
      </c>
      <c r="D2263" s="11">
        <v>110</v>
      </c>
      <c r="E2263" s="11">
        <v>0</v>
      </c>
      <c r="F2263" s="11">
        <v>0</v>
      </c>
      <c r="G2263" s="11">
        <v>0</v>
      </c>
      <c r="H2263" s="11">
        <v>0</v>
      </c>
      <c r="I2263" s="51">
        <v>10</v>
      </c>
      <c r="J2263" s="51">
        <v>50</v>
      </c>
      <c r="K2263" s="51">
        <v>40</v>
      </c>
      <c r="L2263" s="51">
        <v>0</v>
      </c>
      <c r="M2263" s="51">
        <v>0</v>
      </c>
      <c r="N2263" s="52">
        <f>D2263*$D$3</f>
        <v>165</v>
      </c>
      <c r="O2263" s="52">
        <f>E2263*$E$3</f>
        <v>0</v>
      </c>
      <c r="P2263" s="52">
        <f>F2263*$F$3</f>
        <v>0</v>
      </c>
      <c r="Q2263" s="52">
        <f>G2263*$G$3</f>
        <v>0</v>
      </c>
      <c r="R2263" s="52">
        <f>H2263*$H$3</f>
        <v>0</v>
      </c>
      <c r="S2263" s="52">
        <f>(N2263/100)*(I2263*$I$3)+(N2263/100)*(J2263*$J$3)+(N2263/100)*(K2263*$L$3)</f>
        <v>247.5</v>
      </c>
      <c r="T2263" s="52">
        <f>(O2263/100)*(K2263*$K$3)</f>
        <v>0</v>
      </c>
      <c r="U2263" s="52">
        <f>(P2263/100)*(K2263*$K$3)+(P2263/100)*(L2263*$L$3)</f>
        <v>0</v>
      </c>
      <c r="V2263" s="52">
        <f>(Q2263/100)*(L2263*$L$3)</f>
        <v>0</v>
      </c>
      <c r="W2263" s="52">
        <f>(R2263/100)*(K2263*$K$3)+(R2263/100)*(L2263*$L$3)</f>
        <v>0</v>
      </c>
      <c r="X2263" s="52">
        <f t="shared" si="708"/>
        <v>412.5</v>
      </c>
      <c r="Y2263" s="52">
        <f t="shared" si="709"/>
        <v>0</v>
      </c>
      <c r="Z2263" s="52">
        <f t="shared" si="710"/>
        <v>0</v>
      </c>
      <c r="AA2263" s="52">
        <f t="shared" si="711"/>
        <v>0</v>
      </c>
      <c r="AB2263" s="52">
        <f>R2263+W2263</f>
        <v>0</v>
      </c>
      <c r="AC2263" s="53">
        <f>ROUND(X2263+Y2263+Z2263+AA2263+AB2263,1)</f>
        <v>412.5</v>
      </c>
      <c r="AD2263" s="58" t="s">
        <v>329</v>
      </c>
      <c r="AE2263" s="113"/>
      <c r="AF2263" s="60"/>
      <c r="AH2263" s="20"/>
    </row>
    <row r="2264" spans="1:34">
      <c r="A2264" s="99" t="s">
        <v>815</v>
      </c>
      <c r="B2264" s="93">
        <v>0</v>
      </c>
      <c r="C2264" s="21" t="s">
        <v>325</v>
      </c>
      <c r="D2264" s="12">
        <v>110</v>
      </c>
      <c r="E2264" s="12">
        <v>0</v>
      </c>
      <c r="F2264" s="12">
        <v>0</v>
      </c>
      <c r="G2264" s="12">
        <v>0</v>
      </c>
      <c r="H2264" s="12">
        <v>0</v>
      </c>
      <c r="I2264" s="13">
        <v>30</v>
      </c>
      <c r="J2264" s="13">
        <v>70</v>
      </c>
      <c r="K2264" s="13">
        <v>40</v>
      </c>
      <c r="L2264" s="13">
        <v>0</v>
      </c>
      <c r="M2264" s="13">
        <v>0</v>
      </c>
      <c r="N2264" s="14">
        <f>D2264*$D$4</f>
        <v>143</v>
      </c>
      <c r="O2264" s="14">
        <f>E2264*$E$4</f>
        <v>0</v>
      </c>
      <c r="P2264" s="14">
        <f>F2264*$F$4</f>
        <v>0</v>
      </c>
      <c r="Q2264" s="14">
        <f>G2264*$G$4</f>
        <v>0</v>
      </c>
      <c r="R2264" s="14">
        <f>H2264*$H$4</f>
        <v>0</v>
      </c>
      <c r="S2264" s="14">
        <f>(N2264/100)*(I2264*$I$4)+(N2264/100)*(J2264*$J$4)+(N2264/100)*(K2264*$L$4)</f>
        <v>343.2</v>
      </c>
      <c r="T2264" s="14">
        <f>(O2264/100)*(K2264*$K$4)</f>
        <v>0</v>
      </c>
      <c r="U2264" s="14">
        <f>(P2264/100)*(K2264*$K$4)+(P2264/100)*(L2264*$L$4)</f>
        <v>0</v>
      </c>
      <c r="V2264" s="14">
        <f>(Q2264/100)*(L2264*$L$4)</f>
        <v>0</v>
      </c>
      <c r="W2264" s="14">
        <f>(R2264/100)*(K2264*$K$4)+(R2264/100)*(L2264*$L$4)</f>
        <v>0</v>
      </c>
      <c r="X2264" s="14">
        <f t="shared" si="708"/>
        <v>486.2</v>
      </c>
      <c r="Y2264" s="14">
        <f t="shared" si="709"/>
        <v>0</v>
      </c>
      <c r="Z2264" s="14">
        <f t="shared" si="710"/>
        <v>0</v>
      </c>
      <c r="AA2264" s="14">
        <f t="shared" si="711"/>
        <v>0</v>
      </c>
      <c r="AB2264" s="14">
        <f>R2264+W2264</f>
        <v>0</v>
      </c>
      <c r="AC2264" s="15">
        <f>ROUND(X2264+Y2264+Z2264+AA2264+AB2264,1)</f>
        <v>486.2</v>
      </c>
      <c r="AD2264" s="48">
        <f>(ROUND(AC2264-AC2263,1)/AC2263)</f>
        <v>0.17866666666666667</v>
      </c>
      <c r="AE2264" s="113"/>
      <c r="AF2264" s="60"/>
      <c r="AH2264" s="20"/>
    </row>
    <row r="2265" spans="1:34">
      <c r="A2265" s="99" t="s">
        <v>816</v>
      </c>
      <c r="B2265" s="93">
        <v>20</v>
      </c>
      <c r="C2265" s="21" t="s">
        <v>850</v>
      </c>
      <c r="D2265" s="12">
        <v>110</v>
      </c>
      <c r="E2265" s="12">
        <v>0</v>
      </c>
      <c r="F2265" s="12">
        <v>0</v>
      </c>
      <c r="G2265" s="12">
        <v>0</v>
      </c>
      <c r="H2265" s="12">
        <v>0</v>
      </c>
      <c r="I2265" s="13">
        <v>10</v>
      </c>
      <c r="J2265" s="13">
        <v>50</v>
      </c>
      <c r="K2265" s="13">
        <v>40</v>
      </c>
      <c r="L2265" s="13">
        <v>0</v>
      </c>
      <c r="M2265" s="13">
        <v>0</v>
      </c>
      <c r="N2265" s="14">
        <f>D2265*$D$5</f>
        <v>154</v>
      </c>
      <c r="O2265" s="14">
        <f>E2265*$E$5</f>
        <v>0</v>
      </c>
      <c r="P2265" s="14">
        <f>F2265*$F$5</f>
        <v>0</v>
      </c>
      <c r="Q2265" s="14">
        <f>G2265*$G$5</f>
        <v>0</v>
      </c>
      <c r="R2265" s="14">
        <f>H2265*$H$5</f>
        <v>0</v>
      </c>
      <c r="S2265" s="14">
        <f>(N2265/100)*(I2265*$I$5)+(N2265/100)*(J2265*$J$5)+(N2265/100)*(K2265*$L$5)</f>
        <v>231</v>
      </c>
      <c r="T2265" s="14">
        <f>(O2265/100)*(K2265*$K$5)</f>
        <v>0</v>
      </c>
      <c r="U2265" s="14">
        <f>(P2265/100)*(K2265*$K$5)+(P2265/100)*(L2265*$L$5)</f>
        <v>0</v>
      </c>
      <c r="V2265" s="14">
        <f>(Q2265/100)*(L2265*$L$5)</f>
        <v>0</v>
      </c>
      <c r="W2265" s="14">
        <f>(R2265/100)*(K2265*$K$5)+(R2265/100)*(L2265*$L$5)</f>
        <v>0</v>
      </c>
      <c r="X2265" s="14">
        <f t="shared" si="708"/>
        <v>385</v>
      </c>
      <c r="Y2265" s="14">
        <f t="shared" si="709"/>
        <v>0</v>
      </c>
      <c r="Z2265" s="14">
        <f t="shared" si="710"/>
        <v>0</v>
      </c>
      <c r="AA2265" s="14">
        <f t="shared" si="711"/>
        <v>0</v>
      </c>
      <c r="AB2265" s="14">
        <f>R2265+W2265</f>
        <v>0</v>
      </c>
      <c r="AC2265" s="15">
        <f t="shared" ref="AC2265:AC2277" si="730">ROUND(X2265+Y2265+Z2265+AA2265+AB2265,1)</f>
        <v>385</v>
      </c>
      <c r="AD2265" s="48">
        <f>(ROUND(AC2265-AC2263,1)/AC2263)</f>
        <v>-6.6666666666666666E-2</v>
      </c>
      <c r="AE2265" s="113" t="s">
        <v>814</v>
      </c>
      <c r="AF2265" s="60"/>
      <c r="AH2265" s="20"/>
    </row>
    <row r="2266" spans="1:34">
      <c r="A2266" s="99" t="s">
        <v>817</v>
      </c>
      <c r="B2266" s="93">
        <v>10</v>
      </c>
      <c r="C2266" s="21" t="s">
        <v>338</v>
      </c>
      <c r="D2266" s="12">
        <v>110</v>
      </c>
      <c r="E2266" s="12">
        <v>0</v>
      </c>
      <c r="F2266" s="12">
        <v>0</v>
      </c>
      <c r="G2266" s="12">
        <v>0</v>
      </c>
      <c r="H2266" s="12">
        <v>0</v>
      </c>
      <c r="I2266" s="13">
        <v>10</v>
      </c>
      <c r="J2266" s="13">
        <v>50</v>
      </c>
      <c r="K2266" s="13">
        <v>40</v>
      </c>
      <c r="L2266" s="13">
        <v>0</v>
      </c>
      <c r="M2266" s="13">
        <v>0</v>
      </c>
      <c r="N2266" s="14">
        <f>D2266*$D$6</f>
        <v>154</v>
      </c>
      <c r="O2266" s="14">
        <f>E2266*$E$6</f>
        <v>0</v>
      </c>
      <c r="P2266" s="14">
        <f>F2266*$F$6</f>
        <v>0</v>
      </c>
      <c r="Q2266" s="14">
        <f>G2266*$G$6</f>
        <v>0</v>
      </c>
      <c r="R2266" s="14">
        <f>H2266*$H$6</f>
        <v>0</v>
      </c>
      <c r="S2266" s="14">
        <f>(N2266/100)*(I2266*$I$6)+(N2266/100)*(J2266*$J$6)+(N2266/100)*(K2266*$L$6)</f>
        <v>231</v>
      </c>
      <c r="T2266" s="14">
        <f>(O2266/100)*(K2266*$K$6)</f>
        <v>0</v>
      </c>
      <c r="U2266" s="14">
        <f>(P2266/100)*(K2266*$K$6)+(P2266/100)*(L2266*$L$6)</f>
        <v>0</v>
      </c>
      <c r="V2266" s="14">
        <f>(Q2266/100)*(L2266*$L$6)</f>
        <v>0</v>
      </c>
      <c r="W2266" s="14">
        <f>(R2266/100)*(K2266*$K$6)+(R2266/100)*(L2266*$L$6)</f>
        <v>0</v>
      </c>
      <c r="X2266" s="14">
        <f t="shared" si="708"/>
        <v>385</v>
      </c>
      <c r="Y2266" s="14">
        <f t="shared" si="709"/>
        <v>0</v>
      </c>
      <c r="Z2266" s="14">
        <f t="shared" si="710"/>
        <v>0</v>
      </c>
      <c r="AA2266" s="14">
        <f t="shared" si="711"/>
        <v>0</v>
      </c>
      <c r="AB2266" s="14">
        <f t="shared" ref="AB2266:AB2277" si="731">R2266+W2266</f>
        <v>0</v>
      </c>
      <c r="AC2266" s="15">
        <f t="shared" si="730"/>
        <v>385</v>
      </c>
      <c r="AD2266" s="48">
        <f>(ROUND(AC2266-AC2263,1)/AC2263)</f>
        <v>-6.6666666666666666E-2</v>
      </c>
      <c r="AE2266" s="113"/>
      <c r="AF2266" s="60"/>
      <c r="AH2266" s="20"/>
    </row>
    <row r="2267" spans="1:34">
      <c r="A2267" s="99" t="s">
        <v>818</v>
      </c>
      <c r="B2267" s="93">
        <v>0</v>
      </c>
      <c r="C2267" s="21" t="s">
        <v>339</v>
      </c>
      <c r="D2267" s="12">
        <v>110</v>
      </c>
      <c r="E2267" s="12">
        <v>0</v>
      </c>
      <c r="F2267" s="12">
        <v>0</v>
      </c>
      <c r="G2267" s="12">
        <v>0</v>
      </c>
      <c r="H2267" s="12">
        <v>0</v>
      </c>
      <c r="I2267" s="13">
        <v>10</v>
      </c>
      <c r="J2267" s="13">
        <v>50</v>
      </c>
      <c r="K2267" s="13">
        <v>40</v>
      </c>
      <c r="L2267" s="13">
        <v>0</v>
      </c>
      <c r="M2267" s="13">
        <v>0</v>
      </c>
      <c r="N2267" s="14">
        <f>D2267*$D$7</f>
        <v>154</v>
      </c>
      <c r="O2267" s="14">
        <f>E2267*$E$7</f>
        <v>0</v>
      </c>
      <c r="P2267" s="14">
        <f>F2267*$F$7</f>
        <v>0</v>
      </c>
      <c r="Q2267" s="14">
        <f>G2267*$G$7</f>
        <v>0</v>
      </c>
      <c r="R2267" s="14">
        <f>H2267*$H$7</f>
        <v>0</v>
      </c>
      <c r="S2267" s="14">
        <f>(N2267/100)*(I2267*$I$7)+(N2267/100)*(J2267*$J$7)+(N2267/100)*(K2267*$L$7)</f>
        <v>231</v>
      </c>
      <c r="T2267" s="14">
        <f>(O2267/100)*(K2267*$K$7)</f>
        <v>0</v>
      </c>
      <c r="U2267" s="14">
        <f>(P2267/100)*(K2267*$K$7)+(P2267/100)*(L2267*$L$7)</f>
        <v>0</v>
      </c>
      <c r="V2267" s="14">
        <f>(Q2267/100)*(L2267*$L$7)</f>
        <v>0</v>
      </c>
      <c r="W2267" s="14">
        <f>(R2267/100)*(K2267*$K$7)+(R2267/100)*(L2267*$L$7)</f>
        <v>0</v>
      </c>
      <c r="X2267" s="14">
        <f t="shared" si="708"/>
        <v>385</v>
      </c>
      <c r="Y2267" s="14">
        <f t="shared" si="709"/>
        <v>0</v>
      </c>
      <c r="Z2267" s="14">
        <f t="shared" si="710"/>
        <v>0</v>
      </c>
      <c r="AA2267" s="14">
        <f t="shared" si="711"/>
        <v>0</v>
      </c>
      <c r="AB2267" s="14">
        <f t="shared" si="731"/>
        <v>0</v>
      </c>
      <c r="AC2267" s="15">
        <f t="shared" si="730"/>
        <v>385</v>
      </c>
      <c r="AD2267" s="48">
        <f>(ROUND(AC2267-AC2263,1)/AC2263)</f>
        <v>-6.6666666666666666E-2</v>
      </c>
      <c r="AE2267" s="113"/>
      <c r="AF2267" s="60"/>
      <c r="AH2267" s="20"/>
    </row>
    <row r="2268" spans="1:34">
      <c r="A2268" s="99" t="s">
        <v>667</v>
      </c>
      <c r="B2268" s="93"/>
      <c r="C2268" s="21" t="s">
        <v>340</v>
      </c>
      <c r="D2268" s="12">
        <v>110</v>
      </c>
      <c r="E2268" s="12">
        <v>0</v>
      </c>
      <c r="F2268" s="12">
        <v>0</v>
      </c>
      <c r="G2268" s="12">
        <v>0</v>
      </c>
      <c r="H2268" s="12">
        <v>0</v>
      </c>
      <c r="I2268" s="13">
        <v>10</v>
      </c>
      <c r="J2268" s="13">
        <v>50</v>
      </c>
      <c r="K2268" s="13">
        <v>40</v>
      </c>
      <c r="L2268" s="13">
        <v>0</v>
      </c>
      <c r="M2268" s="13">
        <v>0</v>
      </c>
      <c r="N2268" s="14">
        <f>D2268*$D$8</f>
        <v>154</v>
      </c>
      <c r="O2268" s="14">
        <f>E2268*$E$8</f>
        <v>0</v>
      </c>
      <c r="P2268" s="14">
        <f>F2268*$F$8</f>
        <v>0</v>
      </c>
      <c r="Q2268" s="14">
        <f>G2268*$G$8</f>
        <v>0</v>
      </c>
      <c r="R2268" s="14">
        <f>H2268*$H$8</f>
        <v>0</v>
      </c>
      <c r="S2268" s="14">
        <f>(N2268/100)*(I2268*$I$8)+(N2268/100)*(J2268*$J$8)+(N2268/100)*(K2268*$L$8)</f>
        <v>231</v>
      </c>
      <c r="T2268" s="14">
        <f>(O2268/100)*(K2268*$K$8)</f>
        <v>0</v>
      </c>
      <c r="U2268" s="14">
        <f>(P2268/100)*(K2268*$K$8)+(P2268/100)*(L2268*$L$8)</f>
        <v>0</v>
      </c>
      <c r="V2268" s="14">
        <f>(Q2268/100)*(L2268*$L$8)</f>
        <v>0</v>
      </c>
      <c r="W2268" s="14">
        <f>(R2268/100)*(K2268*$K$8)+(R2268/100)*(L2268*$L$8)</f>
        <v>0</v>
      </c>
      <c r="X2268" s="14">
        <f t="shared" si="708"/>
        <v>385</v>
      </c>
      <c r="Y2268" s="14">
        <f t="shared" si="709"/>
        <v>0</v>
      </c>
      <c r="Z2268" s="14">
        <f t="shared" si="710"/>
        <v>0</v>
      </c>
      <c r="AA2268" s="14">
        <f t="shared" si="711"/>
        <v>0</v>
      </c>
      <c r="AB2268" s="14">
        <f t="shared" si="731"/>
        <v>0</v>
      </c>
      <c r="AC2268" s="15">
        <f t="shared" si="730"/>
        <v>385</v>
      </c>
      <c r="AD2268" s="48">
        <f>(ROUND(AC2268-AC2263,1)/AC2263)</f>
        <v>-6.6666666666666666E-2</v>
      </c>
      <c r="AE2268" s="113"/>
      <c r="AF2268" s="60"/>
      <c r="AH2268" s="20"/>
    </row>
    <row r="2269" spans="1:34">
      <c r="A2269" s="99" t="s">
        <v>606</v>
      </c>
      <c r="B2269" s="93"/>
      <c r="C2269" s="21" t="s">
        <v>1</v>
      </c>
      <c r="D2269" s="12">
        <v>55</v>
      </c>
      <c r="E2269" s="12">
        <v>110</v>
      </c>
      <c r="F2269" s="12">
        <v>0</v>
      </c>
      <c r="G2269" s="12">
        <v>0</v>
      </c>
      <c r="H2269" s="12">
        <v>0</v>
      </c>
      <c r="I2269" s="13">
        <v>10</v>
      </c>
      <c r="J2269" s="13">
        <v>50</v>
      </c>
      <c r="K2269" s="13">
        <v>86</v>
      </c>
      <c r="L2269" s="13">
        <v>0</v>
      </c>
      <c r="M2269" s="13">
        <v>0</v>
      </c>
      <c r="N2269" s="14">
        <f>D2269*$D$9</f>
        <v>66</v>
      </c>
      <c r="O2269" s="14">
        <f>E2269*$E$9</f>
        <v>143</v>
      </c>
      <c r="P2269" s="14">
        <f>F2269*$F$9</f>
        <v>0</v>
      </c>
      <c r="Q2269" s="14">
        <f>G2269*$G$9</f>
        <v>0</v>
      </c>
      <c r="R2269" s="14">
        <f>H2269*$H$9</f>
        <v>0</v>
      </c>
      <c r="S2269" s="14">
        <f>(N2269/100)*(I2269*$I$9)+(N2269/100)*(J2269*$J$9)+(N2269/100)*(K2269*$L$9)</f>
        <v>144.54</v>
      </c>
      <c r="T2269" s="14">
        <f>(O2269/100)*(K2269*$K$9)</f>
        <v>184.47</v>
      </c>
      <c r="U2269" s="14">
        <f>(P2269/100)*(K2269*$K$9)+(P2269/100)*(L2269*$L$9)</f>
        <v>0</v>
      </c>
      <c r="V2269" s="14">
        <f>(Q2269/100)*(L2269*$L$9)</f>
        <v>0</v>
      </c>
      <c r="W2269" s="14">
        <f>(R2269/100)*(K2269*$K$9)+(R2269/100)*(L2269*$L$9)</f>
        <v>0</v>
      </c>
      <c r="X2269" s="14">
        <f t="shared" si="708"/>
        <v>210.54</v>
      </c>
      <c r="Y2269" s="14">
        <f t="shared" si="709"/>
        <v>327.47000000000003</v>
      </c>
      <c r="Z2269" s="14">
        <f t="shared" si="710"/>
        <v>0</v>
      </c>
      <c r="AA2269" s="14">
        <f t="shared" si="711"/>
        <v>0</v>
      </c>
      <c r="AB2269" s="14">
        <f t="shared" si="731"/>
        <v>0</v>
      </c>
      <c r="AC2269" s="15">
        <f t="shared" si="730"/>
        <v>538</v>
      </c>
      <c r="AD2269" s="48">
        <f>(ROUND(AC2269-AC2263,1)/AC2263)</f>
        <v>0.30424242424242426</v>
      </c>
      <c r="AE2269" s="113"/>
      <c r="AF2269" s="60"/>
      <c r="AH2269" s="20"/>
    </row>
    <row r="2270" spans="1:34">
      <c r="A2270" s="99" t="s">
        <v>845</v>
      </c>
      <c r="B2270" s="93"/>
      <c r="C2270" s="21" t="s">
        <v>2</v>
      </c>
      <c r="D2270" s="12">
        <v>55</v>
      </c>
      <c r="E2270" s="12">
        <v>0</v>
      </c>
      <c r="F2270" s="12">
        <v>110</v>
      </c>
      <c r="G2270" s="12">
        <v>0</v>
      </c>
      <c r="H2270" s="12">
        <v>0</v>
      </c>
      <c r="I2270" s="13">
        <v>10</v>
      </c>
      <c r="J2270" s="13">
        <v>50</v>
      </c>
      <c r="K2270" s="13">
        <v>50.5</v>
      </c>
      <c r="L2270" s="13">
        <v>50.5</v>
      </c>
      <c r="M2270" s="13">
        <v>0</v>
      </c>
      <c r="N2270" s="14">
        <f>D2270*$D$10</f>
        <v>66</v>
      </c>
      <c r="O2270" s="14">
        <f>E2270*$E$10</f>
        <v>0</v>
      </c>
      <c r="P2270" s="14">
        <f>F2270*$F$10</f>
        <v>143</v>
      </c>
      <c r="Q2270" s="14">
        <f>G2270*$G$10</f>
        <v>0</v>
      </c>
      <c r="R2270" s="14">
        <f>H2270*$H$10</f>
        <v>0</v>
      </c>
      <c r="S2270" s="14">
        <f>(N2270/100)*(I2270*$I$10)+(N2270/100)*(J2270*$J$10)+(N2270/100)*(K2270*$L$10)</f>
        <v>109.39500000000001</v>
      </c>
      <c r="T2270" s="14">
        <f>(O2270/100)*(K2270*$J$10)</f>
        <v>0</v>
      </c>
      <c r="U2270" s="14">
        <f>(P2270/100)*(K2270*$K$10)+(P2270/100)*(L2270*$L$10)</f>
        <v>216.64499999999998</v>
      </c>
      <c r="V2270" s="14">
        <f>(Q2270/100)*(L2270*$L$10)</f>
        <v>0</v>
      </c>
      <c r="W2270" s="14">
        <f>(R2270/100)*(K2270*$K$10)+(R2270/100)*(L2270*$L$10)</f>
        <v>0</v>
      </c>
      <c r="X2270" s="14">
        <f t="shared" si="708"/>
        <v>175.39500000000001</v>
      </c>
      <c r="Y2270" s="14">
        <f t="shared" si="709"/>
        <v>0</v>
      </c>
      <c r="Z2270" s="14">
        <f t="shared" si="710"/>
        <v>359.64499999999998</v>
      </c>
      <c r="AA2270" s="14">
        <f t="shared" si="711"/>
        <v>0</v>
      </c>
      <c r="AB2270" s="14">
        <f t="shared" si="731"/>
        <v>0</v>
      </c>
      <c r="AC2270" s="15">
        <f t="shared" si="730"/>
        <v>535</v>
      </c>
      <c r="AD2270" s="48">
        <f>(ROUND(AC2270-AC2263,1)/AC2263)</f>
        <v>0.29696969696969699</v>
      </c>
      <c r="AE2270" s="113"/>
      <c r="AF2270" s="60"/>
      <c r="AH2270" s="20"/>
    </row>
    <row r="2271" spans="1:34">
      <c r="A2271" s="99" t="s">
        <v>846</v>
      </c>
      <c r="B2271" s="93"/>
      <c r="C2271" s="21" t="s">
        <v>3</v>
      </c>
      <c r="D2271" s="12">
        <v>55</v>
      </c>
      <c r="E2271" s="12">
        <v>0</v>
      </c>
      <c r="F2271" s="12">
        <v>0</v>
      </c>
      <c r="G2271" s="12">
        <v>110</v>
      </c>
      <c r="H2271" s="12">
        <v>0</v>
      </c>
      <c r="I2271" s="13">
        <v>10</v>
      </c>
      <c r="J2271" s="13">
        <v>50</v>
      </c>
      <c r="K2271" s="13">
        <v>0</v>
      </c>
      <c r="L2271" s="13">
        <v>124</v>
      </c>
      <c r="M2271" s="13">
        <v>0</v>
      </c>
      <c r="N2271" s="14">
        <f>D2271*$D$11</f>
        <v>66</v>
      </c>
      <c r="O2271" s="14">
        <f>E2271*$E$11</f>
        <v>0</v>
      </c>
      <c r="P2271" s="14">
        <f>F2271*$F$11</f>
        <v>0</v>
      </c>
      <c r="Q2271" s="14">
        <f>G2271*$G$11</f>
        <v>143</v>
      </c>
      <c r="R2271" s="14">
        <f>H2271*$H$11</f>
        <v>0</v>
      </c>
      <c r="S2271" s="14">
        <f>(N2271/100)*(I2271*$I$11)+(N2271/100)*(J2271*$J$11)+(N2271/100)*(K2271*$L$11)</f>
        <v>59.4</v>
      </c>
      <c r="T2271" s="14">
        <f>(O2271/100)*(K2271*$K$11)</f>
        <v>0</v>
      </c>
      <c r="U2271" s="14">
        <f>(P2271/100)*(K2271*$K$11)+(P2271/100)*(L2271*$L$11)</f>
        <v>0</v>
      </c>
      <c r="V2271" s="14">
        <f>(Q2271/100)*(L2271*$L$11)</f>
        <v>265.97999999999996</v>
      </c>
      <c r="W2271" s="14">
        <f>(R2271/100)*(K2271*$K$11)+(R2271/100)*(L2271*$L$11)</f>
        <v>0</v>
      </c>
      <c r="X2271" s="14">
        <f t="shared" si="708"/>
        <v>125.4</v>
      </c>
      <c r="Y2271" s="14">
        <f t="shared" si="709"/>
        <v>0</v>
      </c>
      <c r="Z2271" s="14">
        <f t="shared" si="710"/>
        <v>0</v>
      </c>
      <c r="AA2271" s="14">
        <f t="shared" si="711"/>
        <v>408.97999999999996</v>
      </c>
      <c r="AB2271" s="14">
        <f t="shared" si="731"/>
        <v>0</v>
      </c>
      <c r="AC2271" s="15">
        <f t="shared" si="730"/>
        <v>534.4</v>
      </c>
      <c r="AD2271" s="48">
        <f>(ROUND(AC2271-AC2263,1)/AC2263)</f>
        <v>0.29551515151515151</v>
      </c>
      <c r="AE2271" s="113"/>
      <c r="AF2271" s="60"/>
      <c r="AH2271" s="20"/>
    </row>
    <row r="2272" spans="1:34">
      <c r="A2272" s="99" t="s">
        <v>847</v>
      </c>
      <c r="B2272" s="93"/>
      <c r="C2272" s="21" t="s">
        <v>4</v>
      </c>
      <c r="D2272" s="12">
        <v>55</v>
      </c>
      <c r="E2272" s="12">
        <v>0</v>
      </c>
      <c r="F2272" s="12">
        <v>0</v>
      </c>
      <c r="G2272" s="12">
        <v>0</v>
      </c>
      <c r="H2272" s="12">
        <v>110</v>
      </c>
      <c r="I2272" s="13">
        <v>10</v>
      </c>
      <c r="J2272" s="13">
        <v>50</v>
      </c>
      <c r="K2272" s="13">
        <v>50.5</v>
      </c>
      <c r="L2272" s="13">
        <v>50.5</v>
      </c>
      <c r="M2272" s="13">
        <v>0</v>
      </c>
      <c r="N2272" s="14">
        <f>D2272*$D$12</f>
        <v>66</v>
      </c>
      <c r="O2272" s="14">
        <f>E2272*$E$12</f>
        <v>0</v>
      </c>
      <c r="P2272" s="14">
        <f>F2272*$F$12</f>
        <v>0</v>
      </c>
      <c r="Q2272" s="14">
        <f>G2272*$G$12</f>
        <v>0</v>
      </c>
      <c r="R2272" s="14">
        <f>H2272*$H$12</f>
        <v>143</v>
      </c>
      <c r="S2272" s="14">
        <f>(N2272/100)*(I2272*$I$12)+(N2272/100)*(J2272*$J$12)+(N2272/100)*(K2272*$L$12)</f>
        <v>109.39500000000001</v>
      </c>
      <c r="T2272" s="14">
        <f>(O2272/100)*(K2272*$K$12)</f>
        <v>0</v>
      </c>
      <c r="U2272" s="14">
        <f>(P2272/100)*(K2272*$K$12)+(P2272/100)*(L2272*$L$12)</f>
        <v>0</v>
      </c>
      <c r="V2272" s="14">
        <f>(Q2272/100)*(L2272*$L$12)</f>
        <v>0</v>
      </c>
      <c r="W2272" s="14">
        <f>(R2272/100)*(K2272*$K$12)+(R2272/100)*(L2272*$L$12)</f>
        <v>216.64499999999998</v>
      </c>
      <c r="X2272" s="14">
        <f t="shared" si="708"/>
        <v>175.39500000000001</v>
      </c>
      <c r="Y2272" s="14">
        <f t="shared" si="709"/>
        <v>0</v>
      </c>
      <c r="Z2272" s="14">
        <f t="shared" si="710"/>
        <v>0</v>
      </c>
      <c r="AA2272" s="14">
        <f t="shared" si="711"/>
        <v>0</v>
      </c>
      <c r="AB2272" s="14">
        <f t="shared" si="731"/>
        <v>359.64499999999998</v>
      </c>
      <c r="AC2272" s="15">
        <f t="shared" si="730"/>
        <v>535</v>
      </c>
      <c r="AD2272" s="48">
        <f>(ROUND(AC2272-AC2263,1)/AC2263)</f>
        <v>0.29696969696969699</v>
      </c>
      <c r="AE2272" s="113"/>
      <c r="AF2272" s="60"/>
      <c r="AH2272" s="20"/>
    </row>
    <row r="2273" spans="1:34">
      <c r="A2273" s="99" t="s">
        <v>848</v>
      </c>
      <c r="B2273" s="93"/>
      <c r="C2273" s="21" t="s">
        <v>328</v>
      </c>
      <c r="D2273" s="12">
        <v>110</v>
      </c>
      <c r="E2273" s="12">
        <v>0</v>
      </c>
      <c r="F2273" s="12">
        <v>0</v>
      </c>
      <c r="G2273" s="12">
        <v>0</v>
      </c>
      <c r="H2273" s="12">
        <v>0</v>
      </c>
      <c r="I2273" s="13">
        <v>10</v>
      </c>
      <c r="J2273" s="13">
        <v>50</v>
      </c>
      <c r="K2273" s="13">
        <v>40</v>
      </c>
      <c r="L2273" s="13">
        <v>0</v>
      </c>
      <c r="M2273" s="13">
        <v>80</v>
      </c>
      <c r="N2273" s="14">
        <f>D2273*$D$13</f>
        <v>143</v>
      </c>
      <c r="O2273" s="14">
        <f>E2273*$E$13</f>
        <v>0</v>
      </c>
      <c r="P2273" s="14">
        <f>F2273*$F$13</f>
        <v>0</v>
      </c>
      <c r="Q2273" s="14">
        <f>G2273*$G$13</f>
        <v>0</v>
      </c>
      <c r="R2273" s="14">
        <f>H2273*$H$13</f>
        <v>0</v>
      </c>
      <c r="S2273" s="14">
        <f>(N2273/100)*(I2273*$I$13)+(N2273/100)*(J2273*$J$13)+(N2273/100)*(M2273*$M$13)+(N2273/100)*(K2273*$K$10)</f>
        <v>386.09999999999997</v>
      </c>
      <c r="T2273" s="14">
        <f>(O2273/100)*(K2273*$K$13)+(O2273/100)*(M2273*$M$13)</f>
        <v>0</v>
      </c>
      <c r="U2273" s="14">
        <f>(P2273/100)*(K2273*$K$13)+(P2273/100)*(L2273*$L$13)+(P2273/100)*(M2273*$M$13)</f>
        <v>0</v>
      </c>
      <c r="V2273" s="14">
        <f>(Q2273/100)*(L2273*$L$13)+(Q2273/100)*(M2273*$M$13)</f>
        <v>0</v>
      </c>
      <c r="W2273" s="14">
        <f>(R2273/100)*(K2273*$K$13)+(R2273/100)*(L2273*$L$13)+(R2273/100)*(M2273*$M$13)</f>
        <v>0</v>
      </c>
      <c r="X2273" s="14">
        <f t="shared" si="708"/>
        <v>529.09999999999991</v>
      </c>
      <c r="Y2273" s="14">
        <f t="shared" si="709"/>
        <v>0</v>
      </c>
      <c r="Z2273" s="14">
        <f t="shared" si="710"/>
        <v>0</v>
      </c>
      <c r="AA2273" s="14">
        <f t="shared" si="711"/>
        <v>0</v>
      </c>
      <c r="AB2273" s="14">
        <f t="shared" si="731"/>
        <v>0</v>
      </c>
      <c r="AC2273" s="15">
        <f t="shared" si="730"/>
        <v>529.1</v>
      </c>
      <c r="AD2273" s="48">
        <f>(ROUND(AC2273-AC2263,1)/AC2263)</f>
        <v>0.28266666666666668</v>
      </c>
      <c r="AE2273" s="113"/>
      <c r="AF2273" s="60"/>
      <c r="AH2273" s="20"/>
    </row>
    <row r="2274" spans="1:34">
      <c r="A2274" s="99" t="s">
        <v>849</v>
      </c>
      <c r="B2274" s="93"/>
      <c r="C2274" s="21" t="s">
        <v>329</v>
      </c>
      <c r="D2274" s="12">
        <v>140</v>
      </c>
      <c r="E2274" s="12">
        <v>0</v>
      </c>
      <c r="F2274" s="12">
        <v>0</v>
      </c>
      <c r="G2274" s="12">
        <v>0</v>
      </c>
      <c r="H2274" s="12">
        <v>0</v>
      </c>
      <c r="I2274" s="13">
        <v>10</v>
      </c>
      <c r="J2274" s="13">
        <v>50</v>
      </c>
      <c r="K2274" s="13">
        <v>66</v>
      </c>
      <c r="L2274" s="13">
        <v>0</v>
      </c>
      <c r="M2274" s="13">
        <v>0</v>
      </c>
      <c r="N2274" s="14">
        <f>D2274*$D$14</f>
        <v>182</v>
      </c>
      <c r="O2274" s="14">
        <f>E2274*$E$14</f>
        <v>0</v>
      </c>
      <c r="P2274" s="14">
        <f>F2274*$F$14</f>
        <v>0</v>
      </c>
      <c r="Q2274" s="14">
        <f>G2274*$G$14</f>
        <v>0</v>
      </c>
      <c r="R2274" s="14">
        <f>H2274*$H$14</f>
        <v>0</v>
      </c>
      <c r="S2274" s="14">
        <f>(N2274/100)*(I2274*$I$14)+(N2274/100)*(J2274*$J$14)+(N2274/100)*(K2274*$K$14)</f>
        <v>343.98</v>
      </c>
      <c r="T2274" s="14">
        <f>(O2274/100)*(K2274*$K$14)</f>
        <v>0</v>
      </c>
      <c r="U2274" s="14">
        <f>(P2274/100)*(K2274*$K$14)+(P2274/100)*(L2274*$L$14)</f>
        <v>0</v>
      </c>
      <c r="V2274" s="14">
        <f>(Q2274/100)*(L2274*$L$14)</f>
        <v>0</v>
      </c>
      <c r="W2274" s="14">
        <f>(R2274/100)*(K2274*$L$14)+(R2274/100)*(L2274*$M$14)</f>
        <v>0</v>
      </c>
      <c r="X2274" s="14">
        <f t="shared" si="708"/>
        <v>525.98</v>
      </c>
      <c r="Y2274" s="14">
        <f t="shared" si="709"/>
        <v>0</v>
      </c>
      <c r="Z2274" s="14">
        <f t="shared" si="710"/>
        <v>0</v>
      </c>
      <c r="AA2274" s="14">
        <f t="shared" si="711"/>
        <v>0</v>
      </c>
      <c r="AB2274" s="14">
        <f t="shared" si="731"/>
        <v>0</v>
      </c>
      <c r="AC2274" s="15">
        <f t="shared" si="730"/>
        <v>526</v>
      </c>
      <c r="AD2274" s="48">
        <f>(ROUND(AC2274-AC2263,1)/AC2263)</f>
        <v>0.27515151515151515</v>
      </c>
      <c r="AE2274" s="113"/>
      <c r="AF2274" s="60"/>
      <c r="AH2274" s="20"/>
    </row>
    <row r="2275" spans="1:34">
      <c r="A2275" s="99"/>
      <c r="B2275" s="93"/>
      <c r="C2275" s="21" t="s">
        <v>330</v>
      </c>
      <c r="D2275" s="12">
        <v>140</v>
      </c>
      <c r="E2275" s="12">
        <v>0</v>
      </c>
      <c r="F2275" s="12">
        <v>0</v>
      </c>
      <c r="G2275" s="12">
        <v>0</v>
      </c>
      <c r="H2275" s="12">
        <v>0</v>
      </c>
      <c r="I2275" s="13">
        <v>10</v>
      </c>
      <c r="J2275" s="13">
        <v>50</v>
      </c>
      <c r="K2275" s="13">
        <v>0</v>
      </c>
      <c r="L2275" s="13">
        <v>66</v>
      </c>
      <c r="M2275" s="13">
        <v>0</v>
      </c>
      <c r="N2275" s="14">
        <f>D2275*$D$15</f>
        <v>182</v>
      </c>
      <c r="O2275" s="14">
        <f>E2275*$E$15</f>
        <v>0</v>
      </c>
      <c r="P2275" s="14">
        <f>F2275*$F$15</f>
        <v>0</v>
      </c>
      <c r="Q2275" s="14">
        <f>G2275*$G$15</f>
        <v>0</v>
      </c>
      <c r="R2275" s="14">
        <f>H2275*$H$15</f>
        <v>0</v>
      </c>
      <c r="S2275" s="14">
        <f>(N2275/100)*(I2275*$I$15)+(N2275/100)*(J2275*$J$15)+(N2275/100)*(L2275*$L$15)</f>
        <v>343.98</v>
      </c>
      <c r="T2275" s="14">
        <f>(O2275/100)*(K2275*$K$15)</f>
        <v>0</v>
      </c>
      <c r="U2275" s="14">
        <f>(P2275/100)*(K2275*$K$15)+(P2275/100)*(L2275*$L$15)</f>
        <v>0</v>
      </c>
      <c r="V2275" s="14">
        <f>(Q2275/100)*(L2275*$L$15)</f>
        <v>0</v>
      </c>
      <c r="W2275" s="14">
        <f>(R2275/100)*(K2275*$K$15)+(R2275/100)*(L2275*$L$15)</f>
        <v>0</v>
      </c>
      <c r="X2275" s="14">
        <f t="shared" si="708"/>
        <v>525.98</v>
      </c>
      <c r="Y2275" s="14">
        <f t="shared" si="709"/>
        <v>0</v>
      </c>
      <c r="Z2275" s="14">
        <f t="shared" si="710"/>
        <v>0</v>
      </c>
      <c r="AA2275" s="14">
        <f t="shared" si="711"/>
        <v>0</v>
      </c>
      <c r="AB2275" s="14">
        <f t="shared" si="731"/>
        <v>0</v>
      </c>
      <c r="AC2275" s="15">
        <f t="shared" si="730"/>
        <v>526</v>
      </c>
      <c r="AD2275" s="48">
        <f>(ROUND(AC2275-AC2263,1)/AC2263)</f>
        <v>0.27515151515151515</v>
      </c>
      <c r="AE2275" s="113"/>
      <c r="AF2275" s="60"/>
      <c r="AH2275" s="20"/>
    </row>
    <row r="2276" spans="1:34">
      <c r="A2276" s="99"/>
      <c r="B2276" s="93"/>
      <c r="C2276" s="21" t="s">
        <v>326</v>
      </c>
      <c r="D2276" s="12">
        <v>110</v>
      </c>
      <c r="E2276" s="12">
        <v>0</v>
      </c>
      <c r="F2276" s="12">
        <v>0</v>
      </c>
      <c r="G2276" s="12">
        <v>0</v>
      </c>
      <c r="H2276" s="12">
        <v>0</v>
      </c>
      <c r="I2276" s="13">
        <v>10</v>
      </c>
      <c r="J2276" s="13">
        <v>80</v>
      </c>
      <c r="K2276" s="13">
        <v>40</v>
      </c>
      <c r="L2276" s="13">
        <v>0</v>
      </c>
      <c r="M2276" s="13">
        <v>0</v>
      </c>
      <c r="N2276" s="14">
        <f>D2276*$D$16</f>
        <v>143</v>
      </c>
      <c r="O2276" s="14">
        <f>E2276*$E$16</f>
        <v>0</v>
      </c>
      <c r="P2276" s="14">
        <f>F2276*$F$16</f>
        <v>0</v>
      </c>
      <c r="Q2276" s="14">
        <f>G2276*$G$16</f>
        <v>0</v>
      </c>
      <c r="R2276" s="14">
        <f>H2276*$H$16</f>
        <v>0</v>
      </c>
      <c r="S2276" s="14">
        <f>(N2276/100)*(I2276*$I$16)+(N2276/100)*(J2276*$J$16)+(N2276/100)*(K2276*$L$16)</f>
        <v>363.22</v>
      </c>
      <c r="T2276" s="14">
        <f>(O2276/100)*(K2276*$K$16)</f>
        <v>0</v>
      </c>
      <c r="U2276" s="14">
        <f>(P2276/100)*(K2276*$K$16)+(P2276/100)*(L2276*$L$16)</f>
        <v>0</v>
      </c>
      <c r="V2276" s="14">
        <f>(Q2276/100)*(L2276*$L$16)</f>
        <v>0</v>
      </c>
      <c r="W2276" s="14">
        <f>(R2276/100)*(K2276*$K$16)+(R2276/100)*(L2276*$L$16)</f>
        <v>0</v>
      </c>
      <c r="X2276" s="14">
        <f t="shared" si="708"/>
        <v>506.22</v>
      </c>
      <c r="Y2276" s="14">
        <f t="shared" si="709"/>
        <v>0</v>
      </c>
      <c r="Z2276" s="14">
        <f t="shared" si="710"/>
        <v>0</v>
      </c>
      <c r="AA2276" s="14">
        <f t="shared" si="711"/>
        <v>0</v>
      </c>
      <c r="AB2276" s="14">
        <f t="shared" si="731"/>
        <v>0</v>
      </c>
      <c r="AC2276" s="15">
        <f t="shared" si="730"/>
        <v>506.2</v>
      </c>
      <c r="AD2276" s="48">
        <f>(ROUND(AC2276-AC2263,1)/AC2263)</f>
        <v>0.22715151515151516</v>
      </c>
      <c r="AE2276" s="113"/>
      <c r="AF2276" s="60"/>
      <c r="AH2276" s="20"/>
    </row>
    <row r="2277" spans="1:34">
      <c r="A2277" s="99"/>
      <c r="B2277" s="93"/>
      <c r="C2277" s="21" t="s">
        <v>327</v>
      </c>
      <c r="D2277" s="12">
        <v>110</v>
      </c>
      <c r="E2277" s="12">
        <v>0</v>
      </c>
      <c r="F2277" s="12">
        <v>0</v>
      </c>
      <c r="G2277" s="12">
        <v>0</v>
      </c>
      <c r="H2277" s="12">
        <v>0</v>
      </c>
      <c r="I2277" s="13">
        <v>50</v>
      </c>
      <c r="J2277" s="13">
        <v>50</v>
      </c>
      <c r="K2277" s="13">
        <v>40</v>
      </c>
      <c r="L2277" s="13">
        <v>0</v>
      </c>
      <c r="M2277" s="13">
        <v>0</v>
      </c>
      <c r="N2277" s="14">
        <f>D2277*$D$17</f>
        <v>143</v>
      </c>
      <c r="O2277" s="14">
        <f>E2277*$E$17</f>
        <v>0</v>
      </c>
      <c r="P2277" s="14">
        <f>F2277*$F$17</f>
        <v>0</v>
      </c>
      <c r="Q2277" s="14">
        <f>G2277*$G$17</f>
        <v>0</v>
      </c>
      <c r="R2277" s="14">
        <f>H2277*$H$17</f>
        <v>0</v>
      </c>
      <c r="S2277" s="14">
        <f>(N2277/100)*(I2277*$I$17)+(N2277/100)*(J2277*$J$17)+(N2277/100)*(K2277*$L$17)</f>
        <v>321.74999999999994</v>
      </c>
      <c r="T2277" s="14">
        <f>(O2277/100)*(K2277*$K$17)</f>
        <v>0</v>
      </c>
      <c r="U2277" s="14">
        <f>(P2277/100)*(K2277*$K$17)+(P2277/100)*(L2277*$L$17)</f>
        <v>0</v>
      </c>
      <c r="V2277" s="14">
        <f>(Q2277/100)*(L2277*$L$17)</f>
        <v>0</v>
      </c>
      <c r="W2277" s="14">
        <f>(R2277/100)*(K2277*$K$17)+(R2277/100)*(L2277*$L$17)</f>
        <v>0</v>
      </c>
      <c r="X2277" s="14">
        <f t="shared" si="708"/>
        <v>464.74999999999994</v>
      </c>
      <c r="Y2277" s="14">
        <f t="shared" si="709"/>
        <v>0</v>
      </c>
      <c r="Z2277" s="14">
        <f t="shared" si="710"/>
        <v>0</v>
      </c>
      <c r="AA2277" s="14">
        <f t="shared" si="711"/>
        <v>0</v>
      </c>
      <c r="AB2277" s="14">
        <f t="shared" si="731"/>
        <v>0</v>
      </c>
      <c r="AC2277" s="15">
        <f t="shared" si="730"/>
        <v>464.8</v>
      </c>
      <c r="AD2277" s="48">
        <f>(ROUND(AC2277-AC2263,1)/AC2263)</f>
        <v>0.12678787878787878</v>
      </c>
      <c r="AE2277" s="113"/>
      <c r="AF2277" s="60"/>
      <c r="AH2277" s="20"/>
    </row>
    <row r="2278" spans="1:34">
      <c r="A2278" s="106" t="s">
        <v>0</v>
      </c>
      <c r="B2278" s="90" t="s">
        <v>888</v>
      </c>
      <c r="C2278" s="50" t="s">
        <v>243</v>
      </c>
      <c r="D2278" s="11">
        <v>120</v>
      </c>
      <c r="E2278" s="11">
        <v>0</v>
      </c>
      <c r="F2278" s="11">
        <v>0</v>
      </c>
      <c r="G2278" s="11">
        <v>0</v>
      </c>
      <c r="H2278" s="11">
        <v>0</v>
      </c>
      <c r="I2278" s="51">
        <v>10</v>
      </c>
      <c r="J2278" s="51">
        <v>80</v>
      </c>
      <c r="K2278" s="51">
        <v>0</v>
      </c>
      <c r="L2278" s="51">
        <v>0</v>
      </c>
      <c r="M2278" s="51">
        <v>0</v>
      </c>
      <c r="N2278" s="52">
        <f>D2278*$D$3</f>
        <v>180</v>
      </c>
      <c r="O2278" s="52">
        <f>E2278*$E$3</f>
        <v>0</v>
      </c>
      <c r="P2278" s="52">
        <f>F2278*$F$3</f>
        <v>0</v>
      </c>
      <c r="Q2278" s="52">
        <f>G2278*$G$3</f>
        <v>0</v>
      </c>
      <c r="R2278" s="52">
        <f>H2278*$H$3</f>
        <v>0</v>
      </c>
      <c r="S2278" s="52">
        <f>(N2278/100)*(I2278*$I$3)+(N2278/100)*(J2278*$J$3)</f>
        <v>243</v>
      </c>
      <c r="T2278" s="52">
        <f>(O2278/100)*(K2278*$K$3)</f>
        <v>0</v>
      </c>
      <c r="U2278" s="52">
        <f>(P2278/100)*(K2278*$K$3)+(P2278/100)*(L2278*$L$3)</f>
        <v>0</v>
      </c>
      <c r="V2278" s="52">
        <f>(Q2278/100)*(L2278*$L$3)</f>
        <v>0</v>
      </c>
      <c r="W2278" s="52">
        <f>(R2278/100)*(K2278*$K$3)+(R2278/100)*(L2278*$L$3)</f>
        <v>0</v>
      </c>
      <c r="X2278" s="52">
        <f t="shared" ref="X2278:X2292" si="732">N2278+S2278</f>
        <v>423</v>
      </c>
      <c r="Y2278" s="52">
        <f t="shared" ref="Y2278:Y2292" si="733">O2278+T2278</f>
        <v>0</v>
      </c>
      <c r="Z2278" s="52">
        <f t="shared" ref="Z2278:Z2292" si="734">P2278+U2278</f>
        <v>0</v>
      </c>
      <c r="AA2278" s="52">
        <f t="shared" ref="AA2278:AA2292" si="735">Q2278+V2278</f>
        <v>0</v>
      </c>
      <c r="AB2278" s="52">
        <f>R2278+W2278</f>
        <v>0</v>
      </c>
      <c r="AC2278" s="53">
        <f>ROUND(X2278+Y2278+Z2278+AA2278+AB2278,1)</f>
        <v>423</v>
      </c>
      <c r="AD2278" s="58"/>
      <c r="AE2278" s="113"/>
      <c r="AF2278" s="60"/>
      <c r="AH2278" s="20"/>
    </row>
    <row r="2279" spans="1:34">
      <c r="A2279" s="99" t="s">
        <v>815</v>
      </c>
      <c r="B2279" s="91">
        <v>0</v>
      </c>
      <c r="C2279" s="21" t="s">
        <v>325</v>
      </c>
      <c r="D2279" s="12">
        <v>120</v>
      </c>
      <c r="E2279" s="12">
        <v>0</v>
      </c>
      <c r="F2279" s="12">
        <v>0</v>
      </c>
      <c r="G2279" s="12">
        <v>0</v>
      </c>
      <c r="H2279" s="12">
        <v>0</v>
      </c>
      <c r="I2279" s="13">
        <v>30</v>
      </c>
      <c r="J2279" s="13">
        <v>90</v>
      </c>
      <c r="K2279" s="13">
        <v>0</v>
      </c>
      <c r="L2279" s="13">
        <v>0</v>
      </c>
      <c r="M2279" s="13">
        <v>0</v>
      </c>
      <c r="N2279" s="14">
        <f>D2279*$D$4</f>
        <v>156</v>
      </c>
      <c r="O2279" s="14">
        <f>E2279*$E$4</f>
        <v>0</v>
      </c>
      <c r="P2279" s="14">
        <f>F2279*$F$4</f>
        <v>0</v>
      </c>
      <c r="Q2279" s="14">
        <f>G2279*$G$4</f>
        <v>0</v>
      </c>
      <c r="R2279" s="14">
        <f>H2279*$H$4</f>
        <v>0</v>
      </c>
      <c r="S2279" s="14">
        <f>(N2279/100)*(I2279*$I$4)+(N2279/100)*(J2279*$J$4)</f>
        <v>336.96000000000004</v>
      </c>
      <c r="T2279" s="14">
        <f>(O2279/100)*(K2279*$K$4)</f>
        <v>0</v>
      </c>
      <c r="U2279" s="14">
        <f>(P2279/100)*(K2279*$K$4)+(P2279/100)*(L2279*$L$4)</f>
        <v>0</v>
      </c>
      <c r="V2279" s="14">
        <f>(Q2279/100)*(L2279*$L$4)</f>
        <v>0</v>
      </c>
      <c r="W2279" s="14">
        <f>(R2279/100)*(K2279*$K$4)+(R2279/100)*(L2279*$L$4)</f>
        <v>0</v>
      </c>
      <c r="X2279" s="14">
        <f t="shared" si="732"/>
        <v>492.96000000000004</v>
      </c>
      <c r="Y2279" s="14">
        <f t="shared" si="733"/>
        <v>0</v>
      </c>
      <c r="Z2279" s="14">
        <f t="shared" si="734"/>
        <v>0</v>
      </c>
      <c r="AA2279" s="14">
        <f t="shared" si="735"/>
        <v>0</v>
      </c>
      <c r="AB2279" s="14">
        <f>R2279+W2279</f>
        <v>0</v>
      </c>
      <c r="AC2279" s="15">
        <f>ROUND(X2279+Y2279+Z2279+AA2279+AB2279,1)</f>
        <v>493</v>
      </c>
      <c r="AD2279" s="48">
        <f>(ROUND(AC2279-AC2278,1)/AC2278)</f>
        <v>0.16548463356973994</v>
      </c>
      <c r="AE2279" s="113"/>
      <c r="AF2279" s="60"/>
      <c r="AH2279" s="20"/>
    </row>
    <row r="2280" spans="1:34">
      <c r="A2280" s="99" t="s">
        <v>816</v>
      </c>
      <c r="B2280" s="91">
        <v>40</v>
      </c>
      <c r="C2280" s="21" t="s">
        <v>850</v>
      </c>
      <c r="D2280" s="12">
        <v>120</v>
      </c>
      <c r="E2280" s="12">
        <v>0</v>
      </c>
      <c r="F2280" s="12">
        <v>0</v>
      </c>
      <c r="G2280" s="12">
        <v>0</v>
      </c>
      <c r="H2280" s="12">
        <v>0</v>
      </c>
      <c r="I2280" s="13">
        <v>10</v>
      </c>
      <c r="J2280" s="13">
        <v>80</v>
      </c>
      <c r="K2280" s="13">
        <v>0</v>
      </c>
      <c r="L2280" s="13">
        <v>0</v>
      </c>
      <c r="M2280" s="13">
        <v>0</v>
      </c>
      <c r="N2280" s="14">
        <f>D2280*$D$5</f>
        <v>168</v>
      </c>
      <c r="O2280" s="14">
        <f>E2280*$E$5</f>
        <v>0</v>
      </c>
      <c r="P2280" s="14">
        <f>F2280*$F$5</f>
        <v>0</v>
      </c>
      <c r="Q2280" s="14">
        <f>G2280*$G$5</f>
        <v>0</v>
      </c>
      <c r="R2280" s="14">
        <f>H2280*$H$5</f>
        <v>0</v>
      </c>
      <c r="S2280" s="14">
        <f>(N2280/100)*(I2280*$I$5)+(N2280/100)*(J2280*$J$5)</f>
        <v>226.79999999999998</v>
      </c>
      <c r="T2280" s="14">
        <f>(O2280/100)*(K2280*$K$5)</f>
        <v>0</v>
      </c>
      <c r="U2280" s="14">
        <f>(P2280/100)*(K2280*$K$5)+(P2280/100)*(L2280*$L$5)</f>
        <v>0</v>
      </c>
      <c r="V2280" s="14">
        <f>(Q2280/100)*(L2280*$L$5)</f>
        <v>0</v>
      </c>
      <c r="W2280" s="14">
        <f>(R2280/100)*(K2280*$K$5)+(R2280/100)*(L2280*$L$5)</f>
        <v>0</v>
      </c>
      <c r="X2280" s="14">
        <f t="shared" si="732"/>
        <v>394.79999999999995</v>
      </c>
      <c r="Y2280" s="14">
        <f t="shared" si="733"/>
        <v>0</v>
      </c>
      <c r="Z2280" s="14">
        <f t="shared" si="734"/>
        <v>0</v>
      </c>
      <c r="AA2280" s="14">
        <f t="shared" si="735"/>
        <v>0</v>
      </c>
      <c r="AB2280" s="14">
        <f>R2280+W2280</f>
        <v>0</v>
      </c>
      <c r="AC2280" s="15">
        <f t="shared" ref="AC2280:AC2292" si="736">ROUND(X2280+Y2280+Z2280+AA2280+AB2280,1)</f>
        <v>394.8</v>
      </c>
      <c r="AD2280" s="48">
        <f>(ROUND(AC2280-AC2278,1)/AC2278)</f>
        <v>-6.6666666666666666E-2</v>
      </c>
      <c r="AE2280" s="113" t="s">
        <v>814</v>
      </c>
      <c r="AF2280" s="60"/>
      <c r="AH2280" s="20"/>
    </row>
    <row r="2281" spans="1:34">
      <c r="A2281" s="99" t="s">
        <v>817</v>
      </c>
      <c r="B2281" s="91">
        <v>0</v>
      </c>
      <c r="C2281" s="21" t="s">
        <v>338</v>
      </c>
      <c r="D2281" s="12">
        <v>120</v>
      </c>
      <c r="E2281" s="12">
        <v>0</v>
      </c>
      <c r="F2281" s="12">
        <v>0</v>
      </c>
      <c r="G2281" s="12">
        <v>0</v>
      </c>
      <c r="H2281" s="12">
        <v>0</v>
      </c>
      <c r="I2281" s="13">
        <v>10</v>
      </c>
      <c r="J2281" s="13">
        <v>80</v>
      </c>
      <c r="K2281" s="13">
        <v>0</v>
      </c>
      <c r="L2281" s="13">
        <v>0</v>
      </c>
      <c r="M2281" s="13">
        <v>0</v>
      </c>
      <c r="N2281" s="14">
        <f>D2281*$D$6</f>
        <v>168</v>
      </c>
      <c r="O2281" s="14">
        <f>E2281*$E$6</f>
        <v>0</v>
      </c>
      <c r="P2281" s="14">
        <f>F2281*$F$6</f>
        <v>0</v>
      </c>
      <c r="Q2281" s="14">
        <f>G2281*$G$6</f>
        <v>0</v>
      </c>
      <c r="R2281" s="14">
        <f>H2281*$H$6</f>
        <v>0</v>
      </c>
      <c r="S2281" s="14">
        <f>(N2281/100)*(I2281*$I$6)+(N2281/100)*(J2281*$J$6)</f>
        <v>226.79999999999998</v>
      </c>
      <c r="T2281" s="14">
        <f>(O2281/100)*(K2281*$K$6)</f>
        <v>0</v>
      </c>
      <c r="U2281" s="14">
        <f>(P2281/100)*(K2281*$K$6)+(P2281/100)*(L2281*$L$6)</f>
        <v>0</v>
      </c>
      <c r="V2281" s="14">
        <f>(Q2281/100)*(L2281*$L$6)</f>
        <v>0</v>
      </c>
      <c r="W2281" s="14">
        <f>(R2281/100)*(K2281*$K$6)+(R2281/100)*(L2281*$L$6)</f>
        <v>0</v>
      </c>
      <c r="X2281" s="14">
        <f t="shared" si="732"/>
        <v>394.79999999999995</v>
      </c>
      <c r="Y2281" s="14">
        <f t="shared" si="733"/>
        <v>0</v>
      </c>
      <c r="Z2281" s="14">
        <f t="shared" si="734"/>
        <v>0</v>
      </c>
      <c r="AA2281" s="14">
        <f t="shared" si="735"/>
        <v>0</v>
      </c>
      <c r="AB2281" s="14">
        <f t="shared" ref="AB2281:AB2292" si="737">R2281+W2281</f>
        <v>0</v>
      </c>
      <c r="AC2281" s="15">
        <f t="shared" si="736"/>
        <v>394.8</v>
      </c>
      <c r="AD2281" s="48">
        <f>(ROUND(AC2281-AC2278,1)/AC2278)</f>
        <v>-6.6666666666666666E-2</v>
      </c>
      <c r="AE2281" s="113"/>
      <c r="AF2281" s="60"/>
      <c r="AH2281" s="20"/>
    </row>
    <row r="2282" spans="1:34">
      <c r="A2282" s="99" t="s">
        <v>818</v>
      </c>
      <c r="B2282" s="91">
        <v>0</v>
      </c>
      <c r="C2282" s="21" t="s">
        <v>339</v>
      </c>
      <c r="D2282" s="12">
        <v>120</v>
      </c>
      <c r="E2282" s="12">
        <v>0</v>
      </c>
      <c r="F2282" s="12">
        <v>0</v>
      </c>
      <c r="G2282" s="12">
        <v>0</v>
      </c>
      <c r="H2282" s="12">
        <v>0</v>
      </c>
      <c r="I2282" s="13">
        <v>10</v>
      </c>
      <c r="J2282" s="13">
        <v>80</v>
      </c>
      <c r="K2282" s="13">
        <v>0</v>
      </c>
      <c r="L2282" s="13">
        <v>0</v>
      </c>
      <c r="M2282" s="13">
        <v>0</v>
      </c>
      <c r="N2282" s="14">
        <f>D2282*$D$7</f>
        <v>168</v>
      </c>
      <c r="O2282" s="14">
        <f>E2282*$E$7</f>
        <v>0</v>
      </c>
      <c r="P2282" s="14">
        <f>F2282*$F$7</f>
        <v>0</v>
      </c>
      <c r="Q2282" s="14">
        <f>G2282*$G$7</f>
        <v>0</v>
      </c>
      <c r="R2282" s="14">
        <f>H2282*$H$7</f>
        <v>0</v>
      </c>
      <c r="S2282" s="14">
        <f>(N2282/100)*(I2282*$I$7)+(N2282/100)*(J2282*$J$7)</f>
        <v>226.79999999999998</v>
      </c>
      <c r="T2282" s="14">
        <f>(O2282/100)*(K2282*$K$7)</f>
        <v>0</v>
      </c>
      <c r="U2282" s="14">
        <f>(P2282/100)*(K2282*$K$7)+(P2282/100)*(L2282*$L$7)</f>
        <v>0</v>
      </c>
      <c r="V2282" s="14">
        <f>(Q2282/100)*(L2282*$L$7)</f>
        <v>0</v>
      </c>
      <c r="W2282" s="14">
        <f>(R2282/100)*(K2282*$K$7)+(R2282/100)*(L2282*$L$7)</f>
        <v>0</v>
      </c>
      <c r="X2282" s="14">
        <f t="shared" si="732"/>
        <v>394.79999999999995</v>
      </c>
      <c r="Y2282" s="14">
        <f t="shared" si="733"/>
        <v>0</v>
      </c>
      <c r="Z2282" s="14">
        <f t="shared" si="734"/>
        <v>0</v>
      </c>
      <c r="AA2282" s="14">
        <f t="shared" si="735"/>
        <v>0</v>
      </c>
      <c r="AB2282" s="14">
        <f t="shared" si="737"/>
        <v>0</v>
      </c>
      <c r="AC2282" s="15">
        <f t="shared" si="736"/>
        <v>394.8</v>
      </c>
      <c r="AD2282" s="48">
        <f>(ROUND(AC2282-AC2278,1)/AC2278)</f>
        <v>-6.6666666666666666E-2</v>
      </c>
      <c r="AE2282" s="113"/>
      <c r="AF2282" s="60"/>
      <c r="AH2282" s="20"/>
    </row>
    <row r="2283" spans="1:34">
      <c r="A2283" s="99" t="s">
        <v>667</v>
      </c>
      <c r="B2283" s="91"/>
      <c r="C2283" s="21" t="s">
        <v>340</v>
      </c>
      <c r="D2283" s="12">
        <v>120</v>
      </c>
      <c r="E2283" s="12">
        <v>0</v>
      </c>
      <c r="F2283" s="12">
        <v>0</v>
      </c>
      <c r="G2283" s="12">
        <v>0</v>
      </c>
      <c r="H2283" s="12">
        <v>0</v>
      </c>
      <c r="I2283" s="13">
        <v>10</v>
      </c>
      <c r="J2283" s="13">
        <v>80</v>
      </c>
      <c r="K2283" s="13">
        <v>0</v>
      </c>
      <c r="L2283" s="13">
        <v>0</v>
      </c>
      <c r="M2283" s="13">
        <v>0</v>
      </c>
      <c r="N2283" s="14">
        <f>D2283*$D$8</f>
        <v>168</v>
      </c>
      <c r="O2283" s="14">
        <f>E2283*$E$8</f>
        <v>0</v>
      </c>
      <c r="P2283" s="14">
        <f>F2283*$F$8</f>
        <v>0</v>
      </c>
      <c r="Q2283" s="14">
        <f>G2283*$G$8</f>
        <v>0</v>
      </c>
      <c r="R2283" s="14">
        <f>H2283*$H$8</f>
        <v>0</v>
      </c>
      <c r="S2283" s="14">
        <f>(N2283/100)*(I2283*$I$8)+(N2283/100)*(J2283*$J$8)</f>
        <v>226.79999999999998</v>
      </c>
      <c r="T2283" s="14">
        <f>(O2283/100)*(K2283*$K$8)</f>
        <v>0</v>
      </c>
      <c r="U2283" s="14">
        <f>(P2283/100)*(K2283*$K$8)+(P2283/100)*(L2283*$L$8)</f>
        <v>0</v>
      </c>
      <c r="V2283" s="14">
        <f>(Q2283/100)*(L2283*$L$8)</f>
        <v>0</v>
      </c>
      <c r="W2283" s="14">
        <f>(R2283/100)*(K2283*$K$8)+(R2283/100)*(L2283*$L$8)</f>
        <v>0</v>
      </c>
      <c r="X2283" s="14">
        <f t="shared" si="732"/>
        <v>394.79999999999995</v>
      </c>
      <c r="Y2283" s="14">
        <f t="shared" si="733"/>
        <v>0</v>
      </c>
      <c r="Z2283" s="14">
        <f t="shared" si="734"/>
        <v>0</v>
      </c>
      <c r="AA2283" s="14">
        <f t="shared" si="735"/>
        <v>0</v>
      </c>
      <c r="AB2283" s="14">
        <f t="shared" si="737"/>
        <v>0</v>
      </c>
      <c r="AC2283" s="15">
        <f t="shared" si="736"/>
        <v>394.8</v>
      </c>
      <c r="AD2283" s="48">
        <f>(ROUND(AC2283-AC2278,1)/AC2278)</f>
        <v>-6.6666666666666666E-2</v>
      </c>
      <c r="AE2283" s="113"/>
      <c r="AF2283" s="60"/>
      <c r="AH2283" s="20"/>
    </row>
    <row r="2284" spans="1:34">
      <c r="A2284" s="99" t="s">
        <v>606</v>
      </c>
      <c r="B2284" s="91"/>
      <c r="C2284" s="21" t="s">
        <v>1</v>
      </c>
      <c r="D2284" s="12">
        <v>60</v>
      </c>
      <c r="E2284" s="12">
        <v>120</v>
      </c>
      <c r="F2284" s="12">
        <v>0</v>
      </c>
      <c r="G2284" s="12">
        <v>0</v>
      </c>
      <c r="H2284" s="12">
        <v>0</v>
      </c>
      <c r="I2284" s="13">
        <v>10</v>
      </c>
      <c r="J2284" s="13">
        <v>80</v>
      </c>
      <c r="K2284" s="13">
        <v>96</v>
      </c>
      <c r="L2284" s="13">
        <v>0</v>
      </c>
      <c r="M2284" s="13">
        <v>0</v>
      </c>
      <c r="N2284" s="14">
        <f>D2284*$D$9</f>
        <v>72</v>
      </c>
      <c r="O2284" s="14">
        <f>E2284*$E$9</f>
        <v>156</v>
      </c>
      <c r="P2284" s="14">
        <f>F2284*$F$9</f>
        <v>0</v>
      </c>
      <c r="Q2284" s="14">
        <f>G2284*$G$9</f>
        <v>0</v>
      </c>
      <c r="R2284" s="14">
        <f>H2284*$H$9</f>
        <v>0</v>
      </c>
      <c r="S2284" s="14">
        <f>(N2284/100)*(I2284*$I$9)+(N2284/100)*(J2284*$J$9)</f>
        <v>97.199999999999989</v>
      </c>
      <c r="T2284" s="14">
        <f>(O2284/100)*(K2284*$K$9)</f>
        <v>224.64000000000001</v>
      </c>
      <c r="U2284" s="14">
        <f>(P2284/100)*(K2284*$K$9)+(P2284/100)*(L2284*$L$9)</f>
        <v>0</v>
      </c>
      <c r="V2284" s="14">
        <f>(Q2284/100)*(L2284*$L$9)</f>
        <v>0</v>
      </c>
      <c r="W2284" s="14">
        <f>(R2284/100)*(K2284*$K$9)+(R2284/100)*(L2284*$L$9)</f>
        <v>0</v>
      </c>
      <c r="X2284" s="14">
        <f t="shared" si="732"/>
        <v>169.2</v>
      </c>
      <c r="Y2284" s="14">
        <f t="shared" si="733"/>
        <v>380.64</v>
      </c>
      <c r="Z2284" s="14">
        <f t="shared" si="734"/>
        <v>0</v>
      </c>
      <c r="AA2284" s="14">
        <f t="shared" si="735"/>
        <v>0</v>
      </c>
      <c r="AB2284" s="14">
        <f t="shared" si="737"/>
        <v>0</v>
      </c>
      <c r="AC2284" s="15">
        <f t="shared" si="736"/>
        <v>549.79999999999995</v>
      </c>
      <c r="AD2284" s="48">
        <f>(ROUND(AC2284-AC2278,1)/AC2278)</f>
        <v>0.29976359338061465</v>
      </c>
      <c r="AE2284" s="113"/>
      <c r="AF2284" s="60"/>
      <c r="AH2284" s="20"/>
    </row>
    <row r="2285" spans="1:34">
      <c r="A2285" s="99" t="s">
        <v>845</v>
      </c>
      <c r="B2285" s="91"/>
      <c r="C2285" s="21" t="s">
        <v>2</v>
      </c>
      <c r="D2285" s="12">
        <v>60</v>
      </c>
      <c r="E2285" s="12">
        <v>0</v>
      </c>
      <c r="F2285" s="12">
        <v>120</v>
      </c>
      <c r="G2285" s="12">
        <v>0</v>
      </c>
      <c r="H2285" s="12">
        <v>0</v>
      </c>
      <c r="I2285" s="13">
        <v>10</v>
      </c>
      <c r="J2285" s="13">
        <v>80</v>
      </c>
      <c r="K2285" s="13">
        <v>48</v>
      </c>
      <c r="L2285" s="13">
        <v>48</v>
      </c>
      <c r="M2285" s="13">
        <v>0</v>
      </c>
      <c r="N2285" s="14">
        <f>D2285*$D$10</f>
        <v>72</v>
      </c>
      <c r="O2285" s="14">
        <f>E2285*$E$10</f>
        <v>0</v>
      </c>
      <c r="P2285" s="14">
        <f>F2285*$F$10</f>
        <v>156</v>
      </c>
      <c r="Q2285" s="14">
        <f>G2285*$G$10</f>
        <v>0</v>
      </c>
      <c r="R2285" s="14">
        <f>H2285*$H$10</f>
        <v>0</v>
      </c>
      <c r="S2285" s="14">
        <f>(N2285/100)*(I2285*$I$10)+(N2285/100)*(J2285*$J$10)</f>
        <v>97.199999999999989</v>
      </c>
      <c r="T2285" s="14">
        <f>(O2285/100)*(K2285*$J$10)</f>
        <v>0</v>
      </c>
      <c r="U2285" s="14">
        <f>(P2285/100)*(K2285*$K$10)+(P2285/100)*(L2285*$L$10)</f>
        <v>224.64000000000001</v>
      </c>
      <c r="V2285" s="14">
        <f>(Q2285/100)*(L2285*$L$10)</f>
        <v>0</v>
      </c>
      <c r="W2285" s="14">
        <f>(R2285/100)*(K2285*$K$10)+(R2285/100)*(L2285*$L$10)</f>
        <v>0</v>
      </c>
      <c r="X2285" s="14">
        <f t="shared" si="732"/>
        <v>169.2</v>
      </c>
      <c r="Y2285" s="14">
        <f t="shared" si="733"/>
        <v>0</v>
      </c>
      <c r="Z2285" s="14">
        <f t="shared" si="734"/>
        <v>380.64</v>
      </c>
      <c r="AA2285" s="14">
        <f t="shared" si="735"/>
        <v>0</v>
      </c>
      <c r="AB2285" s="14">
        <f t="shared" si="737"/>
        <v>0</v>
      </c>
      <c r="AC2285" s="15">
        <f t="shared" si="736"/>
        <v>549.79999999999995</v>
      </c>
      <c r="AD2285" s="48">
        <f>(ROUND(AC2285-AC2278,1)/AC2278)</f>
        <v>0.29976359338061465</v>
      </c>
      <c r="AE2285" s="113"/>
      <c r="AF2285" s="60"/>
      <c r="AH2285" s="20"/>
    </row>
    <row r="2286" spans="1:34">
      <c r="A2286" s="99" t="s">
        <v>846</v>
      </c>
      <c r="B2286" s="91"/>
      <c r="C2286" s="21" t="s">
        <v>3</v>
      </c>
      <c r="D2286" s="12">
        <v>60</v>
      </c>
      <c r="E2286" s="12">
        <v>0</v>
      </c>
      <c r="F2286" s="12">
        <v>0</v>
      </c>
      <c r="G2286" s="12">
        <v>120</v>
      </c>
      <c r="H2286" s="12">
        <v>0</v>
      </c>
      <c r="I2286" s="13">
        <v>10</v>
      </c>
      <c r="J2286" s="13">
        <v>80</v>
      </c>
      <c r="K2286" s="13">
        <v>0</v>
      </c>
      <c r="L2286" s="13">
        <v>96</v>
      </c>
      <c r="M2286" s="13">
        <v>0</v>
      </c>
      <c r="N2286" s="14">
        <f>D2286*$D$11</f>
        <v>72</v>
      </c>
      <c r="O2286" s="14">
        <f>E2286*$E$11</f>
        <v>0</v>
      </c>
      <c r="P2286" s="14">
        <f>F2286*$F$11</f>
        <v>0</v>
      </c>
      <c r="Q2286" s="14">
        <f>G2286*$G$11</f>
        <v>156</v>
      </c>
      <c r="R2286" s="14">
        <f>H2286*$H$11</f>
        <v>0</v>
      </c>
      <c r="S2286" s="14">
        <f>(N2286/100)*(I2286*$I$11)+(N2286/100)*(J2286*$J$11)</f>
        <v>97.199999999999989</v>
      </c>
      <c r="T2286" s="14">
        <f>(O2286/100)*(K2286*$K$11)</f>
        <v>0</v>
      </c>
      <c r="U2286" s="14">
        <f>(P2286/100)*(K2286*$K$11)+(P2286/100)*(L2286*$L$11)</f>
        <v>0</v>
      </c>
      <c r="V2286" s="14">
        <f>(Q2286/100)*(L2286*$L$11)</f>
        <v>224.64000000000001</v>
      </c>
      <c r="W2286" s="14">
        <f>(R2286/100)*(K2286*$K$11)+(R2286/100)*(L2286*$L$11)</f>
        <v>0</v>
      </c>
      <c r="X2286" s="14">
        <f t="shared" si="732"/>
        <v>169.2</v>
      </c>
      <c r="Y2286" s="14">
        <f t="shared" si="733"/>
        <v>0</v>
      </c>
      <c r="Z2286" s="14">
        <f t="shared" si="734"/>
        <v>0</v>
      </c>
      <c r="AA2286" s="14">
        <f t="shared" si="735"/>
        <v>380.64</v>
      </c>
      <c r="AB2286" s="14">
        <f t="shared" si="737"/>
        <v>0</v>
      </c>
      <c r="AC2286" s="15">
        <f t="shared" si="736"/>
        <v>549.79999999999995</v>
      </c>
      <c r="AD2286" s="48">
        <f>(ROUND(AC2286-AC2278,1)/AC2278)</f>
        <v>0.29976359338061465</v>
      </c>
      <c r="AE2286" s="113"/>
      <c r="AF2286" s="60"/>
      <c r="AH2286" s="20"/>
    </row>
    <row r="2287" spans="1:34">
      <c r="A2287" s="99" t="s">
        <v>847</v>
      </c>
      <c r="B2287" s="91"/>
      <c r="C2287" s="21" t="s">
        <v>4</v>
      </c>
      <c r="D2287" s="12">
        <v>60</v>
      </c>
      <c r="E2287" s="12">
        <v>0</v>
      </c>
      <c r="F2287" s="12">
        <v>0</v>
      </c>
      <c r="G2287" s="12">
        <v>0</v>
      </c>
      <c r="H2287" s="12">
        <v>120</v>
      </c>
      <c r="I2287" s="13">
        <v>10</v>
      </c>
      <c r="J2287" s="13">
        <v>80</v>
      </c>
      <c r="K2287" s="13">
        <v>48</v>
      </c>
      <c r="L2287" s="13">
        <v>48</v>
      </c>
      <c r="M2287" s="13">
        <v>0</v>
      </c>
      <c r="N2287" s="14">
        <f>D2287*$D$12</f>
        <v>72</v>
      </c>
      <c r="O2287" s="14">
        <f>E2287*$E$12</f>
        <v>0</v>
      </c>
      <c r="P2287" s="14">
        <f>F2287*$F$12</f>
        <v>0</v>
      </c>
      <c r="Q2287" s="14">
        <f>G2287*$G$12</f>
        <v>0</v>
      </c>
      <c r="R2287" s="14">
        <f>H2287*$H$12</f>
        <v>156</v>
      </c>
      <c r="S2287" s="14">
        <f>(N2287/100)*(I2287*$I$12)+(N2287/100)*(J2287*$J$12)</f>
        <v>97.199999999999989</v>
      </c>
      <c r="T2287" s="14">
        <f>(O2287/100)*(K2287*$K$12)</f>
        <v>0</v>
      </c>
      <c r="U2287" s="14">
        <f>(P2287/100)*(K2287*$K$12)+(P2287/100)*(L2287*$L$12)</f>
        <v>0</v>
      </c>
      <c r="V2287" s="14">
        <f>(Q2287/100)*(L2287*$L$12)</f>
        <v>0</v>
      </c>
      <c r="W2287" s="14">
        <f>(R2287/100)*(K2287*$K$12)+(R2287/100)*(L2287*$L$12)</f>
        <v>224.64000000000001</v>
      </c>
      <c r="X2287" s="14">
        <f t="shared" si="732"/>
        <v>169.2</v>
      </c>
      <c r="Y2287" s="14">
        <f t="shared" si="733"/>
        <v>0</v>
      </c>
      <c r="Z2287" s="14">
        <f t="shared" si="734"/>
        <v>0</v>
      </c>
      <c r="AA2287" s="14">
        <f t="shared" si="735"/>
        <v>0</v>
      </c>
      <c r="AB2287" s="14">
        <f t="shared" si="737"/>
        <v>380.64</v>
      </c>
      <c r="AC2287" s="15">
        <f t="shared" si="736"/>
        <v>549.79999999999995</v>
      </c>
      <c r="AD2287" s="48">
        <f>(ROUND(AC2287-AC2278,1)/AC2278)</f>
        <v>0.29976359338061465</v>
      </c>
      <c r="AE2287" s="113"/>
      <c r="AF2287" s="60"/>
      <c r="AH2287" s="20"/>
    </row>
    <row r="2288" spans="1:34">
      <c r="A2288" s="99" t="s">
        <v>848</v>
      </c>
      <c r="B2288" s="91"/>
      <c r="C2288" s="21" t="s">
        <v>328</v>
      </c>
      <c r="D2288" s="12">
        <v>120</v>
      </c>
      <c r="E2288" s="12">
        <v>0</v>
      </c>
      <c r="F2288" s="12">
        <v>0</v>
      </c>
      <c r="G2288" s="12">
        <v>0</v>
      </c>
      <c r="H2288" s="12">
        <v>0</v>
      </c>
      <c r="I2288" s="13">
        <v>10</v>
      </c>
      <c r="J2288" s="13">
        <v>80</v>
      </c>
      <c r="K2288" s="13">
        <v>0</v>
      </c>
      <c r="L2288" s="13">
        <v>0</v>
      </c>
      <c r="M2288" s="13">
        <v>80</v>
      </c>
      <c r="N2288" s="14">
        <f>D2288*$D$13</f>
        <v>156</v>
      </c>
      <c r="O2288" s="14">
        <f>E2288*$E$13</f>
        <v>0</v>
      </c>
      <c r="P2288" s="14">
        <f>F2288*$F$13</f>
        <v>0</v>
      </c>
      <c r="Q2288" s="14">
        <f>G2288*$G$13</f>
        <v>0</v>
      </c>
      <c r="R2288" s="14">
        <f>H2288*$H$13</f>
        <v>0</v>
      </c>
      <c r="S2288" s="14">
        <f>(N2288/100)*(I2288*$I$14)+(N2288/100)*(J2288*$J$14)+(N2288/100)*(M2288*$M$14)</f>
        <v>397.80000000000007</v>
      </c>
      <c r="T2288" s="14">
        <f>(O2288/100)*(K2288*$K$13)+(O2288/100)*(M2288*$M$13)</f>
        <v>0</v>
      </c>
      <c r="U2288" s="14">
        <f>(P2288/100)*(K2288*$K$13)+(P2288/100)*(L2288*$L$13)+(P2288/100)*(M2288*$M$13)</f>
        <v>0</v>
      </c>
      <c r="V2288" s="14">
        <f>(Q2288/100)*(L2288*$L$13)+(Q2288/100)*(M2288*$M$13)</f>
        <v>0</v>
      </c>
      <c r="W2288" s="14">
        <f>(R2288/100)*(K2288*$K$13)+(R2288/100)*(L2288*$L$13)+(R2288/100)*(M2288*$M$13)</f>
        <v>0</v>
      </c>
      <c r="X2288" s="14">
        <f t="shared" si="732"/>
        <v>553.80000000000007</v>
      </c>
      <c r="Y2288" s="14">
        <f t="shared" si="733"/>
        <v>0</v>
      </c>
      <c r="Z2288" s="14">
        <f t="shared" si="734"/>
        <v>0</v>
      </c>
      <c r="AA2288" s="14">
        <f t="shared" si="735"/>
        <v>0</v>
      </c>
      <c r="AB2288" s="14">
        <f t="shared" si="737"/>
        <v>0</v>
      </c>
      <c r="AC2288" s="15">
        <f t="shared" si="736"/>
        <v>553.79999999999995</v>
      </c>
      <c r="AD2288" s="48">
        <f>(ROUND(AC2288-AC2278,1)/AC2278)</f>
        <v>0.30921985815602837</v>
      </c>
      <c r="AE2288" s="113"/>
      <c r="AF2288" s="60"/>
      <c r="AH2288" s="20"/>
    </row>
    <row r="2289" spans="1:34">
      <c r="A2289" s="99" t="s">
        <v>849</v>
      </c>
      <c r="B2289" s="91"/>
      <c r="C2289" s="21" t="s">
        <v>329</v>
      </c>
      <c r="D2289" s="12">
        <v>120</v>
      </c>
      <c r="E2289" s="12">
        <v>0</v>
      </c>
      <c r="F2289" s="12">
        <v>0</v>
      </c>
      <c r="G2289" s="12">
        <v>0</v>
      </c>
      <c r="H2289" s="12">
        <v>0</v>
      </c>
      <c r="I2289" s="13">
        <v>10</v>
      </c>
      <c r="J2289" s="13">
        <v>80</v>
      </c>
      <c r="K2289" s="13">
        <v>80</v>
      </c>
      <c r="L2289" s="13">
        <v>0</v>
      </c>
      <c r="M2289" s="13">
        <v>0</v>
      </c>
      <c r="N2289" s="14">
        <f>D2289*$D$14</f>
        <v>156</v>
      </c>
      <c r="O2289" s="14">
        <f>E2289*$E$14</f>
        <v>0</v>
      </c>
      <c r="P2289" s="14">
        <f>F2289*$F$14</f>
        <v>0</v>
      </c>
      <c r="Q2289" s="14">
        <f>G2289*$G$14</f>
        <v>0</v>
      </c>
      <c r="R2289" s="14">
        <f>H2289*$H$14</f>
        <v>0</v>
      </c>
      <c r="S2289" s="14">
        <f>(N2289/100)*(I2289*$I$14)+(N2289/100)*(J2289*$J$14)+(N2289/100)*(K2289*$K$14)</f>
        <v>397.80000000000007</v>
      </c>
      <c r="T2289" s="14">
        <f>(O2289/100)*(K2289*$K$14)</f>
        <v>0</v>
      </c>
      <c r="U2289" s="14">
        <f>(P2289/100)*(K2289*$K$14)+(P2289/100)*(L2289*$L$14)</f>
        <v>0</v>
      </c>
      <c r="V2289" s="14">
        <f>(Q2289/100)*(L2289*$L$14)</f>
        <v>0</v>
      </c>
      <c r="W2289" s="14">
        <f>(R2289/100)*(K2289*$L$14)+(R2289/100)*(L2289*$M$14)</f>
        <v>0</v>
      </c>
      <c r="X2289" s="14">
        <f t="shared" si="732"/>
        <v>553.80000000000007</v>
      </c>
      <c r="Y2289" s="14">
        <f t="shared" si="733"/>
        <v>0</v>
      </c>
      <c r="Z2289" s="14">
        <f t="shared" si="734"/>
        <v>0</v>
      </c>
      <c r="AA2289" s="14">
        <f t="shared" si="735"/>
        <v>0</v>
      </c>
      <c r="AB2289" s="14">
        <f t="shared" si="737"/>
        <v>0</v>
      </c>
      <c r="AC2289" s="15">
        <f t="shared" si="736"/>
        <v>553.79999999999995</v>
      </c>
      <c r="AD2289" s="48">
        <f>(ROUND(AC2289-AC2278,1)/AC2278)</f>
        <v>0.30921985815602837</v>
      </c>
      <c r="AE2289" s="113"/>
      <c r="AF2289" s="60"/>
      <c r="AH2289" s="20"/>
    </row>
    <row r="2290" spans="1:34">
      <c r="A2290" s="99"/>
      <c r="B2290" s="91"/>
      <c r="C2290" s="21" t="s">
        <v>330</v>
      </c>
      <c r="D2290" s="12">
        <v>120</v>
      </c>
      <c r="E2290" s="12">
        <v>0</v>
      </c>
      <c r="F2290" s="12">
        <v>0</v>
      </c>
      <c r="G2290" s="12">
        <v>0</v>
      </c>
      <c r="H2290" s="12">
        <v>0</v>
      </c>
      <c r="I2290" s="13">
        <v>10</v>
      </c>
      <c r="J2290" s="13">
        <v>80</v>
      </c>
      <c r="K2290" s="13">
        <v>0</v>
      </c>
      <c r="L2290" s="13">
        <v>80</v>
      </c>
      <c r="M2290" s="13">
        <v>0</v>
      </c>
      <c r="N2290" s="14">
        <f>D2290*$D$15</f>
        <v>156</v>
      </c>
      <c r="O2290" s="14">
        <f>E2290*$E$15</f>
        <v>0</v>
      </c>
      <c r="P2290" s="14">
        <f>F2290*$F$15</f>
        <v>0</v>
      </c>
      <c r="Q2290" s="14">
        <f>G2290*$G$15</f>
        <v>0</v>
      </c>
      <c r="R2290" s="14">
        <f>H2290*$H$15</f>
        <v>0</v>
      </c>
      <c r="S2290" s="14">
        <f>(N2290/100)*(I2290*$I$15)+(N2290/100)*(J2290*$J$15)+(N2290/100)*(L2290*$L$15)</f>
        <v>397.80000000000007</v>
      </c>
      <c r="T2290" s="14">
        <f>(O2290/100)*(K2290*$K$15)</f>
        <v>0</v>
      </c>
      <c r="U2290" s="14">
        <f>(P2290/100)*(K2290*$K$15)+(P2290/100)*(L2290*$L$15)</f>
        <v>0</v>
      </c>
      <c r="V2290" s="14">
        <f>(Q2290/100)*(L2290*$L$15)</f>
        <v>0</v>
      </c>
      <c r="W2290" s="14">
        <f>(R2290/100)*(K2290*$K$15)+(R2290/100)*(L2290*$L$15)</f>
        <v>0</v>
      </c>
      <c r="X2290" s="14">
        <f t="shared" si="732"/>
        <v>553.80000000000007</v>
      </c>
      <c r="Y2290" s="14">
        <f t="shared" si="733"/>
        <v>0</v>
      </c>
      <c r="Z2290" s="14">
        <f t="shared" si="734"/>
        <v>0</v>
      </c>
      <c r="AA2290" s="14">
        <f t="shared" si="735"/>
        <v>0</v>
      </c>
      <c r="AB2290" s="14">
        <f t="shared" si="737"/>
        <v>0</v>
      </c>
      <c r="AC2290" s="15">
        <f t="shared" si="736"/>
        <v>553.79999999999995</v>
      </c>
      <c r="AD2290" s="48">
        <f>(ROUND(AC2290-AC2278,1)/AC2278)</f>
        <v>0.30921985815602837</v>
      </c>
      <c r="AE2290" s="113"/>
      <c r="AF2290" s="60"/>
      <c r="AH2290" s="20"/>
    </row>
    <row r="2291" spans="1:34">
      <c r="A2291" s="99"/>
      <c r="B2291" s="91"/>
      <c r="C2291" s="21" t="s">
        <v>326</v>
      </c>
      <c r="D2291" s="12">
        <v>120</v>
      </c>
      <c r="E2291" s="12">
        <v>0</v>
      </c>
      <c r="F2291" s="12">
        <v>0</v>
      </c>
      <c r="G2291" s="12">
        <v>0</v>
      </c>
      <c r="H2291" s="12">
        <v>0</v>
      </c>
      <c r="I2291" s="13">
        <v>10</v>
      </c>
      <c r="J2291" s="13">
        <v>100</v>
      </c>
      <c r="K2291" s="13">
        <v>0</v>
      </c>
      <c r="L2291" s="13">
        <v>0</v>
      </c>
      <c r="M2291" s="13">
        <v>0</v>
      </c>
      <c r="N2291" s="14">
        <f>D2291*$D$16</f>
        <v>156</v>
      </c>
      <c r="O2291" s="14">
        <f>E2291*$E$16</f>
        <v>0</v>
      </c>
      <c r="P2291" s="14">
        <f>F2291*$F$16</f>
        <v>0</v>
      </c>
      <c r="Q2291" s="14">
        <f>G2291*$G$16</f>
        <v>0</v>
      </c>
      <c r="R2291" s="14">
        <f>H2291*$H$16</f>
        <v>0</v>
      </c>
      <c r="S2291" s="14">
        <f>(N2291/100)*(I2291*$I$16)+(N2291/100)*(J2291*$J$16)</f>
        <v>374.4</v>
      </c>
      <c r="T2291" s="14">
        <f>(O2291/100)*(K2291*$K$16)</f>
        <v>0</v>
      </c>
      <c r="U2291" s="14">
        <f>(P2291/100)*(K2291*$K$16)+(P2291/100)*(L2291*$L$16)</f>
        <v>0</v>
      </c>
      <c r="V2291" s="14">
        <f>(Q2291/100)*(L2291*$L$16)</f>
        <v>0</v>
      </c>
      <c r="W2291" s="14">
        <f>(R2291/100)*(K2291*$K$16)+(R2291/100)*(L2291*$L$16)</f>
        <v>0</v>
      </c>
      <c r="X2291" s="14">
        <f t="shared" si="732"/>
        <v>530.4</v>
      </c>
      <c r="Y2291" s="14">
        <f t="shared" si="733"/>
        <v>0</v>
      </c>
      <c r="Z2291" s="14">
        <f t="shared" si="734"/>
        <v>0</v>
      </c>
      <c r="AA2291" s="14">
        <f t="shared" si="735"/>
        <v>0</v>
      </c>
      <c r="AB2291" s="14">
        <f t="shared" si="737"/>
        <v>0</v>
      </c>
      <c r="AC2291" s="15">
        <f t="shared" si="736"/>
        <v>530.4</v>
      </c>
      <c r="AD2291" s="48">
        <f>(ROUND(AC2291-AC2278,1)/AC2278)</f>
        <v>0.25390070921985819</v>
      </c>
      <c r="AE2291" s="113"/>
      <c r="AF2291" s="60"/>
      <c r="AH2291" s="20"/>
    </row>
    <row r="2292" spans="1:34">
      <c r="A2292" s="99"/>
      <c r="B2292" s="91"/>
      <c r="C2292" s="21" t="s">
        <v>327</v>
      </c>
      <c r="D2292" s="12">
        <v>120</v>
      </c>
      <c r="E2292" s="12">
        <v>0</v>
      </c>
      <c r="F2292" s="12">
        <v>0</v>
      </c>
      <c r="G2292" s="12">
        <v>0</v>
      </c>
      <c r="H2292" s="12">
        <v>0</v>
      </c>
      <c r="I2292" s="13">
        <v>52</v>
      </c>
      <c r="J2292" s="13">
        <v>80</v>
      </c>
      <c r="K2292" s="13">
        <v>0</v>
      </c>
      <c r="L2292" s="13">
        <v>0</v>
      </c>
      <c r="M2292" s="13">
        <v>0</v>
      </c>
      <c r="N2292" s="14">
        <f>D2292*$D$17</f>
        <v>156</v>
      </c>
      <c r="O2292" s="14">
        <f>E2292*$E$17</f>
        <v>0</v>
      </c>
      <c r="P2292" s="14">
        <f>F2292*$F$17</f>
        <v>0</v>
      </c>
      <c r="Q2292" s="14">
        <f>G2292*$G$17</f>
        <v>0</v>
      </c>
      <c r="R2292" s="14">
        <f>H2292*$H$17</f>
        <v>0</v>
      </c>
      <c r="S2292" s="14">
        <f>(N2292/100)*(I2292*$I$17)+(N2292/100)*(J2292*$J$17)</f>
        <v>311.37599999999998</v>
      </c>
      <c r="T2292" s="14">
        <f>(O2292/100)*(K2292*$K$17)</f>
        <v>0</v>
      </c>
      <c r="U2292" s="14">
        <f>(P2292/100)*(K2292*$K$17)+(P2292/100)*(L2292*$L$17)</f>
        <v>0</v>
      </c>
      <c r="V2292" s="14">
        <f>(Q2292/100)*(L2292*$L$17)</f>
        <v>0</v>
      </c>
      <c r="W2292" s="14">
        <f>(R2292/100)*(K2292*$K$17)+(R2292/100)*(L2292*$L$17)</f>
        <v>0</v>
      </c>
      <c r="X2292" s="14">
        <f t="shared" si="732"/>
        <v>467.37599999999998</v>
      </c>
      <c r="Y2292" s="14">
        <f t="shared" si="733"/>
        <v>0</v>
      </c>
      <c r="Z2292" s="14">
        <f t="shared" si="734"/>
        <v>0</v>
      </c>
      <c r="AA2292" s="14">
        <f t="shared" si="735"/>
        <v>0</v>
      </c>
      <c r="AB2292" s="14">
        <f t="shared" si="737"/>
        <v>0</v>
      </c>
      <c r="AC2292" s="15">
        <f t="shared" si="736"/>
        <v>467.4</v>
      </c>
      <c r="AD2292" s="48">
        <f>(ROUND(AC2292-AC2278,1)/AC2278)</f>
        <v>0.1049645390070922</v>
      </c>
      <c r="AE2292" s="113"/>
      <c r="AF2292" s="60"/>
      <c r="AH2292" s="20"/>
    </row>
    <row r="2293" spans="1:34">
      <c r="A2293" s="107"/>
      <c r="B2293" s="156" t="s">
        <v>810</v>
      </c>
      <c r="C2293" s="156"/>
      <c r="D2293" s="156"/>
      <c r="E2293" s="156"/>
      <c r="F2293" s="156"/>
      <c r="G2293" s="156"/>
      <c r="H2293" s="156"/>
      <c r="I2293" s="156"/>
      <c r="J2293" s="156"/>
      <c r="K2293" s="156"/>
      <c r="L2293" s="156"/>
      <c r="M2293" s="156"/>
      <c r="N2293" s="156"/>
      <c r="O2293" s="156"/>
      <c r="P2293" s="156"/>
      <c r="Q2293" s="156"/>
      <c r="R2293" s="156"/>
      <c r="S2293" s="156"/>
      <c r="T2293" s="156"/>
      <c r="U2293" s="156"/>
      <c r="V2293" s="156"/>
      <c r="W2293" s="156"/>
      <c r="X2293" s="156"/>
      <c r="Y2293" s="156"/>
      <c r="Z2293" s="156"/>
      <c r="AA2293" s="156"/>
      <c r="AB2293" s="156"/>
      <c r="AC2293" s="18">
        <v>500</v>
      </c>
      <c r="AD2293" s="18"/>
      <c r="AE2293" s="113"/>
      <c r="AF2293" s="60"/>
      <c r="AH2293" s="20"/>
    </row>
    <row r="2294" spans="1:34">
      <c r="A2294" s="106" t="s">
        <v>0</v>
      </c>
      <c r="B2294" s="87" t="s">
        <v>109</v>
      </c>
      <c r="C2294" s="21" t="s">
        <v>244</v>
      </c>
      <c r="D2294" s="12">
        <v>108</v>
      </c>
      <c r="E2294" s="12">
        <v>0</v>
      </c>
      <c r="F2294" s="12">
        <v>0</v>
      </c>
      <c r="G2294" s="12">
        <v>0</v>
      </c>
      <c r="H2294" s="12">
        <v>0</v>
      </c>
      <c r="I2294" s="13">
        <v>30</v>
      </c>
      <c r="J2294" s="13">
        <v>60</v>
      </c>
      <c r="K2294" s="13">
        <v>0</v>
      </c>
      <c r="L2294" s="13">
        <v>0</v>
      </c>
      <c r="M2294" s="13">
        <v>0</v>
      </c>
      <c r="N2294" s="14">
        <f>D2294*$D$3</f>
        <v>162</v>
      </c>
      <c r="O2294" s="14">
        <f>E2294*$E$3</f>
        <v>0</v>
      </c>
      <c r="P2294" s="14">
        <f>F2294*$F$3</f>
        <v>0</v>
      </c>
      <c r="Q2294" s="14">
        <f>G2294*$G$3</f>
        <v>0</v>
      </c>
      <c r="R2294" s="14">
        <f>H2294*$H$3</f>
        <v>0</v>
      </c>
      <c r="S2294" s="14">
        <f>(N2294/100)*(I2294*$I$3)+(N2294/100)*(J2294*$J$3)</f>
        <v>218.70000000000002</v>
      </c>
      <c r="T2294" s="14">
        <f>(O2294/100)*(K2294*$K$3)</f>
        <v>0</v>
      </c>
      <c r="U2294" s="14">
        <f>(P2294/100)*(K2294*$K$3)+(P2294/100)*(L2294*$L$3)</f>
        <v>0</v>
      </c>
      <c r="V2294" s="14">
        <f>(Q2294/100)*(L2294*$L$3)</f>
        <v>0</v>
      </c>
      <c r="W2294" s="14">
        <f>(R2294/100)*(K2294*$K$3)+(R2294/100)*(L2294*$L$3)</f>
        <v>0</v>
      </c>
      <c r="X2294" s="14">
        <f t="shared" ref="X2294:X2308" si="738">N2294+S2294</f>
        <v>380.70000000000005</v>
      </c>
      <c r="Y2294" s="14">
        <f t="shared" ref="Y2294:Y2308" si="739">O2294+T2294</f>
        <v>0</v>
      </c>
      <c r="Z2294" s="14">
        <f t="shared" ref="Z2294:Z2308" si="740">P2294+U2294</f>
        <v>0</v>
      </c>
      <c r="AA2294" s="14">
        <f t="shared" ref="AA2294:AA2308" si="741">Q2294+V2294</f>
        <v>0</v>
      </c>
      <c r="AB2294" s="14">
        <f>R2294+W2294</f>
        <v>0</v>
      </c>
      <c r="AC2294" s="15">
        <f>ROUND(X2294+Y2294+Z2294+AA2294+AB2294,1)</f>
        <v>380.7</v>
      </c>
      <c r="AD2294" s="48">
        <v>0</v>
      </c>
      <c r="AE2294" s="113"/>
      <c r="AF2294" s="60"/>
      <c r="AH2294" s="20"/>
    </row>
    <row r="2295" spans="1:34">
      <c r="A2295" s="99" t="s">
        <v>815</v>
      </c>
      <c r="B2295" s="87">
        <v>16</v>
      </c>
      <c r="C2295" s="21" t="s">
        <v>325</v>
      </c>
      <c r="D2295" s="12">
        <v>108</v>
      </c>
      <c r="E2295" s="12">
        <v>0</v>
      </c>
      <c r="F2295" s="12">
        <v>0</v>
      </c>
      <c r="G2295" s="12">
        <v>0</v>
      </c>
      <c r="H2295" s="12">
        <v>0</v>
      </c>
      <c r="I2295" s="13">
        <v>46</v>
      </c>
      <c r="J2295" s="13">
        <v>76</v>
      </c>
      <c r="K2295" s="13">
        <v>0</v>
      </c>
      <c r="L2295" s="13">
        <v>0</v>
      </c>
      <c r="M2295" s="13">
        <v>0</v>
      </c>
      <c r="N2295" s="14">
        <f>D2295*$D$4</f>
        <v>140.4</v>
      </c>
      <c r="O2295" s="14">
        <f>E2295*$E$4</f>
        <v>0</v>
      </c>
      <c r="P2295" s="14">
        <f>F2295*$F$4</f>
        <v>0</v>
      </c>
      <c r="Q2295" s="14">
        <f>G2295*$G$4</f>
        <v>0</v>
      </c>
      <c r="R2295" s="14">
        <f>H2295*$H$4</f>
        <v>0</v>
      </c>
      <c r="S2295" s="14">
        <f>(N2295/100)*(I2295*$I$4)+(N2295/100)*(J2295*$J$4)</f>
        <v>308.31840000000005</v>
      </c>
      <c r="T2295" s="14">
        <f>(O2295/100)*(K2295*$K$4)</f>
        <v>0</v>
      </c>
      <c r="U2295" s="14">
        <f>(P2295/100)*(K2295*$K$4)+(P2295/100)*(L2295*$L$4)</f>
        <v>0</v>
      </c>
      <c r="V2295" s="14">
        <f>(Q2295/100)*(L2295*$L$4)</f>
        <v>0</v>
      </c>
      <c r="W2295" s="14">
        <f>(R2295/100)*(K2295*$K$4)+(R2295/100)*(L2295*$L$4)</f>
        <v>0</v>
      </c>
      <c r="X2295" s="14">
        <f t="shared" si="738"/>
        <v>448.71840000000009</v>
      </c>
      <c r="Y2295" s="14">
        <f t="shared" si="739"/>
        <v>0</v>
      </c>
      <c r="Z2295" s="14">
        <f t="shared" si="740"/>
        <v>0</v>
      </c>
      <c r="AA2295" s="14">
        <f t="shared" si="741"/>
        <v>0</v>
      </c>
      <c r="AB2295" s="14">
        <f>R2295+W2295</f>
        <v>0</v>
      </c>
      <c r="AC2295" s="15">
        <f>ROUND(X2295+Y2295+Z2295+AA2295+AB2295,1)</f>
        <v>448.7</v>
      </c>
      <c r="AD2295" s="48">
        <f>(ROUND(AC2295-AC2294,1)/AC2294)</f>
        <v>0.17861833464670346</v>
      </c>
      <c r="AE2295" s="113" t="s">
        <v>814</v>
      </c>
      <c r="AF2295" s="60"/>
      <c r="AH2295" s="20"/>
    </row>
    <row r="2296" spans="1:34">
      <c r="A2296" s="99" t="s">
        <v>816</v>
      </c>
      <c r="B2296" s="87">
        <v>16</v>
      </c>
      <c r="C2296" s="21" t="s">
        <v>850</v>
      </c>
      <c r="D2296" s="12">
        <v>108</v>
      </c>
      <c r="E2296" s="12">
        <v>0</v>
      </c>
      <c r="F2296" s="12">
        <v>0</v>
      </c>
      <c r="G2296" s="12">
        <v>0</v>
      </c>
      <c r="H2296" s="12">
        <v>0</v>
      </c>
      <c r="I2296" s="13">
        <v>30</v>
      </c>
      <c r="J2296" s="13">
        <v>60</v>
      </c>
      <c r="K2296" s="13">
        <v>0</v>
      </c>
      <c r="L2296" s="13">
        <v>0</v>
      </c>
      <c r="M2296" s="13">
        <v>0</v>
      </c>
      <c r="N2296" s="14">
        <f>D2296*$D$5</f>
        <v>151.19999999999999</v>
      </c>
      <c r="O2296" s="14">
        <f>E2296*$E$5</f>
        <v>0</v>
      </c>
      <c r="P2296" s="14">
        <f>F2296*$F$5</f>
        <v>0</v>
      </c>
      <c r="Q2296" s="14">
        <f>G2296*$G$5</f>
        <v>0</v>
      </c>
      <c r="R2296" s="14">
        <f>H2296*$H$5</f>
        <v>0</v>
      </c>
      <c r="S2296" s="14">
        <f>(N2296/100)*(I2296*$I$5)+(N2296/100)*(J2296*$J$5)</f>
        <v>204.11999999999998</v>
      </c>
      <c r="T2296" s="14">
        <f>(O2296/100)*(K2296*$K$5)</f>
        <v>0</v>
      </c>
      <c r="U2296" s="14">
        <f>(P2296/100)*(K2296*$K$5)+(P2296/100)*(L2296*$L$5)</f>
        <v>0</v>
      </c>
      <c r="V2296" s="14">
        <f>(Q2296/100)*(L2296*$L$5)</f>
        <v>0</v>
      </c>
      <c r="W2296" s="14">
        <f>(R2296/100)*(K2296*$K$5)+(R2296/100)*(L2296*$L$5)</f>
        <v>0</v>
      </c>
      <c r="X2296" s="14">
        <f t="shared" si="738"/>
        <v>355.31999999999994</v>
      </c>
      <c r="Y2296" s="14">
        <f t="shared" si="739"/>
        <v>0</v>
      </c>
      <c r="Z2296" s="14">
        <f t="shared" si="740"/>
        <v>0</v>
      </c>
      <c r="AA2296" s="14">
        <f t="shared" si="741"/>
        <v>0</v>
      </c>
      <c r="AB2296" s="14">
        <f>R2296+W2296</f>
        <v>0</v>
      </c>
      <c r="AC2296" s="15">
        <f t="shared" ref="AC2296:AC2308" si="742">ROUND(X2296+Y2296+Z2296+AA2296+AB2296,1)</f>
        <v>355.3</v>
      </c>
      <c r="AD2296" s="48">
        <f>(ROUND(AC2296-AC2294,1)/AC2294)</f>
        <v>-6.6719201470974515E-2</v>
      </c>
      <c r="AE2296" s="113"/>
      <c r="AF2296" s="60"/>
      <c r="AH2296" s="20"/>
    </row>
    <row r="2297" spans="1:34">
      <c r="A2297" s="99" t="s">
        <v>817</v>
      </c>
      <c r="B2297" s="87">
        <v>0</v>
      </c>
      <c r="C2297" s="21" t="s">
        <v>338</v>
      </c>
      <c r="D2297" s="12">
        <v>108</v>
      </c>
      <c r="E2297" s="12">
        <v>0</v>
      </c>
      <c r="F2297" s="12">
        <v>0</v>
      </c>
      <c r="G2297" s="12">
        <v>0</v>
      </c>
      <c r="H2297" s="12">
        <v>0</v>
      </c>
      <c r="I2297" s="13">
        <v>30</v>
      </c>
      <c r="J2297" s="13">
        <v>60</v>
      </c>
      <c r="K2297" s="13">
        <v>0</v>
      </c>
      <c r="L2297" s="13">
        <v>0</v>
      </c>
      <c r="M2297" s="13">
        <v>0</v>
      </c>
      <c r="N2297" s="14">
        <f>D2297*$D$6</f>
        <v>151.19999999999999</v>
      </c>
      <c r="O2297" s="14">
        <f>E2297*$E$6</f>
        <v>0</v>
      </c>
      <c r="P2297" s="14">
        <f>F2297*$F$6</f>
        <v>0</v>
      </c>
      <c r="Q2297" s="14">
        <f>G2297*$G$6</f>
        <v>0</v>
      </c>
      <c r="R2297" s="14">
        <f>H2297*$H$6</f>
        <v>0</v>
      </c>
      <c r="S2297" s="14">
        <f>(N2297/100)*(I2297*$I$6)+(N2297/100)*(J2297*$J$6)</f>
        <v>204.11999999999998</v>
      </c>
      <c r="T2297" s="14">
        <f>(O2297/100)*(K2297*$K$6)</f>
        <v>0</v>
      </c>
      <c r="U2297" s="14">
        <f>(P2297/100)*(K2297*$K$6)+(P2297/100)*(L2297*$L$6)</f>
        <v>0</v>
      </c>
      <c r="V2297" s="14">
        <f>(Q2297/100)*(L2297*$L$6)</f>
        <v>0</v>
      </c>
      <c r="W2297" s="14">
        <f>(R2297/100)*(K2297*$K$6)+(R2297/100)*(L2297*$L$6)</f>
        <v>0</v>
      </c>
      <c r="X2297" s="14">
        <f t="shared" si="738"/>
        <v>355.31999999999994</v>
      </c>
      <c r="Y2297" s="14">
        <f t="shared" si="739"/>
        <v>0</v>
      </c>
      <c r="Z2297" s="14">
        <f t="shared" si="740"/>
        <v>0</v>
      </c>
      <c r="AA2297" s="14">
        <f t="shared" si="741"/>
        <v>0</v>
      </c>
      <c r="AB2297" s="14">
        <f t="shared" ref="AB2297:AB2308" si="743">R2297+W2297</f>
        <v>0</v>
      </c>
      <c r="AC2297" s="15">
        <f t="shared" si="742"/>
        <v>355.3</v>
      </c>
      <c r="AD2297" s="48">
        <f>(ROUND(AC2297-AC2294,1)/AC2294)</f>
        <v>-6.6719201470974515E-2</v>
      </c>
      <c r="AE2297" s="113"/>
      <c r="AF2297" s="60"/>
      <c r="AH2297" s="20"/>
    </row>
    <row r="2298" spans="1:34">
      <c r="A2298" s="99" t="s">
        <v>818</v>
      </c>
      <c r="B2298" s="87">
        <v>0</v>
      </c>
      <c r="C2298" s="21" t="s">
        <v>339</v>
      </c>
      <c r="D2298" s="12">
        <v>108</v>
      </c>
      <c r="E2298" s="12">
        <v>0</v>
      </c>
      <c r="F2298" s="12">
        <v>0</v>
      </c>
      <c r="G2298" s="12">
        <v>0</v>
      </c>
      <c r="H2298" s="12">
        <v>0</v>
      </c>
      <c r="I2298" s="13">
        <v>30</v>
      </c>
      <c r="J2298" s="13">
        <v>60</v>
      </c>
      <c r="K2298" s="13">
        <v>0</v>
      </c>
      <c r="L2298" s="13">
        <v>0</v>
      </c>
      <c r="M2298" s="13">
        <v>0</v>
      </c>
      <c r="N2298" s="14">
        <f>D2298*$D$7</f>
        <v>151.19999999999999</v>
      </c>
      <c r="O2298" s="14">
        <f>E2298*$E$7</f>
        <v>0</v>
      </c>
      <c r="P2298" s="14">
        <f>F2298*$F$7</f>
        <v>0</v>
      </c>
      <c r="Q2298" s="14">
        <f>G2298*$G$7</f>
        <v>0</v>
      </c>
      <c r="R2298" s="14">
        <f>H2298*$H$7</f>
        <v>0</v>
      </c>
      <c r="S2298" s="14">
        <f>(N2298/100)*(I2298*$I$7)+(N2298/100)*(J2298*$J$7)</f>
        <v>204.11999999999998</v>
      </c>
      <c r="T2298" s="14">
        <f>(O2298/100)*(K2298*$K$7)</f>
        <v>0</v>
      </c>
      <c r="U2298" s="14">
        <f>(P2298/100)*(K2298*$K$7)+(P2298/100)*(L2298*$L$7)</f>
        <v>0</v>
      </c>
      <c r="V2298" s="14">
        <f>(Q2298/100)*(L2298*$L$7)</f>
        <v>0</v>
      </c>
      <c r="W2298" s="14">
        <f>(R2298/100)*(K2298*$K$7)+(R2298/100)*(L2298*$L$7)</f>
        <v>0</v>
      </c>
      <c r="X2298" s="14">
        <f t="shared" si="738"/>
        <v>355.31999999999994</v>
      </c>
      <c r="Y2298" s="14">
        <f t="shared" si="739"/>
        <v>0</v>
      </c>
      <c r="Z2298" s="14">
        <f t="shared" si="740"/>
        <v>0</v>
      </c>
      <c r="AA2298" s="14">
        <f t="shared" si="741"/>
        <v>0</v>
      </c>
      <c r="AB2298" s="14">
        <f t="shared" si="743"/>
        <v>0</v>
      </c>
      <c r="AC2298" s="15">
        <f t="shared" si="742"/>
        <v>355.3</v>
      </c>
      <c r="AD2298" s="48">
        <f>(ROUND(AC2298-AC2294,1)/AC2294)</f>
        <v>-6.6719201470974515E-2</v>
      </c>
      <c r="AE2298" s="113"/>
      <c r="AF2298" s="60"/>
      <c r="AH2298" s="20"/>
    </row>
    <row r="2299" spans="1:34">
      <c r="A2299" s="99" t="s">
        <v>667</v>
      </c>
      <c r="B2299" s="87"/>
      <c r="C2299" s="21" t="s">
        <v>340</v>
      </c>
      <c r="D2299" s="12">
        <v>108</v>
      </c>
      <c r="E2299" s="12">
        <v>0</v>
      </c>
      <c r="F2299" s="12">
        <v>0</v>
      </c>
      <c r="G2299" s="12">
        <v>0</v>
      </c>
      <c r="H2299" s="12">
        <v>0</v>
      </c>
      <c r="I2299" s="13">
        <v>30</v>
      </c>
      <c r="J2299" s="13">
        <v>60</v>
      </c>
      <c r="K2299" s="13">
        <v>0</v>
      </c>
      <c r="L2299" s="13">
        <v>0</v>
      </c>
      <c r="M2299" s="13">
        <v>0</v>
      </c>
      <c r="N2299" s="14">
        <f>D2299*$D$8</f>
        <v>151.19999999999999</v>
      </c>
      <c r="O2299" s="14">
        <f>E2299*$E$8</f>
        <v>0</v>
      </c>
      <c r="P2299" s="14">
        <f>F2299*$F$8</f>
        <v>0</v>
      </c>
      <c r="Q2299" s="14">
        <f>G2299*$G$8</f>
        <v>0</v>
      </c>
      <c r="R2299" s="14">
        <f>H2299*$H$8</f>
        <v>0</v>
      </c>
      <c r="S2299" s="14">
        <f>(N2299/100)*(I2299*$I$8)+(N2299/100)*(J2299*$J$8)</f>
        <v>204.11999999999998</v>
      </c>
      <c r="T2299" s="14">
        <f>(O2299/100)*(K2299*$K$8)</f>
        <v>0</v>
      </c>
      <c r="U2299" s="14">
        <f>(P2299/100)*(K2299*$K$8)+(P2299/100)*(L2299*$L$8)</f>
        <v>0</v>
      </c>
      <c r="V2299" s="14">
        <f>(Q2299/100)*(L2299*$L$8)</f>
        <v>0</v>
      </c>
      <c r="W2299" s="14">
        <f>(R2299/100)*(K2299*$K$8)+(R2299/100)*(L2299*$L$8)</f>
        <v>0</v>
      </c>
      <c r="X2299" s="14">
        <f t="shared" si="738"/>
        <v>355.31999999999994</v>
      </c>
      <c r="Y2299" s="14">
        <f t="shared" si="739"/>
        <v>0</v>
      </c>
      <c r="Z2299" s="14">
        <f t="shared" si="740"/>
        <v>0</v>
      </c>
      <c r="AA2299" s="14">
        <f t="shared" si="741"/>
        <v>0</v>
      </c>
      <c r="AB2299" s="14">
        <f t="shared" si="743"/>
        <v>0</v>
      </c>
      <c r="AC2299" s="15">
        <f t="shared" si="742"/>
        <v>355.3</v>
      </c>
      <c r="AD2299" s="48">
        <f>(ROUND(AC2299-AC2294,1)/AC2294)</f>
        <v>-6.6719201470974515E-2</v>
      </c>
      <c r="AE2299" s="113"/>
      <c r="AF2299" s="60"/>
      <c r="AH2299" s="20"/>
    </row>
    <row r="2300" spans="1:34">
      <c r="A2300" s="99" t="s">
        <v>606</v>
      </c>
      <c r="B2300" s="87"/>
      <c r="C2300" s="21" t="s">
        <v>1</v>
      </c>
      <c r="D2300" s="12">
        <v>54</v>
      </c>
      <c r="E2300" s="12">
        <v>108</v>
      </c>
      <c r="F2300" s="12">
        <v>0</v>
      </c>
      <c r="G2300" s="12">
        <v>0</v>
      </c>
      <c r="H2300" s="12">
        <v>0</v>
      </c>
      <c r="I2300" s="13">
        <v>30</v>
      </c>
      <c r="J2300" s="13">
        <v>60</v>
      </c>
      <c r="K2300" s="13">
        <v>95</v>
      </c>
      <c r="L2300" s="13">
        <v>0</v>
      </c>
      <c r="M2300" s="13">
        <v>0</v>
      </c>
      <c r="N2300" s="14">
        <f>D2300*$D$9</f>
        <v>64.8</v>
      </c>
      <c r="O2300" s="14">
        <f>E2300*$E$9</f>
        <v>140.4</v>
      </c>
      <c r="P2300" s="14">
        <f>F2300*$F$9</f>
        <v>0</v>
      </c>
      <c r="Q2300" s="14">
        <f>G2300*$G$9</f>
        <v>0</v>
      </c>
      <c r="R2300" s="14">
        <f>H2300*$H$9</f>
        <v>0</v>
      </c>
      <c r="S2300" s="14">
        <f>(N2300/100)*(I2300*$I$9)+(N2300/100)*(J2300*$J$9)</f>
        <v>87.48</v>
      </c>
      <c r="T2300" s="14">
        <f>(O2300/100)*(K2300*$K$9)</f>
        <v>200.07000000000002</v>
      </c>
      <c r="U2300" s="14">
        <f>(P2300/100)*(K2300*$K$9)+(P2300/100)*(L2300*$L$9)</f>
        <v>0</v>
      </c>
      <c r="V2300" s="14">
        <f>(Q2300/100)*(L2300*$L$9)</f>
        <v>0</v>
      </c>
      <c r="W2300" s="14">
        <f>(R2300/100)*(K2300*$K$9)+(R2300/100)*(L2300*$L$9)</f>
        <v>0</v>
      </c>
      <c r="X2300" s="14">
        <f t="shared" si="738"/>
        <v>152.28</v>
      </c>
      <c r="Y2300" s="14">
        <f t="shared" si="739"/>
        <v>340.47</v>
      </c>
      <c r="Z2300" s="14">
        <f t="shared" si="740"/>
        <v>0</v>
      </c>
      <c r="AA2300" s="14">
        <f t="shared" si="741"/>
        <v>0</v>
      </c>
      <c r="AB2300" s="14">
        <f t="shared" si="743"/>
        <v>0</v>
      </c>
      <c r="AC2300" s="15">
        <f t="shared" si="742"/>
        <v>492.8</v>
      </c>
      <c r="AD2300" s="48">
        <f>(ROUND(AC2300-AC2294,1)/AC2294)</f>
        <v>0.29445757814552143</v>
      </c>
      <c r="AE2300" s="113"/>
      <c r="AF2300" s="60"/>
      <c r="AH2300" s="20"/>
    </row>
    <row r="2301" spans="1:34">
      <c r="A2301" s="99" t="s">
        <v>845</v>
      </c>
      <c r="B2301" s="87"/>
      <c r="C2301" s="21" t="s">
        <v>2</v>
      </c>
      <c r="D2301" s="12">
        <v>54</v>
      </c>
      <c r="E2301" s="12">
        <v>0</v>
      </c>
      <c r="F2301" s="12">
        <v>108</v>
      </c>
      <c r="G2301" s="12">
        <v>0</v>
      </c>
      <c r="H2301" s="12">
        <v>0</v>
      </c>
      <c r="I2301" s="13">
        <v>30</v>
      </c>
      <c r="J2301" s="13">
        <v>60</v>
      </c>
      <c r="K2301" s="13">
        <v>47.5</v>
      </c>
      <c r="L2301" s="13">
        <v>47.5</v>
      </c>
      <c r="M2301" s="13">
        <v>0</v>
      </c>
      <c r="N2301" s="14">
        <f>D2301*$D$10</f>
        <v>64.8</v>
      </c>
      <c r="O2301" s="14">
        <f>E2301*$E$10</f>
        <v>0</v>
      </c>
      <c r="P2301" s="14">
        <f>F2301*$F$10</f>
        <v>140.4</v>
      </c>
      <c r="Q2301" s="14">
        <f>G2301*$G$10</f>
        <v>0</v>
      </c>
      <c r="R2301" s="14">
        <f>H2301*$H$10</f>
        <v>0</v>
      </c>
      <c r="S2301" s="14">
        <f>(N2301/100)*(I2301*$I$10)+(N2301/100)*(J2301*$J$10)</f>
        <v>87.48</v>
      </c>
      <c r="T2301" s="14">
        <f>(O2301/100)*(K2301*$J$10)</f>
        <v>0</v>
      </c>
      <c r="U2301" s="14">
        <f>(P2301/100)*(K2301*$K$10)+(P2301/100)*(L2301*$L$10)</f>
        <v>200.07000000000002</v>
      </c>
      <c r="V2301" s="14">
        <f>(Q2301/100)*(L2301*$L$10)</f>
        <v>0</v>
      </c>
      <c r="W2301" s="14">
        <f>(R2301/100)*(K2301*$K$10)+(R2301/100)*(L2301*$L$10)</f>
        <v>0</v>
      </c>
      <c r="X2301" s="14">
        <f t="shared" si="738"/>
        <v>152.28</v>
      </c>
      <c r="Y2301" s="14">
        <f t="shared" si="739"/>
        <v>0</v>
      </c>
      <c r="Z2301" s="14">
        <f t="shared" si="740"/>
        <v>340.47</v>
      </c>
      <c r="AA2301" s="14">
        <f t="shared" si="741"/>
        <v>0</v>
      </c>
      <c r="AB2301" s="14">
        <f t="shared" si="743"/>
        <v>0</v>
      </c>
      <c r="AC2301" s="15">
        <f t="shared" si="742"/>
        <v>492.8</v>
      </c>
      <c r="AD2301" s="48">
        <f>(ROUND(AC2301-AC2294,1)/AC2294)</f>
        <v>0.29445757814552143</v>
      </c>
      <c r="AE2301" s="113"/>
      <c r="AF2301" s="60"/>
      <c r="AH2301" s="20"/>
    </row>
    <row r="2302" spans="1:34">
      <c r="A2302" s="99" t="s">
        <v>846</v>
      </c>
      <c r="B2302" s="87"/>
      <c r="C2302" s="21" t="s">
        <v>3</v>
      </c>
      <c r="D2302" s="12">
        <v>54</v>
      </c>
      <c r="E2302" s="12">
        <v>0</v>
      </c>
      <c r="F2302" s="12">
        <v>0</v>
      </c>
      <c r="G2302" s="12">
        <v>108</v>
      </c>
      <c r="H2302" s="12">
        <v>0</v>
      </c>
      <c r="I2302" s="13">
        <v>30</v>
      </c>
      <c r="J2302" s="13">
        <v>60</v>
      </c>
      <c r="K2302" s="13">
        <v>0</v>
      </c>
      <c r="L2302" s="13">
        <v>95</v>
      </c>
      <c r="M2302" s="13">
        <v>0</v>
      </c>
      <c r="N2302" s="14">
        <f>D2302*$D$11</f>
        <v>64.8</v>
      </c>
      <c r="O2302" s="14">
        <f>E2302*$E$11</f>
        <v>0</v>
      </c>
      <c r="P2302" s="14">
        <f>F2302*$F$11</f>
        <v>0</v>
      </c>
      <c r="Q2302" s="14">
        <f>G2302*$G$11</f>
        <v>140.4</v>
      </c>
      <c r="R2302" s="14">
        <f>H2302*$H$11</f>
        <v>0</v>
      </c>
      <c r="S2302" s="14">
        <f>(N2302/100)*(I2302*$I$11)+(N2302/100)*(J2302*$J$11)</f>
        <v>87.48</v>
      </c>
      <c r="T2302" s="14">
        <f>(O2302/100)*(K2302*$K$11)</f>
        <v>0</v>
      </c>
      <c r="U2302" s="14">
        <f>(P2302/100)*(K2302*$K$11)+(P2302/100)*(L2302*$L$11)</f>
        <v>0</v>
      </c>
      <c r="V2302" s="14">
        <f>(Q2302/100)*(L2302*$L$11)</f>
        <v>200.07000000000002</v>
      </c>
      <c r="W2302" s="14">
        <f>(R2302/100)*(K2302*$K$11)+(R2302/100)*(L2302*$L$11)</f>
        <v>0</v>
      </c>
      <c r="X2302" s="14">
        <f t="shared" si="738"/>
        <v>152.28</v>
      </c>
      <c r="Y2302" s="14">
        <f t="shared" si="739"/>
        <v>0</v>
      </c>
      <c r="Z2302" s="14">
        <f t="shared" si="740"/>
        <v>0</v>
      </c>
      <c r="AA2302" s="14">
        <f t="shared" si="741"/>
        <v>340.47</v>
      </c>
      <c r="AB2302" s="14">
        <f t="shared" si="743"/>
        <v>0</v>
      </c>
      <c r="AC2302" s="15">
        <f t="shared" si="742"/>
        <v>492.8</v>
      </c>
      <c r="AD2302" s="48">
        <f>(ROUND(AC2302-AC2294,1)/AC2294)</f>
        <v>0.29445757814552143</v>
      </c>
      <c r="AE2302" s="113"/>
      <c r="AF2302" s="60"/>
      <c r="AH2302" s="20"/>
    </row>
    <row r="2303" spans="1:34">
      <c r="A2303" s="99" t="s">
        <v>847</v>
      </c>
      <c r="B2303" s="87"/>
      <c r="C2303" s="21" t="s">
        <v>4</v>
      </c>
      <c r="D2303" s="12">
        <v>54</v>
      </c>
      <c r="E2303" s="12">
        <v>0</v>
      </c>
      <c r="F2303" s="12">
        <v>0</v>
      </c>
      <c r="G2303" s="12">
        <v>0</v>
      </c>
      <c r="H2303" s="12">
        <v>108</v>
      </c>
      <c r="I2303" s="13">
        <v>30</v>
      </c>
      <c r="J2303" s="13">
        <v>60</v>
      </c>
      <c r="K2303" s="13">
        <v>47.5</v>
      </c>
      <c r="L2303" s="13">
        <v>47.5</v>
      </c>
      <c r="M2303" s="13">
        <v>0</v>
      </c>
      <c r="N2303" s="14">
        <f>D2303*$D$12</f>
        <v>64.8</v>
      </c>
      <c r="O2303" s="14">
        <f>E2303*$E$12</f>
        <v>0</v>
      </c>
      <c r="P2303" s="14">
        <f>F2303*$F$12</f>
        <v>0</v>
      </c>
      <c r="Q2303" s="14">
        <f>G2303*$G$12</f>
        <v>0</v>
      </c>
      <c r="R2303" s="14">
        <f>H2303*$H$12</f>
        <v>140.4</v>
      </c>
      <c r="S2303" s="14">
        <f>(N2303/100)*(I2303*$I$12)+(N2303/100)*(J2303*$J$12)</f>
        <v>87.48</v>
      </c>
      <c r="T2303" s="14">
        <f>(O2303/100)*(K2303*$K$12)</f>
        <v>0</v>
      </c>
      <c r="U2303" s="14">
        <f>(P2303/100)*(K2303*$K$12)+(P2303/100)*(L2303*$L$12)</f>
        <v>0</v>
      </c>
      <c r="V2303" s="14">
        <f>(Q2303/100)*(L2303*$L$12)</f>
        <v>0</v>
      </c>
      <c r="W2303" s="14">
        <f>(R2303/100)*(K2303*$K$12)+(R2303/100)*(L2303*$L$12)</f>
        <v>200.07000000000002</v>
      </c>
      <c r="X2303" s="14">
        <f t="shared" si="738"/>
        <v>152.28</v>
      </c>
      <c r="Y2303" s="14">
        <f t="shared" si="739"/>
        <v>0</v>
      </c>
      <c r="Z2303" s="14">
        <f t="shared" si="740"/>
        <v>0</v>
      </c>
      <c r="AA2303" s="14">
        <f t="shared" si="741"/>
        <v>0</v>
      </c>
      <c r="AB2303" s="14">
        <f t="shared" si="743"/>
        <v>340.47</v>
      </c>
      <c r="AC2303" s="15">
        <f t="shared" si="742"/>
        <v>492.8</v>
      </c>
      <c r="AD2303" s="48">
        <f>(ROUND(AC2303-AC2294,1)/AC2294)</f>
        <v>0.29445757814552143</v>
      </c>
      <c r="AE2303" s="113"/>
      <c r="AF2303" s="60"/>
      <c r="AH2303" s="20"/>
    </row>
    <row r="2304" spans="1:34">
      <c r="A2304" s="99" t="s">
        <v>848</v>
      </c>
      <c r="B2304" s="87"/>
      <c r="C2304" s="21" t="s">
        <v>328</v>
      </c>
      <c r="D2304" s="12">
        <v>108</v>
      </c>
      <c r="E2304" s="12">
        <v>0</v>
      </c>
      <c r="F2304" s="12">
        <v>0</v>
      </c>
      <c r="G2304" s="12">
        <v>0</v>
      </c>
      <c r="H2304" s="12">
        <v>0</v>
      </c>
      <c r="I2304" s="13">
        <v>30</v>
      </c>
      <c r="J2304" s="13">
        <v>60</v>
      </c>
      <c r="K2304" s="13">
        <v>0</v>
      </c>
      <c r="L2304" s="13">
        <v>0</v>
      </c>
      <c r="M2304" s="13">
        <v>75</v>
      </c>
      <c r="N2304" s="14">
        <f>D2304*$D$13</f>
        <v>140.4</v>
      </c>
      <c r="O2304" s="14">
        <f>E2304*$E$13</f>
        <v>0</v>
      </c>
      <c r="P2304" s="14">
        <f>F2304*$F$13</f>
        <v>0</v>
      </c>
      <c r="Q2304" s="14">
        <f>G2304*$G$13</f>
        <v>0</v>
      </c>
      <c r="R2304" s="14">
        <f>H2304*$H$13</f>
        <v>0</v>
      </c>
      <c r="S2304" s="14">
        <f>(N2304/100)*(I2304*$I$14)+(N2304/100)*(J2304*$J$14)+(N2304/100)*(M2304*$M$14)</f>
        <v>347.49</v>
      </c>
      <c r="T2304" s="14">
        <f>(O2304/100)*(K2304*$K$13)+(O2304/100)*(M2304*$M$13)</f>
        <v>0</v>
      </c>
      <c r="U2304" s="14">
        <f>(P2304/100)*(K2304*$K$13)+(P2304/100)*(L2304*$L$13)+(P2304/100)*(M2304*$M$13)</f>
        <v>0</v>
      </c>
      <c r="V2304" s="14">
        <f>(Q2304/100)*(L2304*$L$13)+(Q2304/100)*(M2304*$M$13)</f>
        <v>0</v>
      </c>
      <c r="W2304" s="14">
        <f>(R2304/100)*(K2304*$K$13)+(R2304/100)*(L2304*$L$13)+(R2304/100)*(M2304*$M$13)</f>
        <v>0</v>
      </c>
      <c r="X2304" s="14">
        <f t="shared" si="738"/>
        <v>487.89</v>
      </c>
      <c r="Y2304" s="14">
        <f t="shared" si="739"/>
        <v>0</v>
      </c>
      <c r="Z2304" s="14">
        <f t="shared" si="740"/>
        <v>0</v>
      </c>
      <c r="AA2304" s="14">
        <f t="shared" si="741"/>
        <v>0</v>
      </c>
      <c r="AB2304" s="14">
        <f t="shared" si="743"/>
        <v>0</v>
      </c>
      <c r="AC2304" s="15">
        <f t="shared" si="742"/>
        <v>487.9</v>
      </c>
      <c r="AD2304" s="48">
        <f>(ROUND(AC2304-AC2294,1)/AC2294)</f>
        <v>0.28158655109009723</v>
      </c>
      <c r="AE2304" s="113"/>
      <c r="AF2304" s="60"/>
      <c r="AH2304" s="20"/>
    </row>
    <row r="2305" spans="1:34">
      <c r="A2305" s="99" t="s">
        <v>849</v>
      </c>
      <c r="B2305" s="87"/>
      <c r="C2305" s="21" t="s">
        <v>329</v>
      </c>
      <c r="D2305" s="12">
        <v>108</v>
      </c>
      <c r="E2305" s="12">
        <v>0</v>
      </c>
      <c r="F2305" s="12">
        <v>0</v>
      </c>
      <c r="G2305" s="12">
        <v>0</v>
      </c>
      <c r="H2305" s="12">
        <v>0</v>
      </c>
      <c r="I2305" s="13">
        <v>30</v>
      </c>
      <c r="J2305" s="13">
        <v>60</v>
      </c>
      <c r="K2305" s="13">
        <v>75</v>
      </c>
      <c r="L2305" s="13">
        <v>0</v>
      </c>
      <c r="M2305" s="13">
        <v>0</v>
      </c>
      <c r="N2305" s="14">
        <f>D2305*$D$14</f>
        <v>140.4</v>
      </c>
      <c r="O2305" s="14">
        <f>E2305*$E$14</f>
        <v>0</v>
      </c>
      <c r="P2305" s="14">
        <f>F2305*$F$14</f>
        <v>0</v>
      </c>
      <c r="Q2305" s="14">
        <f>G2305*$G$14</f>
        <v>0</v>
      </c>
      <c r="R2305" s="14">
        <f>H2305*$H$14</f>
        <v>0</v>
      </c>
      <c r="S2305" s="14">
        <f>(N2305/100)*(I2305*$I$14)+(N2305/100)*(J2305*$J$14)+(N2305/100)*(K2305*$K$14)</f>
        <v>347.49</v>
      </c>
      <c r="T2305" s="14">
        <f>(O2305/100)*(K2305*$K$14)</f>
        <v>0</v>
      </c>
      <c r="U2305" s="14">
        <f>(P2305/100)*(K2305*$K$14)+(P2305/100)*(L2305*$L$14)</f>
        <v>0</v>
      </c>
      <c r="V2305" s="14">
        <f>(Q2305/100)*(L2305*$L$14)</f>
        <v>0</v>
      </c>
      <c r="W2305" s="14">
        <f>(R2305/100)*(K2305*$L$14)+(R2305/100)*(L2305*$M$14)</f>
        <v>0</v>
      </c>
      <c r="X2305" s="14">
        <f t="shared" si="738"/>
        <v>487.89</v>
      </c>
      <c r="Y2305" s="14">
        <f t="shared" si="739"/>
        <v>0</v>
      </c>
      <c r="Z2305" s="14">
        <f t="shared" si="740"/>
        <v>0</v>
      </c>
      <c r="AA2305" s="14">
        <f t="shared" si="741"/>
        <v>0</v>
      </c>
      <c r="AB2305" s="14">
        <f t="shared" si="743"/>
        <v>0</v>
      </c>
      <c r="AC2305" s="15">
        <f t="shared" si="742"/>
        <v>487.9</v>
      </c>
      <c r="AD2305" s="48">
        <f>(ROUND(AC2305-AC2294,1)/AC2294)</f>
        <v>0.28158655109009723</v>
      </c>
      <c r="AE2305" s="113"/>
      <c r="AF2305" s="60"/>
      <c r="AH2305" s="20"/>
    </row>
    <row r="2306" spans="1:34">
      <c r="A2306" s="99"/>
      <c r="B2306" s="87"/>
      <c r="C2306" s="21" t="s">
        <v>330</v>
      </c>
      <c r="D2306" s="12">
        <v>108</v>
      </c>
      <c r="E2306" s="12">
        <v>0</v>
      </c>
      <c r="F2306" s="12">
        <v>0</v>
      </c>
      <c r="G2306" s="12">
        <v>0</v>
      </c>
      <c r="H2306" s="12">
        <v>0</v>
      </c>
      <c r="I2306" s="13">
        <v>30</v>
      </c>
      <c r="J2306" s="13">
        <v>60</v>
      </c>
      <c r="K2306" s="13">
        <v>0</v>
      </c>
      <c r="L2306" s="13">
        <v>75</v>
      </c>
      <c r="M2306" s="13">
        <v>0</v>
      </c>
      <c r="N2306" s="14">
        <f>D2306*$D$15</f>
        <v>140.4</v>
      </c>
      <c r="O2306" s="14">
        <f>E2306*$E$15</f>
        <v>0</v>
      </c>
      <c r="P2306" s="14">
        <f>F2306*$F$15</f>
        <v>0</v>
      </c>
      <c r="Q2306" s="14">
        <f>G2306*$G$15</f>
        <v>0</v>
      </c>
      <c r="R2306" s="14">
        <f>H2306*$H$15</f>
        <v>0</v>
      </c>
      <c r="S2306" s="14">
        <f>(N2306/100)*(I2306*$I$15)+(N2306/100)*(J2306*$J$15)+(N2306/100)*(L2306*$L$15)</f>
        <v>347.49</v>
      </c>
      <c r="T2306" s="14">
        <f>(O2306/100)*(K2306*$K$15)</f>
        <v>0</v>
      </c>
      <c r="U2306" s="14">
        <f>(P2306/100)*(K2306*$K$15)+(P2306/100)*(L2306*$L$15)</f>
        <v>0</v>
      </c>
      <c r="V2306" s="14">
        <f>(Q2306/100)*(L2306*$L$15)</f>
        <v>0</v>
      </c>
      <c r="W2306" s="14">
        <f>(R2306/100)*(K2306*$K$15)+(R2306/100)*(L2306*$L$15)</f>
        <v>0</v>
      </c>
      <c r="X2306" s="14">
        <f t="shared" si="738"/>
        <v>487.89</v>
      </c>
      <c r="Y2306" s="14">
        <f t="shared" si="739"/>
        <v>0</v>
      </c>
      <c r="Z2306" s="14">
        <f t="shared" si="740"/>
        <v>0</v>
      </c>
      <c r="AA2306" s="14">
        <f t="shared" si="741"/>
        <v>0</v>
      </c>
      <c r="AB2306" s="14">
        <f t="shared" si="743"/>
        <v>0</v>
      </c>
      <c r="AC2306" s="15">
        <f t="shared" si="742"/>
        <v>487.9</v>
      </c>
      <c r="AD2306" s="48">
        <f>(ROUND(AC2306-AC2294,1)/AC2294)</f>
        <v>0.28158655109009723</v>
      </c>
      <c r="AE2306" s="113"/>
      <c r="AF2306" s="60"/>
      <c r="AH2306" s="20"/>
    </row>
    <row r="2307" spans="1:34">
      <c r="A2307" s="99"/>
      <c r="B2307" s="87"/>
      <c r="C2307" s="21" t="s">
        <v>326</v>
      </c>
      <c r="D2307" s="12">
        <v>108</v>
      </c>
      <c r="E2307" s="12">
        <v>0</v>
      </c>
      <c r="F2307" s="12">
        <v>0</v>
      </c>
      <c r="G2307" s="12">
        <v>0</v>
      </c>
      <c r="H2307" s="12">
        <v>0</v>
      </c>
      <c r="I2307" s="13">
        <v>30</v>
      </c>
      <c r="J2307" s="13">
        <v>88</v>
      </c>
      <c r="K2307" s="13">
        <v>0</v>
      </c>
      <c r="L2307" s="13">
        <v>0</v>
      </c>
      <c r="M2307" s="13">
        <v>0</v>
      </c>
      <c r="N2307" s="14">
        <f>D2307*$D$16</f>
        <v>140.4</v>
      </c>
      <c r="O2307" s="14">
        <f>E2307*$E$16</f>
        <v>0</v>
      </c>
      <c r="P2307" s="14">
        <f>F2307*$F$16</f>
        <v>0</v>
      </c>
      <c r="Q2307" s="14">
        <f>G2307*$G$16</f>
        <v>0</v>
      </c>
      <c r="R2307" s="14">
        <f>H2307*$H$16</f>
        <v>0</v>
      </c>
      <c r="S2307" s="14">
        <f>(N2307/100)*(I2307*$I$16)+(N2307/100)*(J2307*$J$16)</f>
        <v>326.28960000000001</v>
      </c>
      <c r="T2307" s="14">
        <f>(O2307/100)*(K2307*$K$16)</f>
        <v>0</v>
      </c>
      <c r="U2307" s="14">
        <f>(P2307/100)*(K2307*$K$16)+(P2307/100)*(L2307*$L$16)</f>
        <v>0</v>
      </c>
      <c r="V2307" s="14">
        <f>(Q2307/100)*(L2307*$L$16)</f>
        <v>0</v>
      </c>
      <c r="W2307" s="14">
        <f>(R2307/100)*(K2307*$K$16)+(R2307/100)*(L2307*$L$16)</f>
        <v>0</v>
      </c>
      <c r="X2307" s="14">
        <f t="shared" si="738"/>
        <v>466.68960000000004</v>
      </c>
      <c r="Y2307" s="14">
        <f t="shared" si="739"/>
        <v>0</v>
      </c>
      <c r="Z2307" s="14">
        <f t="shared" si="740"/>
        <v>0</v>
      </c>
      <c r="AA2307" s="14">
        <f t="shared" si="741"/>
        <v>0</v>
      </c>
      <c r="AB2307" s="14">
        <f t="shared" si="743"/>
        <v>0</v>
      </c>
      <c r="AC2307" s="15">
        <f t="shared" si="742"/>
        <v>466.7</v>
      </c>
      <c r="AD2307" s="48">
        <f>(ROUND(AC2307-AC2294,1)/AC2294)</f>
        <v>0.225899658523772</v>
      </c>
      <c r="AE2307" s="113"/>
      <c r="AF2307" s="60"/>
      <c r="AH2307" s="20"/>
    </row>
    <row r="2308" spans="1:34">
      <c r="A2308" s="99"/>
      <c r="B2308" s="87"/>
      <c r="C2308" s="21" t="s">
        <v>327</v>
      </c>
      <c r="D2308" s="12">
        <v>108</v>
      </c>
      <c r="E2308" s="12">
        <v>0</v>
      </c>
      <c r="F2308" s="12">
        <v>0</v>
      </c>
      <c r="G2308" s="12">
        <v>0</v>
      </c>
      <c r="H2308" s="12">
        <v>0</v>
      </c>
      <c r="I2308" s="13">
        <v>63</v>
      </c>
      <c r="J2308" s="13">
        <v>60</v>
      </c>
      <c r="K2308" s="13">
        <v>0</v>
      </c>
      <c r="L2308" s="13">
        <v>0</v>
      </c>
      <c r="M2308" s="13">
        <v>0</v>
      </c>
      <c r="N2308" s="14">
        <f>D2308*$D$17</f>
        <v>140.4</v>
      </c>
      <c r="O2308" s="14">
        <f>E2308*$E$17</f>
        <v>0</v>
      </c>
      <c r="P2308" s="14">
        <f>F2308*$F$17</f>
        <v>0</v>
      </c>
      <c r="Q2308" s="14">
        <f>G2308*$G$17</f>
        <v>0</v>
      </c>
      <c r="R2308" s="14">
        <f>H2308*$H$17</f>
        <v>0</v>
      </c>
      <c r="S2308" s="14">
        <f>(N2308/100)*(I2308*$I$17)+(N2308/100)*(J2308*$J$17)</f>
        <v>287.67959999999999</v>
      </c>
      <c r="T2308" s="14">
        <f>(O2308/100)*(K2308*$K$17)</f>
        <v>0</v>
      </c>
      <c r="U2308" s="14">
        <f>(P2308/100)*(K2308*$K$17)+(P2308/100)*(L2308*$L$17)</f>
        <v>0</v>
      </c>
      <c r="V2308" s="14">
        <f>(Q2308/100)*(L2308*$L$17)</f>
        <v>0</v>
      </c>
      <c r="W2308" s="14">
        <f>(R2308/100)*(K2308*$K$17)+(R2308/100)*(L2308*$L$17)</f>
        <v>0</v>
      </c>
      <c r="X2308" s="14">
        <f t="shared" si="738"/>
        <v>428.07960000000003</v>
      </c>
      <c r="Y2308" s="14">
        <f t="shared" si="739"/>
        <v>0</v>
      </c>
      <c r="Z2308" s="14">
        <f t="shared" si="740"/>
        <v>0</v>
      </c>
      <c r="AA2308" s="14">
        <f t="shared" si="741"/>
        <v>0</v>
      </c>
      <c r="AB2308" s="14">
        <f t="shared" si="743"/>
        <v>0</v>
      </c>
      <c r="AC2308" s="15">
        <f t="shared" si="742"/>
        <v>428.1</v>
      </c>
      <c r="AD2308" s="48">
        <f>(ROUND(AC2308-AC2294,1)/AC2294)</f>
        <v>0.12450748620961387</v>
      </c>
      <c r="AE2308" s="113"/>
      <c r="AF2308" s="60"/>
      <c r="AH2308" s="20"/>
    </row>
    <row r="2309" spans="1:34">
      <c r="A2309" s="106" t="s">
        <v>0</v>
      </c>
      <c r="B2309" s="90" t="s">
        <v>310</v>
      </c>
      <c r="C2309" s="50" t="s">
        <v>242</v>
      </c>
      <c r="D2309" s="11">
        <v>125</v>
      </c>
      <c r="E2309" s="11">
        <v>0</v>
      </c>
      <c r="F2309" s="11">
        <v>0</v>
      </c>
      <c r="G2309" s="11">
        <v>0</v>
      </c>
      <c r="H2309" s="11">
        <v>0</v>
      </c>
      <c r="I2309" s="51">
        <v>10</v>
      </c>
      <c r="J2309" s="51">
        <v>70</v>
      </c>
      <c r="K2309" s="51">
        <v>0</v>
      </c>
      <c r="L2309" s="51">
        <v>0</v>
      </c>
      <c r="M2309" s="51">
        <v>0</v>
      </c>
      <c r="N2309" s="52">
        <f>D2309*$D$3</f>
        <v>187.5</v>
      </c>
      <c r="O2309" s="52">
        <f>E2309*$E$3</f>
        <v>0</v>
      </c>
      <c r="P2309" s="52">
        <f>F2309*$F$3</f>
        <v>0</v>
      </c>
      <c r="Q2309" s="52">
        <f>G2309*$G$3</f>
        <v>0</v>
      </c>
      <c r="R2309" s="52">
        <f>H2309*$H$3</f>
        <v>0</v>
      </c>
      <c r="S2309" s="52">
        <f>(N2309/100)*(I2309*$I$3)+(N2309/100)*(J2309*$J$3)</f>
        <v>225</v>
      </c>
      <c r="T2309" s="52">
        <f>(O2309/100)*(K2309*$K$3)</f>
        <v>0</v>
      </c>
      <c r="U2309" s="52">
        <f>(P2309/100)*(K2309*$K$3)+(P2309/100)*(L2309*$L$3)</f>
        <v>0</v>
      </c>
      <c r="V2309" s="52">
        <f>(Q2309/100)*(L2309*$L$3)</f>
        <v>0</v>
      </c>
      <c r="W2309" s="52">
        <f>(R2309/100)*(K2309*$K$3)+(R2309/100)*(L2309*$L$3)</f>
        <v>0</v>
      </c>
      <c r="X2309" s="52">
        <f t="shared" si="708"/>
        <v>412.5</v>
      </c>
      <c r="Y2309" s="52">
        <f t="shared" si="709"/>
        <v>0</v>
      </c>
      <c r="Z2309" s="52">
        <f t="shared" si="710"/>
        <v>0</v>
      </c>
      <c r="AA2309" s="52">
        <f t="shared" si="711"/>
        <v>0</v>
      </c>
      <c r="AB2309" s="52">
        <f>R2309+W2309</f>
        <v>0</v>
      </c>
      <c r="AC2309" s="53">
        <f>ROUND(X2309+Y2309+Z2309+AA2309+AB2309,1)</f>
        <v>412.5</v>
      </c>
      <c r="AD2309" s="58"/>
      <c r="AE2309" s="113"/>
      <c r="AF2309" s="60"/>
      <c r="AH2309" s="20"/>
    </row>
    <row r="2310" spans="1:34">
      <c r="A2310" s="99" t="s">
        <v>815</v>
      </c>
      <c r="B2310" s="91">
        <v>0</v>
      </c>
      <c r="C2310" s="21" t="s">
        <v>325</v>
      </c>
      <c r="D2310" s="12">
        <v>125</v>
      </c>
      <c r="E2310" s="12">
        <v>0</v>
      </c>
      <c r="F2310" s="12">
        <v>0</v>
      </c>
      <c r="G2310" s="12">
        <v>0</v>
      </c>
      <c r="H2310" s="12">
        <v>0</v>
      </c>
      <c r="I2310" s="13">
        <v>30</v>
      </c>
      <c r="J2310" s="13">
        <v>80</v>
      </c>
      <c r="K2310" s="13">
        <v>0</v>
      </c>
      <c r="L2310" s="13">
        <v>0</v>
      </c>
      <c r="M2310" s="13">
        <v>0</v>
      </c>
      <c r="N2310" s="14">
        <f>D2310*$D$4</f>
        <v>162.5</v>
      </c>
      <c r="O2310" s="14">
        <f>E2310*$E$4</f>
        <v>0</v>
      </c>
      <c r="P2310" s="14">
        <f>F2310*$F$4</f>
        <v>0</v>
      </c>
      <c r="Q2310" s="14">
        <f>G2310*$G$4</f>
        <v>0</v>
      </c>
      <c r="R2310" s="14">
        <f>H2310*$H$4</f>
        <v>0</v>
      </c>
      <c r="S2310" s="14">
        <f>(N2310/100)*(I2310*$I$4)+(N2310/100)*(J2310*$J$4)</f>
        <v>321.75</v>
      </c>
      <c r="T2310" s="14">
        <f>(O2310/100)*(K2310*$K$4)</f>
        <v>0</v>
      </c>
      <c r="U2310" s="14">
        <f>(P2310/100)*(K2310*$K$4)+(P2310/100)*(L2310*$L$4)</f>
        <v>0</v>
      </c>
      <c r="V2310" s="14">
        <f>(Q2310/100)*(L2310*$L$4)</f>
        <v>0</v>
      </c>
      <c r="W2310" s="14">
        <f>(R2310/100)*(K2310*$K$4)+(R2310/100)*(L2310*$L$4)</f>
        <v>0</v>
      </c>
      <c r="X2310" s="14">
        <f t="shared" ref="X2310:X2323" si="744">N2310+S2310</f>
        <v>484.25</v>
      </c>
      <c r="Y2310" s="14">
        <f t="shared" ref="Y2310:Y2323" si="745">O2310+T2310</f>
        <v>0</v>
      </c>
      <c r="Z2310" s="14">
        <f t="shared" ref="Z2310:Z2323" si="746">P2310+U2310</f>
        <v>0</v>
      </c>
      <c r="AA2310" s="14">
        <f t="shared" ref="AA2310:AA2323" si="747">Q2310+V2310</f>
        <v>0</v>
      </c>
      <c r="AB2310" s="14">
        <f>R2310+W2310</f>
        <v>0</v>
      </c>
      <c r="AC2310" s="15">
        <f>ROUND(X2310+Y2310+Z2310+AA2310+AB2310,1)</f>
        <v>484.3</v>
      </c>
      <c r="AD2310" s="48">
        <f>(ROUND(AC2310-AC2309,1)/AC2309)</f>
        <v>0.17406060606060605</v>
      </c>
      <c r="AE2310" s="113" t="s">
        <v>814</v>
      </c>
      <c r="AF2310" s="60"/>
      <c r="AH2310" s="20"/>
    </row>
    <row r="2311" spans="1:34">
      <c r="A2311" s="99" t="s">
        <v>816</v>
      </c>
      <c r="B2311" s="91">
        <v>25</v>
      </c>
      <c r="C2311" s="21" t="s">
        <v>850</v>
      </c>
      <c r="D2311" s="12">
        <v>125</v>
      </c>
      <c r="E2311" s="12">
        <v>0</v>
      </c>
      <c r="F2311" s="12">
        <v>0</v>
      </c>
      <c r="G2311" s="12">
        <v>0</v>
      </c>
      <c r="H2311" s="12">
        <v>0</v>
      </c>
      <c r="I2311" s="13">
        <v>10</v>
      </c>
      <c r="J2311" s="13">
        <v>70</v>
      </c>
      <c r="K2311" s="13">
        <v>0</v>
      </c>
      <c r="L2311" s="13">
        <v>0</v>
      </c>
      <c r="M2311" s="13">
        <v>0</v>
      </c>
      <c r="N2311" s="14">
        <f>D2311*$D$5</f>
        <v>175</v>
      </c>
      <c r="O2311" s="14">
        <f>E2311*$E$5</f>
        <v>0</v>
      </c>
      <c r="P2311" s="14">
        <f>F2311*$F$5</f>
        <v>0</v>
      </c>
      <c r="Q2311" s="14">
        <f>G2311*$G$5</f>
        <v>0</v>
      </c>
      <c r="R2311" s="14">
        <f>H2311*$H$5</f>
        <v>0</v>
      </c>
      <c r="S2311" s="14">
        <f>(N2311/100)*(I2311*$I$5)+(N2311/100)*(J2311*$J$5)</f>
        <v>210</v>
      </c>
      <c r="T2311" s="14">
        <f>(O2311/100)*(K2311*$K$5)</f>
        <v>0</v>
      </c>
      <c r="U2311" s="14">
        <f>(P2311/100)*(K2311*$K$5)+(P2311/100)*(L2311*$L$5)</f>
        <v>0</v>
      </c>
      <c r="V2311" s="14">
        <f>(Q2311/100)*(L2311*$L$5)</f>
        <v>0</v>
      </c>
      <c r="W2311" s="14">
        <f>(R2311/100)*(K2311*$K$5)+(R2311/100)*(L2311*$L$5)</f>
        <v>0</v>
      </c>
      <c r="X2311" s="14">
        <f t="shared" si="744"/>
        <v>385</v>
      </c>
      <c r="Y2311" s="14">
        <f t="shared" si="745"/>
        <v>0</v>
      </c>
      <c r="Z2311" s="14">
        <f t="shared" si="746"/>
        <v>0</v>
      </c>
      <c r="AA2311" s="14">
        <f t="shared" si="747"/>
        <v>0</v>
      </c>
      <c r="AB2311" s="14">
        <f>R2311+W2311</f>
        <v>0</v>
      </c>
      <c r="AC2311" s="15">
        <f t="shared" ref="AC2311:AC2323" si="748">ROUND(X2311+Y2311+Z2311+AA2311+AB2311,1)</f>
        <v>385</v>
      </c>
      <c r="AD2311" s="48">
        <f>(ROUND(AC2311-AC2309,1)/AC2309)</f>
        <v>-6.6666666666666666E-2</v>
      </c>
      <c r="AE2311" s="113"/>
      <c r="AF2311" s="60"/>
      <c r="AH2311" s="20"/>
    </row>
    <row r="2312" spans="1:34">
      <c r="A2312" s="99" t="s">
        <v>817</v>
      </c>
      <c r="B2312" s="91">
        <v>0</v>
      </c>
      <c r="C2312" s="21" t="s">
        <v>338</v>
      </c>
      <c r="D2312" s="12">
        <v>125</v>
      </c>
      <c r="E2312" s="12">
        <v>0</v>
      </c>
      <c r="F2312" s="12">
        <v>0</v>
      </c>
      <c r="G2312" s="12">
        <v>0</v>
      </c>
      <c r="H2312" s="12">
        <v>0</v>
      </c>
      <c r="I2312" s="13">
        <v>10</v>
      </c>
      <c r="J2312" s="13">
        <v>70</v>
      </c>
      <c r="K2312" s="13">
        <v>0</v>
      </c>
      <c r="L2312" s="13">
        <v>0</v>
      </c>
      <c r="M2312" s="13">
        <v>0</v>
      </c>
      <c r="N2312" s="14">
        <f>D2312*$D$6</f>
        <v>175</v>
      </c>
      <c r="O2312" s="14">
        <f>E2312*$E$6</f>
        <v>0</v>
      </c>
      <c r="P2312" s="14">
        <f>F2312*$F$6</f>
        <v>0</v>
      </c>
      <c r="Q2312" s="14">
        <f>G2312*$G$6</f>
        <v>0</v>
      </c>
      <c r="R2312" s="14">
        <f>H2312*$H$6</f>
        <v>0</v>
      </c>
      <c r="S2312" s="14">
        <f>(N2312/100)*(I2312*$I$6)+(N2312/100)*(J2312*$J$6)</f>
        <v>210</v>
      </c>
      <c r="T2312" s="14">
        <f>(O2312/100)*(K2312*$K$6)</f>
        <v>0</v>
      </c>
      <c r="U2312" s="14">
        <f>(P2312/100)*(K2312*$K$6)+(P2312/100)*(L2312*$L$6)</f>
        <v>0</v>
      </c>
      <c r="V2312" s="14">
        <f>(Q2312/100)*(L2312*$L$6)</f>
        <v>0</v>
      </c>
      <c r="W2312" s="14">
        <f>(R2312/100)*(K2312*$K$6)+(R2312/100)*(L2312*$L$6)</f>
        <v>0</v>
      </c>
      <c r="X2312" s="14">
        <f t="shared" si="744"/>
        <v>385</v>
      </c>
      <c r="Y2312" s="14">
        <f t="shared" si="745"/>
        <v>0</v>
      </c>
      <c r="Z2312" s="14">
        <f t="shared" si="746"/>
        <v>0</v>
      </c>
      <c r="AA2312" s="14">
        <f t="shared" si="747"/>
        <v>0</v>
      </c>
      <c r="AB2312" s="14">
        <f t="shared" ref="AB2312:AB2323" si="749">R2312+W2312</f>
        <v>0</v>
      </c>
      <c r="AC2312" s="15">
        <f t="shared" si="748"/>
        <v>385</v>
      </c>
      <c r="AD2312" s="48">
        <f>(ROUND(AC2312-AC2309,1)/AC2309)</f>
        <v>-6.6666666666666666E-2</v>
      </c>
      <c r="AE2312" s="113"/>
      <c r="AF2312" s="60"/>
      <c r="AH2312" s="20"/>
    </row>
    <row r="2313" spans="1:34">
      <c r="A2313" s="99" t="s">
        <v>818</v>
      </c>
      <c r="B2313" s="91">
        <v>0</v>
      </c>
      <c r="C2313" s="21" t="s">
        <v>339</v>
      </c>
      <c r="D2313" s="12">
        <v>125</v>
      </c>
      <c r="E2313" s="12">
        <v>0</v>
      </c>
      <c r="F2313" s="12">
        <v>0</v>
      </c>
      <c r="G2313" s="12">
        <v>0</v>
      </c>
      <c r="H2313" s="12">
        <v>0</v>
      </c>
      <c r="I2313" s="13">
        <v>10</v>
      </c>
      <c r="J2313" s="13">
        <v>70</v>
      </c>
      <c r="K2313" s="13">
        <v>0</v>
      </c>
      <c r="L2313" s="13">
        <v>0</v>
      </c>
      <c r="M2313" s="13">
        <v>0</v>
      </c>
      <c r="N2313" s="14">
        <f>D2313*$D$7</f>
        <v>175</v>
      </c>
      <c r="O2313" s="14">
        <f>E2313*$E$7</f>
        <v>0</v>
      </c>
      <c r="P2313" s="14">
        <f>F2313*$F$7</f>
        <v>0</v>
      </c>
      <c r="Q2313" s="14">
        <f>G2313*$G$7</f>
        <v>0</v>
      </c>
      <c r="R2313" s="14">
        <f>H2313*$H$7</f>
        <v>0</v>
      </c>
      <c r="S2313" s="14">
        <f>(N2313/100)*(I2313*$I$7)+(N2313/100)*(J2313*$J$7)</f>
        <v>210</v>
      </c>
      <c r="T2313" s="14">
        <f>(O2313/100)*(K2313*$K$7)</f>
        <v>0</v>
      </c>
      <c r="U2313" s="14">
        <f>(P2313/100)*(K2313*$K$7)+(P2313/100)*(L2313*$L$7)</f>
        <v>0</v>
      </c>
      <c r="V2313" s="14">
        <f>(Q2313/100)*(L2313*$L$7)</f>
        <v>0</v>
      </c>
      <c r="W2313" s="14">
        <f>(R2313/100)*(K2313*$K$7)+(R2313/100)*(L2313*$L$7)</f>
        <v>0</v>
      </c>
      <c r="X2313" s="14">
        <f t="shared" si="744"/>
        <v>385</v>
      </c>
      <c r="Y2313" s="14">
        <f t="shared" si="745"/>
        <v>0</v>
      </c>
      <c r="Z2313" s="14">
        <f t="shared" si="746"/>
        <v>0</v>
      </c>
      <c r="AA2313" s="14">
        <f t="shared" si="747"/>
        <v>0</v>
      </c>
      <c r="AB2313" s="14">
        <f t="shared" si="749"/>
        <v>0</v>
      </c>
      <c r="AC2313" s="15">
        <f t="shared" si="748"/>
        <v>385</v>
      </c>
      <c r="AD2313" s="48">
        <f>(ROUND(AC2313-AC2309,1)/AC2309)</f>
        <v>-6.6666666666666666E-2</v>
      </c>
      <c r="AE2313" s="113"/>
      <c r="AF2313" s="60"/>
      <c r="AH2313" s="20"/>
    </row>
    <row r="2314" spans="1:34">
      <c r="A2314" s="99" t="s">
        <v>667</v>
      </c>
      <c r="B2314" s="91"/>
      <c r="C2314" s="21" t="s">
        <v>340</v>
      </c>
      <c r="D2314" s="12">
        <v>125</v>
      </c>
      <c r="E2314" s="12">
        <v>0</v>
      </c>
      <c r="F2314" s="12">
        <v>0</v>
      </c>
      <c r="G2314" s="12">
        <v>0</v>
      </c>
      <c r="H2314" s="12">
        <v>0</v>
      </c>
      <c r="I2314" s="13">
        <v>10</v>
      </c>
      <c r="J2314" s="13">
        <v>70</v>
      </c>
      <c r="K2314" s="13">
        <v>0</v>
      </c>
      <c r="L2314" s="13">
        <v>0</v>
      </c>
      <c r="M2314" s="13">
        <v>0</v>
      </c>
      <c r="N2314" s="14">
        <f>D2314*$D$8</f>
        <v>175</v>
      </c>
      <c r="O2314" s="14">
        <f>E2314*$E$8</f>
        <v>0</v>
      </c>
      <c r="P2314" s="14">
        <f>F2314*$F$8</f>
        <v>0</v>
      </c>
      <c r="Q2314" s="14">
        <f>G2314*$G$8</f>
        <v>0</v>
      </c>
      <c r="R2314" s="14">
        <f>H2314*$H$8</f>
        <v>0</v>
      </c>
      <c r="S2314" s="14">
        <f>(N2314/100)*(I2314*$I$8)+(N2314/100)*(J2314*$J$8)</f>
        <v>210</v>
      </c>
      <c r="T2314" s="14">
        <f>(O2314/100)*(K2314*$K$8)</f>
        <v>0</v>
      </c>
      <c r="U2314" s="14">
        <f>(P2314/100)*(K2314*$K$8)+(P2314/100)*(L2314*$L$8)</f>
        <v>0</v>
      </c>
      <c r="V2314" s="14">
        <f>(Q2314/100)*(L2314*$L$8)</f>
        <v>0</v>
      </c>
      <c r="W2314" s="14">
        <f>(R2314/100)*(K2314*$K$8)+(R2314/100)*(L2314*$L$8)</f>
        <v>0</v>
      </c>
      <c r="X2314" s="14">
        <f t="shared" si="744"/>
        <v>385</v>
      </c>
      <c r="Y2314" s="14">
        <f t="shared" si="745"/>
        <v>0</v>
      </c>
      <c r="Z2314" s="14">
        <f t="shared" si="746"/>
        <v>0</v>
      </c>
      <c r="AA2314" s="14">
        <f t="shared" si="747"/>
        <v>0</v>
      </c>
      <c r="AB2314" s="14">
        <f t="shared" si="749"/>
        <v>0</v>
      </c>
      <c r="AC2314" s="15">
        <f t="shared" si="748"/>
        <v>385</v>
      </c>
      <c r="AD2314" s="48">
        <f>(ROUND(AC2314-AC2309,1)/AC2309)</f>
        <v>-6.6666666666666666E-2</v>
      </c>
      <c r="AE2314" s="113"/>
      <c r="AF2314" s="60"/>
      <c r="AH2314" s="20"/>
    </row>
    <row r="2315" spans="1:34">
      <c r="A2315" s="99" t="s">
        <v>606</v>
      </c>
      <c r="B2315" s="91"/>
      <c r="C2315" s="21" t="s">
        <v>1</v>
      </c>
      <c r="D2315" s="12">
        <v>75</v>
      </c>
      <c r="E2315" s="12">
        <v>125</v>
      </c>
      <c r="F2315" s="12">
        <v>0</v>
      </c>
      <c r="G2315" s="12">
        <v>0</v>
      </c>
      <c r="H2315" s="12">
        <v>0</v>
      </c>
      <c r="I2315" s="13">
        <v>10</v>
      </c>
      <c r="J2315" s="13">
        <v>70</v>
      </c>
      <c r="K2315" s="13">
        <v>85</v>
      </c>
      <c r="L2315" s="13">
        <v>0</v>
      </c>
      <c r="M2315" s="13">
        <v>0</v>
      </c>
      <c r="N2315" s="14">
        <f>D2315*$D$9</f>
        <v>90</v>
      </c>
      <c r="O2315" s="14">
        <f>E2315*$E$9</f>
        <v>162.5</v>
      </c>
      <c r="P2315" s="14">
        <f>F2315*$F$9</f>
        <v>0</v>
      </c>
      <c r="Q2315" s="14">
        <f>G2315*$G$9</f>
        <v>0</v>
      </c>
      <c r="R2315" s="14">
        <f>H2315*$H$9</f>
        <v>0</v>
      </c>
      <c r="S2315" s="14">
        <f>(N2315/100)*(I2315*$I$9)+(N2315/100)*(J2315*$J$9)</f>
        <v>108</v>
      </c>
      <c r="T2315" s="14">
        <f>(O2315/100)*(K2315*$K$9)</f>
        <v>207.1875</v>
      </c>
      <c r="U2315" s="14">
        <f>(P2315/100)*(K2315*$K$9)+(P2315/100)*(L2315*$L$9)</f>
        <v>0</v>
      </c>
      <c r="V2315" s="14">
        <f>(Q2315/100)*(L2315*$L$9)</f>
        <v>0</v>
      </c>
      <c r="W2315" s="14">
        <f>(R2315/100)*(K2315*$K$9)+(R2315/100)*(L2315*$L$9)</f>
        <v>0</v>
      </c>
      <c r="X2315" s="14">
        <f t="shared" si="744"/>
        <v>198</v>
      </c>
      <c r="Y2315" s="14">
        <f t="shared" si="745"/>
        <v>369.6875</v>
      </c>
      <c r="Z2315" s="14">
        <f t="shared" si="746"/>
        <v>0</v>
      </c>
      <c r="AA2315" s="14">
        <f t="shared" si="747"/>
        <v>0</v>
      </c>
      <c r="AB2315" s="14">
        <f t="shared" si="749"/>
        <v>0</v>
      </c>
      <c r="AC2315" s="15">
        <f t="shared" si="748"/>
        <v>567.70000000000005</v>
      </c>
      <c r="AD2315" s="48">
        <f>(ROUND(AC2315-AC2309,1)/AC2309)</f>
        <v>0.37624242424242421</v>
      </c>
      <c r="AE2315" s="113"/>
      <c r="AF2315" s="60"/>
      <c r="AH2315" s="20"/>
    </row>
    <row r="2316" spans="1:34">
      <c r="A2316" s="99" t="s">
        <v>845</v>
      </c>
      <c r="B2316" s="91"/>
      <c r="C2316" s="21" t="s">
        <v>2</v>
      </c>
      <c r="D2316" s="12">
        <v>75</v>
      </c>
      <c r="E2316" s="12">
        <v>0</v>
      </c>
      <c r="F2316" s="12">
        <v>125</v>
      </c>
      <c r="G2316" s="12">
        <v>0</v>
      </c>
      <c r="H2316" s="12">
        <v>0</v>
      </c>
      <c r="I2316" s="13">
        <v>10</v>
      </c>
      <c r="J2316" s="13">
        <v>70</v>
      </c>
      <c r="K2316" s="13">
        <v>42.5</v>
      </c>
      <c r="L2316" s="13">
        <v>42.5</v>
      </c>
      <c r="M2316" s="13">
        <v>0</v>
      </c>
      <c r="N2316" s="14">
        <f>D2316*$D$10</f>
        <v>90</v>
      </c>
      <c r="O2316" s="14">
        <f>E2316*$E$10</f>
        <v>0</v>
      </c>
      <c r="P2316" s="14">
        <f>F2316*$F$10</f>
        <v>162.5</v>
      </c>
      <c r="Q2316" s="14">
        <f>G2316*$G$10</f>
        <v>0</v>
      </c>
      <c r="R2316" s="14">
        <f>H2316*$H$10</f>
        <v>0</v>
      </c>
      <c r="S2316" s="14">
        <f>(N2316/100)*(I2316*$I$10)+(N2316/100)*(J2316*$J$10)</f>
        <v>108</v>
      </c>
      <c r="T2316" s="14">
        <f>(O2316/100)*(K2316*$J$10)</f>
        <v>0</v>
      </c>
      <c r="U2316" s="14">
        <f>(P2316/100)*(K2316*$K$10)+(P2316/100)*(L2316*$L$10)</f>
        <v>207.1875</v>
      </c>
      <c r="V2316" s="14">
        <f>(Q2316/100)*(L2316*$L$10)</f>
        <v>0</v>
      </c>
      <c r="W2316" s="14">
        <f>(R2316/100)*(K2316*$K$10)+(R2316/100)*(L2316*$L$10)</f>
        <v>0</v>
      </c>
      <c r="X2316" s="14">
        <f t="shared" si="744"/>
        <v>198</v>
      </c>
      <c r="Y2316" s="14">
        <f t="shared" si="745"/>
        <v>0</v>
      </c>
      <c r="Z2316" s="14">
        <f t="shared" si="746"/>
        <v>369.6875</v>
      </c>
      <c r="AA2316" s="14">
        <f t="shared" si="747"/>
        <v>0</v>
      </c>
      <c r="AB2316" s="14">
        <f t="shared" si="749"/>
        <v>0</v>
      </c>
      <c r="AC2316" s="15">
        <f t="shared" si="748"/>
        <v>567.70000000000005</v>
      </c>
      <c r="AD2316" s="48">
        <f>(ROUND(AC2316-AC2309,1)/AC2309)</f>
        <v>0.37624242424242421</v>
      </c>
      <c r="AE2316" s="113"/>
      <c r="AF2316" s="60"/>
      <c r="AH2316" s="20"/>
    </row>
    <row r="2317" spans="1:34">
      <c r="A2317" s="99" t="s">
        <v>846</v>
      </c>
      <c r="B2317" s="91"/>
      <c r="C2317" s="21" t="s">
        <v>3</v>
      </c>
      <c r="D2317" s="12">
        <v>75</v>
      </c>
      <c r="E2317" s="12">
        <v>0</v>
      </c>
      <c r="F2317" s="12">
        <v>0</v>
      </c>
      <c r="G2317" s="12">
        <v>125</v>
      </c>
      <c r="H2317" s="12">
        <v>0</v>
      </c>
      <c r="I2317" s="13">
        <v>10</v>
      </c>
      <c r="J2317" s="13">
        <v>70</v>
      </c>
      <c r="K2317" s="13">
        <v>0</v>
      </c>
      <c r="L2317" s="13">
        <v>85</v>
      </c>
      <c r="M2317" s="13">
        <v>0</v>
      </c>
      <c r="N2317" s="14">
        <f>D2317*$D$11</f>
        <v>90</v>
      </c>
      <c r="O2317" s="14">
        <f>E2317*$E$11</f>
        <v>0</v>
      </c>
      <c r="P2317" s="14">
        <f>F2317*$F$11</f>
        <v>0</v>
      </c>
      <c r="Q2317" s="14">
        <f>G2317*$G$11</f>
        <v>162.5</v>
      </c>
      <c r="R2317" s="14">
        <f>H2317*$H$11</f>
        <v>0</v>
      </c>
      <c r="S2317" s="14">
        <f>(N2317/100)*(I2317*$I$11)+(N2317/100)*(J2317*$J$11)</f>
        <v>108</v>
      </c>
      <c r="T2317" s="14">
        <f>(O2317/100)*(K2317*$K$11)</f>
        <v>0</v>
      </c>
      <c r="U2317" s="14">
        <f>(P2317/100)*(K2317*$K$11)+(P2317/100)*(L2317*$L$11)</f>
        <v>0</v>
      </c>
      <c r="V2317" s="14">
        <f>(Q2317/100)*(L2317*$L$11)</f>
        <v>207.1875</v>
      </c>
      <c r="W2317" s="14">
        <f>(R2317/100)*(K2317*$K$11)+(R2317/100)*(L2317*$L$11)</f>
        <v>0</v>
      </c>
      <c r="X2317" s="14">
        <f t="shared" si="744"/>
        <v>198</v>
      </c>
      <c r="Y2317" s="14">
        <f t="shared" si="745"/>
        <v>0</v>
      </c>
      <c r="Z2317" s="14">
        <f t="shared" si="746"/>
        <v>0</v>
      </c>
      <c r="AA2317" s="14">
        <f t="shared" si="747"/>
        <v>369.6875</v>
      </c>
      <c r="AB2317" s="14">
        <f t="shared" si="749"/>
        <v>0</v>
      </c>
      <c r="AC2317" s="15">
        <f t="shared" si="748"/>
        <v>567.70000000000005</v>
      </c>
      <c r="AD2317" s="48">
        <f>(ROUND(AC2317-AC2309,1)/AC2309)</f>
        <v>0.37624242424242421</v>
      </c>
      <c r="AE2317" s="113"/>
      <c r="AF2317" s="60"/>
      <c r="AH2317" s="20"/>
    </row>
    <row r="2318" spans="1:34">
      <c r="A2318" s="99" t="s">
        <v>847</v>
      </c>
      <c r="B2318" s="91"/>
      <c r="C2318" s="21" t="s">
        <v>4</v>
      </c>
      <c r="D2318" s="12">
        <v>75</v>
      </c>
      <c r="E2318" s="12">
        <v>0</v>
      </c>
      <c r="F2318" s="12">
        <v>0</v>
      </c>
      <c r="G2318" s="12">
        <v>0</v>
      </c>
      <c r="H2318" s="12">
        <v>125</v>
      </c>
      <c r="I2318" s="13">
        <v>10</v>
      </c>
      <c r="J2318" s="13">
        <v>70</v>
      </c>
      <c r="K2318" s="13">
        <v>42.5</v>
      </c>
      <c r="L2318" s="13">
        <v>42.5</v>
      </c>
      <c r="M2318" s="13">
        <v>0</v>
      </c>
      <c r="N2318" s="14">
        <f>D2318*$D$12</f>
        <v>90</v>
      </c>
      <c r="O2318" s="14">
        <f>E2318*$E$12</f>
        <v>0</v>
      </c>
      <c r="P2318" s="14">
        <f>F2318*$F$12</f>
        <v>0</v>
      </c>
      <c r="Q2318" s="14">
        <f>G2318*$G$12</f>
        <v>0</v>
      </c>
      <c r="R2318" s="14">
        <f>H2318*$H$12</f>
        <v>162.5</v>
      </c>
      <c r="S2318" s="14">
        <f>(N2318/100)*(I2318*$I$12)+(N2318/100)*(J2318*$J$12)</f>
        <v>108</v>
      </c>
      <c r="T2318" s="14">
        <f>(O2318/100)*(K2318*$K$12)</f>
        <v>0</v>
      </c>
      <c r="U2318" s="14">
        <f>(P2318/100)*(K2318*$K$12)+(P2318/100)*(L2318*$L$12)</f>
        <v>0</v>
      </c>
      <c r="V2318" s="14">
        <f>(Q2318/100)*(L2318*$L$12)</f>
        <v>0</v>
      </c>
      <c r="W2318" s="14">
        <f>(R2318/100)*(K2318*$K$12)+(R2318/100)*(L2318*$L$12)</f>
        <v>207.1875</v>
      </c>
      <c r="X2318" s="14">
        <f t="shared" si="744"/>
        <v>198</v>
      </c>
      <c r="Y2318" s="14">
        <f t="shared" si="745"/>
        <v>0</v>
      </c>
      <c r="Z2318" s="14">
        <f t="shared" si="746"/>
        <v>0</v>
      </c>
      <c r="AA2318" s="14">
        <f t="shared" si="747"/>
        <v>0</v>
      </c>
      <c r="AB2318" s="14">
        <f t="shared" si="749"/>
        <v>369.6875</v>
      </c>
      <c r="AC2318" s="15">
        <f t="shared" si="748"/>
        <v>567.70000000000005</v>
      </c>
      <c r="AD2318" s="48">
        <f>(ROUND(AC2318-AC2309,1)/AC2309)</f>
        <v>0.37624242424242421</v>
      </c>
      <c r="AE2318" s="113"/>
      <c r="AF2318" s="60"/>
      <c r="AH2318" s="20"/>
    </row>
    <row r="2319" spans="1:34">
      <c r="A2319" s="99" t="s">
        <v>848</v>
      </c>
      <c r="B2319" s="91"/>
      <c r="C2319" s="21" t="s">
        <v>328</v>
      </c>
      <c r="D2319" s="12">
        <v>125</v>
      </c>
      <c r="E2319" s="12">
        <v>0</v>
      </c>
      <c r="F2319" s="12">
        <v>0</v>
      </c>
      <c r="G2319" s="12">
        <v>0</v>
      </c>
      <c r="H2319" s="12">
        <v>0</v>
      </c>
      <c r="I2319" s="13">
        <v>10</v>
      </c>
      <c r="J2319" s="13">
        <v>70</v>
      </c>
      <c r="K2319" s="13">
        <v>0</v>
      </c>
      <c r="L2319" s="13">
        <v>0</v>
      </c>
      <c r="M2319" s="13">
        <v>70</v>
      </c>
      <c r="N2319" s="14">
        <f>D2319*$D$13</f>
        <v>162.5</v>
      </c>
      <c r="O2319" s="14">
        <f>E2319*$E$13</f>
        <v>0</v>
      </c>
      <c r="P2319" s="14">
        <f>F2319*$F$13</f>
        <v>0</v>
      </c>
      <c r="Q2319" s="14">
        <f>G2319*$G$13</f>
        <v>0</v>
      </c>
      <c r="R2319" s="14">
        <f>H2319*$H$13</f>
        <v>0</v>
      </c>
      <c r="S2319" s="14">
        <f>(N2319/100)*(I2319*$I$14)+(N2319/100)*(J2319*$J$14)+(N2319/100)*(M2319*$M$14)</f>
        <v>365.625</v>
      </c>
      <c r="T2319" s="14">
        <f>(O2319/100)*(K2319*$K$13)+(O2319/100)*(M2319*$M$13)</f>
        <v>0</v>
      </c>
      <c r="U2319" s="14">
        <f>(P2319/100)*(K2319*$K$13)+(P2319/100)*(L2319*$L$13)+(P2319/100)*(M2319*$M$13)</f>
        <v>0</v>
      </c>
      <c r="V2319" s="14">
        <f>(Q2319/100)*(L2319*$L$13)+(Q2319/100)*(M2319*$M$13)</f>
        <v>0</v>
      </c>
      <c r="W2319" s="14">
        <f>(R2319/100)*(K2319*$K$13)+(R2319/100)*(L2319*$L$13)+(R2319/100)*(M2319*$M$13)</f>
        <v>0</v>
      </c>
      <c r="X2319" s="14">
        <f t="shared" si="744"/>
        <v>528.125</v>
      </c>
      <c r="Y2319" s="14">
        <f t="shared" si="745"/>
        <v>0</v>
      </c>
      <c r="Z2319" s="14">
        <f t="shared" si="746"/>
        <v>0</v>
      </c>
      <c r="AA2319" s="14">
        <f t="shared" si="747"/>
        <v>0</v>
      </c>
      <c r="AB2319" s="14">
        <f t="shared" si="749"/>
        <v>0</v>
      </c>
      <c r="AC2319" s="15">
        <f t="shared" si="748"/>
        <v>528.1</v>
      </c>
      <c r="AD2319" s="48">
        <f>(ROUND(AC2319-AC2309,1)/AC2309)</f>
        <v>0.28024242424242424</v>
      </c>
      <c r="AE2319" s="113"/>
      <c r="AF2319" s="60"/>
      <c r="AH2319" s="20"/>
    </row>
    <row r="2320" spans="1:34">
      <c r="A2320" s="99" t="s">
        <v>849</v>
      </c>
      <c r="B2320" s="91"/>
      <c r="C2320" s="21" t="s">
        <v>329</v>
      </c>
      <c r="D2320" s="12">
        <v>125</v>
      </c>
      <c r="E2320" s="12">
        <v>0</v>
      </c>
      <c r="F2320" s="12">
        <v>0</v>
      </c>
      <c r="G2320" s="12">
        <v>0</v>
      </c>
      <c r="H2320" s="12">
        <v>0</v>
      </c>
      <c r="I2320" s="13">
        <v>10</v>
      </c>
      <c r="J2320" s="13">
        <v>70</v>
      </c>
      <c r="K2320" s="13">
        <v>70</v>
      </c>
      <c r="L2320" s="13">
        <v>0</v>
      </c>
      <c r="M2320" s="13">
        <v>0</v>
      </c>
      <c r="N2320" s="14">
        <f>D2320*$D$14</f>
        <v>162.5</v>
      </c>
      <c r="O2320" s="14">
        <f>E2320*$E$14</f>
        <v>0</v>
      </c>
      <c r="P2320" s="14">
        <f>F2320*$F$14</f>
        <v>0</v>
      </c>
      <c r="Q2320" s="14">
        <f>G2320*$G$14</f>
        <v>0</v>
      </c>
      <c r="R2320" s="14">
        <f>H2320*$H$14</f>
        <v>0</v>
      </c>
      <c r="S2320" s="14">
        <f>(N2320/100)*(I2320*$I$14)+(N2320/100)*(J2320*$J$14)+(N2320/100)*(K2320*$K$14)</f>
        <v>365.625</v>
      </c>
      <c r="T2320" s="14">
        <f>(O2320/100)*(K2320*$K$14)</f>
        <v>0</v>
      </c>
      <c r="U2320" s="14">
        <f>(P2320/100)*(K2320*$K$14)+(P2320/100)*(L2320*$L$14)</f>
        <v>0</v>
      </c>
      <c r="V2320" s="14">
        <f>(Q2320/100)*(L2320*$L$14)</f>
        <v>0</v>
      </c>
      <c r="W2320" s="14">
        <f>(R2320/100)*(K2320*$L$14)+(R2320/100)*(L2320*$M$14)</f>
        <v>0</v>
      </c>
      <c r="X2320" s="14">
        <f t="shared" si="744"/>
        <v>528.125</v>
      </c>
      <c r="Y2320" s="14">
        <f t="shared" si="745"/>
        <v>0</v>
      </c>
      <c r="Z2320" s="14">
        <f t="shared" si="746"/>
        <v>0</v>
      </c>
      <c r="AA2320" s="14">
        <f t="shared" si="747"/>
        <v>0</v>
      </c>
      <c r="AB2320" s="14">
        <f t="shared" si="749"/>
        <v>0</v>
      </c>
      <c r="AC2320" s="15">
        <f t="shared" si="748"/>
        <v>528.1</v>
      </c>
      <c r="AD2320" s="48">
        <f>(ROUND(AC2320-AC2309,1)/AC2309)</f>
        <v>0.28024242424242424</v>
      </c>
      <c r="AE2320" s="113"/>
      <c r="AF2320" s="60"/>
      <c r="AH2320" s="20"/>
    </row>
    <row r="2321" spans="1:34">
      <c r="A2321" s="99"/>
      <c r="B2321" s="91"/>
      <c r="C2321" s="21" t="s">
        <v>330</v>
      </c>
      <c r="D2321" s="12">
        <v>125</v>
      </c>
      <c r="E2321" s="12">
        <v>0</v>
      </c>
      <c r="F2321" s="12">
        <v>0</v>
      </c>
      <c r="G2321" s="12">
        <v>0</v>
      </c>
      <c r="H2321" s="12">
        <v>0</v>
      </c>
      <c r="I2321" s="13">
        <v>10</v>
      </c>
      <c r="J2321" s="13">
        <v>70</v>
      </c>
      <c r="K2321" s="13">
        <v>0</v>
      </c>
      <c r="L2321" s="13">
        <v>70</v>
      </c>
      <c r="M2321" s="13">
        <v>0</v>
      </c>
      <c r="N2321" s="14">
        <f>D2321*$D$15</f>
        <v>162.5</v>
      </c>
      <c r="O2321" s="14">
        <f>E2321*$E$15</f>
        <v>0</v>
      </c>
      <c r="P2321" s="14">
        <f>F2321*$F$15</f>
        <v>0</v>
      </c>
      <c r="Q2321" s="14">
        <f>G2321*$G$15</f>
        <v>0</v>
      </c>
      <c r="R2321" s="14">
        <f>H2321*$H$15</f>
        <v>0</v>
      </c>
      <c r="S2321" s="14">
        <f>(N2321/100)*(I2321*$I$15)+(N2321/100)*(J2321*$J$15)+(N2321/100)*(L2321*$L$15)</f>
        <v>365.625</v>
      </c>
      <c r="T2321" s="14">
        <f>(O2321/100)*(K2321*$K$15)</f>
        <v>0</v>
      </c>
      <c r="U2321" s="14">
        <f>(P2321/100)*(K2321*$K$15)+(P2321/100)*(L2321*$L$15)</f>
        <v>0</v>
      </c>
      <c r="V2321" s="14">
        <f>(Q2321/100)*(L2321*$L$15)</f>
        <v>0</v>
      </c>
      <c r="W2321" s="14">
        <f>(R2321/100)*(K2321*$K$15)+(R2321/100)*(L2321*$L$15)</f>
        <v>0</v>
      </c>
      <c r="X2321" s="14">
        <f t="shared" si="744"/>
        <v>528.125</v>
      </c>
      <c r="Y2321" s="14">
        <f t="shared" si="745"/>
        <v>0</v>
      </c>
      <c r="Z2321" s="14">
        <f t="shared" si="746"/>
        <v>0</v>
      </c>
      <c r="AA2321" s="14">
        <f t="shared" si="747"/>
        <v>0</v>
      </c>
      <c r="AB2321" s="14">
        <f t="shared" si="749"/>
        <v>0</v>
      </c>
      <c r="AC2321" s="15">
        <f t="shared" si="748"/>
        <v>528.1</v>
      </c>
      <c r="AD2321" s="48">
        <f>(ROUND(AC2321-AC2309,1)/AC2309)</f>
        <v>0.28024242424242424</v>
      </c>
      <c r="AE2321" s="113"/>
      <c r="AF2321" s="60"/>
      <c r="AH2321" s="20"/>
    </row>
    <row r="2322" spans="1:34">
      <c r="A2322" s="99"/>
      <c r="B2322" s="91"/>
      <c r="C2322" s="21" t="s">
        <v>326</v>
      </c>
      <c r="D2322" s="12">
        <v>125</v>
      </c>
      <c r="E2322" s="12">
        <v>0</v>
      </c>
      <c r="F2322" s="12">
        <v>0</v>
      </c>
      <c r="G2322" s="12">
        <v>0</v>
      </c>
      <c r="H2322" s="12">
        <v>0</v>
      </c>
      <c r="I2322" s="13">
        <v>10</v>
      </c>
      <c r="J2322" s="13">
        <v>88</v>
      </c>
      <c r="K2322" s="13">
        <v>0</v>
      </c>
      <c r="L2322" s="13">
        <v>0</v>
      </c>
      <c r="M2322" s="13">
        <v>0</v>
      </c>
      <c r="N2322" s="14">
        <f>D2322*$D$16</f>
        <v>162.5</v>
      </c>
      <c r="O2322" s="14">
        <f>E2322*$E$16</f>
        <v>0</v>
      </c>
      <c r="P2322" s="14">
        <f>F2322*$F$16</f>
        <v>0</v>
      </c>
      <c r="Q2322" s="14">
        <f>G2322*$G$16</f>
        <v>0</v>
      </c>
      <c r="R2322" s="14">
        <f>H2322*$H$16</f>
        <v>0</v>
      </c>
      <c r="S2322" s="14">
        <f>(N2322/100)*(I2322*$I$16)+(N2322/100)*(J2322*$J$16)</f>
        <v>345.15</v>
      </c>
      <c r="T2322" s="14">
        <f>(O2322/100)*(K2322*$K$16)</f>
        <v>0</v>
      </c>
      <c r="U2322" s="14">
        <f>(P2322/100)*(K2322*$K$16)+(P2322/100)*(L2322*$L$16)</f>
        <v>0</v>
      </c>
      <c r="V2322" s="14">
        <f>(Q2322/100)*(L2322*$L$16)</f>
        <v>0</v>
      </c>
      <c r="W2322" s="14">
        <f>(R2322/100)*(K2322*$K$16)+(R2322/100)*(L2322*$L$16)</f>
        <v>0</v>
      </c>
      <c r="X2322" s="14">
        <f t="shared" si="744"/>
        <v>507.65</v>
      </c>
      <c r="Y2322" s="14">
        <f t="shared" si="745"/>
        <v>0</v>
      </c>
      <c r="Z2322" s="14">
        <f t="shared" si="746"/>
        <v>0</v>
      </c>
      <c r="AA2322" s="14">
        <f t="shared" si="747"/>
        <v>0</v>
      </c>
      <c r="AB2322" s="14">
        <f t="shared" si="749"/>
        <v>0</v>
      </c>
      <c r="AC2322" s="15">
        <f t="shared" si="748"/>
        <v>507.7</v>
      </c>
      <c r="AD2322" s="48">
        <f>(ROUND(AC2322-AC2309,1)/AC2309)</f>
        <v>0.23078787878787879</v>
      </c>
      <c r="AE2322" s="113"/>
      <c r="AF2322" s="60"/>
      <c r="AH2322" s="20"/>
    </row>
    <row r="2323" spans="1:34">
      <c r="A2323" s="99"/>
      <c r="B2323" s="91"/>
      <c r="C2323" s="21" t="s">
        <v>327</v>
      </c>
      <c r="D2323" s="12">
        <v>125</v>
      </c>
      <c r="E2323" s="12">
        <v>0</v>
      </c>
      <c r="F2323" s="12">
        <v>0</v>
      </c>
      <c r="G2323" s="12">
        <v>0</v>
      </c>
      <c r="H2323" s="12">
        <v>0</v>
      </c>
      <c r="I2323" s="13">
        <v>50</v>
      </c>
      <c r="J2323" s="13">
        <v>70</v>
      </c>
      <c r="K2323" s="13">
        <v>0</v>
      </c>
      <c r="L2323" s="13">
        <v>0</v>
      </c>
      <c r="M2323" s="13">
        <v>0</v>
      </c>
      <c r="N2323" s="14">
        <f>D2323*$D$17</f>
        <v>162.5</v>
      </c>
      <c r="O2323" s="14">
        <f>E2323*$E$17</f>
        <v>0</v>
      </c>
      <c r="P2323" s="14">
        <f>F2323*$F$17</f>
        <v>0</v>
      </c>
      <c r="Q2323" s="14">
        <f>G2323*$G$17</f>
        <v>0</v>
      </c>
      <c r="R2323" s="14">
        <f>H2323*$H$17</f>
        <v>0</v>
      </c>
      <c r="S2323" s="14">
        <f>(N2323/100)*(I2323*$I$17)+(N2323/100)*(J2323*$J$17)</f>
        <v>300.625</v>
      </c>
      <c r="T2323" s="14">
        <f>(O2323/100)*(K2323*$K$17)</f>
        <v>0</v>
      </c>
      <c r="U2323" s="14">
        <f>(P2323/100)*(K2323*$K$17)+(P2323/100)*(L2323*$L$17)</f>
        <v>0</v>
      </c>
      <c r="V2323" s="14">
        <f>(Q2323/100)*(L2323*$L$17)</f>
        <v>0</v>
      </c>
      <c r="W2323" s="14">
        <f>(R2323/100)*(K2323*$K$17)+(R2323/100)*(L2323*$L$17)</f>
        <v>0</v>
      </c>
      <c r="X2323" s="14">
        <f t="shared" si="744"/>
        <v>463.125</v>
      </c>
      <c r="Y2323" s="14">
        <f t="shared" si="745"/>
        <v>0</v>
      </c>
      <c r="Z2323" s="14">
        <f t="shared" si="746"/>
        <v>0</v>
      </c>
      <c r="AA2323" s="14">
        <f t="shared" si="747"/>
        <v>0</v>
      </c>
      <c r="AB2323" s="14">
        <f t="shared" si="749"/>
        <v>0</v>
      </c>
      <c r="AC2323" s="15">
        <f t="shared" si="748"/>
        <v>463.1</v>
      </c>
      <c r="AD2323" s="48">
        <f>(ROUND(AC2323-AC2309,1)/AC2309)</f>
        <v>0.12266666666666667</v>
      </c>
      <c r="AE2323" s="113"/>
      <c r="AF2323" s="60"/>
      <c r="AH2323" s="20"/>
    </row>
    <row r="2324" spans="1:34">
      <c r="A2324" s="107"/>
      <c r="B2324" s="156" t="s">
        <v>110</v>
      </c>
      <c r="C2324" s="156"/>
      <c r="D2324" s="156"/>
      <c r="E2324" s="156"/>
      <c r="F2324" s="156"/>
      <c r="G2324" s="156"/>
      <c r="H2324" s="156"/>
      <c r="I2324" s="156"/>
      <c r="J2324" s="156"/>
      <c r="K2324" s="156"/>
      <c r="L2324" s="156"/>
      <c r="M2324" s="156"/>
      <c r="N2324" s="156"/>
      <c r="O2324" s="156"/>
      <c r="P2324" s="156"/>
      <c r="Q2324" s="156"/>
      <c r="R2324" s="156"/>
      <c r="S2324" s="156"/>
      <c r="T2324" s="156"/>
      <c r="U2324" s="156"/>
      <c r="V2324" s="156"/>
      <c r="W2324" s="156"/>
      <c r="X2324" s="156"/>
      <c r="Y2324" s="156"/>
      <c r="Z2324" s="156"/>
      <c r="AA2324" s="156"/>
      <c r="AB2324" s="156"/>
      <c r="AC2324" s="18">
        <v>500</v>
      </c>
      <c r="AD2324" s="18"/>
      <c r="AE2324" s="113"/>
      <c r="AF2324" s="60"/>
      <c r="AH2324" s="20"/>
    </row>
    <row r="2325" spans="1:34">
      <c r="A2325" s="106" t="s">
        <v>0</v>
      </c>
      <c r="B2325" s="87" t="s">
        <v>111</v>
      </c>
      <c r="C2325" s="21" t="s">
        <v>244</v>
      </c>
      <c r="D2325" s="12">
        <v>112</v>
      </c>
      <c r="E2325" s="12">
        <v>0</v>
      </c>
      <c r="F2325" s="12">
        <v>0</v>
      </c>
      <c r="G2325" s="12">
        <v>0</v>
      </c>
      <c r="H2325" s="12">
        <v>0</v>
      </c>
      <c r="I2325" s="13">
        <v>50</v>
      </c>
      <c r="J2325" s="13">
        <v>30</v>
      </c>
      <c r="K2325" s="13">
        <v>0</v>
      </c>
      <c r="L2325" s="13">
        <v>0</v>
      </c>
      <c r="M2325" s="13">
        <v>0</v>
      </c>
      <c r="N2325" s="14">
        <f>D2325*$D$3</f>
        <v>168</v>
      </c>
      <c r="O2325" s="14">
        <f>E2325*$E$3</f>
        <v>0</v>
      </c>
      <c r="P2325" s="14">
        <f>F2325*$F$3</f>
        <v>0</v>
      </c>
      <c r="Q2325" s="14">
        <f>G2325*$G$3</f>
        <v>0</v>
      </c>
      <c r="R2325" s="14">
        <f>H2325*$H$3</f>
        <v>0</v>
      </c>
      <c r="S2325" s="14">
        <f>(N2325/100)*(I2325*$I$3)+(N2325/100)*(J2325*$J$3)</f>
        <v>201.6</v>
      </c>
      <c r="T2325" s="14">
        <f>(O2325/100)*(K2325*$K$3)</f>
        <v>0</v>
      </c>
      <c r="U2325" s="14">
        <f>(P2325/100)*(K2325*$K$3)+(P2325/100)*(L2325*$L$3)</f>
        <v>0</v>
      </c>
      <c r="V2325" s="14">
        <f>(Q2325/100)*(L2325*$L$3)</f>
        <v>0</v>
      </c>
      <c r="W2325" s="14">
        <f>(R2325/100)*(K2325*$K$3)+(R2325/100)*(L2325*$L$3)</f>
        <v>0</v>
      </c>
      <c r="X2325" s="14">
        <f t="shared" ref="X2325:X2339" si="750">N2325+S2325</f>
        <v>369.6</v>
      </c>
      <c r="Y2325" s="14">
        <f t="shared" ref="Y2325:Y2339" si="751">O2325+T2325</f>
        <v>0</v>
      </c>
      <c r="Z2325" s="14">
        <f t="shared" ref="Z2325:Z2339" si="752">P2325+U2325</f>
        <v>0</v>
      </c>
      <c r="AA2325" s="14">
        <f t="shared" ref="AA2325:AA2339" si="753">Q2325+V2325</f>
        <v>0</v>
      </c>
      <c r="AB2325" s="14">
        <f>R2325+W2325</f>
        <v>0</v>
      </c>
      <c r="AC2325" s="15">
        <f>ROUND(X2325+Y2325+Z2325+AA2325+AB2325,1)</f>
        <v>369.6</v>
      </c>
      <c r="AD2325" s="48">
        <v>0</v>
      </c>
      <c r="AE2325" s="113" t="s">
        <v>814</v>
      </c>
      <c r="AF2325" s="60"/>
      <c r="AH2325" s="20"/>
    </row>
    <row r="2326" spans="1:34">
      <c r="A2326" s="99" t="s">
        <v>815</v>
      </c>
      <c r="B2326" s="87">
        <v>10</v>
      </c>
      <c r="C2326" s="21" t="s">
        <v>325</v>
      </c>
      <c r="D2326" s="12">
        <v>112</v>
      </c>
      <c r="E2326" s="12">
        <v>0</v>
      </c>
      <c r="F2326" s="12">
        <v>0</v>
      </c>
      <c r="G2326" s="12">
        <v>0</v>
      </c>
      <c r="H2326" s="12">
        <v>0</v>
      </c>
      <c r="I2326" s="13">
        <v>65</v>
      </c>
      <c r="J2326" s="13">
        <v>45</v>
      </c>
      <c r="K2326" s="13">
        <v>0</v>
      </c>
      <c r="L2326" s="13">
        <v>0</v>
      </c>
      <c r="M2326" s="13">
        <v>0</v>
      </c>
      <c r="N2326" s="14">
        <f>D2326*$D$4</f>
        <v>145.6</v>
      </c>
      <c r="O2326" s="14">
        <f>E2326*$E$4</f>
        <v>0</v>
      </c>
      <c r="P2326" s="14">
        <f>F2326*$F$4</f>
        <v>0</v>
      </c>
      <c r="Q2326" s="14">
        <f>G2326*$G$4</f>
        <v>0</v>
      </c>
      <c r="R2326" s="14">
        <f>H2326*$H$4</f>
        <v>0</v>
      </c>
      <c r="S2326" s="14">
        <f>(N2326/100)*(I2326*$I$4)+(N2326/100)*(J2326*$J$4)</f>
        <v>288.28800000000001</v>
      </c>
      <c r="T2326" s="14">
        <f>(O2326/100)*(K2326*$K$4)</f>
        <v>0</v>
      </c>
      <c r="U2326" s="14">
        <f>(P2326/100)*(K2326*$K$4)+(P2326/100)*(L2326*$L$4)</f>
        <v>0</v>
      </c>
      <c r="V2326" s="14">
        <f>(Q2326/100)*(L2326*$L$4)</f>
        <v>0</v>
      </c>
      <c r="W2326" s="14">
        <f>(R2326/100)*(K2326*$K$4)+(R2326/100)*(L2326*$L$4)</f>
        <v>0</v>
      </c>
      <c r="X2326" s="14">
        <f t="shared" si="750"/>
        <v>433.88800000000003</v>
      </c>
      <c r="Y2326" s="14">
        <f t="shared" si="751"/>
        <v>0</v>
      </c>
      <c r="Z2326" s="14">
        <f t="shared" si="752"/>
        <v>0</v>
      </c>
      <c r="AA2326" s="14">
        <f t="shared" si="753"/>
        <v>0</v>
      </c>
      <c r="AB2326" s="14">
        <f>R2326+W2326</f>
        <v>0</v>
      </c>
      <c r="AC2326" s="15">
        <f>ROUND(X2326+Y2326+Z2326+AA2326+AB2326,1)</f>
        <v>433.9</v>
      </c>
      <c r="AD2326" s="48">
        <f>(ROUND(AC2326-AC2325,1)/AC2325)</f>
        <v>0.17397186147186144</v>
      </c>
      <c r="AE2326" s="113"/>
      <c r="AF2326" s="60"/>
      <c r="AH2326" s="20"/>
    </row>
    <row r="2327" spans="1:34">
      <c r="A2327" s="99" t="s">
        <v>816</v>
      </c>
      <c r="B2327" s="87">
        <v>0</v>
      </c>
      <c r="C2327" s="21" t="s">
        <v>850</v>
      </c>
      <c r="D2327" s="12">
        <v>112</v>
      </c>
      <c r="E2327" s="12">
        <v>0</v>
      </c>
      <c r="F2327" s="12">
        <v>0</v>
      </c>
      <c r="G2327" s="12">
        <v>0</v>
      </c>
      <c r="H2327" s="12">
        <v>0</v>
      </c>
      <c r="I2327" s="13">
        <v>50</v>
      </c>
      <c r="J2327" s="13">
        <v>30</v>
      </c>
      <c r="K2327" s="13">
        <v>0</v>
      </c>
      <c r="L2327" s="13">
        <v>0</v>
      </c>
      <c r="M2327" s="13">
        <v>0</v>
      </c>
      <c r="N2327" s="14">
        <f>D2327*$D$5</f>
        <v>156.79999999999998</v>
      </c>
      <c r="O2327" s="14">
        <f>E2327*$E$5</f>
        <v>0</v>
      </c>
      <c r="P2327" s="14">
        <f>F2327*$F$5</f>
        <v>0</v>
      </c>
      <c r="Q2327" s="14">
        <f>G2327*$G$5</f>
        <v>0</v>
      </c>
      <c r="R2327" s="14">
        <f>H2327*$H$5</f>
        <v>0</v>
      </c>
      <c r="S2327" s="14">
        <f>(N2327/100)*(I2327*$I$5)+(N2327/100)*(J2327*$J$5)</f>
        <v>188.15999999999997</v>
      </c>
      <c r="T2327" s="14">
        <f>(O2327/100)*(K2327*$K$5)</f>
        <v>0</v>
      </c>
      <c r="U2327" s="14">
        <f>(P2327/100)*(K2327*$K$5)+(P2327/100)*(L2327*$L$5)</f>
        <v>0</v>
      </c>
      <c r="V2327" s="14">
        <f>(Q2327/100)*(L2327*$L$5)</f>
        <v>0</v>
      </c>
      <c r="W2327" s="14">
        <f>(R2327/100)*(K2327*$K$5)+(R2327/100)*(L2327*$L$5)</f>
        <v>0</v>
      </c>
      <c r="X2327" s="14">
        <f t="shared" si="750"/>
        <v>344.95999999999992</v>
      </c>
      <c r="Y2327" s="14">
        <f t="shared" si="751"/>
        <v>0</v>
      </c>
      <c r="Z2327" s="14">
        <f t="shared" si="752"/>
        <v>0</v>
      </c>
      <c r="AA2327" s="14">
        <f t="shared" si="753"/>
        <v>0</v>
      </c>
      <c r="AB2327" s="14">
        <f>R2327+W2327</f>
        <v>0</v>
      </c>
      <c r="AC2327" s="15">
        <f t="shared" ref="AC2327:AC2339" si="754">ROUND(X2327+Y2327+Z2327+AA2327+AB2327,1)</f>
        <v>345</v>
      </c>
      <c r="AD2327" s="48">
        <f>(ROUND(AC2327-AC2325,1)/AC2325)</f>
        <v>-6.6558441558441553E-2</v>
      </c>
      <c r="AE2327" s="113"/>
      <c r="AF2327" s="60"/>
      <c r="AH2327" s="20"/>
    </row>
    <row r="2328" spans="1:34">
      <c r="A2328" s="99" t="s">
        <v>817</v>
      </c>
      <c r="B2328" s="87">
        <v>0</v>
      </c>
      <c r="C2328" s="21" t="s">
        <v>338</v>
      </c>
      <c r="D2328" s="12">
        <v>112</v>
      </c>
      <c r="E2328" s="12">
        <v>0</v>
      </c>
      <c r="F2328" s="12">
        <v>0</v>
      </c>
      <c r="G2328" s="12">
        <v>0</v>
      </c>
      <c r="H2328" s="12">
        <v>0</v>
      </c>
      <c r="I2328" s="13">
        <v>50</v>
      </c>
      <c r="J2328" s="13">
        <v>30</v>
      </c>
      <c r="K2328" s="13">
        <v>0</v>
      </c>
      <c r="L2328" s="13">
        <v>0</v>
      </c>
      <c r="M2328" s="13">
        <v>0</v>
      </c>
      <c r="N2328" s="14">
        <f>D2328*$D$6</f>
        <v>156.79999999999998</v>
      </c>
      <c r="O2328" s="14">
        <f>E2328*$E$6</f>
        <v>0</v>
      </c>
      <c r="P2328" s="14">
        <f>F2328*$F$6</f>
        <v>0</v>
      </c>
      <c r="Q2328" s="14">
        <f>G2328*$G$6</f>
        <v>0</v>
      </c>
      <c r="R2328" s="14">
        <f>H2328*$H$6</f>
        <v>0</v>
      </c>
      <c r="S2328" s="14">
        <f>(N2328/100)*(I2328*$I$6)+(N2328/100)*(J2328*$J$6)</f>
        <v>188.15999999999997</v>
      </c>
      <c r="T2328" s="14">
        <f>(O2328/100)*(K2328*$K$6)</f>
        <v>0</v>
      </c>
      <c r="U2328" s="14">
        <f>(P2328/100)*(K2328*$K$6)+(P2328/100)*(L2328*$L$6)</f>
        <v>0</v>
      </c>
      <c r="V2328" s="14">
        <f>(Q2328/100)*(L2328*$L$6)</f>
        <v>0</v>
      </c>
      <c r="W2328" s="14">
        <f>(R2328/100)*(K2328*$K$6)+(R2328/100)*(L2328*$L$6)</f>
        <v>0</v>
      </c>
      <c r="X2328" s="14">
        <f t="shared" si="750"/>
        <v>344.95999999999992</v>
      </c>
      <c r="Y2328" s="14">
        <f t="shared" si="751"/>
        <v>0</v>
      </c>
      <c r="Z2328" s="14">
        <f t="shared" si="752"/>
        <v>0</v>
      </c>
      <c r="AA2328" s="14">
        <f t="shared" si="753"/>
        <v>0</v>
      </c>
      <c r="AB2328" s="14">
        <f t="shared" ref="AB2328:AB2340" si="755">R2328+W2328</f>
        <v>0</v>
      </c>
      <c r="AC2328" s="15">
        <f t="shared" si="754"/>
        <v>345</v>
      </c>
      <c r="AD2328" s="48">
        <f>(ROUND(AC2328-AC2325,1)/AC2325)</f>
        <v>-6.6558441558441553E-2</v>
      </c>
      <c r="AE2328" s="113"/>
      <c r="AF2328" s="60"/>
      <c r="AH2328" s="20"/>
    </row>
    <row r="2329" spans="1:34">
      <c r="A2329" s="99" t="s">
        <v>818</v>
      </c>
      <c r="B2329" s="87">
        <v>0</v>
      </c>
      <c r="C2329" s="21" t="s">
        <v>339</v>
      </c>
      <c r="D2329" s="12">
        <v>112</v>
      </c>
      <c r="E2329" s="12">
        <v>0</v>
      </c>
      <c r="F2329" s="12">
        <v>0</v>
      </c>
      <c r="G2329" s="12">
        <v>0</v>
      </c>
      <c r="H2329" s="12">
        <v>0</v>
      </c>
      <c r="I2329" s="13">
        <v>50</v>
      </c>
      <c r="J2329" s="13">
        <v>30</v>
      </c>
      <c r="K2329" s="13">
        <v>0</v>
      </c>
      <c r="L2329" s="13">
        <v>0</v>
      </c>
      <c r="M2329" s="13">
        <v>0</v>
      </c>
      <c r="N2329" s="14">
        <f>D2329*$D$7</f>
        <v>156.79999999999998</v>
      </c>
      <c r="O2329" s="14">
        <f>E2329*$E$7</f>
        <v>0</v>
      </c>
      <c r="P2329" s="14">
        <f>F2329*$F$7</f>
        <v>0</v>
      </c>
      <c r="Q2329" s="14">
        <f>G2329*$G$7</f>
        <v>0</v>
      </c>
      <c r="R2329" s="14">
        <f>H2329*$H$7</f>
        <v>0</v>
      </c>
      <c r="S2329" s="14">
        <f>(N2329/100)*(I2329*$I$7)+(N2329/100)*(J2329*$J$7)</f>
        <v>188.15999999999997</v>
      </c>
      <c r="T2329" s="14">
        <f>(O2329/100)*(K2329*$K$7)</f>
        <v>0</v>
      </c>
      <c r="U2329" s="14">
        <f>(P2329/100)*(K2329*$K$7)+(P2329/100)*(L2329*$L$7)</f>
        <v>0</v>
      </c>
      <c r="V2329" s="14">
        <f>(Q2329/100)*(L2329*$L$7)</f>
        <v>0</v>
      </c>
      <c r="W2329" s="14">
        <f>(R2329/100)*(K2329*$K$7)+(R2329/100)*(L2329*$L$7)</f>
        <v>0</v>
      </c>
      <c r="X2329" s="14">
        <f t="shared" si="750"/>
        <v>344.95999999999992</v>
      </c>
      <c r="Y2329" s="14">
        <f t="shared" si="751"/>
        <v>0</v>
      </c>
      <c r="Z2329" s="14">
        <f t="shared" si="752"/>
        <v>0</v>
      </c>
      <c r="AA2329" s="14">
        <f t="shared" si="753"/>
        <v>0</v>
      </c>
      <c r="AB2329" s="14">
        <f t="shared" si="755"/>
        <v>0</v>
      </c>
      <c r="AC2329" s="15">
        <f t="shared" si="754"/>
        <v>345</v>
      </c>
      <c r="AD2329" s="48">
        <f>(ROUND(AC2329-AC2325,1)/AC2325)</f>
        <v>-6.6558441558441553E-2</v>
      </c>
      <c r="AE2329" s="113"/>
      <c r="AF2329" s="60"/>
      <c r="AH2329" s="20"/>
    </row>
    <row r="2330" spans="1:34">
      <c r="A2330" s="99" t="s">
        <v>667</v>
      </c>
      <c r="B2330" s="87"/>
      <c r="C2330" s="21" t="s">
        <v>340</v>
      </c>
      <c r="D2330" s="12">
        <v>112</v>
      </c>
      <c r="E2330" s="12">
        <v>0</v>
      </c>
      <c r="F2330" s="12">
        <v>0</v>
      </c>
      <c r="G2330" s="12">
        <v>0</v>
      </c>
      <c r="H2330" s="12">
        <v>0</v>
      </c>
      <c r="I2330" s="13">
        <v>50</v>
      </c>
      <c r="J2330" s="13">
        <v>30</v>
      </c>
      <c r="K2330" s="13">
        <v>0</v>
      </c>
      <c r="L2330" s="13">
        <v>0</v>
      </c>
      <c r="M2330" s="13">
        <v>0</v>
      </c>
      <c r="N2330" s="14">
        <f>D2330*$D$8</f>
        <v>156.79999999999998</v>
      </c>
      <c r="O2330" s="14">
        <f>E2330*$E$8</f>
        <v>0</v>
      </c>
      <c r="P2330" s="14">
        <f>F2330*$F$8</f>
        <v>0</v>
      </c>
      <c r="Q2330" s="14">
        <f>G2330*$G$8</f>
        <v>0</v>
      </c>
      <c r="R2330" s="14">
        <f>H2330*$H$8</f>
        <v>0</v>
      </c>
      <c r="S2330" s="14">
        <f>(N2330/100)*(I2330*$I$8)+(N2330/100)*(J2330*$J$8)</f>
        <v>188.15999999999997</v>
      </c>
      <c r="T2330" s="14">
        <f>(O2330/100)*(K2330*$K$8)</f>
        <v>0</v>
      </c>
      <c r="U2330" s="14">
        <f>(P2330/100)*(K2330*$K$8)+(P2330/100)*(L2330*$L$8)</f>
        <v>0</v>
      </c>
      <c r="V2330" s="14">
        <f>(Q2330/100)*(L2330*$L$8)</f>
        <v>0</v>
      </c>
      <c r="W2330" s="14">
        <f>(R2330/100)*(K2330*$K$8)+(R2330/100)*(L2330*$L$8)</f>
        <v>0</v>
      </c>
      <c r="X2330" s="14">
        <f t="shared" si="750"/>
        <v>344.95999999999992</v>
      </c>
      <c r="Y2330" s="14">
        <f t="shared" si="751"/>
        <v>0</v>
      </c>
      <c r="Z2330" s="14">
        <f t="shared" si="752"/>
        <v>0</v>
      </c>
      <c r="AA2330" s="14">
        <f t="shared" si="753"/>
        <v>0</v>
      </c>
      <c r="AB2330" s="14">
        <f t="shared" si="755"/>
        <v>0</v>
      </c>
      <c r="AC2330" s="15">
        <f t="shared" si="754"/>
        <v>345</v>
      </c>
      <c r="AD2330" s="48">
        <f>(ROUND(AC2330-AC2325,1)/AC2325)</f>
        <v>-6.6558441558441553E-2</v>
      </c>
      <c r="AE2330" s="113"/>
      <c r="AF2330" s="60"/>
      <c r="AH2330" s="20"/>
    </row>
    <row r="2331" spans="1:34">
      <c r="A2331" s="99" t="s">
        <v>606</v>
      </c>
      <c r="B2331" s="87"/>
      <c r="C2331" s="21" t="s">
        <v>1</v>
      </c>
      <c r="D2331" s="12">
        <v>56</v>
      </c>
      <c r="E2331" s="12">
        <v>112</v>
      </c>
      <c r="F2331" s="12">
        <v>0</v>
      </c>
      <c r="G2331" s="12">
        <v>0</v>
      </c>
      <c r="H2331" s="12">
        <v>0</v>
      </c>
      <c r="I2331" s="13">
        <v>50</v>
      </c>
      <c r="J2331" s="13">
        <v>30</v>
      </c>
      <c r="K2331" s="13">
        <v>85</v>
      </c>
      <c r="L2331" s="13">
        <v>0</v>
      </c>
      <c r="M2331" s="13">
        <v>0</v>
      </c>
      <c r="N2331" s="14">
        <f>D2331*$D$9</f>
        <v>67.2</v>
      </c>
      <c r="O2331" s="14">
        <f>E2331*$E$9</f>
        <v>145.6</v>
      </c>
      <c r="P2331" s="14">
        <f>F2331*$F$9</f>
        <v>0</v>
      </c>
      <c r="Q2331" s="14">
        <f>G2331*$G$9</f>
        <v>0</v>
      </c>
      <c r="R2331" s="14">
        <f>H2331*$H$9</f>
        <v>0</v>
      </c>
      <c r="S2331" s="14">
        <f>(N2331/100)*(I2331*$I$9)+(N2331/100)*(J2331*$J$9)</f>
        <v>80.640000000000015</v>
      </c>
      <c r="T2331" s="14">
        <f>(O2331/100)*(K2331*$K$9)</f>
        <v>185.64</v>
      </c>
      <c r="U2331" s="14">
        <f>(P2331/100)*(K2331*$K$9)+(P2331/100)*(L2331*$L$9)</f>
        <v>0</v>
      </c>
      <c r="V2331" s="14">
        <f>(Q2331/100)*(L2331*$L$9)</f>
        <v>0</v>
      </c>
      <c r="W2331" s="14">
        <f>(R2331/100)*(K2331*$K$9)+(R2331/100)*(L2331*$L$9)</f>
        <v>0</v>
      </c>
      <c r="X2331" s="14">
        <f t="shared" si="750"/>
        <v>147.84000000000003</v>
      </c>
      <c r="Y2331" s="14">
        <f t="shared" si="751"/>
        <v>331.24</v>
      </c>
      <c r="Z2331" s="14">
        <f t="shared" si="752"/>
        <v>0</v>
      </c>
      <c r="AA2331" s="14">
        <f t="shared" si="753"/>
        <v>0</v>
      </c>
      <c r="AB2331" s="14">
        <f t="shared" si="755"/>
        <v>0</v>
      </c>
      <c r="AC2331" s="15">
        <f t="shared" si="754"/>
        <v>479.1</v>
      </c>
      <c r="AD2331" s="48">
        <f>(ROUND(AC2331-AC2325,1)/AC2325)</f>
        <v>0.29626623376623373</v>
      </c>
      <c r="AE2331" s="113"/>
      <c r="AF2331" s="60"/>
      <c r="AH2331" s="20"/>
    </row>
    <row r="2332" spans="1:34">
      <c r="A2332" s="99" t="s">
        <v>845</v>
      </c>
      <c r="B2332" s="87"/>
      <c r="C2332" s="21" t="s">
        <v>2</v>
      </c>
      <c r="D2332" s="12">
        <v>56</v>
      </c>
      <c r="E2332" s="12">
        <v>0</v>
      </c>
      <c r="F2332" s="12">
        <v>112</v>
      </c>
      <c r="G2332" s="12">
        <v>0</v>
      </c>
      <c r="H2332" s="12">
        <v>0</v>
      </c>
      <c r="I2332" s="13">
        <v>50</v>
      </c>
      <c r="J2332" s="13">
        <v>30</v>
      </c>
      <c r="K2332" s="13">
        <v>42.5</v>
      </c>
      <c r="L2332" s="13">
        <v>42.5</v>
      </c>
      <c r="M2332" s="13">
        <v>0</v>
      </c>
      <c r="N2332" s="14">
        <f>D2332*$D$10</f>
        <v>67.2</v>
      </c>
      <c r="O2332" s="14">
        <f>E2332*$E$10</f>
        <v>0</v>
      </c>
      <c r="P2332" s="14">
        <f>F2332*$F$10</f>
        <v>145.6</v>
      </c>
      <c r="Q2332" s="14">
        <f>G2332*$G$10</f>
        <v>0</v>
      </c>
      <c r="R2332" s="14">
        <f>H2332*$H$10</f>
        <v>0</v>
      </c>
      <c r="S2332" s="14">
        <f>(N2332/100)*(I2332*$I$10)+(N2332/100)*(J2332*$J$10)</f>
        <v>80.640000000000015</v>
      </c>
      <c r="T2332" s="14">
        <f>(O2332/100)*(K2332*$J$10)</f>
        <v>0</v>
      </c>
      <c r="U2332" s="14">
        <f>(P2332/100)*(K2332*$K$10)+(P2332/100)*(L2332*$L$10)</f>
        <v>185.64</v>
      </c>
      <c r="V2332" s="14">
        <f>(Q2332/100)*(L2332*$L$10)</f>
        <v>0</v>
      </c>
      <c r="W2332" s="14">
        <f>(R2332/100)*(K2332*$K$10)+(R2332/100)*(L2332*$L$10)</f>
        <v>0</v>
      </c>
      <c r="X2332" s="14">
        <f t="shared" si="750"/>
        <v>147.84000000000003</v>
      </c>
      <c r="Y2332" s="14">
        <f t="shared" si="751"/>
        <v>0</v>
      </c>
      <c r="Z2332" s="14">
        <f t="shared" si="752"/>
        <v>331.24</v>
      </c>
      <c r="AA2332" s="14">
        <f t="shared" si="753"/>
        <v>0</v>
      </c>
      <c r="AB2332" s="14">
        <f t="shared" si="755"/>
        <v>0</v>
      </c>
      <c r="AC2332" s="15">
        <f t="shared" si="754"/>
        <v>479.1</v>
      </c>
      <c r="AD2332" s="48">
        <f>(ROUND(AC2332-AC2325,1)/AC2325)</f>
        <v>0.29626623376623373</v>
      </c>
      <c r="AE2332" s="113"/>
      <c r="AF2332" s="60"/>
      <c r="AH2332" s="20"/>
    </row>
    <row r="2333" spans="1:34">
      <c r="A2333" s="99" t="s">
        <v>846</v>
      </c>
      <c r="B2333" s="87"/>
      <c r="C2333" s="21" t="s">
        <v>3</v>
      </c>
      <c r="D2333" s="12">
        <v>56</v>
      </c>
      <c r="E2333" s="12">
        <v>0</v>
      </c>
      <c r="F2333" s="12">
        <v>0</v>
      </c>
      <c r="G2333" s="12">
        <v>112</v>
      </c>
      <c r="H2333" s="12">
        <v>0</v>
      </c>
      <c r="I2333" s="13">
        <v>50</v>
      </c>
      <c r="J2333" s="13">
        <v>30</v>
      </c>
      <c r="K2333" s="13">
        <v>0</v>
      </c>
      <c r="L2333" s="13">
        <v>85</v>
      </c>
      <c r="M2333" s="13">
        <v>0</v>
      </c>
      <c r="N2333" s="14">
        <f>D2333*$D$11</f>
        <v>67.2</v>
      </c>
      <c r="O2333" s="14">
        <f>E2333*$E$11</f>
        <v>0</v>
      </c>
      <c r="P2333" s="14">
        <f>F2333*$F$11</f>
        <v>0</v>
      </c>
      <c r="Q2333" s="14">
        <f>G2333*$G$11</f>
        <v>145.6</v>
      </c>
      <c r="R2333" s="14">
        <f>H2333*$H$11</f>
        <v>0</v>
      </c>
      <c r="S2333" s="14">
        <f>(N2333/100)*(I2333*$I$11)+(N2333/100)*(J2333*$J$11)</f>
        <v>80.640000000000015</v>
      </c>
      <c r="T2333" s="14">
        <f>(O2333/100)*(K2333*$K$11)</f>
        <v>0</v>
      </c>
      <c r="U2333" s="14">
        <f>(P2333/100)*(K2333*$K$11)+(P2333/100)*(L2333*$L$11)</f>
        <v>0</v>
      </c>
      <c r="V2333" s="14">
        <f>(Q2333/100)*(L2333*$L$11)</f>
        <v>185.64</v>
      </c>
      <c r="W2333" s="14">
        <f>(R2333/100)*(K2333*$K$11)+(R2333/100)*(L2333*$L$11)</f>
        <v>0</v>
      </c>
      <c r="X2333" s="14">
        <f t="shared" si="750"/>
        <v>147.84000000000003</v>
      </c>
      <c r="Y2333" s="14">
        <f t="shared" si="751"/>
        <v>0</v>
      </c>
      <c r="Z2333" s="14">
        <f t="shared" si="752"/>
        <v>0</v>
      </c>
      <c r="AA2333" s="14">
        <f t="shared" si="753"/>
        <v>331.24</v>
      </c>
      <c r="AB2333" s="14">
        <f t="shared" si="755"/>
        <v>0</v>
      </c>
      <c r="AC2333" s="15">
        <f t="shared" si="754"/>
        <v>479.1</v>
      </c>
      <c r="AD2333" s="48">
        <f>(ROUND(AC2333-AC2325,1)/AC2325)</f>
        <v>0.29626623376623373</v>
      </c>
      <c r="AE2333" s="113"/>
      <c r="AF2333" s="60"/>
      <c r="AH2333" s="20"/>
    </row>
    <row r="2334" spans="1:34">
      <c r="A2334" s="99" t="s">
        <v>847</v>
      </c>
      <c r="B2334" s="87"/>
      <c r="C2334" s="21" t="s">
        <v>4</v>
      </c>
      <c r="D2334" s="12">
        <v>56</v>
      </c>
      <c r="E2334" s="12">
        <v>0</v>
      </c>
      <c r="F2334" s="12">
        <v>0</v>
      </c>
      <c r="G2334" s="12">
        <v>0</v>
      </c>
      <c r="H2334" s="12">
        <v>112</v>
      </c>
      <c r="I2334" s="13">
        <v>50</v>
      </c>
      <c r="J2334" s="13">
        <v>30</v>
      </c>
      <c r="K2334" s="13">
        <v>42.5</v>
      </c>
      <c r="L2334" s="13">
        <v>42.5</v>
      </c>
      <c r="M2334" s="13">
        <v>0</v>
      </c>
      <c r="N2334" s="14">
        <f>D2334*$D$12</f>
        <v>67.2</v>
      </c>
      <c r="O2334" s="14">
        <f>E2334*$E$12</f>
        <v>0</v>
      </c>
      <c r="P2334" s="14">
        <f>F2334*$F$12</f>
        <v>0</v>
      </c>
      <c r="Q2334" s="14">
        <f>G2334*$G$12</f>
        <v>0</v>
      </c>
      <c r="R2334" s="14">
        <f>H2334*$H$12</f>
        <v>145.6</v>
      </c>
      <c r="S2334" s="14">
        <f>(N2334/100)*(I2334*$I$12)+(N2334/100)*(J2334*$J$12)</f>
        <v>80.640000000000015</v>
      </c>
      <c r="T2334" s="14">
        <f>(O2334/100)*(K2334*$K$12)</f>
        <v>0</v>
      </c>
      <c r="U2334" s="14">
        <f>(P2334/100)*(K2334*$K$12)+(P2334/100)*(L2334*$L$12)</f>
        <v>0</v>
      </c>
      <c r="V2334" s="14">
        <f>(Q2334/100)*(L2334*$L$12)</f>
        <v>0</v>
      </c>
      <c r="W2334" s="14">
        <f>(R2334/100)*(K2334*$K$12)+(R2334/100)*(L2334*$L$12)</f>
        <v>185.64</v>
      </c>
      <c r="X2334" s="14">
        <f t="shared" si="750"/>
        <v>147.84000000000003</v>
      </c>
      <c r="Y2334" s="14">
        <f t="shared" si="751"/>
        <v>0</v>
      </c>
      <c r="Z2334" s="14">
        <f t="shared" si="752"/>
        <v>0</v>
      </c>
      <c r="AA2334" s="14">
        <f t="shared" si="753"/>
        <v>0</v>
      </c>
      <c r="AB2334" s="14">
        <f t="shared" si="755"/>
        <v>331.24</v>
      </c>
      <c r="AC2334" s="15">
        <f t="shared" si="754"/>
        <v>479.1</v>
      </c>
      <c r="AD2334" s="48">
        <f>(ROUND(AC2334-AC2325,1)/AC2325)</f>
        <v>0.29626623376623373</v>
      </c>
      <c r="AE2334" s="113"/>
      <c r="AF2334" s="60"/>
      <c r="AH2334" s="20"/>
    </row>
    <row r="2335" spans="1:34">
      <c r="A2335" s="99" t="s">
        <v>848</v>
      </c>
      <c r="B2335" s="87"/>
      <c r="C2335" s="21" t="s">
        <v>328</v>
      </c>
      <c r="D2335" s="12">
        <v>112</v>
      </c>
      <c r="E2335" s="12">
        <v>0</v>
      </c>
      <c r="F2335" s="12">
        <v>0</v>
      </c>
      <c r="G2335" s="12">
        <v>0</v>
      </c>
      <c r="H2335" s="12">
        <v>0</v>
      </c>
      <c r="I2335" s="13">
        <v>50</v>
      </c>
      <c r="J2335" s="13">
        <v>30</v>
      </c>
      <c r="K2335" s="13">
        <v>0</v>
      </c>
      <c r="L2335" s="13">
        <v>0</v>
      </c>
      <c r="M2335" s="13">
        <v>70</v>
      </c>
      <c r="N2335" s="14">
        <f>D2335*$D$13</f>
        <v>145.6</v>
      </c>
      <c r="O2335" s="14">
        <f>E2335*$E$13</f>
        <v>0</v>
      </c>
      <c r="P2335" s="14">
        <f>F2335*$F$13</f>
        <v>0</v>
      </c>
      <c r="Q2335" s="14">
        <f>G2335*$G$13</f>
        <v>0</v>
      </c>
      <c r="R2335" s="14">
        <f>H2335*$H$13</f>
        <v>0</v>
      </c>
      <c r="S2335" s="14">
        <f>(N2335/100)*(I2335*$I$14)+(N2335/100)*(J2335*$J$14)+(N2335/100)*(M2335*$M$14)</f>
        <v>327.60000000000002</v>
      </c>
      <c r="T2335" s="14">
        <f>(O2335/100)*(K2335*$K$13)+(O2335/100)*(M2335*$M$13)</f>
        <v>0</v>
      </c>
      <c r="U2335" s="14">
        <f>(P2335/100)*(K2335*$K$13)+(P2335/100)*(L2335*$L$13)+(P2335/100)*(M2335*$M$13)</f>
        <v>0</v>
      </c>
      <c r="V2335" s="14">
        <f>(Q2335/100)*(L2335*$L$13)+(Q2335/100)*(M2335*$M$13)</f>
        <v>0</v>
      </c>
      <c r="W2335" s="14">
        <f>(R2335/100)*(K2335*$K$13)+(R2335/100)*(L2335*$L$13)+(R2335/100)*(M2335*$M$13)</f>
        <v>0</v>
      </c>
      <c r="X2335" s="14">
        <f t="shared" si="750"/>
        <v>473.20000000000005</v>
      </c>
      <c r="Y2335" s="14">
        <f t="shared" si="751"/>
        <v>0</v>
      </c>
      <c r="Z2335" s="14">
        <f t="shared" si="752"/>
        <v>0</v>
      </c>
      <c r="AA2335" s="14">
        <f t="shared" si="753"/>
        <v>0</v>
      </c>
      <c r="AB2335" s="14">
        <f t="shared" si="755"/>
        <v>0</v>
      </c>
      <c r="AC2335" s="15">
        <f t="shared" si="754"/>
        <v>473.2</v>
      </c>
      <c r="AD2335" s="48">
        <f>(ROUND(AC2335-AC2325,1)/AC2325)</f>
        <v>0.28030303030303028</v>
      </c>
      <c r="AE2335" s="113"/>
      <c r="AF2335" s="60"/>
      <c r="AH2335" s="20"/>
    </row>
    <row r="2336" spans="1:34">
      <c r="A2336" s="99" t="s">
        <v>849</v>
      </c>
      <c r="B2336" s="87"/>
      <c r="C2336" s="21" t="s">
        <v>329</v>
      </c>
      <c r="D2336" s="12">
        <v>112</v>
      </c>
      <c r="E2336" s="12">
        <v>0</v>
      </c>
      <c r="F2336" s="12">
        <v>0</v>
      </c>
      <c r="G2336" s="12">
        <v>0</v>
      </c>
      <c r="H2336" s="12">
        <v>0</v>
      </c>
      <c r="I2336" s="13">
        <v>50</v>
      </c>
      <c r="J2336" s="13">
        <v>30</v>
      </c>
      <c r="K2336" s="13">
        <v>70</v>
      </c>
      <c r="L2336" s="13">
        <v>0</v>
      </c>
      <c r="M2336" s="13">
        <v>0</v>
      </c>
      <c r="N2336" s="14">
        <f>D2336*$D$14</f>
        <v>145.6</v>
      </c>
      <c r="O2336" s="14">
        <f>E2336*$E$14</f>
        <v>0</v>
      </c>
      <c r="P2336" s="14">
        <f>F2336*$F$14</f>
        <v>0</v>
      </c>
      <c r="Q2336" s="14">
        <f>G2336*$G$14</f>
        <v>0</v>
      </c>
      <c r="R2336" s="14">
        <f>H2336*$H$14</f>
        <v>0</v>
      </c>
      <c r="S2336" s="14">
        <f>(N2336/100)*(I2336*$I$14)+(N2336/100)*(J2336*$J$14)+(N2336/100)*(K2336*$K$14)</f>
        <v>327.60000000000002</v>
      </c>
      <c r="T2336" s="14">
        <f>(O2336/100)*(K2336*$K$14)</f>
        <v>0</v>
      </c>
      <c r="U2336" s="14">
        <f>(P2336/100)*(K2336*$K$14)+(P2336/100)*(L2336*$L$14)</f>
        <v>0</v>
      </c>
      <c r="V2336" s="14">
        <f>(Q2336/100)*(L2336*$L$14)</f>
        <v>0</v>
      </c>
      <c r="W2336" s="14">
        <f>(R2336/100)*(K2336*$L$14)+(R2336/100)*(L2336*$M$14)</f>
        <v>0</v>
      </c>
      <c r="X2336" s="14">
        <f t="shared" si="750"/>
        <v>473.20000000000005</v>
      </c>
      <c r="Y2336" s="14">
        <f t="shared" si="751"/>
        <v>0</v>
      </c>
      <c r="Z2336" s="14">
        <f t="shared" si="752"/>
        <v>0</v>
      </c>
      <c r="AA2336" s="14">
        <f t="shared" si="753"/>
        <v>0</v>
      </c>
      <c r="AB2336" s="14">
        <f t="shared" si="755"/>
        <v>0</v>
      </c>
      <c r="AC2336" s="15">
        <f t="shared" si="754"/>
        <v>473.2</v>
      </c>
      <c r="AD2336" s="48">
        <f>(ROUND(AC2336-AC2325,1)/AC2325)</f>
        <v>0.28030303030303028</v>
      </c>
      <c r="AE2336" s="113"/>
      <c r="AF2336" s="60"/>
      <c r="AH2336" s="20"/>
    </row>
    <row r="2337" spans="1:34">
      <c r="A2337" s="99"/>
      <c r="B2337" s="87"/>
      <c r="C2337" s="21" t="s">
        <v>330</v>
      </c>
      <c r="D2337" s="12">
        <v>112</v>
      </c>
      <c r="E2337" s="12">
        <v>0</v>
      </c>
      <c r="F2337" s="12">
        <v>0</v>
      </c>
      <c r="G2337" s="12">
        <v>0</v>
      </c>
      <c r="H2337" s="12">
        <v>0</v>
      </c>
      <c r="I2337" s="13">
        <v>50</v>
      </c>
      <c r="J2337" s="13">
        <v>30</v>
      </c>
      <c r="K2337" s="13">
        <v>0</v>
      </c>
      <c r="L2337" s="13">
        <v>70</v>
      </c>
      <c r="M2337" s="13">
        <v>0</v>
      </c>
      <c r="N2337" s="14">
        <f>D2337*$D$15</f>
        <v>145.6</v>
      </c>
      <c r="O2337" s="14">
        <f>E2337*$E$15</f>
        <v>0</v>
      </c>
      <c r="P2337" s="14">
        <f>F2337*$F$15</f>
        <v>0</v>
      </c>
      <c r="Q2337" s="14">
        <f>G2337*$G$15</f>
        <v>0</v>
      </c>
      <c r="R2337" s="14">
        <f>H2337*$H$15</f>
        <v>0</v>
      </c>
      <c r="S2337" s="14">
        <f>(N2337/100)*(I2337*$I$15)+(N2337/100)*(J2337*$J$15)+(N2337/100)*(L2337*$L$15)</f>
        <v>327.60000000000002</v>
      </c>
      <c r="T2337" s="14">
        <f>(O2337/100)*(K2337*$K$15)</f>
        <v>0</v>
      </c>
      <c r="U2337" s="14">
        <f>(P2337/100)*(K2337*$K$15)+(P2337/100)*(L2337*$L$15)</f>
        <v>0</v>
      </c>
      <c r="V2337" s="14">
        <f>(Q2337/100)*(L2337*$L$15)</f>
        <v>0</v>
      </c>
      <c r="W2337" s="14">
        <f>(R2337/100)*(K2337*$K$15)+(R2337/100)*(L2337*$L$15)</f>
        <v>0</v>
      </c>
      <c r="X2337" s="14">
        <f t="shared" si="750"/>
        <v>473.20000000000005</v>
      </c>
      <c r="Y2337" s="14">
        <f t="shared" si="751"/>
        <v>0</v>
      </c>
      <c r="Z2337" s="14">
        <f t="shared" si="752"/>
        <v>0</v>
      </c>
      <c r="AA2337" s="14">
        <f t="shared" si="753"/>
        <v>0</v>
      </c>
      <c r="AB2337" s="14">
        <f t="shared" si="755"/>
        <v>0</v>
      </c>
      <c r="AC2337" s="15">
        <f t="shared" si="754"/>
        <v>473.2</v>
      </c>
      <c r="AD2337" s="48">
        <f>(ROUND(AC2337-AC2325,1)/AC2325)</f>
        <v>0.28030303030303028</v>
      </c>
      <c r="AE2337" s="113"/>
      <c r="AF2337" s="60"/>
      <c r="AH2337" s="20"/>
    </row>
    <row r="2338" spans="1:34">
      <c r="A2338" s="99"/>
      <c r="B2338" s="87"/>
      <c r="C2338" s="21" t="s">
        <v>326</v>
      </c>
      <c r="D2338" s="12">
        <v>112</v>
      </c>
      <c r="E2338" s="12">
        <v>0</v>
      </c>
      <c r="F2338" s="12">
        <v>0</v>
      </c>
      <c r="G2338" s="12">
        <v>0</v>
      </c>
      <c r="H2338" s="12">
        <v>0</v>
      </c>
      <c r="I2338" s="13">
        <v>50</v>
      </c>
      <c r="J2338" s="13">
        <v>59</v>
      </c>
      <c r="K2338" s="13">
        <v>0</v>
      </c>
      <c r="L2338" s="13">
        <v>0</v>
      </c>
      <c r="M2338" s="13">
        <v>0</v>
      </c>
      <c r="N2338" s="14">
        <f>D2338*$D$16</f>
        <v>145.6</v>
      </c>
      <c r="O2338" s="14">
        <f>E2338*$E$16</f>
        <v>0</v>
      </c>
      <c r="P2338" s="14">
        <f>F2338*$F$16</f>
        <v>0</v>
      </c>
      <c r="Q2338" s="14">
        <f>G2338*$G$16</f>
        <v>0</v>
      </c>
      <c r="R2338" s="14">
        <f>H2338*$H$16</f>
        <v>0</v>
      </c>
      <c r="S2338" s="14">
        <f>(N2338/100)*(I2338*$I$16)+(N2338/100)*(J2338*$J$16)</f>
        <v>270.37919999999997</v>
      </c>
      <c r="T2338" s="14">
        <f>(O2338/100)*(K2338*$K$16)</f>
        <v>0</v>
      </c>
      <c r="U2338" s="14">
        <f>(P2338/100)*(K2338*$K$16)+(P2338/100)*(L2338*$L$16)</f>
        <v>0</v>
      </c>
      <c r="V2338" s="14">
        <f>(Q2338/100)*(L2338*$L$16)</f>
        <v>0</v>
      </c>
      <c r="W2338" s="14">
        <f>(R2338/100)*(K2338*$K$16)+(R2338/100)*(L2338*$L$16)</f>
        <v>0</v>
      </c>
      <c r="X2338" s="14">
        <f t="shared" si="750"/>
        <v>415.97919999999999</v>
      </c>
      <c r="Y2338" s="14">
        <f t="shared" si="751"/>
        <v>0</v>
      </c>
      <c r="Z2338" s="14">
        <f t="shared" si="752"/>
        <v>0</v>
      </c>
      <c r="AA2338" s="14">
        <f t="shared" si="753"/>
        <v>0</v>
      </c>
      <c r="AB2338" s="14">
        <f t="shared" si="755"/>
        <v>0</v>
      </c>
      <c r="AC2338" s="15">
        <f t="shared" si="754"/>
        <v>416</v>
      </c>
      <c r="AD2338" s="48">
        <f>(ROUND(AC2338-AC2325,1)/AC2325)</f>
        <v>0.12554112554112554</v>
      </c>
      <c r="AE2338" s="113"/>
      <c r="AF2338" s="60"/>
      <c r="AH2338" s="20"/>
    </row>
    <row r="2339" spans="1:34">
      <c r="A2339" s="99"/>
      <c r="B2339" s="87"/>
      <c r="C2339" s="21" t="s">
        <v>327</v>
      </c>
      <c r="D2339" s="12">
        <v>112</v>
      </c>
      <c r="E2339" s="12">
        <v>0</v>
      </c>
      <c r="F2339" s="12">
        <v>0</v>
      </c>
      <c r="G2339" s="12">
        <v>0</v>
      </c>
      <c r="H2339" s="12">
        <v>0</v>
      </c>
      <c r="I2339" s="13">
        <v>79</v>
      </c>
      <c r="J2339" s="13">
        <v>30</v>
      </c>
      <c r="K2339" s="13">
        <v>0</v>
      </c>
      <c r="L2339" s="13">
        <v>0</v>
      </c>
      <c r="M2339" s="13">
        <v>0</v>
      </c>
      <c r="N2339" s="14">
        <f>D2339*$D$17</f>
        <v>145.6</v>
      </c>
      <c r="O2339" s="14">
        <f>E2339*$E$17</f>
        <v>0</v>
      </c>
      <c r="P2339" s="14">
        <f>F2339*$F$17</f>
        <v>0</v>
      </c>
      <c r="Q2339" s="14">
        <f>G2339*$G$17</f>
        <v>0</v>
      </c>
      <c r="R2339" s="14">
        <f>H2339*$H$17</f>
        <v>0</v>
      </c>
      <c r="S2339" s="14">
        <f>(N2339/100)*(I2339*$I$17)+(N2339/100)*(J2339*$J$17)</f>
        <v>308.23519999999996</v>
      </c>
      <c r="T2339" s="14">
        <f>(O2339/100)*(K2339*$K$17)</f>
        <v>0</v>
      </c>
      <c r="U2339" s="14">
        <f>(P2339/100)*(K2339*$K$17)+(P2339/100)*(L2339*$L$17)</f>
        <v>0</v>
      </c>
      <c r="V2339" s="14">
        <f>(Q2339/100)*(L2339*$L$17)</f>
        <v>0</v>
      </c>
      <c r="W2339" s="14">
        <f>(R2339/100)*(K2339*$K$17)+(R2339/100)*(L2339*$L$17)</f>
        <v>0</v>
      </c>
      <c r="X2339" s="14">
        <f t="shared" si="750"/>
        <v>453.83519999999999</v>
      </c>
      <c r="Y2339" s="14">
        <f t="shared" si="751"/>
        <v>0</v>
      </c>
      <c r="Z2339" s="14">
        <f t="shared" si="752"/>
        <v>0</v>
      </c>
      <c r="AA2339" s="14">
        <f t="shared" si="753"/>
        <v>0</v>
      </c>
      <c r="AB2339" s="14">
        <f t="shared" si="755"/>
        <v>0</v>
      </c>
      <c r="AC2339" s="15">
        <f t="shared" si="754"/>
        <v>453.8</v>
      </c>
      <c r="AD2339" s="48">
        <f>(ROUND(AC2339-AC2325,1)/AC2325)</f>
        <v>0.2278138528138528</v>
      </c>
      <c r="AE2339" s="113"/>
      <c r="AF2339" s="60"/>
      <c r="AH2339" s="20"/>
    </row>
    <row r="2340" spans="1:34">
      <c r="A2340" s="106" t="s">
        <v>0</v>
      </c>
      <c r="B2340" s="88" t="s">
        <v>112</v>
      </c>
      <c r="C2340" s="50" t="s">
        <v>244</v>
      </c>
      <c r="D2340" s="11">
        <v>108</v>
      </c>
      <c r="E2340" s="11">
        <v>0</v>
      </c>
      <c r="F2340" s="11">
        <v>0</v>
      </c>
      <c r="G2340" s="11">
        <v>0</v>
      </c>
      <c r="H2340" s="11">
        <v>0</v>
      </c>
      <c r="I2340" s="51">
        <v>30</v>
      </c>
      <c r="J2340" s="51">
        <v>55</v>
      </c>
      <c r="K2340" s="51">
        <v>0</v>
      </c>
      <c r="L2340" s="51">
        <v>0</v>
      </c>
      <c r="M2340" s="51">
        <v>0</v>
      </c>
      <c r="N2340" s="52">
        <f>D2340*$D$3</f>
        <v>162</v>
      </c>
      <c r="O2340" s="52">
        <f>E2340*$E$3</f>
        <v>0</v>
      </c>
      <c r="P2340" s="52">
        <f>F2340*$F$3</f>
        <v>0</v>
      </c>
      <c r="Q2340" s="52">
        <f>G2340*$G$3</f>
        <v>0</v>
      </c>
      <c r="R2340" s="52">
        <f>H2340*$H$3</f>
        <v>0</v>
      </c>
      <c r="S2340" s="52">
        <f>(N2340/100)*(I2340*$I$3)+(N2340/100)*(J2340*$J$3)</f>
        <v>206.55</v>
      </c>
      <c r="T2340" s="52">
        <f>(O2340/100)*(K2340*$K$3)</f>
        <v>0</v>
      </c>
      <c r="U2340" s="52">
        <f>(P2340/100)*(K2340*$K$3)+(P2340/100)*(L2340*$L$3)</f>
        <v>0</v>
      </c>
      <c r="V2340" s="52">
        <f>(Q2340/100)*(L2340*$L$3)</f>
        <v>0</v>
      </c>
      <c r="W2340" s="52">
        <f>(R2340/100)*(K2340*$K$3)+(R2340/100)*(L2340*$L$3)</f>
        <v>0</v>
      </c>
      <c r="X2340" s="52">
        <f t="shared" ref="X2340:X2384" si="756">N2340+S2340</f>
        <v>368.55</v>
      </c>
      <c r="Y2340" s="52">
        <f t="shared" ref="Y2340:Y2384" si="757">O2340+T2340</f>
        <v>0</v>
      </c>
      <c r="Z2340" s="52">
        <f t="shared" ref="Z2340:Z2384" si="758">P2340+U2340</f>
        <v>0</v>
      </c>
      <c r="AA2340" s="52">
        <f t="shared" ref="AA2340:AA2384" si="759">Q2340+V2340</f>
        <v>0</v>
      </c>
      <c r="AB2340" s="52">
        <f t="shared" si="755"/>
        <v>0</v>
      </c>
      <c r="AC2340" s="53">
        <f>ROUND(X2340+Y2340+Z2340+AA2340+AB2340,1)</f>
        <v>368.6</v>
      </c>
      <c r="AD2340" s="58">
        <v>0</v>
      </c>
      <c r="AE2340" s="113" t="s">
        <v>814</v>
      </c>
      <c r="AF2340" s="60"/>
      <c r="AH2340" s="20"/>
    </row>
    <row r="2341" spans="1:34">
      <c r="A2341" s="99" t="s">
        <v>815</v>
      </c>
      <c r="B2341" s="89">
        <v>0</v>
      </c>
      <c r="C2341" s="21" t="s">
        <v>325</v>
      </c>
      <c r="D2341" s="12">
        <v>108</v>
      </c>
      <c r="E2341" s="12">
        <v>0</v>
      </c>
      <c r="F2341" s="12">
        <v>0</v>
      </c>
      <c r="G2341" s="12">
        <v>0</v>
      </c>
      <c r="H2341" s="12">
        <v>0</v>
      </c>
      <c r="I2341" s="13">
        <v>46</v>
      </c>
      <c r="J2341" s="13">
        <v>70</v>
      </c>
      <c r="K2341" s="13">
        <v>0</v>
      </c>
      <c r="L2341" s="13">
        <v>0</v>
      </c>
      <c r="M2341" s="13">
        <v>0</v>
      </c>
      <c r="N2341" s="14">
        <f>D2341*$D$4</f>
        <v>140.4</v>
      </c>
      <c r="O2341" s="14">
        <f>E2341*$E$4</f>
        <v>0</v>
      </c>
      <c r="P2341" s="14">
        <f>F2341*$F$4</f>
        <v>0</v>
      </c>
      <c r="Q2341" s="14">
        <f>G2341*$G$4</f>
        <v>0</v>
      </c>
      <c r="R2341" s="14">
        <f>H2341*$H$4</f>
        <v>0</v>
      </c>
      <c r="S2341" s="14">
        <f>(N2341/100)*(I2341*$I$4)+(N2341/100)*(J2341*$J$4)</f>
        <v>293.15520000000004</v>
      </c>
      <c r="T2341" s="14">
        <f>(O2341/100)*(K2341*$K$4)</f>
        <v>0</v>
      </c>
      <c r="U2341" s="14">
        <f>(P2341/100)*(K2341*$K$4)+(P2341/100)*(L2341*$L$4)</f>
        <v>0</v>
      </c>
      <c r="V2341" s="14">
        <f>(Q2341/100)*(L2341*$L$4)</f>
        <v>0</v>
      </c>
      <c r="W2341" s="14">
        <f>(R2341/100)*(K2341*$K$4)+(R2341/100)*(L2341*$L$4)</f>
        <v>0</v>
      </c>
      <c r="X2341" s="14">
        <f t="shared" si="756"/>
        <v>433.55520000000001</v>
      </c>
      <c r="Y2341" s="14">
        <f t="shared" si="757"/>
        <v>0</v>
      </c>
      <c r="Z2341" s="14">
        <f t="shared" si="758"/>
        <v>0</v>
      </c>
      <c r="AA2341" s="14">
        <f t="shared" si="759"/>
        <v>0</v>
      </c>
      <c r="AB2341" s="14">
        <f>R2341+W2341</f>
        <v>0</v>
      </c>
      <c r="AC2341" s="15">
        <f>ROUND(X2341+Y2341+Z2341+AA2341+AB2341,1)</f>
        <v>433.6</v>
      </c>
      <c r="AD2341" s="48">
        <f>(ROUND(AC2341-AC2340,1)/AC2340)</f>
        <v>0.17634291915355399</v>
      </c>
      <c r="AE2341" s="113"/>
      <c r="AF2341" s="60"/>
      <c r="AH2341" s="20"/>
    </row>
    <row r="2342" spans="1:34">
      <c r="A2342" s="99" t="s">
        <v>816</v>
      </c>
      <c r="B2342" s="89">
        <v>8</v>
      </c>
      <c r="C2342" s="21" t="s">
        <v>850</v>
      </c>
      <c r="D2342" s="12">
        <v>108</v>
      </c>
      <c r="E2342" s="12">
        <v>0</v>
      </c>
      <c r="F2342" s="12">
        <v>0</v>
      </c>
      <c r="G2342" s="12">
        <v>0</v>
      </c>
      <c r="H2342" s="12">
        <v>0</v>
      </c>
      <c r="I2342" s="13">
        <v>30</v>
      </c>
      <c r="J2342" s="13">
        <v>55</v>
      </c>
      <c r="K2342" s="13">
        <v>0</v>
      </c>
      <c r="L2342" s="13">
        <v>0</v>
      </c>
      <c r="M2342" s="13">
        <v>0</v>
      </c>
      <c r="N2342" s="14">
        <f>D2342*$D$5</f>
        <v>151.19999999999999</v>
      </c>
      <c r="O2342" s="14">
        <f>E2342*$E$5</f>
        <v>0</v>
      </c>
      <c r="P2342" s="14">
        <f>F2342*$F$5</f>
        <v>0</v>
      </c>
      <c r="Q2342" s="14">
        <f>G2342*$G$5</f>
        <v>0</v>
      </c>
      <c r="R2342" s="14">
        <f>H2342*$H$5</f>
        <v>0</v>
      </c>
      <c r="S2342" s="14">
        <f>(N2342/100)*(I2342*$I$5)+(N2342/100)*(J2342*$J$5)</f>
        <v>192.77999999999997</v>
      </c>
      <c r="T2342" s="14">
        <f>(O2342/100)*(K2342*$K$5)</f>
        <v>0</v>
      </c>
      <c r="U2342" s="14">
        <f>(P2342/100)*(K2342*$K$5)+(P2342/100)*(L2342*$L$5)</f>
        <v>0</v>
      </c>
      <c r="V2342" s="14">
        <f>(Q2342/100)*(L2342*$L$5)</f>
        <v>0</v>
      </c>
      <c r="W2342" s="14">
        <f>(R2342/100)*(K2342*$K$5)+(R2342/100)*(L2342*$L$5)</f>
        <v>0</v>
      </c>
      <c r="X2342" s="14">
        <f t="shared" si="756"/>
        <v>343.97999999999996</v>
      </c>
      <c r="Y2342" s="14">
        <f t="shared" si="757"/>
        <v>0</v>
      </c>
      <c r="Z2342" s="14">
        <f t="shared" si="758"/>
        <v>0</v>
      </c>
      <c r="AA2342" s="14">
        <f t="shared" si="759"/>
        <v>0</v>
      </c>
      <c r="AB2342" s="14">
        <f>R2342+W2342</f>
        <v>0</v>
      </c>
      <c r="AC2342" s="15">
        <f t="shared" ref="AC2342:AC2354" si="760">ROUND(X2342+Y2342+Z2342+AA2342+AB2342,1)</f>
        <v>344</v>
      </c>
      <c r="AD2342" s="48">
        <f>(ROUND(AC2342-AC2340,1)/AC2340)</f>
        <v>-6.6739012479652735E-2</v>
      </c>
      <c r="AE2342" s="113"/>
      <c r="AF2342" s="60"/>
      <c r="AH2342" s="20"/>
    </row>
    <row r="2343" spans="1:34">
      <c r="A2343" s="99" t="s">
        <v>817</v>
      </c>
      <c r="B2343" s="89">
        <v>0</v>
      </c>
      <c r="C2343" s="21" t="s">
        <v>338</v>
      </c>
      <c r="D2343" s="12">
        <v>108</v>
      </c>
      <c r="E2343" s="12">
        <v>0</v>
      </c>
      <c r="F2343" s="12">
        <v>0</v>
      </c>
      <c r="G2343" s="12">
        <v>0</v>
      </c>
      <c r="H2343" s="12">
        <v>0</v>
      </c>
      <c r="I2343" s="13">
        <v>30</v>
      </c>
      <c r="J2343" s="13">
        <v>55</v>
      </c>
      <c r="K2343" s="13">
        <v>0</v>
      </c>
      <c r="L2343" s="13">
        <v>0</v>
      </c>
      <c r="M2343" s="13">
        <v>0</v>
      </c>
      <c r="N2343" s="14">
        <f>D2343*$D$6</f>
        <v>151.19999999999999</v>
      </c>
      <c r="O2343" s="14">
        <f>E2343*$E$6</f>
        <v>0</v>
      </c>
      <c r="P2343" s="14">
        <f>F2343*$F$6</f>
        <v>0</v>
      </c>
      <c r="Q2343" s="14">
        <f>G2343*$G$6</f>
        <v>0</v>
      </c>
      <c r="R2343" s="14">
        <f>H2343*$H$6</f>
        <v>0</v>
      </c>
      <c r="S2343" s="14">
        <f>(N2343/100)*(I2343*$I$6)+(N2343/100)*(J2343*$J$6)</f>
        <v>192.77999999999997</v>
      </c>
      <c r="T2343" s="14">
        <f>(O2343/100)*(K2343*$K$6)</f>
        <v>0</v>
      </c>
      <c r="U2343" s="14">
        <f>(P2343/100)*(K2343*$K$6)+(P2343/100)*(L2343*$L$6)</f>
        <v>0</v>
      </c>
      <c r="V2343" s="14">
        <f>(Q2343/100)*(L2343*$L$6)</f>
        <v>0</v>
      </c>
      <c r="W2343" s="14">
        <f>(R2343/100)*(K2343*$K$6)+(R2343/100)*(L2343*$L$6)</f>
        <v>0</v>
      </c>
      <c r="X2343" s="14">
        <f t="shared" si="756"/>
        <v>343.97999999999996</v>
      </c>
      <c r="Y2343" s="14">
        <f t="shared" si="757"/>
        <v>0</v>
      </c>
      <c r="Z2343" s="14">
        <f t="shared" si="758"/>
        <v>0</v>
      </c>
      <c r="AA2343" s="14">
        <f t="shared" si="759"/>
        <v>0</v>
      </c>
      <c r="AB2343" s="14">
        <f t="shared" ref="AB2343:AB2355" si="761">R2343+W2343</f>
        <v>0</v>
      </c>
      <c r="AC2343" s="15">
        <f t="shared" si="760"/>
        <v>344</v>
      </c>
      <c r="AD2343" s="48">
        <f>(ROUND(AC2343-AC2340,1)/AC2340)</f>
        <v>-6.6739012479652735E-2</v>
      </c>
      <c r="AE2343" s="113"/>
      <c r="AF2343" s="60"/>
      <c r="AH2343" s="20"/>
    </row>
    <row r="2344" spans="1:34">
      <c r="A2344" s="99" t="s">
        <v>818</v>
      </c>
      <c r="B2344" s="89">
        <v>0</v>
      </c>
      <c r="C2344" s="21" t="s">
        <v>339</v>
      </c>
      <c r="D2344" s="12">
        <v>108</v>
      </c>
      <c r="E2344" s="12">
        <v>0</v>
      </c>
      <c r="F2344" s="12">
        <v>0</v>
      </c>
      <c r="G2344" s="12">
        <v>0</v>
      </c>
      <c r="H2344" s="12">
        <v>0</v>
      </c>
      <c r="I2344" s="13">
        <v>30</v>
      </c>
      <c r="J2344" s="13">
        <v>55</v>
      </c>
      <c r="K2344" s="13">
        <v>0</v>
      </c>
      <c r="L2344" s="13">
        <v>0</v>
      </c>
      <c r="M2344" s="13">
        <v>0</v>
      </c>
      <c r="N2344" s="14">
        <f>D2344*$D$7</f>
        <v>151.19999999999999</v>
      </c>
      <c r="O2344" s="14">
        <f>E2344*$E$7</f>
        <v>0</v>
      </c>
      <c r="P2344" s="14">
        <f>F2344*$F$7</f>
        <v>0</v>
      </c>
      <c r="Q2344" s="14">
        <f>G2344*$G$7</f>
        <v>0</v>
      </c>
      <c r="R2344" s="14">
        <f>H2344*$H$7</f>
        <v>0</v>
      </c>
      <c r="S2344" s="14">
        <f>(N2344/100)*(I2344*$I$7)+(N2344/100)*(J2344*$J$7)</f>
        <v>192.77999999999997</v>
      </c>
      <c r="T2344" s="14">
        <f>(O2344/100)*(K2344*$K$7)</f>
        <v>0</v>
      </c>
      <c r="U2344" s="14">
        <f>(P2344/100)*(K2344*$K$7)+(P2344/100)*(L2344*$L$7)</f>
        <v>0</v>
      </c>
      <c r="V2344" s="14">
        <f>(Q2344/100)*(L2344*$L$7)</f>
        <v>0</v>
      </c>
      <c r="W2344" s="14">
        <f>(R2344/100)*(K2344*$K$7)+(R2344/100)*(L2344*$L$7)</f>
        <v>0</v>
      </c>
      <c r="X2344" s="14">
        <f t="shared" si="756"/>
        <v>343.97999999999996</v>
      </c>
      <c r="Y2344" s="14">
        <f t="shared" si="757"/>
        <v>0</v>
      </c>
      <c r="Z2344" s="14">
        <f t="shared" si="758"/>
        <v>0</v>
      </c>
      <c r="AA2344" s="14">
        <f t="shared" si="759"/>
        <v>0</v>
      </c>
      <c r="AB2344" s="14">
        <f t="shared" si="761"/>
        <v>0</v>
      </c>
      <c r="AC2344" s="15">
        <f t="shared" si="760"/>
        <v>344</v>
      </c>
      <c r="AD2344" s="48">
        <f>(ROUND(AC2344-AC2340,1)/AC2340)</f>
        <v>-6.6739012479652735E-2</v>
      </c>
      <c r="AE2344" s="113"/>
      <c r="AF2344" s="60"/>
      <c r="AH2344" s="20"/>
    </row>
    <row r="2345" spans="1:34">
      <c r="A2345" s="99" t="s">
        <v>667</v>
      </c>
      <c r="B2345" s="89"/>
      <c r="C2345" s="21" t="s">
        <v>340</v>
      </c>
      <c r="D2345" s="12">
        <v>108</v>
      </c>
      <c r="E2345" s="12">
        <v>0</v>
      </c>
      <c r="F2345" s="12">
        <v>0</v>
      </c>
      <c r="G2345" s="12">
        <v>0</v>
      </c>
      <c r="H2345" s="12">
        <v>0</v>
      </c>
      <c r="I2345" s="13">
        <v>30</v>
      </c>
      <c r="J2345" s="13">
        <v>55</v>
      </c>
      <c r="K2345" s="13">
        <v>0</v>
      </c>
      <c r="L2345" s="13">
        <v>0</v>
      </c>
      <c r="M2345" s="13">
        <v>0</v>
      </c>
      <c r="N2345" s="14">
        <f>D2345*$D$8</f>
        <v>151.19999999999999</v>
      </c>
      <c r="O2345" s="14">
        <f>E2345*$E$8</f>
        <v>0</v>
      </c>
      <c r="P2345" s="14">
        <f>F2345*$F$8</f>
        <v>0</v>
      </c>
      <c r="Q2345" s="14">
        <f>G2345*$G$8</f>
        <v>0</v>
      </c>
      <c r="R2345" s="14">
        <f>H2345*$H$8</f>
        <v>0</v>
      </c>
      <c r="S2345" s="14">
        <f>(N2345/100)*(I2345*$I$8)+(N2345/100)*(J2345*$J$8)</f>
        <v>192.77999999999997</v>
      </c>
      <c r="T2345" s="14">
        <f>(O2345/100)*(K2345*$K$8)</f>
        <v>0</v>
      </c>
      <c r="U2345" s="14">
        <f>(P2345/100)*(K2345*$K$8)+(P2345/100)*(L2345*$L$8)</f>
        <v>0</v>
      </c>
      <c r="V2345" s="14">
        <f>(Q2345/100)*(L2345*$L$8)</f>
        <v>0</v>
      </c>
      <c r="W2345" s="14">
        <f>(R2345/100)*(K2345*$K$8)+(R2345/100)*(L2345*$L$8)</f>
        <v>0</v>
      </c>
      <c r="X2345" s="14">
        <f t="shared" si="756"/>
        <v>343.97999999999996</v>
      </c>
      <c r="Y2345" s="14">
        <f t="shared" si="757"/>
        <v>0</v>
      </c>
      <c r="Z2345" s="14">
        <f t="shared" si="758"/>
        <v>0</v>
      </c>
      <c r="AA2345" s="14">
        <f t="shared" si="759"/>
        <v>0</v>
      </c>
      <c r="AB2345" s="14">
        <f t="shared" si="761"/>
        <v>0</v>
      </c>
      <c r="AC2345" s="15">
        <f t="shared" si="760"/>
        <v>344</v>
      </c>
      <c r="AD2345" s="48">
        <f>(ROUND(AC2345-AC2340,1)/AC2340)</f>
        <v>-6.6739012479652735E-2</v>
      </c>
      <c r="AE2345" s="113"/>
      <c r="AF2345" s="60"/>
      <c r="AH2345" s="20"/>
    </row>
    <row r="2346" spans="1:34">
      <c r="A2346" s="99" t="s">
        <v>606</v>
      </c>
      <c r="B2346" s="89"/>
      <c r="C2346" s="21" t="s">
        <v>1</v>
      </c>
      <c r="D2346" s="12">
        <v>54</v>
      </c>
      <c r="E2346" s="12">
        <v>108</v>
      </c>
      <c r="F2346" s="12">
        <v>0</v>
      </c>
      <c r="G2346" s="12">
        <v>0</v>
      </c>
      <c r="H2346" s="12">
        <v>0</v>
      </c>
      <c r="I2346" s="13">
        <v>30</v>
      </c>
      <c r="J2346" s="13">
        <v>55</v>
      </c>
      <c r="K2346" s="13">
        <v>90</v>
      </c>
      <c r="L2346" s="13">
        <v>0</v>
      </c>
      <c r="M2346" s="13">
        <v>0</v>
      </c>
      <c r="N2346" s="14">
        <f>D2346*$D$9</f>
        <v>64.8</v>
      </c>
      <c r="O2346" s="14">
        <f>E2346*$E$9</f>
        <v>140.4</v>
      </c>
      <c r="P2346" s="14">
        <f>F2346*$F$9</f>
        <v>0</v>
      </c>
      <c r="Q2346" s="14">
        <f>G2346*$G$9</f>
        <v>0</v>
      </c>
      <c r="R2346" s="14">
        <f>H2346*$H$9</f>
        <v>0</v>
      </c>
      <c r="S2346" s="14">
        <f>(N2346/100)*(I2346*$I$9)+(N2346/100)*(J2346*$J$9)</f>
        <v>82.62</v>
      </c>
      <c r="T2346" s="14">
        <f>(O2346/100)*(K2346*$K$9)</f>
        <v>189.54000000000002</v>
      </c>
      <c r="U2346" s="14">
        <f>(P2346/100)*(K2346*$K$9)+(P2346/100)*(L2346*$L$9)</f>
        <v>0</v>
      </c>
      <c r="V2346" s="14">
        <f>(Q2346/100)*(L2346*$L$9)</f>
        <v>0</v>
      </c>
      <c r="W2346" s="14">
        <f>(R2346/100)*(K2346*$K$9)+(R2346/100)*(L2346*$L$9)</f>
        <v>0</v>
      </c>
      <c r="X2346" s="14">
        <f t="shared" si="756"/>
        <v>147.42000000000002</v>
      </c>
      <c r="Y2346" s="14">
        <f t="shared" si="757"/>
        <v>329.94000000000005</v>
      </c>
      <c r="Z2346" s="14">
        <f t="shared" si="758"/>
        <v>0</v>
      </c>
      <c r="AA2346" s="14">
        <f t="shared" si="759"/>
        <v>0</v>
      </c>
      <c r="AB2346" s="14">
        <f t="shared" si="761"/>
        <v>0</v>
      </c>
      <c r="AC2346" s="15">
        <f t="shared" si="760"/>
        <v>477.4</v>
      </c>
      <c r="AD2346" s="48">
        <f>(ROUND(AC2346-AC2340,1)/AC2340)</f>
        <v>0.2951709169831796</v>
      </c>
      <c r="AE2346" s="113"/>
      <c r="AF2346" s="60"/>
      <c r="AH2346" s="20"/>
    </row>
    <row r="2347" spans="1:34">
      <c r="A2347" s="99" t="s">
        <v>845</v>
      </c>
      <c r="B2347" s="89"/>
      <c r="C2347" s="21" t="s">
        <v>2</v>
      </c>
      <c r="D2347" s="12">
        <v>54</v>
      </c>
      <c r="E2347" s="12">
        <v>0</v>
      </c>
      <c r="F2347" s="12">
        <v>108</v>
      </c>
      <c r="G2347" s="12">
        <v>0</v>
      </c>
      <c r="H2347" s="12">
        <v>0</v>
      </c>
      <c r="I2347" s="13">
        <v>30</v>
      </c>
      <c r="J2347" s="13">
        <v>55</v>
      </c>
      <c r="K2347" s="13">
        <v>45</v>
      </c>
      <c r="L2347" s="13">
        <v>45</v>
      </c>
      <c r="M2347" s="13">
        <v>0</v>
      </c>
      <c r="N2347" s="14">
        <f>D2347*$D$10</f>
        <v>64.8</v>
      </c>
      <c r="O2347" s="14">
        <f>E2347*$E$10</f>
        <v>0</v>
      </c>
      <c r="P2347" s="14">
        <f>F2347*$F$10</f>
        <v>140.4</v>
      </c>
      <c r="Q2347" s="14">
        <f>G2347*$G$10</f>
        <v>0</v>
      </c>
      <c r="R2347" s="14">
        <f>H2347*$H$10</f>
        <v>0</v>
      </c>
      <c r="S2347" s="14">
        <f>(N2347/100)*(I2347*$I$10)+(N2347/100)*(J2347*$J$10)</f>
        <v>82.62</v>
      </c>
      <c r="T2347" s="14">
        <f>(O2347/100)*(K2347*$J$10)</f>
        <v>0</v>
      </c>
      <c r="U2347" s="14">
        <f>(P2347/100)*(K2347*$K$10)+(P2347/100)*(L2347*$L$10)</f>
        <v>189.54000000000002</v>
      </c>
      <c r="V2347" s="14">
        <f>(Q2347/100)*(L2347*$L$10)</f>
        <v>0</v>
      </c>
      <c r="W2347" s="14">
        <f>(R2347/100)*(K2347*$K$10)+(R2347/100)*(L2347*$L$10)</f>
        <v>0</v>
      </c>
      <c r="X2347" s="14">
        <f t="shared" si="756"/>
        <v>147.42000000000002</v>
      </c>
      <c r="Y2347" s="14">
        <f t="shared" si="757"/>
        <v>0</v>
      </c>
      <c r="Z2347" s="14">
        <f t="shared" si="758"/>
        <v>329.94000000000005</v>
      </c>
      <c r="AA2347" s="14">
        <f t="shared" si="759"/>
        <v>0</v>
      </c>
      <c r="AB2347" s="14">
        <f t="shared" si="761"/>
        <v>0</v>
      </c>
      <c r="AC2347" s="15">
        <f t="shared" si="760"/>
        <v>477.4</v>
      </c>
      <c r="AD2347" s="48">
        <f>(ROUND(AC2347-AC2340,1)/AC2340)</f>
        <v>0.2951709169831796</v>
      </c>
      <c r="AE2347" s="113"/>
      <c r="AF2347" s="60"/>
      <c r="AH2347" s="20"/>
    </row>
    <row r="2348" spans="1:34">
      <c r="A2348" s="99" t="s">
        <v>846</v>
      </c>
      <c r="B2348" s="89"/>
      <c r="C2348" s="21" t="s">
        <v>3</v>
      </c>
      <c r="D2348" s="12">
        <v>54</v>
      </c>
      <c r="E2348" s="12">
        <v>0</v>
      </c>
      <c r="F2348" s="12">
        <v>0</v>
      </c>
      <c r="G2348" s="12">
        <v>108</v>
      </c>
      <c r="H2348" s="12">
        <v>0</v>
      </c>
      <c r="I2348" s="13">
        <v>30</v>
      </c>
      <c r="J2348" s="13">
        <v>55</v>
      </c>
      <c r="K2348" s="13">
        <v>0</v>
      </c>
      <c r="L2348" s="13">
        <v>90</v>
      </c>
      <c r="M2348" s="13">
        <v>0</v>
      </c>
      <c r="N2348" s="14">
        <f>D2348*$D$11</f>
        <v>64.8</v>
      </c>
      <c r="O2348" s="14">
        <f>E2348*$E$11</f>
        <v>0</v>
      </c>
      <c r="P2348" s="14">
        <f>F2348*$F$11</f>
        <v>0</v>
      </c>
      <c r="Q2348" s="14">
        <f>G2348*$G$11</f>
        <v>140.4</v>
      </c>
      <c r="R2348" s="14">
        <f>H2348*$H$11</f>
        <v>0</v>
      </c>
      <c r="S2348" s="14">
        <f>(N2348/100)*(I2348*$I$11)+(N2348/100)*(J2348*$J$11)</f>
        <v>82.62</v>
      </c>
      <c r="T2348" s="14">
        <f>(O2348/100)*(K2348*$K$11)</f>
        <v>0</v>
      </c>
      <c r="U2348" s="14">
        <f>(P2348/100)*(K2348*$K$11)+(P2348/100)*(L2348*$L$11)</f>
        <v>0</v>
      </c>
      <c r="V2348" s="14">
        <f>(Q2348/100)*(L2348*$L$11)</f>
        <v>189.54000000000002</v>
      </c>
      <c r="W2348" s="14">
        <f>(R2348/100)*(K2348*$K$11)+(R2348/100)*(L2348*$L$11)</f>
        <v>0</v>
      </c>
      <c r="X2348" s="14">
        <f t="shared" si="756"/>
        <v>147.42000000000002</v>
      </c>
      <c r="Y2348" s="14">
        <f t="shared" si="757"/>
        <v>0</v>
      </c>
      <c r="Z2348" s="14">
        <f t="shared" si="758"/>
        <v>0</v>
      </c>
      <c r="AA2348" s="14">
        <f t="shared" si="759"/>
        <v>329.94000000000005</v>
      </c>
      <c r="AB2348" s="14">
        <f t="shared" si="761"/>
        <v>0</v>
      </c>
      <c r="AC2348" s="15">
        <f t="shared" si="760"/>
        <v>477.4</v>
      </c>
      <c r="AD2348" s="48">
        <f>(ROUND(AC2348-AC2340,1)/AC2340)</f>
        <v>0.2951709169831796</v>
      </c>
      <c r="AE2348" s="113"/>
      <c r="AF2348" s="60"/>
      <c r="AH2348" s="20"/>
    </row>
    <row r="2349" spans="1:34">
      <c r="A2349" s="99" t="s">
        <v>847</v>
      </c>
      <c r="B2349" s="89"/>
      <c r="C2349" s="21" t="s">
        <v>4</v>
      </c>
      <c r="D2349" s="12">
        <v>54</v>
      </c>
      <c r="E2349" s="12">
        <v>0</v>
      </c>
      <c r="F2349" s="12">
        <v>0</v>
      </c>
      <c r="G2349" s="12">
        <v>0</v>
      </c>
      <c r="H2349" s="12">
        <v>108</v>
      </c>
      <c r="I2349" s="13">
        <v>30</v>
      </c>
      <c r="J2349" s="13">
        <v>55</v>
      </c>
      <c r="K2349" s="13">
        <v>45</v>
      </c>
      <c r="L2349" s="13">
        <v>45</v>
      </c>
      <c r="M2349" s="13">
        <v>0</v>
      </c>
      <c r="N2349" s="14">
        <f>D2349*$D$12</f>
        <v>64.8</v>
      </c>
      <c r="O2349" s="14">
        <f>E2349*$E$12</f>
        <v>0</v>
      </c>
      <c r="P2349" s="14">
        <f>F2349*$F$12</f>
        <v>0</v>
      </c>
      <c r="Q2349" s="14">
        <f>G2349*$G$12</f>
        <v>0</v>
      </c>
      <c r="R2349" s="14">
        <f>H2349*$H$12</f>
        <v>140.4</v>
      </c>
      <c r="S2349" s="14">
        <f>(N2349/100)*(I2349*$I$12)+(N2349/100)*(J2349*$J$12)</f>
        <v>82.62</v>
      </c>
      <c r="T2349" s="14">
        <f>(O2349/100)*(K2349*$K$12)</f>
        <v>0</v>
      </c>
      <c r="U2349" s="14">
        <f>(P2349/100)*(K2349*$K$12)+(P2349/100)*(L2349*$L$12)</f>
        <v>0</v>
      </c>
      <c r="V2349" s="14">
        <f>(Q2349/100)*(L2349*$L$12)</f>
        <v>0</v>
      </c>
      <c r="W2349" s="14">
        <f>(R2349/100)*(K2349*$K$12)+(R2349/100)*(L2349*$L$12)</f>
        <v>189.54000000000002</v>
      </c>
      <c r="X2349" s="14">
        <f t="shared" si="756"/>
        <v>147.42000000000002</v>
      </c>
      <c r="Y2349" s="14">
        <f t="shared" si="757"/>
        <v>0</v>
      </c>
      <c r="Z2349" s="14">
        <f t="shared" si="758"/>
        <v>0</v>
      </c>
      <c r="AA2349" s="14">
        <f t="shared" si="759"/>
        <v>0</v>
      </c>
      <c r="AB2349" s="14">
        <f t="shared" si="761"/>
        <v>329.94000000000005</v>
      </c>
      <c r="AC2349" s="15">
        <f t="shared" si="760"/>
        <v>477.4</v>
      </c>
      <c r="AD2349" s="48">
        <f>(ROUND(AC2349-AC2340,1)/AC2340)</f>
        <v>0.2951709169831796</v>
      </c>
      <c r="AE2349" s="113"/>
      <c r="AF2349" s="60"/>
      <c r="AH2349" s="20"/>
    </row>
    <row r="2350" spans="1:34">
      <c r="A2350" s="99" t="s">
        <v>848</v>
      </c>
      <c r="B2350" s="89"/>
      <c r="C2350" s="21" t="s">
        <v>328</v>
      </c>
      <c r="D2350" s="12">
        <v>108</v>
      </c>
      <c r="E2350" s="12">
        <v>0</v>
      </c>
      <c r="F2350" s="12">
        <v>0</v>
      </c>
      <c r="G2350" s="12">
        <v>0</v>
      </c>
      <c r="H2350" s="12">
        <v>0</v>
      </c>
      <c r="I2350" s="13">
        <v>30</v>
      </c>
      <c r="J2350" s="13">
        <v>55</v>
      </c>
      <c r="K2350" s="13">
        <v>0</v>
      </c>
      <c r="L2350" s="13">
        <v>0</v>
      </c>
      <c r="M2350" s="13">
        <v>73</v>
      </c>
      <c r="N2350" s="14">
        <f>D2350*$D$13</f>
        <v>140.4</v>
      </c>
      <c r="O2350" s="14">
        <f>E2350*$E$13</f>
        <v>0</v>
      </c>
      <c r="P2350" s="14">
        <f>F2350*$F$13</f>
        <v>0</v>
      </c>
      <c r="Q2350" s="14">
        <f>G2350*$G$13</f>
        <v>0</v>
      </c>
      <c r="R2350" s="14">
        <f>H2350*$H$13</f>
        <v>0</v>
      </c>
      <c r="S2350" s="14">
        <f>(N2350/100)*(I2350*$I$14)+(N2350/100)*(J2350*$J$14)+(N2350/100)*(M2350*$M$14)</f>
        <v>332.74800000000005</v>
      </c>
      <c r="T2350" s="14">
        <f>(O2350/100)*(K2350*$K$13)+(O2350/100)*(M2350*$M$13)</f>
        <v>0</v>
      </c>
      <c r="U2350" s="14">
        <f>(P2350/100)*(K2350*$K$13)+(P2350/100)*(L2350*$L$13)+(P2350/100)*(M2350*$M$13)</f>
        <v>0</v>
      </c>
      <c r="V2350" s="14">
        <f>(Q2350/100)*(L2350*$L$13)+(Q2350/100)*(M2350*$M$13)</f>
        <v>0</v>
      </c>
      <c r="W2350" s="14">
        <f>(R2350/100)*(K2350*$K$13)+(R2350/100)*(L2350*$L$13)+(R2350/100)*(M2350*$M$13)</f>
        <v>0</v>
      </c>
      <c r="X2350" s="14">
        <f t="shared" si="756"/>
        <v>473.14800000000002</v>
      </c>
      <c r="Y2350" s="14">
        <f t="shared" si="757"/>
        <v>0</v>
      </c>
      <c r="Z2350" s="14">
        <f t="shared" si="758"/>
        <v>0</v>
      </c>
      <c r="AA2350" s="14">
        <f t="shared" si="759"/>
        <v>0</v>
      </c>
      <c r="AB2350" s="14">
        <f t="shared" si="761"/>
        <v>0</v>
      </c>
      <c r="AC2350" s="15">
        <f t="shared" si="760"/>
        <v>473.1</v>
      </c>
      <c r="AD2350" s="48">
        <f>(ROUND(AC2350-AC2340,1)/AC2340)</f>
        <v>0.28350515463917525</v>
      </c>
      <c r="AE2350" s="113"/>
      <c r="AF2350" s="60"/>
      <c r="AH2350" s="20"/>
    </row>
    <row r="2351" spans="1:34">
      <c r="A2351" s="99" t="s">
        <v>849</v>
      </c>
      <c r="B2351" s="89"/>
      <c r="C2351" s="21" t="s">
        <v>329</v>
      </c>
      <c r="D2351" s="12">
        <v>108</v>
      </c>
      <c r="E2351" s="12">
        <v>0</v>
      </c>
      <c r="F2351" s="12">
        <v>0</v>
      </c>
      <c r="G2351" s="12">
        <v>0</v>
      </c>
      <c r="H2351" s="12">
        <v>0</v>
      </c>
      <c r="I2351" s="13">
        <v>30</v>
      </c>
      <c r="J2351" s="13">
        <v>55</v>
      </c>
      <c r="K2351" s="13">
        <v>73</v>
      </c>
      <c r="L2351" s="13">
        <v>0</v>
      </c>
      <c r="M2351" s="13">
        <v>0</v>
      </c>
      <c r="N2351" s="14">
        <f>D2351*$D$14</f>
        <v>140.4</v>
      </c>
      <c r="O2351" s="14">
        <f>E2351*$E$14</f>
        <v>0</v>
      </c>
      <c r="P2351" s="14">
        <f>F2351*$F$14</f>
        <v>0</v>
      </c>
      <c r="Q2351" s="14">
        <f>G2351*$G$14</f>
        <v>0</v>
      </c>
      <c r="R2351" s="14">
        <f>H2351*$H$14</f>
        <v>0</v>
      </c>
      <c r="S2351" s="14">
        <f>(N2351/100)*(I2351*$I$14)+(N2351/100)*(J2351*$J$14)+(N2351/100)*(K2351*$K$14)</f>
        <v>332.74800000000005</v>
      </c>
      <c r="T2351" s="14">
        <f>(O2351/100)*(K2351*$K$14)</f>
        <v>0</v>
      </c>
      <c r="U2351" s="14">
        <f>(P2351/100)*(K2351*$K$14)+(P2351/100)*(L2351*$L$14)</f>
        <v>0</v>
      </c>
      <c r="V2351" s="14">
        <f>(Q2351/100)*(L2351*$L$14)</f>
        <v>0</v>
      </c>
      <c r="W2351" s="14">
        <f>(R2351/100)*(K2351*$L$14)+(R2351/100)*(L2351*$M$14)</f>
        <v>0</v>
      </c>
      <c r="X2351" s="14">
        <f t="shared" si="756"/>
        <v>473.14800000000002</v>
      </c>
      <c r="Y2351" s="14">
        <f t="shared" si="757"/>
        <v>0</v>
      </c>
      <c r="Z2351" s="14">
        <f t="shared" si="758"/>
        <v>0</v>
      </c>
      <c r="AA2351" s="14">
        <f t="shared" si="759"/>
        <v>0</v>
      </c>
      <c r="AB2351" s="14">
        <f t="shared" si="761"/>
        <v>0</v>
      </c>
      <c r="AC2351" s="15">
        <f t="shared" si="760"/>
        <v>473.1</v>
      </c>
      <c r="AD2351" s="48">
        <f>(ROUND(AC2351-AC2340,1)/AC2340)</f>
        <v>0.28350515463917525</v>
      </c>
      <c r="AE2351" s="113"/>
      <c r="AF2351" s="60"/>
      <c r="AH2351" s="20"/>
    </row>
    <row r="2352" spans="1:34">
      <c r="A2352" s="99"/>
      <c r="B2352" s="89"/>
      <c r="C2352" s="21" t="s">
        <v>330</v>
      </c>
      <c r="D2352" s="12">
        <v>108</v>
      </c>
      <c r="E2352" s="12">
        <v>0</v>
      </c>
      <c r="F2352" s="12">
        <v>0</v>
      </c>
      <c r="G2352" s="12">
        <v>0</v>
      </c>
      <c r="H2352" s="12">
        <v>0</v>
      </c>
      <c r="I2352" s="13">
        <v>30</v>
      </c>
      <c r="J2352" s="13">
        <v>55</v>
      </c>
      <c r="K2352" s="13">
        <v>0</v>
      </c>
      <c r="L2352" s="13">
        <v>73</v>
      </c>
      <c r="M2352" s="13">
        <v>0</v>
      </c>
      <c r="N2352" s="14">
        <f>D2352*$D$15</f>
        <v>140.4</v>
      </c>
      <c r="O2352" s="14">
        <f>E2352*$E$15</f>
        <v>0</v>
      </c>
      <c r="P2352" s="14">
        <f>F2352*$F$15</f>
        <v>0</v>
      </c>
      <c r="Q2352" s="14">
        <f>G2352*$G$15</f>
        <v>0</v>
      </c>
      <c r="R2352" s="14">
        <f>H2352*$H$15</f>
        <v>0</v>
      </c>
      <c r="S2352" s="14">
        <f>(N2352/100)*(I2352*$I$15)+(N2352/100)*(J2352*$J$15)+(N2352/100)*(L2352*$L$15)</f>
        <v>332.74800000000005</v>
      </c>
      <c r="T2352" s="14">
        <f>(O2352/100)*(K2352*$K$15)</f>
        <v>0</v>
      </c>
      <c r="U2352" s="14">
        <f>(P2352/100)*(K2352*$K$15)+(P2352/100)*(L2352*$L$15)</f>
        <v>0</v>
      </c>
      <c r="V2352" s="14">
        <f>(Q2352/100)*(L2352*$L$15)</f>
        <v>0</v>
      </c>
      <c r="W2352" s="14">
        <f>(R2352/100)*(K2352*$K$15)+(R2352/100)*(L2352*$L$15)</f>
        <v>0</v>
      </c>
      <c r="X2352" s="14">
        <f t="shared" si="756"/>
        <v>473.14800000000002</v>
      </c>
      <c r="Y2352" s="14">
        <f t="shared" si="757"/>
        <v>0</v>
      </c>
      <c r="Z2352" s="14">
        <f t="shared" si="758"/>
        <v>0</v>
      </c>
      <c r="AA2352" s="14">
        <f t="shared" si="759"/>
        <v>0</v>
      </c>
      <c r="AB2352" s="14">
        <f t="shared" si="761"/>
        <v>0</v>
      </c>
      <c r="AC2352" s="15">
        <f t="shared" si="760"/>
        <v>473.1</v>
      </c>
      <c r="AD2352" s="48">
        <f>(ROUND(AC2352-AC2340,1)/AC2340)</f>
        <v>0.28350515463917525</v>
      </c>
      <c r="AE2352" s="113"/>
      <c r="AF2352" s="60"/>
      <c r="AH2352" s="20"/>
    </row>
    <row r="2353" spans="1:34">
      <c r="A2353" s="99"/>
      <c r="B2353" s="89"/>
      <c r="C2353" s="21" t="s">
        <v>326</v>
      </c>
      <c r="D2353" s="12">
        <v>108</v>
      </c>
      <c r="E2353" s="12">
        <v>0</v>
      </c>
      <c r="F2353" s="12">
        <v>0</v>
      </c>
      <c r="G2353" s="12">
        <v>0</v>
      </c>
      <c r="H2353" s="12">
        <v>0</v>
      </c>
      <c r="I2353" s="13">
        <v>30</v>
      </c>
      <c r="J2353" s="13">
        <v>84</v>
      </c>
      <c r="K2353" s="13">
        <v>0</v>
      </c>
      <c r="L2353" s="13">
        <v>0</v>
      </c>
      <c r="M2353" s="13">
        <v>0</v>
      </c>
      <c r="N2353" s="14">
        <f>D2353*$D$16</f>
        <v>140.4</v>
      </c>
      <c r="O2353" s="14">
        <f>E2353*$E$16</f>
        <v>0</v>
      </c>
      <c r="P2353" s="14">
        <f>F2353*$F$16</f>
        <v>0</v>
      </c>
      <c r="Q2353" s="14">
        <f>G2353*$G$16</f>
        <v>0</v>
      </c>
      <c r="R2353" s="14">
        <f>H2353*$H$16</f>
        <v>0</v>
      </c>
      <c r="S2353" s="14">
        <f>(N2353/100)*(I2353*$I$16)+(N2353/100)*(J2353*$J$16)</f>
        <v>313.37280000000004</v>
      </c>
      <c r="T2353" s="14">
        <f>(O2353/100)*(K2353*$K$16)</f>
        <v>0</v>
      </c>
      <c r="U2353" s="14">
        <f>(P2353/100)*(K2353*$K$16)+(P2353/100)*(L2353*$L$16)</f>
        <v>0</v>
      </c>
      <c r="V2353" s="14">
        <f>(Q2353/100)*(L2353*$L$16)</f>
        <v>0</v>
      </c>
      <c r="W2353" s="14">
        <f>(R2353/100)*(K2353*$K$16)+(R2353/100)*(L2353*$L$16)</f>
        <v>0</v>
      </c>
      <c r="X2353" s="14">
        <f t="shared" si="756"/>
        <v>453.77280000000007</v>
      </c>
      <c r="Y2353" s="14">
        <f t="shared" si="757"/>
        <v>0</v>
      </c>
      <c r="Z2353" s="14">
        <f t="shared" si="758"/>
        <v>0</v>
      </c>
      <c r="AA2353" s="14">
        <f t="shared" si="759"/>
        <v>0</v>
      </c>
      <c r="AB2353" s="14">
        <f t="shared" si="761"/>
        <v>0</v>
      </c>
      <c r="AC2353" s="15">
        <f t="shared" si="760"/>
        <v>453.8</v>
      </c>
      <c r="AD2353" s="48">
        <f>(ROUND(AC2353-AC2340,1)/AC2340)</f>
        <v>0.23114487249050461</v>
      </c>
      <c r="AE2353" s="113"/>
      <c r="AF2353" s="60"/>
      <c r="AH2353" s="20"/>
    </row>
    <row r="2354" spans="1:34">
      <c r="A2354" s="99"/>
      <c r="B2354" s="89"/>
      <c r="C2354" s="21" t="s">
        <v>327</v>
      </c>
      <c r="D2354" s="12">
        <v>108</v>
      </c>
      <c r="E2354" s="12">
        <v>0</v>
      </c>
      <c r="F2354" s="12">
        <v>0</v>
      </c>
      <c r="G2354" s="12">
        <v>0</v>
      </c>
      <c r="H2354" s="12">
        <v>0</v>
      </c>
      <c r="I2354" s="13">
        <v>61</v>
      </c>
      <c r="J2354" s="13">
        <v>55</v>
      </c>
      <c r="K2354" s="13">
        <v>0</v>
      </c>
      <c r="L2354" s="13">
        <v>0</v>
      </c>
      <c r="M2354" s="13">
        <v>0</v>
      </c>
      <c r="N2354" s="14">
        <f>D2354*$D$17</f>
        <v>140.4</v>
      </c>
      <c r="O2354" s="14">
        <f>E2354*$E$17</f>
        <v>0</v>
      </c>
      <c r="P2354" s="14">
        <f>F2354*$F$17</f>
        <v>0</v>
      </c>
      <c r="Q2354" s="14">
        <f>G2354*$G$17</f>
        <v>0</v>
      </c>
      <c r="R2354" s="14">
        <f>H2354*$H$17</f>
        <v>0</v>
      </c>
      <c r="S2354" s="14">
        <f>(N2354/100)*(I2354*$I$17)+(N2354/100)*(J2354*$J$17)</f>
        <v>274.20120000000003</v>
      </c>
      <c r="T2354" s="14">
        <f>(O2354/100)*(K2354*$K$17)</f>
        <v>0</v>
      </c>
      <c r="U2354" s="14">
        <f>(P2354/100)*(K2354*$K$17)+(P2354/100)*(L2354*$L$17)</f>
        <v>0</v>
      </c>
      <c r="V2354" s="14">
        <f>(Q2354/100)*(L2354*$L$17)</f>
        <v>0</v>
      </c>
      <c r="W2354" s="14">
        <f>(R2354/100)*(K2354*$K$17)+(R2354/100)*(L2354*$L$17)</f>
        <v>0</v>
      </c>
      <c r="X2354" s="14">
        <f t="shared" si="756"/>
        <v>414.60120000000006</v>
      </c>
      <c r="Y2354" s="14">
        <f t="shared" si="757"/>
        <v>0</v>
      </c>
      <c r="Z2354" s="14">
        <f t="shared" si="758"/>
        <v>0</v>
      </c>
      <c r="AA2354" s="14">
        <f t="shared" si="759"/>
        <v>0</v>
      </c>
      <c r="AB2354" s="14">
        <f t="shared" si="761"/>
        <v>0</v>
      </c>
      <c r="AC2354" s="15">
        <f t="shared" si="760"/>
        <v>414.6</v>
      </c>
      <c r="AD2354" s="48">
        <f>(ROUND(AC2354-AC2340,1)/AC2340)</f>
        <v>0.12479652740097666</v>
      </c>
      <c r="AE2354" s="113"/>
      <c r="AF2354" s="60"/>
      <c r="AH2354" s="20"/>
    </row>
    <row r="2355" spans="1:34">
      <c r="A2355" s="106" t="s">
        <v>0</v>
      </c>
      <c r="B2355" s="86" t="s">
        <v>113</v>
      </c>
      <c r="C2355" s="50" t="s">
        <v>244</v>
      </c>
      <c r="D2355" s="11">
        <v>120</v>
      </c>
      <c r="E2355" s="11">
        <v>0</v>
      </c>
      <c r="F2355" s="11">
        <v>0</v>
      </c>
      <c r="G2355" s="11">
        <v>0</v>
      </c>
      <c r="H2355" s="11">
        <v>0</v>
      </c>
      <c r="I2355" s="51">
        <v>60</v>
      </c>
      <c r="J2355" s="51">
        <v>25</v>
      </c>
      <c r="K2355" s="51">
        <v>0</v>
      </c>
      <c r="L2355" s="51">
        <v>0</v>
      </c>
      <c r="M2355" s="51">
        <v>0</v>
      </c>
      <c r="N2355" s="52">
        <f>D2355*$D$3</f>
        <v>180</v>
      </c>
      <c r="O2355" s="52">
        <f>E2355*$E$3</f>
        <v>0</v>
      </c>
      <c r="P2355" s="52">
        <f>F2355*$F$3</f>
        <v>0</v>
      </c>
      <c r="Q2355" s="52">
        <f>G2355*$G$3</f>
        <v>0</v>
      </c>
      <c r="R2355" s="52">
        <f>H2355*$H$3</f>
        <v>0</v>
      </c>
      <c r="S2355" s="52">
        <f>(N2355/100)*(I2355*$I$3)+(N2355/100)*(J2355*$J$3)</f>
        <v>229.5</v>
      </c>
      <c r="T2355" s="52">
        <f>(O2355/100)*(K2355*$K$3)</f>
        <v>0</v>
      </c>
      <c r="U2355" s="52">
        <f>(P2355/100)*(K2355*$K$3)+(P2355/100)*(L2355*$L$3)</f>
        <v>0</v>
      </c>
      <c r="V2355" s="52">
        <f>(Q2355/100)*(L2355*$L$3)</f>
        <v>0</v>
      </c>
      <c r="W2355" s="52">
        <f>(R2355/100)*(K2355*$K$3)+(R2355/100)*(L2355*$L$3)</f>
        <v>0</v>
      </c>
      <c r="X2355" s="52">
        <f t="shared" si="756"/>
        <v>409.5</v>
      </c>
      <c r="Y2355" s="52">
        <f t="shared" si="757"/>
        <v>0</v>
      </c>
      <c r="Z2355" s="52">
        <f t="shared" si="758"/>
        <v>0</v>
      </c>
      <c r="AA2355" s="52">
        <f t="shared" si="759"/>
        <v>0</v>
      </c>
      <c r="AB2355" s="52">
        <f t="shared" si="761"/>
        <v>0</v>
      </c>
      <c r="AC2355" s="53">
        <f>ROUND(X2355+Y2355+Z2355+AA2355+AB2355,1)</f>
        <v>409.5</v>
      </c>
      <c r="AD2355" s="58">
        <v>0</v>
      </c>
      <c r="AE2355" s="113" t="s">
        <v>814</v>
      </c>
      <c r="AF2355" s="60"/>
      <c r="AH2355" s="20"/>
    </row>
    <row r="2356" spans="1:34">
      <c r="A2356" s="99" t="s">
        <v>815</v>
      </c>
      <c r="B2356" s="87">
        <v>20</v>
      </c>
      <c r="C2356" s="21" t="s">
        <v>325</v>
      </c>
      <c r="D2356" s="12">
        <v>120</v>
      </c>
      <c r="E2356" s="12">
        <v>0</v>
      </c>
      <c r="F2356" s="12">
        <v>0</v>
      </c>
      <c r="G2356" s="12">
        <v>0</v>
      </c>
      <c r="H2356" s="12">
        <v>0</v>
      </c>
      <c r="I2356" s="13">
        <v>76</v>
      </c>
      <c r="J2356" s="13">
        <v>40</v>
      </c>
      <c r="K2356" s="13">
        <v>0</v>
      </c>
      <c r="L2356" s="13">
        <v>0</v>
      </c>
      <c r="M2356" s="13">
        <v>0</v>
      </c>
      <c r="N2356" s="14">
        <f>D2356*$D$4</f>
        <v>156</v>
      </c>
      <c r="O2356" s="14">
        <f>E2356*$E$4</f>
        <v>0</v>
      </c>
      <c r="P2356" s="14">
        <f>F2356*$F$4</f>
        <v>0</v>
      </c>
      <c r="Q2356" s="14">
        <f>G2356*$G$4</f>
        <v>0</v>
      </c>
      <c r="R2356" s="14">
        <f>H2356*$H$4</f>
        <v>0</v>
      </c>
      <c r="S2356" s="14">
        <f>(N2356/100)*(I2356*$I$4)+(N2356/100)*(J2356*$J$4)</f>
        <v>325.72800000000001</v>
      </c>
      <c r="T2356" s="14">
        <f>(O2356/100)*(K2356*$K$4)</f>
        <v>0</v>
      </c>
      <c r="U2356" s="14">
        <f>(P2356/100)*(K2356*$K$4)+(P2356/100)*(L2356*$L$4)</f>
        <v>0</v>
      </c>
      <c r="V2356" s="14">
        <f>(Q2356/100)*(L2356*$L$4)</f>
        <v>0</v>
      </c>
      <c r="W2356" s="14">
        <f>(R2356/100)*(K2356*$K$4)+(R2356/100)*(L2356*$L$4)</f>
        <v>0</v>
      </c>
      <c r="X2356" s="14">
        <f t="shared" si="756"/>
        <v>481.72800000000001</v>
      </c>
      <c r="Y2356" s="14">
        <f t="shared" si="757"/>
        <v>0</v>
      </c>
      <c r="Z2356" s="14">
        <f t="shared" si="758"/>
        <v>0</v>
      </c>
      <c r="AA2356" s="14">
        <f t="shared" si="759"/>
        <v>0</v>
      </c>
      <c r="AB2356" s="14">
        <f>R2356+W2356</f>
        <v>0</v>
      </c>
      <c r="AC2356" s="15">
        <f>ROUND(X2356+Y2356+Z2356+AA2356+AB2356,1)</f>
        <v>481.7</v>
      </c>
      <c r="AD2356" s="48">
        <f>(ROUND(AC2356-AC2355,1)/AC2355)</f>
        <v>0.17631257631257632</v>
      </c>
      <c r="AE2356" s="113"/>
      <c r="AF2356" s="60"/>
      <c r="AH2356" s="20"/>
    </row>
    <row r="2357" spans="1:34">
      <c r="A2357" s="99" t="s">
        <v>816</v>
      </c>
      <c r="B2357" s="87">
        <v>0</v>
      </c>
      <c r="C2357" s="21" t="s">
        <v>850</v>
      </c>
      <c r="D2357" s="12">
        <v>120</v>
      </c>
      <c r="E2357" s="12">
        <v>0</v>
      </c>
      <c r="F2357" s="12">
        <v>0</v>
      </c>
      <c r="G2357" s="12">
        <v>0</v>
      </c>
      <c r="H2357" s="12">
        <v>0</v>
      </c>
      <c r="I2357" s="13">
        <v>60</v>
      </c>
      <c r="J2357" s="13">
        <v>25</v>
      </c>
      <c r="K2357" s="13">
        <v>0</v>
      </c>
      <c r="L2357" s="13">
        <v>0</v>
      </c>
      <c r="M2357" s="13">
        <v>0</v>
      </c>
      <c r="N2357" s="14">
        <f>D2357*$D$5</f>
        <v>168</v>
      </c>
      <c r="O2357" s="14">
        <f>E2357*$E$5</f>
        <v>0</v>
      </c>
      <c r="P2357" s="14">
        <f>F2357*$F$5</f>
        <v>0</v>
      </c>
      <c r="Q2357" s="14">
        <f>G2357*$G$5</f>
        <v>0</v>
      </c>
      <c r="R2357" s="14">
        <f>H2357*$H$5</f>
        <v>0</v>
      </c>
      <c r="S2357" s="14">
        <f>(N2357/100)*(I2357*$I$5)+(N2357/100)*(J2357*$J$5)</f>
        <v>214.2</v>
      </c>
      <c r="T2357" s="14">
        <f>(O2357/100)*(K2357*$K$5)</f>
        <v>0</v>
      </c>
      <c r="U2357" s="14">
        <f>(P2357/100)*(K2357*$K$5)+(P2357/100)*(L2357*$L$5)</f>
        <v>0</v>
      </c>
      <c r="V2357" s="14">
        <f>(Q2357/100)*(L2357*$L$5)</f>
        <v>0</v>
      </c>
      <c r="W2357" s="14">
        <f>(R2357/100)*(K2357*$K$5)+(R2357/100)*(L2357*$L$5)</f>
        <v>0</v>
      </c>
      <c r="X2357" s="14">
        <f t="shared" si="756"/>
        <v>382.2</v>
      </c>
      <c r="Y2357" s="14">
        <f t="shared" si="757"/>
        <v>0</v>
      </c>
      <c r="Z2357" s="14">
        <f t="shared" si="758"/>
        <v>0</v>
      </c>
      <c r="AA2357" s="14">
        <f t="shared" si="759"/>
        <v>0</v>
      </c>
      <c r="AB2357" s="14">
        <f>R2357+W2357</f>
        <v>0</v>
      </c>
      <c r="AC2357" s="15">
        <f t="shared" ref="AC2357:AC2369" si="762">ROUND(X2357+Y2357+Z2357+AA2357+AB2357,1)</f>
        <v>382.2</v>
      </c>
      <c r="AD2357" s="48">
        <f>(ROUND(AC2357-AC2355,1)/AC2355)</f>
        <v>-6.6666666666666666E-2</v>
      </c>
      <c r="AE2357" s="113"/>
      <c r="AF2357" s="60"/>
      <c r="AH2357" s="20"/>
    </row>
    <row r="2358" spans="1:34">
      <c r="A2358" s="99" t="s">
        <v>817</v>
      </c>
      <c r="B2358" s="87">
        <v>0</v>
      </c>
      <c r="C2358" s="21" t="s">
        <v>338</v>
      </c>
      <c r="D2358" s="12">
        <v>120</v>
      </c>
      <c r="E2358" s="12">
        <v>0</v>
      </c>
      <c r="F2358" s="12">
        <v>0</v>
      </c>
      <c r="G2358" s="12">
        <v>0</v>
      </c>
      <c r="H2358" s="12">
        <v>0</v>
      </c>
      <c r="I2358" s="13">
        <v>60</v>
      </c>
      <c r="J2358" s="13">
        <v>25</v>
      </c>
      <c r="K2358" s="13">
        <v>0</v>
      </c>
      <c r="L2358" s="13">
        <v>0</v>
      </c>
      <c r="M2358" s="13">
        <v>0</v>
      </c>
      <c r="N2358" s="14">
        <f>D2358*$D$6</f>
        <v>168</v>
      </c>
      <c r="O2358" s="14">
        <f>E2358*$E$6</f>
        <v>0</v>
      </c>
      <c r="P2358" s="14">
        <f>F2358*$F$6</f>
        <v>0</v>
      </c>
      <c r="Q2358" s="14">
        <f>G2358*$G$6</f>
        <v>0</v>
      </c>
      <c r="R2358" s="14">
        <f>H2358*$H$6</f>
        <v>0</v>
      </c>
      <c r="S2358" s="14">
        <f>(N2358/100)*(I2358*$I$6)+(N2358/100)*(J2358*$J$6)</f>
        <v>214.2</v>
      </c>
      <c r="T2358" s="14">
        <f>(O2358/100)*(K2358*$K$6)</f>
        <v>0</v>
      </c>
      <c r="U2358" s="14">
        <f>(P2358/100)*(K2358*$K$6)+(P2358/100)*(L2358*$L$6)</f>
        <v>0</v>
      </c>
      <c r="V2358" s="14">
        <f>(Q2358/100)*(L2358*$L$6)</f>
        <v>0</v>
      </c>
      <c r="W2358" s="14">
        <f>(R2358/100)*(K2358*$K$6)+(R2358/100)*(L2358*$L$6)</f>
        <v>0</v>
      </c>
      <c r="X2358" s="14">
        <f t="shared" si="756"/>
        <v>382.2</v>
      </c>
      <c r="Y2358" s="14">
        <f t="shared" si="757"/>
        <v>0</v>
      </c>
      <c r="Z2358" s="14">
        <f t="shared" si="758"/>
        <v>0</v>
      </c>
      <c r="AA2358" s="14">
        <f t="shared" si="759"/>
        <v>0</v>
      </c>
      <c r="AB2358" s="14">
        <f t="shared" ref="AB2358:AB2370" si="763">R2358+W2358</f>
        <v>0</v>
      </c>
      <c r="AC2358" s="15">
        <f t="shared" si="762"/>
        <v>382.2</v>
      </c>
      <c r="AD2358" s="48">
        <f>(ROUND(AC2358-AC2355,1)/AC2355)</f>
        <v>-6.6666666666666666E-2</v>
      </c>
      <c r="AE2358" s="113"/>
      <c r="AF2358" s="60"/>
      <c r="AH2358" s="20"/>
    </row>
    <row r="2359" spans="1:34">
      <c r="A2359" s="99" t="s">
        <v>818</v>
      </c>
      <c r="B2359" s="87">
        <v>0</v>
      </c>
      <c r="C2359" s="21" t="s">
        <v>339</v>
      </c>
      <c r="D2359" s="12">
        <v>120</v>
      </c>
      <c r="E2359" s="12">
        <v>0</v>
      </c>
      <c r="F2359" s="12">
        <v>0</v>
      </c>
      <c r="G2359" s="12">
        <v>0</v>
      </c>
      <c r="H2359" s="12">
        <v>0</v>
      </c>
      <c r="I2359" s="13">
        <v>60</v>
      </c>
      <c r="J2359" s="13">
        <v>25</v>
      </c>
      <c r="K2359" s="13">
        <v>0</v>
      </c>
      <c r="L2359" s="13">
        <v>0</v>
      </c>
      <c r="M2359" s="13">
        <v>0</v>
      </c>
      <c r="N2359" s="14">
        <f>D2359*$D$7</f>
        <v>168</v>
      </c>
      <c r="O2359" s="14">
        <f>E2359*$E$7</f>
        <v>0</v>
      </c>
      <c r="P2359" s="14">
        <f>F2359*$F$7</f>
        <v>0</v>
      </c>
      <c r="Q2359" s="14">
        <f>G2359*$G$7</f>
        <v>0</v>
      </c>
      <c r="R2359" s="14">
        <f>H2359*$H$7</f>
        <v>0</v>
      </c>
      <c r="S2359" s="14">
        <f>(N2359/100)*(I2359*$I$7)+(N2359/100)*(J2359*$J$7)</f>
        <v>214.2</v>
      </c>
      <c r="T2359" s="14">
        <f>(O2359/100)*(K2359*$K$7)</f>
        <v>0</v>
      </c>
      <c r="U2359" s="14">
        <f>(P2359/100)*(K2359*$K$7)+(P2359/100)*(L2359*$L$7)</f>
        <v>0</v>
      </c>
      <c r="V2359" s="14">
        <f>(Q2359/100)*(L2359*$L$7)</f>
        <v>0</v>
      </c>
      <c r="W2359" s="14">
        <f>(R2359/100)*(K2359*$K$7)+(R2359/100)*(L2359*$L$7)</f>
        <v>0</v>
      </c>
      <c r="X2359" s="14">
        <f t="shared" si="756"/>
        <v>382.2</v>
      </c>
      <c r="Y2359" s="14">
        <f t="shared" si="757"/>
        <v>0</v>
      </c>
      <c r="Z2359" s="14">
        <f t="shared" si="758"/>
        <v>0</v>
      </c>
      <c r="AA2359" s="14">
        <f t="shared" si="759"/>
        <v>0</v>
      </c>
      <c r="AB2359" s="14">
        <f t="shared" si="763"/>
        <v>0</v>
      </c>
      <c r="AC2359" s="15">
        <f t="shared" si="762"/>
        <v>382.2</v>
      </c>
      <c r="AD2359" s="48">
        <f>(ROUND(AC2359-AC2355,1)/AC2355)</f>
        <v>-6.6666666666666666E-2</v>
      </c>
      <c r="AE2359" s="113"/>
      <c r="AF2359" s="60"/>
      <c r="AH2359" s="20"/>
    </row>
    <row r="2360" spans="1:34">
      <c r="A2360" s="99" t="s">
        <v>667</v>
      </c>
      <c r="B2360" s="87"/>
      <c r="C2360" s="21" t="s">
        <v>340</v>
      </c>
      <c r="D2360" s="12">
        <v>120</v>
      </c>
      <c r="E2360" s="12">
        <v>0</v>
      </c>
      <c r="F2360" s="12">
        <v>0</v>
      </c>
      <c r="G2360" s="12">
        <v>0</v>
      </c>
      <c r="H2360" s="12">
        <v>0</v>
      </c>
      <c r="I2360" s="13">
        <v>60</v>
      </c>
      <c r="J2360" s="13">
        <v>25</v>
      </c>
      <c r="K2360" s="13">
        <v>0</v>
      </c>
      <c r="L2360" s="13">
        <v>0</v>
      </c>
      <c r="M2360" s="13">
        <v>0</v>
      </c>
      <c r="N2360" s="14">
        <f>D2360*$D$8</f>
        <v>168</v>
      </c>
      <c r="O2360" s="14">
        <f>E2360*$E$8</f>
        <v>0</v>
      </c>
      <c r="P2360" s="14">
        <f>F2360*$F$8</f>
        <v>0</v>
      </c>
      <c r="Q2360" s="14">
        <f>G2360*$G$8</f>
        <v>0</v>
      </c>
      <c r="R2360" s="14">
        <f>H2360*$H$8</f>
        <v>0</v>
      </c>
      <c r="S2360" s="14">
        <f>(N2360/100)*(I2360*$I$8)+(N2360/100)*(J2360*$J$8)</f>
        <v>214.2</v>
      </c>
      <c r="T2360" s="14">
        <f>(O2360/100)*(K2360*$K$8)</f>
        <v>0</v>
      </c>
      <c r="U2360" s="14">
        <f>(P2360/100)*(K2360*$K$8)+(P2360/100)*(L2360*$L$8)</f>
        <v>0</v>
      </c>
      <c r="V2360" s="14">
        <f>(Q2360/100)*(L2360*$L$8)</f>
        <v>0</v>
      </c>
      <c r="W2360" s="14">
        <f>(R2360/100)*(K2360*$K$8)+(R2360/100)*(L2360*$L$8)</f>
        <v>0</v>
      </c>
      <c r="X2360" s="14">
        <f t="shared" si="756"/>
        <v>382.2</v>
      </c>
      <c r="Y2360" s="14">
        <f t="shared" si="757"/>
        <v>0</v>
      </c>
      <c r="Z2360" s="14">
        <f t="shared" si="758"/>
        <v>0</v>
      </c>
      <c r="AA2360" s="14">
        <f t="shared" si="759"/>
        <v>0</v>
      </c>
      <c r="AB2360" s="14">
        <f t="shared" si="763"/>
        <v>0</v>
      </c>
      <c r="AC2360" s="15">
        <f t="shared" si="762"/>
        <v>382.2</v>
      </c>
      <c r="AD2360" s="48">
        <f>(ROUND(AC2360-AC2355,1)/AC2355)</f>
        <v>-6.6666666666666666E-2</v>
      </c>
      <c r="AE2360" s="113"/>
      <c r="AF2360" s="60"/>
      <c r="AH2360" s="20"/>
    </row>
    <row r="2361" spans="1:34">
      <c r="A2361" s="99" t="s">
        <v>606</v>
      </c>
      <c r="B2361" s="87"/>
      <c r="C2361" s="21" t="s">
        <v>1</v>
      </c>
      <c r="D2361" s="12">
        <v>60</v>
      </c>
      <c r="E2361" s="12">
        <v>120</v>
      </c>
      <c r="F2361" s="12">
        <v>0</v>
      </c>
      <c r="G2361" s="12">
        <v>0</v>
      </c>
      <c r="H2361" s="12">
        <v>0</v>
      </c>
      <c r="I2361" s="13">
        <v>60</v>
      </c>
      <c r="J2361" s="13">
        <v>25</v>
      </c>
      <c r="K2361" s="13">
        <v>90</v>
      </c>
      <c r="L2361" s="13">
        <v>0</v>
      </c>
      <c r="M2361" s="13">
        <v>0</v>
      </c>
      <c r="N2361" s="14">
        <f>D2361*$D$9</f>
        <v>72</v>
      </c>
      <c r="O2361" s="14">
        <f>E2361*$E$9</f>
        <v>156</v>
      </c>
      <c r="P2361" s="14">
        <f>F2361*$F$9</f>
        <v>0</v>
      </c>
      <c r="Q2361" s="14">
        <f>G2361*$G$9</f>
        <v>0</v>
      </c>
      <c r="R2361" s="14">
        <f>H2361*$H$9</f>
        <v>0</v>
      </c>
      <c r="S2361" s="14">
        <f>(N2361/100)*(I2361*$I$9)+(N2361/100)*(J2361*$J$9)</f>
        <v>91.8</v>
      </c>
      <c r="T2361" s="14">
        <f>(O2361/100)*(K2361*$K$9)</f>
        <v>210.6</v>
      </c>
      <c r="U2361" s="14">
        <f>(P2361/100)*(K2361*$K$9)+(P2361/100)*(L2361*$L$9)</f>
        <v>0</v>
      </c>
      <c r="V2361" s="14">
        <f>(Q2361/100)*(L2361*$L$9)</f>
        <v>0</v>
      </c>
      <c r="W2361" s="14">
        <f>(R2361/100)*(K2361*$K$9)+(R2361/100)*(L2361*$L$9)</f>
        <v>0</v>
      </c>
      <c r="X2361" s="14">
        <f t="shared" si="756"/>
        <v>163.80000000000001</v>
      </c>
      <c r="Y2361" s="14">
        <f t="shared" si="757"/>
        <v>366.6</v>
      </c>
      <c r="Z2361" s="14">
        <f t="shared" si="758"/>
        <v>0</v>
      </c>
      <c r="AA2361" s="14">
        <f t="shared" si="759"/>
        <v>0</v>
      </c>
      <c r="AB2361" s="14">
        <f t="shared" si="763"/>
        <v>0</v>
      </c>
      <c r="AC2361" s="15">
        <f t="shared" si="762"/>
        <v>530.4</v>
      </c>
      <c r="AD2361" s="48">
        <f>(ROUND(AC2361-AC2355,1)/AC2355)</f>
        <v>0.29523809523809524</v>
      </c>
      <c r="AE2361" s="113"/>
      <c r="AF2361" s="60"/>
      <c r="AH2361" s="20"/>
    </row>
    <row r="2362" spans="1:34">
      <c r="A2362" s="99" t="s">
        <v>845</v>
      </c>
      <c r="B2362" s="87"/>
      <c r="C2362" s="21" t="s">
        <v>2</v>
      </c>
      <c r="D2362" s="12">
        <v>60</v>
      </c>
      <c r="E2362" s="12">
        <v>0</v>
      </c>
      <c r="F2362" s="12">
        <v>120</v>
      </c>
      <c r="G2362" s="12">
        <v>0</v>
      </c>
      <c r="H2362" s="12">
        <v>0</v>
      </c>
      <c r="I2362" s="13">
        <v>60</v>
      </c>
      <c r="J2362" s="13">
        <v>25</v>
      </c>
      <c r="K2362" s="13">
        <v>45</v>
      </c>
      <c r="L2362" s="13">
        <v>45</v>
      </c>
      <c r="M2362" s="13">
        <v>0</v>
      </c>
      <c r="N2362" s="14">
        <f>D2362*$D$10</f>
        <v>72</v>
      </c>
      <c r="O2362" s="14">
        <f>E2362*$E$10</f>
        <v>0</v>
      </c>
      <c r="P2362" s="14">
        <f>F2362*$F$10</f>
        <v>156</v>
      </c>
      <c r="Q2362" s="14">
        <f>G2362*$G$10</f>
        <v>0</v>
      </c>
      <c r="R2362" s="14">
        <f>H2362*$H$10</f>
        <v>0</v>
      </c>
      <c r="S2362" s="14">
        <f>(N2362/100)*(I2362*$I$10)+(N2362/100)*(J2362*$J$10)</f>
        <v>91.8</v>
      </c>
      <c r="T2362" s="14">
        <f>(O2362/100)*(K2362*$J$10)</f>
        <v>0</v>
      </c>
      <c r="U2362" s="14">
        <f>(P2362/100)*(K2362*$K$10)+(P2362/100)*(L2362*$L$10)</f>
        <v>210.6</v>
      </c>
      <c r="V2362" s="14">
        <f>(Q2362/100)*(L2362*$L$10)</f>
        <v>0</v>
      </c>
      <c r="W2362" s="14">
        <f>(R2362/100)*(K2362*$K$10)+(R2362/100)*(L2362*$L$10)</f>
        <v>0</v>
      </c>
      <c r="X2362" s="14">
        <f t="shared" si="756"/>
        <v>163.80000000000001</v>
      </c>
      <c r="Y2362" s="14">
        <f t="shared" si="757"/>
        <v>0</v>
      </c>
      <c r="Z2362" s="14">
        <f t="shared" si="758"/>
        <v>366.6</v>
      </c>
      <c r="AA2362" s="14">
        <f t="shared" si="759"/>
        <v>0</v>
      </c>
      <c r="AB2362" s="14">
        <f t="shared" si="763"/>
        <v>0</v>
      </c>
      <c r="AC2362" s="15">
        <f t="shared" si="762"/>
        <v>530.4</v>
      </c>
      <c r="AD2362" s="48">
        <f>(ROUND(AC2362-AC2355,1)/AC2355)</f>
        <v>0.29523809523809524</v>
      </c>
      <c r="AE2362" s="113"/>
      <c r="AF2362" s="60"/>
      <c r="AH2362" s="20"/>
    </row>
    <row r="2363" spans="1:34">
      <c r="A2363" s="99" t="s">
        <v>846</v>
      </c>
      <c r="B2363" s="87"/>
      <c r="C2363" s="21" t="s">
        <v>3</v>
      </c>
      <c r="D2363" s="12">
        <v>60</v>
      </c>
      <c r="E2363" s="12">
        <v>0</v>
      </c>
      <c r="F2363" s="12">
        <v>0</v>
      </c>
      <c r="G2363" s="12">
        <v>120</v>
      </c>
      <c r="H2363" s="12">
        <v>0</v>
      </c>
      <c r="I2363" s="13">
        <v>60</v>
      </c>
      <c r="J2363" s="13">
        <v>25</v>
      </c>
      <c r="K2363" s="13">
        <v>0</v>
      </c>
      <c r="L2363" s="13">
        <v>90</v>
      </c>
      <c r="M2363" s="13">
        <v>0</v>
      </c>
      <c r="N2363" s="14">
        <f>D2363*$D$11</f>
        <v>72</v>
      </c>
      <c r="O2363" s="14">
        <f>E2363*$E$11</f>
        <v>0</v>
      </c>
      <c r="P2363" s="14">
        <f>F2363*$F$11</f>
        <v>0</v>
      </c>
      <c r="Q2363" s="14">
        <f>G2363*$G$11</f>
        <v>156</v>
      </c>
      <c r="R2363" s="14">
        <f>H2363*$H$11</f>
        <v>0</v>
      </c>
      <c r="S2363" s="14">
        <f>(N2363/100)*(I2363*$I$11)+(N2363/100)*(J2363*$J$11)</f>
        <v>91.8</v>
      </c>
      <c r="T2363" s="14">
        <f>(O2363/100)*(K2363*$K$11)</f>
        <v>0</v>
      </c>
      <c r="U2363" s="14">
        <f>(P2363/100)*(K2363*$K$11)+(P2363/100)*(L2363*$L$11)</f>
        <v>0</v>
      </c>
      <c r="V2363" s="14">
        <f>(Q2363/100)*(L2363*$L$11)</f>
        <v>210.6</v>
      </c>
      <c r="W2363" s="14">
        <f>(R2363/100)*(K2363*$K$11)+(R2363/100)*(L2363*$L$11)</f>
        <v>0</v>
      </c>
      <c r="X2363" s="14">
        <f t="shared" si="756"/>
        <v>163.80000000000001</v>
      </c>
      <c r="Y2363" s="14">
        <f t="shared" si="757"/>
        <v>0</v>
      </c>
      <c r="Z2363" s="14">
        <f t="shared" si="758"/>
        <v>0</v>
      </c>
      <c r="AA2363" s="14">
        <f t="shared" si="759"/>
        <v>366.6</v>
      </c>
      <c r="AB2363" s="14">
        <f t="shared" si="763"/>
        <v>0</v>
      </c>
      <c r="AC2363" s="15">
        <f t="shared" si="762"/>
        <v>530.4</v>
      </c>
      <c r="AD2363" s="48">
        <f>(ROUND(AC2363-AC2355,1)/AC2355)</f>
        <v>0.29523809523809524</v>
      </c>
      <c r="AE2363" s="113"/>
      <c r="AF2363" s="60"/>
      <c r="AH2363" s="20"/>
    </row>
    <row r="2364" spans="1:34">
      <c r="A2364" s="99" t="s">
        <v>847</v>
      </c>
      <c r="B2364" s="87"/>
      <c r="C2364" s="21" t="s">
        <v>4</v>
      </c>
      <c r="D2364" s="12">
        <v>60</v>
      </c>
      <c r="E2364" s="12">
        <v>0</v>
      </c>
      <c r="F2364" s="12">
        <v>0</v>
      </c>
      <c r="G2364" s="12">
        <v>0</v>
      </c>
      <c r="H2364" s="12">
        <v>120</v>
      </c>
      <c r="I2364" s="13">
        <v>60</v>
      </c>
      <c r="J2364" s="13">
        <v>25</v>
      </c>
      <c r="K2364" s="13">
        <v>45</v>
      </c>
      <c r="L2364" s="13">
        <v>45</v>
      </c>
      <c r="M2364" s="13">
        <v>0</v>
      </c>
      <c r="N2364" s="14">
        <f>D2364*$D$12</f>
        <v>72</v>
      </c>
      <c r="O2364" s="14">
        <f>E2364*$E$12</f>
        <v>0</v>
      </c>
      <c r="P2364" s="14">
        <f>F2364*$F$12</f>
        <v>0</v>
      </c>
      <c r="Q2364" s="14">
        <f>G2364*$G$12</f>
        <v>0</v>
      </c>
      <c r="R2364" s="14">
        <f>H2364*$H$12</f>
        <v>156</v>
      </c>
      <c r="S2364" s="14">
        <f>(N2364/100)*(I2364*$I$12)+(N2364/100)*(J2364*$J$12)</f>
        <v>91.8</v>
      </c>
      <c r="T2364" s="14">
        <f>(O2364/100)*(K2364*$K$12)</f>
        <v>0</v>
      </c>
      <c r="U2364" s="14">
        <f>(P2364/100)*(K2364*$K$12)+(P2364/100)*(L2364*$L$12)</f>
        <v>0</v>
      </c>
      <c r="V2364" s="14">
        <f>(Q2364/100)*(L2364*$L$12)</f>
        <v>0</v>
      </c>
      <c r="W2364" s="14">
        <f>(R2364/100)*(K2364*$K$12)+(R2364/100)*(L2364*$L$12)</f>
        <v>210.6</v>
      </c>
      <c r="X2364" s="14">
        <f t="shared" si="756"/>
        <v>163.80000000000001</v>
      </c>
      <c r="Y2364" s="14">
        <f t="shared" si="757"/>
        <v>0</v>
      </c>
      <c r="Z2364" s="14">
        <f t="shared" si="758"/>
        <v>0</v>
      </c>
      <c r="AA2364" s="14">
        <f t="shared" si="759"/>
        <v>0</v>
      </c>
      <c r="AB2364" s="14">
        <f t="shared" si="763"/>
        <v>366.6</v>
      </c>
      <c r="AC2364" s="15">
        <f t="shared" si="762"/>
        <v>530.4</v>
      </c>
      <c r="AD2364" s="48">
        <f>(ROUND(AC2364-AC2355,1)/AC2355)</f>
        <v>0.29523809523809524</v>
      </c>
      <c r="AE2364" s="113"/>
      <c r="AF2364" s="60"/>
      <c r="AH2364" s="20"/>
    </row>
    <row r="2365" spans="1:34">
      <c r="A2365" s="99" t="s">
        <v>848</v>
      </c>
      <c r="B2365" s="87"/>
      <c r="C2365" s="21" t="s">
        <v>328</v>
      </c>
      <c r="D2365" s="12">
        <v>120</v>
      </c>
      <c r="E2365" s="12">
        <v>0</v>
      </c>
      <c r="F2365" s="12">
        <v>0</v>
      </c>
      <c r="G2365" s="12">
        <v>0</v>
      </c>
      <c r="H2365" s="12">
        <v>0</v>
      </c>
      <c r="I2365" s="13">
        <v>60</v>
      </c>
      <c r="J2365" s="13">
        <v>25</v>
      </c>
      <c r="K2365" s="13">
        <v>0</v>
      </c>
      <c r="L2365" s="13">
        <v>0</v>
      </c>
      <c r="M2365" s="13">
        <v>72</v>
      </c>
      <c r="N2365" s="14">
        <f>D2365*$D$13</f>
        <v>156</v>
      </c>
      <c r="O2365" s="14">
        <f>E2365*$E$13</f>
        <v>0</v>
      </c>
      <c r="P2365" s="14">
        <f>F2365*$F$13</f>
        <v>0</v>
      </c>
      <c r="Q2365" s="14">
        <f>G2365*$G$13</f>
        <v>0</v>
      </c>
      <c r="R2365" s="14">
        <f>H2365*$H$13</f>
        <v>0</v>
      </c>
      <c r="S2365" s="14">
        <f>(N2365/100)*(I2365*$I$14)+(N2365/100)*(J2365*$J$14)+(N2365/100)*(M2365*$M$14)</f>
        <v>367.38</v>
      </c>
      <c r="T2365" s="14">
        <f>(O2365/100)*(K2365*$K$13)+(O2365/100)*(M2365*$M$13)</f>
        <v>0</v>
      </c>
      <c r="U2365" s="14">
        <f>(P2365/100)*(K2365*$K$13)+(P2365/100)*(L2365*$L$13)+(P2365/100)*(M2365*$M$13)</f>
        <v>0</v>
      </c>
      <c r="V2365" s="14">
        <f>(Q2365/100)*(L2365*$L$13)+(Q2365/100)*(M2365*$M$13)</f>
        <v>0</v>
      </c>
      <c r="W2365" s="14">
        <f>(R2365/100)*(K2365*$K$13)+(R2365/100)*(L2365*$L$13)+(R2365/100)*(M2365*$M$13)</f>
        <v>0</v>
      </c>
      <c r="X2365" s="14">
        <f t="shared" si="756"/>
        <v>523.38</v>
      </c>
      <c r="Y2365" s="14">
        <f t="shared" si="757"/>
        <v>0</v>
      </c>
      <c r="Z2365" s="14">
        <f t="shared" si="758"/>
        <v>0</v>
      </c>
      <c r="AA2365" s="14">
        <f t="shared" si="759"/>
        <v>0</v>
      </c>
      <c r="AB2365" s="14">
        <f t="shared" si="763"/>
        <v>0</v>
      </c>
      <c r="AC2365" s="15">
        <f t="shared" si="762"/>
        <v>523.4</v>
      </c>
      <c r="AD2365" s="48">
        <f>(ROUND(AC2365-AC2355,1)/AC2355)</f>
        <v>0.27814407814407816</v>
      </c>
      <c r="AE2365" s="113"/>
      <c r="AF2365" s="60"/>
      <c r="AH2365" s="20"/>
    </row>
    <row r="2366" spans="1:34">
      <c r="A2366" s="99" t="s">
        <v>849</v>
      </c>
      <c r="B2366" s="87"/>
      <c r="C2366" s="21" t="s">
        <v>329</v>
      </c>
      <c r="D2366" s="12">
        <v>120</v>
      </c>
      <c r="E2366" s="12">
        <v>0</v>
      </c>
      <c r="F2366" s="12">
        <v>0</v>
      </c>
      <c r="G2366" s="12">
        <v>0</v>
      </c>
      <c r="H2366" s="12">
        <v>0</v>
      </c>
      <c r="I2366" s="13">
        <v>60</v>
      </c>
      <c r="J2366" s="13">
        <v>25</v>
      </c>
      <c r="K2366" s="13">
        <v>72</v>
      </c>
      <c r="L2366" s="13">
        <v>0</v>
      </c>
      <c r="M2366" s="13">
        <v>0</v>
      </c>
      <c r="N2366" s="14">
        <f>D2366*$D$14</f>
        <v>156</v>
      </c>
      <c r="O2366" s="14">
        <f>E2366*$E$14</f>
        <v>0</v>
      </c>
      <c r="P2366" s="14">
        <f>F2366*$F$14</f>
        <v>0</v>
      </c>
      <c r="Q2366" s="14">
        <f>G2366*$G$14</f>
        <v>0</v>
      </c>
      <c r="R2366" s="14">
        <f>H2366*$H$14</f>
        <v>0</v>
      </c>
      <c r="S2366" s="14">
        <f>(N2366/100)*(I2366*$I$14)+(N2366/100)*(J2366*$J$14)+(N2366/100)*(K2366*$K$14)</f>
        <v>367.38</v>
      </c>
      <c r="T2366" s="14">
        <f>(O2366/100)*(K2366*$K$14)</f>
        <v>0</v>
      </c>
      <c r="U2366" s="14">
        <f>(P2366/100)*(K2366*$K$14)+(P2366/100)*(L2366*$L$14)</f>
        <v>0</v>
      </c>
      <c r="V2366" s="14">
        <f>(Q2366/100)*(L2366*$L$14)</f>
        <v>0</v>
      </c>
      <c r="W2366" s="14">
        <f>(R2366/100)*(K2366*$L$14)+(R2366/100)*(L2366*$M$14)</f>
        <v>0</v>
      </c>
      <c r="X2366" s="14">
        <f t="shared" si="756"/>
        <v>523.38</v>
      </c>
      <c r="Y2366" s="14">
        <f t="shared" si="757"/>
        <v>0</v>
      </c>
      <c r="Z2366" s="14">
        <f t="shared" si="758"/>
        <v>0</v>
      </c>
      <c r="AA2366" s="14">
        <f t="shared" si="759"/>
        <v>0</v>
      </c>
      <c r="AB2366" s="14">
        <f t="shared" si="763"/>
        <v>0</v>
      </c>
      <c r="AC2366" s="15">
        <f t="shared" si="762"/>
        <v>523.4</v>
      </c>
      <c r="AD2366" s="48">
        <f>(ROUND(AC2366-AC2355,1)/AC2355)</f>
        <v>0.27814407814407816</v>
      </c>
      <c r="AE2366" s="113"/>
      <c r="AF2366" s="60"/>
      <c r="AH2366" s="20"/>
    </row>
    <row r="2367" spans="1:34">
      <c r="A2367" s="99"/>
      <c r="B2367" s="87"/>
      <c r="C2367" s="21" t="s">
        <v>330</v>
      </c>
      <c r="D2367" s="12">
        <v>120</v>
      </c>
      <c r="E2367" s="12">
        <v>0</v>
      </c>
      <c r="F2367" s="12">
        <v>0</v>
      </c>
      <c r="G2367" s="12">
        <v>0</v>
      </c>
      <c r="H2367" s="12">
        <v>0</v>
      </c>
      <c r="I2367" s="13">
        <v>60</v>
      </c>
      <c r="J2367" s="13">
        <v>25</v>
      </c>
      <c r="K2367" s="13">
        <v>0</v>
      </c>
      <c r="L2367" s="13">
        <v>72</v>
      </c>
      <c r="M2367" s="13">
        <v>0</v>
      </c>
      <c r="N2367" s="14">
        <f>D2367*$D$15</f>
        <v>156</v>
      </c>
      <c r="O2367" s="14">
        <f>E2367*$E$15</f>
        <v>0</v>
      </c>
      <c r="P2367" s="14">
        <f>F2367*$F$15</f>
        <v>0</v>
      </c>
      <c r="Q2367" s="14">
        <f>G2367*$G$15</f>
        <v>0</v>
      </c>
      <c r="R2367" s="14">
        <f>H2367*$H$15</f>
        <v>0</v>
      </c>
      <c r="S2367" s="14">
        <f>(N2367/100)*(I2367*$I$15)+(N2367/100)*(J2367*$J$15)+(N2367/100)*(L2367*$L$15)</f>
        <v>367.38</v>
      </c>
      <c r="T2367" s="14">
        <f>(O2367/100)*(K2367*$K$15)</f>
        <v>0</v>
      </c>
      <c r="U2367" s="14">
        <f>(P2367/100)*(K2367*$K$15)+(P2367/100)*(L2367*$L$15)</f>
        <v>0</v>
      </c>
      <c r="V2367" s="14">
        <f>(Q2367/100)*(L2367*$L$15)</f>
        <v>0</v>
      </c>
      <c r="W2367" s="14">
        <f>(R2367/100)*(K2367*$K$15)+(R2367/100)*(L2367*$L$15)</f>
        <v>0</v>
      </c>
      <c r="X2367" s="14">
        <f t="shared" si="756"/>
        <v>523.38</v>
      </c>
      <c r="Y2367" s="14">
        <f t="shared" si="757"/>
        <v>0</v>
      </c>
      <c r="Z2367" s="14">
        <f t="shared" si="758"/>
        <v>0</v>
      </c>
      <c r="AA2367" s="14">
        <f t="shared" si="759"/>
        <v>0</v>
      </c>
      <c r="AB2367" s="14">
        <f t="shared" si="763"/>
        <v>0</v>
      </c>
      <c r="AC2367" s="15">
        <f t="shared" si="762"/>
        <v>523.4</v>
      </c>
      <c r="AD2367" s="48">
        <f>(ROUND(AC2367-AC2355,1)/AC2355)</f>
        <v>0.27814407814407816</v>
      </c>
      <c r="AE2367" s="113"/>
      <c r="AF2367" s="60"/>
      <c r="AH2367" s="20"/>
    </row>
    <row r="2368" spans="1:34">
      <c r="A2368" s="99"/>
      <c r="B2368" s="87"/>
      <c r="C2368" s="21" t="s">
        <v>326</v>
      </c>
      <c r="D2368" s="12">
        <v>120</v>
      </c>
      <c r="E2368" s="12">
        <v>0</v>
      </c>
      <c r="F2368" s="12">
        <v>0</v>
      </c>
      <c r="G2368" s="12">
        <v>0</v>
      </c>
      <c r="H2368" s="12">
        <v>0</v>
      </c>
      <c r="I2368" s="13">
        <v>60</v>
      </c>
      <c r="J2368" s="13">
        <v>59</v>
      </c>
      <c r="K2368" s="13">
        <v>0</v>
      </c>
      <c r="L2368" s="13">
        <v>0</v>
      </c>
      <c r="M2368" s="13">
        <v>0</v>
      </c>
      <c r="N2368" s="14">
        <f>D2368*$D$16</f>
        <v>156</v>
      </c>
      <c r="O2368" s="14">
        <f>E2368*$E$16</f>
        <v>0</v>
      </c>
      <c r="P2368" s="14">
        <f>F2368*$F$16</f>
        <v>0</v>
      </c>
      <c r="Q2368" s="14">
        <f>G2368*$G$16</f>
        <v>0</v>
      </c>
      <c r="R2368" s="14">
        <f>H2368*$H$16</f>
        <v>0</v>
      </c>
      <c r="S2368" s="14">
        <f>(N2368/100)*(I2368*$I$16)+(N2368/100)*(J2368*$J$16)</f>
        <v>305.29199999999997</v>
      </c>
      <c r="T2368" s="14">
        <f>(O2368/100)*(K2368*$K$16)</f>
        <v>0</v>
      </c>
      <c r="U2368" s="14">
        <f>(P2368/100)*(K2368*$K$16)+(P2368/100)*(L2368*$L$16)</f>
        <v>0</v>
      </c>
      <c r="V2368" s="14">
        <f>(Q2368/100)*(L2368*$L$16)</f>
        <v>0</v>
      </c>
      <c r="W2368" s="14">
        <f>(R2368/100)*(K2368*$K$16)+(R2368/100)*(L2368*$L$16)</f>
        <v>0</v>
      </c>
      <c r="X2368" s="14">
        <f t="shared" si="756"/>
        <v>461.29199999999997</v>
      </c>
      <c r="Y2368" s="14">
        <f t="shared" si="757"/>
        <v>0</v>
      </c>
      <c r="Z2368" s="14">
        <f t="shared" si="758"/>
        <v>0</v>
      </c>
      <c r="AA2368" s="14">
        <f t="shared" si="759"/>
        <v>0</v>
      </c>
      <c r="AB2368" s="14">
        <f t="shared" si="763"/>
        <v>0</v>
      </c>
      <c r="AC2368" s="15">
        <f t="shared" si="762"/>
        <v>461.3</v>
      </c>
      <c r="AD2368" s="48">
        <f>(ROUND(AC2368-AC2355,1)/AC2355)</f>
        <v>0.12649572649572649</v>
      </c>
      <c r="AE2368" s="113"/>
      <c r="AF2368" s="60"/>
      <c r="AH2368" s="20"/>
    </row>
    <row r="2369" spans="1:34">
      <c r="A2369" s="99"/>
      <c r="B2369" s="87"/>
      <c r="C2369" s="21" t="s">
        <v>327</v>
      </c>
      <c r="D2369" s="12">
        <v>120</v>
      </c>
      <c r="E2369" s="12">
        <v>0</v>
      </c>
      <c r="F2369" s="12">
        <v>0</v>
      </c>
      <c r="G2369" s="12">
        <v>0</v>
      </c>
      <c r="H2369" s="12">
        <v>0</v>
      </c>
      <c r="I2369" s="13">
        <v>86</v>
      </c>
      <c r="J2369" s="13">
        <v>25</v>
      </c>
      <c r="K2369" s="13">
        <v>0</v>
      </c>
      <c r="L2369" s="13">
        <v>0</v>
      </c>
      <c r="M2369" s="13">
        <v>0</v>
      </c>
      <c r="N2369" s="14">
        <f>D2369*$D$17</f>
        <v>156</v>
      </c>
      <c r="O2369" s="14">
        <f>E2369*$E$17</f>
        <v>0</v>
      </c>
      <c r="P2369" s="14">
        <f>F2369*$F$17</f>
        <v>0</v>
      </c>
      <c r="Q2369" s="14">
        <f>G2369*$G$17</f>
        <v>0</v>
      </c>
      <c r="R2369" s="14">
        <f>H2369*$H$17</f>
        <v>0</v>
      </c>
      <c r="S2369" s="14">
        <f>(N2369/100)*(I2369*$I$17)+(N2369/100)*(J2369*$J$17)</f>
        <v>347.56799999999998</v>
      </c>
      <c r="T2369" s="14">
        <f>(O2369/100)*(K2369*$K$17)</f>
        <v>0</v>
      </c>
      <c r="U2369" s="14">
        <f>(P2369/100)*(K2369*$K$17)+(P2369/100)*(L2369*$L$17)</f>
        <v>0</v>
      </c>
      <c r="V2369" s="14">
        <f>(Q2369/100)*(L2369*$L$17)</f>
        <v>0</v>
      </c>
      <c r="W2369" s="14">
        <f>(R2369/100)*(K2369*$K$17)+(R2369/100)*(L2369*$L$17)</f>
        <v>0</v>
      </c>
      <c r="X2369" s="14">
        <f t="shared" si="756"/>
        <v>503.56799999999998</v>
      </c>
      <c r="Y2369" s="14">
        <f t="shared" si="757"/>
        <v>0</v>
      </c>
      <c r="Z2369" s="14">
        <f t="shared" si="758"/>
        <v>0</v>
      </c>
      <c r="AA2369" s="14">
        <f t="shared" si="759"/>
        <v>0</v>
      </c>
      <c r="AB2369" s="14">
        <f t="shared" si="763"/>
        <v>0</v>
      </c>
      <c r="AC2369" s="15">
        <f t="shared" si="762"/>
        <v>503.6</v>
      </c>
      <c r="AD2369" s="48">
        <f>(ROUND(AC2369-AC2355,1)/AC2355)</f>
        <v>0.22979242979242978</v>
      </c>
      <c r="AE2369" s="113"/>
      <c r="AF2369" s="60"/>
      <c r="AH2369" s="20"/>
    </row>
    <row r="2370" spans="1:34">
      <c r="A2370" s="106" t="s">
        <v>0</v>
      </c>
      <c r="B2370" s="88" t="s">
        <v>114</v>
      </c>
      <c r="C2370" s="50" t="s">
        <v>244</v>
      </c>
      <c r="D2370" s="11">
        <v>118</v>
      </c>
      <c r="E2370" s="11">
        <v>0</v>
      </c>
      <c r="F2370" s="11">
        <v>0</v>
      </c>
      <c r="G2370" s="11">
        <v>0</v>
      </c>
      <c r="H2370" s="11">
        <v>0</v>
      </c>
      <c r="I2370" s="51">
        <v>70</v>
      </c>
      <c r="J2370" s="51">
        <v>15</v>
      </c>
      <c r="K2370" s="51">
        <v>0</v>
      </c>
      <c r="L2370" s="51">
        <v>0</v>
      </c>
      <c r="M2370" s="51">
        <v>0</v>
      </c>
      <c r="N2370" s="52">
        <f>D2370*$D$3</f>
        <v>177</v>
      </c>
      <c r="O2370" s="52">
        <f>E2370*$E$3</f>
        <v>0</v>
      </c>
      <c r="P2370" s="52">
        <f>F2370*$F$3</f>
        <v>0</v>
      </c>
      <c r="Q2370" s="52">
        <f>G2370*$G$3</f>
        <v>0</v>
      </c>
      <c r="R2370" s="52">
        <f>H2370*$H$3</f>
        <v>0</v>
      </c>
      <c r="S2370" s="52">
        <f>(N2370/100)*(I2370*$I$3)+(N2370/100)*(J2370*$J$3)</f>
        <v>225.67500000000001</v>
      </c>
      <c r="T2370" s="52">
        <f>(O2370/100)*(K2370*$K$3)</f>
        <v>0</v>
      </c>
      <c r="U2370" s="52">
        <f>(P2370/100)*(K2370*$K$3)+(P2370/100)*(L2370*$L$3)</f>
        <v>0</v>
      </c>
      <c r="V2370" s="52">
        <f>(Q2370/100)*(L2370*$L$3)</f>
        <v>0</v>
      </c>
      <c r="W2370" s="52">
        <f>(R2370/100)*(K2370*$K$3)+(R2370/100)*(L2370*$L$3)</f>
        <v>0</v>
      </c>
      <c r="X2370" s="52">
        <f t="shared" si="756"/>
        <v>402.67500000000001</v>
      </c>
      <c r="Y2370" s="52">
        <f t="shared" si="757"/>
        <v>0</v>
      </c>
      <c r="Z2370" s="52">
        <f t="shared" si="758"/>
        <v>0</v>
      </c>
      <c r="AA2370" s="52">
        <f t="shared" si="759"/>
        <v>0</v>
      </c>
      <c r="AB2370" s="52">
        <f t="shared" si="763"/>
        <v>0</v>
      </c>
      <c r="AC2370" s="53">
        <f>ROUND(X2370+Y2370+Z2370+AA2370+AB2370,1)</f>
        <v>402.7</v>
      </c>
      <c r="AD2370" s="58">
        <v>0</v>
      </c>
      <c r="AE2370" s="113" t="s">
        <v>814</v>
      </c>
      <c r="AF2370" s="60"/>
      <c r="AH2370" s="20"/>
    </row>
    <row r="2371" spans="1:34">
      <c r="A2371" s="99" t="s">
        <v>815</v>
      </c>
      <c r="B2371" s="89">
        <v>25</v>
      </c>
      <c r="C2371" s="21" t="s">
        <v>325</v>
      </c>
      <c r="D2371" s="12">
        <v>118</v>
      </c>
      <c r="E2371" s="12">
        <v>0</v>
      </c>
      <c r="F2371" s="12">
        <v>0</v>
      </c>
      <c r="G2371" s="12">
        <v>0</v>
      </c>
      <c r="H2371" s="12">
        <v>0</v>
      </c>
      <c r="I2371" s="13">
        <v>85</v>
      </c>
      <c r="J2371" s="13">
        <v>31</v>
      </c>
      <c r="K2371" s="13">
        <v>0</v>
      </c>
      <c r="L2371" s="13">
        <v>0</v>
      </c>
      <c r="M2371" s="13">
        <v>0</v>
      </c>
      <c r="N2371" s="14">
        <f>D2371*$D$4</f>
        <v>153.4</v>
      </c>
      <c r="O2371" s="14">
        <f>E2371*$E$4</f>
        <v>0</v>
      </c>
      <c r="P2371" s="14">
        <f>F2371*$F$4</f>
        <v>0</v>
      </c>
      <c r="Q2371" s="14">
        <f>G2371*$G$4</f>
        <v>0</v>
      </c>
      <c r="R2371" s="14">
        <f>H2371*$H$4</f>
        <v>0</v>
      </c>
      <c r="S2371" s="14">
        <f>(N2371/100)*(I2371*$I$4)+(N2371/100)*(J2371*$J$4)</f>
        <v>320.29920000000004</v>
      </c>
      <c r="T2371" s="14">
        <f>(O2371/100)*(K2371*$K$4)</f>
        <v>0</v>
      </c>
      <c r="U2371" s="14">
        <f>(P2371/100)*(K2371*$K$4)+(P2371/100)*(L2371*$L$4)</f>
        <v>0</v>
      </c>
      <c r="V2371" s="14">
        <f>(Q2371/100)*(L2371*$L$4)</f>
        <v>0</v>
      </c>
      <c r="W2371" s="14">
        <f>(R2371/100)*(K2371*$K$4)+(R2371/100)*(L2371*$L$4)</f>
        <v>0</v>
      </c>
      <c r="X2371" s="14">
        <f t="shared" si="756"/>
        <v>473.69920000000002</v>
      </c>
      <c r="Y2371" s="14">
        <f t="shared" si="757"/>
        <v>0</v>
      </c>
      <c r="Z2371" s="14">
        <f t="shared" si="758"/>
        <v>0</v>
      </c>
      <c r="AA2371" s="14">
        <f t="shared" si="759"/>
        <v>0</v>
      </c>
      <c r="AB2371" s="14">
        <f>R2371+W2371</f>
        <v>0</v>
      </c>
      <c r="AC2371" s="15">
        <f>ROUND(X2371+Y2371+Z2371+AA2371+AB2371,1)</f>
        <v>473.7</v>
      </c>
      <c r="AD2371" s="48">
        <f>(ROUND(AC2371-AC2370,1)/AC2370)</f>
        <v>0.17630990812018874</v>
      </c>
      <c r="AE2371" s="113"/>
      <c r="AF2371" s="60"/>
      <c r="AH2371" s="20"/>
    </row>
    <row r="2372" spans="1:34">
      <c r="A2372" s="99" t="s">
        <v>816</v>
      </c>
      <c r="B2372" s="89">
        <v>0</v>
      </c>
      <c r="C2372" s="21" t="s">
        <v>850</v>
      </c>
      <c r="D2372" s="12">
        <v>118</v>
      </c>
      <c r="E2372" s="12">
        <v>0</v>
      </c>
      <c r="F2372" s="12">
        <v>0</v>
      </c>
      <c r="G2372" s="12">
        <v>0</v>
      </c>
      <c r="H2372" s="12">
        <v>0</v>
      </c>
      <c r="I2372" s="13">
        <v>70</v>
      </c>
      <c r="J2372" s="13">
        <v>15</v>
      </c>
      <c r="K2372" s="13">
        <v>0</v>
      </c>
      <c r="L2372" s="13">
        <v>0</v>
      </c>
      <c r="M2372" s="13">
        <v>0</v>
      </c>
      <c r="N2372" s="14">
        <f>D2372*$D$5</f>
        <v>165.2</v>
      </c>
      <c r="O2372" s="14">
        <f>E2372*$E$5</f>
        <v>0</v>
      </c>
      <c r="P2372" s="14">
        <f>F2372*$F$5</f>
        <v>0</v>
      </c>
      <c r="Q2372" s="14">
        <f>G2372*$G$5</f>
        <v>0</v>
      </c>
      <c r="R2372" s="14">
        <f>H2372*$H$5</f>
        <v>0</v>
      </c>
      <c r="S2372" s="14">
        <f>(N2372/100)*(I2372*$I$5)+(N2372/100)*(J2372*$J$5)</f>
        <v>210.62999999999997</v>
      </c>
      <c r="T2372" s="14">
        <f>(O2372/100)*(K2372*$K$5)</f>
        <v>0</v>
      </c>
      <c r="U2372" s="14">
        <f>(P2372/100)*(K2372*$K$5)+(P2372/100)*(L2372*$L$5)</f>
        <v>0</v>
      </c>
      <c r="V2372" s="14">
        <f>(Q2372/100)*(L2372*$L$5)</f>
        <v>0</v>
      </c>
      <c r="W2372" s="14">
        <f>(R2372/100)*(K2372*$K$5)+(R2372/100)*(L2372*$L$5)</f>
        <v>0</v>
      </c>
      <c r="X2372" s="14">
        <f t="shared" si="756"/>
        <v>375.82999999999993</v>
      </c>
      <c r="Y2372" s="14">
        <f t="shared" si="757"/>
        <v>0</v>
      </c>
      <c r="Z2372" s="14">
        <f t="shared" si="758"/>
        <v>0</v>
      </c>
      <c r="AA2372" s="14">
        <f t="shared" si="759"/>
        <v>0</v>
      </c>
      <c r="AB2372" s="14">
        <f>R2372+W2372</f>
        <v>0</v>
      </c>
      <c r="AC2372" s="15">
        <f t="shared" ref="AC2372:AC2384" si="764">ROUND(X2372+Y2372+Z2372+AA2372+AB2372,1)</f>
        <v>375.8</v>
      </c>
      <c r="AD2372" s="48">
        <f>(ROUND(AC2372-AC2370,1)/AC2370)</f>
        <v>-6.6799106034268682E-2</v>
      </c>
      <c r="AE2372" s="113"/>
      <c r="AF2372" s="60"/>
      <c r="AH2372" s="20"/>
    </row>
    <row r="2373" spans="1:34">
      <c r="A2373" s="99" t="s">
        <v>817</v>
      </c>
      <c r="B2373" s="89">
        <v>0</v>
      </c>
      <c r="C2373" s="21" t="s">
        <v>338</v>
      </c>
      <c r="D2373" s="12">
        <v>118</v>
      </c>
      <c r="E2373" s="12">
        <v>0</v>
      </c>
      <c r="F2373" s="12">
        <v>0</v>
      </c>
      <c r="G2373" s="12">
        <v>0</v>
      </c>
      <c r="H2373" s="12">
        <v>0</v>
      </c>
      <c r="I2373" s="13">
        <v>70</v>
      </c>
      <c r="J2373" s="13">
        <v>15</v>
      </c>
      <c r="K2373" s="13">
        <v>0</v>
      </c>
      <c r="L2373" s="13">
        <v>0</v>
      </c>
      <c r="M2373" s="13">
        <v>0</v>
      </c>
      <c r="N2373" s="14">
        <f>D2373*$D$6</f>
        <v>165.2</v>
      </c>
      <c r="O2373" s="14">
        <f>E2373*$E$6</f>
        <v>0</v>
      </c>
      <c r="P2373" s="14">
        <f>F2373*$F$6</f>
        <v>0</v>
      </c>
      <c r="Q2373" s="14">
        <f>G2373*$G$6</f>
        <v>0</v>
      </c>
      <c r="R2373" s="14">
        <f>H2373*$H$6</f>
        <v>0</v>
      </c>
      <c r="S2373" s="14">
        <f>(N2373/100)*(I2373*$I$6)+(N2373/100)*(J2373*$J$6)</f>
        <v>210.62999999999997</v>
      </c>
      <c r="T2373" s="14">
        <f>(O2373/100)*(K2373*$K$6)</f>
        <v>0</v>
      </c>
      <c r="U2373" s="14">
        <f>(P2373/100)*(K2373*$K$6)+(P2373/100)*(L2373*$L$6)</f>
        <v>0</v>
      </c>
      <c r="V2373" s="14">
        <f>(Q2373/100)*(L2373*$L$6)</f>
        <v>0</v>
      </c>
      <c r="W2373" s="14">
        <f>(R2373/100)*(K2373*$K$6)+(R2373/100)*(L2373*$L$6)</f>
        <v>0</v>
      </c>
      <c r="X2373" s="14">
        <f t="shared" si="756"/>
        <v>375.82999999999993</v>
      </c>
      <c r="Y2373" s="14">
        <f t="shared" si="757"/>
        <v>0</v>
      </c>
      <c r="Z2373" s="14">
        <f t="shared" si="758"/>
        <v>0</v>
      </c>
      <c r="AA2373" s="14">
        <f t="shared" si="759"/>
        <v>0</v>
      </c>
      <c r="AB2373" s="14">
        <f t="shared" ref="AB2373:AB2385" si="765">R2373+W2373</f>
        <v>0</v>
      </c>
      <c r="AC2373" s="15">
        <f t="shared" si="764"/>
        <v>375.8</v>
      </c>
      <c r="AD2373" s="48">
        <f>(ROUND(AC2373-AC2370,1)/AC2370)</f>
        <v>-6.6799106034268682E-2</v>
      </c>
      <c r="AE2373" s="113"/>
      <c r="AF2373" s="60"/>
      <c r="AH2373" s="20"/>
    </row>
    <row r="2374" spans="1:34">
      <c r="A2374" s="99" t="s">
        <v>818</v>
      </c>
      <c r="B2374" s="89">
        <v>0</v>
      </c>
      <c r="C2374" s="21" t="s">
        <v>339</v>
      </c>
      <c r="D2374" s="12">
        <v>118</v>
      </c>
      <c r="E2374" s="12">
        <v>0</v>
      </c>
      <c r="F2374" s="12">
        <v>0</v>
      </c>
      <c r="G2374" s="12">
        <v>0</v>
      </c>
      <c r="H2374" s="12">
        <v>0</v>
      </c>
      <c r="I2374" s="13">
        <v>70</v>
      </c>
      <c r="J2374" s="13">
        <v>15</v>
      </c>
      <c r="K2374" s="13">
        <v>0</v>
      </c>
      <c r="L2374" s="13">
        <v>0</v>
      </c>
      <c r="M2374" s="13">
        <v>0</v>
      </c>
      <c r="N2374" s="14">
        <f>D2374*$D$7</f>
        <v>165.2</v>
      </c>
      <c r="O2374" s="14">
        <f>E2374*$E$7</f>
        <v>0</v>
      </c>
      <c r="P2374" s="14">
        <f>F2374*$F$7</f>
        <v>0</v>
      </c>
      <c r="Q2374" s="14">
        <f>G2374*$G$7</f>
        <v>0</v>
      </c>
      <c r="R2374" s="14">
        <f>H2374*$H$7</f>
        <v>0</v>
      </c>
      <c r="S2374" s="14">
        <f>(N2374/100)*(I2374*$I$7)+(N2374/100)*(J2374*$J$7)</f>
        <v>210.62999999999997</v>
      </c>
      <c r="T2374" s="14">
        <f>(O2374/100)*(K2374*$K$7)</f>
        <v>0</v>
      </c>
      <c r="U2374" s="14">
        <f>(P2374/100)*(K2374*$K$7)+(P2374/100)*(L2374*$L$7)</f>
        <v>0</v>
      </c>
      <c r="V2374" s="14">
        <f>(Q2374/100)*(L2374*$L$7)</f>
        <v>0</v>
      </c>
      <c r="W2374" s="14">
        <f>(R2374/100)*(K2374*$K$7)+(R2374/100)*(L2374*$L$7)</f>
        <v>0</v>
      </c>
      <c r="X2374" s="14">
        <f t="shared" si="756"/>
        <v>375.82999999999993</v>
      </c>
      <c r="Y2374" s="14">
        <f t="shared" si="757"/>
        <v>0</v>
      </c>
      <c r="Z2374" s="14">
        <f t="shared" si="758"/>
        <v>0</v>
      </c>
      <c r="AA2374" s="14">
        <f t="shared" si="759"/>
        <v>0</v>
      </c>
      <c r="AB2374" s="14">
        <f t="shared" si="765"/>
        <v>0</v>
      </c>
      <c r="AC2374" s="15">
        <f t="shared" si="764"/>
        <v>375.8</v>
      </c>
      <c r="AD2374" s="48">
        <f>(ROUND(AC2374-AC2370,1)/AC2370)</f>
        <v>-6.6799106034268682E-2</v>
      </c>
      <c r="AE2374" s="113"/>
      <c r="AF2374" s="60"/>
      <c r="AH2374" s="20"/>
    </row>
    <row r="2375" spans="1:34">
      <c r="A2375" s="99" t="s">
        <v>667</v>
      </c>
      <c r="B2375" s="89"/>
      <c r="C2375" s="21" t="s">
        <v>340</v>
      </c>
      <c r="D2375" s="12">
        <v>118</v>
      </c>
      <c r="E2375" s="12">
        <v>0</v>
      </c>
      <c r="F2375" s="12">
        <v>0</v>
      </c>
      <c r="G2375" s="12">
        <v>0</v>
      </c>
      <c r="H2375" s="12">
        <v>0</v>
      </c>
      <c r="I2375" s="13">
        <v>70</v>
      </c>
      <c r="J2375" s="13">
        <v>15</v>
      </c>
      <c r="K2375" s="13">
        <v>0</v>
      </c>
      <c r="L2375" s="13">
        <v>0</v>
      </c>
      <c r="M2375" s="13">
        <v>0</v>
      </c>
      <c r="N2375" s="14">
        <f>D2375*$D$8</f>
        <v>165.2</v>
      </c>
      <c r="O2375" s="14">
        <f>E2375*$E$8</f>
        <v>0</v>
      </c>
      <c r="P2375" s="14">
        <f>F2375*$F$8</f>
        <v>0</v>
      </c>
      <c r="Q2375" s="14">
        <f>G2375*$G$8</f>
        <v>0</v>
      </c>
      <c r="R2375" s="14">
        <f>H2375*$H$8</f>
        <v>0</v>
      </c>
      <c r="S2375" s="14">
        <f>(N2375/100)*(I2375*$I$8)+(N2375/100)*(J2375*$J$8)</f>
        <v>210.62999999999997</v>
      </c>
      <c r="T2375" s="14">
        <f>(O2375/100)*(K2375*$K$8)</f>
        <v>0</v>
      </c>
      <c r="U2375" s="14">
        <f>(P2375/100)*(K2375*$K$8)+(P2375/100)*(L2375*$L$8)</f>
        <v>0</v>
      </c>
      <c r="V2375" s="14">
        <f>(Q2375/100)*(L2375*$L$8)</f>
        <v>0</v>
      </c>
      <c r="W2375" s="14">
        <f>(R2375/100)*(K2375*$K$8)+(R2375/100)*(L2375*$L$8)</f>
        <v>0</v>
      </c>
      <c r="X2375" s="14">
        <f t="shared" si="756"/>
        <v>375.82999999999993</v>
      </c>
      <c r="Y2375" s="14">
        <f t="shared" si="757"/>
        <v>0</v>
      </c>
      <c r="Z2375" s="14">
        <f t="shared" si="758"/>
        <v>0</v>
      </c>
      <c r="AA2375" s="14">
        <f t="shared" si="759"/>
        <v>0</v>
      </c>
      <c r="AB2375" s="14">
        <f t="shared" si="765"/>
        <v>0</v>
      </c>
      <c r="AC2375" s="15">
        <f t="shared" si="764"/>
        <v>375.8</v>
      </c>
      <c r="AD2375" s="48">
        <f>(ROUND(AC2375-AC2370,1)/AC2370)</f>
        <v>-6.6799106034268682E-2</v>
      </c>
      <c r="AE2375" s="113"/>
      <c r="AF2375" s="60"/>
      <c r="AH2375" s="20"/>
    </row>
    <row r="2376" spans="1:34">
      <c r="A2376" s="99" t="s">
        <v>606</v>
      </c>
      <c r="B2376" s="89"/>
      <c r="C2376" s="21" t="s">
        <v>1</v>
      </c>
      <c r="D2376" s="12">
        <v>59</v>
      </c>
      <c r="E2376" s="12">
        <v>118</v>
      </c>
      <c r="F2376" s="12">
        <v>0</v>
      </c>
      <c r="G2376" s="12">
        <v>0</v>
      </c>
      <c r="H2376" s="12">
        <v>0</v>
      </c>
      <c r="I2376" s="13">
        <v>70</v>
      </c>
      <c r="J2376" s="13">
        <v>15</v>
      </c>
      <c r="K2376" s="13">
        <v>90</v>
      </c>
      <c r="L2376" s="13">
        <v>0</v>
      </c>
      <c r="M2376" s="13">
        <v>0</v>
      </c>
      <c r="N2376" s="14">
        <f>D2376*$D$9</f>
        <v>70.8</v>
      </c>
      <c r="O2376" s="14">
        <f>E2376*$E$9</f>
        <v>153.4</v>
      </c>
      <c r="P2376" s="14">
        <f>F2376*$F$9</f>
        <v>0</v>
      </c>
      <c r="Q2376" s="14">
        <f>G2376*$G$9</f>
        <v>0</v>
      </c>
      <c r="R2376" s="14">
        <f>H2376*$H$9</f>
        <v>0</v>
      </c>
      <c r="S2376" s="14">
        <f>(N2376/100)*(I2376*$I$9)+(N2376/100)*(J2376*$J$9)</f>
        <v>90.269999999999982</v>
      </c>
      <c r="T2376" s="14">
        <f>(O2376/100)*(K2376*$K$9)</f>
        <v>207.09</v>
      </c>
      <c r="U2376" s="14">
        <f>(P2376/100)*(K2376*$K$9)+(P2376/100)*(L2376*$L$9)</f>
        <v>0</v>
      </c>
      <c r="V2376" s="14">
        <f>(Q2376/100)*(L2376*$L$9)</f>
        <v>0</v>
      </c>
      <c r="W2376" s="14">
        <f>(R2376/100)*(K2376*$K$9)+(R2376/100)*(L2376*$L$9)</f>
        <v>0</v>
      </c>
      <c r="X2376" s="14">
        <f t="shared" si="756"/>
        <v>161.07</v>
      </c>
      <c r="Y2376" s="14">
        <f t="shared" si="757"/>
        <v>360.49</v>
      </c>
      <c r="Z2376" s="14">
        <f t="shared" si="758"/>
        <v>0</v>
      </c>
      <c r="AA2376" s="14">
        <f t="shared" si="759"/>
        <v>0</v>
      </c>
      <c r="AB2376" s="14">
        <f t="shared" si="765"/>
        <v>0</v>
      </c>
      <c r="AC2376" s="15">
        <f t="shared" si="764"/>
        <v>521.6</v>
      </c>
      <c r="AD2376" s="48">
        <f>(ROUND(AC2376-AC2370,1)/AC2370)</f>
        <v>0.29525701514775271</v>
      </c>
      <c r="AE2376" s="113"/>
      <c r="AF2376" s="60"/>
      <c r="AH2376" s="20"/>
    </row>
    <row r="2377" spans="1:34">
      <c r="A2377" s="99" t="s">
        <v>845</v>
      </c>
      <c r="B2377" s="89"/>
      <c r="C2377" s="21" t="s">
        <v>2</v>
      </c>
      <c r="D2377" s="12">
        <v>59</v>
      </c>
      <c r="E2377" s="12">
        <v>0</v>
      </c>
      <c r="F2377" s="12">
        <v>118</v>
      </c>
      <c r="G2377" s="12">
        <v>0</v>
      </c>
      <c r="H2377" s="12">
        <v>0</v>
      </c>
      <c r="I2377" s="13">
        <v>70</v>
      </c>
      <c r="J2377" s="13">
        <v>15</v>
      </c>
      <c r="K2377" s="13">
        <v>45</v>
      </c>
      <c r="L2377" s="13">
        <v>45</v>
      </c>
      <c r="M2377" s="13">
        <v>0</v>
      </c>
      <c r="N2377" s="14">
        <f>D2377*$D$10</f>
        <v>70.8</v>
      </c>
      <c r="O2377" s="14">
        <f>E2377*$E$10</f>
        <v>0</v>
      </c>
      <c r="P2377" s="14">
        <f>F2377*$F$10</f>
        <v>153.4</v>
      </c>
      <c r="Q2377" s="14">
        <f>G2377*$G$10</f>
        <v>0</v>
      </c>
      <c r="R2377" s="14">
        <f>H2377*$H$10</f>
        <v>0</v>
      </c>
      <c r="S2377" s="14">
        <f>(N2377/100)*(I2377*$I$10)+(N2377/100)*(J2377*$J$10)</f>
        <v>90.269999999999982</v>
      </c>
      <c r="T2377" s="14">
        <f>(O2377/100)*(K2377*$J$10)</f>
        <v>0</v>
      </c>
      <c r="U2377" s="14">
        <f>(P2377/100)*(K2377*$K$10)+(P2377/100)*(L2377*$L$10)</f>
        <v>207.09</v>
      </c>
      <c r="V2377" s="14">
        <f>(Q2377/100)*(L2377*$L$10)</f>
        <v>0</v>
      </c>
      <c r="W2377" s="14">
        <f>(R2377/100)*(K2377*$K$10)+(R2377/100)*(L2377*$L$10)</f>
        <v>0</v>
      </c>
      <c r="X2377" s="14">
        <f t="shared" si="756"/>
        <v>161.07</v>
      </c>
      <c r="Y2377" s="14">
        <f t="shared" si="757"/>
        <v>0</v>
      </c>
      <c r="Z2377" s="14">
        <f t="shared" si="758"/>
        <v>360.49</v>
      </c>
      <c r="AA2377" s="14">
        <f t="shared" si="759"/>
        <v>0</v>
      </c>
      <c r="AB2377" s="14">
        <f t="shared" si="765"/>
        <v>0</v>
      </c>
      <c r="AC2377" s="15">
        <f t="shared" si="764"/>
        <v>521.6</v>
      </c>
      <c r="AD2377" s="48">
        <f>(ROUND(AC2377-AC2370,1)/AC2370)</f>
        <v>0.29525701514775271</v>
      </c>
      <c r="AE2377" s="113"/>
      <c r="AF2377" s="60"/>
      <c r="AH2377" s="20"/>
    </row>
    <row r="2378" spans="1:34">
      <c r="A2378" s="99" t="s">
        <v>846</v>
      </c>
      <c r="B2378" s="89"/>
      <c r="C2378" s="21" t="s">
        <v>3</v>
      </c>
      <c r="D2378" s="12">
        <v>59</v>
      </c>
      <c r="E2378" s="12">
        <v>0</v>
      </c>
      <c r="F2378" s="12">
        <v>0</v>
      </c>
      <c r="G2378" s="12">
        <v>118</v>
      </c>
      <c r="H2378" s="12">
        <v>0</v>
      </c>
      <c r="I2378" s="13">
        <v>70</v>
      </c>
      <c r="J2378" s="13">
        <v>15</v>
      </c>
      <c r="K2378" s="13">
        <v>0</v>
      </c>
      <c r="L2378" s="13">
        <v>90</v>
      </c>
      <c r="M2378" s="13">
        <v>0</v>
      </c>
      <c r="N2378" s="14">
        <f>D2378*$D$11</f>
        <v>70.8</v>
      </c>
      <c r="O2378" s="14">
        <f>E2378*$E$11</f>
        <v>0</v>
      </c>
      <c r="P2378" s="14">
        <f>F2378*$F$11</f>
        <v>0</v>
      </c>
      <c r="Q2378" s="14">
        <f>G2378*$G$11</f>
        <v>153.4</v>
      </c>
      <c r="R2378" s="14">
        <f>H2378*$H$11</f>
        <v>0</v>
      </c>
      <c r="S2378" s="14">
        <f>(N2378/100)*(I2378*$I$11)+(N2378/100)*(J2378*$J$11)</f>
        <v>90.269999999999982</v>
      </c>
      <c r="T2378" s="14">
        <f>(O2378/100)*(K2378*$K$11)</f>
        <v>0</v>
      </c>
      <c r="U2378" s="14">
        <f>(P2378/100)*(K2378*$K$11)+(P2378/100)*(L2378*$L$11)</f>
        <v>0</v>
      </c>
      <c r="V2378" s="14">
        <f>(Q2378/100)*(L2378*$L$11)</f>
        <v>207.09</v>
      </c>
      <c r="W2378" s="14">
        <f>(R2378/100)*(K2378*$K$11)+(R2378/100)*(L2378*$L$11)</f>
        <v>0</v>
      </c>
      <c r="X2378" s="14">
        <f t="shared" si="756"/>
        <v>161.07</v>
      </c>
      <c r="Y2378" s="14">
        <f t="shared" si="757"/>
        <v>0</v>
      </c>
      <c r="Z2378" s="14">
        <f t="shared" si="758"/>
        <v>0</v>
      </c>
      <c r="AA2378" s="14">
        <f t="shared" si="759"/>
        <v>360.49</v>
      </c>
      <c r="AB2378" s="14">
        <f t="shared" si="765"/>
        <v>0</v>
      </c>
      <c r="AC2378" s="15">
        <f t="shared" si="764"/>
        <v>521.6</v>
      </c>
      <c r="AD2378" s="48">
        <f>(ROUND(AC2378-AC2370,1)/AC2370)</f>
        <v>0.29525701514775271</v>
      </c>
      <c r="AE2378" s="113"/>
      <c r="AF2378" s="60"/>
      <c r="AH2378" s="20"/>
    </row>
    <row r="2379" spans="1:34">
      <c r="A2379" s="99" t="s">
        <v>847</v>
      </c>
      <c r="B2379" s="89"/>
      <c r="C2379" s="21" t="s">
        <v>4</v>
      </c>
      <c r="D2379" s="12">
        <v>59</v>
      </c>
      <c r="E2379" s="12">
        <v>0</v>
      </c>
      <c r="F2379" s="12">
        <v>0</v>
      </c>
      <c r="G2379" s="12">
        <v>0</v>
      </c>
      <c r="H2379" s="12">
        <v>118</v>
      </c>
      <c r="I2379" s="13">
        <v>70</v>
      </c>
      <c r="J2379" s="13">
        <v>15</v>
      </c>
      <c r="K2379" s="13">
        <v>45</v>
      </c>
      <c r="L2379" s="13">
        <v>45</v>
      </c>
      <c r="M2379" s="13">
        <v>0</v>
      </c>
      <c r="N2379" s="14">
        <f>D2379*$D$12</f>
        <v>70.8</v>
      </c>
      <c r="O2379" s="14">
        <f>E2379*$E$12</f>
        <v>0</v>
      </c>
      <c r="P2379" s="14">
        <f>F2379*$F$12</f>
        <v>0</v>
      </c>
      <c r="Q2379" s="14">
        <f>G2379*$G$12</f>
        <v>0</v>
      </c>
      <c r="R2379" s="14">
        <f>H2379*$H$12</f>
        <v>153.4</v>
      </c>
      <c r="S2379" s="14">
        <f>(N2379/100)*(I2379*$I$12)+(N2379/100)*(J2379*$J$12)</f>
        <v>90.269999999999982</v>
      </c>
      <c r="T2379" s="14">
        <f>(O2379/100)*(K2379*$K$12)</f>
        <v>0</v>
      </c>
      <c r="U2379" s="14">
        <f>(P2379/100)*(K2379*$K$12)+(P2379/100)*(L2379*$L$12)</f>
        <v>0</v>
      </c>
      <c r="V2379" s="14">
        <f>(Q2379/100)*(L2379*$L$12)</f>
        <v>0</v>
      </c>
      <c r="W2379" s="14">
        <f>(R2379/100)*(K2379*$K$12)+(R2379/100)*(L2379*$L$12)</f>
        <v>207.09</v>
      </c>
      <c r="X2379" s="14">
        <f t="shared" si="756"/>
        <v>161.07</v>
      </c>
      <c r="Y2379" s="14">
        <f t="shared" si="757"/>
        <v>0</v>
      </c>
      <c r="Z2379" s="14">
        <f t="shared" si="758"/>
        <v>0</v>
      </c>
      <c r="AA2379" s="14">
        <f t="shared" si="759"/>
        <v>0</v>
      </c>
      <c r="AB2379" s="14">
        <f t="shared" si="765"/>
        <v>360.49</v>
      </c>
      <c r="AC2379" s="15">
        <f t="shared" si="764"/>
        <v>521.6</v>
      </c>
      <c r="AD2379" s="48">
        <f>(ROUND(AC2379-AC2370,1)/AC2370)</f>
        <v>0.29525701514775271</v>
      </c>
      <c r="AE2379" s="113"/>
      <c r="AF2379" s="60"/>
      <c r="AH2379" s="20"/>
    </row>
    <row r="2380" spans="1:34">
      <c r="A2380" s="99" t="s">
        <v>848</v>
      </c>
      <c r="B2380" s="89"/>
      <c r="C2380" s="21" t="s">
        <v>328</v>
      </c>
      <c r="D2380" s="12">
        <v>118</v>
      </c>
      <c r="E2380" s="12">
        <v>0</v>
      </c>
      <c r="F2380" s="12">
        <v>0</v>
      </c>
      <c r="G2380" s="12">
        <v>0</v>
      </c>
      <c r="H2380" s="12">
        <v>0</v>
      </c>
      <c r="I2380" s="13">
        <v>70</v>
      </c>
      <c r="J2380" s="13">
        <v>15</v>
      </c>
      <c r="K2380" s="13">
        <v>0</v>
      </c>
      <c r="L2380" s="13">
        <v>0</v>
      </c>
      <c r="M2380" s="13">
        <v>72</v>
      </c>
      <c r="N2380" s="14">
        <f>D2380*$D$13</f>
        <v>153.4</v>
      </c>
      <c r="O2380" s="14">
        <f>E2380*$E$13</f>
        <v>0</v>
      </c>
      <c r="P2380" s="14">
        <f>F2380*$F$13</f>
        <v>0</v>
      </c>
      <c r="Q2380" s="14">
        <f>G2380*$G$13</f>
        <v>0</v>
      </c>
      <c r="R2380" s="14">
        <f>H2380*$H$13</f>
        <v>0</v>
      </c>
      <c r="S2380" s="14">
        <f>(N2380/100)*(I2380*$I$14)+(N2380/100)*(J2380*$J$14)+(N2380/100)*(M2380*$M$14)</f>
        <v>361.25699999999995</v>
      </c>
      <c r="T2380" s="14">
        <f>(O2380/100)*(K2380*$K$13)+(O2380/100)*(M2380*$M$13)</f>
        <v>0</v>
      </c>
      <c r="U2380" s="14">
        <f>(P2380/100)*(K2380*$K$13)+(P2380/100)*(L2380*$L$13)+(P2380/100)*(M2380*$M$13)</f>
        <v>0</v>
      </c>
      <c r="V2380" s="14">
        <f>(Q2380/100)*(L2380*$L$13)+(Q2380/100)*(M2380*$M$13)</f>
        <v>0</v>
      </c>
      <c r="W2380" s="14">
        <f>(R2380/100)*(K2380*$K$13)+(R2380/100)*(L2380*$L$13)+(R2380/100)*(M2380*$M$13)</f>
        <v>0</v>
      </c>
      <c r="X2380" s="14">
        <f t="shared" si="756"/>
        <v>514.65699999999993</v>
      </c>
      <c r="Y2380" s="14">
        <f t="shared" si="757"/>
        <v>0</v>
      </c>
      <c r="Z2380" s="14">
        <f t="shared" si="758"/>
        <v>0</v>
      </c>
      <c r="AA2380" s="14">
        <f t="shared" si="759"/>
        <v>0</v>
      </c>
      <c r="AB2380" s="14">
        <f t="shared" si="765"/>
        <v>0</v>
      </c>
      <c r="AC2380" s="15">
        <f t="shared" si="764"/>
        <v>514.70000000000005</v>
      </c>
      <c r="AD2380" s="48">
        <f>(ROUND(AC2380-AC2370,1)/AC2370)</f>
        <v>0.2781226719642414</v>
      </c>
      <c r="AE2380" s="113"/>
      <c r="AF2380" s="60"/>
      <c r="AH2380" s="20"/>
    </row>
    <row r="2381" spans="1:34">
      <c r="A2381" s="99" t="s">
        <v>849</v>
      </c>
      <c r="B2381" s="89"/>
      <c r="C2381" s="21" t="s">
        <v>329</v>
      </c>
      <c r="D2381" s="12">
        <v>118</v>
      </c>
      <c r="E2381" s="12">
        <v>0</v>
      </c>
      <c r="F2381" s="12">
        <v>0</v>
      </c>
      <c r="G2381" s="12">
        <v>0</v>
      </c>
      <c r="H2381" s="12">
        <v>0</v>
      </c>
      <c r="I2381" s="13">
        <v>70</v>
      </c>
      <c r="J2381" s="13">
        <v>15</v>
      </c>
      <c r="K2381" s="13">
        <v>72</v>
      </c>
      <c r="L2381" s="13">
        <v>0</v>
      </c>
      <c r="M2381" s="13">
        <v>0</v>
      </c>
      <c r="N2381" s="14">
        <f>D2381*$D$14</f>
        <v>153.4</v>
      </c>
      <c r="O2381" s="14">
        <f>E2381*$E$14</f>
        <v>0</v>
      </c>
      <c r="P2381" s="14">
        <f>F2381*$F$14</f>
        <v>0</v>
      </c>
      <c r="Q2381" s="14">
        <f>G2381*$G$14</f>
        <v>0</v>
      </c>
      <c r="R2381" s="14">
        <f>H2381*$H$14</f>
        <v>0</v>
      </c>
      <c r="S2381" s="14">
        <f>(N2381/100)*(I2381*$I$14)+(N2381/100)*(J2381*$J$14)+(N2381/100)*(K2381*$K$14)</f>
        <v>361.25699999999995</v>
      </c>
      <c r="T2381" s="14">
        <f>(O2381/100)*(K2381*$K$14)</f>
        <v>0</v>
      </c>
      <c r="U2381" s="14">
        <f>(P2381/100)*(K2381*$K$14)+(P2381/100)*(L2381*$L$14)</f>
        <v>0</v>
      </c>
      <c r="V2381" s="14">
        <f>(Q2381/100)*(L2381*$L$14)</f>
        <v>0</v>
      </c>
      <c r="W2381" s="14">
        <f>(R2381/100)*(K2381*$L$14)+(R2381/100)*(L2381*$M$14)</f>
        <v>0</v>
      </c>
      <c r="X2381" s="14">
        <f t="shared" si="756"/>
        <v>514.65699999999993</v>
      </c>
      <c r="Y2381" s="14">
        <f t="shared" si="757"/>
        <v>0</v>
      </c>
      <c r="Z2381" s="14">
        <f t="shared" si="758"/>
        <v>0</v>
      </c>
      <c r="AA2381" s="14">
        <f t="shared" si="759"/>
        <v>0</v>
      </c>
      <c r="AB2381" s="14">
        <f t="shared" si="765"/>
        <v>0</v>
      </c>
      <c r="AC2381" s="15">
        <f t="shared" si="764"/>
        <v>514.70000000000005</v>
      </c>
      <c r="AD2381" s="48">
        <f>(ROUND(AC2381-AC2370,1)/AC2370)</f>
        <v>0.2781226719642414</v>
      </c>
      <c r="AE2381" s="113"/>
      <c r="AF2381" s="60"/>
      <c r="AH2381" s="20"/>
    </row>
    <row r="2382" spans="1:34">
      <c r="A2382" s="99"/>
      <c r="B2382" s="89"/>
      <c r="C2382" s="21" t="s">
        <v>330</v>
      </c>
      <c r="D2382" s="12">
        <v>118</v>
      </c>
      <c r="E2382" s="12">
        <v>0</v>
      </c>
      <c r="F2382" s="12">
        <v>0</v>
      </c>
      <c r="G2382" s="12">
        <v>0</v>
      </c>
      <c r="H2382" s="12">
        <v>0</v>
      </c>
      <c r="I2382" s="13">
        <v>70</v>
      </c>
      <c r="J2382" s="13">
        <v>15</v>
      </c>
      <c r="K2382" s="13">
        <v>0</v>
      </c>
      <c r="L2382" s="13">
        <v>72</v>
      </c>
      <c r="M2382" s="13">
        <v>0</v>
      </c>
      <c r="N2382" s="14">
        <f>D2382*$D$15</f>
        <v>153.4</v>
      </c>
      <c r="O2382" s="14">
        <f>E2382*$E$15</f>
        <v>0</v>
      </c>
      <c r="P2382" s="14">
        <f>F2382*$F$15</f>
        <v>0</v>
      </c>
      <c r="Q2382" s="14">
        <f>G2382*$G$15</f>
        <v>0</v>
      </c>
      <c r="R2382" s="14">
        <f>H2382*$H$15</f>
        <v>0</v>
      </c>
      <c r="S2382" s="14">
        <f>(N2382/100)*(I2382*$I$15)+(N2382/100)*(J2382*$J$15)+(N2382/100)*(L2382*$L$15)</f>
        <v>361.25699999999995</v>
      </c>
      <c r="T2382" s="14">
        <f>(O2382/100)*(K2382*$K$15)</f>
        <v>0</v>
      </c>
      <c r="U2382" s="14">
        <f>(P2382/100)*(K2382*$K$15)+(P2382/100)*(L2382*$L$15)</f>
        <v>0</v>
      </c>
      <c r="V2382" s="14">
        <f>(Q2382/100)*(L2382*$L$15)</f>
        <v>0</v>
      </c>
      <c r="W2382" s="14">
        <f>(R2382/100)*(K2382*$K$15)+(R2382/100)*(L2382*$L$15)</f>
        <v>0</v>
      </c>
      <c r="X2382" s="14">
        <f t="shared" si="756"/>
        <v>514.65699999999993</v>
      </c>
      <c r="Y2382" s="14">
        <f t="shared" si="757"/>
        <v>0</v>
      </c>
      <c r="Z2382" s="14">
        <f t="shared" si="758"/>
        <v>0</v>
      </c>
      <c r="AA2382" s="14">
        <f t="shared" si="759"/>
        <v>0</v>
      </c>
      <c r="AB2382" s="14">
        <f t="shared" si="765"/>
        <v>0</v>
      </c>
      <c r="AC2382" s="15">
        <f t="shared" si="764"/>
        <v>514.70000000000005</v>
      </c>
      <c r="AD2382" s="48">
        <f>(ROUND(AC2382-AC2370,1)/AC2370)</f>
        <v>0.2781226719642414</v>
      </c>
      <c r="AE2382" s="113"/>
      <c r="AF2382" s="60"/>
      <c r="AH2382" s="20"/>
    </row>
    <row r="2383" spans="1:34">
      <c r="A2383" s="99"/>
      <c r="B2383" s="89"/>
      <c r="C2383" s="21" t="s">
        <v>326</v>
      </c>
      <c r="D2383" s="12">
        <v>118</v>
      </c>
      <c r="E2383" s="12">
        <v>0</v>
      </c>
      <c r="F2383" s="12">
        <v>0</v>
      </c>
      <c r="G2383" s="12">
        <v>0</v>
      </c>
      <c r="H2383" s="12">
        <v>0</v>
      </c>
      <c r="I2383" s="13">
        <v>70</v>
      </c>
      <c r="J2383" s="13">
        <v>55</v>
      </c>
      <c r="K2383" s="13">
        <v>0</v>
      </c>
      <c r="L2383" s="13">
        <v>0</v>
      </c>
      <c r="M2383" s="13">
        <v>0</v>
      </c>
      <c r="N2383" s="14">
        <f>D2383*$D$16</f>
        <v>153.4</v>
      </c>
      <c r="O2383" s="14">
        <f>E2383*$E$16</f>
        <v>0</v>
      </c>
      <c r="P2383" s="14">
        <f>F2383*$F$16</f>
        <v>0</v>
      </c>
      <c r="Q2383" s="14">
        <f>G2383*$G$16</f>
        <v>0</v>
      </c>
      <c r="R2383" s="14">
        <f>H2383*$H$16</f>
        <v>0</v>
      </c>
      <c r="S2383" s="14">
        <f>(N2383/100)*(I2383*$I$16)+(N2383/100)*(J2383*$J$16)</f>
        <v>301.43099999999998</v>
      </c>
      <c r="T2383" s="14">
        <f>(O2383/100)*(K2383*$K$16)</f>
        <v>0</v>
      </c>
      <c r="U2383" s="14">
        <f>(P2383/100)*(K2383*$K$16)+(P2383/100)*(L2383*$L$16)</f>
        <v>0</v>
      </c>
      <c r="V2383" s="14">
        <f>(Q2383/100)*(L2383*$L$16)</f>
        <v>0</v>
      </c>
      <c r="W2383" s="14">
        <f>(R2383/100)*(K2383*$K$16)+(R2383/100)*(L2383*$L$16)</f>
        <v>0</v>
      </c>
      <c r="X2383" s="14">
        <f t="shared" si="756"/>
        <v>454.83100000000002</v>
      </c>
      <c r="Y2383" s="14">
        <f t="shared" si="757"/>
        <v>0</v>
      </c>
      <c r="Z2383" s="14">
        <f t="shared" si="758"/>
        <v>0</v>
      </c>
      <c r="AA2383" s="14">
        <f t="shared" si="759"/>
        <v>0</v>
      </c>
      <c r="AB2383" s="14">
        <f t="shared" si="765"/>
        <v>0</v>
      </c>
      <c r="AC2383" s="15">
        <f t="shared" si="764"/>
        <v>454.8</v>
      </c>
      <c r="AD2383" s="48">
        <f>(ROUND(AC2383-AC2370,1)/AC2370)</f>
        <v>0.12937670722622299</v>
      </c>
      <c r="AE2383" s="113"/>
      <c r="AF2383" s="60"/>
      <c r="AH2383" s="20"/>
    </row>
    <row r="2384" spans="1:34">
      <c r="A2384" s="99"/>
      <c r="B2384" s="89"/>
      <c r="C2384" s="21" t="s">
        <v>327</v>
      </c>
      <c r="D2384" s="12">
        <v>118</v>
      </c>
      <c r="E2384" s="12">
        <v>0</v>
      </c>
      <c r="F2384" s="12">
        <v>0</v>
      </c>
      <c r="G2384" s="12">
        <v>0</v>
      </c>
      <c r="H2384" s="12">
        <v>0</v>
      </c>
      <c r="I2384" s="13">
        <v>90</v>
      </c>
      <c r="J2384" s="13">
        <v>15</v>
      </c>
      <c r="K2384" s="13">
        <v>0</v>
      </c>
      <c r="L2384" s="13">
        <v>0</v>
      </c>
      <c r="M2384" s="13">
        <v>0</v>
      </c>
      <c r="N2384" s="14">
        <f>D2384*$D$17</f>
        <v>153.4</v>
      </c>
      <c r="O2384" s="14">
        <f>E2384*$E$17</f>
        <v>0</v>
      </c>
      <c r="P2384" s="14">
        <f>F2384*$F$17</f>
        <v>0</v>
      </c>
      <c r="Q2384" s="14">
        <f>G2384*$G$17</f>
        <v>0</v>
      </c>
      <c r="R2384" s="14">
        <f>H2384*$H$17</f>
        <v>0</v>
      </c>
      <c r="S2384" s="14">
        <f>(N2384/100)*(I2384*$I$17)+(N2384/100)*(J2384*$J$17)</f>
        <v>340.54799999999994</v>
      </c>
      <c r="T2384" s="14">
        <f>(O2384/100)*(K2384*$K$17)</f>
        <v>0</v>
      </c>
      <c r="U2384" s="14">
        <f>(P2384/100)*(K2384*$K$17)+(P2384/100)*(L2384*$L$17)</f>
        <v>0</v>
      </c>
      <c r="V2384" s="14">
        <f>(Q2384/100)*(L2384*$L$17)</f>
        <v>0</v>
      </c>
      <c r="W2384" s="14">
        <f>(R2384/100)*(K2384*$K$17)+(R2384/100)*(L2384*$L$17)</f>
        <v>0</v>
      </c>
      <c r="X2384" s="14">
        <f t="shared" si="756"/>
        <v>493.94799999999998</v>
      </c>
      <c r="Y2384" s="14">
        <f t="shared" si="757"/>
        <v>0</v>
      </c>
      <c r="Z2384" s="14">
        <f t="shared" si="758"/>
        <v>0</v>
      </c>
      <c r="AA2384" s="14">
        <f t="shared" si="759"/>
        <v>0</v>
      </c>
      <c r="AB2384" s="14">
        <f t="shared" si="765"/>
        <v>0</v>
      </c>
      <c r="AC2384" s="15">
        <f t="shared" si="764"/>
        <v>493.9</v>
      </c>
      <c r="AD2384" s="48">
        <f>(ROUND(AC2384-AC2370,1)/AC2370)</f>
        <v>0.22647131859945371</v>
      </c>
      <c r="AE2384" s="113"/>
      <c r="AF2384" s="60"/>
      <c r="AH2384" s="20"/>
    </row>
    <row r="2385" spans="1:34">
      <c r="A2385" s="106" t="s">
        <v>0</v>
      </c>
      <c r="B2385" s="86" t="s">
        <v>345</v>
      </c>
      <c r="C2385" s="50" t="s">
        <v>244</v>
      </c>
      <c r="D2385" s="11">
        <v>120</v>
      </c>
      <c r="E2385" s="11">
        <v>0</v>
      </c>
      <c r="F2385" s="11">
        <v>0</v>
      </c>
      <c r="G2385" s="11">
        <v>0</v>
      </c>
      <c r="H2385" s="11">
        <v>0</v>
      </c>
      <c r="I2385" s="51">
        <v>40</v>
      </c>
      <c r="J2385" s="51">
        <v>40</v>
      </c>
      <c r="K2385" s="51">
        <v>0</v>
      </c>
      <c r="L2385" s="51">
        <v>0</v>
      </c>
      <c r="M2385" s="51">
        <v>0</v>
      </c>
      <c r="N2385" s="52">
        <f>D2385*$D$3</f>
        <v>180</v>
      </c>
      <c r="O2385" s="52">
        <f>E2385*$E$3</f>
        <v>0</v>
      </c>
      <c r="P2385" s="52">
        <f>F2385*$F$3</f>
        <v>0</v>
      </c>
      <c r="Q2385" s="52">
        <f>G2385*$G$3</f>
        <v>0</v>
      </c>
      <c r="R2385" s="52">
        <f>H2385*$H$3</f>
        <v>0</v>
      </c>
      <c r="S2385" s="52">
        <f>(N2385/100)*(I2385*$I$3)+(N2385/100)*(J2385*$J$3)</f>
        <v>216</v>
      </c>
      <c r="T2385" s="52">
        <f>(O2385/100)*(K2385*$K$3)</f>
        <v>0</v>
      </c>
      <c r="U2385" s="52">
        <f>(P2385/100)*(K2385*$K$3)+(P2385/100)*(L2385*$L$3)</f>
        <v>0</v>
      </c>
      <c r="V2385" s="52">
        <f>(Q2385/100)*(L2385*$L$3)</f>
        <v>0</v>
      </c>
      <c r="W2385" s="52">
        <f>(R2385/100)*(K2385*$K$3)+(R2385/100)*(L2385*$L$3)</f>
        <v>0</v>
      </c>
      <c r="X2385" s="52">
        <f t="shared" ref="X2385:X2399" si="766">N2385+S2385</f>
        <v>396</v>
      </c>
      <c r="Y2385" s="52">
        <f t="shared" ref="Y2385:Y2399" si="767">O2385+T2385</f>
        <v>0</v>
      </c>
      <c r="Z2385" s="52">
        <f t="shared" ref="Z2385:Z2399" si="768">P2385+U2385</f>
        <v>0</v>
      </c>
      <c r="AA2385" s="52">
        <f t="shared" ref="AA2385:AA2399" si="769">Q2385+V2385</f>
        <v>0</v>
      </c>
      <c r="AB2385" s="52">
        <f t="shared" si="765"/>
        <v>0</v>
      </c>
      <c r="AC2385" s="53">
        <f>ROUND(X2385+Y2385+Z2385+AA2385+AB2385,1)</f>
        <v>396</v>
      </c>
      <c r="AD2385" s="58">
        <v>0</v>
      </c>
      <c r="AE2385" s="113" t="s">
        <v>814</v>
      </c>
      <c r="AF2385" s="60"/>
      <c r="AH2385" s="20"/>
    </row>
    <row r="2386" spans="1:34">
      <c r="A2386" s="99" t="s">
        <v>815</v>
      </c>
      <c r="B2386" s="87">
        <v>12</v>
      </c>
      <c r="C2386" s="21" t="s">
        <v>325</v>
      </c>
      <c r="D2386" s="12">
        <v>120</v>
      </c>
      <c r="E2386" s="12">
        <v>0</v>
      </c>
      <c r="F2386" s="12">
        <v>0</v>
      </c>
      <c r="G2386" s="12">
        <v>0</v>
      </c>
      <c r="H2386" s="12">
        <v>0</v>
      </c>
      <c r="I2386" s="13">
        <v>59</v>
      </c>
      <c r="J2386" s="13">
        <v>59</v>
      </c>
      <c r="K2386" s="13">
        <v>0</v>
      </c>
      <c r="L2386" s="13">
        <v>0</v>
      </c>
      <c r="M2386" s="13">
        <v>0</v>
      </c>
      <c r="N2386" s="14">
        <f>D2386*$D$4</f>
        <v>156</v>
      </c>
      <c r="O2386" s="14">
        <f>E2386*$E$4</f>
        <v>0</v>
      </c>
      <c r="P2386" s="14">
        <f>F2386*$F$4</f>
        <v>0</v>
      </c>
      <c r="Q2386" s="14">
        <f>G2386*$G$4</f>
        <v>0</v>
      </c>
      <c r="R2386" s="14">
        <f>H2386*$H$4</f>
        <v>0</v>
      </c>
      <c r="S2386" s="14">
        <f>(N2386/100)*(I2386*$I$4)+(N2386/100)*(J2386*$J$4)</f>
        <v>331.34399999999999</v>
      </c>
      <c r="T2386" s="14">
        <f>(O2386/100)*(K2386*$K$4)</f>
        <v>0</v>
      </c>
      <c r="U2386" s="14">
        <f>(P2386/100)*(K2386*$K$4)+(P2386/100)*(L2386*$L$4)</f>
        <v>0</v>
      </c>
      <c r="V2386" s="14">
        <f>(Q2386/100)*(L2386*$L$4)</f>
        <v>0</v>
      </c>
      <c r="W2386" s="14">
        <f>(R2386/100)*(K2386*$K$4)+(R2386/100)*(L2386*$L$4)</f>
        <v>0</v>
      </c>
      <c r="X2386" s="14">
        <f t="shared" si="766"/>
        <v>487.34399999999999</v>
      </c>
      <c r="Y2386" s="14">
        <f t="shared" si="767"/>
        <v>0</v>
      </c>
      <c r="Z2386" s="14">
        <f t="shared" si="768"/>
        <v>0</v>
      </c>
      <c r="AA2386" s="14">
        <f t="shared" si="769"/>
        <v>0</v>
      </c>
      <c r="AB2386" s="14">
        <f>R2386+W2386</f>
        <v>0</v>
      </c>
      <c r="AC2386" s="15">
        <f>ROUND(X2386+Y2386+Z2386+AA2386+AB2386,1)</f>
        <v>487.3</v>
      </c>
      <c r="AD2386" s="48">
        <f>(ROUND(AC2386-AC2385,1)/AC2385)</f>
        <v>0.23055555555555554</v>
      </c>
      <c r="AE2386" s="113"/>
      <c r="AF2386" s="60"/>
      <c r="AH2386" s="20"/>
    </row>
    <row r="2387" spans="1:34">
      <c r="A2387" s="99" t="s">
        <v>816</v>
      </c>
      <c r="B2387" s="87">
        <v>18</v>
      </c>
      <c r="C2387" s="21" t="s">
        <v>850</v>
      </c>
      <c r="D2387" s="12">
        <v>120</v>
      </c>
      <c r="E2387" s="12">
        <v>0</v>
      </c>
      <c r="F2387" s="12">
        <v>0</v>
      </c>
      <c r="G2387" s="12">
        <v>0</v>
      </c>
      <c r="H2387" s="12">
        <v>0</v>
      </c>
      <c r="I2387" s="13">
        <v>40</v>
      </c>
      <c r="J2387" s="13">
        <v>40</v>
      </c>
      <c r="K2387" s="13">
        <v>0</v>
      </c>
      <c r="L2387" s="13">
        <v>0</v>
      </c>
      <c r="M2387" s="13">
        <v>0</v>
      </c>
      <c r="N2387" s="14">
        <f>D2387*$D$5</f>
        <v>168</v>
      </c>
      <c r="O2387" s="14">
        <f>E2387*$E$5</f>
        <v>0</v>
      </c>
      <c r="P2387" s="14">
        <f>F2387*$F$5</f>
        <v>0</v>
      </c>
      <c r="Q2387" s="14">
        <f>G2387*$G$5</f>
        <v>0</v>
      </c>
      <c r="R2387" s="14">
        <f>H2387*$H$5</f>
        <v>0</v>
      </c>
      <c r="S2387" s="14">
        <f>(N2387/100)*(I2387*$I$5)+(N2387/100)*(J2387*$J$5)</f>
        <v>201.6</v>
      </c>
      <c r="T2387" s="14">
        <f>(O2387/100)*(K2387*$K$5)</f>
        <v>0</v>
      </c>
      <c r="U2387" s="14">
        <f>(P2387/100)*(K2387*$K$5)+(P2387/100)*(L2387*$L$5)</f>
        <v>0</v>
      </c>
      <c r="V2387" s="14">
        <f>(Q2387/100)*(L2387*$L$5)</f>
        <v>0</v>
      </c>
      <c r="W2387" s="14">
        <f>(R2387/100)*(K2387*$K$5)+(R2387/100)*(L2387*$L$5)</f>
        <v>0</v>
      </c>
      <c r="X2387" s="14">
        <f t="shared" si="766"/>
        <v>369.6</v>
      </c>
      <c r="Y2387" s="14">
        <f t="shared" si="767"/>
        <v>0</v>
      </c>
      <c r="Z2387" s="14">
        <f t="shared" si="768"/>
        <v>0</v>
      </c>
      <c r="AA2387" s="14">
        <f t="shared" si="769"/>
        <v>0</v>
      </c>
      <c r="AB2387" s="14">
        <f>R2387+W2387</f>
        <v>0</v>
      </c>
      <c r="AC2387" s="15">
        <f t="shared" ref="AC2387:AC2399" si="770">ROUND(X2387+Y2387+Z2387+AA2387+AB2387,1)</f>
        <v>369.6</v>
      </c>
      <c r="AD2387" s="48">
        <f>(ROUND(AC2387-AC2385,1)/AC2385)</f>
        <v>-6.6666666666666666E-2</v>
      </c>
      <c r="AE2387" s="113"/>
      <c r="AF2387" s="60"/>
      <c r="AH2387" s="20"/>
    </row>
    <row r="2388" spans="1:34">
      <c r="A2388" s="99" t="s">
        <v>817</v>
      </c>
      <c r="B2388" s="87">
        <v>0</v>
      </c>
      <c r="C2388" s="21" t="s">
        <v>338</v>
      </c>
      <c r="D2388" s="12">
        <v>120</v>
      </c>
      <c r="E2388" s="12">
        <v>0</v>
      </c>
      <c r="F2388" s="12">
        <v>0</v>
      </c>
      <c r="G2388" s="12">
        <v>0</v>
      </c>
      <c r="H2388" s="12">
        <v>0</v>
      </c>
      <c r="I2388" s="13">
        <v>40</v>
      </c>
      <c r="J2388" s="13">
        <v>40</v>
      </c>
      <c r="K2388" s="13">
        <v>0</v>
      </c>
      <c r="L2388" s="13">
        <v>0</v>
      </c>
      <c r="M2388" s="13">
        <v>0</v>
      </c>
      <c r="N2388" s="14">
        <f>D2388*$D$6</f>
        <v>168</v>
      </c>
      <c r="O2388" s="14">
        <f>E2388*$E$6</f>
        <v>0</v>
      </c>
      <c r="P2388" s="14">
        <f>F2388*$F$6</f>
        <v>0</v>
      </c>
      <c r="Q2388" s="14">
        <f>G2388*$G$6</f>
        <v>0</v>
      </c>
      <c r="R2388" s="14">
        <f>H2388*$H$6</f>
        <v>0</v>
      </c>
      <c r="S2388" s="14">
        <f>(N2388/100)*(I2388*$I$6)+(N2388/100)*(J2388*$J$6)</f>
        <v>201.6</v>
      </c>
      <c r="T2388" s="14">
        <f>(O2388/100)*(K2388*$K$6)</f>
        <v>0</v>
      </c>
      <c r="U2388" s="14">
        <f>(P2388/100)*(K2388*$K$6)+(P2388/100)*(L2388*$L$6)</f>
        <v>0</v>
      </c>
      <c r="V2388" s="14">
        <f>(Q2388/100)*(L2388*$L$6)</f>
        <v>0</v>
      </c>
      <c r="W2388" s="14">
        <f>(R2388/100)*(K2388*$K$6)+(R2388/100)*(L2388*$L$6)</f>
        <v>0</v>
      </c>
      <c r="X2388" s="14">
        <f t="shared" si="766"/>
        <v>369.6</v>
      </c>
      <c r="Y2388" s="14">
        <f t="shared" si="767"/>
        <v>0</v>
      </c>
      <c r="Z2388" s="14">
        <f t="shared" si="768"/>
        <v>0</v>
      </c>
      <c r="AA2388" s="14">
        <f t="shared" si="769"/>
        <v>0</v>
      </c>
      <c r="AB2388" s="14">
        <f t="shared" ref="AB2388:AB2400" si="771">R2388+W2388</f>
        <v>0</v>
      </c>
      <c r="AC2388" s="15">
        <f t="shared" si="770"/>
        <v>369.6</v>
      </c>
      <c r="AD2388" s="48">
        <f>(ROUND(AC2388-AC2385,1)/AC2385)</f>
        <v>-6.6666666666666666E-2</v>
      </c>
      <c r="AE2388" s="113"/>
      <c r="AF2388" s="60"/>
      <c r="AH2388" s="20"/>
    </row>
    <row r="2389" spans="1:34">
      <c r="A2389" s="99" t="s">
        <v>818</v>
      </c>
      <c r="B2389" s="87">
        <v>0</v>
      </c>
      <c r="C2389" s="21" t="s">
        <v>339</v>
      </c>
      <c r="D2389" s="12">
        <v>120</v>
      </c>
      <c r="E2389" s="12">
        <v>0</v>
      </c>
      <c r="F2389" s="12">
        <v>0</v>
      </c>
      <c r="G2389" s="12">
        <v>0</v>
      </c>
      <c r="H2389" s="12">
        <v>0</v>
      </c>
      <c r="I2389" s="13">
        <v>40</v>
      </c>
      <c r="J2389" s="13">
        <v>40</v>
      </c>
      <c r="K2389" s="13">
        <v>0</v>
      </c>
      <c r="L2389" s="13">
        <v>0</v>
      </c>
      <c r="M2389" s="13">
        <v>0</v>
      </c>
      <c r="N2389" s="14">
        <f>D2389*$D$7</f>
        <v>168</v>
      </c>
      <c r="O2389" s="14">
        <f>E2389*$E$7</f>
        <v>0</v>
      </c>
      <c r="P2389" s="14">
        <f>F2389*$F$7</f>
        <v>0</v>
      </c>
      <c r="Q2389" s="14">
        <f>G2389*$G$7</f>
        <v>0</v>
      </c>
      <c r="R2389" s="14">
        <f>H2389*$H$7</f>
        <v>0</v>
      </c>
      <c r="S2389" s="14">
        <f>(N2389/100)*(I2389*$I$7)+(N2389/100)*(J2389*$J$7)</f>
        <v>201.6</v>
      </c>
      <c r="T2389" s="14">
        <f>(O2389/100)*(K2389*$K$7)</f>
        <v>0</v>
      </c>
      <c r="U2389" s="14">
        <f>(P2389/100)*(K2389*$K$7)+(P2389/100)*(L2389*$L$7)</f>
        <v>0</v>
      </c>
      <c r="V2389" s="14">
        <f>(Q2389/100)*(L2389*$L$7)</f>
        <v>0</v>
      </c>
      <c r="W2389" s="14">
        <f>(R2389/100)*(K2389*$K$7)+(R2389/100)*(L2389*$L$7)</f>
        <v>0</v>
      </c>
      <c r="X2389" s="14">
        <f t="shared" si="766"/>
        <v>369.6</v>
      </c>
      <c r="Y2389" s="14">
        <f t="shared" si="767"/>
        <v>0</v>
      </c>
      <c r="Z2389" s="14">
        <f t="shared" si="768"/>
        <v>0</v>
      </c>
      <c r="AA2389" s="14">
        <f t="shared" si="769"/>
        <v>0</v>
      </c>
      <c r="AB2389" s="14">
        <f t="shared" si="771"/>
        <v>0</v>
      </c>
      <c r="AC2389" s="15">
        <f t="shared" si="770"/>
        <v>369.6</v>
      </c>
      <c r="AD2389" s="48">
        <f>(ROUND(AC2389-AC2385,1)/AC2385)</f>
        <v>-6.6666666666666666E-2</v>
      </c>
      <c r="AE2389" s="113"/>
      <c r="AF2389" s="60"/>
      <c r="AH2389" s="20"/>
    </row>
    <row r="2390" spans="1:34">
      <c r="A2390" s="99" t="s">
        <v>667</v>
      </c>
      <c r="B2390" s="87"/>
      <c r="C2390" s="21" t="s">
        <v>340</v>
      </c>
      <c r="D2390" s="12">
        <v>120</v>
      </c>
      <c r="E2390" s="12">
        <v>0</v>
      </c>
      <c r="F2390" s="12">
        <v>0</v>
      </c>
      <c r="G2390" s="12">
        <v>0</v>
      </c>
      <c r="H2390" s="12">
        <v>0</v>
      </c>
      <c r="I2390" s="13">
        <v>40</v>
      </c>
      <c r="J2390" s="13">
        <v>40</v>
      </c>
      <c r="K2390" s="13">
        <v>0</v>
      </c>
      <c r="L2390" s="13">
        <v>0</v>
      </c>
      <c r="M2390" s="13">
        <v>0</v>
      </c>
      <c r="N2390" s="14">
        <f>D2390*$D$8</f>
        <v>168</v>
      </c>
      <c r="O2390" s="14">
        <f>E2390*$E$8</f>
        <v>0</v>
      </c>
      <c r="P2390" s="14">
        <f>F2390*$F$8</f>
        <v>0</v>
      </c>
      <c r="Q2390" s="14">
        <f>G2390*$G$8</f>
        <v>0</v>
      </c>
      <c r="R2390" s="14">
        <f>H2390*$H$8</f>
        <v>0</v>
      </c>
      <c r="S2390" s="14">
        <f>(N2390/100)*(I2390*$I$8)+(N2390/100)*(J2390*$J$8)</f>
        <v>201.6</v>
      </c>
      <c r="T2390" s="14">
        <f>(O2390/100)*(K2390*$K$8)</f>
        <v>0</v>
      </c>
      <c r="U2390" s="14">
        <f>(P2390/100)*(K2390*$K$8)+(P2390/100)*(L2390*$L$8)</f>
        <v>0</v>
      </c>
      <c r="V2390" s="14">
        <f>(Q2390/100)*(L2390*$L$8)</f>
        <v>0</v>
      </c>
      <c r="W2390" s="14">
        <f>(R2390/100)*(K2390*$K$8)+(R2390/100)*(L2390*$L$8)</f>
        <v>0</v>
      </c>
      <c r="X2390" s="14">
        <f t="shared" si="766"/>
        <v>369.6</v>
      </c>
      <c r="Y2390" s="14">
        <f t="shared" si="767"/>
        <v>0</v>
      </c>
      <c r="Z2390" s="14">
        <f t="shared" si="768"/>
        <v>0</v>
      </c>
      <c r="AA2390" s="14">
        <f t="shared" si="769"/>
        <v>0</v>
      </c>
      <c r="AB2390" s="14">
        <f t="shared" si="771"/>
        <v>0</v>
      </c>
      <c r="AC2390" s="15">
        <f t="shared" si="770"/>
        <v>369.6</v>
      </c>
      <c r="AD2390" s="48">
        <f>(ROUND(AC2390-AC2385,1)/AC2385)</f>
        <v>-6.6666666666666666E-2</v>
      </c>
      <c r="AE2390" s="113"/>
      <c r="AF2390" s="60"/>
      <c r="AH2390" s="20"/>
    </row>
    <row r="2391" spans="1:34">
      <c r="A2391" s="99" t="s">
        <v>606</v>
      </c>
      <c r="B2391" s="87"/>
      <c r="C2391" s="21" t="s">
        <v>1</v>
      </c>
      <c r="D2391" s="12">
        <v>60</v>
      </c>
      <c r="E2391" s="12">
        <v>120</v>
      </c>
      <c r="F2391" s="12">
        <v>0</v>
      </c>
      <c r="G2391" s="12">
        <v>0</v>
      </c>
      <c r="H2391" s="12">
        <v>0</v>
      </c>
      <c r="I2391" s="13">
        <v>40</v>
      </c>
      <c r="J2391" s="13">
        <v>40</v>
      </c>
      <c r="K2391" s="13">
        <v>85</v>
      </c>
      <c r="L2391" s="13">
        <v>0</v>
      </c>
      <c r="M2391" s="13">
        <v>0</v>
      </c>
      <c r="N2391" s="14">
        <f>D2391*$D$9</f>
        <v>72</v>
      </c>
      <c r="O2391" s="14">
        <f>E2391*$E$9</f>
        <v>156</v>
      </c>
      <c r="P2391" s="14">
        <f>F2391*$F$9</f>
        <v>0</v>
      </c>
      <c r="Q2391" s="14">
        <f>G2391*$G$9</f>
        <v>0</v>
      </c>
      <c r="R2391" s="14">
        <f>H2391*$H$9</f>
        <v>0</v>
      </c>
      <c r="S2391" s="14">
        <f>(N2391/100)*(I2391*$I$9)+(N2391/100)*(J2391*$J$9)</f>
        <v>86.399999999999991</v>
      </c>
      <c r="T2391" s="14">
        <f>(O2391/100)*(K2391*$K$9)</f>
        <v>198.9</v>
      </c>
      <c r="U2391" s="14">
        <f>(P2391/100)*(K2391*$K$9)+(P2391/100)*(L2391*$L$9)</f>
        <v>0</v>
      </c>
      <c r="V2391" s="14">
        <f>(Q2391/100)*(L2391*$L$9)</f>
        <v>0</v>
      </c>
      <c r="W2391" s="14">
        <f>(R2391/100)*(K2391*$K$9)+(R2391/100)*(L2391*$L$9)</f>
        <v>0</v>
      </c>
      <c r="X2391" s="14">
        <f t="shared" si="766"/>
        <v>158.39999999999998</v>
      </c>
      <c r="Y2391" s="14">
        <f t="shared" si="767"/>
        <v>354.9</v>
      </c>
      <c r="Z2391" s="14">
        <f t="shared" si="768"/>
        <v>0</v>
      </c>
      <c r="AA2391" s="14">
        <f t="shared" si="769"/>
        <v>0</v>
      </c>
      <c r="AB2391" s="14">
        <f t="shared" si="771"/>
        <v>0</v>
      </c>
      <c r="AC2391" s="15">
        <f t="shared" si="770"/>
        <v>513.29999999999995</v>
      </c>
      <c r="AD2391" s="48">
        <f>(ROUND(AC2391-AC2385,1)/AC2385)</f>
        <v>0.2962121212121212</v>
      </c>
      <c r="AE2391" s="113"/>
      <c r="AF2391" s="60"/>
      <c r="AH2391" s="20"/>
    </row>
    <row r="2392" spans="1:34">
      <c r="A2392" s="99" t="s">
        <v>845</v>
      </c>
      <c r="B2392" s="87"/>
      <c r="C2392" s="21" t="s">
        <v>2</v>
      </c>
      <c r="D2392" s="12">
        <v>60</v>
      </c>
      <c r="E2392" s="12">
        <v>0</v>
      </c>
      <c r="F2392" s="12">
        <v>120</v>
      </c>
      <c r="G2392" s="12">
        <v>0</v>
      </c>
      <c r="H2392" s="12">
        <v>0</v>
      </c>
      <c r="I2392" s="13">
        <v>40</v>
      </c>
      <c r="J2392" s="13">
        <v>40</v>
      </c>
      <c r="K2392" s="13">
        <v>42.5</v>
      </c>
      <c r="L2392" s="13">
        <v>42.5</v>
      </c>
      <c r="M2392" s="13">
        <v>0</v>
      </c>
      <c r="N2392" s="14">
        <f>D2392*$D$10</f>
        <v>72</v>
      </c>
      <c r="O2392" s="14">
        <f>E2392*$E$10</f>
        <v>0</v>
      </c>
      <c r="P2392" s="14">
        <f>F2392*$F$10</f>
        <v>156</v>
      </c>
      <c r="Q2392" s="14">
        <f>G2392*$G$10</f>
        <v>0</v>
      </c>
      <c r="R2392" s="14">
        <f>H2392*$H$10</f>
        <v>0</v>
      </c>
      <c r="S2392" s="14">
        <f>(N2392/100)*(I2392*$I$10)+(N2392/100)*(J2392*$J$10)</f>
        <v>86.399999999999991</v>
      </c>
      <c r="T2392" s="14">
        <f>(O2392/100)*(K2392*$J$10)</f>
        <v>0</v>
      </c>
      <c r="U2392" s="14">
        <f>(P2392/100)*(K2392*$K$10)+(P2392/100)*(L2392*$L$10)</f>
        <v>198.9</v>
      </c>
      <c r="V2392" s="14">
        <f>(Q2392/100)*(L2392*$L$10)</f>
        <v>0</v>
      </c>
      <c r="W2392" s="14">
        <f>(R2392/100)*(K2392*$K$10)+(R2392/100)*(L2392*$L$10)</f>
        <v>0</v>
      </c>
      <c r="X2392" s="14">
        <f t="shared" si="766"/>
        <v>158.39999999999998</v>
      </c>
      <c r="Y2392" s="14">
        <f t="shared" si="767"/>
        <v>0</v>
      </c>
      <c r="Z2392" s="14">
        <f t="shared" si="768"/>
        <v>354.9</v>
      </c>
      <c r="AA2392" s="14">
        <f t="shared" si="769"/>
        <v>0</v>
      </c>
      <c r="AB2392" s="14">
        <f t="shared" si="771"/>
        <v>0</v>
      </c>
      <c r="AC2392" s="15">
        <f t="shared" si="770"/>
        <v>513.29999999999995</v>
      </c>
      <c r="AD2392" s="48">
        <f>(ROUND(AC2392-AC2385,1)/AC2385)</f>
        <v>0.2962121212121212</v>
      </c>
      <c r="AE2392" s="113"/>
      <c r="AF2392" s="60"/>
      <c r="AH2392" s="20"/>
    </row>
    <row r="2393" spans="1:34">
      <c r="A2393" s="99" t="s">
        <v>846</v>
      </c>
      <c r="B2393" s="87"/>
      <c r="C2393" s="21" t="s">
        <v>3</v>
      </c>
      <c r="D2393" s="12">
        <v>60</v>
      </c>
      <c r="E2393" s="12">
        <v>0</v>
      </c>
      <c r="F2393" s="12">
        <v>0</v>
      </c>
      <c r="G2393" s="12">
        <v>120</v>
      </c>
      <c r="H2393" s="12">
        <v>0</v>
      </c>
      <c r="I2393" s="13">
        <v>40</v>
      </c>
      <c r="J2393" s="13">
        <v>40</v>
      </c>
      <c r="K2393" s="13">
        <v>0</v>
      </c>
      <c r="L2393" s="13">
        <v>85</v>
      </c>
      <c r="M2393" s="13">
        <v>0</v>
      </c>
      <c r="N2393" s="14">
        <f>D2393*$D$11</f>
        <v>72</v>
      </c>
      <c r="O2393" s="14">
        <f>E2393*$E$11</f>
        <v>0</v>
      </c>
      <c r="P2393" s="14">
        <f>F2393*$F$11</f>
        <v>0</v>
      </c>
      <c r="Q2393" s="14">
        <f>G2393*$G$11</f>
        <v>156</v>
      </c>
      <c r="R2393" s="14">
        <f>H2393*$H$11</f>
        <v>0</v>
      </c>
      <c r="S2393" s="14">
        <f>(N2393/100)*(I2393*$I$11)+(N2393/100)*(J2393*$J$11)</f>
        <v>86.399999999999991</v>
      </c>
      <c r="T2393" s="14">
        <f>(O2393/100)*(K2393*$K$11)</f>
        <v>0</v>
      </c>
      <c r="U2393" s="14">
        <f>(P2393/100)*(K2393*$K$11)+(P2393/100)*(L2393*$L$11)</f>
        <v>0</v>
      </c>
      <c r="V2393" s="14">
        <f>(Q2393/100)*(L2393*$L$11)</f>
        <v>198.9</v>
      </c>
      <c r="W2393" s="14">
        <f>(R2393/100)*(K2393*$K$11)+(R2393/100)*(L2393*$L$11)</f>
        <v>0</v>
      </c>
      <c r="X2393" s="14">
        <f t="shared" si="766"/>
        <v>158.39999999999998</v>
      </c>
      <c r="Y2393" s="14">
        <f t="shared" si="767"/>
        <v>0</v>
      </c>
      <c r="Z2393" s="14">
        <f t="shared" si="768"/>
        <v>0</v>
      </c>
      <c r="AA2393" s="14">
        <f t="shared" si="769"/>
        <v>354.9</v>
      </c>
      <c r="AB2393" s="14">
        <f t="shared" si="771"/>
        <v>0</v>
      </c>
      <c r="AC2393" s="15">
        <f t="shared" si="770"/>
        <v>513.29999999999995</v>
      </c>
      <c r="AD2393" s="48">
        <f>(ROUND(AC2393-AC2385,1)/AC2385)</f>
        <v>0.2962121212121212</v>
      </c>
      <c r="AE2393" s="113"/>
      <c r="AF2393" s="60"/>
      <c r="AH2393" s="20"/>
    </row>
    <row r="2394" spans="1:34">
      <c r="A2394" s="99" t="s">
        <v>847</v>
      </c>
      <c r="B2394" s="87"/>
      <c r="C2394" s="21" t="s">
        <v>4</v>
      </c>
      <c r="D2394" s="12">
        <v>60</v>
      </c>
      <c r="E2394" s="12">
        <v>0</v>
      </c>
      <c r="F2394" s="12">
        <v>0</v>
      </c>
      <c r="G2394" s="12">
        <v>0</v>
      </c>
      <c r="H2394" s="12">
        <v>120</v>
      </c>
      <c r="I2394" s="13">
        <v>40</v>
      </c>
      <c r="J2394" s="13">
        <v>40</v>
      </c>
      <c r="K2394" s="13">
        <v>42.5</v>
      </c>
      <c r="L2394" s="13">
        <v>42.5</v>
      </c>
      <c r="M2394" s="13">
        <v>0</v>
      </c>
      <c r="N2394" s="14">
        <f>D2394*$D$12</f>
        <v>72</v>
      </c>
      <c r="O2394" s="14">
        <f>E2394*$E$12</f>
        <v>0</v>
      </c>
      <c r="P2394" s="14">
        <f>F2394*$F$12</f>
        <v>0</v>
      </c>
      <c r="Q2394" s="14">
        <f>G2394*$G$12</f>
        <v>0</v>
      </c>
      <c r="R2394" s="14">
        <f>H2394*$H$12</f>
        <v>156</v>
      </c>
      <c r="S2394" s="14">
        <f>(N2394/100)*(I2394*$I$12)+(N2394/100)*(J2394*$J$12)</f>
        <v>86.399999999999991</v>
      </c>
      <c r="T2394" s="14">
        <f>(O2394/100)*(K2394*$K$12)</f>
        <v>0</v>
      </c>
      <c r="U2394" s="14">
        <f>(P2394/100)*(K2394*$K$12)+(P2394/100)*(L2394*$L$12)</f>
        <v>0</v>
      </c>
      <c r="V2394" s="14">
        <f>(Q2394/100)*(L2394*$L$12)</f>
        <v>0</v>
      </c>
      <c r="W2394" s="14">
        <f>(R2394/100)*(K2394*$K$12)+(R2394/100)*(L2394*$L$12)</f>
        <v>198.9</v>
      </c>
      <c r="X2394" s="14">
        <f t="shared" si="766"/>
        <v>158.39999999999998</v>
      </c>
      <c r="Y2394" s="14">
        <f t="shared" si="767"/>
        <v>0</v>
      </c>
      <c r="Z2394" s="14">
        <f t="shared" si="768"/>
        <v>0</v>
      </c>
      <c r="AA2394" s="14">
        <f t="shared" si="769"/>
        <v>0</v>
      </c>
      <c r="AB2394" s="14">
        <f t="shared" si="771"/>
        <v>354.9</v>
      </c>
      <c r="AC2394" s="15">
        <f t="shared" si="770"/>
        <v>513.29999999999995</v>
      </c>
      <c r="AD2394" s="48">
        <f>(ROUND(AC2394-AC2385,1)/AC2385)</f>
        <v>0.2962121212121212</v>
      </c>
      <c r="AE2394" s="113"/>
      <c r="AF2394" s="60"/>
      <c r="AH2394" s="20"/>
    </row>
    <row r="2395" spans="1:34">
      <c r="A2395" s="99" t="s">
        <v>848</v>
      </c>
      <c r="B2395" s="87"/>
      <c r="C2395" s="21" t="s">
        <v>328</v>
      </c>
      <c r="D2395" s="12">
        <v>120</v>
      </c>
      <c r="E2395" s="12">
        <v>0</v>
      </c>
      <c r="F2395" s="12">
        <v>0</v>
      </c>
      <c r="G2395" s="12">
        <v>0</v>
      </c>
      <c r="H2395" s="12">
        <v>0</v>
      </c>
      <c r="I2395" s="13">
        <v>40</v>
      </c>
      <c r="J2395" s="13">
        <v>40</v>
      </c>
      <c r="K2395" s="13">
        <v>0</v>
      </c>
      <c r="L2395" s="13">
        <v>0</v>
      </c>
      <c r="M2395" s="13">
        <v>70</v>
      </c>
      <c r="N2395" s="14">
        <f>D2395*$D$13</f>
        <v>156</v>
      </c>
      <c r="O2395" s="14">
        <f>E2395*$E$13</f>
        <v>0</v>
      </c>
      <c r="P2395" s="14">
        <f>F2395*$F$13</f>
        <v>0</v>
      </c>
      <c r="Q2395" s="14">
        <f>G2395*$G$13</f>
        <v>0</v>
      </c>
      <c r="R2395" s="14">
        <f>H2395*$H$13</f>
        <v>0</v>
      </c>
      <c r="S2395" s="14">
        <f>(N2395/100)*(I2395*$I$14)+(N2395/100)*(J2395*$J$14)+(N2395/100)*(M2395*$M$14)</f>
        <v>351</v>
      </c>
      <c r="T2395" s="14">
        <f>(O2395/100)*(K2395*$K$13)+(O2395/100)*(M2395*$M$13)</f>
        <v>0</v>
      </c>
      <c r="U2395" s="14">
        <f>(P2395/100)*(K2395*$K$13)+(P2395/100)*(L2395*$L$13)+(P2395/100)*(M2395*$M$13)</f>
        <v>0</v>
      </c>
      <c r="V2395" s="14">
        <f>(Q2395/100)*(L2395*$L$13)+(Q2395/100)*(M2395*$M$13)</f>
        <v>0</v>
      </c>
      <c r="W2395" s="14">
        <f>(R2395/100)*(K2395*$K$13)+(R2395/100)*(L2395*$L$13)+(R2395/100)*(M2395*$M$13)</f>
        <v>0</v>
      </c>
      <c r="X2395" s="14">
        <f t="shared" si="766"/>
        <v>507</v>
      </c>
      <c r="Y2395" s="14">
        <f t="shared" si="767"/>
        <v>0</v>
      </c>
      <c r="Z2395" s="14">
        <f t="shared" si="768"/>
        <v>0</v>
      </c>
      <c r="AA2395" s="14">
        <f t="shared" si="769"/>
        <v>0</v>
      </c>
      <c r="AB2395" s="14">
        <f t="shared" si="771"/>
        <v>0</v>
      </c>
      <c r="AC2395" s="15">
        <f t="shared" si="770"/>
        <v>507</v>
      </c>
      <c r="AD2395" s="48">
        <f>(ROUND(AC2395-AC2385,1)/AC2385)</f>
        <v>0.28030303030303028</v>
      </c>
      <c r="AE2395" s="113"/>
      <c r="AF2395" s="60"/>
      <c r="AH2395" s="20"/>
    </row>
    <row r="2396" spans="1:34">
      <c r="A2396" s="99" t="s">
        <v>849</v>
      </c>
      <c r="B2396" s="87"/>
      <c r="C2396" s="21" t="s">
        <v>329</v>
      </c>
      <c r="D2396" s="12">
        <v>120</v>
      </c>
      <c r="E2396" s="12">
        <v>0</v>
      </c>
      <c r="F2396" s="12">
        <v>0</v>
      </c>
      <c r="G2396" s="12">
        <v>0</v>
      </c>
      <c r="H2396" s="12">
        <v>0</v>
      </c>
      <c r="I2396" s="13">
        <v>40</v>
      </c>
      <c r="J2396" s="13">
        <v>40</v>
      </c>
      <c r="K2396" s="13">
        <v>70</v>
      </c>
      <c r="L2396" s="13">
        <v>0</v>
      </c>
      <c r="M2396" s="13">
        <v>0</v>
      </c>
      <c r="N2396" s="14">
        <f>D2396*$D$14</f>
        <v>156</v>
      </c>
      <c r="O2396" s="14">
        <f>E2396*$E$14</f>
        <v>0</v>
      </c>
      <c r="P2396" s="14">
        <f>F2396*$F$14</f>
        <v>0</v>
      </c>
      <c r="Q2396" s="14">
        <f>G2396*$G$14</f>
        <v>0</v>
      </c>
      <c r="R2396" s="14">
        <f>H2396*$H$14</f>
        <v>0</v>
      </c>
      <c r="S2396" s="14">
        <f>(N2396/100)*(I2396*$I$14)+(N2396/100)*(J2396*$J$14)+(N2396/100)*(K2396*$K$14)</f>
        <v>351</v>
      </c>
      <c r="T2396" s="14">
        <f>(O2396/100)*(K2396*$K$14)</f>
        <v>0</v>
      </c>
      <c r="U2396" s="14">
        <f>(P2396/100)*(K2396*$K$14)+(P2396/100)*(L2396*$L$14)</f>
        <v>0</v>
      </c>
      <c r="V2396" s="14">
        <f>(Q2396/100)*(L2396*$L$14)</f>
        <v>0</v>
      </c>
      <c r="W2396" s="14">
        <f>(R2396/100)*(K2396*$L$14)+(R2396/100)*(L2396*$M$14)</f>
        <v>0</v>
      </c>
      <c r="X2396" s="14">
        <f t="shared" si="766"/>
        <v>507</v>
      </c>
      <c r="Y2396" s="14">
        <f t="shared" si="767"/>
        <v>0</v>
      </c>
      <c r="Z2396" s="14">
        <f t="shared" si="768"/>
        <v>0</v>
      </c>
      <c r="AA2396" s="14">
        <f t="shared" si="769"/>
        <v>0</v>
      </c>
      <c r="AB2396" s="14">
        <f t="shared" si="771"/>
        <v>0</v>
      </c>
      <c r="AC2396" s="15">
        <f t="shared" si="770"/>
        <v>507</v>
      </c>
      <c r="AD2396" s="48">
        <f>(ROUND(AC2396-AC2385,1)/AC2385)</f>
        <v>0.28030303030303028</v>
      </c>
      <c r="AE2396" s="113"/>
      <c r="AF2396" s="60"/>
      <c r="AH2396" s="20"/>
    </row>
    <row r="2397" spans="1:34">
      <c r="A2397" s="99"/>
      <c r="B2397" s="87"/>
      <c r="C2397" s="21" t="s">
        <v>330</v>
      </c>
      <c r="D2397" s="12">
        <v>120</v>
      </c>
      <c r="E2397" s="12">
        <v>0</v>
      </c>
      <c r="F2397" s="12">
        <v>0</v>
      </c>
      <c r="G2397" s="12">
        <v>0</v>
      </c>
      <c r="H2397" s="12">
        <v>0</v>
      </c>
      <c r="I2397" s="13">
        <v>40</v>
      </c>
      <c r="J2397" s="13">
        <v>40</v>
      </c>
      <c r="K2397" s="13">
        <v>0</v>
      </c>
      <c r="L2397" s="13">
        <v>70</v>
      </c>
      <c r="M2397" s="13">
        <v>0</v>
      </c>
      <c r="N2397" s="14">
        <f>D2397*$D$15</f>
        <v>156</v>
      </c>
      <c r="O2397" s="14">
        <f>E2397*$E$15</f>
        <v>0</v>
      </c>
      <c r="P2397" s="14">
        <f>F2397*$F$15</f>
        <v>0</v>
      </c>
      <c r="Q2397" s="14">
        <f>G2397*$G$15</f>
        <v>0</v>
      </c>
      <c r="R2397" s="14">
        <f>H2397*$H$15</f>
        <v>0</v>
      </c>
      <c r="S2397" s="14">
        <f>(N2397/100)*(I2397*$I$15)+(N2397/100)*(J2397*$J$15)+(N2397/100)*(L2397*$L$15)</f>
        <v>351</v>
      </c>
      <c r="T2397" s="14">
        <f>(O2397/100)*(K2397*$K$15)</f>
        <v>0</v>
      </c>
      <c r="U2397" s="14">
        <f>(P2397/100)*(K2397*$K$15)+(P2397/100)*(L2397*$L$15)</f>
        <v>0</v>
      </c>
      <c r="V2397" s="14">
        <f>(Q2397/100)*(L2397*$L$15)</f>
        <v>0</v>
      </c>
      <c r="W2397" s="14">
        <f>(R2397/100)*(K2397*$K$15)+(R2397/100)*(L2397*$L$15)</f>
        <v>0</v>
      </c>
      <c r="X2397" s="14">
        <f t="shared" si="766"/>
        <v>507</v>
      </c>
      <c r="Y2397" s="14">
        <f t="shared" si="767"/>
        <v>0</v>
      </c>
      <c r="Z2397" s="14">
        <f t="shared" si="768"/>
        <v>0</v>
      </c>
      <c r="AA2397" s="14">
        <f t="shared" si="769"/>
        <v>0</v>
      </c>
      <c r="AB2397" s="14">
        <f t="shared" si="771"/>
        <v>0</v>
      </c>
      <c r="AC2397" s="15">
        <f t="shared" si="770"/>
        <v>507</v>
      </c>
      <c r="AD2397" s="48">
        <f>(ROUND(AC2397-AC2385,1)/AC2385)</f>
        <v>0.28030303030303028</v>
      </c>
      <c r="AE2397" s="113"/>
      <c r="AF2397" s="60"/>
      <c r="AH2397" s="20"/>
    </row>
    <row r="2398" spans="1:34">
      <c r="A2398" s="99"/>
      <c r="B2398" s="87"/>
      <c r="C2398" s="21" t="s">
        <v>326</v>
      </c>
      <c r="D2398" s="12">
        <v>120</v>
      </c>
      <c r="E2398" s="12">
        <v>0</v>
      </c>
      <c r="F2398" s="12">
        <v>0</v>
      </c>
      <c r="G2398" s="12">
        <v>0</v>
      </c>
      <c r="H2398" s="12">
        <v>0</v>
      </c>
      <c r="I2398" s="13">
        <v>40</v>
      </c>
      <c r="J2398" s="13">
        <v>69</v>
      </c>
      <c r="K2398" s="13">
        <v>0</v>
      </c>
      <c r="L2398" s="13">
        <v>0</v>
      </c>
      <c r="M2398" s="13">
        <v>0</v>
      </c>
      <c r="N2398" s="14">
        <f>D2398*$D$16</f>
        <v>156</v>
      </c>
      <c r="O2398" s="14">
        <f>E2398*$E$16</f>
        <v>0</v>
      </c>
      <c r="P2398" s="14">
        <f>F2398*$F$16</f>
        <v>0</v>
      </c>
      <c r="Q2398" s="14">
        <f>G2398*$G$16</f>
        <v>0</v>
      </c>
      <c r="R2398" s="14">
        <f>H2398*$H$16</f>
        <v>0</v>
      </c>
      <c r="S2398" s="14">
        <f>(N2398/100)*(I2398*$I$16)+(N2398/100)*(J2398*$J$16)</f>
        <v>309.97199999999998</v>
      </c>
      <c r="T2398" s="14">
        <f>(O2398/100)*(K2398*$K$16)</f>
        <v>0</v>
      </c>
      <c r="U2398" s="14">
        <f>(P2398/100)*(K2398*$K$16)+(P2398/100)*(L2398*$L$16)</f>
        <v>0</v>
      </c>
      <c r="V2398" s="14">
        <f>(Q2398/100)*(L2398*$L$16)</f>
        <v>0</v>
      </c>
      <c r="W2398" s="14">
        <f>(R2398/100)*(K2398*$K$16)+(R2398/100)*(L2398*$L$16)</f>
        <v>0</v>
      </c>
      <c r="X2398" s="14">
        <f t="shared" si="766"/>
        <v>465.97199999999998</v>
      </c>
      <c r="Y2398" s="14">
        <f t="shared" si="767"/>
        <v>0</v>
      </c>
      <c r="Z2398" s="14">
        <f t="shared" si="768"/>
        <v>0</v>
      </c>
      <c r="AA2398" s="14">
        <f t="shared" si="769"/>
        <v>0</v>
      </c>
      <c r="AB2398" s="14">
        <f t="shared" si="771"/>
        <v>0</v>
      </c>
      <c r="AC2398" s="15">
        <f t="shared" si="770"/>
        <v>466</v>
      </c>
      <c r="AD2398" s="48">
        <f>(ROUND(AC2398-AC2385,1)/AC2385)</f>
        <v>0.17676767676767677</v>
      </c>
      <c r="AE2398" s="113"/>
      <c r="AF2398" s="60"/>
      <c r="AH2398" s="20"/>
    </row>
    <row r="2399" spans="1:34">
      <c r="A2399" s="99"/>
      <c r="B2399" s="87"/>
      <c r="C2399" s="21" t="s">
        <v>327</v>
      </c>
      <c r="D2399" s="12">
        <v>120</v>
      </c>
      <c r="E2399" s="12">
        <v>0</v>
      </c>
      <c r="F2399" s="12">
        <v>0</v>
      </c>
      <c r="G2399" s="12">
        <v>0</v>
      </c>
      <c r="H2399" s="12">
        <v>0</v>
      </c>
      <c r="I2399" s="13">
        <v>69</v>
      </c>
      <c r="J2399" s="13">
        <v>40</v>
      </c>
      <c r="K2399" s="13">
        <v>0</v>
      </c>
      <c r="L2399" s="13">
        <v>0</v>
      </c>
      <c r="M2399" s="13">
        <v>0</v>
      </c>
      <c r="N2399" s="14">
        <f>D2399*$D$17</f>
        <v>156</v>
      </c>
      <c r="O2399" s="14">
        <f>E2399*$E$17</f>
        <v>0</v>
      </c>
      <c r="P2399" s="14">
        <f>F2399*$F$17</f>
        <v>0</v>
      </c>
      <c r="Q2399" s="14">
        <f>G2399*$G$17</f>
        <v>0</v>
      </c>
      <c r="R2399" s="14">
        <f>H2399*$H$17</f>
        <v>0</v>
      </c>
      <c r="S2399" s="14">
        <f>(N2399/100)*(I2399*$I$17)+(N2399/100)*(J2399*$J$17)</f>
        <v>309.97199999999998</v>
      </c>
      <c r="T2399" s="14">
        <f>(O2399/100)*(K2399*$K$17)</f>
        <v>0</v>
      </c>
      <c r="U2399" s="14">
        <f>(P2399/100)*(K2399*$K$17)+(P2399/100)*(L2399*$L$17)</f>
        <v>0</v>
      </c>
      <c r="V2399" s="14">
        <f>(Q2399/100)*(L2399*$L$17)</f>
        <v>0</v>
      </c>
      <c r="W2399" s="14">
        <f>(R2399/100)*(K2399*$K$17)+(R2399/100)*(L2399*$L$17)</f>
        <v>0</v>
      </c>
      <c r="X2399" s="14">
        <f t="shared" si="766"/>
        <v>465.97199999999998</v>
      </c>
      <c r="Y2399" s="14">
        <f t="shared" si="767"/>
        <v>0</v>
      </c>
      <c r="Z2399" s="14">
        <f t="shared" si="768"/>
        <v>0</v>
      </c>
      <c r="AA2399" s="14">
        <f t="shared" si="769"/>
        <v>0</v>
      </c>
      <c r="AB2399" s="14">
        <f t="shared" si="771"/>
        <v>0</v>
      </c>
      <c r="AC2399" s="15">
        <f t="shared" si="770"/>
        <v>466</v>
      </c>
      <c r="AD2399" s="48">
        <f>(ROUND(AC2399-AC2385,1)/AC2385)</f>
        <v>0.17676767676767677</v>
      </c>
      <c r="AE2399" s="113"/>
      <c r="AF2399" s="60"/>
      <c r="AH2399" s="20"/>
    </row>
    <row r="2400" spans="1:34">
      <c r="A2400" s="106" t="s">
        <v>0</v>
      </c>
      <c r="B2400" s="88" t="s">
        <v>120</v>
      </c>
      <c r="C2400" s="50" t="s">
        <v>244</v>
      </c>
      <c r="D2400" s="11">
        <v>120</v>
      </c>
      <c r="E2400" s="11">
        <v>0</v>
      </c>
      <c r="F2400" s="11">
        <v>0</v>
      </c>
      <c r="G2400" s="11">
        <v>0</v>
      </c>
      <c r="H2400" s="11">
        <v>0</v>
      </c>
      <c r="I2400" s="51">
        <v>70</v>
      </c>
      <c r="J2400" s="51">
        <v>10</v>
      </c>
      <c r="K2400" s="51">
        <v>0</v>
      </c>
      <c r="L2400" s="51">
        <v>0</v>
      </c>
      <c r="M2400" s="51">
        <v>0</v>
      </c>
      <c r="N2400" s="52">
        <f>D2400*$D$3</f>
        <v>180</v>
      </c>
      <c r="O2400" s="52">
        <f>E2400*$E$3</f>
        <v>0</v>
      </c>
      <c r="P2400" s="52">
        <f>F2400*$F$3</f>
        <v>0</v>
      </c>
      <c r="Q2400" s="52">
        <f>G2400*$G$3</f>
        <v>0</v>
      </c>
      <c r="R2400" s="52">
        <f>H2400*$H$3</f>
        <v>0</v>
      </c>
      <c r="S2400" s="52">
        <f>(N2400/100)*(I2400*$I$3)+(N2400/100)*(J2400*$J$3)</f>
        <v>216</v>
      </c>
      <c r="T2400" s="52">
        <f>(O2400/100)*(K2400*$K$3)</f>
        <v>0</v>
      </c>
      <c r="U2400" s="52">
        <f>(P2400/100)*(K2400*$K$3)+(P2400/100)*(L2400*$L$3)</f>
        <v>0</v>
      </c>
      <c r="V2400" s="52">
        <f>(Q2400/100)*(L2400*$L$3)</f>
        <v>0</v>
      </c>
      <c r="W2400" s="52">
        <f>(R2400/100)*(K2400*$K$3)+(R2400/100)*(L2400*$L$3)</f>
        <v>0</v>
      </c>
      <c r="X2400" s="52">
        <f t="shared" ref="X2400:X2490" si="772">N2400+S2400</f>
        <v>396</v>
      </c>
      <c r="Y2400" s="52">
        <f t="shared" ref="Y2400:Y2490" si="773">O2400+T2400</f>
        <v>0</v>
      </c>
      <c r="Z2400" s="52">
        <f t="shared" ref="Z2400:Z2490" si="774">P2400+U2400</f>
        <v>0</v>
      </c>
      <c r="AA2400" s="52">
        <f t="shared" ref="AA2400:AA2490" si="775">Q2400+V2400</f>
        <v>0</v>
      </c>
      <c r="AB2400" s="52">
        <f t="shared" si="771"/>
        <v>0</v>
      </c>
      <c r="AC2400" s="53">
        <f>ROUND(X2400+Y2400+Z2400+AA2400+AB2400,1)</f>
        <v>396</v>
      </c>
      <c r="AD2400" s="58">
        <v>0</v>
      </c>
      <c r="AE2400" s="113" t="s">
        <v>814</v>
      </c>
      <c r="AF2400" s="60"/>
      <c r="AH2400" s="20"/>
    </row>
    <row r="2401" spans="1:34">
      <c r="A2401" s="99" t="s">
        <v>815</v>
      </c>
      <c r="B2401" s="89">
        <v>18</v>
      </c>
      <c r="C2401" s="21" t="s">
        <v>325</v>
      </c>
      <c r="D2401" s="12">
        <v>120</v>
      </c>
      <c r="E2401" s="12">
        <v>0</v>
      </c>
      <c r="F2401" s="12">
        <v>0</v>
      </c>
      <c r="G2401" s="12">
        <v>0</v>
      </c>
      <c r="H2401" s="12">
        <v>0</v>
      </c>
      <c r="I2401" s="13">
        <v>85</v>
      </c>
      <c r="J2401" s="13">
        <v>25</v>
      </c>
      <c r="K2401" s="13">
        <v>0</v>
      </c>
      <c r="L2401" s="13">
        <v>0</v>
      </c>
      <c r="M2401" s="13">
        <v>0</v>
      </c>
      <c r="N2401" s="14">
        <f>D2401*$D$4</f>
        <v>156</v>
      </c>
      <c r="O2401" s="14">
        <f>E2401*$E$4</f>
        <v>0</v>
      </c>
      <c r="P2401" s="14">
        <f>F2401*$F$4</f>
        <v>0</v>
      </c>
      <c r="Q2401" s="14">
        <f>G2401*$G$4</f>
        <v>0</v>
      </c>
      <c r="R2401" s="14">
        <f>H2401*$H$4</f>
        <v>0</v>
      </c>
      <c r="S2401" s="14">
        <f>(N2401/100)*(I2401*$I$4)+(N2401/100)*(J2401*$J$4)</f>
        <v>308.88</v>
      </c>
      <c r="T2401" s="14">
        <f>(O2401/100)*(K2401*$K$4)</f>
        <v>0</v>
      </c>
      <c r="U2401" s="14">
        <f>(P2401/100)*(K2401*$K$4)+(P2401/100)*(L2401*$L$4)</f>
        <v>0</v>
      </c>
      <c r="V2401" s="14">
        <f>(Q2401/100)*(L2401*$L$4)</f>
        <v>0</v>
      </c>
      <c r="W2401" s="14">
        <f>(R2401/100)*(K2401*$K$4)+(R2401/100)*(L2401*$L$4)</f>
        <v>0</v>
      </c>
      <c r="X2401" s="14">
        <f t="shared" si="772"/>
        <v>464.88</v>
      </c>
      <c r="Y2401" s="14">
        <f t="shared" si="773"/>
        <v>0</v>
      </c>
      <c r="Z2401" s="14">
        <f t="shared" si="774"/>
        <v>0</v>
      </c>
      <c r="AA2401" s="14">
        <f t="shared" si="775"/>
        <v>0</v>
      </c>
      <c r="AB2401" s="14">
        <f t="shared" ref="AB2401:AB2417" si="776">R2401+W2401</f>
        <v>0</v>
      </c>
      <c r="AC2401" s="15">
        <f>ROUND(X2401+Y2401+Z2401+AA2401+AB2401,1)</f>
        <v>464.9</v>
      </c>
      <c r="AD2401" s="48">
        <f>(ROUND(AC2401-AC2400,1)/AC2400)</f>
        <v>0.173989898989899</v>
      </c>
      <c r="AE2401" s="113"/>
      <c r="AF2401" s="60"/>
      <c r="AH2401" s="20"/>
    </row>
    <row r="2402" spans="1:34">
      <c r="A2402" s="99" t="s">
        <v>816</v>
      </c>
      <c r="B2402" s="89">
        <v>0</v>
      </c>
      <c r="C2402" s="21" t="s">
        <v>850</v>
      </c>
      <c r="D2402" s="12">
        <v>120</v>
      </c>
      <c r="E2402" s="12">
        <v>0</v>
      </c>
      <c r="F2402" s="12">
        <v>0</v>
      </c>
      <c r="G2402" s="12">
        <v>0</v>
      </c>
      <c r="H2402" s="12">
        <v>0</v>
      </c>
      <c r="I2402" s="13">
        <v>70</v>
      </c>
      <c r="J2402" s="13">
        <v>10</v>
      </c>
      <c r="K2402" s="13">
        <v>0</v>
      </c>
      <c r="L2402" s="13">
        <v>0</v>
      </c>
      <c r="M2402" s="13">
        <v>0</v>
      </c>
      <c r="N2402" s="14">
        <f>D2402*$D$5</f>
        <v>168</v>
      </c>
      <c r="O2402" s="14">
        <f>E2402*$E$5</f>
        <v>0</v>
      </c>
      <c r="P2402" s="14">
        <f>F2402*$F$5</f>
        <v>0</v>
      </c>
      <c r="Q2402" s="14">
        <f>G2402*$G$5</f>
        <v>0</v>
      </c>
      <c r="R2402" s="14">
        <f>H2402*$H$5</f>
        <v>0</v>
      </c>
      <c r="S2402" s="14">
        <f>(N2402/100)*(I2402*$I$5)+(N2402/100)*(J2402*$J$5)</f>
        <v>201.6</v>
      </c>
      <c r="T2402" s="14">
        <f>(O2402/100)*(K2402*$K$5)</f>
        <v>0</v>
      </c>
      <c r="U2402" s="14">
        <f>(P2402/100)*(K2402*$K$5)+(P2402/100)*(L2402*$L$5)</f>
        <v>0</v>
      </c>
      <c r="V2402" s="14">
        <f>(Q2402/100)*(L2402*$L$5)</f>
        <v>0</v>
      </c>
      <c r="W2402" s="14">
        <f>(R2402/100)*(K2402*$K$5)+(R2402/100)*(L2402*$L$5)</f>
        <v>0</v>
      </c>
      <c r="X2402" s="14">
        <f t="shared" si="772"/>
        <v>369.6</v>
      </c>
      <c r="Y2402" s="14">
        <f t="shared" si="773"/>
        <v>0</v>
      </c>
      <c r="Z2402" s="14">
        <f t="shared" si="774"/>
        <v>0</v>
      </c>
      <c r="AA2402" s="14">
        <f t="shared" si="775"/>
        <v>0</v>
      </c>
      <c r="AB2402" s="14">
        <f t="shared" si="776"/>
        <v>0</v>
      </c>
      <c r="AC2402" s="15">
        <f t="shared" ref="AC2402:AC2414" si="777">ROUND(X2402+Y2402+Z2402+AA2402+AB2402,1)</f>
        <v>369.6</v>
      </c>
      <c r="AD2402" s="48">
        <f>(ROUND(AC2402-AC2400,1)/AC2400)</f>
        <v>-6.6666666666666666E-2</v>
      </c>
      <c r="AE2402" s="113"/>
      <c r="AF2402" s="60"/>
      <c r="AH2402" s="20"/>
    </row>
    <row r="2403" spans="1:34">
      <c r="A2403" s="99" t="s">
        <v>817</v>
      </c>
      <c r="B2403" s="89">
        <v>0</v>
      </c>
      <c r="C2403" s="21" t="s">
        <v>338</v>
      </c>
      <c r="D2403" s="12">
        <v>120</v>
      </c>
      <c r="E2403" s="12">
        <v>0</v>
      </c>
      <c r="F2403" s="12">
        <v>0</v>
      </c>
      <c r="G2403" s="12">
        <v>0</v>
      </c>
      <c r="H2403" s="12">
        <v>0</v>
      </c>
      <c r="I2403" s="13">
        <v>70</v>
      </c>
      <c r="J2403" s="13">
        <v>10</v>
      </c>
      <c r="K2403" s="13">
        <v>0</v>
      </c>
      <c r="L2403" s="13">
        <v>0</v>
      </c>
      <c r="M2403" s="13">
        <v>0</v>
      </c>
      <c r="N2403" s="14">
        <f>D2403*$D$6</f>
        <v>168</v>
      </c>
      <c r="O2403" s="14">
        <f>E2403*$E$6</f>
        <v>0</v>
      </c>
      <c r="P2403" s="14">
        <f>F2403*$F$6</f>
        <v>0</v>
      </c>
      <c r="Q2403" s="14">
        <f>G2403*$G$6</f>
        <v>0</v>
      </c>
      <c r="R2403" s="14">
        <f>H2403*$H$6</f>
        <v>0</v>
      </c>
      <c r="S2403" s="14">
        <f>(N2403/100)*(I2403*$I$6)+(N2403/100)*(J2403*$J$6)</f>
        <v>201.6</v>
      </c>
      <c r="T2403" s="14">
        <f>(O2403/100)*(K2403*$K$6)</f>
        <v>0</v>
      </c>
      <c r="U2403" s="14">
        <f>(P2403/100)*(K2403*$K$6)+(P2403/100)*(L2403*$L$6)</f>
        <v>0</v>
      </c>
      <c r="V2403" s="14">
        <f>(Q2403/100)*(L2403*$L$6)</f>
        <v>0</v>
      </c>
      <c r="W2403" s="14">
        <f>(R2403/100)*(K2403*$K$6)+(R2403/100)*(L2403*$L$6)</f>
        <v>0</v>
      </c>
      <c r="X2403" s="14">
        <f t="shared" si="772"/>
        <v>369.6</v>
      </c>
      <c r="Y2403" s="14">
        <f t="shared" si="773"/>
        <v>0</v>
      </c>
      <c r="Z2403" s="14">
        <f t="shared" si="774"/>
        <v>0</v>
      </c>
      <c r="AA2403" s="14">
        <f t="shared" si="775"/>
        <v>0</v>
      </c>
      <c r="AB2403" s="14">
        <f t="shared" si="776"/>
        <v>0</v>
      </c>
      <c r="AC2403" s="15">
        <f t="shared" si="777"/>
        <v>369.6</v>
      </c>
      <c r="AD2403" s="48">
        <f>(ROUND(AC2403-AC2400,1)/AC2400)</f>
        <v>-6.6666666666666666E-2</v>
      </c>
      <c r="AE2403" s="113"/>
      <c r="AF2403" s="60"/>
      <c r="AH2403" s="20"/>
    </row>
    <row r="2404" spans="1:34">
      <c r="A2404" s="99" t="s">
        <v>818</v>
      </c>
      <c r="B2404" s="89">
        <v>0</v>
      </c>
      <c r="C2404" s="21" t="s">
        <v>339</v>
      </c>
      <c r="D2404" s="12">
        <v>125</v>
      </c>
      <c r="E2404" s="12">
        <v>0</v>
      </c>
      <c r="F2404" s="12">
        <v>0</v>
      </c>
      <c r="G2404" s="12">
        <v>0</v>
      </c>
      <c r="H2404" s="12">
        <v>0</v>
      </c>
      <c r="I2404" s="13">
        <v>70</v>
      </c>
      <c r="J2404" s="13">
        <v>10</v>
      </c>
      <c r="K2404" s="13">
        <v>0</v>
      </c>
      <c r="L2404" s="13">
        <v>0</v>
      </c>
      <c r="M2404" s="13">
        <v>0</v>
      </c>
      <c r="N2404" s="14">
        <f>D2404*$D$7</f>
        <v>175</v>
      </c>
      <c r="O2404" s="14">
        <f>E2404*$E$7</f>
        <v>0</v>
      </c>
      <c r="P2404" s="14">
        <f>F2404*$F$7</f>
        <v>0</v>
      </c>
      <c r="Q2404" s="14">
        <f>G2404*$G$7</f>
        <v>0</v>
      </c>
      <c r="R2404" s="14">
        <f>H2404*$H$7</f>
        <v>0</v>
      </c>
      <c r="S2404" s="14">
        <f>(N2404/100)*(I2404*$I$7)+(N2404/100)*(J2404*$J$7)</f>
        <v>210</v>
      </c>
      <c r="T2404" s="14">
        <f>(O2404/100)*(K2404*$K$7)</f>
        <v>0</v>
      </c>
      <c r="U2404" s="14">
        <f>(P2404/100)*(K2404*$K$7)+(P2404/100)*(L2404*$L$7)</f>
        <v>0</v>
      </c>
      <c r="V2404" s="14">
        <f>(Q2404/100)*(L2404*$L$7)</f>
        <v>0</v>
      </c>
      <c r="W2404" s="14">
        <f>(R2404/100)*(K2404*$K$7)+(R2404/100)*(L2404*$L$7)</f>
        <v>0</v>
      </c>
      <c r="X2404" s="14">
        <f t="shared" si="772"/>
        <v>385</v>
      </c>
      <c r="Y2404" s="14">
        <f t="shared" si="773"/>
        <v>0</v>
      </c>
      <c r="Z2404" s="14">
        <f t="shared" si="774"/>
        <v>0</v>
      </c>
      <c r="AA2404" s="14">
        <f t="shared" si="775"/>
        <v>0</v>
      </c>
      <c r="AB2404" s="14">
        <f t="shared" si="776"/>
        <v>0</v>
      </c>
      <c r="AC2404" s="15">
        <f t="shared" si="777"/>
        <v>385</v>
      </c>
      <c r="AD2404" s="48">
        <f>(ROUND(AC2404-AC2400,1)/AC2400)</f>
        <v>-2.7777777777777776E-2</v>
      </c>
      <c r="AE2404" s="113"/>
      <c r="AF2404" s="60"/>
      <c r="AH2404" s="20"/>
    </row>
    <row r="2405" spans="1:34">
      <c r="A2405" s="99" t="s">
        <v>667</v>
      </c>
      <c r="B2405" s="89"/>
      <c r="C2405" s="21" t="s">
        <v>340</v>
      </c>
      <c r="D2405" s="12">
        <v>120</v>
      </c>
      <c r="E2405" s="12">
        <v>0</v>
      </c>
      <c r="F2405" s="12">
        <v>0</v>
      </c>
      <c r="G2405" s="12">
        <v>0</v>
      </c>
      <c r="H2405" s="12">
        <v>0</v>
      </c>
      <c r="I2405" s="13">
        <v>70</v>
      </c>
      <c r="J2405" s="13">
        <v>10</v>
      </c>
      <c r="K2405" s="13">
        <v>0</v>
      </c>
      <c r="L2405" s="13">
        <v>0</v>
      </c>
      <c r="M2405" s="13">
        <v>0</v>
      </c>
      <c r="N2405" s="14">
        <f>D2405*$D$8</f>
        <v>168</v>
      </c>
      <c r="O2405" s="14">
        <f>E2405*$E$8</f>
        <v>0</v>
      </c>
      <c r="P2405" s="14">
        <f>F2405*$F$8</f>
        <v>0</v>
      </c>
      <c r="Q2405" s="14">
        <f>G2405*$G$8</f>
        <v>0</v>
      </c>
      <c r="R2405" s="14">
        <f>H2405*$H$8</f>
        <v>0</v>
      </c>
      <c r="S2405" s="14">
        <f>(N2405/100)*(I2405*$I$8)+(N2405/100)*(J2405*$J$8)</f>
        <v>201.6</v>
      </c>
      <c r="T2405" s="14">
        <f>(O2405/100)*(K2405*$K$8)</f>
        <v>0</v>
      </c>
      <c r="U2405" s="14">
        <f>(P2405/100)*(K2405*$K$8)+(P2405/100)*(L2405*$L$8)</f>
        <v>0</v>
      </c>
      <c r="V2405" s="14">
        <f>(Q2405/100)*(L2405*$L$8)</f>
        <v>0</v>
      </c>
      <c r="W2405" s="14">
        <f>(R2405/100)*(K2405*$K$8)+(R2405/100)*(L2405*$L$8)</f>
        <v>0</v>
      </c>
      <c r="X2405" s="14">
        <f t="shared" si="772"/>
        <v>369.6</v>
      </c>
      <c r="Y2405" s="14">
        <f t="shared" si="773"/>
        <v>0</v>
      </c>
      <c r="Z2405" s="14">
        <f t="shared" si="774"/>
        <v>0</v>
      </c>
      <c r="AA2405" s="14">
        <f t="shared" si="775"/>
        <v>0</v>
      </c>
      <c r="AB2405" s="14">
        <f t="shared" si="776"/>
        <v>0</v>
      </c>
      <c r="AC2405" s="15">
        <f t="shared" si="777"/>
        <v>369.6</v>
      </c>
      <c r="AD2405" s="48">
        <f>(ROUND(AC2405-AC2400,1)/AC2400)</f>
        <v>-6.6666666666666666E-2</v>
      </c>
      <c r="AE2405" s="113"/>
      <c r="AF2405" s="60"/>
      <c r="AH2405" s="20"/>
    </row>
    <row r="2406" spans="1:34">
      <c r="A2406" s="99" t="s">
        <v>606</v>
      </c>
      <c r="B2406" s="89"/>
      <c r="C2406" s="21" t="s">
        <v>1</v>
      </c>
      <c r="D2406" s="12">
        <v>60</v>
      </c>
      <c r="E2406" s="12">
        <v>120</v>
      </c>
      <c r="F2406" s="12">
        <v>0</v>
      </c>
      <c r="G2406" s="12">
        <v>0</v>
      </c>
      <c r="H2406" s="12">
        <v>0</v>
      </c>
      <c r="I2406" s="13">
        <v>70</v>
      </c>
      <c r="J2406" s="13">
        <v>10</v>
      </c>
      <c r="K2406" s="13">
        <v>85</v>
      </c>
      <c r="L2406" s="13">
        <v>0</v>
      </c>
      <c r="M2406" s="13">
        <v>0</v>
      </c>
      <c r="N2406" s="14">
        <f>D2406*$D$9</f>
        <v>72</v>
      </c>
      <c r="O2406" s="14">
        <f>E2406*$E$9</f>
        <v>156</v>
      </c>
      <c r="P2406" s="14">
        <f>F2406*$F$9</f>
        <v>0</v>
      </c>
      <c r="Q2406" s="14">
        <f>G2406*$G$9</f>
        <v>0</v>
      </c>
      <c r="R2406" s="14">
        <f>H2406*$H$9</f>
        <v>0</v>
      </c>
      <c r="S2406" s="14">
        <f>(N2406/100)*(I2406*$I$9)+(N2406/100)*(J2406*$J$9)</f>
        <v>86.399999999999991</v>
      </c>
      <c r="T2406" s="14">
        <f>(O2406/100)*(K2406*$K$9)</f>
        <v>198.9</v>
      </c>
      <c r="U2406" s="14">
        <f>(P2406/100)*(K2406*$K$9)+(P2406/100)*(L2406*$L$9)</f>
        <v>0</v>
      </c>
      <c r="V2406" s="14">
        <f>(Q2406/100)*(L2406*$L$9)</f>
        <v>0</v>
      </c>
      <c r="W2406" s="14">
        <f>(R2406/100)*(K2406*$K$9)+(R2406/100)*(L2406*$L$9)</f>
        <v>0</v>
      </c>
      <c r="X2406" s="14">
        <f t="shared" si="772"/>
        <v>158.39999999999998</v>
      </c>
      <c r="Y2406" s="14">
        <f t="shared" si="773"/>
        <v>354.9</v>
      </c>
      <c r="Z2406" s="14">
        <f t="shared" si="774"/>
        <v>0</v>
      </c>
      <c r="AA2406" s="14">
        <f t="shared" si="775"/>
        <v>0</v>
      </c>
      <c r="AB2406" s="14">
        <f t="shared" si="776"/>
        <v>0</v>
      </c>
      <c r="AC2406" s="15">
        <f t="shared" si="777"/>
        <v>513.29999999999995</v>
      </c>
      <c r="AD2406" s="48">
        <f>(ROUND(AC2406-AC2400,1)/AC2400)</f>
        <v>0.2962121212121212</v>
      </c>
      <c r="AE2406" s="113"/>
      <c r="AF2406" s="60"/>
      <c r="AH2406" s="20"/>
    </row>
    <row r="2407" spans="1:34">
      <c r="A2407" s="99" t="s">
        <v>845</v>
      </c>
      <c r="B2407" s="89"/>
      <c r="C2407" s="21" t="s">
        <v>2</v>
      </c>
      <c r="D2407" s="12">
        <v>60</v>
      </c>
      <c r="E2407" s="12">
        <v>0</v>
      </c>
      <c r="F2407" s="12">
        <v>120</v>
      </c>
      <c r="G2407" s="12">
        <v>0</v>
      </c>
      <c r="H2407" s="12">
        <v>0</v>
      </c>
      <c r="I2407" s="13">
        <v>70</v>
      </c>
      <c r="J2407" s="13">
        <v>10</v>
      </c>
      <c r="K2407" s="13">
        <v>42.5</v>
      </c>
      <c r="L2407" s="13">
        <v>42.5</v>
      </c>
      <c r="M2407" s="13">
        <v>0</v>
      </c>
      <c r="N2407" s="14">
        <f>D2407*$D$10</f>
        <v>72</v>
      </c>
      <c r="O2407" s="14">
        <f>E2407*$E$10</f>
        <v>0</v>
      </c>
      <c r="P2407" s="14">
        <f>F2407*$F$10</f>
        <v>156</v>
      </c>
      <c r="Q2407" s="14">
        <f>G2407*$G$10</f>
        <v>0</v>
      </c>
      <c r="R2407" s="14">
        <f>H2407*$H$10</f>
        <v>0</v>
      </c>
      <c r="S2407" s="14">
        <f>(N2407/100)*(I2407*$I$10)+(N2407/100)*(J2407*$J$10)</f>
        <v>86.399999999999991</v>
      </c>
      <c r="T2407" s="14">
        <f>(O2407/100)*(K2407*$J$10)</f>
        <v>0</v>
      </c>
      <c r="U2407" s="14">
        <f>(P2407/100)*(K2407*$K$10)+(P2407/100)*(L2407*$L$10)</f>
        <v>198.9</v>
      </c>
      <c r="V2407" s="14">
        <f>(Q2407/100)*(L2407*$L$10)</f>
        <v>0</v>
      </c>
      <c r="W2407" s="14">
        <f>(R2407/100)*(K2407*$K$10)+(R2407/100)*(L2407*$L$10)</f>
        <v>0</v>
      </c>
      <c r="X2407" s="14">
        <f t="shared" si="772"/>
        <v>158.39999999999998</v>
      </c>
      <c r="Y2407" s="14">
        <f t="shared" si="773"/>
        <v>0</v>
      </c>
      <c r="Z2407" s="14">
        <f t="shared" si="774"/>
        <v>354.9</v>
      </c>
      <c r="AA2407" s="14">
        <f t="shared" si="775"/>
        <v>0</v>
      </c>
      <c r="AB2407" s="14">
        <f t="shared" si="776"/>
        <v>0</v>
      </c>
      <c r="AC2407" s="15">
        <f t="shared" si="777"/>
        <v>513.29999999999995</v>
      </c>
      <c r="AD2407" s="48">
        <f>(ROUND(AC2407-AC2400,1)/AC2400)</f>
        <v>0.2962121212121212</v>
      </c>
      <c r="AE2407" s="113"/>
      <c r="AF2407" s="60"/>
      <c r="AH2407" s="20"/>
    </row>
    <row r="2408" spans="1:34">
      <c r="A2408" s="99" t="s">
        <v>846</v>
      </c>
      <c r="B2408" s="89"/>
      <c r="C2408" s="21" t="s">
        <v>3</v>
      </c>
      <c r="D2408" s="12">
        <v>60</v>
      </c>
      <c r="E2408" s="12">
        <v>0</v>
      </c>
      <c r="F2408" s="12">
        <v>0</v>
      </c>
      <c r="G2408" s="12">
        <v>120</v>
      </c>
      <c r="H2408" s="12">
        <v>0</v>
      </c>
      <c r="I2408" s="13">
        <v>70</v>
      </c>
      <c r="J2408" s="13">
        <v>10</v>
      </c>
      <c r="K2408" s="13">
        <v>0</v>
      </c>
      <c r="L2408" s="13">
        <v>85</v>
      </c>
      <c r="M2408" s="13">
        <v>0</v>
      </c>
      <c r="N2408" s="14">
        <f>D2408*$D$11</f>
        <v>72</v>
      </c>
      <c r="O2408" s="14">
        <f>E2408*$E$11</f>
        <v>0</v>
      </c>
      <c r="P2408" s="14">
        <f>F2408*$F$11</f>
        <v>0</v>
      </c>
      <c r="Q2408" s="14">
        <f>G2408*$G$11</f>
        <v>156</v>
      </c>
      <c r="R2408" s="14">
        <f>H2408*$H$11</f>
        <v>0</v>
      </c>
      <c r="S2408" s="14">
        <f>(N2408/100)*(I2408*$I$11)+(N2408/100)*(J2408*$J$11)</f>
        <v>86.399999999999991</v>
      </c>
      <c r="T2408" s="14">
        <f>(O2408/100)*(K2408*$K$11)</f>
        <v>0</v>
      </c>
      <c r="U2408" s="14">
        <f>(P2408/100)*(K2408*$K$11)+(P2408/100)*(L2408*$L$11)</f>
        <v>0</v>
      </c>
      <c r="V2408" s="14">
        <f>(Q2408/100)*(L2408*$L$11)</f>
        <v>198.9</v>
      </c>
      <c r="W2408" s="14">
        <f>(R2408/100)*(K2408*$K$11)+(R2408/100)*(L2408*$L$11)</f>
        <v>0</v>
      </c>
      <c r="X2408" s="14">
        <f t="shared" si="772"/>
        <v>158.39999999999998</v>
      </c>
      <c r="Y2408" s="14">
        <f t="shared" si="773"/>
        <v>0</v>
      </c>
      <c r="Z2408" s="14">
        <f t="shared" si="774"/>
        <v>0</v>
      </c>
      <c r="AA2408" s="14">
        <f t="shared" si="775"/>
        <v>354.9</v>
      </c>
      <c r="AB2408" s="14">
        <f t="shared" si="776"/>
        <v>0</v>
      </c>
      <c r="AC2408" s="15">
        <f t="shared" si="777"/>
        <v>513.29999999999995</v>
      </c>
      <c r="AD2408" s="48">
        <f>(ROUND(AC2408-AC2400,1)/AC2400)</f>
        <v>0.2962121212121212</v>
      </c>
      <c r="AE2408" s="113"/>
      <c r="AF2408" s="60"/>
      <c r="AH2408" s="20"/>
    </row>
    <row r="2409" spans="1:34">
      <c r="A2409" s="99" t="s">
        <v>847</v>
      </c>
      <c r="B2409" s="89"/>
      <c r="C2409" s="21" t="s">
        <v>4</v>
      </c>
      <c r="D2409" s="12">
        <v>60</v>
      </c>
      <c r="E2409" s="12">
        <v>0</v>
      </c>
      <c r="F2409" s="12">
        <v>0</v>
      </c>
      <c r="G2409" s="12">
        <v>0</v>
      </c>
      <c r="H2409" s="12">
        <v>120</v>
      </c>
      <c r="I2409" s="13">
        <v>70</v>
      </c>
      <c r="J2409" s="13">
        <v>10</v>
      </c>
      <c r="K2409" s="13">
        <v>42.5</v>
      </c>
      <c r="L2409" s="13">
        <v>42.5</v>
      </c>
      <c r="M2409" s="13">
        <v>0</v>
      </c>
      <c r="N2409" s="14">
        <f>D2409*$D$12</f>
        <v>72</v>
      </c>
      <c r="O2409" s="14">
        <f>E2409*$E$12</f>
        <v>0</v>
      </c>
      <c r="P2409" s="14">
        <f>F2409*$F$12</f>
        <v>0</v>
      </c>
      <c r="Q2409" s="14">
        <f>G2409*$G$12</f>
        <v>0</v>
      </c>
      <c r="R2409" s="14">
        <f>H2409*$H$12</f>
        <v>156</v>
      </c>
      <c r="S2409" s="14">
        <f>(N2409/100)*(I2409*$I$12)+(N2409/100)*(J2409*$J$12)</f>
        <v>86.399999999999991</v>
      </c>
      <c r="T2409" s="14">
        <f>(O2409/100)*(K2409*$K$12)</f>
        <v>0</v>
      </c>
      <c r="U2409" s="14">
        <f>(P2409/100)*(K2409*$K$12)+(P2409/100)*(L2409*$L$12)</f>
        <v>0</v>
      </c>
      <c r="V2409" s="14">
        <f>(Q2409/100)*(L2409*$L$12)</f>
        <v>0</v>
      </c>
      <c r="W2409" s="14">
        <f>(R2409/100)*(K2409*$K$12)+(R2409/100)*(L2409*$L$12)</f>
        <v>198.9</v>
      </c>
      <c r="X2409" s="14">
        <f t="shared" si="772"/>
        <v>158.39999999999998</v>
      </c>
      <c r="Y2409" s="14">
        <f t="shared" si="773"/>
        <v>0</v>
      </c>
      <c r="Z2409" s="14">
        <f t="shared" si="774"/>
        <v>0</v>
      </c>
      <c r="AA2409" s="14">
        <f t="shared" si="775"/>
        <v>0</v>
      </c>
      <c r="AB2409" s="14">
        <f t="shared" si="776"/>
        <v>354.9</v>
      </c>
      <c r="AC2409" s="15">
        <f t="shared" si="777"/>
        <v>513.29999999999995</v>
      </c>
      <c r="AD2409" s="48">
        <f>(ROUND(AC2409-AC2400,1)/AC2400)</f>
        <v>0.2962121212121212</v>
      </c>
      <c r="AE2409" s="113"/>
      <c r="AF2409" s="60"/>
      <c r="AH2409" s="20"/>
    </row>
    <row r="2410" spans="1:34">
      <c r="A2410" s="99" t="s">
        <v>848</v>
      </c>
      <c r="B2410" s="89"/>
      <c r="C2410" s="21" t="s">
        <v>328</v>
      </c>
      <c r="D2410" s="12">
        <v>120</v>
      </c>
      <c r="E2410" s="12">
        <v>0</v>
      </c>
      <c r="F2410" s="12">
        <v>0</v>
      </c>
      <c r="G2410" s="12">
        <v>0</v>
      </c>
      <c r="H2410" s="12">
        <v>0</v>
      </c>
      <c r="I2410" s="13">
        <v>70</v>
      </c>
      <c r="J2410" s="13">
        <v>10</v>
      </c>
      <c r="K2410" s="13">
        <v>0</v>
      </c>
      <c r="L2410" s="13">
        <v>0</v>
      </c>
      <c r="M2410" s="13">
        <v>70</v>
      </c>
      <c r="N2410" s="14">
        <f>D2410*$D$13</f>
        <v>156</v>
      </c>
      <c r="O2410" s="14">
        <f>E2410*$E$13</f>
        <v>0</v>
      </c>
      <c r="P2410" s="14">
        <f>F2410*$F$13</f>
        <v>0</v>
      </c>
      <c r="Q2410" s="14">
        <f>G2410*$G$13</f>
        <v>0</v>
      </c>
      <c r="R2410" s="14">
        <f>H2410*$H$13</f>
        <v>0</v>
      </c>
      <c r="S2410" s="14">
        <f>(N2410/100)*(I2410*$I$14)+(N2410/100)*(J2410*$J$14)+(N2410/100)*(M2410*$M$14)</f>
        <v>351</v>
      </c>
      <c r="T2410" s="14">
        <f>(O2410/100)*(K2410*$K$13)+(O2410/100)*(M2410*$M$13)</f>
        <v>0</v>
      </c>
      <c r="U2410" s="14">
        <f>(P2410/100)*(K2410*$K$13)+(P2410/100)*(L2410*$L$13)+(P2410/100)*(M2410*$M$13)</f>
        <v>0</v>
      </c>
      <c r="V2410" s="14">
        <f>(Q2410/100)*(L2410*$L$13)+(Q2410/100)*(M2410*$M$13)</f>
        <v>0</v>
      </c>
      <c r="W2410" s="14">
        <f>(R2410/100)*(K2410*$K$13)+(R2410/100)*(L2410*$L$13)+(R2410/100)*(M2410*$M$13)</f>
        <v>0</v>
      </c>
      <c r="X2410" s="14">
        <f t="shared" si="772"/>
        <v>507</v>
      </c>
      <c r="Y2410" s="14">
        <f t="shared" si="773"/>
        <v>0</v>
      </c>
      <c r="Z2410" s="14">
        <f t="shared" si="774"/>
        <v>0</v>
      </c>
      <c r="AA2410" s="14">
        <f t="shared" si="775"/>
        <v>0</v>
      </c>
      <c r="AB2410" s="14">
        <f t="shared" si="776"/>
        <v>0</v>
      </c>
      <c r="AC2410" s="15">
        <f t="shared" si="777"/>
        <v>507</v>
      </c>
      <c r="AD2410" s="48">
        <f>(ROUND(AC2410-AC2400,1)/AC2400)</f>
        <v>0.28030303030303028</v>
      </c>
      <c r="AE2410" s="113"/>
      <c r="AF2410" s="60"/>
      <c r="AH2410" s="20"/>
    </row>
    <row r="2411" spans="1:34">
      <c r="A2411" s="99" t="s">
        <v>849</v>
      </c>
      <c r="B2411" s="89"/>
      <c r="C2411" s="21" t="s">
        <v>329</v>
      </c>
      <c r="D2411" s="12">
        <v>120</v>
      </c>
      <c r="E2411" s="12">
        <v>0</v>
      </c>
      <c r="F2411" s="12">
        <v>0</v>
      </c>
      <c r="G2411" s="12">
        <v>0</v>
      </c>
      <c r="H2411" s="12">
        <v>0</v>
      </c>
      <c r="I2411" s="13">
        <v>70</v>
      </c>
      <c r="J2411" s="13">
        <v>10</v>
      </c>
      <c r="K2411" s="13">
        <v>70</v>
      </c>
      <c r="L2411" s="13">
        <v>0</v>
      </c>
      <c r="M2411" s="13">
        <v>0</v>
      </c>
      <c r="N2411" s="14">
        <f>D2411*$D$14</f>
        <v>156</v>
      </c>
      <c r="O2411" s="14">
        <f>E2411*$E$14</f>
        <v>0</v>
      </c>
      <c r="P2411" s="14">
        <f>F2411*$F$14</f>
        <v>0</v>
      </c>
      <c r="Q2411" s="14">
        <f>G2411*$G$14</f>
        <v>0</v>
      </c>
      <c r="R2411" s="14">
        <f>H2411*$H$14</f>
        <v>0</v>
      </c>
      <c r="S2411" s="14">
        <f>(N2411/100)*(I2411*$I$14)+(N2411/100)*(J2411*$J$14)+(N2411/100)*(K2411*$K$14)</f>
        <v>351</v>
      </c>
      <c r="T2411" s="14">
        <f>(O2411/100)*(K2411*$K$14)</f>
        <v>0</v>
      </c>
      <c r="U2411" s="14">
        <f>(P2411/100)*(K2411*$K$14)+(P2411/100)*(L2411*$L$14)</f>
        <v>0</v>
      </c>
      <c r="V2411" s="14">
        <f>(Q2411/100)*(L2411*$L$14)</f>
        <v>0</v>
      </c>
      <c r="W2411" s="14">
        <f>(R2411/100)*(K2411*$L$14)+(R2411/100)*(L2411*$M$14)</f>
        <v>0</v>
      </c>
      <c r="X2411" s="14">
        <f t="shared" si="772"/>
        <v>507</v>
      </c>
      <c r="Y2411" s="14">
        <f t="shared" si="773"/>
        <v>0</v>
      </c>
      <c r="Z2411" s="14">
        <f t="shared" si="774"/>
        <v>0</v>
      </c>
      <c r="AA2411" s="14">
        <f t="shared" si="775"/>
        <v>0</v>
      </c>
      <c r="AB2411" s="14">
        <f t="shared" si="776"/>
        <v>0</v>
      </c>
      <c r="AC2411" s="15">
        <f t="shared" si="777"/>
        <v>507</v>
      </c>
      <c r="AD2411" s="48">
        <f>(ROUND(AC2411-AC2400,1)/AC2400)</f>
        <v>0.28030303030303028</v>
      </c>
      <c r="AE2411" s="113"/>
      <c r="AF2411" s="60"/>
      <c r="AH2411" s="20"/>
    </row>
    <row r="2412" spans="1:34">
      <c r="A2412" s="99"/>
      <c r="B2412" s="89"/>
      <c r="C2412" s="21" t="s">
        <v>330</v>
      </c>
      <c r="D2412" s="12">
        <v>120</v>
      </c>
      <c r="E2412" s="12">
        <v>0</v>
      </c>
      <c r="F2412" s="12">
        <v>0</v>
      </c>
      <c r="G2412" s="12">
        <v>0</v>
      </c>
      <c r="H2412" s="12">
        <v>0</v>
      </c>
      <c r="I2412" s="13">
        <v>70</v>
      </c>
      <c r="J2412" s="13">
        <v>10</v>
      </c>
      <c r="K2412" s="13">
        <v>0</v>
      </c>
      <c r="L2412" s="13">
        <v>70</v>
      </c>
      <c r="M2412" s="13">
        <v>0</v>
      </c>
      <c r="N2412" s="14">
        <f>D2412*$D$15</f>
        <v>156</v>
      </c>
      <c r="O2412" s="14">
        <f>E2412*$E$15</f>
        <v>0</v>
      </c>
      <c r="P2412" s="14">
        <f>F2412*$F$15</f>
        <v>0</v>
      </c>
      <c r="Q2412" s="14">
        <f>G2412*$G$15</f>
        <v>0</v>
      </c>
      <c r="R2412" s="14">
        <f>H2412*$H$15</f>
        <v>0</v>
      </c>
      <c r="S2412" s="14">
        <f>(N2412/100)*(I2412*$I$15)+(N2412/100)*(J2412*$J$15)+(N2412/100)*(L2412*$L$15)</f>
        <v>351</v>
      </c>
      <c r="T2412" s="14">
        <f>(O2412/100)*(K2412*$K$15)</f>
        <v>0</v>
      </c>
      <c r="U2412" s="14">
        <f>(P2412/100)*(K2412*$K$15)+(P2412/100)*(L2412*$L$15)</f>
        <v>0</v>
      </c>
      <c r="V2412" s="14">
        <f>(Q2412/100)*(L2412*$L$15)</f>
        <v>0</v>
      </c>
      <c r="W2412" s="14">
        <f>(R2412/100)*(K2412*$K$15)+(R2412/100)*(L2412*$L$15)</f>
        <v>0</v>
      </c>
      <c r="X2412" s="14">
        <f t="shared" si="772"/>
        <v>507</v>
      </c>
      <c r="Y2412" s="14">
        <f t="shared" si="773"/>
        <v>0</v>
      </c>
      <c r="Z2412" s="14">
        <f t="shared" si="774"/>
        <v>0</v>
      </c>
      <c r="AA2412" s="14">
        <f t="shared" si="775"/>
        <v>0</v>
      </c>
      <c r="AB2412" s="14">
        <f t="shared" si="776"/>
        <v>0</v>
      </c>
      <c r="AC2412" s="15">
        <f t="shared" si="777"/>
        <v>507</v>
      </c>
      <c r="AD2412" s="48">
        <f>(ROUND(AC2412-AC2400,1)/AC2400)</f>
        <v>0.28030303030303028</v>
      </c>
      <c r="AE2412" s="113"/>
      <c r="AF2412" s="60"/>
      <c r="AH2412" s="20"/>
    </row>
    <row r="2413" spans="1:34">
      <c r="A2413" s="99"/>
      <c r="B2413" s="89"/>
      <c r="C2413" s="21" t="s">
        <v>326</v>
      </c>
      <c r="D2413" s="12">
        <v>120</v>
      </c>
      <c r="E2413" s="12">
        <v>0</v>
      </c>
      <c r="F2413" s="12">
        <v>0</v>
      </c>
      <c r="G2413" s="12">
        <v>0</v>
      </c>
      <c r="H2413" s="12">
        <v>0</v>
      </c>
      <c r="I2413" s="13">
        <v>70</v>
      </c>
      <c r="J2413" s="13">
        <v>50</v>
      </c>
      <c r="K2413" s="13">
        <v>0</v>
      </c>
      <c r="L2413" s="13">
        <v>0</v>
      </c>
      <c r="M2413" s="13">
        <v>0</v>
      </c>
      <c r="N2413" s="14">
        <f>D2413*$D$16</f>
        <v>156</v>
      </c>
      <c r="O2413" s="14">
        <f>E2413*$E$16</f>
        <v>0</v>
      </c>
      <c r="P2413" s="14">
        <f>F2413*$F$16</f>
        <v>0</v>
      </c>
      <c r="Q2413" s="14">
        <f>G2413*$G$16</f>
        <v>0</v>
      </c>
      <c r="R2413" s="14">
        <f>H2413*$H$16</f>
        <v>0</v>
      </c>
      <c r="S2413" s="14">
        <f>(N2413/100)*(I2413*$I$16)+(N2413/100)*(J2413*$J$16)</f>
        <v>288.59999999999997</v>
      </c>
      <c r="T2413" s="14">
        <f>(O2413/100)*(K2413*$K$16)</f>
        <v>0</v>
      </c>
      <c r="U2413" s="14">
        <f>(P2413/100)*(K2413*$K$16)+(P2413/100)*(L2413*$L$16)</f>
        <v>0</v>
      </c>
      <c r="V2413" s="14">
        <f>(Q2413/100)*(L2413*$L$16)</f>
        <v>0</v>
      </c>
      <c r="W2413" s="14">
        <f>(R2413/100)*(K2413*$K$16)+(R2413/100)*(L2413*$L$16)</f>
        <v>0</v>
      </c>
      <c r="X2413" s="14">
        <f t="shared" si="772"/>
        <v>444.59999999999997</v>
      </c>
      <c r="Y2413" s="14">
        <f t="shared" si="773"/>
        <v>0</v>
      </c>
      <c r="Z2413" s="14">
        <f t="shared" si="774"/>
        <v>0</v>
      </c>
      <c r="AA2413" s="14">
        <f t="shared" si="775"/>
        <v>0</v>
      </c>
      <c r="AB2413" s="14">
        <f t="shared" si="776"/>
        <v>0</v>
      </c>
      <c r="AC2413" s="15">
        <f t="shared" si="777"/>
        <v>444.6</v>
      </c>
      <c r="AD2413" s="48">
        <f>(ROUND(AC2413-AC2400,1)/AC2400)</f>
        <v>0.12272727272727273</v>
      </c>
      <c r="AE2413" s="113"/>
      <c r="AF2413" s="60"/>
      <c r="AH2413" s="20"/>
    </row>
    <row r="2414" spans="1:34">
      <c r="A2414" s="99"/>
      <c r="B2414" s="89"/>
      <c r="C2414" s="21" t="s">
        <v>327</v>
      </c>
      <c r="D2414" s="12">
        <v>120</v>
      </c>
      <c r="E2414" s="12">
        <v>0</v>
      </c>
      <c r="F2414" s="12">
        <v>0</v>
      </c>
      <c r="G2414" s="12">
        <v>0</v>
      </c>
      <c r="H2414" s="12">
        <v>0</v>
      </c>
      <c r="I2414" s="13">
        <v>88</v>
      </c>
      <c r="J2414" s="13">
        <v>10</v>
      </c>
      <c r="K2414" s="13">
        <v>0</v>
      </c>
      <c r="L2414" s="13">
        <v>0</v>
      </c>
      <c r="M2414" s="13">
        <v>0</v>
      </c>
      <c r="N2414" s="14">
        <f>D2414*$D$17</f>
        <v>156</v>
      </c>
      <c r="O2414" s="14">
        <f>E2414*$E$17</f>
        <v>0</v>
      </c>
      <c r="P2414" s="14">
        <f>F2414*$F$17</f>
        <v>0</v>
      </c>
      <c r="Q2414" s="14">
        <f>G2414*$G$17</f>
        <v>0</v>
      </c>
      <c r="R2414" s="14">
        <f>H2414*$H$17</f>
        <v>0</v>
      </c>
      <c r="S2414" s="14">
        <f>(N2414/100)*(I2414*$I$17)+(N2414/100)*(J2414*$J$17)</f>
        <v>331.34399999999999</v>
      </c>
      <c r="T2414" s="14">
        <f>(O2414/100)*(K2414*$K$17)</f>
        <v>0</v>
      </c>
      <c r="U2414" s="14">
        <f>(P2414/100)*(K2414*$K$17)+(P2414/100)*(L2414*$L$17)</f>
        <v>0</v>
      </c>
      <c r="V2414" s="14">
        <f>(Q2414/100)*(L2414*$L$17)</f>
        <v>0</v>
      </c>
      <c r="W2414" s="14">
        <f>(R2414/100)*(K2414*$K$17)+(R2414/100)*(L2414*$L$17)</f>
        <v>0</v>
      </c>
      <c r="X2414" s="14">
        <f t="shared" si="772"/>
        <v>487.34399999999999</v>
      </c>
      <c r="Y2414" s="14">
        <f t="shared" si="773"/>
        <v>0</v>
      </c>
      <c r="Z2414" s="14">
        <f t="shared" si="774"/>
        <v>0</v>
      </c>
      <c r="AA2414" s="14">
        <f t="shared" si="775"/>
        <v>0</v>
      </c>
      <c r="AB2414" s="14">
        <f t="shared" si="776"/>
        <v>0</v>
      </c>
      <c r="AC2414" s="15">
        <f t="shared" si="777"/>
        <v>487.3</v>
      </c>
      <c r="AD2414" s="48">
        <f>(ROUND(AC2414-AC2400,1)/AC2400)</f>
        <v>0.23055555555555554</v>
      </c>
      <c r="AE2414" s="113"/>
      <c r="AF2414" s="60"/>
      <c r="AH2414" s="20"/>
    </row>
    <row r="2415" spans="1:34">
      <c r="A2415" s="106" t="s">
        <v>0</v>
      </c>
      <c r="B2415" s="86" t="s">
        <v>567</v>
      </c>
      <c r="C2415" s="50" t="s">
        <v>244</v>
      </c>
      <c r="D2415" s="11">
        <v>130</v>
      </c>
      <c r="E2415" s="11">
        <v>0</v>
      </c>
      <c r="F2415" s="11">
        <v>0</v>
      </c>
      <c r="G2415" s="11">
        <v>0</v>
      </c>
      <c r="H2415" s="11">
        <v>0</v>
      </c>
      <c r="I2415" s="51">
        <v>60</v>
      </c>
      <c r="J2415" s="51">
        <v>10</v>
      </c>
      <c r="K2415" s="51">
        <v>0</v>
      </c>
      <c r="L2415" s="51">
        <v>0</v>
      </c>
      <c r="M2415" s="51">
        <v>0</v>
      </c>
      <c r="N2415" s="52">
        <f>D2415*$D$3</f>
        <v>195</v>
      </c>
      <c r="O2415" s="52">
        <f>E2415*$E$3</f>
        <v>0</v>
      </c>
      <c r="P2415" s="52">
        <f>F2415*$F$3</f>
        <v>0</v>
      </c>
      <c r="Q2415" s="52">
        <f>G2415*$G$3</f>
        <v>0</v>
      </c>
      <c r="R2415" s="52">
        <f>H2415*$H$3</f>
        <v>0</v>
      </c>
      <c r="S2415" s="52">
        <f>(N2415/100)*(I2415*$I$3)+(N2415/100)*(J2415*$J$3)</f>
        <v>204.75</v>
      </c>
      <c r="T2415" s="52">
        <f>(O2415/100)*(K2415*$K$3)</f>
        <v>0</v>
      </c>
      <c r="U2415" s="52">
        <f>(P2415/100)*(K2415*$K$3)+(P2415/100)*(L2415*$L$3)</f>
        <v>0</v>
      </c>
      <c r="V2415" s="52">
        <f>(Q2415/100)*(L2415*$L$3)</f>
        <v>0</v>
      </c>
      <c r="W2415" s="52">
        <f>(R2415/100)*(K2415*$K$3)+(R2415/100)*(L2415*$L$3)</f>
        <v>0</v>
      </c>
      <c r="X2415" s="52">
        <f t="shared" si="772"/>
        <v>399.75</v>
      </c>
      <c r="Y2415" s="52">
        <f t="shared" si="773"/>
        <v>0</v>
      </c>
      <c r="Z2415" s="52">
        <f t="shared" si="774"/>
        <v>0</v>
      </c>
      <c r="AA2415" s="52">
        <f t="shared" si="775"/>
        <v>0</v>
      </c>
      <c r="AB2415" s="52">
        <f t="shared" si="776"/>
        <v>0</v>
      </c>
      <c r="AC2415" s="53">
        <f>ROUND(X2415+Y2415+Z2415+AA2415+AB2415,1)</f>
        <v>399.8</v>
      </c>
      <c r="AD2415" s="58">
        <v>0</v>
      </c>
      <c r="AE2415" s="113" t="s">
        <v>814</v>
      </c>
      <c r="AF2415" s="60"/>
      <c r="AH2415" s="20"/>
    </row>
    <row r="2416" spans="1:34">
      <c r="A2416" s="99" t="s">
        <v>815</v>
      </c>
      <c r="B2416" s="87">
        <v>20</v>
      </c>
      <c r="C2416" s="21" t="s">
        <v>325</v>
      </c>
      <c r="D2416" s="12">
        <v>130</v>
      </c>
      <c r="E2416" s="12">
        <v>0</v>
      </c>
      <c r="F2416" s="12">
        <v>0</v>
      </c>
      <c r="G2416" s="12">
        <v>0</v>
      </c>
      <c r="H2416" s="12">
        <v>0</v>
      </c>
      <c r="I2416" s="13">
        <v>74</v>
      </c>
      <c r="J2416" s="13">
        <v>25</v>
      </c>
      <c r="K2416" s="13">
        <v>0</v>
      </c>
      <c r="L2416" s="13">
        <v>0</v>
      </c>
      <c r="M2416" s="13">
        <v>0</v>
      </c>
      <c r="N2416" s="14">
        <f>D2416*$D$4</f>
        <v>169</v>
      </c>
      <c r="O2416" s="14">
        <f>E2416*$E$4</f>
        <v>0</v>
      </c>
      <c r="P2416" s="14">
        <f>F2416*$F$4</f>
        <v>0</v>
      </c>
      <c r="Q2416" s="14">
        <f>G2416*$G$4</f>
        <v>0</v>
      </c>
      <c r="R2416" s="14">
        <f>H2416*$H$4</f>
        <v>0</v>
      </c>
      <c r="S2416" s="14">
        <f>(N2416/100)*(I2416*$I$4)+(N2416/100)*(J2416*$J$4)</f>
        <v>301.15800000000002</v>
      </c>
      <c r="T2416" s="14">
        <f>(O2416/100)*(K2416*$K$4)</f>
        <v>0</v>
      </c>
      <c r="U2416" s="14">
        <f>(P2416/100)*(K2416*$K$4)+(P2416/100)*(L2416*$L$4)</f>
        <v>0</v>
      </c>
      <c r="V2416" s="14">
        <f>(Q2416/100)*(L2416*$L$4)</f>
        <v>0</v>
      </c>
      <c r="W2416" s="14">
        <f>(R2416/100)*(K2416*$K$4)+(R2416/100)*(L2416*$L$4)</f>
        <v>0</v>
      </c>
      <c r="X2416" s="14">
        <f t="shared" si="772"/>
        <v>470.15800000000002</v>
      </c>
      <c r="Y2416" s="14">
        <f t="shared" si="773"/>
        <v>0</v>
      </c>
      <c r="Z2416" s="14">
        <f t="shared" si="774"/>
        <v>0</v>
      </c>
      <c r="AA2416" s="14">
        <f t="shared" si="775"/>
        <v>0</v>
      </c>
      <c r="AB2416" s="14">
        <f t="shared" si="776"/>
        <v>0</v>
      </c>
      <c r="AC2416" s="15">
        <f>ROUND(X2416+Y2416+Z2416+AA2416+AB2416,1)</f>
        <v>470.2</v>
      </c>
      <c r="AD2416" s="48">
        <f>(ROUND(AC2416-AC2415,1)/AC2415)</f>
        <v>0.176088044022011</v>
      </c>
      <c r="AE2416" s="113"/>
      <c r="AF2416" s="60"/>
      <c r="AH2416" s="20"/>
    </row>
    <row r="2417" spans="1:34">
      <c r="A2417" s="99" t="s">
        <v>816</v>
      </c>
      <c r="B2417" s="87">
        <v>0</v>
      </c>
      <c r="C2417" s="21" t="s">
        <v>850</v>
      </c>
      <c r="D2417" s="12">
        <v>130</v>
      </c>
      <c r="E2417" s="12">
        <v>0</v>
      </c>
      <c r="F2417" s="12">
        <v>0</v>
      </c>
      <c r="G2417" s="12">
        <v>0</v>
      </c>
      <c r="H2417" s="12">
        <v>0</v>
      </c>
      <c r="I2417" s="13">
        <v>60</v>
      </c>
      <c r="J2417" s="13">
        <v>10</v>
      </c>
      <c r="K2417" s="13">
        <v>0</v>
      </c>
      <c r="L2417" s="13">
        <v>0</v>
      </c>
      <c r="M2417" s="13">
        <v>0</v>
      </c>
      <c r="N2417" s="14">
        <f>D2417*$D$5</f>
        <v>182</v>
      </c>
      <c r="O2417" s="14">
        <f>E2417*$E$5</f>
        <v>0</v>
      </c>
      <c r="P2417" s="14">
        <f>F2417*$F$5</f>
        <v>0</v>
      </c>
      <c r="Q2417" s="14">
        <f>G2417*$G$5</f>
        <v>0</v>
      </c>
      <c r="R2417" s="14">
        <f>H2417*$H$5</f>
        <v>0</v>
      </c>
      <c r="S2417" s="14">
        <f>(N2417/100)*(I2417*$I$5)+(N2417/100)*(J2417*$J$5)</f>
        <v>191.10000000000002</v>
      </c>
      <c r="T2417" s="14">
        <f>(O2417/100)*(K2417*$K$5)</f>
        <v>0</v>
      </c>
      <c r="U2417" s="14">
        <f>(P2417/100)*(K2417*$K$5)+(P2417/100)*(L2417*$L$5)</f>
        <v>0</v>
      </c>
      <c r="V2417" s="14">
        <f>(Q2417/100)*(L2417*$L$5)</f>
        <v>0</v>
      </c>
      <c r="W2417" s="14">
        <f>(R2417/100)*(K2417*$K$5)+(R2417/100)*(L2417*$L$5)</f>
        <v>0</v>
      </c>
      <c r="X2417" s="14">
        <f t="shared" si="772"/>
        <v>373.1</v>
      </c>
      <c r="Y2417" s="14">
        <f t="shared" si="773"/>
        <v>0</v>
      </c>
      <c r="Z2417" s="14">
        <f t="shared" si="774"/>
        <v>0</v>
      </c>
      <c r="AA2417" s="14">
        <f t="shared" si="775"/>
        <v>0</v>
      </c>
      <c r="AB2417" s="14">
        <f t="shared" si="776"/>
        <v>0</v>
      </c>
      <c r="AC2417" s="15">
        <f t="shared" ref="AC2417:AC2429" si="778">ROUND(X2417+Y2417+Z2417+AA2417+AB2417,1)</f>
        <v>373.1</v>
      </c>
      <c r="AD2417" s="48">
        <f>(ROUND(AC2417-AC2415,1)/AC2415)</f>
        <v>-6.6783391695847918E-2</v>
      </c>
      <c r="AE2417" s="113"/>
      <c r="AF2417" s="60"/>
      <c r="AH2417" s="20"/>
    </row>
    <row r="2418" spans="1:34">
      <c r="A2418" s="99" t="s">
        <v>817</v>
      </c>
      <c r="B2418" s="87">
        <v>0</v>
      </c>
      <c r="C2418" s="21" t="s">
        <v>338</v>
      </c>
      <c r="D2418" s="12">
        <v>130</v>
      </c>
      <c r="E2418" s="12">
        <v>0</v>
      </c>
      <c r="F2418" s="12">
        <v>0</v>
      </c>
      <c r="G2418" s="12">
        <v>0</v>
      </c>
      <c r="H2418" s="12">
        <v>0</v>
      </c>
      <c r="I2418" s="13">
        <v>60</v>
      </c>
      <c r="J2418" s="13">
        <v>10</v>
      </c>
      <c r="K2418" s="13">
        <v>0</v>
      </c>
      <c r="L2418" s="13">
        <v>0</v>
      </c>
      <c r="M2418" s="13">
        <v>0</v>
      </c>
      <c r="N2418" s="14">
        <f>D2418*$D$6</f>
        <v>182</v>
      </c>
      <c r="O2418" s="14">
        <f>E2418*$E$6</f>
        <v>0</v>
      </c>
      <c r="P2418" s="14">
        <f>F2418*$F$6</f>
        <v>0</v>
      </c>
      <c r="Q2418" s="14">
        <f>G2418*$G$6</f>
        <v>0</v>
      </c>
      <c r="R2418" s="14">
        <f>H2418*$H$6</f>
        <v>0</v>
      </c>
      <c r="S2418" s="14">
        <f>(N2418/100)*(I2418*$I$6)+(N2418/100)*(J2418*$J$6)</f>
        <v>191.10000000000002</v>
      </c>
      <c r="T2418" s="14">
        <f>(O2418/100)*(K2418*$K$6)</f>
        <v>0</v>
      </c>
      <c r="U2418" s="14">
        <f>(P2418/100)*(K2418*$K$6)+(P2418/100)*(L2418*$L$6)</f>
        <v>0</v>
      </c>
      <c r="V2418" s="14">
        <f>(Q2418/100)*(L2418*$L$6)</f>
        <v>0</v>
      </c>
      <c r="W2418" s="14">
        <f>(R2418/100)*(K2418*$K$6)+(R2418/100)*(L2418*$L$6)</f>
        <v>0</v>
      </c>
      <c r="X2418" s="14">
        <f t="shared" si="772"/>
        <v>373.1</v>
      </c>
      <c r="Y2418" s="14">
        <f t="shared" si="773"/>
        <v>0</v>
      </c>
      <c r="Z2418" s="14">
        <f t="shared" si="774"/>
        <v>0</v>
      </c>
      <c r="AA2418" s="14">
        <f t="shared" si="775"/>
        <v>0</v>
      </c>
      <c r="AB2418" s="14">
        <f t="shared" ref="AB2418:AB2430" si="779">R2418+W2418</f>
        <v>0</v>
      </c>
      <c r="AC2418" s="15">
        <f t="shared" si="778"/>
        <v>373.1</v>
      </c>
      <c r="AD2418" s="48">
        <f>(ROUND(AC2418-AC2415,1)/AC2415)</f>
        <v>-6.6783391695847918E-2</v>
      </c>
      <c r="AE2418" s="113"/>
      <c r="AF2418" s="60"/>
      <c r="AH2418" s="20"/>
    </row>
    <row r="2419" spans="1:34">
      <c r="A2419" s="99" t="s">
        <v>818</v>
      </c>
      <c r="B2419" s="87">
        <v>0</v>
      </c>
      <c r="C2419" s="21" t="s">
        <v>339</v>
      </c>
      <c r="D2419" s="12">
        <v>130</v>
      </c>
      <c r="E2419" s="12">
        <v>0</v>
      </c>
      <c r="F2419" s="12">
        <v>0</v>
      </c>
      <c r="G2419" s="12">
        <v>0</v>
      </c>
      <c r="H2419" s="12">
        <v>0</v>
      </c>
      <c r="I2419" s="13">
        <v>60</v>
      </c>
      <c r="J2419" s="13">
        <v>10</v>
      </c>
      <c r="K2419" s="13">
        <v>0</v>
      </c>
      <c r="L2419" s="13">
        <v>0</v>
      </c>
      <c r="M2419" s="13">
        <v>0</v>
      </c>
      <c r="N2419" s="14">
        <f>D2419*$D$7</f>
        <v>182</v>
      </c>
      <c r="O2419" s="14">
        <f>E2419*$E$7</f>
        <v>0</v>
      </c>
      <c r="P2419" s="14">
        <f>F2419*$F$7</f>
        <v>0</v>
      </c>
      <c r="Q2419" s="14">
        <f>G2419*$G$7</f>
        <v>0</v>
      </c>
      <c r="R2419" s="14">
        <f>H2419*$H$7</f>
        <v>0</v>
      </c>
      <c r="S2419" s="14">
        <f>(N2419/100)*(I2419*$I$7)+(N2419/100)*(J2419*$J$7)</f>
        <v>191.10000000000002</v>
      </c>
      <c r="T2419" s="14">
        <f>(O2419/100)*(K2419*$K$7)</f>
        <v>0</v>
      </c>
      <c r="U2419" s="14">
        <f>(P2419/100)*(K2419*$K$7)+(P2419/100)*(L2419*$L$7)</f>
        <v>0</v>
      </c>
      <c r="V2419" s="14">
        <f>(Q2419/100)*(L2419*$L$7)</f>
        <v>0</v>
      </c>
      <c r="W2419" s="14">
        <f>(R2419/100)*(K2419*$K$7)+(R2419/100)*(L2419*$L$7)</f>
        <v>0</v>
      </c>
      <c r="X2419" s="14">
        <f t="shared" si="772"/>
        <v>373.1</v>
      </c>
      <c r="Y2419" s="14">
        <f t="shared" si="773"/>
        <v>0</v>
      </c>
      <c r="Z2419" s="14">
        <f t="shared" si="774"/>
        <v>0</v>
      </c>
      <c r="AA2419" s="14">
        <f t="shared" si="775"/>
        <v>0</v>
      </c>
      <c r="AB2419" s="14">
        <f t="shared" si="779"/>
        <v>0</v>
      </c>
      <c r="AC2419" s="15">
        <f t="shared" si="778"/>
        <v>373.1</v>
      </c>
      <c r="AD2419" s="48">
        <f>(ROUND(AC2419-AC2415,1)/AC2415)</f>
        <v>-6.6783391695847918E-2</v>
      </c>
      <c r="AE2419" s="113"/>
      <c r="AF2419" s="60"/>
      <c r="AH2419" s="20"/>
    </row>
    <row r="2420" spans="1:34">
      <c r="A2420" s="99" t="s">
        <v>667</v>
      </c>
      <c r="B2420" s="87"/>
      <c r="C2420" s="21" t="s">
        <v>340</v>
      </c>
      <c r="D2420" s="12">
        <v>130</v>
      </c>
      <c r="E2420" s="12">
        <v>0</v>
      </c>
      <c r="F2420" s="12">
        <v>0</v>
      </c>
      <c r="G2420" s="12">
        <v>0</v>
      </c>
      <c r="H2420" s="12">
        <v>0</v>
      </c>
      <c r="I2420" s="13">
        <v>60</v>
      </c>
      <c r="J2420" s="13">
        <v>10</v>
      </c>
      <c r="K2420" s="13">
        <v>0</v>
      </c>
      <c r="L2420" s="13">
        <v>0</v>
      </c>
      <c r="M2420" s="13">
        <v>0</v>
      </c>
      <c r="N2420" s="14">
        <f>D2420*$D$8</f>
        <v>182</v>
      </c>
      <c r="O2420" s="14">
        <f>E2420*$E$8</f>
        <v>0</v>
      </c>
      <c r="P2420" s="14">
        <f>F2420*$F$8</f>
        <v>0</v>
      </c>
      <c r="Q2420" s="14">
        <f>G2420*$G$8</f>
        <v>0</v>
      </c>
      <c r="R2420" s="14">
        <f>H2420*$H$8</f>
        <v>0</v>
      </c>
      <c r="S2420" s="14">
        <f>(N2420/100)*(I2420*$I$8)+(N2420/100)*(J2420*$J$8)</f>
        <v>191.10000000000002</v>
      </c>
      <c r="T2420" s="14">
        <f>(O2420/100)*(K2420*$K$8)</f>
        <v>0</v>
      </c>
      <c r="U2420" s="14">
        <f>(P2420/100)*(K2420*$K$8)+(P2420/100)*(L2420*$L$8)</f>
        <v>0</v>
      </c>
      <c r="V2420" s="14">
        <f>(Q2420/100)*(L2420*$L$8)</f>
        <v>0</v>
      </c>
      <c r="W2420" s="14">
        <f>(R2420/100)*(K2420*$K$8)+(R2420/100)*(L2420*$L$8)</f>
        <v>0</v>
      </c>
      <c r="X2420" s="14">
        <f t="shared" si="772"/>
        <v>373.1</v>
      </c>
      <c r="Y2420" s="14">
        <f t="shared" si="773"/>
        <v>0</v>
      </c>
      <c r="Z2420" s="14">
        <f t="shared" si="774"/>
        <v>0</v>
      </c>
      <c r="AA2420" s="14">
        <f t="shared" si="775"/>
        <v>0</v>
      </c>
      <c r="AB2420" s="14">
        <f t="shared" si="779"/>
        <v>0</v>
      </c>
      <c r="AC2420" s="15">
        <f t="shared" si="778"/>
        <v>373.1</v>
      </c>
      <c r="AD2420" s="48">
        <f>(ROUND(AC2420-AC2415,1)/AC2415)</f>
        <v>-6.6783391695847918E-2</v>
      </c>
      <c r="AE2420" s="113"/>
      <c r="AF2420" s="60"/>
      <c r="AH2420" s="20"/>
    </row>
    <row r="2421" spans="1:34">
      <c r="A2421" s="99" t="s">
        <v>606</v>
      </c>
      <c r="B2421" s="87"/>
      <c r="C2421" s="21" t="s">
        <v>1</v>
      </c>
      <c r="D2421" s="12">
        <v>65</v>
      </c>
      <c r="E2421" s="12">
        <v>130</v>
      </c>
      <c r="F2421" s="12">
        <v>0</v>
      </c>
      <c r="G2421" s="12">
        <v>0</v>
      </c>
      <c r="H2421" s="12">
        <v>0</v>
      </c>
      <c r="I2421" s="13">
        <v>60</v>
      </c>
      <c r="J2421" s="13">
        <v>10</v>
      </c>
      <c r="K2421" s="13">
        <v>75</v>
      </c>
      <c r="L2421" s="13">
        <v>0</v>
      </c>
      <c r="M2421" s="13">
        <v>0</v>
      </c>
      <c r="N2421" s="14">
        <f>D2421*$D$9</f>
        <v>78</v>
      </c>
      <c r="O2421" s="14">
        <f>E2421*$E$9</f>
        <v>169</v>
      </c>
      <c r="P2421" s="14">
        <f>F2421*$F$9</f>
        <v>0</v>
      </c>
      <c r="Q2421" s="14">
        <f>G2421*$G$9</f>
        <v>0</v>
      </c>
      <c r="R2421" s="14">
        <f>H2421*$H$9</f>
        <v>0</v>
      </c>
      <c r="S2421" s="14">
        <f>(N2421/100)*(I2421*$I$9)+(N2421/100)*(J2421*$J$9)</f>
        <v>81.900000000000006</v>
      </c>
      <c r="T2421" s="14">
        <f>(O2421/100)*(K2421*$K$9)</f>
        <v>190.125</v>
      </c>
      <c r="U2421" s="14">
        <f>(P2421/100)*(K2421*$K$9)+(P2421/100)*(L2421*$L$9)</f>
        <v>0</v>
      </c>
      <c r="V2421" s="14">
        <f>(Q2421/100)*(L2421*$L$9)</f>
        <v>0</v>
      </c>
      <c r="W2421" s="14">
        <f>(R2421/100)*(K2421*$K$9)+(R2421/100)*(L2421*$L$9)</f>
        <v>0</v>
      </c>
      <c r="X2421" s="14">
        <f t="shared" si="772"/>
        <v>159.9</v>
      </c>
      <c r="Y2421" s="14">
        <f t="shared" si="773"/>
        <v>359.125</v>
      </c>
      <c r="Z2421" s="14">
        <f t="shared" si="774"/>
        <v>0</v>
      </c>
      <c r="AA2421" s="14">
        <f t="shared" si="775"/>
        <v>0</v>
      </c>
      <c r="AB2421" s="14">
        <f t="shared" si="779"/>
        <v>0</v>
      </c>
      <c r="AC2421" s="15">
        <f t="shared" si="778"/>
        <v>519</v>
      </c>
      <c r="AD2421" s="48">
        <f>(ROUND(AC2421-AC2415,1)/AC2415)</f>
        <v>0.29814907453726863</v>
      </c>
      <c r="AE2421" s="113"/>
      <c r="AF2421" s="60"/>
      <c r="AH2421" s="20"/>
    </row>
    <row r="2422" spans="1:34">
      <c r="A2422" s="99" t="s">
        <v>845</v>
      </c>
      <c r="B2422" s="87"/>
      <c r="C2422" s="21" t="s">
        <v>2</v>
      </c>
      <c r="D2422" s="12">
        <v>65</v>
      </c>
      <c r="E2422" s="12">
        <v>0</v>
      </c>
      <c r="F2422" s="12">
        <v>130</v>
      </c>
      <c r="G2422" s="12">
        <v>0</v>
      </c>
      <c r="H2422" s="12">
        <v>0</v>
      </c>
      <c r="I2422" s="13">
        <v>60</v>
      </c>
      <c r="J2422" s="13">
        <v>10</v>
      </c>
      <c r="K2422" s="13">
        <v>37.5</v>
      </c>
      <c r="L2422" s="13">
        <v>37.5</v>
      </c>
      <c r="M2422" s="13">
        <v>0</v>
      </c>
      <c r="N2422" s="14">
        <f>D2422*$D$10</f>
        <v>78</v>
      </c>
      <c r="O2422" s="14">
        <f>E2422*$E$10</f>
        <v>0</v>
      </c>
      <c r="P2422" s="14">
        <f>F2422*$F$10</f>
        <v>169</v>
      </c>
      <c r="Q2422" s="14">
        <f>G2422*$G$10</f>
        <v>0</v>
      </c>
      <c r="R2422" s="14">
        <f>H2422*$H$10</f>
        <v>0</v>
      </c>
      <c r="S2422" s="14">
        <f>(N2422/100)*(I2422*$I$10)+(N2422/100)*(J2422*$J$10)</f>
        <v>81.900000000000006</v>
      </c>
      <c r="T2422" s="14">
        <f>(O2422/100)*(K2422*$J$10)</f>
        <v>0</v>
      </c>
      <c r="U2422" s="14">
        <f>(P2422/100)*(K2422*$K$10)+(P2422/100)*(L2422*$L$10)</f>
        <v>190.125</v>
      </c>
      <c r="V2422" s="14">
        <f>(Q2422/100)*(L2422*$L$10)</f>
        <v>0</v>
      </c>
      <c r="W2422" s="14">
        <f>(R2422/100)*(K2422*$K$10)+(R2422/100)*(L2422*$L$10)</f>
        <v>0</v>
      </c>
      <c r="X2422" s="14">
        <f t="shared" si="772"/>
        <v>159.9</v>
      </c>
      <c r="Y2422" s="14">
        <f t="shared" si="773"/>
        <v>0</v>
      </c>
      <c r="Z2422" s="14">
        <f t="shared" si="774"/>
        <v>359.125</v>
      </c>
      <c r="AA2422" s="14">
        <f t="shared" si="775"/>
        <v>0</v>
      </c>
      <c r="AB2422" s="14">
        <f t="shared" si="779"/>
        <v>0</v>
      </c>
      <c r="AC2422" s="15">
        <f t="shared" si="778"/>
        <v>519</v>
      </c>
      <c r="AD2422" s="48">
        <f>(ROUND(AC2422-AC2415,1)/AC2415)</f>
        <v>0.29814907453726863</v>
      </c>
      <c r="AE2422" s="113"/>
      <c r="AF2422" s="60"/>
      <c r="AH2422" s="20"/>
    </row>
    <row r="2423" spans="1:34">
      <c r="A2423" s="99" t="s">
        <v>846</v>
      </c>
      <c r="B2423" s="87"/>
      <c r="C2423" s="21" t="s">
        <v>3</v>
      </c>
      <c r="D2423" s="12">
        <v>65</v>
      </c>
      <c r="E2423" s="12">
        <v>0</v>
      </c>
      <c r="F2423" s="12">
        <v>0</v>
      </c>
      <c r="G2423" s="12">
        <v>130</v>
      </c>
      <c r="H2423" s="12">
        <v>0</v>
      </c>
      <c r="I2423" s="13">
        <v>60</v>
      </c>
      <c r="J2423" s="13">
        <v>10</v>
      </c>
      <c r="K2423" s="13">
        <v>0</v>
      </c>
      <c r="L2423" s="13">
        <v>75</v>
      </c>
      <c r="M2423" s="13">
        <v>0</v>
      </c>
      <c r="N2423" s="14">
        <f>D2423*$D$11</f>
        <v>78</v>
      </c>
      <c r="O2423" s="14">
        <f>E2423*$E$11</f>
        <v>0</v>
      </c>
      <c r="P2423" s="14">
        <f>F2423*$F$11</f>
        <v>0</v>
      </c>
      <c r="Q2423" s="14">
        <f>G2423*$G$11</f>
        <v>169</v>
      </c>
      <c r="R2423" s="14">
        <f>H2423*$H$11</f>
        <v>0</v>
      </c>
      <c r="S2423" s="14">
        <f>(N2423/100)*(I2423*$I$11)+(N2423/100)*(J2423*$J$11)</f>
        <v>81.900000000000006</v>
      </c>
      <c r="T2423" s="14">
        <f>(O2423/100)*(K2423*$K$11)</f>
        <v>0</v>
      </c>
      <c r="U2423" s="14">
        <f>(P2423/100)*(K2423*$K$11)+(P2423/100)*(L2423*$L$11)</f>
        <v>0</v>
      </c>
      <c r="V2423" s="14">
        <f>(Q2423/100)*(L2423*$L$11)</f>
        <v>190.125</v>
      </c>
      <c r="W2423" s="14">
        <f>(R2423/100)*(K2423*$K$11)+(R2423/100)*(L2423*$L$11)</f>
        <v>0</v>
      </c>
      <c r="X2423" s="14">
        <f t="shared" si="772"/>
        <v>159.9</v>
      </c>
      <c r="Y2423" s="14">
        <f t="shared" si="773"/>
        <v>0</v>
      </c>
      <c r="Z2423" s="14">
        <f t="shared" si="774"/>
        <v>0</v>
      </c>
      <c r="AA2423" s="14">
        <f t="shared" si="775"/>
        <v>359.125</v>
      </c>
      <c r="AB2423" s="14">
        <f t="shared" si="779"/>
        <v>0</v>
      </c>
      <c r="AC2423" s="15">
        <f t="shared" si="778"/>
        <v>519</v>
      </c>
      <c r="AD2423" s="48">
        <f>(ROUND(AC2423-AC2415,1)/AC2415)</f>
        <v>0.29814907453726863</v>
      </c>
      <c r="AE2423" s="113"/>
      <c r="AF2423" s="60"/>
      <c r="AH2423" s="20"/>
    </row>
    <row r="2424" spans="1:34">
      <c r="A2424" s="99" t="s">
        <v>847</v>
      </c>
      <c r="B2424" s="87"/>
      <c r="C2424" s="21" t="s">
        <v>4</v>
      </c>
      <c r="D2424" s="12">
        <v>65</v>
      </c>
      <c r="E2424" s="12">
        <v>0</v>
      </c>
      <c r="F2424" s="12">
        <v>0</v>
      </c>
      <c r="G2424" s="12">
        <v>0</v>
      </c>
      <c r="H2424" s="12">
        <v>130</v>
      </c>
      <c r="I2424" s="13">
        <v>60</v>
      </c>
      <c r="J2424" s="13">
        <v>10</v>
      </c>
      <c r="K2424" s="13">
        <v>37.5</v>
      </c>
      <c r="L2424" s="13">
        <v>37.5</v>
      </c>
      <c r="M2424" s="13">
        <v>0</v>
      </c>
      <c r="N2424" s="14">
        <f>D2424*$D$12</f>
        <v>78</v>
      </c>
      <c r="O2424" s="14">
        <f>E2424*$E$12</f>
        <v>0</v>
      </c>
      <c r="P2424" s="14">
        <f>F2424*$F$12</f>
        <v>0</v>
      </c>
      <c r="Q2424" s="14">
        <f>G2424*$G$12</f>
        <v>0</v>
      </c>
      <c r="R2424" s="14">
        <f>H2424*$H$12</f>
        <v>169</v>
      </c>
      <c r="S2424" s="14">
        <f>(N2424/100)*(I2424*$I$12)+(N2424/100)*(J2424*$J$12)</f>
        <v>81.900000000000006</v>
      </c>
      <c r="T2424" s="14">
        <f>(O2424/100)*(K2424*$K$12)</f>
        <v>0</v>
      </c>
      <c r="U2424" s="14">
        <f>(P2424/100)*(K2424*$K$12)+(P2424/100)*(L2424*$L$12)</f>
        <v>0</v>
      </c>
      <c r="V2424" s="14">
        <f>(Q2424/100)*(L2424*$L$12)</f>
        <v>0</v>
      </c>
      <c r="W2424" s="14">
        <f>(R2424/100)*(K2424*$K$12)+(R2424/100)*(L2424*$L$12)</f>
        <v>190.125</v>
      </c>
      <c r="X2424" s="14">
        <f t="shared" si="772"/>
        <v>159.9</v>
      </c>
      <c r="Y2424" s="14">
        <f t="shared" si="773"/>
        <v>0</v>
      </c>
      <c r="Z2424" s="14">
        <f t="shared" si="774"/>
        <v>0</v>
      </c>
      <c r="AA2424" s="14">
        <f t="shared" si="775"/>
        <v>0</v>
      </c>
      <c r="AB2424" s="14">
        <f t="shared" si="779"/>
        <v>359.125</v>
      </c>
      <c r="AC2424" s="15">
        <f t="shared" si="778"/>
        <v>519</v>
      </c>
      <c r="AD2424" s="48">
        <f>(ROUND(AC2424-AC2415,1)/AC2415)</f>
        <v>0.29814907453726863</v>
      </c>
      <c r="AE2424" s="113"/>
      <c r="AF2424" s="60"/>
      <c r="AH2424" s="20"/>
    </row>
    <row r="2425" spans="1:34">
      <c r="A2425" s="99" t="s">
        <v>848</v>
      </c>
      <c r="B2425" s="87"/>
      <c r="C2425" s="21" t="s">
        <v>328</v>
      </c>
      <c r="D2425" s="12">
        <v>130</v>
      </c>
      <c r="E2425" s="12">
        <v>0</v>
      </c>
      <c r="F2425" s="12">
        <v>0</v>
      </c>
      <c r="G2425" s="12">
        <v>0</v>
      </c>
      <c r="H2425" s="12">
        <v>0</v>
      </c>
      <c r="I2425" s="13">
        <v>60</v>
      </c>
      <c r="J2425" s="13">
        <v>10</v>
      </c>
      <c r="K2425" s="13">
        <v>0</v>
      </c>
      <c r="L2425" s="13">
        <v>0</v>
      </c>
      <c r="M2425" s="13">
        <v>65</v>
      </c>
      <c r="N2425" s="14">
        <f>D2425*$D$13</f>
        <v>169</v>
      </c>
      <c r="O2425" s="14">
        <f>E2425*$E$13</f>
        <v>0</v>
      </c>
      <c r="P2425" s="14">
        <f>F2425*$F$13</f>
        <v>0</v>
      </c>
      <c r="Q2425" s="14">
        <f>G2425*$G$13</f>
        <v>0</v>
      </c>
      <c r="R2425" s="14">
        <f>H2425*$H$13</f>
        <v>0</v>
      </c>
      <c r="S2425" s="14">
        <f>(N2425/100)*(I2425*$I$14)+(N2425/100)*(J2425*$J$14)+(N2425/100)*(M2425*$M$14)</f>
        <v>342.22500000000002</v>
      </c>
      <c r="T2425" s="14">
        <f>(O2425/100)*(K2425*$K$13)+(O2425/100)*(M2425*$M$13)</f>
        <v>0</v>
      </c>
      <c r="U2425" s="14">
        <f>(P2425/100)*(K2425*$K$13)+(P2425/100)*(L2425*$L$13)+(P2425/100)*(M2425*$M$13)</f>
        <v>0</v>
      </c>
      <c r="V2425" s="14">
        <f>(Q2425/100)*(L2425*$L$13)+(Q2425/100)*(M2425*$M$13)</f>
        <v>0</v>
      </c>
      <c r="W2425" s="14">
        <f>(R2425/100)*(K2425*$K$13)+(R2425/100)*(L2425*$L$13)+(R2425/100)*(M2425*$M$13)</f>
        <v>0</v>
      </c>
      <c r="X2425" s="14">
        <f t="shared" si="772"/>
        <v>511.22500000000002</v>
      </c>
      <c r="Y2425" s="14">
        <f t="shared" si="773"/>
        <v>0</v>
      </c>
      <c r="Z2425" s="14">
        <f t="shared" si="774"/>
        <v>0</v>
      </c>
      <c r="AA2425" s="14">
        <f t="shared" si="775"/>
        <v>0</v>
      </c>
      <c r="AB2425" s="14">
        <f t="shared" si="779"/>
        <v>0</v>
      </c>
      <c r="AC2425" s="15">
        <f t="shared" si="778"/>
        <v>511.2</v>
      </c>
      <c r="AD2425" s="48">
        <f>(ROUND(AC2425-AC2415,1)/AC2415)</f>
        <v>0.27863931965982991</v>
      </c>
      <c r="AE2425" s="113"/>
      <c r="AF2425" s="60"/>
      <c r="AH2425" s="20"/>
    </row>
    <row r="2426" spans="1:34">
      <c r="A2426" s="99" t="s">
        <v>849</v>
      </c>
      <c r="B2426" s="87"/>
      <c r="C2426" s="21" t="s">
        <v>329</v>
      </c>
      <c r="D2426" s="12">
        <v>130</v>
      </c>
      <c r="E2426" s="12">
        <v>0</v>
      </c>
      <c r="F2426" s="12">
        <v>0</v>
      </c>
      <c r="G2426" s="12">
        <v>0</v>
      </c>
      <c r="H2426" s="12">
        <v>0</v>
      </c>
      <c r="I2426" s="13">
        <v>60</v>
      </c>
      <c r="J2426" s="13">
        <v>10</v>
      </c>
      <c r="K2426" s="13">
        <v>65</v>
      </c>
      <c r="L2426" s="13">
        <v>0</v>
      </c>
      <c r="M2426" s="13">
        <v>0</v>
      </c>
      <c r="N2426" s="14">
        <f>D2426*$D$14</f>
        <v>169</v>
      </c>
      <c r="O2426" s="14">
        <f>E2426*$E$14</f>
        <v>0</v>
      </c>
      <c r="P2426" s="14">
        <f>F2426*$F$14</f>
        <v>0</v>
      </c>
      <c r="Q2426" s="14">
        <f>G2426*$G$14</f>
        <v>0</v>
      </c>
      <c r="R2426" s="14">
        <f>H2426*$H$14</f>
        <v>0</v>
      </c>
      <c r="S2426" s="14">
        <f>(N2426/100)*(I2426*$I$14)+(N2426/100)*(J2426*$J$14)+(N2426/100)*(K2426*$K$14)</f>
        <v>342.22500000000002</v>
      </c>
      <c r="T2426" s="14">
        <f>(O2426/100)*(K2426*$K$14)</f>
        <v>0</v>
      </c>
      <c r="U2426" s="14">
        <f>(P2426/100)*(K2426*$K$14)+(P2426/100)*(L2426*$L$14)</f>
        <v>0</v>
      </c>
      <c r="V2426" s="14">
        <f>(Q2426/100)*(L2426*$L$14)</f>
        <v>0</v>
      </c>
      <c r="W2426" s="14">
        <f>(R2426/100)*(K2426*$L$14)+(R2426/100)*(L2426*$M$14)</f>
        <v>0</v>
      </c>
      <c r="X2426" s="14">
        <f t="shared" si="772"/>
        <v>511.22500000000002</v>
      </c>
      <c r="Y2426" s="14">
        <f t="shared" si="773"/>
        <v>0</v>
      </c>
      <c r="Z2426" s="14">
        <f t="shared" si="774"/>
        <v>0</v>
      </c>
      <c r="AA2426" s="14">
        <f t="shared" si="775"/>
        <v>0</v>
      </c>
      <c r="AB2426" s="14">
        <f t="shared" si="779"/>
        <v>0</v>
      </c>
      <c r="AC2426" s="15">
        <f t="shared" si="778"/>
        <v>511.2</v>
      </c>
      <c r="AD2426" s="48">
        <f>(ROUND(AC2426-AC2415,1)/AC2415)</f>
        <v>0.27863931965982991</v>
      </c>
      <c r="AE2426" s="113"/>
      <c r="AF2426" s="60"/>
      <c r="AH2426" s="20"/>
    </row>
    <row r="2427" spans="1:34">
      <c r="A2427" s="99"/>
      <c r="B2427" s="87"/>
      <c r="C2427" s="21" t="s">
        <v>330</v>
      </c>
      <c r="D2427" s="12">
        <v>130</v>
      </c>
      <c r="E2427" s="12">
        <v>0</v>
      </c>
      <c r="F2427" s="12">
        <v>0</v>
      </c>
      <c r="G2427" s="12">
        <v>0</v>
      </c>
      <c r="H2427" s="12">
        <v>0</v>
      </c>
      <c r="I2427" s="13">
        <v>60</v>
      </c>
      <c r="J2427" s="13">
        <v>10</v>
      </c>
      <c r="K2427" s="13">
        <v>0</v>
      </c>
      <c r="L2427" s="13">
        <v>65</v>
      </c>
      <c r="M2427" s="13">
        <v>0</v>
      </c>
      <c r="N2427" s="14">
        <f>D2427*$D$15</f>
        <v>169</v>
      </c>
      <c r="O2427" s="14">
        <f>E2427*$E$15</f>
        <v>0</v>
      </c>
      <c r="P2427" s="14">
        <f>F2427*$F$15</f>
        <v>0</v>
      </c>
      <c r="Q2427" s="14">
        <f>G2427*$G$15</f>
        <v>0</v>
      </c>
      <c r="R2427" s="14">
        <f>H2427*$H$15</f>
        <v>0</v>
      </c>
      <c r="S2427" s="14">
        <f>(N2427/100)*(I2427*$I$15)+(N2427/100)*(J2427*$J$15)+(N2427/100)*(L2427*$L$15)</f>
        <v>342.22500000000002</v>
      </c>
      <c r="T2427" s="14">
        <f>(O2427/100)*(K2427*$K$15)</f>
        <v>0</v>
      </c>
      <c r="U2427" s="14">
        <f>(P2427/100)*(K2427*$K$15)+(P2427/100)*(L2427*$L$15)</f>
        <v>0</v>
      </c>
      <c r="V2427" s="14">
        <f>(Q2427/100)*(L2427*$L$15)</f>
        <v>0</v>
      </c>
      <c r="W2427" s="14">
        <f>(R2427/100)*(K2427*$K$15)+(R2427/100)*(L2427*$L$15)</f>
        <v>0</v>
      </c>
      <c r="X2427" s="14">
        <f t="shared" si="772"/>
        <v>511.22500000000002</v>
      </c>
      <c r="Y2427" s="14">
        <f t="shared" si="773"/>
        <v>0</v>
      </c>
      <c r="Z2427" s="14">
        <f t="shared" si="774"/>
        <v>0</v>
      </c>
      <c r="AA2427" s="14">
        <f t="shared" si="775"/>
        <v>0</v>
      </c>
      <c r="AB2427" s="14">
        <f t="shared" si="779"/>
        <v>0</v>
      </c>
      <c r="AC2427" s="15">
        <f t="shared" si="778"/>
        <v>511.2</v>
      </c>
      <c r="AD2427" s="48">
        <f>(ROUND(AC2427-AC2415,1)/AC2415)</f>
        <v>0.27863931965982991</v>
      </c>
      <c r="AE2427" s="113"/>
      <c r="AF2427" s="60"/>
      <c r="AH2427" s="20"/>
    </row>
    <row r="2428" spans="1:34">
      <c r="A2428" s="99"/>
      <c r="B2428" s="87"/>
      <c r="C2428" s="21" t="s">
        <v>326</v>
      </c>
      <c r="D2428" s="12">
        <v>130</v>
      </c>
      <c r="E2428" s="12">
        <v>0</v>
      </c>
      <c r="F2428" s="12">
        <v>0</v>
      </c>
      <c r="G2428" s="12">
        <v>0</v>
      </c>
      <c r="H2428" s="12">
        <v>0</v>
      </c>
      <c r="I2428" s="13">
        <v>60</v>
      </c>
      <c r="J2428" s="13">
        <v>46</v>
      </c>
      <c r="K2428" s="13">
        <v>0</v>
      </c>
      <c r="L2428" s="13">
        <v>0</v>
      </c>
      <c r="M2428" s="13">
        <v>0</v>
      </c>
      <c r="N2428" s="14">
        <f>D2428*$D$16</f>
        <v>169</v>
      </c>
      <c r="O2428" s="14">
        <f>E2428*$E$16</f>
        <v>0</v>
      </c>
      <c r="P2428" s="14">
        <f>F2428*$F$16</f>
        <v>0</v>
      </c>
      <c r="Q2428" s="14">
        <f>G2428*$G$16</f>
        <v>0</v>
      </c>
      <c r="R2428" s="14">
        <f>H2428*$H$16</f>
        <v>0</v>
      </c>
      <c r="S2428" s="14">
        <f>(N2428/100)*(I2428*$I$16)+(N2428/100)*(J2428*$J$16)</f>
        <v>280.202</v>
      </c>
      <c r="T2428" s="14">
        <f>(O2428/100)*(K2428*$K$16)</f>
        <v>0</v>
      </c>
      <c r="U2428" s="14">
        <f>(P2428/100)*(K2428*$K$16)+(P2428/100)*(L2428*$L$16)</f>
        <v>0</v>
      </c>
      <c r="V2428" s="14">
        <f>(Q2428/100)*(L2428*$L$16)</f>
        <v>0</v>
      </c>
      <c r="W2428" s="14">
        <f>(R2428/100)*(K2428*$K$16)+(R2428/100)*(L2428*$L$16)</f>
        <v>0</v>
      </c>
      <c r="X2428" s="14">
        <f t="shared" si="772"/>
        <v>449.202</v>
      </c>
      <c r="Y2428" s="14">
        <f t="shared" si="773"/>
        <v>0</v>
      </c>
      <c r="Z2428" s="14">
        <f t="shared" si="774"/>
        <v>0</v>
      </c>
      <c r="AA2428" s="14">
        <f t="shared" si="775"/>
        <v>0</v>
      </c>
      <c r="AB2428" s="14">
        <f t="shared" si="779"/>
        <v>0</v>
      </c>
      <c r="AC2428" s="15">
        <f t="shared" si="778"/>
        <v>449.2</v>
      </c>
      <c r="AD2428" s="48">
        <f>(ROUND(AC2428-AC2415,1)/AC2415)</f>
        <v>0.12356178089044521</v>
      </c>
      <c r="AE2428" s="111"/>
      <c r="AF2428" s="63"/>
      <c r="AH2428" s="20"/>
    </row>
    <row r="2429" spans="1:34">
      <c r="A2429" s="99"/>
      <c r="B2429" s="87"/>
      <c r="C2429" s="21" t="s">
        <v>327</v>
      </c>
      <c r="D2429" s="12">
        <v>130</v>
      </c>
      <c r="E2429" s="12">
        <v>0</v>
      </c>
      <c r="F2429" s="12">
        <v>0</v>
      </c>
      <c r="G2429" s="12">
        <v>0</v>
      </c>
      <c r="H2429" s="12">
        <v>0</v>
      </c>
      <c r="I2429" s="13">
        <v>78</v>
      </c>
      <c r="J2429" s="13">
        <v>10</v>
      </c>
      <c r="K2429" s="13">
        <v>0</v>
      </c>
      <c r="L2429" s="13">
        <v>0</v>
      </c>
      <c r="M2429" s="13">
        <v>0</v>
      </c>
      <c r="N2429" s="14">
        <f>D2429*$D$17</f>
        <v>169</v>
      </c>
      <c r="O2429" s="14">
        <f>E2429*$E$17</f>
        <v>0</v>
      </c>
      <c r="P2429" s="14">
        <f>F2429*$F$17</f>
        <v>0</v>
      </c>
      <c r="Q2429" s="14">
        <f>G2429*$G$17</f>
        <v>0</v>
      </c>
      <c r="R2429" s="14">
        <f>H2429*$H$17</f>
        <v>0</v>
      </c>
      <c r="S2429" s="14">
        <f>(N2429/100)*(I2429*$I$17)+(N2429/100)*(J2429*$J$17)</f>
        <v>320.08599999999996</v>
      </c>
      <c r="T2429" s="14">
        <f>(O2429/100)*(K2429*$K$17)</f>
        <v>0</v>
      </c>
      <c r="U2429" s="14">
        <f>(P2429/100)*(K2429*$K$17)+(P2429/100)*(L2429*$L$17)</f>
        <v>0</v>
      </c>
      <c r="V2429" s="14">
        <f>(Q2429/100)*(L2429*$L$17)</f>
        <v>0</v>
      </c>
      <c r="W2429" s="14">
        <f>(R2429/100)*(K2429*$K$17)+(R2429/100)*(L2429*$L$17)</f>
        <v>0</v>
      </c>
      <c r="X2429" s="14">
        <f t="shared" si="772"/>
        <v>489.08599999999996</v>
      </c>
      <c r="Y2429" s="14">
        <f t="shared" si="773"/>
        <v>0</v>
      </c>
      <c r="Z2429" s="14">
        <f t="shared" si="774"/>
        <v>0</v>
      </c>
      <c r="AA2429" s="14">
        <f t="shared" si="775"/>
        <v>0</v>
      </c>
      <c r="AB2429" s="14">
        <f t="shared" si="779"/>
        <v>0</v>
      </c>
      <c r="AC2429" s="15">
        <f t="shared" si="778"/>
        <v>489.1</v>
      </c>
      <c r="AD2429" s="48">
        <f>(ROUND(AC2429-AC2415,1)/AC2415)</f>
        <v>0.22336168084042018</v>
      </c>
      <c r="AE2429" s="113"/>
      <c r="AF2429" s="60"/>
      <c r="AH2429" s="20"/>
    </row>
    <row r="2430" spans="1:34">
      <c r="A2430" s="106" t="s">
        <v>0</v>
      </c>
      <c r="B2430" s="88" t="s">
        <v>116</v>
      </c>
      <c r="C2430" s="50" t="s">
        <v>244</v>
      </c>
      <c r="D2430" s="11">
        <v>122</v>
      </c>
      <c r="E2430" s="11">
        <v>0</v>
      </c>
      <c r="F2430" s="11">
        <v>0</v>
      </c>
      <c r="G2430" s="11">
        <v>0</v>
      </c>
      <c r="H2430" s="11">
        <v>0</v>
      </c>
      <c r="I2430" s="51">
        <v>70</v>
      </c>
      <c r="J2430" s="51">
        <v>10</v>
      </c>
      <c r="K2430" s="51">
        <v>0</v>
      </c>
      <c r="L2430" s="51">
        <v>0</v>
      </c>
      <c r="M2430" s="51">
        <v>0</v>
      </c>
      <c r="N2430" s="52">
        <f>D2430*$D$3</f>
        <v>183</v>
      </c>
      <c r="O2430" s="52">
        <f>E2430*$E$3</f>
        <v>0</v>
      </c>
      <c r="P2430" s="52">
        <f>F2430*$F$3</f>
        <v>0</v>
      </c>
      <c r="Q2430" s="52">
        <f>G2430*$G$3</f>
        <v>0</v>
      </c>
      <c r="R2430" s="52">
        <f>H2430*$H$3</f>
        <v>0</v>
      </c>
      <c r="S2430" s="52">
        <f>(N2430/100)*(I2430*$I$3)+(N2430/100)*(J2430*$J$3)</f>
        <v>219.60000000000002</v>
      </c>
      <c r="T2430" s="52">
        <f>(O2430/100)*(K2430*$K$3)</f>
        <v>0</v>
      </c>
      <c r="U2430" s="52">
        <f>(P2430/100)*(K2430*$K$3)+(P2430/100)*(L2430*$L$3)</f>
        <v>0</v>
      </c>
      <c r="V2430" s="52">
        <f>(Q2430/100)*(L2430*$L$3)</f>
        <v>0</v>
      </c>
      <c r="W2430" s="52">
        <f>(R2430/100)*(K2430*$K$3)+(R2430/100)*(L2430*$L$3)</f>
        <v>0</v>
      </c>
      <c r="X2430" s="52">
        <f t="shared" ref="X2430:X2444" si="780">N2430+S2430</f>
        <v>402.6</v>
      </c>
      <c r="Y2430" s="52">
        <f t="shared" ref="Y2430:Y2444" si="781">O2430+T2430</f>
        <v>0</v>
      </c>
      <c r="Z2430" s="52">
        <f t="shared" ref="Z2430:Z2444" si="782">P2430+U2430</f>
        <v>0</v>
      </c>
      <c r="AA2430" s="52">
        <f t="shared" ref="AA2430:AA2444" si="783">Q2430+V2430</f>
        <v>0</v>
      </c>
      <c r="AB2430" s="52">
        <f t="shared" si="779"/>
        <v>0</v>
      </c>
      <c r="AC2430" s="53">
        <f>ROUND(X2430+Y2430+Z2430+AA2430+AB2430,1)</f>
        <v>402.6</v>
      </c>
      <c r="AD2430" s="58">
        <v>0</v>
      </c>
      <c r="AE2430" s="113"/>
      <c r="AF2430" s="60"/>
      <c r="AH2430" s="20"/>
    </row>
    <row r="2431" spans="1:34">
      <c r="A2431" s="99" t="s">
        <v>815</v>
      </c>
      <c r="B2431" s="89">
        <v>20</v>
      </c>
      <c r="C2431" s="21" t="s">
        <v>325</v>
      </c>
      <c r="D2431" s="12">
        <v>122</v>
      </c>
      <c r="E2431" s="12">
        <v>0</v>
      </c>
      <c r="F2431" s="12">
        <v>0</v>
      </c>
      <c r="G2431" s="12">
        <v>0</v>
      </c>
      <c r="H2431" s="12">
        <v>0</v>
      </c>
      <c r="I2431" s="13">
        <v>80</v>
      </c>
      <c r="J2431" s="13">
        <v>30</v>
      </c>
      <c r="K2431" s="13">
        <v>0</v>
      </c>
      <c r="L2431" s="13">
        <v>0</v>
      </c>
      <c r="M2431" s="13">
        <v>0</v>
      </c>
      <c r="N2431" s="14">
        <f>D2431*$D$4</f>
        <v>158.6</v>
      </c>
      <c r="O2431" s="14">
        <f>E2431*$E$4</f>
        <v>0</v>
      </c>
      <c r="P2431" s="14">
        <f>F2431*$F$4</f>
        <v>0</v>
      </c>
      <c r="Q2431" s="14">
        <f>G2431*$G$4</f>
        <v>0</v>
      </c>
      <c r="R2431" s="14">
        <f>H2431*$H$4</f>
        <v>0</v>
      </c>
      <c r="S2431" s="14">
        <f>(N2431/100)*(I2431*$I$4)+(N2431/100)*(J2431*$J$4)</f>
        <v>314.02799999999996</v>
      </c>
      <c r="T2431" s="14">
        <f>(O2431/100)*(K2431*$K$4)</f>
        <v>0</v>
      </c>
      <c r="U2431" s="14">
        <f>(P2431/100)*(K2431*$K$4)+(P2431/100)*(L2431*$L$4)</f>
        <v>0</v>
      </c>
      <c r="V2431" s="14">
        <f>(Q2431/100)*(L2431*$L$4)</f>
        <v>0</v>
      </c>
      <c r="W2431" s="14">
        <f>(R2431/100)*(K2431*$K$4)+(R2431/100)*(L2431*$L$4)</f>
        <v>0</v>
      </c>
      <c r="X2431" s="14">
        <f t="shared" si="780"/>
        <v>472.62799999999993</v>
      </c>
      <c r="Y2431" s="14">
        <f t="shared" si="781"/>
        <v>0</v>
      </c>
      <c r="Z2431" s="14">
        <f t="shared" si="782"/>
        <v>0</v>
      </c>
      <c r="AA2431" s="14">
        <f t="shared" si="783"/>
        <v>0</v>
      </c>
      <c r="AB2431" s="14">
        <f>R2431+W2431</f>
        <v>0</v>
      </c>
      <c r="AC2431" s="15">
        <f>ROUND(X2431+Y2431+Z2431+AA2431+AB2431,1)</f>
        <v>472.6</v>
      </c>
      <c r="AD2431" s="48">
        <f>(ROUND(AC2431-AC2430,1)/AC2430)</f>
        <v>0.17386984600099353</v>
      </c>
      <c r="AE2431" s="113" t="s">
        <v>814</v>
      </c>
      <c r="AF2431" s="60"/>
      <c r="AH2431" s="20"/>
    </row>
    <row r="2432" spans="1:34">
      <c r="A2432" s="99" t="s">
        <v>816</v>
      </c>
      <c r="B2432" s="89">
        <v>0</v>
      </c>
      <c r="C2432" s="21" t="s">
        <v>850</v>
      </c>
      <c r="D2432" s="12">
        <v>122</v>
      </c>
      <c r="E2432" s="12">
        <v>0</v>
      </c>
      <c r="F2432" s="12">
        <v>0</v>
      </c>
      <c r="G2432" s="12">
        <v>0</v>
      </c>
      <c r="H2432" s="12">
        <v>0</v>
      </c>
      <c r="I2432" s="13">
        <v>70</v>
      </c>
      <c r="J2432" s="13">
        <v>10</v>
      </c>
      <c r="K2432" s="13">
        <v>0</v>
      </c>
      <c r="L2432" s="13">
        <v>0</v>
      </c>
      <c r="M2432" s="13">
        <v>0</v>
      </c>
      <c r="N2432" s="14">
        <f>D2432*$D$5</f>
        <v>170.79999999999998</v>
      </c>
      <c r="O2432" s="14">
        <f>E2432*$E$5</f>
        <v>0</v>
      </c>
      <c r="P2432" s="14">
        <f>F2432*$F$5</f>
        <v>0</v>
      </c>
      <c r="Q2432" s="14">
        <f>G2432*$G$5</f>
        <v>0</v>
      </c>
      <c r="R2432" s="14">
        <f>H2432*$H$5</f>
        <v>0</v>
      </c>
      <c r="S2432" s="14">
        <f>(N2432/100)*(I2432*$I$5)+(N2432/100)*(J2432*$J$5)</f>
        <v>204.95999999999998</v>
      </c>
      <c r="T2432" s="14">
        <f>(O2432/100)*(K2432*$K$5)</f>
        <v>0</v>
      </c>
      <c r="U2432" s="14">
        <f>(P2432/100)*(K2432*$K$5)+(P2432/100)*(L2432*$L$5)</f>
        <v>0</v>
      </c>
      <c r="V2432" s="14">
        <f>(Q2432/100)*(L2432*$L$5)</f>
        <v>0</v>
      </c>
      <c r="W2432" s="14">
        <f>(R2432/100)*(K2432*$K$5)+(R2432/100)*(L2432*$L$5)</f>
        <v>0</v>
      </c>
      <c r="X2432" s="14">
        <f t="shared" si="780"/>
        <v>375.76</v>
      </c>
      <c r="Y2432" s="14">
        <f t="shared" si="781"/>
        <v>0</v>
      </c>
      <c r="Z2432" s="14">
        <f t="shared" si="782"/>
        <v>0</v>
      </c>
      <c r="AA2432" s="14">
        <f t="shared" si="783"/>
        <v>0</v>
      </c>
      <c r="AB2432" s="14">
        <f>R2432+W2432</f>
        <v>0</v>
      </c>
      <c r="AC2432" s="15">
        <f t="shared" ref="AC2432:AC2444" si="784">ROUND(X2432+Y2432+Z2432+AA2432+AB2432,1)</f>
        <v>375.8</v>
      </c>
      <c r="AD2432" s="48">
        <f>(ROUND(AC2432-AC2430,1)/AC2430)</f>
        <v>-6.6567312468951811E-2</v>
      </c>
      <c r="AE2432" s="113"/>
      <c r="AF2432" s="60"/>
      <c r="AH2432" s="20"/>
    </row>
    <row r="2433" spans="1:34">
      <c r="A2433" s="99" t="s">
        <v>817</v>
      </c>
      <c r="B2433" s="89">
        <v>0</v>
      </c>
      <c r="C2433" s="21" t="s">
        <v>338</v>
      </c>
      <c r="D2433" s="12">
        <v>122</v>
      </c>
      <c r="E2433" s="12">
        <v>0</v>
      </c>
      <c r="F2433" s="12">
        <v>0</v>
      </c>
      <c r="G2433" s="12">
        <v>0</v>
      </c>
      <c r="H2433" s="12">
        <v>0</v>
      </c>
      <c r="I2433" s="13">
        <v>70</v>
      </c>
      <c r="J2433" s="13">
        <v>10</v>
      </c>
      <c r="K2433" s="13">
        <v>0</v>
      </c>
      <c r="L2433" s="13">
        <v>0</v>
      </c>
      <c r="M2433" s="13">
        <v>0</v>
      </c>
      <c r="N2433" s="14">
        <f>D2433*$D$6</f>
        <v>170.79999999999998</v>
      </c>
      <c r="O2433" s="14">
        <f>E2433*$E$6</f>
        <v>0</v>
      </c>
      <c r="P2433" s="14">
        <f>F2433*$F$6</f>
        <v>0</v>
      </c>
      <c r="Q2433" s="14">
        <f>G2433*$G$6</f>
        <v>0</v>
      </c>
      <c r="R2433" s="14">
        <f>H2433*$H$6</f>
        <v>0</v>
      </c>
      <c r="S2433" s="14">
        <f>(N2433/100)*(I2433*$I$6)+(N2433/100)*(J2433*$J$6)</f>
        <v>204.95999999999998</v>
      </c>
      <c r="T2433" s="14">
        <f>(O2433/100)*(K2433*$K$6)</f>
        <v>0</v>
      </c>
      <c r="U2433" s="14">
        <f>(P2433/100)*(K2433*$K$6)+(P2433/100)*(L2433*$L$6)</f>
        <v>0</v>
      </c>
      <c r="V2433" s="14">
        <f>(Q2433/100)*(L2433*$L$6)</f>
        <v>0</v>
      </c>
      <c r="W2433" s="14">
        <f>(R2433/100)*(K2433*$K$6)+(R2433/100)*(L2433*$L$6)</f>
        <v>0</v>
      </c>
      <c r="X2433" s="14">
        <f t="shared" si="780"/>
        <v>375.76</v>
      </c>
      <c r="Y2433" s="14">
        <f t="shared" si="781"/>
        <v>0</v>
      </c>
      <c r="Z2433" s="14">
        <f t="shared" si="782"/>
        <v>0</v>
      </c>
      <c r="AA2433" s="14">
        <f t="shared" si="783"/>
        <v>0</v>
      </c>
      <c r="AB2433" s="14">
        <f t="shared" ref="AB2433:AB2444" si="785">R2433+W2433</f>
        <v>0</v>
      </c>
      <c r="AC2433" s="15">
        <f t="shared" si="784"/>
        <v>375.8</v>
      </c>
      <c r="AD2433" s="48">
        <f>(ROUND(AC2433-AC2430,1)/AC2430)</f>
        <v>-6.6567312468951811E-2</v>
      </c>
      <c r="AE2433" s="113"/>
      <c r="AF2433" s="60"/>
      <c r="AH2433" s="20"/>
    </row>
    <row r="2434" spans="1:34">
      <c r="A2434" s="99" t="s">
        <v>818</v>
      </c>
      <c r="B2434" s="89">
        <v>0</v>
      </c>
      <c r="C2434" s="21" t="s">
        <v>339</v>
      </c>
      <c r="D2434" s="12">
        <v>122</v>
      </c>
      <c r="E2434" s="12">
        <v>0</v>
      </c>
      <c r="F2434" s="12">
        <v>0</v>
      </c>
      <c r="G2434" s="12">
        <v>0</v>
      </c>
      <c r="H2434" s="12">
        <v>0</v>
      </c>
      <c r="I2434" s="13">
        <v>70</v>
      </c>
      <c r="J2434" s="13">
        <v>10</v>
      </c>
      <c r="K2434" s="13">
        <v>0</v>
      </c>
      <c r="L2434" s="13">
        <v>0</v>
      </c>
      <c r="M2434" s="13">
        <v>0</v>
      </c>
      <c r="N2434" s="14">
        <f>D2434*$D$7</f>
        <v>170.79999999999998</v>
      </c>
      <c r="O2434" s="14">
        <f>E2434*$E$7</f>
        <v>0</v>
      </c>
      <c r="P2434" s="14">
        <f>F2434*$F$7</f>
        <v>0</v>
      </c>
      <c r="Q2434" s="14">
        <f>G2434*$G$7</f>
        <v>0</v>
      </c>
      <c r="R2434" s="14">
        <f>H2434*$H$7</f>
        <v>0</v>
      </c>
      <c r="S2434" s="14">
        <f>(N2434/100)*(I2434*$I$7)+(N2434/100)*(J2434*$J$7)</f>
        <v>204.95999999999998</v>
      </c>
      <c r="T2434" s="14">
        <f>(O2434/100)*(K2434*$K$7)</f>
        <v>0</v>
      </c>
      <c r="U2434" s="14">
        <f>(P2434/100)*(K2434*$K$7)+(P2434/100)*(L2434*$L$7)</f>
        <v>0</v>
      </c>
      <c r="V2434" s="14">
        <f>(Q2434/100)*(L2434*$L$7)</f>
        <v>0</v>
      </c>
      <c r="W2434" s="14">
        <f>(R2434/100)*(K2434*$K$7)+(R2434/100)*(L2434*$L$7)</f>
        <v>0</v>
      </c>
      <c r="X2434" s="14">
        <f t="shared" si="780"/>
        <v>375.76</v>
      </c>
      <c r="Y2434" s="14">
        <f t="shared" si="781"/>
        <v>0</v>
      </c>
      <c r="Z2434" s="14">
        <f t="shared" si="782"/>
        <v>0</v>
      </c>
      <c r="AA2434" s="14">
        <f t="shared" si="783"/>
        <v>0</v>
      </c>
      <c r="AB2434" s="14">
        <f t="shared" si="785"/>
        <v>0</v>
      </c>
      <c r="AC2434" s="15">
        <f t="shared" si="784"/>
        <v>375.8</v>
      </c>
      <c r="AD2434" s="48">
        <f>(ROUND(AC2434-AC2430,1)/AC2430)</f>
        <v>-6.6567312468951811E-2</v>
      </c>
      <c r="AE2434" s="113"/>
      <c r="AF2434" s="60"/>
      <c r="AH2434" s="20"/>
    </row>
    <row r="2435" spans="1:34">
      <c r="A2435" s="99" t="s">
        <v>667</v>
      </c>
      <c r="B2435" s="89"/>
      <c r="C2435" s="21" t="s">
        <v>340</v>
      </c>
      <c r="D2435" s="12">
        <v>122</v>
      </c>
      <c r="E2435" s="12">
        <v>0</v>
      </c>
      <c r="F2435" s="12">
        <v>0</v>
      </c>
      <c r="G2435" s="12">
        <v>0</v>
      </c>
      <c r="H2435" s="12">
        <v>0</v>
      </c>
      <c r="I2435" s="13">
        <v>70</v>
      </c>
      <c r="J2435" s="13">
        <v>10</v>
      </c>
      <c r="K2435" s="13">
        <v>0</v>
      </c>
      <c r="L2435" s="13">
        <v>0</v>
      </c>
      <c r="M2435" s="13">
        <v>0</v>
      </c>
      <c r="N2435" s="14">
        <f>D2435*$D$8</f>
        <v>170.79999999999998</v>
      </c>
      <c r="O2435" s="14">
        <f>E2435*$E$8</f>
        <v>0</v>
      </c>
      <c r="P2435" s="14">
        <f>F2435*$F$8</f>
        <v>0</v>
      </c>
      <c r="Q2435" s="14">
        <f>G2435*$G$8</f>
        <v>0</v>
      </c>
      <c r="R2435" s="14">
        <f>H2435*$H$8</f>
        <v>0</v>
      </c>
      <c r="S2435" s="14">
        <f>(N2435/100)*(I2435*$I$8)+(N2435/100)*(J2435*$J$8)</f>
        <v>204.95999999999998</v>
      </c>
      <c r="T2435" s="14">
        <f>(O2435/100)*(K2435*$K$8)</f>
        <v>0</v>
      </c>
      <c r="U2435" s="14">
        <f>(P2435/100)*(K2435*$K$8)+(P2435/100)*(L2435*$L$8)</f>
        <v>0</v>
      </c>
      <c r="V2435" s="14">
        <f>(Q2435/100)*(L2435*$L$8)</f>
        <v>0</v>
      </c>
      <c r="W2435" s="14">
        <f>(R2435/100)*(K2435*$K$8)+(R2435/100)*(L2435*$L$8)</f>
        <v>0</v>
      </c>
      <c r="X2435" s="14">
        <f t="shared" si="780"/>
        <v>375.76</v>
      </c>
      <c r="Y2435" s="14">
        <f t="shared" si="781"/>
        <v>0</v>
      </c>
      <c r="Z2435" s="14">
        <f t="shared" si="782"/>
        <v>0</v>
      </c>
      <c r="AA2435" s="14">
        <f t="shared" si="783"/>
        <v>0</v>
      </c>
      <c r="AB2435" s="14">
        <f t="shared" si="785"/>
        <v>0</v>
      </c>
      <c r="AC2435" s="15">
        <f t="shared" si="784"/>
        <v>375.8</v>
      </c>
      <c r="AD2435" s="48">
        <f>(ROUND(AC2435-AC2430,1)/AC2430)</f>
        <v>-6.6567312468951811E-2</v>
      </c>
      <c r="AE2435" s="113"/>
      <c r="AF2435" s="60"/>
      <c r="AH2435" s="20"/>
    </row>
    <row r="2436" spans="1:34">
      <c r="A2436" s="99" t="s">
        <v>606</v>
      </c>
      <c r="B2436" s="89"/>
      <c r="C2436" s="21" t="s">
        <v>1</v>
      </c>
      <c r="D2436" s="12">
        <v>61</v>
      </c>
      <c r="E2436" s="12">
        <v>122</v>
      </c>
      <c r="F2436" s="12">
        <v>0</v>
      </c>
      <c r="G2436" s="12">
        <v>0</v>
      </c>
      <c r="H2436" s="12">
        <v>0</v>
      </c>
      <c r="I2436" s="13">
        <v>70</v>
      </c>
      <c r="J2436" s="13">
        <v>10</v>
      </c>
      <c r="K2436" s="13">
        <v>85</v>
      </c>
      <c r="L2436" s="13">
        <v>0</v>
      </c>
      <c r="M2436" s="13">
        <v>0</v>
      </c>
      <c r="N2436" s="14">
        <f>D2436*$D$9</f>
        <v>73.2</v>
      </c>
      <c r="O2436" s="14">
        <f>E2436*$E$9</f>
        <v>158.6</v>
      </c>
      <c r="P2436" s="14">
        <f>F2436*$F$9</f>
        <v>0</v>
      </c>
      <c r="Q2436" s="14">
        <f>G2436*$G$9</f>
        <v>0</v>
      </c>
      <c r="R2436" s="14">
        <f>H2436*$H$9</f>
        <v>0</v>
      </c>
      <c r="S2436" s="14">
        <f>(N2436/100)*(I2436*$I$9)+(N2436/100)*(J2436*$J$9)</f>
        <v>87.84</v>
      </c>
      <c r="T2436" s="14">
        <f>(O2436/100)*(K2436*$K$9)</f>
        <v>202.21499999999997</v>
      </c>
      <c r="U2436" s="14">
        <f>(P2436/100)*(K2436*$K$9)+(P2436/100)*(L2436*$L$9)</f>
        <v>0</v>
      </c>
      <c r="V2436" s="14">
        <f>(Q2436/100)*(L2436*$L$9)</f>
        <v>0</v>
      </c>
      <c r="W2436" s="14">
        <f>(R2436/100)*(K2436*$K$9)+(R2436/100)*(L2436*$L$9)</f>
        <v>0</v>
      </c>
      <c r="X2436" s="14">
        <f t="shared" si="780"/>
        <v>161.04000000000002</v>
      </c>
      <c r="Y2436" s="14">
        <f t="shared" si="781"/>
        <v>360.81499999999994</v>
      </c>
      <c r="Z2436" s="14">
        <f t="shared" si="782"/>
        <v>0</v>
      </c>
      <c r="AA2436" s="14">
        <f t="shared" si="783"/>
        <v>0</v>
      </c>
      <c r="AB2436" s="14">
        <f t="shared" si="785"/>
        <v>0</v>
      </c>
      <c r="AC2436" s="15">
        <f t="shared" si="784"/>
        <v>521.9</v>
      </c>
      <c r="AD2436" s="48">
        <f>(ROUND(AC2436-AC2430,1)/AC2430)</f>
        <v>0.29632389468455039</v>
      </c>
      <c r="AE2436" s="113"/>
      <c r="AF2436" s="60"/>
      <c r="AH2436" s="20"/>
    </row>
    <row r="2437" spans="1:34">
      <c r="A2437" s="99" t="s">
        <v>845</v>
      </c>
      <c r="B2437" s="89"/>
      <c r="C2437" s="21" t="s">
        <v>2</v>
      </c>
      <c r="D2437" s="12">
        <v>61</v>
      </c>
      <c r="E2437" s="12">
        <v>0</v>
      </c>
      <c r="F2437" s="12">
        <v>122</v>
      </c>
      <c r="G2437" s="12">
        <v>0</v>
      </c>
      <c r="H2437" s="12">
        <v>0</v>
      </c>
      <c r="I2437" s="13">
        <v>70</v>
      </c>
      <c r="J2437" s="13">
        <v>10</v>
      </c>
      <c r="K2437" s="13">
        <v>42.5</v>
      </c>
      <c r="L2437" s="13">
        <v>42.5</v>
      </c>
      <c r="M2437" s="13">
        <v>0</v>
      </c>
      <c r="N2437" s="14">
        <f>D2437*$D$10</f>
        <v>73.2</v>
      </c>
      <c r="O2437" s="14">
        <f>E2437*$E$10</f>
        <v>0</v>
      </c>
      <c r="P2437" s="14">
        <f>F2437*$F$10</f>
        <v>158.6</v>
      </c>
      <c r="Q2437" s="14">
        <f>G2437*$G$10</f>
        <v>0</v>
      </c>
      <c r="R2437" s="14">
        <f>H2437*$H$10</f>
        <v>0</v>
      </c>
      <c r="S2437" s="14">
        <f>(N2437/100)*(I2437*$I$10)+(N2437/100)*(J2437*$J$10)</f>
        <v>87.84</v>
      </c>
      <c r="T2437" s="14">
        <f>(O2437/100)*(K2437*$J$10)</f>
        <v>0</v>
      </c>
      <c r="U2437" s="14">
        <f>(P2437/100)*(K2437*$K$10)+(P2437/100)*(L2437*$L$10)</f>
        <v>202.21499999999997</v>
      </c>
      <c r="V2437" s="14">
        <f>(Q2437/100)*(L2437*$L$10)</f>
        <v>0</v>
      </c>
      <c r="W2437" s="14">
        <f>(R2437/100)*(K2437*$K$10)+(R2437/100)*(L2437*$L$10)</f>
        <v>0</v>
      </c>
      <c r="X2437" s="14">
        <f t="shared" si="780"/>
        <v>161.04000000000002</v>
      </c>
      <c r="Y2437" s="14">
        <f t="shared" si="781"/>
        <v>0</v>
      </c>
      <c r="Z2437" s="14">
        <f t="shared" si="782"/>
        <v>360.81499999999994</v>
      </c>
      <c r="AA2437" s="14">
        <f t="shared" si="783"/>
        <v>0</v>
      </c>
      <c r="AB2437" s="14">
        <f t="shared" si="785"/>
        <v>0</v>
      </c>
      <c r="AC2437" s="15">
        <f t="shared" si="784"/>
        <v>521.9</v>
      </c>
      <c r="AD2437" s="48">
        <f>(ROUND(AC2437-AC2430,1)/AC2430)</f>
        <v>0.29632389468455039</v>
      </c>
      <c r="AE2437" s="113"/>
      <c r="AF2437" s="60"/>
      <c r="AH2437" s="20"/>
    </row>
    <row r="2438" spans="1:34">
      <c r="A2438" s="99" t="s">
        <v>846</v>
      </c>
      <c r="B2438" s="89"/>
      <c r="C2438" s="21" t="s">
        <v>3</v>
      </c>
      <c r="D2438" s="12">
        <v>61</v>
      </c>
      <c r="E2438" s="12">
        <v>0</v>
      </c>
      <c r="F2438" s="12">
        <v>0</v>
      </c>
      <c r="G2438" s="12">
        <v>122</v>
      </c>
      <c r="H2438" s="12">
        <v>0</v>
      </c>
      <c r="I2438" s="13">
        <v>70</v>
      </c>
      <c r="J2438" s="13">
        <v>10</v>
      </c>
      <c r="K2438" s="13">
        <v>0</v>
      </c>
      <c r="L2438" s="13">
        <v>85</v>
      </c>
      <c r="M2438" s="13">
        <v>0</v>
      </c>
      <c r="N2438" s="14">
        <f>D2438*$D$11</f>
        <v>73.2</v>
      </c>
      <c r="O2438" s="14">
        <f>E2438*$E$11</f>
        <v>0</v>
      </c>
      <c r="P2438" s="14">
        <f>F2438*$F$11</f>
        <v>0</v>
      </c>
      <c r="Q2438" s="14">
        <f>G2438*$G$11</f>
        <v>158.6</v>
      </c>
      <c r="R2438" s="14">
        <f>H2438*$H$11</f>
        <v>0</v>
      </c>
      <c r="S2438" s="14">
        <f>(N2438/100)*(I2438*$I$11)+(N2438/100)*(J2438*$J$11)</f>
        <v>87.84</v>
      </c>
      <c r="T2438" s="14">
        <f>(O2438/100)*(K2438*$K$11)</f>
        <v>0</v>
      </c>
      <c r="U2438" s="14">
        <f>(P2438/100)*(K2438*$K$11)+(P2438/100)*(L2438*$L$11)</f>
        <v>0</v>
      </c>
      <c r="V2438" s="14">
        <f>(Q2438/100)*(L2438*$L$11)</f>
        <v>202.21499999999997</v>
      </c>
      <c r="W2438" s="14">
        <f>(R2438/100)*(K2438*$K$11)+(R2438/100)*(L2438*$L$11)</f>
        <v>0</v>
      </c>
      <c r="X2438" s="14">
        <f t="shared" si="780"/>
        <v>161.04000000000002</v>
      </c>
      <c r="Y2438" s="14">
        <f t="shared" si="781"/>
        <v>0</v>
      </c>
      <c r="Z2438" s="14">
        <f t="shared" si="782"/>
        <v>0</v>
      </c>
      <c r="AA2438" s="14">
        <f t="shared" si="783"/>
        <v>360.81499999999994</v>
      </c>
      <c r="AB2438" s="14">
        <f t="shared" si="785"/>
        <v>0</v>
      </c>
      <c r="AC2438" s="15">
        <f t="shared" si="784"/>
        <v>521.9</v>
      </c>
      <c r="AD2438" s="48">
        <f>(ROUND(AC2438-AC2430,1)/AC2430)</f>
        <v>0.29632389468455039</v>
      </c>
      <c r="AE2438" s="113"/>
      <c r="AF2438" s="60"/>
      <c r="AH2438" s="20"/>
    </row>
    <row r="2439" spans="1:34">
      <c r="A2439" s="99" t="s">
        <v>847</v>
      </c>
      <c r="B2439" s="89"/>
      <c r="C2439" s="21" t="s">
        <v>4</v>
      </c>
      <c r="D2439" s="12">
        <v>61</v>
      </c>
      <c r="E2439" s="12">
        <v>0</v>
      </c>
      <c r="F2439" s="12">
        <v>0</v>
      </c>
      <c r="G2439" s="12">
        <v>0</v>
      </c>
      <c r="H2439" s="12">
        <v>122</v>
      </c>
      <c r="I2439" s="13">
        <v>70</v>
      </c>
      <c r="J2439" s="13">
        <v>10</v>
      </c>
      <c r="K2439" s="13">
        <v>42.5</v>
      </c>
      <c r="L2439" s="13">
        <v>42.5</v>
      </c>
      <c r="M2439" s="13">
        <v>0</v>
      </c>
      <c r="N2439" s="14">
        <f>D2439*$D$12</f>
        <v>73.2</v>
      </c>
      <c r="O2439" s="14">
        <f>E2439*$E$12</f>
        <v>0</v>
      </c>
      <c r="P2439" s="14">
        <f>F2439*$F$12</f>
        <v>0</v>
      </c>
      <c r="Q2439" s="14">
        <f>G2439*$G$12</f>
        <v>0</v>
      </c>
      <c r="R2439" s="14">
        <f>H2439*$H$12</f>
        <v>158.6</v>
      </c>
      <c r="S2439" s="14">
        <f>(N2439/100)*(I2439*$I$12)+(N2439/100)*(J2439*$J$12)</f>
        <v>87.84</v>
      </c>
      <c r="T2439" s="14">
        <f>(O2439/100)*(K2439*$K$12)</f>
        <v>0</v>
      </c>
      <c r="U2439" s="14">
        <f>(P2439/100)*(K2439*$K$12)+(P2439/100)*(L2439*$L$12)</f>
        <v>0</v>
      </c>
      <c r="V2439" s="14">
        <f>(Q2439/100)*(L2439*$L$12)</f>
        <v>0</v>
      </c>
      <c r="W2439" s="14">
        <f>(R2439/100)*(K2439*$K$12)+(R2439/100)*(L2439*$L$12)</f>
        <v>202.21499999999997</v>
      </c>
      <c r="X2439" s="14">
        <f t="shared" si="780"/>
        <v>161.04000000000002</v>
      </c>
      <c r="Y2439" s="14">
        <f t="shared" si="781"/>
        <v>0</v>
      </c>
      <c r="Z2439" s="14">
        <f t="shared" si="782"/>
        <v>0</v>
      </c>
      <c r="AA2439" s="14">
        <f t="shared" si="783"/>
        <v>0</v>
      </c>
      <c r="AB2439" s="14">
        <f t="shared" si="785"/>
        <v>360.81499999999994</v>
      </c>
      <c r="AC2439" s="15">
        <f t="shared" si="784"/>
        <v>521.9</v>
      </c>
      <c r="AD2439" s="48">
        <f>(ROUND(AC2439-AC2430,1)/AC2430)</f>
        <v>0.29632389468455039</v>
      </c>
      <c r="AE2439" s="113"/>
      <c r="AF2439" s="60"/>
      <c r="AH2439" s="20"/>
    </row>
    <row r="2440" spans="1:34">
      <c r="A2440" s="99" t="s">
        <v>848</v>
      </c>
      <c r="B2440" s="89"/>
      <c r="C2440" s="21" t="s">
        <v>328</v>
      </c>
      <c r="D2440" s="12">
        <v>122</v>
      </c>
      <c r="E2440" s="12">
        <v>0</v>
      </c>
      <c r="F2440" s="12">
        <v>0</v>
      </c>
      <c r="G2440" s="12">
        <v>0</v>
      </c>
      <c r="H2440" s="12">
        <v>0</v>
      </c>
      <c r="I2440" s="13">
        <v>70</v>
      </c>
      <c r="J2440" s="13">
        <v>10</v>
      </c>
      <c r="K2440" s="13">
        <v>0</v>
      </c>
      <c r="L2440" s="13">
        <v>0</v>
      </c>
      <c r="M2440" s="13">
        <v>70</v>
      </c>
      <c r="N2440" s="14">
        <f>D2440*$D$13</f>
        <v>158.6</v>
      </c>
      <c r="O2440" s="14">
        <f>E2440*$E$13</f>
        <v>0</v>
      </c>
      <c r="P2440" s="14">
        <f>F2440*$F$13</f>
        <v>0</v>
      </c>
      <c r="Q2440" s="14">
        <f>G2440*$G$13</f>
        <v>0</v>
      </c>
      <c r="R2440" s="14">
        <f>H2440*$H$13</f>
        <v>0</v>
      </c>
      <c r="S2440" s="14">
        <f>(N2440/100)*(I2440*$I$14)+(N2440/100)*(J2440*$J$14)+(N2440/100)*(M2440*$M$14)</f>
        <v>356.84999999999991</v>
      </c>
      <c r="T2440" s="14">
        <f>(O2440/100)*(K2440*$K$13)+(O2440/100)*(M2440*$M$13)</f>
        <v>0</v>
      </c>
      <c r="U2440" s="14">
        <f>(P2440/100)*(K2440*$K$13)+(P2440/100)*(L2440*$L$13)+(P2440/100)*(M2440*$M$13)</f>
        <v>0</v>
      </c>
      <c r="V2440" s="14">
        <f>(Q2440/100)*(L2440*$L$13)+(Q2440/100)*(M2440*$M$13)</f>
        <v>0</v>
      </c>
      <c r="W2440" s="14">
        <f>(R2440/100)*(K2440*$K$13)+(R2440/100)*(L2440*$L$13)+(R2440/100)*(M2440*$M$13)</f>
        <v>0</v>
      </c>
      <c r="X2440" s="14">
        <f t="shared" si="780"/>
        <v>515.44999999999993</v>
      </c>
      <c r="Y2440" s="14">
        <f t="shared" si="781"/>
        <v>0</v>
      </c>
      <c r="Z2440" s="14">
        <f t="shared" si="782"/>
        <v>0</v>
      </c>
      <c r="AA2440" s="14">
        <f t="shared" si="783"/>
        <v>0</v>
      </c>
      <c r="AB2440" s="14">
        <f t="shared" si="785"/>
        <v>0</v>
      </c>
      <c r="AC2440" s="15">
        <f t="shared" si="784"/>
        <v>515.5</v>
      </c>
      <c r="AD2440" s="48">
        <f>(ROUND(AC2440-AC2430,1)/AC2430)</f>
        <v>0.28042722305017387</v>
      </c>
      <c r="AE2440" s="113"/>
      <c r="AF2440" s="60"/>
      <c r="AH2440" s="20"/>
    </row>
    <row r="2441" spans="1:34">
      <c r="A2441" s="99" t="s">
        <v>849</v>
      </c>
      <c r="B2441" s="89"/>
      <c r="C2441" s="21" t="s">
        <v>329</v>
      </c>
      <c r="D2441" s="12">
        <v>122</v>
      </c>
      <c r="E2441" s="12">
        <v>0</v>
      </c>
      <c r="F2441" s="12">
        <v>0</v>
      </c>
      <c r="G2441" s="12">
        <v>0</v>
      </c>
      <c r="H2441" s="12">
        <v>0</v>
      </c>
      <c r="I2441" s="13">
        <v>70</v>
      </c>
      <c r="J2441" s="13">
        <v>10</v>
      </c>
      <c r="K2441" s="13">
        <v>70</v>
      </c>
      <c r="L2441" s="13">
        <v>0</v>
      </c>
      <c r="M2441" s="13">
        <v>0</v>
      </c>
      <c r="N2441" s="14">
        <f>D2441*$D$14</f>
        <v>158.6</v>
      </c>
      <c r="O2441" s="14">
        <f>E2441*$E$14</f>
        <v>0</v>
      </c>
      <c r="P2441" s="14">
        <f>F2441*$F$14</f>
        <v>0</v>
      </c>
      <c r="Q2441" s="14">
        <f>G2441*$G$14</f>
        <v>0</v>
      </c>
      <c r="R2441" s="14">
        <f>H2441*$H$14</f>
        <v>0</v>
      </c>
      <c r="S2441" s="14">
        <f>(N2441/100)*(I2441*$I$14)+(N2441/100)*(J2441*$J$14)+(N2441/100)*(K2441*$K$14)</f>
        <v>356.84999999999991</v>
      </c>
      <c r="T2441" s="14">
        <f>(O2441/100)*(K2441*$K$14)</f>
        <v>0</v>
      </c>
      <c r="U2441" s="14">
        <f>(P2441/100)*(K2441*$K$14)+(P2441/100)*(L2441*$L$14)</f>
        <v>0</v>
      </c>
      <c r="V2441" s="14">
        <f>(Q2441/100)*(L2441*$L$14)</f>
        <v>0</v>
      </c>
      <c r="W2441" s="14">
        <f>(R2441/100)*(K2441*$L$14)+(R2441/100)*(L2441*$M$14)</f>
        <v>0</v>
      </c>
      <c r="X2441" s="14">
        <f t="shared" si="780"/>
        <v>515.44999999999993</v>
      </c>
      <c r="Y2441" s="14">
        <f t="shared" si="781"/>
        <v>0</v>
      </c>
      <c r="Z2441" s="14">
        <f t="shared" si="782"/>
        <v>0</v>
      </c>
      <c r="AA2441" s="14">
        <f t="shared" si="783"/>
        <v>0</v>
      </c>
      <c r="AB2441" s="14">
        <f t="shared" si="785"/>
        <v>0</v>
      </c>
      <c r="AC2441" s="15">
        <f t="shared" si="784"/>
        <v>515.5</v>
      </c>
      <c r="AD2441" s="48">
        <f>(ROUND(AC2441-AC2430,1)/AC2430)</f>
        <v>0.28042722305017387</v>
      </c>
      <c r="AE2441" s="113"/>
      <c r="AF2441" s="60"/>
      <c r="AH2441" s="20"/>
    </row>
    <row r="2442" spans="1:34">
      <c r="A2442" s="99"/>
      <c r="B2442" s="89"/>
      <c r="C2442" s="21" t="s">
        <v>330</v>
      </c>
      <c r="D2442" s="12">
        <v>122</v>
      </c>
      <c r="E2442" s="12">
        <v>0</v>
      </c>
      <c r="F2442" s="12">
        <v>0</v>
      </c>
      <c r="G2442" s="12">
        <v>0</v>
      </c>
      <c r="H2442" s="12">
        <v>0</v>
      </c>
      <c r="I2442" s="13">
        <v>70</v>
      </c>
      <c r="J2442" s="13">
        <v>10</v>
      </c>
      <c r="K2442" s="13">
        <v>0</v>
      </c>
      <c r="L2442" s="13">
        <v>70</v>
      </c>
      <c r="M2442" s="13">
        <v>0</v>
      </c>
      <c r="N2442" s="14">
        <f>D2442*$D$15</f>
        <v>158.6</v>
      </c>
      <c r="O2442" s="14">
        <f>E2442*$E$15</f>
        <v>0</v>
      </c>
      <c r="P2442" s="14">
        <f>F2442*$F$15</f>
        <v>0</v>
      </c>
      <c r="Q2442" s="14">
        <f>G2442*$G$15</f>
        <v>0</v>
      </c>
      <c r="R2442" s="14">
        <f>H2442*$H$15</f>
        <v>0</v>
      </c>
      <c r="S2442" s="14">
        <f>(N2442/100)*(I2442*$I$15)+(N2442/100)*(J2442*$J$15)+(N2442/100)*(L2442*$L$15)</f>
        <v>356.84999999999991</v>
      </c>
      <c r="T2442" s="14">
        <f>(O2442/100)*(K2442*$K$15)</f>
        <v>0</v>
      </c>
      <c r="U2442" s="14">
        <f>(P2442/100)*(K2442*$K$15)+(P2442/100)*(L2442*$L$15)</f>
        <v>0</v>
      </c>
      <c r="V2442" s="14">
        <f>(Q2442/100)*(L2442*$L$15)</f>
        <v>0</v>
      </c>
      <c r="W2442" s="14">
        <f>(R2442/100)*(K2442*$K$15)+(R2442/100)*(L2442*$L$15)</f>
        <v>0</v>
      </c>
      <c r="X2442" s="14">
        <f t="shared" si="780"/>
        <v>515.44999999999993</v>
      </c>
      <c r="Y2442" s="14">
        <f t="shared" si="781"/>
        <v>0</v>
      </c>
      <c r="Z2442" s="14">
        <f t="shared" si="782"/>
        <v>0</v>
      </c>
      <c r="AA2442" s="14">
        <f t="shared" si="783"/>
        <v>0</v>
      </c>
      <c r="AB2442" s="14">
        <f t="shared" si="785"/>
        <v>0</v>
      </c>
      <c r="AC2442" s="15">
        <f t="shared" si="784"/>
        <v>515.5</v>
      </c>
      <c r="AD2442" s="48">
        <f>(ROUND(AC2442-AC2430,1)/AC2430)</f>
        <v>0.28042722305017387</v>
      </c>
      <c r="AE2442" s="113"/>
      <c r="AF2442" s="60"/>
      <c r="AH2442" s="20"/>
    </row>
    <row r="2443" spans="1:34">
      <c r="A2443" s="99"/>
      <c r="B2443" s="89"/>
      <c r="C2443" s="21" t="s">
        <v>326</v>
      </c>
      <c r="D2443" s="12">
        <v>122</v>
      </c>
      <c r="E2443" s="12">
        <v>0</v>
      </c>
      <c r="F2443" s="12">
        <v>0</v>
      </c>
      <c r="G2443" s="12">
        <v>0</v>
      </c>
      <c r="H2443" s="12">
        <v>0</v>
      </c>
      <c r="I2443" s="13">
        <v>70</v>
      </c>
      <c r="J2443" s="13">
        <v>50</v>
      </c>
      <c r="K2443" s="13">
        <v>0</v>
      </c>
      <c r="L2443" s="13">
        <v>0</v>
      </c>
      <c r="M2443" s="13">
        <v>0</v>
      </c>
      <c r="N2443" s="14">
        <f>D2443*$D$16</f>
        <v>158.6</v>
      </c>
      <c r="O2443" s="14">
        <f>E2443*$E$16</f>
        <v>0</v>
      </c>
      <c r="P2443" s="14">
        <f>F2443*$F$16</f>
        <v>0</v>
      </c>
      <c r="Q2443" s="14">
        <f>G2443*$G$16</f>
        <v>0</v>
      </c>
      <c r="R2443" s="14">
        <f>H2443*$H$16</f>
        <v>0</v>
      </c>
      <c r="S2443" s="14">
        <f>(N2443/100)*(I2443*$I$16)+(N2443/100)*(J2443*$J$16)</f>
        <v>293.40999999999997</v>
      </c>
      <c r="T2443" s="14">
        <f>(O2443/100)*(K2443*$K$16)</f>
        <v>0</v>
      </c>
      <c r="U2443" s="14">
        <f>(P2443/100)*(K2443*$K$16)+(P2443/100)*(L2443*$L$16)</f>
        <v>0</v>
      </c>
      <c r="V2443" s="14">
        <f>(Q2443/100)*(L2443*$L$16)</f>
        <v>0</v>
      </c>
      <c r="W2443" s="14">
        <f>(R2443/100)*(K2443*$K$16)+(R2443/100)*(L2443*$L$16)</f>
        <v>0</v>
      </c>
      <c r="X2443" s="14">
        <f t="shared" si="780"/>
        <v>452.01</v>
      </c>
      <c r="Y2443" s="14">
        <f t="shared" si="781"/>
        <v>0</v>
      </c>
      <c r="Z2443" s="14">
        <f t="shared" si="782"/>
        <v>0</v>
      </c>
      <c r="AA2443" s="14">
        <f t="shared" si="783"/>
        <v>0</v>
      </c>
      <c r="AB2443" s="14">
        <f t="shared" si="785"/>
        <v>0</v>
      </c>
      <c r="AC2443" s="15">
        <f t="shared" si="784"/>
        <v>452</v>
      </c>
      <c r="AD2443" s="48">
        <f>(ROUND(AC2443-AC2430,1)/AC2430)</f>
        <v>0.122702434177844</v>
      </c>
      <c r="AE2443" s="113"/>
      <c r="AF2443" s="60"/>
      <c r="AH2443" s="20"/>
    </row>
    <row r="2444" spans="1:34">
      <c r="A2444" s="99"/>
      <c r="B2444" s="89"/>
      <c r="C2444" s="21" t="s">
        <v>327</v>
      </c>
      <c r="D2444" s="12">
        <v>122</v>
      </c>
      <c r="E2444" s="12">
        <v>0</v>
      </c>
      <c r="F2444" s="12">
        <v>0</v>
      </c>
      <c r="G2444" s="12">
        <v>0</v>
      </c>
      <c r="H2444" s="12">
        <v>0</v>
      </c>
      <c r="I2444" s="13">
        <v>88</v>
      </c>
      <c r="J2444" s="13">
        <v>10</v>
      </c>
      <c r="K2444" s="13">
        <v>0</v>
      </c>
      <c r="L2444" s="13">
        <v>0</v>
      </c>
      <c r="M2444" s="13">
        <v>0</v>
      </c>
      <c r="N2444" s="14">
        <f>D2444*$D$17</f>
        <v>158.6</v>
      </c>
      <c r="O2444" s="14">
        <f>E2444*$E$17</f>
        <v>0</v>
      </c>
      <c r="P2444" s="14">
        <f>F2444*$F$17</f>
        <v>0</v>
      </c>
      <c r="Q2444" s="14">
        <f>G2444*$G$17</f>
        <v>0</v>
      </c>
      <c r="R2444" s="14">
        <f>H2444*$H$17</f>
        <v>0</v>
      </c>
      <c r="S2444" s="14">
        <f>(N2444/100)*(I2444*$I$17)+(N2444/100)*(J2444*$J$17)</f>
        <v>336.86639999999994</v>
      </c>
      <c r="T2444" s="14">
        <f>(O2444/100)*(K2444*$K$17)</f>
        <v>0</v>
      </c>
      <c r="U2444" s="14">
        <f>(P2444/100)*(K2444*$K$17)+(P2444/100)*(L2444*$L$17)</f>
        <v>0</v>
      </c>
      <c r="V2444" s="14">
        <f>(Q2444/100)*(L2444*$L$17)</f>
        <v>0</v>
      </c>
      <c r="W2444" s="14">
        <f>(R2444/100)*(K2444*$K$17)+(R2444/100)*(L2444*$L$17)</f>
        <v>0</v>
      </c>
      <c r="X2444" s="14">
        <f t="shared" si="780"/>
        <v>495.46639999999991</v>
      </c>
      <c r="Y2444" s="14">
        <f t="shared" si="781"/>
        <v>0</v>
      </c>
      <c r="Z2444" s="14">
        <f t="shared" si="782"/>
        <v>0</v>
      </c>
      <c r="AA2444" s="14">
        <f t="shared" si="783"/>
        <v>0</v>
      </c>
      <c r="AB2444" s="14">
        <f t="shared" si="785"/>
        <v>0</v>
      </c>
      <c r="AC2444" s="15">
        <f t="shared" si="784"/>
        <v>495.5</v>
      </c>
      <c r="AD2444" s="48">
        <f>(ROUND(AC2444-AC2430,1)/AC2430)</f>
        <v>0.23075012419274715</v>
      </c>
      <c r="AE2444" s="113"/>
      <c r="AF2444" s="60"/>
      <c r="AH2444" s="20"/>
    </row>
    <row r="2445" spans="1:34">
      <c r="A2445" s="106" t="s">
        <v>0</v>
      </c>
      <c r="B2445" s="90" t="s">
        <v>115</v>
      </c>
      <c r="C2445" s="50" t="s">
        <v>242</v>
      </c>
      <c r="D2445" s="11">
        <v>120</v>
      </c>
      <c r="E2445" s="11">
        <v>0</v>
      </c>
      <c r="F2445" s="11">
        <v>0</v>
      </c>
      <c r="G2445" s="11">
        <v>50</v>
      </c>
      <c r="H2445" s="11">
        <v>0</v>
      </c>
      <c r="I2445" s="51">
        <v>40</v>
      </c>
      <c r="J2445" s="51">
        <v>20</v>
      </c>
      <c r="K2445" s="51">
        <v>0</v>
      </c>
      <c r="L2445" s="51">
        <v>20</v>
      </c>
      <c r="M2445" s="51">
        <v>0</v>
      </c>
      <c r="N2445" s="52">
        <f>D2445*$D$3</f>
        <v>180</v>
      </c>
      <c r="O2445" s="52">
        <f>E2445*$E$3</f>
        <v>0</v>
      </c>
      <c r="P2445" s="52">
        <f>F2445*$F$3</f>
        <v>0</v>
      </c>
      <c r="Q2445" s="52">
        <f>G2445*$G$3</f>
        <v>75</v>
      </c>
      <c r="R2445" s="52">
        <f>H2445*$H$3</f>
        <v>0</v>
      </c>
      <c r="S2445" s="52">
        <f>(N2445/100)*(I2445*$I$3)+(N2445/100)*(J2445*$J$3)</f>
        <v>162</v>
      </c>
      <c r="T2445" s="52">
        <f>(O2445/100)*(K2445*$K$3)</f>
        <v>0</v>
      </c>
      <c r="U2445" s="52">
        <f>(P2445/100)*(K2445*$K$3)+(P2445/100)*(L2445*$L$3)</f>
        <v>0</v>
      </c>
      <c r="V2445" s="52">
        <f>(Q2445/100)*(L2445*$L$3)</f>
        <v>22.5</v>
      </c>
      <c r="W2445" s="52">
        <f>(R2445/100)*(K2445*$K$3)+(R2445/100)*(L2445*$L$3)</f>
        <v>0</v>
      </c>
      <c r="X2445" s="52">
        <f t="shared" si="772"/>
        <v>342</v>
      </c>
      <c r="Y2445" s="52">
        <f t="shared" si="773"/>
        <v>0</v>
      </c>
      <c r="Z2445" s="52">
        <f t="shared" si="774"/>
        <v>0</v>
      </c>
      <c r="AA2445" s="52">
        <f t="shared" si="775"/>
        <v>97.5</v>
      </c>
      <c r="AB2445" s="52">
        <f>R2445+W2445</f>
        <v>0</v>
      </c>
      <c r="AC2445" s="53">
        <f>ROUND(X2445+Y2445+Z2445+AA2445+AB2445,1)</f>
        <v>439.5</v>
      </c>
      <c r="AD2445" s="58"/>
      <c r="AE2445" s="113"/>
      <c r="AF2445" s="60"/>
      <c r="AH2445" s="20"/>
    </row>
    <row r="2446" spans="1:34">
      <c r="A2446" s="99" t="s">
        <v>815</v>
      </c>
      <c r="B2446" s="91">
        <v>18</v>
      </c>
      <c r="C2446" s="21" t="s">
        <v>325</v>
      </c>
      <c r="D2446" s="12">
        <v>120</v>
      </c>
      <c r="E2446" s="12">
        <v>0</v>
      </c>
      <c r="F2446" s="12">
        <v>0</v>
      </c>
      <c r="G2446" s="12">
        <v>50</v>
      </c>
      <c r="H2446" s="12">
        <v>0</v>
      </c>
      <c r="I2446" s="13">
        <v>60</v>
      </c>
      <c r="J2446" s="13">
        <v>38</v>
      </c>
      <c r="K2446" s="13">
        <v>0</v>
      </c>
      <c r="L2446" s="13">
        <v>20</v>
      </c>
      <c r="M2446" s="13">
        <v>0</v>
      </c>
      <c r="N2446" s="14">
        <f>D2446*$D$4</f>
        <v>156</v>
      </c>
      <c r="O2446" s="14">
        <f>E2446*$E$4</f>
        <v>0</v>
      </c>
      <c r="P2446" s="14">
        <f>F2446*$F$4</f>
        <v>0</v>
      </c>
      <c r="Q2446" s="14">
        <f>G2446*$G$4</f>
        <v>65</v>
      </c>
      <c r="R2446" s="14">
        <f>H2446*$H$4</f>
        <v>0</v>
      </c>
      <c r="S2446" s="14">
        <f>(N2446/100)*(I2446*$I$4)+(N2446/100)*(J2446*$J$4)</f>
        <v>275.18400000000003</v>
      </c>
      <c r="T2446" s="14">
        <f>(O2446/100)*(K2446*$K$4)</f>
        <v>0</v>
      </c>
      <c r="U2446" s="14">
        <f>(P2446/100)*(K2446*$K$4)+(P2446/100)*(L2446*$L$4)</f>
        <v>0</v>
      </c>
      <c r="V2446" s="14">
        <f>(Q2446/100)*(L2446*$L$4)</f>
        <v>19.5</v>
      </c>
      <c r="W2446" s="14">
        <f>(R2446/100)*(K2446*$K$4)+(R2446/100)*(L2446*$L$4)</f>
        <v>0</v>
      </c>
      <c r="X2446" s="14">
        <f t="shared" si="772"/>
        <v>431.18400000000003</v>
      </c>
      <c r="Y2446" s="14">
        <f t="shared" si="773"/>
        <v>0</v>
      </c>
      <c r="Z2446" s="14">
        <f t="shared" si="774"/>
        <v>0</v>
      </c>
      <c r="AA2446" s="14">
        <f t="shared" si="775"/>
        <v>84.5</v>
      </c>
      <c r="AB2446" s="14">
        <f>R2446+W2446</f>
        <v>0</v>
      </c>
      <c r="AC2446" s="15">
        <f>ROUND(X2446+Y2446+Z2446+AA2446+AB2446,1)</f>
        <v>515.70000000000005</v>
      </c>
      <c r="AD2446" s="48">
        <f>(ROUND(AC2446-AC2445,1)/AC2445)</f>
        <v>0.1733788395904437</v>
      </c>
      <c r="AE2446" s="113" t="s">
        <v>814</v>
      </c>
      <c r="AF2446" s="60"/>
      <c r="AH2446" s="20"/>
    </row>
    <row r="2447" spans="1:34">
      <c r="A2447" s="99" t="s">
        <v>816</v>
      </c>
      <c r="B2447" s="91">
        <v>14</v>
      </c>
      <c r="C2447" s="21" t="s">
        <v>850</v>
      </c>
      <c r="D2447" s="12">
        <v>120</v>
      </c>
      <c r="E2447" s="12">
        <v>0</v>
      </c>
      <c r="F2447" s="12">
        <v>0</v>
      </c>
      <c r="G2447" s="12">
        <v>50</v>
      </c>
      <c r="H2447" s="12">
        <v>0</v>
      </c>
      <c r="I2447" s="13">
        <v>40</v>
      </c>
      <c r="J2447" s="13">
        <v>20</v>
      </c>
      <c r="K2447" s="13">
        <v>0</v>
      </c>
      <c r="L2447" s="13">
        <v>20</v>
      </c>
      <c r="M2447" s="13">
        <v>0</v>
      </c>
      <c r="N2447" s="14">
        <f>D2447*$D$5</f>
        <v>168</v>
      </c>
      <c r="O2447" s="14">
        <f>E2447*$E$5</f>
        <v>0</v>
      </c>
      <c r="P2447" s="14">
        <f>F2447*$F$5</f>
        <v>0</v>
      </c>
      <c r="Q2447" s="14">
        <f>G2447*$G$5</f>
        <v>70</v>
      </c>
      <c r="R2447" s="14">
        <f>H2447*$H$5</f>
        <v>0</v>
      </c>
      <c r="S2447" s="14">
        <f>(N2447/100)*(I2447*$I$5)+(N2447/100)*(J2447*$J$5)</f>
        <v>151.19999999999999</v>
      </c>
      <c r="T2447" s="14">
        <f>(O2447/100)*(K2447*$K$5)</f>
        <v>0</v>
      </c>
      <c r="U2447" s="14">
        <f>(P2447/100)*(K2447*$K$5)+(P2447/100)*(L2447*$L$5)</f>
        <v>0</v>
      </c>
      <c r="V2447" s="14">
        <f>(Q2447/100)*(L2447*$L$5)</f>
        <v>21</v>
      </c>
      <c r="W2447" s="14">
        <f>(R2447/100)*(K2447*$K$5)+(R2447/100)*(L2447*$L$5)</f>
        <v>0</v>
      </c>
      <c r="X2447" s="14">
        <f t="shared" si="772"/>
        <v>319.2</v>
      </c>
      <c r="Y2447" s="14">
        <f t="shared" si="773"/>
        <v>0</v>
      </c>
      <c r="Z2447" s="14">
        <f t="shared" si="774"/>
        <v>0</v>
      </c>
      <c r="AA2447" s="14">
        <f t="shared" si="775"/>
        <v>91</v>
      </c>
      <c r="AB2447" s="14">
        <f>R2447+W2447</f>
        <v>0</v>
      </c>
      <c r="AC2447" s="15">
        <f t="shared" ref="AC2447:AC2459" si="786">ROUND(X2447+Y2447+Z2447+AA2447+AB2447,1)</f>
        <v>410.2</v>
      </c>
      <c r="AD2447" s="48">
        <f>(ROUND(AC2447-AC2445,1)/AC2445)</f>
        <v>-6.6666666666666666E-2</v>
      </c>
      <c r="AE2447" s="113"/>
      <c r="AF2447" s="60"/>
      <c r="AH2447" s="20"/>
    </row>
    <row r="2448" spans="1:34">
      <c r="A2448" s="99" t="s">
        <v>817</v>
      </c>
      <c r="B2448" s="91">
        <v>0</v>
      </c>
      <c r="C2448" s="21" t="s">
        <v>338</v>
      </c>
      <c r="D2448" s="12">
        <v>120</v>
      </c>
      <c r="E2448" s="12">
        <v>0</v>
      </c>
      <c r="F2448" s="12">
        <v>0</v>
      </c>
      <c r="G2448" s="12">
        <v>50</v>
      </c>
      <c r="H2448" s="12">
        <v>0</v>
      </c>
      <c r="I2448" s="13">
        <v>40</v>
      </c>
      <c r="J2448" s="13">
        <v>20</v>
      </c>
      <c r="K2448" s="13">
        <v>0</v>
      </c>
      <c r="L2448" s="13">
        <v>20</v>
      </c>
      <c r="M2448" s="13">
        <v>0</v>
      </c>
      <c r="N2448" s="14">
        <f>D2448*$D$6</f>
        <v>168</v>
      </c>
      <c r="O2448" s="14">
        <f>E2448*$E$6</f>
        <v>0</v>
      </c>
      <c r="P2448" s="14">
        <f>F2448*$F$6</f>
        <v>0</v>
      </c>
      <c r="Q2448" s="14">
        <f>G2448*$G$6</f>
        <v>70</v>
      </c>
      <c r="R2448" s="14">
        <f>H2448*$H$6</f>
        <v>0</v>
      </c>
      <c r="S2448" s="14">
        <f>(N2448/100)*(I2448*$I$6)+(N2448/100)*(J2448*$J$6)</f>
        <v>151.19999999999999</v>
      </c>
      <c r="T2448" s="14">
        <f>(O2448/100)*(K2448*$K$6)</f>
        <v>0</v>
      </c>
      <c r="U2448" s="14">
        <f>(P2448/100)*(K2448*$K$6)+(P2448/100)*(L2448*$L$6)</f>
        <v>0</v>
      </c>
      <c r="V2448" s="14">
        <f>(Q2448/100)*(L2448*$L$6)</f>
        <v>21</v>
      </c>
      <c r="W2448" s="14">
        <f>(R2448/100)*(K2448*$K$6)+(R2448/100)*(L2448*$L$6)</f>
        <v>0</v>
      </c>
      <c r="X2448" s="14">
        <f t="shared" si="772"/>
        <v>319.2</v>
      </c>
      <c r="Y2448" s="14">
        <f t="shared" si="773"/>
        <v>0</v>
      </c>
      <c r="Z2448" s="14">
        <f t="shared" si="774"/>
        <v>0</v>
      </c>
      <c r="AA2448" s="14">
        <f t="shared" si="775"/>
        <v>91</v>
      </c>
      <c r="AB2448" s="14">
        <f t="shared" ref="AB2448:AB2459" si="787">R2448+W2448</f>
        <v>0</v>
      </c>
      <c r="AC2448" s="15">
        <f t="shared" si="786"/>
        <v>410.2</v>
      </c>
      <c r="AD2448" s="48">
        <f>(ROUND(AC2448-AC2445,1)/AC2445)</f>
        <v>-6.6666666666666666E-2</v>
      </c>
      <c r="AE2448" s="113"/>
      <c r="AF2448" s="60"/>
      <c r="AH2448" s="20"/>
    </row>
    <row r="2449" spans="1:32">
      <c r="A2449" s="99" t="s">
        <v>818</v>
      </c>
      <c r="B2449" s="91">
        <v>0</v>
      </c>
      <c r="C2449" s="21" t="s">
        <v>339</v>
      </c>
      <c r="D2449" s="12">
        <v>120</v>
      </c>
      <c r="E2449" s="12">
        <v>0</v>
      </c>
      <c r="F2449" s="12">
        <v>0</v>
      </c>
      <c r="G2449" s="12">
        <v>50</v>
      </c>
      <c r="H2449" s="12">
        <v>0</v>
      </c>
      <c r="I2449" s="13">
        <v>40</v>
      </c>
      <c r="J2449" s="13">
        <v>20</v>
      </c>
      <c r="K2449" s="13">
        <v>0</v>
      </c>
      <c r="L2449" s="13">
        <v>20</v>
      </c>
      <c r="M2449" s="13">
        <v>0</v>
      </c>
      <c r="N2449" s="14">
        <f>D2449*$D$7</f>
        <v>168</v>
      </c>
      <c r="O2449" s="14">
        <f>E2449*$E$7</f>
        <v>0</v>
      </c>
      <c r="P2449" s="14">
        <f>F2449*$F$7</f>
        <v>0</v>
      </c>
      <c r="Q2449" s="14">
        <f>G2449*$G$7</f>
        <v>70</v>
      </c>
      <c r="R2449" s="14">
        <f>H2449*$H$7</f>
        <v>0</v>
      </c>
      <c r="S2449" s="14">
        <f>(N2449/100)*(I2449*$I$7)+(N2449/100)*(J2449*$J$7)</f>
        <v>151.19999999999999</v>
      </c>
      <c r="T2449" s="14">
        <f>(O2449/100)*(K2449*$K$7)</f>
        <v>0</v>
      </c>
      <c r="U2449" s="14">
        <f>(P2449/100)*(K2449*$K$7)+(P2449/100)*(L2449*$L$7)</f>
        <v>0</v>
      </c>
      <c r="V2449" s="14">
        <f>(Q2449/100)*(L2449*$L$7)</f>
        <v>21</v>
      </c>
      <c r="W2449" s="14">
        <f>(R2449/100)*(K2449*$K$7)+(R2449/100)*(L2449*$L$7)</f>
        <v>0</v>
      </c>
      <c r="X2449" s="14">
        <f t="shared" si="772"/>
        <v>319.2</v>
      </c>
      <c r="Y2449" s="14">
        <f t="shared" si="773"/>
        <v>0</v>
      </c>
      <c r="Z2449" s="14">
        <f t="shared" si="774"/>
        <v>0</v>
      </c>
      <c r="AA2449" s="14">
        <f t="shared" si="775"/>
        <v>91</v>
      </c>
      <c r="AB2449" s="14">
        <f t="shared" si="787"/>
        <v>0</v>
      </c>
      <c r="AC2449" s="15">
        <f t="shared" si="786"/>
        <v>410.2</v>
      </c>
      <c r="AD2449" s="48">
        <f>(ROUND(AC2449-AC2445,1)/AC2445)</f>
        <v>-6.6666666666666666E-2</v>
      </c>
      <c r="AE2449" s="113"/>
      <c r="AF2449" s="60"/>
    </row>
    <row r="2450" spans="1:32">
      <c r="A2450" s="99" t="s">
        <v>667</v>
      </c>
      <c r="B2450" s="91"/>
      <c r="C2450" s="21" t="s">
        <v>340</v>
      </c>
      <c r="D2450" s="12">
        <v>120</v>
      </c>
      <c r="E2450" s="12">
        <v>0</v>
      </c>
      <c r="F2450" s="12">
        <v>0</v>
      </c>
      <c r="G2450" s="12">
        <v>50</v>
      </c>
      <c r="H2450" s="12">
        <v>0</v>
      </c>
      <c r="I2450" s="13">
        <v>40</v>
      </c>
      <c r="J2450" s="13">
        <v>20</v>
      </c>
      <c r="K2450" s="13">
        <v>0</v>
      </c>
      <c r="L2450" s="13">
        <v>20</v>
      </c>
      <c r="M2450" s="13">
        <v>0</v>
      </c>
      <c r="N2450" s="14">
        <f>D2450*$D$8</f>
        <v>168</v>
      </c>
      <c r="O2450" s="14">
        <f>E2450*$E$8</f>
        <v>0</v>
      </c>
      <c r="P2450" s="14">
        <f>F2450*$F$8</f>
        <v>0</v>
      </c>
      <c r="Q2450" s="14">
        <f>G2450*$G$8</f>
        <v>70</v>
      </c>
      <c r="R2450" s="14">
        <f>H2450*$H$8</f>
        <v>0</v>
      </c>
      <c r="S2450" s="14">
        <f>(N2450/100)*(I2450*$I$8)+(N2450/100)*(J2450*$J$8)</f>
        <v>151.19999999999999</v>
      </c>
      <c r="T2450" s="14">
        <f>(O2450/100)*(K2450*$K$8)</f>
        <v>0</v>
      </c>
      <c r="U2450" s="14">
        <f>(P2450/100)*(K2450*$K$8)+(P2450/100)*(L2450*$L$8)</f>
        <v>0</v>
      </c>
      <c r="V2450" s="14">
        <f>(Q2450/100)*(L2450*$L$8)</f>
        <v>21</v>
      </c>
      <c r="W2450" s="14">
        <f>(R2450/100)*(K2450*$K$8)+(R2450/100)*(L2450*$L$8)</f>
        <v>0</v>
      </c>
      <c r="X2450" s="14">
        <f t="shared" si="772"/>
        <v>319.2</v>
      </c>
      <c r="Y2450" s="14">
        <f t="shared" si="773"/>
        <v>0</v>
      </c>
      <c r="Z2450" s="14">
        <f t="shared" si="774"/>
        <v>0</v>
      </c>
      <c r="AA2450" s="14">
        <f t="shared" si="775"/>
        <v>91</v>
      </c>
      <c r="AB2450" s="14">
        <f t="shared" si="787"/>
        <v>0</v>
      </c>
      <c r="AC2450" s="15">
        <f t="shared" si="786"/>
        <v>410.2</v>
      </c>
      <c r="AD2450" s="48">
        <f>(ROUND(AC2450-AC2445,1)/AC2445)</f>
        <v>-6.6666666666666666E-2</v>
      </c>
      <c r="AE2450" s="113"/>
      <c r="AF2450" s="60"/>
    </row>
    <row r="2451" spans="1:32">
      <c r="A2451" s="99" t="s">
        <v>606</v>
      </c>
      <c r="B2451" s="91"/>
      <c r="C2451" s="21" t="s">
        <v>1</v>
      </c>
      <c r="D2451" s="12">
        <v>60</v>
      </c>
      <c r="E2451" s="12">
        <v>170</v>
      </c>
      <c r="F2451" s="12">
        <v>0</v>
      </c>
      <c r="G2451" s="12">
        <v>0</v>
      </c>
      <c r="H2451" s="12">
        <v>0</v>
      </c>
      <c r="I2451" s="13">
        <v>40</v>
      </c>
      <c r="J2451" s="13">
        <v>20</v>
      </c>
      <c r="K2451" s="13">
        <v>64</v>
      </c>
      <c r="L2451" s="13">
        <v>0</v>
      </c>
      <c r="M2451" s="13">
        <v>0</v>
      </c>
      <c r="N2451" s="14">
        <f>D2451*$D$9</f>
        <v>72</v>
      </c>
      <c r="O2451" s="14">
        <f>E2451*$E$9</f>
        <v>221</v>
      </c>
      <c r="P2451" s="14">
        <f>F2451*$F$9</f>
        <v>0</v>
      </c>
      <c r="Q2451" s="14">
        <f>G2451*$G$9</f>
        <v>0</v>
      </c>
      <c r="R2451" s="14">
        <f>H2451*$H$9</f>
        <v>0</v>
      </c>
      <c r="S2451" s="14">
        <f>(N2451/100)*(I2451*$I$9)+(N2451/100)*(J2451*$J$9)</f>
        <v>64.8</v>
      </c>
      <c r="T2451" s="14">
        <f>(O2451/100)*(K2451*$K$9)</f>
        <v>212.16</v>
      </c>
      <c r="U2451" s="14">
        <f>(P2451/100)*(K2451*$K$9)+(P2451/100)*(L2451*$L$9)</f>
        <v>0</v>
      </c>
      <c r="V2451" s="14">
        <f>(Q2451/100)*(L2451*$L$9)</f>
        <v>0</v>
      </c>
      <c r="W2451" s="14">
        <f>(R2451/100)*(K2451*$K$9)+(R2451/100)*(L2451*$L$9)</f>
        <v>0</v>
      </c>
      <c r="X2451" s="14">
        <f t="shared" si="772"/>
        <v>136.80000000000001</v>
      </c>
      <c r="Y2451" s="14">
        <f t="shared" si="773"/>
        <v>433.15999999999997</v>
      </c>
      <c r="Z2451" s="14">
        <f t="shared" si="774"/>
        <v>0</v>
      </c>
      <c r="AA2451" s="14">
        <f t="shared" si="775"/>
        <v>0</v>
      </c>
      <c r="AB2451" s="14">
        <f t="shared" si="787"/>
        <v>0</v>
      </c>
      <c r="AC2451" s="15">
        <f t="shared" si="786"/>
        <v>570</v>
      </c>
      <c r="AD2451" s="48">
        <f>(ROUND(AC2451-AC2445,1)/AC2445)</f>
        <v>0.29692832764505117</v>
      </c>
      <c r="AE2451" s="113"/>
      <c r="AF2451" s="60"/>
    </row>
    <row r="2452" spans="1:32">
      <c r="A2452" s="99" t="s">
        <v>845</v>
      </c>
      <c r="B2452" s="91"/>
      <c r="C2452" s="21" t="s">
        <v>2</v>
      </c>
      <c r="D2452" s="12">
        <v>60</v>
      </c>
      <c r="E2452" s="12">
        <v>0</v>
      </c>
      <c r="F2452" s="12">
        <v>170</v>
      </c>
      <c r="G2452" s="12">
        <v>0</v>
      </c>
      <c r="H2452" s="12">
        <v>0</v>
      </c>
      <c r="I2452" s="13">
        <v>40</v>
      </c>
      <c r="J2452" s="13">
        <v>20</v>
      </c>
      <c r="K2452" s="13">
        <v>32</v>
      </c>
      <c r="L2452" s="13">
        <v>32</v>
      </c>
      <c r="M2452" s="13">
        <v>0</v>
      </c>
      <c r="N2452" s="14">
        <f>D2452*$D$10</f>
        <v>72</v>
      </c>
      <c r="O2452" s="14">
        <f>E2452*$E$10</f>
        <v>0</v>
      </c>
      <c r="P2452" s="14">
        <f>F2452*$F$10</f>
        <v>221</v>
      </c>
      <c r="Q2452" s="14">
        <f>G2452*$G$10</f>
        <v>0</v>
      </c>
      <c r="R2452" s="14">
        <f>H2452*$H$10</f>
        <v>0</v>
      </c>
      <c r="S2452" s="14">
        <f>(N2452/100)*(I2452*$I$10)+(N2452/100)*(J2452*$J$10)</f>
        <v>64.8</v>
      </c>
      <c r="T2452" s="14">
        <f>(O2452/100)*(K2452*$J$10)</f>
        <v>0</v>
      </c>
      <c r="U2452" s="14">
        <f>(P2452/100)*(K2452*$K$10)+(P2452/100)*(L2452*$L$10)</f>
        <v>212.16</v>
      </c>
      <c r="V2452" s="14">
        <f>(Q2452/100)*(L2452*$L$10)</f>
        <v>0</v>
      </c>
      <c r="W2452" s="14">
        <f>(R2452/100)*(K2452*$K$10)+(R2452/100)*(L2452*$L$10)</f>
        <v>0</v>
      </c>
      <c r="X2452" s="14">
        <f t="shared" si="772"/>
        <v>136.80000000000001</v>
      </c>
      <c r="Y2452" s="14">
        <f t="shared" si="773"/>
        <v>0</v>
      </c>
      <c r="Z2452" s="14">
        <f t="shared" si="774"/>
        <v>433.15999999999997</v>
      </c>
      <c r="AA2452" s="14">
        <f t="shared" si="775"/>
        <v>0</v>
      </c>
      <c r="AB2452" s="14">
        <f t="shared" si="787"/>
        <v>0</v>
      </c>
      <c r="AC2452" s="15">
        <f t="shared" si="786"/>
        <v>570</v>
      </c>
      <c r="AD2452" s="48">
        <f>(ROUND(AC2452-AC2445,1)/AC2445)</f>
        <v>0.29692832764505117</v>
      </c>
      <c r="AE2452" s="113"/>
      <c r="AF2452" s="60"/>
    </row>
    <row r="2453" spans="1:32">
      <c r="A2453" s="99" t="s">
        <v>846</v>
      </c>
      <c r="B2453" s="91"/>
      <c r="C2453" s="21" t="s">
        <v>3</v>
      </c>
      <c r="D2453" s="12">
        <v>60</v>
      </c>
      <c r="E2453" s="12">
        <v>0</v>
      </c>
      <c r="F2453" s="12">
        <v>0</v>
      </c>
      <c r="G2453" s="12">
        <v>170</v>
      </c>
      <c r="H2453" s="12">
        <v>0</v>
      </c>
      <c r="I2453" s="13">
        <v>40</v>
      </c>
      <c r="J2453" s="13">
        <v>20</v>
      </c>
      <c r="K2453" s="13">
        <v>0</v>
      </c>
      <c r="L2453" s="13">
        <v>64</v>
      </c>
      <c r="M2453" s="13">
        <v>0</v>
      </c>
      <c r="N2453" s="14">
        <f>D2453*$D$11</f>
        <v>72</v>
      </c>
      <c r="O2453" s="14">
        <f>E2453*$E$11</f>
        <v>0</v>
      </c>
      <c r="P2453" s="14">
        <f>F2453*$F$11</f>
        <v>0</v>
      </c>
      <c r="Q2453" s="14">
        <f>G2453*$G$11</f>
        <v>221</v>
      </c>
      <c r="R2453" s="14">
        <f>H2453*$H$11</f>
        <v>0</v>
      </c>
      <c r="S2453" s="14">
        <f>(N2453/100)*(I2453*$I$11)+(N2453/100)*(J2453*$J$11)</f>
        <v>64.8</v>
      </c>
      <c r="T2453" s="14">
        <f>(O2453/100)*(K2453*$K$11)</f>
        <v>0</v>
      </c>
      <c r="U2453" s="14">
        <f>(P2453/100)*(K2453*$K$11)+(P2453/100)*(L2453*$L$11)</f>
        <v>0</v>
      </c>
      <c r="V2453" s="14">
        <f>(Q2453/100)*(L2453*$L$11)</f>
        <v>212.16</v>
      </c>
      <c r="W2453" s="14">
        <f>(R2453/100)*(K2453*$K$11)+(R2453/100)*(L2453*$L$11)</f>
        <v>0</v>
      </c>
      <c r="X2453" s="14">
        <f t="shared" si="772"/>
        <v>136.80000000000001</v>
      </c>
      <c r="Y2453" s="14">
        <f t="shared" si="773"/>
        <v>0</v>
      </c>
      <c r="Z2453" s="14">
        <f t="shared" si="774"/>
        <v>0</v>
      </c>
      <c r="AA2453" s="14">
        <f t="shared" si="775"/>
        <v>433.15999999999997</v>
      </c>
      <c r="AB2453" s="14">
        <f t="shared" si="787"/>
        <v>0</v>
      </c>
      <c r="AC2453" s="15">
        <f t="shared" si="786"/>
        <v>570</v>
      </c>
      <c r="AD2453" s="48">
        <f>(ROUND(AC2453-AC2445,1)/AC2445)</f>
        <v>0.29692832764505117</v>
      </c>
      <c r="AE2453" s="113"/>
      <c r="AF2453" s="60"/>
    </row>
    <row r="2454" spans="1:32">
      <c r="A2454" s="99" t="s">
        <v>847</v>
      </c>
      <c r="B2454" s="91"/>
      <c r="C2454" s="21" t="s">
        <v>4</v>
      </c>
      <c r="D2454" s="12">
        <v>60</v>
      </c>
      <c r="E2454" s="12">
        <v>0</v>
      </c>
      <c r="F2454" s="12">
        <v>0</v>
      </c>
      <c r="G2454" s="12">
        <v>0</v>
      </c>
      <c r="H2454" s="12">
        <v>170</v>
      </c>
      <c r="I2454" s="13">
        <v>40</v>
      </c>
      <c r="J2454" s="13">
        <v>20</v>
      </c>
      <c r="K2454" s="13">
        <v>32</v>
      </c>
      <c r="L2454" s="13">
        <v>32</v>
      </c>
      <c r="M2454" s="13">
        <v>0</v>
      </c>
      <c r="N2454" s="14">
        <f>D2454*$D$12</f>
        <v>72</v>
      </c>
      <c r="O2454" s="14">
        <f>E2454*$E$12</f>
        <v>0</v>
      </c>
      <c r="P2454" s="14">
        <f>F2454*$F$12</f>
        <v>0</v>
      </c>
      <c r="Q2454" s="14">
        <f>G2454*$G$12</f>
        <v>0</v>
      </c>
      <c r="R2454" s="14">
        <f>H2454*$H$12</f>
        <v>221</v>
      </c>
      <c r="S2454" s="14">
        <f>(N2454/100)*(I2454*$I$12)+(N2454/100)*(J2454*$J$12)</f>
        <v>64.8</v>
      </c>
      <c r="T2454" s="14">
        <f>(O2454/100)*(K2454*$K$12)</f>
        <v>0</v>
      </c>
      <c r="U2454" s="14">
        <f>(P2454/100)*(K2454*$K$12)+(P2454/100)*(L2454*$L$12)</f>
        <v>0</v>
      </c>
      <c r="V2454" s="14">
        <f>(Q2454/100)*(L2454*$L$12)</f>
        <v>0</v>
      </c>
      <c r="W2454" s="14">
        <f>(R2454/100)*(K2454*$K$12)+(R2454/100)*(L2454*$L$12)</f>
        <v>212.16</v>
      </c>
      <c r="X2454" s="14">
        <f t="shared" si="772"/>
        <v>136.80000000000001</v>
      </c>
      <c r="Y2454" s="14">
        <f t="shared" si="773"/>
        <v>0</v>
      </c>
      <c r="Z2454" s="14">
        <f t="shared" si="774"/>
        <v>0</v>
      </c>
      <c r="AA2454" s="14">
        <f t="shared" si="775"/>
        <v>0</v>
      </c>
      <c r="AB2454" s="14">
        <f t="shared" si="787"/>
        <v>433.15999999999997</v>
      </c>
      <c r="AC2454" s="15">
        <f t="shared" si="786"/>
        <v>570</v>
      </c>
      <c r="AD2454" s="48">
        <f>(ROUND(AC2454-AC2445,1)/AC2445)</f>
        <v>0.29692832764505117</v>
      </c>
      <c r="AE2454" s="113"/>
      <c r="AF2454" s="60"/>
    </row>
    <row r="2455" spans="1:32">
      <c r="A2455" s="99" t="s">
        <v>848</v>
      </c>
      <c r="B2455" s="91"/>
      <c r="C2455" s="21" t="s">
        <v>328</v>
      </c>
      <c r="D2455" s="12">
        <v>120</v>
      </c>
      <c r="E2455" s="12">
        <v>0</v>
      </c>
      <c r="F2455" s="12">
        <v>0</v>
      </c>
      <c r="G2455" s="12">
        <v>50</v>
      </c>
      <c r="H2455" s="12">
        <v>0</v>
      </c>
      <c r="I2455" s="13">
        <v>40</v>
      </c>
      <c r="J2455" s="13">
        <v>20</v>
      </c>
      <c r="K2455" s="13">
        <v>0</v>
      </c>
      <c r="L2455" s="13">
        <v>20</v>
      </c>
      <c r="M2455" s="13">
        <v>55</v>
      </c>
      <c r="N2455" s="14">
        <f>D2455*$D$13</f>
        <v>156</v>
      </c>
      <c r="O2455" s="14">
        <f>E2455*$E$13</f>
        <v>0</v>
      </c>
      <c r="P2455" s="14">
        <f>F2455*$F$13</f>
        <v>0</v>
      </c>
      <c r="Q2455" s="14">
        <f>G2455*$G$13</f>
        <v>65</v>
      </c>
      <c r="R2455" s="14">
        <f>H2455*$H$13</f>
        <v>0</v>
      </c>
      <c r="S2455" s="14">
        <f>(N2455/100)*(I2455*$I$14)+(N2455/100)*(J2455*$J$14)+(N2455/100)*(M2455*$M$14)</f>
        <v>269.10000000000002</v>
      </c>
      <c r="T2455" s="14">
        <f>(O2455/100)*(K2455*$K$13)+(O2455/100)*(M2455*$M$13)</f>
        <v>0</v>
      </c>
      <c r="U2455" s="14">
        <f>(P2455/100)*(K2455*$K$13)+(P2455/100)*(L2455*$L$13)+(P2455/100)*(M2455*$M$13)</f>
        <v>0</v>
      </c>
      <c r="V2455" s="14">
        <f>(Q2455/100)*(L2455*$L$13)+(Q2455/100)*(M2455*$M$13)</f>
        <v>73.125</v>
      </c>
      <c r="W2455" s="14">
        <f>(R2455/100)*(K2455*$K$13)+(R2455/100)*(L2455*$L$13)+(R2455/100)*(M2455*$M$13)</f>
        <v>0</v>
      </c>
      <c r="X2455" s="14">
        <f t="shared" si="772"/>
        <v>425.1</v>
      </c>
      <c r="Y2455" s="14">
        <f t="shared" si="773"/>
        <v>0</v>
      </c>
      <c r="Z2455" s="14">
        <f t="shared" si="774"/>
        <v>0</v>
      </c>
      <c r="AA2455" s="14">
        <f t="shared" si="775"/>
        <v>138.125</v>
      </c>
      <c r="AB2455" s="14">
        <f t="shared" si="787"/>
        <v>0</v>
      </c>
      <c r="AC2455" s="15">
        <f t="shared" si="786"/>
        <v>563.20000000000005</v>
      </c>
      <c r="AD2455" s="48">
        <f>(ROUND(AC2455-AC2445,1)/AC2445)</f>
        <v>0.28145620022753132</v>
      </c>
      <c r="AE2455" s="113"/>
      <c r="AF2455" s="60"/>
    </row>
    <row r="2456" spans="1:32">
      <c r="A2456" s="99" t="s">
        <v>849</v>
      </c>
      <c r="B2456" s="91"/>
      <c r="C2456" s="21" t="s">
        <v>329</v>
      </c>
      <c r="D2456" s="12">
        <v>140</v>
      </c>
      <c r="E2456" s="12">
        <v>0</v>
      </c>
      <c r="F2456" s="12">
        <v>0</v>
      </c>
      <c r="G2456" s="12">
        <v>0</v>
      </c>
      <c r="H2456" s="12">
        <v>0</v>
      </c>
      <c r="I2456" s="13">
        <v>40</v>
      </c>
      <c r="J2456" s="13">
        <v>20</v>
      </c>
      <c r="K2456" s="13">
        <v>80</v>
      </c>
      <c r="L2456" s="13">
        <v>0</v>
      </c>
      <c r="M2456" s="13">
        <v>0</v>
      </c>
      <c r="N2456" s="14">
        <f>D2456*$D$14</f>
        <v>182</v>
      </c>
      <c r="O2456" s="14">
        <f>E2456*$E$14</f>
        <v>0</v>
      </c>
      <c r="P2456" s="14">
        <f>F2456*$F$14</f>
        <v>0</v>
      </c>
      <c r="Q2456" s="14">
        <f>G2456*$G$14</f>
        <v>0</v>
      </c>
      <c r="R2456" s="14">
        <f>H2456*$H$14</f>
        <v>0</v>
      </c>
      <c r="S2456" s="14">
        <f>(N2456/100)*(I2456*$I$14)+(N2456/100)*(J2456*$J$14)+(N2456/100)*(K2456*$K$14)</f>
        <v>382.20000000000005</v>
      </c>
      <c r="T2456" s="14">
        <f>(O2456/100)*(K2456*$K$14)</f>
        <v>0</v>
      </c>
      <c r="U2456" s="14">
        <f>(P2456/100)*(K2456*$K$14)+(P2456/100)*(L2456*$L$14)</f>
        <v>0</v>
      </c>
      <c r="V2456" s="14">
        <f>(Q2456/100)*(L2456*$L$14)</f>
        <v>0</v>
      </c>
      <c r="W2456" s="14">
        <f>(R2456/100)*(K2456*$L$14)+(R2456/100)*(L2456*$M$14)</f>
        <v>0</v>
      </c>
      <c r="X2456" s="14">
        <f t="shared" si="772"/>
        <v>564.20000000000005</v>
      </c>
      <c r="Y2456" s="14">
        <f t="shared" si="773"/>
        <v>0</v>
      </c>
      <c r="Z2456" s="14">
        <f t="shared" si="774"/>
        <v>0</v>
      </c>
      <c r="AA2456" s="14">
        <f t="shared" si="775"/>
        <v>0</v>
      </c>
      <c r="AB2456" s="14">
        <f t="shared" si="787"/>
        <v>0</v>
      </c>
      <c r="AC2456" s="15">
        <f t="shared" si="786"/>
        <v>564.20000000000005</v>
      </c>
      <c r="AD2456" s="48">
        <f>(ROUND(AC2456-AC2445,1)/AC2445)</f>
        <v>0.28373151308304895</v>
      </c>
      <c r="AE2456" s="113"/>
      <c r="AF2456" s="60"/>
    </row>
    <row r="2457" spans="1:32">
      <c r="A2457" s="99"/>
      <c r="B2457" s="91"/>
      <c r="C2457" s="21" t="s">
        <v>330</v>
      </c>
      <c r="D2457" s="12">
        <v>140</v>
      </c>
      <c r="E2457" s="12">
        <v>0</v>
      </c>
      <c r="F2457" s="12">
        <v>0</v>
      </c>
      <c r="G2457" s="12">
        <v>0</v>
      </c>
      <c r="H2457" s="12">
        <v>0</v>
      </c>
      <c r="I2457" s="13">
        <v>40</v>
      </c>
      <c r="J2457" s="13">
        <v>20</v>
      </c>
      <c r="K2457" s="13">
        <v>0</v>
      </c>
      <c r="L2457" s="13">
        <v>80</v>
      </c>
      <c r="M2457" s="13">
        <v>0</v>
      </c>
      <c r="N2457" s="14">
        <f>D2457*$D$15</f>
        <v>182</v>
      </c>
      <c r="O2457" s="14">
        <f>E2457*$E$15</f>
        <v>0</v>
      </c>
      <c r="P2457" s="14">
        <f>F2457*$F$15</f>
        <v>0</v>
      </c>
      <c r="Q2457" s="14">
        <f>G2457*$G$15</f>
        <v>0</v>
      </c>
      <c r="R2457" s="14">
        <f>H2457*$H$15</f>
        <v>0</v>
      </c>
      <c r="S2457" s="14">
        <f>(N2457/100)*(I2457*$I$15)+(N2457/100)*(J2457*$J$15)+(N2457/100)*(L2457*$L$15)</f>
        <v>382.20000000000005</v>
      </c>
      <c r="T2457" s="14">
        <f>(O2457/100)*(K2457*$K$15)</f>
        <v>0</v>
      </c>
      <c r="U2457" s="14">
        <f>(P2457/100)*(K2457*$K$15)+(P2457/100)*(L2457*$L$15)</f>
        <v>0</v>
      </c>
      <c r="V2457" s="14">
        <f>(Q2457/100)*(L2457*$L$15)</f>
        <v>0</v>
      </c>
      <c r="W2457" s="14">
        <f>(R2457/100)*(K2457*$K$15)+(R2457/100)*(L2457*$L$15)</f>
        <v>0</v>
      </c>
      <c r="X2457" s="14">
        <f t="shared" si="772"/>
        <v>564.20000000000005</v>
      </c>
      <c r="Y2457" s="14">
        <f t="shared" si="773"/>
        <v>0</v>
      </c>
      <c r="Z2457" s="14">
        <f t="shared" si="774"/>
        <v>0</v>
      </c>
      <c r="AA2457" s="14">
        <f t="shared" si="775"/>
        <v>0</v>
      </c>
      <c r="AB2457" s="14">
        <f t="shared" si="787"/>
        <v>0</v>
      </c>
      <c r="AC2457" s="15">
        <f t="shared" si="786"/>
        <v>564.20000000000005</v>
      </c>
      <c r="AD2457" s="48">
        <f>(ROUND(AC2457-AC2445,1)/AC2445)</f>
        <v>0.28373151308304895</v>
      </c>
      <c r="AE2457" s="113"/>
      <c r="AF2457" s="60"/>
    </row>
    <row r="2458" spans="1:32">
      <c r="A2458" s="99"/>
      <c r="B2458" s="91"/>
      <c r="C2458" s="21" t="s">
        <v>326</v>
      </c>
      <c r="D2458" s="12">
        <v>120</v>
      </c>
      <c r="E2458" s="12">
        <v>0</v>
      </c>
      <c r="F2458" s="12">
        <v>0</v>
      </c>
      <c r="G2458" s="12">
        <v>50</v>
      </c>
      <c r="H2458" s="12">
        <v>0</v>
      </c>
      <c r="I2458" s="13">
        <v>40</v>
      </c>
      <c r="J2458" s="13">
        <v>54</v>
      </c>
      <c r="K2458" s="13">
        <v>0</v>
      </c>
      <c r="L2458" s="13">
        <v>20</v>
      </c>
      <c r="M2458" s="13">
        <v>0</v>
      </c>
      <c r="N2458" s="14">
        <f>D2458*$D$16</f>
        <v>156</v>
      </c>
      <c r="O2458" s="14">
        <f>E2458*$E$16</f>
        <v>0</v>
      </c>
      <c r="P2458" s="14">
        <f>F2458*$F$16</f>
        <v>0</v>
      </c>
      <c r="Q2458" s="14">
        <f>G2458*$G$16</f>
        <v>65</v>
      </c>
      <c r="R2458" s="14">
        <f>H2458*$H$16</f>
        <v>0</v>
      </c>
      <c r="S2458" s="14">
        <f>(N2458/100)*(I2458*$I$16)+(N2458/100)*(J2458*$J$16)</f>
        <v>256.15199999999999</v>
      </c>
      <c r="T2458" s="14">
        <f>(O2458/100)*(K2458*$K$16)</f>
        <v>0</v>
      </c>
      <c r="U2458" s="14">
        <f>(P2458/100)*(K2458*$K$16)+(P2458/100)*(L2458*$L$16)</f>
        <v>0</v>
      </c>
      <c r="V2458" s="14">
        <f>(Q2458/100)*(L2458*$L$16)</f>
        <v>19.5</v>
      </c>
      <c r="W2458" s="14">
        <f>(R2458/100)*(K2458*$K$16)+(R2458/100)*(L2458*$L$16)</f>
        <v>0</v>
      </c>
      <c r="X2458" s="14">
        <f t="shared" si="772"/>
        <v>412.15199999999999</v>
      </c>
      <c r="Y2458" s="14">
        <f t="shared" si="773"/>
        <v>0</v>
      </c>
      <c r="Z2458" s="14">
        <f t="shared" si="774"/>
        <v>0</v>
      </c>
      <c r="AA2458" s="14">
        <f t="shared" si="775"/>
        <v>84.5</v>
      </c>
      <c r="AB2458" s="14">
        <f t="shared" si="787"/>
        <v>0</v>
      </c>
      <c r="AC2458" s="15">
        <f t="shared" si="786"/>
        <v>496.7</v>
      </c>
      <c r="AD2458" s="48">
        <f>(ROUND(AC2458-AC2445,1)/AC2445)</f>
        <v>0.13014789533560867</v>
      </c>
      <c r="AE2458" s="113"/>
      <c r="AF2458" s="60"/>
    </row>
    <row r="2459" spans="1:32">
      <c r="A2459" s="99"/>
      <c r="B2459" s="91"/>
      <c r="C2459" s="21" t="s">
        <v>327</v>
      </c>
      <c r="D2459" s="12">
        <v>120</v>
      </c>
      <c r="E2459" s="12">
        <v>0</v>
      </c>
      <c r="F2459" s="12">
        <v>0</v>
      </c>
      <c r="G2459" s="12">
        <v>50</v>
      </c>
      <c r="H2459" s="12">
        <v>0</v>
      </c>
      <c r="I2459" s="13">
        <v>75</v>
      </c>
      <c r="J2459" s="13">
        <v>20</v>
      </c>
      <c r="K2459" s="13">
        <v>0</v>
      </c>
      <c r="L2459" s="13">
        <v>20</v>
      </c>
      <c r="M2459" s="13">
        <v>0</v>
      </c>
      <c r="N2459" s="14">
        <f>D2459*$D$17</f>
        <v>156</v>
      </c>
      <c r="O2459" s="14">
        <f>E2459*$E$17</f>
        <v>0</v>
      </c>
      <c r="P2459" s="14">
        <f>F2459*$F$17</f>
        <v>0</v>
      </c>
      <c r="Q2459" s="14">
        <f>G2459*$G$17</f>
        <v>65</v>
      </c>
      <c r="R2459" s="14">
        <f>H2459*$H$17</f>
        <v>0</v>
      </c>
      <c r="S2459" s="14">
        <f>(N2459/100)*(I2459*$I$17)+(N2459/100)*(J2459*$J$17)</f>
        <v>300.3</v>
      </c>
      <c r="T2459" s="14">
        <f>(O2459/100)*(K2459*$K$17)</f>
        <v>0</v>
      </c>
      <c r="U2459" s="14">
        <f>(P2459/100)*(K2459*$K$17)+(P2459/100)*(L2459*$L$17)</f>
        <v>0</v>
      </c>
      <c r="V2459" s="14">
        <f>(Q2459/100)*(L2459*$L$17)</f>
        <v>19.5</v>
      </c>
      <c r="W2459" s="14">
        <f>(R2459/100)*(K2459*$K$17)+(R2459/100)*(L2459*$L$17)</f>
        <v>0</v>
      </c>
      <c r="X2459" s="14">
        <f t="shared" si="772"/>
        <v>456.3</v>
      </c>
      <c r="Y2459" s="14">
        <f t="shared" si="773"/>
        <v>0</v>
      </c>
      <c r="Z2459" s="14">
        <f t="shared" si="774"/>
        <v>0</v>
      </c>
      <c r="AA2459" s="14">
        <f t="shared" si="775"/>
        <v>84.5</v>
      </c>
      <c r="AB2459" s="14">
        <f t="shared" si="787"/>
        <v>0</v>
      </c>
      <c r="AC2459" s="15">
        <f t="shared" si="786"/>
        <v>540.79999999999995</v>
      </c>
      <c r="AD2459" s="48">
        <f>(ROUND(AC2459-AC2445,1)/AC2445)</f>
        <v>0.23048919226393627</v>
      </c>
      <c r="AE2459" s="113"/>
      <c r="AF2459" s="60"/>
    </row>
    <row r="2460" spans="1:32">
      <c r="A2460" s="106" t="s">
        <v>0</v>
      </c>
      <c r="B2460" s="92" t="s">
        <v>117</v>
      </c>
      <c r="C2460" s="50" t="s">
        <v>242</v>
      </c>
      <c r="D2460" s="11">
        <v>120</v>
      </c>
      <c r="E2460" s="11">
        <v>0</v>
      </c>
      <c r="F2460" s="11">
        <v>0</v>
      </c>
      <c r="G2460" s="11">
        <v>0</v>
      </c>
      <c r="H2460" s="11">
        <v>0</v>
      </c>
      <c r="I2460" s="51">
        <v>90</v>
      </c>
      <c r="J2460" s="51">
        <v>0</v>
      </c>
      <c r="K2460" s="51">
        <v>0</v>
      </c>
      <c r="L2460" s="51">
        <v>0</v>
      </c>
      <c r="M2460" s="51">
        <v>0</v>
      </c>
      <c r="N2460" s="52">
        <f>D2460*$D$3</f>
        <v>180</v>
      </c>
      <c r="O2460" s="52">
        <f>E2460*$E$3</f>
        <v>0</v>
      </c>
      <c r="P2460" s="52">
        <f>F2460*$F$3</f>
        <v>0</v>
      </c>
      <c r="Q2460" s="52">
        <f>G2460*$G$3</f>
        <v>0</v>
      </c>
      <c r="R2460" s="52">
        <f>H2460*$H$3</f>
        <v>0</v>
      </c>
      <c r="S2460" s="52">
        <f>(N2460/100)*(I2460*$I$3)+(N2460/100)*(J2460*$J$3)</f>
        <v>243</v>
      </c>
      <c r="T2460" s="52">
        <f>(O2460/100)*(K2460*$K$3)</f>
        <v>0</v>
      </c>
      <c r="U2460" s="52">
        <f>(P2460/100)*(K2460*$K$3)+(P2460/100)*(L2460*$L$3)</f>
        <v>0</v>
      </c>
      <c r="V2460" s="52">
        <f>(Q2460/100)*(L2460*$L$3)</f>
        <v>0</v>
      </c>
      <c r="W2460" s="52">
        <f>(R2460/100)*(K2460*$K$3)+(R2460/100)*(L2460*$L$3)</f>
        <v>0</v>
      </c>
      <c r="X2460" s="52">
        <f t="shared" si="772"/>
        <v>423</v>
      </c>
      <c r="Y2460" s="52">
        <f t="shared" si="773"/>
        <v>0</v>
      </c>
      <c r="Z2460" s="52">
        <f t="shared" si="774"/>
        <v>0</v>
      </c>
      <c r="AA2460" s="52">
        <f t="shared" si="775"/>
        <v>0</v>
      </c>
      <c r="AB2460" s="52">
        <f>R2460+W2460</f>
        <v>0</v>
      </c>
      <c r="AC2460" s="53">
        <f>ROUND(X2460+Y2460+Z2460+AA2460+AB2460,1)</f>
        <v>423</v>
      </c>
      <c r="AD2460" s="58"/>
      <c r="AE2460" s="113"/>
      <c r="AF2460" s="60"/>
    </row>
    <row r="2461" spans="1:32">
      <c r="A2461" s="99" t="s">
        <v>815</v>
      </c>
      <c r="B2461" s="93">
        <v>25</v>
      </c>
      <c r="C2461" s="21" t="s">
        <v>325</v>
      </c>
      <c r="D2461" s="12">
        <v>120</v>
      </c>
      <c r="E2461" s="12">
        <v>0</v>
      </c>
      <c r="F2461" s="12">
        <v>0</v>
      </c>
      <c r="G2461" s="12">
        <v>0</v>
      </c>
      <c r="H2461" s="12">
        <v>0</v>
      </c>
      <c r="I2461" s="13">
        <v>95</v>
      </c>
      <c r="J2461" s="13">
        <v>27</v>
      </c>
      <c r="K2461" s="13">
        <v>0</v>
      </c>
      <c r="L2461" s="13">
        <v>0</v>
      </c>
      <c r="M2461" s="13">
        <v>0</v>
      </c>
      <c r="N2461" s="14">
        <f>D2461*$D$4</f>
        <v>156</v>
      </c>
      <c r="O2461" s="14">
        <f>E2461*$E$4</f>
        <v>0</v>
      </c>
      <c r="P2461" s="14">
        <f>F2461*$F$4</f>
        <v>0</v>
      </c>
      <c r="Q2461" s="14">
        <f>G2461*$G$4</f>
        <v>0</v>
      </c>
      <c r="R2461" s="14">
        <f>H2461*$H$4</f>
        <v>0</v>
      </c>
      <c r="S2461" s="14">
        <f>(N2461/100)*(I2461*$I$4)+(N2461/100)*(J2461*$J$4)</f>
        <v>342.57600000000002</v>
      </c>
      <c r="T2461" s="14">
        <f>(O2461/100)*(K2461*$K$4)</f>
        <v>0</v>
      </c>
      <c r="U2461" s="14">
        <f>(P2461/100)*(K2461*$K$4)+(P2461/100)*(L2461*$L$4)</f>
        <v>0</v>
      </c>
      <c r="V2461" s="14">
        <f>(Q2461/100)*(L2461*$L$4)</f>
        <v>0</v>
      </c>
      <c r="W2461" s="14">
        <f>(R2461/100)*(K2461*$K$4)+(R2461/100)*(L2461*$L$4)</f>
        <v>0</v>
      </c>
      <c r="X2461" s="14">
        <f t="shared" ref="X2461:X2474" si="788">N2461+S2461</f>
        <v>498.57600000000002</v>
      </c>
      <c r="Y2461" s="14">
        <f t="shared" ref="Y2461:Y2474" si="789">O2461+T2461</f>
        <v>0</v>
      </c>
      <c r="Z2461" s="14">
        <f t="shared" ref="Z2461:Z2474" si="790">P2461+U2461</f>
        <v>0</v>
      </c>
      <c r="AA2461" s="14">
        <f t="shared" ref="AA2461:AA2474" si="791">Q2461+V2461</f>
        <v>0</v>
      </c>
      <c r="AB2461" s="14">
        <f>R2461+W2461</f>
        <v>0</v>
      </c>
      <c r="AC2461" s="15">
        <f>ROUND(X2461+Y2461+Z2461+AA2461+AB2461,1)</f>
        <v>498.6</v>
      </c>
      <c r="AD2461" s="48">
        <f>(ROUND(AC2461-AC2460,1)/AC2460)</f>
        <v>0.17872340425531913</v>
      </c>
      <c r="AE2461" s="113" t="s">
        <v>814</v>
      </c>
      <c r="AF2461" s="60"/>
    </row>
    <row r="2462" spans="1:32">
      <c r="A2462" s="99" t="s">
        <v>816</v>
      </c>
      <c r="B2462" s="93">
        <v>0</v>
      </c>
      <c r="C2462" s="21" t="s">
        <v>850</v>
      </c>
      <c r="D2462" s="12">
        <v>120</v>
      </c>
      <c r="E2462" s="12">
        <v>0</v>
      </c>
      <c r="F2462" s="12">
        <v>0</v>
      </c>
      <c r="G2462" s="12">
        <v>0</v>
      </c>
      <c r="H2462" s="12">
        <v>0</v>
      </c>
      <c r="I2462" s="13">
        <v>90</v>
      </c>
      <c r="J2462" s="13">
        <v>0</v>
      </c>
      <c r="K2462" s="13">
        <v>0</v>
      </c>
      <c r="L2462" s="13">
        <v>0</v>
      </c>
      <c r="M2462" s="13">
        <v>0</v>
      </c>
      <c r="N2462" s="14">
        <f>D2462*$D$5</f>
        <v>168</v>
      </c>
      <c r="O2462" s="14">
        <f>E2462*$E$5</f>
        <v>0</v>
      </c>
      <c r="P2462" s="14">
        <f>F2462*$F$5</f>
        <v>0</v>
      </c>
      <c r="Q2462" s="14">
        <f>G2462*$G$5</f>
        <v>0</v>
      </c>
      <c r="R2462" s="14">
        <f>H2462*$H$5</f>
        <v>0</v>
      </c>
      <c r="S2462" s="14">
        <f>(N2462/100)*(I2462*$I$5)+(N2462/100)*(J2462*$J$5)</f>
        <v>226.79999999999998</v>
      </c>
      <c r="T2462" s="14">
        <f>(O2462/100)*(K2462*$K$5)</f>
        <v>0</v>
      </c>
      <c r="U2462" s="14">
        <f>(P2462/100)*(K2462*$K$5)+(P2462/100)*(L2462*$L$5)</f>
        <v>0</v>
      </c>
      <c r="V2462" s="14">
        <f>(Q2462/100)*(L2462*$L$5)</f>
        <v>0</v>
      </c>
      <c r="W2462" s="14">
        <f>(R2462/100)*(K2462*$K$5)+(R2462/100)*(L2462*$L$5)</f>
        <v>0</v>
      </c>
      <c r="X2462" s="14">
        <f t="shared" si="788"/>
        <v>394.79999999999995</v>
      </c>
      <c r="Y2462" s="14">
        <f t="shared" si="789"/>
        <v>0</v>
      </c>
      <c r="Z2462" s="14">
        <f t="shared" si="790"/>
        <v>0</v>
      </c>
      <c r="AA2462" s="14">
        <f t="shared" si="791"/>
        <v>0</v>
      </c>
      <c r="AB2462" s="14">
        <f>R2462+W2462</f>
        <v>0</v>
      </c>
      <c r="AC2462" s="15">
        <f t="shared" ref="AC2462:AC2474" si="792">ROUND(X2462+Y2462+Z2462+AA2462+AB2462,1)</f>
        <v>394.8</v>
      </c>
      <c r="AD2462" s="48">
        <f>(ROUND(AC2462-AC2460,1)/AC2460)</f>
        <v>-6.6666666666666666E-2</v>
      </c>
      <c r="AE2462" s="113"/>
      <c r="AF2462" s="60"/>
    </row>
    <row r="2463" spans="1:32">
      <c r="A2463" s="99" t="s">
        <v>817</v>
      </c>
      <c r="B2463" s="93">
        <v>0</v>
      </c>
      <c r="C2463" s="21" t="s">
        <v>338</v>
      </c>
      <c r="D2463" s="12">
        <v>120</v>
      </c>
      <c r="E2463" s="12">
        <v>0</v>
      </c>
      <c r="F2463" s="12">
        <v>0</v>
      </c>
      <c r="G2463" s="12">
        <v>0</v>
      </c>
      <c r="H2463" s="12">
        <v>0</v>
      </c>
      <c r="I2463" s="13">
        <v>90</v>
      </c>
      <c r="J2463" s="13">
        <v>0</v>
      </c>
      <c r="K2463" s="13">
        <v>0</v>
      </c>
      <c r="L2463" s="13">
        <v>0</v>
      </c>
      <c r="M2463" s="13">
        <v>0</v>
      </c>
      <c r="N2463" s="14">
        <f>D2463*$D$6</f>
        <v>168</v>
      </c>
      <c r="O2463" s="14">
        <f>E2463*$E$6</f>
        <v>0</v>
      </c>
      <c r="P2463" s="14">
        <f>F2463*$F$6</f>
        <v>0</v>
      </c>
      <c r="Q2463" s="14">
        <f>G2463*$G$6</f>
        <v>0</v>
      </c>
      <c r="R2463" s="14">
        <f>H2463*$H$6</f>
        <v>0</v>
      </c>
      <c r="S2463" s="14">
        <f>(N2463/100)*(I2463*$I$6)+(N2463/100)*(J2463*$J$6)</f>
        <v>226.79999999999998</v>
      </c>
      <c r="T2463" s="14">
        <f>(O2463/100)*(K2463*$K$6)</f>
        <v>0</v>
      </c>
      <c r="U2463" s="14">
        <f>(P2463/100)*(K2463*$K$6)+(P2463/100)*(L2463*$L$6)</f>
        <v>0</v>
      </c>
      <c r="V2463" s="14">
        <f>(Q2463/100)*(L2463*$L$6)</f>
        <v>0</v>
      </c>
      <c r="W2463" s="14">
        <f>(R2463/100)*(K2463*$K$6)+(R2463/100)*(L2463*$L$6)</f>
        <v>0</v>
      </c>
      <c r="X2463" s="14">
        <f t="shared" si="788"/>
        <v>394.79999999999995</v>
      </c>
      <c r="Y2463" s="14">
        <f t="shared" si="789"/>
        <v>0</v>
      </c>
      <c r="Z2463" s="14">
        <f t="shared" si="790"/>
        <v>0</v>
      </c>
      <c r="AA2463" s="14">
        <f t="shared" si="791"/>
        <v>0</v>
      </c>
      <c r="AB2463" s="14">
        <f t="shared" ref="AB2463:AB2474" si="793">R2463+W2463</f>
        <v>0</v>
      </c>
      <c r="AC2463" s="15">
        <f t="shared" si="792"/>
        <v>394.8</v>
      </c>
      <c r="AD2463" s="48">
        <f>(ROUND(AC2463-AC2460,1)/AC2460)</f>
        <v>-6.6666666666666666E-2</v>
      </c>
      <c r="AE2463" s="113"/>
      <c r="AF2463" s="60"/>
    </row>
    <row r="2464" spans="1:32">
      <c r="A2464" s="99" t="s">
        <v>818</v>
      </c>
      <c r="B2464" s="93">
        <v>0</v>
      </c>
      <c r="C2464" s="21" t="s">
        <v>339</v>
      </c>
      <c r="D2464" s="12">
        <v>120</v>
      </c>
      <c r="E2464" s="12">
        <v>0</v>
      </c>
      <c r="F2464" s="12">
        <v>0</v>
      </c>
      <c r="G2464" s="12">
        <v>0</v>
      </c>
      <c r="H2464" s="12">
        <v>0</v>
      </c>
      <c r="I2464" s="13">
        <v>90</v>
      </c>
      <c r="J2464" s="13">
        <v>0</v>
      </c>
      <c r="K2464" s="13">
        <v>0</v>
      </c>
      <c r="L2464" s="13">
        <v>0</v>
      </c>
      <c r="M2464" s="13">
        <v>0</v>
      </c>
      <c r="N2464" s="14">
        <f>D2464*$D$7</f>
        <v>168</v>
      </c>
      <c r="O2464" s="14">
        <f>E2464*$E$7</f>
        <v>0</v>
      </c>
      <c r="P2464" s="14">
        <f>F2464*$F$7</f>
        <v>0</v>
      </c>
      <c r="Q2464" s="14">
        <f>G2464*$G$7</f>
        <v>0</v>
      </c>
      <c r="R2464" s="14">
        <f>H2464*$H$7</f>
        <v>0</v>
      </c>
      <c r="S2464" s="14">
        <f>(N2464/100)*(I2464*$I$7)+(N2464/100)*(J2464*$J$7)</f>
        <v>226.79999999999998</v>
      </c>
      <c r="T2464" s="14">
        <f>(O2464/100)*(K2464*$K$7)</f>
        <v>0</v>
      </c>
      <c r="U2464" s="14">
        <f>(P2464/100)*(K2464*$K$7)+(P2464/100)*(L2464*$L$7)</f>
        <v>0</v>
      </c>
      <c r="V2464" s="14">
        <f>(Q2464/100)*(L2464*$L$7)</f>
        <v>0</v>
      </c>
      <c r="W2464" s="14">
        <f>(R2464/100)*(K2464*$K$7)+(R2464/100)*(L2464*$L$7)</f>
        <v>0</v>
      </c>
      <c r="X2464" s="14">
        <f t="shared" si="788"/>
        <v>394.79999999999995</v>
      </c>
      <c r="Y2464" s="14">
        <f t="shared" si="789"/>
        <v>0</v>
      </c>
      <c r="Z2464" s="14">
        <f t="shared" si="790"/>
        <v>0</v>
      </c>
      <c r="AA2464" s="14">
        <f t="shared" si="791"/>
        <v>0</v>
      </c>
      <c r="AB2464" s="14">
        <f t="shared" si="793"/>
        <v>0</v>
      </c>
      <c r="AC2464" s="15">
        <f t="shared" si="792"/>
        <v>394.8</v>
      </c>
      <c r="AD2464" s="48">
        <f>(ROUND(AC2464-AC2460,1)/AC2460)</f>
        <v>-6.6666666666666666E-2</v>
      </c>
      <c r="AE2464" s="113"/>
      <c r="AF2464" s="60"/>
    </row>
    <row r="2465" spans="1:32">
      <c r="A2465" s="99" t="s">
        <v>667</v>
      </c>
      <c r="B2465" s="93"/>
      <c r="C2465" s="21" t="s">
        <v>340</v>
      </c>
      <c r="D2465" s="12">
        <v>120</v>
      </c>
      <c r="E2465" s="12">
        <v>0</v>
      </c>
      <c r="F2465" s="12">
        <v>0</v>
      </c>
      <c r="G2465" s="12">
        <v>0</v>
      </c>
      <c r="H2465" s="12">
        <v>0</v>
      </c>
      <c r="I2465" s="13">
        <v>90</v>
      </c>
      <c r="J2465" s="13">
        <v>0</v>
      </c>
      <c r="K2465" s="13">
        <v>0</v>
      </c>
      <c r="L2465" s="13">
        <v>0</v>
      </c>
      <c r="M2465" s="13">
        <v>0</v>
      </c>
      <c r="N2465" s="14">
        <f>D2465*$D$8</f>
        <v>168</v>
      </c>
      <c r="O2465" s="14">
        <f>E2465*$E$8</f>
        <v>0</v>
      </c>
      <c r="P2465" s="14">
        <f>F2465*$F$8</f>
        <v>0</v>
      </c>
      <c r="Q2465" s="14">
        <f>G2465*$G$8</f>
        <v>0</v>
      </c>
      <c r="R2465" s="14">
        <f>H2465*$H$8</f>
        <v>0</v>
      </c>
      <c r="S2465" s="14">
        <f>(N2465/100)*(I2465*$I$8)+(N2465/100)*(J2465*$J$8)</f>
        <v>226.79999999999998</v>
      </c>
      <c r="T2465" s="14">
        <f>(O2465/100)*(K2465*$K$8)</f>
        <v>0</v>
      </c>
      <c r="U2465" s="14">
        <f>(P2465/100)*(K2465*$K$8)+(P2465/100)*(L2465*$L$8)</f>
        <v>0</v>
      </c>
      <c r="V2465" s="14">
        <f>(Q2465/100)*(L2465*$L$8)</f>
        <v>0</v>
      </c>
      <c r="W2465" s="14">
        <f>(R2465/100)*(K2465*$K$8)+(R2465/100)*(L2465*$L$8)</f>
        <v>0</v>
      </c>
      <c r="X2465" s="14">
        <f t="shared" si="788"/>
        <v>394.79999999999995</v>
      </c>
      <c r="Y2465" s="14">
        <f t="shared" si="789"/>
        <v>0</v>
      </c>
      <c r="Z2465" s="14">
        <f t="shared" si="790"/>
        <v>0</v>
      </c>
      <c r="AA2465" s="14">
        <f t="shared" si="791"/>
        <v>0</v>
      </c>
      <c r="AB2465" s="14">
        <f t="shared" si="793"/>
        <v>0</v>
      </c>
      <c r="AC2465" s="15">
        <f t="shared" si="792"/>
        <v>394.8</v>
      </c>
      <c r="AD2465" s="48">
        <f>(ROUND(AC2465-AC2460,1)/AC2460)</f>
        <v>-6.6666666666666666E-2</v>
      </c>
      <c r="AE2465" s="113"/>
      <c r="AF2465" s="60"/>
    </row>
    <row r="2466" spans="1:32">
      <c r="A2466" s="99" t="s">
        <v>606</v>
      </c>
      <c r="B2466" s="93"/>
      <c r="C2466" s="21" t="s">
        <v>1</v>
      </c>
      <c r="D2466" s="12">
        <v>60</v>
      </c>
      <c r="E2466" s="12">
        <v>120</v>
      </c>
      <c r="F2466" s="12">
        <v>0</v>
      </c>
      <c r="G2466" s="12">
        <v>0</v>
      </c>
      <c r="H2466" s="12">
        <v>0</v>
      </c>
      <c r="I2466" s="13">
        <v>90</v>
      </c>
      <c r="J2466" s="13">
        <v>0</v>
      </c>
      <c r="K2466" s="13">
        <v>95</v>
      </c>
      <c r="L2466" s="13">
        <v>0</v>
      </c>
      <c r="M2466" s="13">
        <v>0</v>
      </c>
      <c r="N2466" s="14">
        <f>D2466*$D$9</f>
        <v>72</v>
      </c>
      <c r="O2466" s="14">
        <f>E2466*$E$9</f>
        <v>156</v>
      </c>
      <c r="P2466" s="14">
        <f>F2466*$F$9</f>
        <v>0</v>
      </c>
      <c r="Q2466" s="14">
        <f>G2466*$G$9</f>
        <v>0</v>
      </c>
      <c r="R2466" s="14">
        <f>H2466*$H$9</f>
        <v>0</v>
      </c>
      <c r="S2466" s="14">
        <f>(N2466/100)*(I2466*$I$9)+(N2466/100)*(J2466*$J$9)</f>
        <v>97.2</v>
      </c>
      <c r="T2466" s="14">
        <f>(O2466/100)*(K2466*$K$9)</f>
        <v>222.3</v>
      </c>
      <c r="U2466" s="14">
        <f>(P2466/100)*(K2466*$K$9)+(P2466/100)*(L2466*$L$9)</f>
        <v>0</v>
      </c>
      <c r="V2466" s="14">
        <f>(Q2466/100)*(L2466*$L$9)</f>
        <v>0</v>
      </c>
      <c r="W2466" s="14">
        <f>(R2466/100)*(K2466*$K$9)+(R2466/100)*(L2466*$L$9)</f>
        <v>0</v>
      </c>
      <c r="X2466" s="14">
        <f t="shared" si="788"/>
        <v>169.2</v>
      </c>
      <c r="Y2466" s="14">
        <f t="shared" si="789"/>
        <v>378.3</v>
      </c>
      <c r="Z2466" s="14">
        <f t="shared" si="790"/>
        <v>0</v>
      </c>
      <c r="AA2466" s="14">
        <f t="shared" si="791"/>
        <v>0</v>
      </c>
      <c r="AB2466" s="14">
        <f t="shared" si="793"/>
        <v>0</v>
      </c>
      <c r="AC2466" s="15">
        <f t="shared" si="792"/>
        <v>547.5</v>
      </c>
      <c r="AD2466" s="48">
        <f>(ROUND(AC2466-AC2460,1)/AC2460)</f>
        <v>0.29432624113475175</v>
      </c>
      <c r="AE2466" s="113"/>
      <c r="AF2466" s="60"/>
    </row>
    <row r="2467" spans="1:32">
      <c r="A2467" s="99" t="s">
        <v>845</v>
      </c>
      <c r="B2467" s="93"/>
      <c r="C2467" s="21" t="s">
        <v>2</v>
      </c>
      <c r="D2467" s="12">
        <v>60</v>
      </c>
      <c r="E2467" s="12">
        <v>0</v>
      </c>
      <c r="F2467" s="12">
        <v>120</v>
      </c>
      <c r="G2467" s="12">
        <v>0</v>
      </c>
      <c r="H2467" s="12">
        <v>0</v>
      </c>
      <c r="I2467" s="13">
        <v>90</v>
      </c>
      <c r="J2467" s="13">
        <v>0</v>
      </c>
      <c r="K2467" s="13">
        <v>47.5</v>
      </c>
      <c r="L2467" s="13">
        <v>47.5</v>
      </c>
      <c r="M2467" s="13">
        <v>0</v>
      </c>
      <c r="N2467" s="14">
        <f>D2467*$D$10</f>
        <v>72</v>
      </c>
      <c r="O2467" s="14">
        <f>E2467*$E$10</f>
        <v>0</v>
      </c>
      <c r="P2467" s="14">
        <f>F2467*$F$10</f>
        <v>156</v>
      </c>
      <c r="Q2467" s="14">
        <f>G2467*$G$10</f>
        <v>0</v>
      </c>
      <c r="R2467" s="14">
        <f>H2467*$H$10</f>
        <v>0</v>
      </c>
      <c r="S2467" s="14">
        <f>(N2467/100)*(I2467*$I$10)+(N2467/100)*(J2467*$J$10)</f>
        <v>97.2</v>
      </c>
      <c r="T2467" s="14">
        <f>(O2467/100)*(K2467*$J$10)</f>
        <v>0</v>
      </c>
      <c r="U2467" s="14">
        <f>(P2467/100)*(K2467*$K$10)+(P2467/100)*(L2467*$L$10)</f>
        <v>222.3</v>
      </c>
      <c r="V2467" s="14">
        <f>(Q2467/100)*(L2467*$L$10)</f>
        <v>0</v>
      </c>
      <c r="W2467" s="14">
        <f>(R2467/100)*(K2467*$K$10)+(R2467/100)*(L2467*$L$10)</f>
        <v>0</v>
      </c>
      <c r="X2467" s="14">
        <f t="shared" si="788"/>
        <v>169.2</v>
      </c>
      <c r="Y2467" s="14">
        <f t="shared" si="789"/>
        <v>0</v>
      </c>
      <c r="Z2467" s="14">
        <f t="shared" si="790"/>
        <v>378.3</v>
      </c>
      <c r="AA2467" s="14">
        <f t="shared" si="791"/>
        <v>0</v>
      </c>
      <c r="AB2467" s="14">
        <f t="shared" si="793"/>
        <v>0</v>
      </c>
      <c r="AC2467" s="15">
        <f t="shared" si="792"/>
        <v>547.5</v>
      </c>
      <c r="AD2467" s="48">
        <f>(ROUND(AC2467-AC2460,1)/AC2460)</f>
        <v>0.29432624113475175</v>
      </c>
      <c r="AE2467" s="113"/>
      <c r="AF2467" s="60"/>
    </row>
    <row r="2468" spans="1:32">
      <c r="A2468" s="99" t="s">
        <v>846</v>
      </c>
      <c r="B2468" s="93"/>
      <c r="C2468" s="21" t="s">
        <v>3</v>
      </c>
      <c r="D2468" s="12">
        <v>60</v>
      </c>
      <c r="E2468" s="12">
        <v>0</v>
      </c>
      <c r="F2468" s="12">
        <v>0</v>
      </c>
      <c r="G2468" s="12">
        <v>120</v>
      </c>
      <c r="H2468" s="12">
        <v>0</v>
      </c>
      <c r="I2468" s="13">
        <v>90</v>
      </c>
      <c r="J2468" s="13">
        <v>0</v>
      </c>
      <c r="K2468" s="13">
        <v>0</v>
      </c>
      <c r="L2468" s="13">
        <v>95</v>
      </c>
      <c r="M2468" s="13">
        <v>0</v>
      </c>
      <c r="N2468" s="14">
        <f>D2468*$D$11</f>
        <v>72</v>
      </c>
      <c r="O2468" s="14">
        <f>E2468*$E$11</f>
        <v>0</v>
      </c>
      <c r="P2468" s="14">
        <f>F2468*$F$11</f>
        <v>0</v>
      </c>
      <c r="Q2468" s="14">
        <f>G2468*$G$11</f>
        <v>156</v>
      </c>
      <c r="R2468" s="14">
        <f>H2468*$H$11</f>
        <v>0</v>
      </c>
      <c r="S2468" s="14">
        <f>(N2468/100)*(I2468*$I$11)+(N2468/100)*(J2468*$J$11)</f>
        <v>97.2</v>
      </c>
      <c r="T2468" s="14">
        <f>(O2468/100)*(K2468*$K$11)</f>
        <v>0</v>
      </c>
      <c r="U2468" s="14">
        <f>(P2468/100)*(K2468*$K$11)+(P2468/100)*(L2468*$L$11)</f>
        <v>0</v>
      </c>
      <c r="V2468" s="14">
        <f>(Q2468/100)*(L2468*$L$11)</f>
        <v>222.3</v>
      </c>
      <c r="W2468" s="14">
        <f>(R2468/100)*(K2468*$K$11)+(R2468/100)*(L2468*$L$11)</f>
        <v>0</v>
      </c>
      <c r="X2468" s="14">
        <f t="shared" si="788"/>
        <v>169.2</v>
      </c>
      <c r="Y2468" s="14">
        <f t="shared" si="789"/>
        <v>0</v>
      </c>
      <c r="Z2468" s="14">
        <f t="shared" si="790"/>
        <v>0</v>
      </c>
      <c r="AA2468" s="14">
        <f t="shared" si="791"/>
        <v>378.3</v>
      </c>
      <c r="AB2468" s="14">
        <f t="shared" si="793"/>
        <v>0</v>
      </c>
      <c r="AC2468" s="15">
        <f t="shared" si="792"/>
        <v>547.5</v>
      </c>
      <c r="AD2468" s="48">
        <f>(ROUND(AC2468-AC2460,1)/AC2460)</f>
        <v>0.29432624113475175</v>
      </c>
      <c r="AE2468" s="113"/>
      <c r="AF2468" s="60"/>
    </row>
    <row r="2469" spans="1:32">
      <c r="A2469" s="99" t="s">
        <v>847</v>
      </c>
      <c r="B2469" s="93"/>
      <c r="C2469" s="21" t="s">
        <v>4</v>
      </c>
      <c r="D2469" s="12">
        <v>60</v>
      </c>
      <c r="E2469" s="12">
        <v>0</v>
      </c>
      <c r="F2469" s="12">
        <v>0</v>
      </c>
      <c r="G2469" s="12">
        <v>0</v>
      </c>
      <c r="H2469" s="12">
        <v>120</v>
      </c>
      <c r="I2469" s="13">
        <v>90</v>
      </c>
      <c r="J2469" s="13">
        <v>0</v>
      </c>
      <c r="K2469" s="13">
        <v>47.5</v>
      </c>
      <c r="L2469" s="13">
        <v>47.5</v>
      </c>
      <c r="M2469" s="13">
        <v>0</v>
      </c>
      <c r="N2469" s="14">
        <f>D2469*$D$12</f>
        <v>72</v>
      </c>
      <c r="O2469" s="14">
        <f>E2469*$E$12</f>
        <v>0</v>
      </c>
      <c r="P2469" s="14">
        <f>F2469*$F$12</f>
        <v>0</v>
      </c>
      <c r="Q2469" s="14">
        <f>G2469*$G$12</f>
        <v>0</v>
      </c>
      <c r="R2469" s="14">
        <f>H2469*$H$12</f>
        <v>156</v>
      </c>
      <c r="S2469" s="14">
        <f>(N2469/100)*(I2469*$I$12)+(N2469/100)*(J2469*$J$12)</f>
        <v>97.2</v>
      </c>
      <c r="T2469" s="14">
        <f>(O2469/100)*(K2469*$K$12)</f>
        <v>0</v>
      </c>
      <c r="U2469" s="14">
        <f>(P2469/100)*(K2469*$K$12)+(P2469/100)*(L2469*$L$12)</f>
        <v>0</v>
      </c>
      <c r="V2469" s="14">
        <f>(Q2469/100)*(L2469*$L$12)</f>
        <v>0</v>
      </c>
      <c r="W2469" s="14">
        <f>(R2469/100)*(K2469*$K$12)+(R2469/100)*(L2469*$L$12)</f>
        <v>222.3</v>
      </c>
      <c r="X2469" s="14">
        <f t="shared" si="788"/>
        <v>169.2</v>
      </c>
      <c r="Y2469" s="14">
        <f t="shared" si="789"/>
        <v>0</v>
      </c>
      <c r="Z2469" s="14">
        <f t="shared" si="790"/>
        <v>0</v>
      </c>
      <c r="AA2469" s="14">
        <f t="shared" si="791"/>
        <v>0</v>
      </c>
      <c r="AB2469" s="14">
        <f t="shared" si="793"/>
        <v>378.3</v>
      </c>
      <c r="AC2469" s="15">
        <f t="shared" si="792"/>
        <v>547.5</v>
      </c>
      <c r="AD2469" s="48">
        <f>(ROUND(AC2469-AC2460,1)/AC2460)</f>
        <v>0.29432624113475175</v>
      </c>
      <c r="AE2469" s="113"/>
      <c r="AF2469" s="60"/>
    </row>
    <row r="2470" spans="1:32">
      <c r="A2470" s="99" t="s">
        <v>848</v>
      </c>
      <c r="B2470" s="93"/>
      <c r="C2470" s="21" t="s">
        <v>328</v>
      </c>
      <c r="D2470" s="12">
        <v>120</v>
      </c>
      <c r="E2470" s="12">
        <v>0</v>
      </c>
      <c r="F2470" s="12">
        <v>0</v>
      </c>
      <c r="G2470" s="12">
        <v>0</v>
      </c>
      <c r="H2470" s="12">
        <v>0</v>
      </c>
      <c r="I2470" s="13">
        <v>90</v>
      </c>
      <c r="J2470" s="13">
        <v>0</v>
      </c>
      <c r="K2470" s="13">
        <v>0</v>
      </c>
      <c r="L2470" s="13">
        <v>0</v>
      </c>
      <c r="M2470" s="13">
        <v>75</v>
      </c>
      <c r="N2470" s="14">
        <f>D2470*$D$13</f>
        <v>156</v>
      </c>
      <c r="O2470" s="14">
        <f>E2470*$E$13</f>
        <v>0</v>
      </c>
      <c r="P2470" s="14">
        <f>F2470*$F$13</f>
        <v>0</v>
      </c>
      <c r="Q2470" s="14">
        <f>G2470*$G$13</f>
        <v>0</v>
      </c>
      <c r="R2470" s="14">
        <f>H2470*$H$13</f>
        <v>0</v>
      </c>
      <c r="S2470" s="14">
        <f>(N2470/100)*(I2470*$I$14)+(N2470/100)*(J2470*$J$14)+(N2470/100)*(M2470*$M$14)</f>
        <v>386.1</v>
      </c>
      <c r="T2470" s="14">
        <f>(O2470/100)*(K2470*$K$13)+(O2470/100)*(M2470*$M$13)</f>
        <v>0</v>
      </c>
      <c r="U2470" s="14">
        <f>(P2470/100)*(K2470*$K$13)+(P2470/100)*(L2470*$L$13)+(P2470/100)*(M2470*$M$13)</f>
        <v>0</v>
      </c>
      <c r="V2470" s="14">
        <f>(Q2470/100)*(L2470*$L$13)+(Q2470/100)*(M2470*$M$13)</f>
        <v>0</v>
      </c>
      <c r="W2470" s="14">
        <f>(R2470/100)*(K2470*$K$13)+(R2470/100)*(L2470*$L$13)+(R2470/100)*(M2470*$M$13)</f>
        <v>0</v>
      </c>
      <c r="X2470" s="14">
        <f t="shared" si="788"/>
        <v>542.1</v>
      </c>
      <c r="Y2470" s="14">
        <f t="shared" si="789"/>
        <v>0</v>
      </c>
      <c r="Z2470" s="14">
        <f t="shared" si="790"/>
        <v>0</v>
      </c>
      <c r="AA2470" s="14">
        <f t="shared" si="791"/>
        <v>0</v>
      </c>
      <c r="AB2470" s="14">
        <f t="shared" si="793"/>
        <v>0</v>
      </c>
      <c r="AC2470" s="15">
        <f t="shared" si="792"/>
        <v>542.1</v>
      </c>
      <c r="AD2470" s="48">
        <f>(ROUND(AC2470-AC2460,1)/AC2460)</f>
        <v>0.28156028368794322</v>
      </c>
      <c r="AE2470" s="113"/>
      <c r="AF2470" s="60"/>
    </row>
    <row r="2471" spans="1:32">
      <c r="A2471" s="99" t="s">
        <v>849</v>
      </c>
      <c r="B2471" s="93"/>
      <c r="C2471" s="21" t="s">
        <v>329</v>
      </c>
      <c r="D2471" s="12">
        <v>120</v>
      </c>
      <c r="E2471" s="12">
        <v>0</v>
      </c>
      <c r="F2471" s="12">
        <v>0</v>
      </c>
      <c r="G2471" s="12">
        <v>0</v>
      </c>
      <c r="H2471" s="12">
        <v>0</v>
      </c>
      <c r="I2471" s="13">
        <v>90</v>
      </c>
      <c r="J2471" s="13">
        <v>0</v>
      </c>
      <c r="K2471" s="13">
        <v>75</v>
      </c>
      <c r="L2471" s="13">
        <v>0</v>
      </c>
      <c r="M2471" s="13">
        <v>0</v>
      </c>
      <c r="N2471" s="14">
        <f>D2471*$D$14</f>
        <v>156</v>
      </c>
      <c r="O2471" s="14">
        <f>E2471*$E$14</f>
        <v>0</v>
      </c>
      <c r="P2471" s="14">
        <f>F2471*$F$14</f>
        <v>0</v>
      </c>
      <c r="Q2471" s="14">
        <f>G2471*$G$14</f>
        <v>0</v>
      </c>
      <c r="R2471" s="14">
        <f>H2471*$H$14</f>
        <v>0</v>
      </c>
      <c r="S2471" s="14">
        <f>(N2471/100)*(I2471*$I$14)+(N2471/100)*(J2471*$J$14)+(N2471/100)*(K2471*$K$14)</f>
        <v>386.1</v>
      </c>
      <c r="T2471" s="14">
        <f>(O2471/100)*(K2471*$K$14)</f>
        <v>0</v>
      </c>
      <c r="U2471" s="14">
        <f>(P2471/100)*(K2471*$K$14)+(P2471/100)*(L2471*$L$14)</f>
        <v>0</v>
      </c>
      <c r="V2471" s="14">
        <f>(Q2471/100)*(L2471*$L$14)</f>
        <v>0</v>
      </c>
      <c r="W2471" s="14">
        <f>(R2471/100)*(K2471*$L$14)+(R2471/100)*(L2471*$M$14)</f>
        <v>0</v>
      </c>
      <c r="X2471" s="14">
        <f t="shared" si="788"/>
        <v>542.1</v>
      </c>
      <c r="Y2471" s="14">
        <f t="shared" si="789"/>
        <v>0</v>
      </c>
      <c r="Z2471" s="14">
        <f t="shared" si="790"/>
        <v>0</v>
      </c>
      <c r="AA2471" s="14">
        <f t="shared" si="791"/>
        <v>0</v>
      </c>
      <c r="AB2471" s="14">
        <f t="shared" si="793"/>
        <v>0</v>
      </c>
      <c r="AC2471" s="15">
        <f t="shared" si="792"/>
        <v>542.1</v>
      </c>
      <c r="AD2471" s="48">
        <f>(ROUND(AC2471-AC2460,1)/AC2460)</f>
        <v>0.28156028368794322</v>
      </c>
      <c r="AE2471" s="113"/>
      <c r="AF2471" s="60"/>
    </row>
    <row r="2472" spans="1:32">
      <c r="A2472" s="99"/>
      <c r="B2472" s="93"/>
      <c r="C2472" s="21" t="s">
        <v>330</v>
      </c>
      <c r="D2472" s="12">
        <v>120</v>
      </c>
      <c r="E2472" s="12">
        <v>0</v>
      </c>
      <c r="F2472" s="12">
        <v>0</v>
      </c>
      <c r="G2472" s="12">
        <v>0</v>
      </c>
      <c r="H2472" s="12">
        <v>0</v>
      </c>
      <c r="I2472" s="13">
        <v>90</v>
      </c>
      <c r="J2472" s="13">
        <v>0</v>
      </c>
      <c r="K2472" s="13">
        <v>0</v>
      </c>
      <c r="L2472" s="13">
        <v>75</v>
      </c>
      <c r="M2472" s="13">
        <v>0</v>
      </c>
      <c r="N2472" s="14">
        <f>D2472*$D$15</f>
        <v>156</v>
      </c>
      <c r="O2472" s="14">
        <f>E2472*$E$15</f>
        <v>0</v>
      </c>
      <c r="P2472" s="14">
        <f>F2472*$F$15</f>
        <v>0</v>
      </c>
      <c r="Q2472" s="14">
        <f>G2472*$G$15</f>
        <v>0</v>
      </c>
      <c r="R2472" s="14">
        <f>H2472*$H$15</f>
        <v>0</v>
      </c>
      <c r="S2472" s="14">
        <f>(N2472/100)*(I2472*$I$15)+(N2472/100)*(J2472*$J$15)+(N2472/100)*(L2472*$L$15)</f>
        <v>386.1</v>
      </c>
      <c r="T2472" s="14">
        <f>(O2472/100)*(K2472*$K$15)</f>
        <v>0</v>
      </c>
      <c r="U2472" s="14">
        <f>(P2472/100)*(K2472*$K$15)+(P2472/100)*(L2472*$L$15)</f>
        <v>0</v>
      </c>
      <c r="V2472" s="14">
        <f>(Q2472/100)*(L2472*$L$15)</f>
        <v>0</v>
      </c>
      <c r="W2472" s="14">
        <f>(R2472/100)*(K2472*$K$15)+(R2472/100)*(L2472*$L$15)</f>
        <v>0</v>
      </c>
      <c r="X2472" s="14">
        <f t="shared" si="788"/>
        <v>542.1</v>
      </c>
      <c r="Y2472" s="14">
        <f t="shared" si="789"/>
        <v>0</v>
      </c>
      <c r="Z2472" s="14">
        <f t="shared" si="790"/>
        <v>0</v>
      </c>
      <c r="AA2472" s="14">
        <f t="shared" si="791"/>
        <v>0</v>
      </c>
      <c r="AB2472" s="14">
        <f t="shared" si="793"/>
        <v>0</v>
      </c>
      <c r="AC2472" s="15">
        <f t="shared" si="792"/>
        <v>542.1</v>
      </c>
      <c r="AD2472" s="48">
        <f>(ROUND(AC2472-AC2460,1)/AC2460)</f>
        <v>0.28156028368794322</v>
      </c>
      <c r="AE2472" s="113"/>
      <c r="AF2472" s="60"/>
    </row>
    <row r="2473" spans="1:32">
      <c r="A2473" s="99"/>
      <c r="B2473" s="93"/>
      <c r="C2473" s="21" t="s">
        <v>326</v>
      </c>
      <c r="D2473" s="12">
        <v>120</v>
      </c>
      <c r="E2473" s="12">
        <v>0</v>
      </c>
      <c r="F2473" s="12">
        <v>0</v>
      </c>
      <c r="G2473" s="12">
        <v>0</v>
      </c>
      <c r="H2473" s="12">
        <v>0</v>
      </c>
      <c r="I2473" s="13">
        <v>90</v>
      </c>
      <c r="J2473" s="13">
        <v>50</v>
      </c>
      <c r="K2473" s="13">
        <v>0</v>
      </c>
      <c r="L2473" s="13">
        <v>0</v>
      </c>
      <c r="M2473" s="13">
        <v>0</v>
      </c>
      <c r="N2473" s="14">
        <f>D2473*$D$16</f>
        <v>156</v>
      </c>
      <c r="O2473" s="14">
        <f>E2473*$E$16</f>
        <v>0</v>
      </c>
      <c r="P2473" s="14">
        <f>F2473*$F$16</f>
        <v>0</v>
      </c>
      <c r="Q2473" s="14">
        <f>G2473*$G$16</f>
        <v>0</v>
      </c>
      <c r="R2473" s="14">
        <f>H2473*$H$16</f>
        <v>0</v>
      </c>
      <c r="S2473" s="14">
        <f>(N2473/100)*(I2473*$I$16)+(N2473/100)*(J2473*$J$16)</f>
        <v>319.79999999999995</v>
      </c>
      <c r="T2473" s="14">
        <f>(O2473/100)*(K2473*$K$16)</f>
        <v>0</v>
      </c>
      <c r="U2473" s="14">
        <f>(P2473/100)*(K2473*$K$16)+(P2473/100)*(L2473*$L$16)</f>
        <v>0</v>
      </c>
      <c r="V2473" s="14">
        <f>(Q2473/100)*(L2473*$L$16)</f>
        <v>0</v>
      </c>
      <c r="W2473" s="14">
        <f>(R2473/100)*(K2473*$K$16)+(R2473/100)*(L2473*$L$16)</f>
        <v>0</v>
      </c>
      <c r="X2473" s="14">
        <f t="shared" si="788"/>
        <v>475.79999999999995</v>
      </c>
      <c r="Y2473" s="14">
        <f t="shared" si="789"/>
        <v>0</v>
      </c>
      <c r="Z2473" s="14">
        <f t="shared" si="790"/>
        <v>0</v>
      </c>
      <c r="AA2473" s="14">
        <f t="shared" si="791"/>
        <v>0</v>
      </c>
      <c r="AB2473" s="14">
        <f t="shared" si="793"/>
        <v>0</v>
      </c>
      <c r="AC2473" s="15">
        <f t="shared" si="792"/>
        <v>475.8</v>
      </c>
      <c r="AD2473" s="48">
        <f>(ROUND(AC2473-AC2460,1)/AC2460)</f>
        <v>0.12482269503546099</v>
      </c>
      <c r="AE2473" s="113"/>
      <c r="AF2473" s="60"/>
    </row>
    <row r="2474" spans="1:32">
      <c r="A2474" s="99"/>
      <c r="B2474" s="93"/>
      <c r="C2474" s="21" t="s">
        <v>327</v>
      </c>
      <c r="D2474" s="12">
        <v>120</v>
      </c>
      <c r="E2474" s="12">
        <v>0</v>
      </c>
      <c r="F2474" s="12">
        <v>0</v>
      </c>
      <c r="G2474" s="12">
        <v>0</v>
      </c>
      <c r="H2474" s="12">
        <v>0</v>
      </c>
      <c r="I2474" s="13">
        <v>101</v>
      </c>
      <c r="J2474" s="13">
        <v>0</v>
      </c>
      <c r="K2474" s="13">
        <v>0</v>
      </c>
      <c r="L2474" s="13">
        <v>0</v>
      </c>
      <c r="M2474" s="13">
        <v>0</v>
      </c>
      <c r="N2474" s="14">
        <f>D2474*$D$17</f>
        <v>156</v>
      </c>
      <c r="O2474" s="14">
        <f>E2474*$E$17</f>
        <v>0</v>
      </c>
      <c r="P2474" s="14">
        <f>F2474*$F$17</f>
        <v>0</v>
      </c>
      <c r="Q2474" s="14">
        <f>G2474*$G$17</f>
        <v>0</v>
      </c>
      <c r="R2474" s="14">
        <f>H2474*$H$17</f>
        <v>0</v>
      </c>
      <c r="S2474" s="14">
        <f>(N2474/100)*(I2474*$I$17)+(N2474/100)*(J2474*$J$17)</f>
        <v>362.38799999999998</v>
      </c>
      <c r="T2474" s="14">
        <f>(O2474/100)*(K2474*$K$17)</f>
        <v>0</v>
      </c>
      <c r="U2474" s="14">
        <f>(P2474/100)*(K2474*$K$17)+(P2474/100)*(L2474*$L$17)</f>
        <v>0</v>
      </c>
      <c r="V2474" s="14">
        <f>(Q2474/100)*(L2474*$L$17)</f>
        <v>0</v>
      </c>
      <c r="W2474" s="14">
        <f>(R2474/100)*(K2474*$K$17)+(R2474/100)*(L2474*$L$17)</f>
        <v>0</v>
      </c>
      <c r="X2474" s="14">
        <f t="shared" si="788"/>
        <v>518.38799999999992</v>
      </c>
      <c r="Y2474" s="14">
        <f t="shared" si="789"/>
        <v>0</v>
      </c>
      <c r="Z2474" s="14">
        <f t="shared" si="790"/>
        <v>0</v>
      </c>
      <c r="AA2474" s="14">
        <f t="shared" si="791"/>
        <v>0</v>
      </c>
      <c r="AB2474" s="14">
        <f t="shared" si="793"/>
        <v>0</v>
      </c>
      <c r="AC2474" s="15">
        <f t="shared" si="792"/>
        <v>518.4</v>
      </c>
      <c r="AD2474" s="48">
        <f>(ROUND(AC2474-AC2460,1)/AC2460)</f>
        <v>0.22553191489361704</v>
      </c>
      <c r="AE2474" s="113"/>
      <c r="AF2474" s="60"/>
    </row>
    <row r="2475" spans="1:32">
      <c r="A2475" s="106" t="s">
        <v>0</v>
      </c>
      <c r="B2475" s="90" t="s">
        <v>118</v>
      </c>
      <c r="C2475" s="50" t="s">
        <v>242</v>
      </c>
      <c r="D2475" s="11">
        <v>124</v>
      </c>
      <c r="E2475" s="11">
        <v>0</v>
      </c>
      <c r="F2475" s="11">
        <v>0</v>
      </c>
      <c r="G2475" s="11">
        <v>0</v>
      </c>
      <c r="H2475" s="11">
        <v>0</v>
      </c>
      <c r="I2475" s="51">
        <v>60</v>
      </c>
      <c r="J2475" s="51">
        <v>25</v>
      </c>
      <c r="K2475" s="51">
        <v>0</v>
      </c>
      <c r="L2475" s="51">
        <v>0</v>
      </c>
      <c r="M2475" s="51">
        <v>0</v>
      </c>
      <c r="N2475" s="52">
        <f>D2475*$D$3</f>
        <v>186</v>
      </c>
      <c r="O2475" s="52">
        <f>E2475*$E$3</f>
        <v>0</v>
      </c>
      <c r="P2475" s="52">
        <f>F2475*$F$3</f>
        <v>0</v>
      </c>
      <c r="Q2475" s="52">
        <f>G2475*$G$3</f>
        <v>0</v>
      </c>
      <c r="R2475" s="52">
        <f>H2475*$H$3</f>
        <v>0</v>
      </c>
      <c r="S2475" s="52">
        <f>(N2475/100)*(I2475*$I$3)+(N2475/100)*(J2475*$J$3)</f>
        <v>237.15</v>
      </c>
      <c r="T2475" s="52">
        <f>(O2475/100)*(K2475*$K$3)</f>
        <v>0</v>
      </c>
      <c r="U2475" s="52">
        <f>(P2475/100)*(K2475*$K$3)+(P2475/100)*(L2475*$L$3)</f>
        <v>0</v>
      </c>
      <c r="V2475" s="52">
        <f>(Q2475/100)*(L2475*$L$3)</f>
        <v>0</v>
      </c>
      <c r="W2475" s="52">
        <f>(R2475/100)*(K2475*$K$3)+(R2475/100)*(L2475*$L$3)</f>
        <v>0</v>
      </c>
      <c r="X2475" s="52">
        <f>N2475+S2475</f>
        <v>423.15</v>
      </c>
      <c r="Y2475" s="52">
        <f>O2475+T2475</f>
        <v>0</v>
      </c>
      <c r="Z2475" s="52">
        <f>P2475+U2475</f>
        <v>0</v>
      </c>
      <c r="AA2475" s="52">
        <f>Q2475+V2475</f>
        <v>0</v>
      </c>
      <c r="AB2475" s="52">
        <f>R2475+W2475</f>
        <v>0</v>
      </c>
      <c r="AC2475" s="53">
        <f>ROUND(X2475+Y2475+Z2475+AA2475+AB2475,1)</f>
        <v>423.2</v>
      </c>
      <c r="AD2475" s="58"/>
      <c r="AE2475" s="113"/>
      <c r="AF2475" s="60"/>
    </row>
    <row r="2476" spans="1:32">
      <c r="A2476" s="99" t="s">
        <v>815</v>
      </c>
      <c r="B2476" s="91">
        <v>18</v>
      </c>
      <c r="C2476" s="21" t="s">
        <v>325</v>
      </c>
      <c r="D2476" s="12">
        <v>124</v>
      </c>
      <c r="E2476" s="12">
        <v>0</v>
      </c>
      <c r="F2476" s="12">
        <v>0</v>
      </c>
      <c r="G2476" s="12">
        <v>0</v>
      </c>
      <c r="H2476" s="12">
        <v>0</v>
      </c>
      <c r="I2476" s="13">
        <v>75</v>
      </c>
      <c r="J2476" s="13">
        <v>41</v>
      </c>
      <c r="K2476" s="13">
        <v>0</v>
      </c>
      <c r="L2476" s="13">
        <v>0</v>
      </c>
      <c r="M2476" s="13">
        <v>0</v>
      </c>
      <c r="N2476" s="14">
        <f>D2476*$D$4</f>
        <v>161.20000000000002</v>
      </c>
      <c r="O2476" s="14">
        <f>E2476*$E$4</f>
        <v>0</v>
      </c>
      <c r="P2476" s="14">
        <f>F2476*$F$4</f>
        <v>0</v>
      </c>
      <c r="Q2476" s="14">
        <f>G2476*$G$4</f>
        <v>0</v>
      </c>
      <c r="R2476" s="14">
        <f>H2476*$H$4</f>
        <v>0</v>
      </c>
      <c r="S2476" s="14">
        <f>(N2476/100)*(I2476*$I$4)+(N2476/100)*(J2476*$J$4)</f>
        <v>336.5856</v>
      </c>
      <c r="T2476" s="14">
        <f>(O2476/100)*(K2476*$K$4)</f>
        <v>0</v>
      </c>
      <c r="U2476" s="14">
        <f>(P2476/100)*(K2476*$K$4)+(P2476/100)*(L2476*$L$4)</f>
        <v>0</v>
      </c>
      <c r="V2476" s="14">
        <f>(Q2476/100)*(L2476*$L$4)</f>
        <v>0</v>
      </c>
      <c r="W2476" s="14">
        <f>(R2476/100)*(K2476*$K$4)+(R2476/100)*(L2476*$L$4)</f>
        <v>0</v>
      </c>
      <c r="X2476" s="14">
        <f t="shared" ref="X2476:X2489" si="794">N2476+S2476</f>
        <v>497.78560000000004</v>
      </c>
      <c r="Y2476" s="14">
        <f t="shared" ref="Y2476:Y2489" si="795">O2476+T2476</f>
        <v>0</v>
      </c>
      <c r="Z2476" s="14">
        <f t="shared" ref="Z2476:Z2489" si="796">P2476+U2476</f>
        <v>0</v>
      </c>
      <c r="AA2476" s="14">
        <f t="shared" ref="AA2476:AA2489" si="797">Q2476+V2476</f>
        <v>0</v>
      </c>
      <c r="AB2476" s="14">
        <f>R2476+W2476</f>
        <v>0</v>
      </c>
      <c r="AC2476" s="15">
        <f>ROUND(X2476+Y2476+Z2476+AA2476+AB2476,1)</f>
        <v>497.8</v>
      </c>
      <c r="AD2476" s="48">
        <f>(ROUND(AC2476-AC2475,1)/AC2475)</f>
        <v>0.17627599243856332</v>
      </c>
      <c r="AE2476" s="113" t="s">
        <v>814</v>
      </c>
      <c r="AF2476" s="60"/>
    </row>
    <row r="2477" spans="1:32">
      <c r="A2477" s="99" t="s">
        <v>816</v>
      </c>
      <c r="B2477" s="91">
        <v>18</v>
      </c>
      <c r="C2477" s="21" t="s">
        <v>850</v>
      </c>
      <c r="D2477" s="12">
        <v>124</v>
      </c>
      <c r="E2477" s="12">
        <v>0</v>
      </c>
      <c r="F2477" s="12">
        <v>0</v>
      </c>
      <c r="G2477" s="12">
        <v>0</v>
      </c>
      <c r="H2477" s="12">
        <v>0</v>
      </c>
      <c r="I2477" s="13">
        <v>60</v>
      </c>
      <c r="J2477" s="13">
        <v>25</v>
      </c>
      <c r="K2477" s="13">
        <v>0</v>
      </c>
      <c r="L2477" s="13">
        <v>0</v>
      </c>
      <c r="M2477" s="13">
        <v>0</v>
      </c>
      <c r="N2477" s="14">
        <f>D2477*$D$5</f>
        <v>173.6</v>
      </c>
      <c r="O2477" s="14">
        <f>E2477*$E$5</f>
        <v>0</v>
      </c>
      <c r="P2477" s="14">
        <f>F2477*$F$5</f>
        <v>0</v>
      </c>
      <c r="Q2477" s="14">
        <f>G2477*$G$5</f>
        <v>0</v>
      </c>
      <c r="R2477" s="14">
        <f>H2477*$H$5</f>
        <v>0</v>
      </c>
      <c r="S2477" s="14">
        <f>(N2477/100)*(I2477*$I$5)+(N2477/100)*(J2477*$J$5)</f>
        <v>221.34</v>
      </c>
      <c r="T2477" s="14">
        <f>(O2477/100)*(K2477*$K$5)</f>
        <v>0</v>
      </c>
      <c r="U2477" s="14">
        <f>(P2477/100)*(K2477*$K$5)+(P2477/100)*(L2477*$L$5)</f>
        <v>0</v>
      </c>
      <c r="V2477" s="14">
        <f>(Q2477/100)*(L2477*$L$5)</f>
        <v>0</v>
      </c>
      <c r="W2477" s="14">
        <f>(R2477/100)*(K2477*$K$5)+(R2477/100)*(L2477*$L$5)</f>
        <v>0</v>
      </c>
      <c r="X2477" s="14">
        <f t="shared" si="794"/>
        <v>394.94</v>
      </c>
      <c r="Y2477" s="14">
        <f t="shared" si="795"/>
        <v>0</v>
      </c>
      <c r="Z2477" s="14">
        <f t="shared" si="796"/>
        <v>0</v>
      </c>
      <c r="AA2477" s="14">
        <f t="shared" si="797"/>
        <v>0</v>
      </c>
      <c r="AB2477" s="14">
        <f>R2477+W2477</f>
        <v>0</v>
      </c>
      <c r="AC2477" s="15">
        <f t="shared" ref="AC2477:AC2489" si="798">ROUND(X2477+Y2477+Z2477+AA2477+AB2477,1)</f>
        <v>394.9</v>
      </c>
      <c r="AD2477" s="48">
        <f>(ROUND(AC2477-AC2475,1)/AC2475)</f>
        <v>-6.6871455576559546E-2</v>
      </c>
      <c r="AE2477" s="113"/>
      <c r="AF2477" s="60"/>
    </row>
    <row r="2478" spans="1:32">
      <c r="A2478" s="99" t="s">
        <v>817</v>
      </c>
      <c r="B2478" s="91">
        <v>0</v>
      </c>
      <c r="C2478" s="21" t="s">
        <v>338</v>
      </c>
      <c r="D2478" s="12">
        <v>124</v>
      </c>
      <c r="E2478" s="12">
        <v>0</v>
      </c>
      <c r="F2478" s="12">
        <v>0</v>
      </c>
      <c r="G2478" s="12">
        <v>0</v>
      </c>
      <c r="H2478" s="12">
        <v>0</v>
      </c>
      <c r="I2478" s="13">
        <v>60</v>
      </c>
      <c r="J2478" s="13">
        <v>25</v>
      </c>
      <c r="K2478" s="13">
        <v>0</v>
      </c>
      <c r="L2478" s="13">
        <v>0</v>
      </c>
      <c r="M2478" s="13">
        <v>0</v>
      </c>
      <c r="N2478" s="14">
        <f>D2478*$D$6</f>
        <v>173.6</v>
      </c>
      <c r="O2478" s="14">
        <f>E2478*$E$6</f>
        <v>0</v>
      </c>
      <c r="P2478" s="14">
        <f>F2478*$F$6</f>
        <v>0</v>
      </c>
      <c r="Q2478" s="14">
        <f>G2478*$G$6</f>
        <v>0</v>
      </c>
      <c r="R2478" s="14">
        <f>H2478*$H$6</f>
        <v>0</v>
      </c>
      <c r="S2478" s="14">
        <f>(N2478/100)*(I2478*$I$6)+(N2478/100)*(J2478*$J$6)</f>
        <v>221.34</v>
      </c>
      <c r="T2478" s="14">
        <f>(O2478/100)*(K2478*$K$6)</f>
        <v>0</v>
      </c>
      <c r="U2478" s="14">
        <f>(P2478/100)*(K2478*$K$6)+(P2478/100)*(L2478*$L$6)</f>
        <v>0</v>
      </c>
      <c r="V2478" s="14">
        <f>(Q2478/100)*(L2478*$L$6)</f>
        <v>0</v>
      </c>
      <c r="W2478" s="14">
        <f>(R2478/100)*(K2478*$K$6)+(R2478/100)*(L2478*$L$6)</f>
        <v>0</v>
      </c>
      <c r="X2478" s="14">
        <f t="shared" si="794"/>
        <v>394.94</v>
      </c>
      <c r="Y2478" s="14">
        <f t="shared" si="795"/>
        <v>0</v>
      </c>
      <c r="Z2478" s="14">
        <f t="shared" si="796"/>
        <v>0</v>
      </c>
      <c r="AA2478" s="14">
        <f t="shared" si="797"/>
        <v>0</v>
      </c>
      <c r="AB2478" s="14">
        <f t="shared" ref="AB2478:AB2489" si="799">R2478+W2478</f>
        <v>0</v>
      </c>
      <c r="AC2478" s="15">
        <f t="shared" si="798"/>
        <v>394.9</v>
      </c>
      <c r="AD2478" s="48">
        <f>(ROUND(AC2478-AC2475,1)/AC2475)</f>
        <v>-6.6871455576559546E-2</v>
      </c>
      <c r="AE2478" s="113"/>
      <c r="AF2478" s="60"/>
    </row>
    <row r="2479" spans="1:32">
      <c r="A2479" s="99" t="s">
        <v>818</v>
      </c>
      <c r="B2479" s="91">
        <v>0</v>
      </c>
      <c r="C2479" s="21" t="s">
        <v>339</v>
      </c>
      <c r="D2479" s="12">
        <v>124</v>
      </c>
      <c r="E2479" s="12">
        <v>0</v>
      </c>
      <c r="F2479" s="12">
        <v>0</v>
      </c>
      <c r="G2479" s="12">
        <v>0</v>
      </c>
      <c r="H2479" s="12">
        <v>0</v>
      </c>
      <c r="I2479" s="13">
        <v>60</v>
      </c>
      <c r="J2479" s="13">
        <v>25</v>
      </c>
      <c r="K2479" s="13">
        <v>0</v>
      </c>
      <c r="L2479" s="13">
        <v>0</v>
      </c>
      <c r="M2479" s="13">
        <v>0</v>
      </c>
      <c r="N2479" s="14">
        <f>D2479*$D$7</f>
        <v>173.6</v>
      </c>
      <c r="O2479" s="14">
        <f>E2479*$E$7</f>
        <v>0</v>
      </c>
      <c r="P2479" s="14">
        <f>F2479*$F$7</f>
        <v>0</v>
      </c>
      <c r="Q2479" s="14">
        <f>G2479*$G$7</f>
        <v>0</v>
      </c>
      <c r="R2479" s="14">
        <f>H2479*$H$7</f>
        <v>0</v>
      </c>
      <c r="S2479" s="14">
        <f>(N2479/100)*(I2479*$I$7)+(N2479/100)*(J2479*$J$7)</f>
        <v>221.34</v>
      </c>
      <c r="T2479" s="14">
        <f>(O2479/100)*(K2479*$K$7)</f>
        <v>0</v>
      </c>
      <c r="U2479" s="14">
        <f>(P2479/100)*(K2479*$K$7)+(P2479/100)*(L2479*$L$7)</f>
        <v>0</v>
      </c>
      <c r="V2479" s="14">
        <f>(Q2479/100)*(L2479*$L$7)</f>
        <v>0</v>
      </c>
      <c r="W2479" s="14">
        <f>(R2479/100)*(K2479*$K$7)+(R2479/100)*(L2479*$L$7)</f>
        <v>0</v>
      </c>
      <c r="X2479" s="14">
        <f t="shared" si="794"/>
        <v>394.94</v>
      </c>
      <c r="Y2479" s="14">
        <f t="shared" si="795"/>
        <v>0</v>
      </c>
      <c r="Z2479" s="14">
        <f t="shared" si="796"/>
        <v>0</v>
      </c>
      <c r="AA2479" s="14">
        <f t="shared" si="797"/>
        <v>0</v>
      </c>
      <c r="AB2479" s="14">
        <f t="shared" si="799"/>
        <v>0</v>
      </c>
      <c r="AC2479" s="15">
        <f t="shared" si="798"/>
        <v>394.9</v>
      </c>
      <c r="AD2479" s="48">
        <f>(ROUND(AC2479-AC2475,1)/AC2475)</f>
        <v>-6.6871455576559546E-2</v>
      </c>
      <c r="AE2479" s="113"/>
      <c r="AF2479" s="60"/>
    </row>
    <row r="2480" spans="1:32">
      <c r="A2480" s="99" t="s">
        <v>667</v>
      </c>
      <c r="B2480" s="91"/>
      <c r="C2480" s="21" t="s">
        <v>340</v>
      </c>
      <c r="D2480" s="12">
        <v>124</v>
      </c>
      <c r="E2480" s="12">
        <v>0</v>
      </c>
      <c r="F2480" s="12">
        <v>0</v>
      </c>
      <c r="G2480" s="12">
        <v>0</v>
      </c>
      <c r="H2480" s="12">
        <v>0</v>
      </c>
      <c r="I2480" s="13">
        <v>60</v>
      </c>
      <c r="J2480" s="13">
        <v>25</v>
      </c>
      <c r="K2480" s="13">
        <v>0</v>
      </c>
      <c r="L2480" s="13">
        <v>0</v>
      </c>
      <c r="M2480" s="13">
        <v>0</v>
      </c>
      <c r="N2480" s="14">
        <f>D2480*$D$8</f>
        <v>173.6</v>
      </c>
      <c r="O2480" s="14">
        <f>E2480*$E$8</f>
        <v>0</v>
      </c>
      <c r="P2480" s="14">
        <f>F2480*$F$8</f>
        <v>0</v>
      </c>
      <c r="Q2480" s="14">
        <f>G2480*$G$8</f>
        <v>0</v>
      </c>
      <c r="R2480" s="14">
        <f>H2480*$H$8</f>
        <v>0</v>
      </c>
      <c r="S2480" s="14">
        <f>(N2480/100)*(I2480*$I$8)+(N2480/100)*(J2480*$J$8)</f>
        <v>221.34</v>
      </c>
      <c r="T2480" s="14">
        <f>(O2480/100)*(K2480*$K$8)</f>
        <v>0</v>
      </c>
      <c r="U2480" s="14">
        <f>(P2480/100)*(K2480*$K$8)+(P2480/100)*(L2480*$L$8)</f>
        <v>0</v>
      </c>
      <c r="V2480" s="14">
        <f>(Q2480/100)*(L2480*$L$8)</f>
        <v>0</v>
      </c>
      <c r="W2480" s="14">
        <f>(R2480/100)*(K2480*$K$8)+(R2480/100)*(L2480*$L$8)</f>
        <v>0</v>
      </c>
      <c r="X2480" s="14">
        <f t="shared" si="794"/>
        <v>394.94</v>
      </c>
      <c r="Y2480" s="14">
        <f t="shared" si="795"/>
        <v>0</v>
      </c>
      <c r="Z2480" s="14">
        <f t="shared" si="796"/>
        <v>0</v>
      </c>
      <c r="AA2480" s="14">
        <f t="shared" si="797"/>
        <v>0</v>
      </c>
      <c r="AB2480" s="14">
        <f t="shared" si="799"/>
        <v>0</v>
      </c>
      <c r="AC2480" s="15">
        <f t="shared" si="798"/>
        <v>394.9</v>
      </c>
      <c r="AD2480" s="48">
        <f>(ROUND(AC2480-AC2475,1)/AC2475)</f>
        <v>-6.6871455576559546E-2</v>
      </c>
      <c r="AE2480" s="113"/>
      <c r="AF2480" s="60"/>
    </row>
    <row r="2481" spans="1:32">
      <c r="A2481" s="99" t="s">
        <v>606</v>
      </c>
      <c r="B2481" s="91"/>
      <c r="C2481" s="21" t="s">
        <v>1</v>
      </c>
      <c r="D2481" s="12">
        <v>62</v>
      </c>
      <c r="E2481" s="12">
        <v>124</v>
      </c>
      <c r="F2481" s="12">
        <v>0</v>
      </c>
      <c r="G2481" s="12">
        <v>0</v>
      </c>
      <c r="H2481" s="12">
        <v>0</v>
      </c>
      <c r="I2481" s="13">
        <v>60</v>
      </c>
      <c r="J2481" s="13">
        <v>25</v>
      </c>
      <c r="K2481" s="13">
        <v>90</v>
      </c>
      <c r="L2481" s="13">
        <v>0</v>
      </c>
      <c r="M2481" s="13">
        <v>0</v>
      </c>
      <c r="N2481" s="14">
        <f>D2481*$D$9</f>
        <v>74.399999999999991</v>
      </c>
      <c r="O2481" s="14">
        <f>E2481*$E$9</f>
        <v>161.20000000000002</v>
      </c>
      <c r="P2481" s="14">
        <f>F2481*$F$9</f>
        <v>0</v>
      </c>
      <c r="Q2481" s="14">
        <f>G2481*$G$9</f>
        <v>0</v>
      </c>
      <c r="R2481" s="14">
        <f>H2481*$H$9</f>
        <v>0</v>
      </c>
      <c r="S2481" s="14">
        <f>(N2481/100)*(I2481*$I$9)+(N2481/100)*(J2481*$J$9)</f>
        <v>94.859999999999985</v>
      </c>
      <c r="T2481" s="14">
        <f>(O2481/100)*(K2481*$K$9)</f>
        <v>217.62</v>
      </c>
      <c r="U2481" s="14">
        <f>(P2481/100)*(K2481*$K$9)+(P2481/100)*(L2481*$L$9)</f>
        <v>0</v>
      </c>
      <c r="V2481" s="14">
        <f>(Q2481/100)*(L2481*$L$9)</f>
        <v>0</v>
      </c>
      <c r="W2481" s="14">
        <f>(R2481/100)*(K2481*$K$9)+(R2481/100)*(L2481*$L$9)</f>
        <v>0</v>
      </c>
      <c r="X2481" s="14">
        <f t="shared" si="794"/>
        <v>169.26</v>
      </c>
      <c r="Y2481" s="14">
        <f t="shared" si="795"/>
        <v>378.82000000000005</v>
      </c>
      <c r="Z2481" s="14">
        <f t="shared" si="796"/>
        <v>0</v>
      </c>
      <c r="AA2481" s="14">
        <f t="shared" si="797"/>
        <v>0</v>
      </c>
      <c r="AB2481" s="14">
        <f t="shared" si="799"/>
        <v>0</v>
      </c>
      <c r="AC2481" s="15">
        <f t="shared" si="798"/>
        <v>548.1</v>
      </c>
      <c r="AD2481" s="48">
        <f>(ROUND(AC2481-AC2475,1)/AC2475)</f>
        <v>0.29513232514177695</v>
      </c>
      <c r="AE2481" s="113"/>
      <c r="AF2481" s="60"/>
    </row>
    <row r="2482" spans="1:32">
      <c r="A2482" s="99" t="s">
        <v>845</v>
      </c>
      <c r="B2482" s="91"/>
      <c r="C2482" s="21" t="s">
        <v>2</v>
      </c>
      <c r="D2482" s="12">
        <v>62</v>
      </c>
      <c r="E2482" s="12">
        <v>0</v>
      </c>
      <c r="F2482" s="12">
        <v>124</v>
      </c>
      <c r="G2482" s="12">
        <v>0</v>
      </c>
      <c r="H2482" s="12">
        <v>0</v>
      </c>
      <c r="I2482" s="13">
        <v>60</v>
      </c>
      <c r="J2482" s="13">
        <v>25</v>
      </c>
      <c r="K2482" s="13">
        <v>45</v>
      </c>
      <c r="L2482" s="13">
        <v>45</v>
      </c>
      <c r="M2482" s="13">
        <v>0</v>
      </c>
      <c r="N2482" s="14">
        <f>D2482*$D$10</f>
        <v>74.399999999999991</v>
      </c>
      <c r="O2482" s="14">
        <f>E2482*$E$10</f>
        <v>0</v>
      </c>
      <c r="P2482" s="14">
        <f>F2482*$F$10</f>
        <v>161.20000000000002</v>
      </c>
      <c r="Q2482" s="14">
        <f>G2482*$G$10</f>
        <v>0</v>
      </c>
      <c r="R2482" s="14">
        <f>H2482*$H$10</f>
        <v>0</v>
      </c>
      <c r="S2482" s="14">
        <f>(N2482/100)*(I2482*$I$10)+(N2482/100)*(J2482*$J$10)</f>
        <v>94.859999999999985</v>
      </c>
      <c r="T2482" s="14">
        <f>(O2482/100)*(K2482*$J$10)</f>
        <v>0</v>
      </c>
      <c r="U2482" s="14">
        <f>(P2482/100)*(K2482*$K$10)+(P2482/100)*(L2482*$L$10)</f>
        <v>217.62</v>
      </c>
      <c r="V2482" s="14">
        <f>(Q2482/100)*(L2482*$L$10)</f>
        <v>0</v>
      </c>
      <c r="W2482" s="14">
        <f>(R2482/100)*(K2482*$K$10)+(R2482/100)*(L2482*$L$10)</f>
        <v>0</v>
      </c>
      <c r="X2482" s="14">
        <f t="shared" si="794"/>
        <v>169.26</v>
      </c>
      <c r="Y2482" s="14">
        <f t="shared" si="795"/>
        <v>0</v>
      </c>
      <c r="Z2482" s="14">
        <f t="shared" si="796"/>
        <v>378.82000000000005</v>
      </c>
      <c r="AA2482" s="14">
        <f t="shared" si="797"/>
        <v>0</v>
      </c>
      <c r="AB2482" s="14">
        <f t="shared" si="799"/>
        <v>0</v>
      </c>
      <c r="AC2482" s="15">
        <f t="shared" si="798"/>
        <v>548.1</v>
      </c>
      <c r="AD2482" s="48">
        <f>(ROUND(AC2482-AC2475,1)/AC2475)</f>
        <v>0.29513232514177695</v>
      </c>
      <c r="AE2482" s="113"/>
      <c r="AF2482" s="60"/>
    </row>
    <row r="2483" spans="1:32">
      <c r="A2483" s="99" t="s">
        <v>846</v>
      </c>
      <c r="B2483" s="91"/>
      <c r="C2483" s="21" t="s">
        <v>3</v>
      </c>
      <c r="D2483" s="12">
        <v>62</v>
      </c>
      <c r="E2483" s="12">
        <v>0</v>
      </c>
      <c r="F2483" s="12">
        <v>0</v>
      </c>
      <c r="G2483" s="12">
        <v>124</v>
      </c>
      <c r="H2483" s="12">
        <v>0</v>
      </c>
      <c r="I2483" s="13">
        <v>60</v>
      </c>
      <c r="J2483" s="13">
        <v>25</v>
      </c>
      <c r="K2483" s="13">
        <v>0</v>
      </c>
      <c r="L2483" s="13">
        <v>90</v>
      </c>
      <c r="M2483" s="13">
        <v>0</v>
      </c>
      <c r="N2483" s="14">
        <f>D2483*$D$11</f>
        <v>74.399999999999991</v>
      </c>
      <c r="O2483" s="14">
        <f>E2483*$E$11</f>
        <v>0</v>
      </c>
      <c r="P2483" s="14">
        <f>F2483*$F$11</f>
        <v>0</v>
      </c>
      <c r="Q2483" s="14">
        <f>G2483*$G$11</f>
        <v>161.20000000000002</v>
      </c>
      <c r="R2483" s="14">
        <f>H2483*$H$11</f>
        <v>0</v>
      </c>
      <c r="S2483" s="14">
        <f>(N2483/100)*(I2483*$I$11)+(N2483/100)*(J2483*$J$11)</f>
        <v>94.859999999999985</v>
      </c>
      <c r="T2483" s="14">
        <f>(O2483/100)*(K2483*$K$11)</f>
        <v>0</v>
      </c>
      <c r="U2483" s="14">
        <f>(P2483/100)*(K2483*$K$11)+(P2483/100)*(L2483*$L$11)</f>
        <v>0</v>
      </c>
      <c r="V2483" s="14">
        <f>(Q2483/100)*(L2483*$L$11)</f>
        <v>217.62</v>
      </c>
      <c r="W2483" s="14">
        <f>(R2483/100)*(K2483*$K$11)+(R2483/100)*(L2483*$L$11)</f>
        <v>0</v>
      </c>
      <c r="X2483" s="14">
        <f t="shared" si="794"/>
        <v>169.26</v>
      </c>
      <c r="Y2483" s="14">
        <f t="shared" si="795"/>
        <v>0</v>
      </c>
      <c r="Z2483" s="14">
        <f t="shared" si="796"/>
        <v>0</v>
      </c>
      <c r="AA2483" s="14">
        <f t="shared" si="797"/>
        <v>378.82000000000005</v>
      </c>
      <c r="AB2483" s="14">
        <f t="shared" si="799"/>
        <v>0</v>
      </c>
      <c r="AC2483" s="15">
        <f t="shared" si="798"/>
        <v>548.1</v>
      </c>
      <c r="AD2483" s="48">
        <f>(ROUND(AC2483-AC2475,1)/AC2475)</f>
        <v>0.29513232514177695</v>
      </c>
      <c r="AE2483" s="113"/>
      <c r="AF2483" s="60"/>
    </row>
    <row r="2484" spans="1:32">
      <c r="A2484" s="99" t="s">
        <v>847</v>
      </c>
      <c r="B2484" s="91"/>
      <c r="C2484" s="21" t="s">
        <v>4</v>
      </c>
      <c r="D2484" s="12">
        <v>62</v>
      </c>
      <c r="E2484" s="12">
        <v>0</v>
      </c>
      <c r="F2484" s="12">
        <v>0</v>
      </c>
      <c r="G2484" s="12">
        <v>0</v>
      </c>
      <c r="H2484" s="12">
        <v>124</v>
      </c>
      <c r="I2484" s="13">
        <v>60</v>
      </c>
      <c r="J2484" s="13">
        <v>25</v>
      </c>
      <c r="K2484" s="13">
        <v>45</v>
      </c>
      <c r="L2484" s="13">
        <v>45</v>
      </c>
      <c r="M2484" s="13">
        <v>0</v>
      </c>
      <c r="N2484" s="14">
        <f>D2484*$D$12</f>
        <v>74.399999999999991</v>
      </c>
      <c r="O2484" s="14">
        <f>E2484*$E$12</f>
        <v>0</v>
      </c>
      <c r="P2484" s="14">
        <f>F2484*$F$12</f>
        <v>0</v>
      </c>
      <c r="Q2484" s="14">
        <f>G2484*$G$12</f>
        <v>0</v>
      </c>
      <c r="R2484" s="14">
        <f>H2484*$H$12</f>
        <v>161.20000000000002</v>
      </c>
      <c r="S2484" s="14">
        <f>(N2484/100)*(I2484*$I$12)+(N2484/100)*(J2484*$J$12)</f>
        <v>94.859999999999985</v>
      </c>
      <c r="T2484" s="14">
        <f>(O2484/100)*(K2484*$K$12)</f>
        <v>0</v>
      </c>
      <c r="U2484" s="14">
        <f>(P2484/100)*(K2484*$K$12)+(P2484/100)*(L2484*$L$12)</f>
        <v>0</v>
      </c>
      <c r="V2484" s="14">
        <f>(Q2484/100)*(L2484*$L$12)</f>
        <v>0</v>
      </c>
      <c r="W2484" s="14">
        <f>(R2484/100)*(K2484*$K$12)+(R2484/100)*(L2484*$L$12)</f>
        <v>217.62</v>
      </c>
      <c r="X2484" s="14">
        <f t="shared" si="794"/>
        <v>169.26</v>
      </c>
      <c r="Y2484" s="14">
        <f t="shared" si="795"/>
        <v>0</v>
      </c>
      <c r="Z2484" s="14">
        <f t="shared" si="796"/>
        <v>0</v>
      </c>
      <c r="AA2484" s="14">
        <f t="shared" si="797"/>
        <v>0</v>
      </c>
      <c r="AB2484" s="14">
        <f t="shared" si="799"/>
        <v>378.82000000000005</v>
      </c>
      <c r="AC2484" s="15">
        <f t="shared" si="798"/>
        <v>548.1</v>
      </c>
      <c r="AD2484" s="48">
        <f>(ROUND(AC2484-AC2475,1)/AC2475)</f>
        <v>0.29513232514177695</v>
      </c>
      <c r="AE2484" s="113"/>
      <c r="AF2484" s="60"/>
    </row>
    <row r="2485" spans="1:32">
      <c r="A2485" s="99" t="s">
        <v>848</v>
      </c>
      <c r="B2485" s="91"/>
      <c r="C2485" s="21" t="s">
        <v>328</v>
      </c>
      <c r="D2485" s="12">
        <v>124</v>
      </c>
      <c r="E2485" s="12">
        <v>0</v>
      </c>
      <c r="F2485" s="12">
        <v>0</v>
      </c>
      <c r="G2485" s="12">
        <v>0</v>
      </c>
      <c r="H2485" s="12">
        <v>0</v>
      </c>
      <c r="I2485" s="13">
        <v>60</v>
      </c>
      <c r="J2485" s="13">
        <v>25</v>
      </c>
      <c r="K2485" s="13">
        <v>0</v>
      </c>
      <c r="L2485" s="13">
        <v>0</v>
      </c>
      <c r="M2485" s="13">
        <v>72</v>
      </c>
      <c r="N2485" s="14">
        <f>D2485*$D$13</f>
        <v>161.20000000000002</v>
      </c>
      <c r="O2485" s="14">
        <f>E2485*$E$13</f>
        <v>0</v>
      </c>
      <c r="P2485" s="14">
        <f>F2485*$F$13</f>
        <v>0</v>
      </c>
      <c r="Q2485" s="14">
        <f>G2485*$G$13</f>
        <v>0</v>
      </c>
      <c r="R2485" s="14">
        <f>H2485*$H$13</f>
        <v>0</v>
      </c>
      <c r="S2485" s="14">
        <f>(N2485/100)*(I2485*$I$14)+(N2485/100)*(J2485*$J$14)+(N2485/100)*(M2485*$M$14)</f>
        <v>379.62600000000003</v>
      </c>
      <c r="T2485" s="14">
        <f>(O2485/100)*(K2485*$K$13)+(O2485/100)*(M2485*$M$13)</f>
        <v>0</v>
      </c>
      <c r="U2485" s="14">
        <f>(P2485/100)*(K2485*$K$13)+(P2485/100)*(L2485*$L$13)+(P2485/100)*(M2485*$M$13)</f>
        <v>0</v>
      </c>
      <c r="V2485" s="14">
        <f>(Q2485/100)*(L2485*$L$13)+(Q2485/100)*(M2485*$M$13)</f>
        <v>0</v>
      </c>
      <c r="W2485" s="14">
        <f>(R2485/100)*(K2485*$K$13)+(R2485/100)*(L2485*$L$13)+(R2485/100)*(M2485*$M$13)</f>
        <v>0</v>
      </c>
      <c r="X2485" s="14">
        <f t="shared" si="794"/>
        <v>540.82600000000002</v>
      </c>
      <c r="Y2485" s="14">
        <f t="shared" si="795"/>
        <v>0</v>
      </c>
      <c r="Z2485" s="14">
        <f t="shared" si="796"/>
        <v>0</v>
      </c>
      <c r="AA2485" s="14">
        <f t="shared" si="797"/>
        <v>0</v>
      </c>
      <c r="AB2485" s="14">
        <f t="shared" si="799"/>
        <v>0</v>
      </c>
      <c r="AC2485" s="15">
        <f t="shared" si="798"/>
        <v>540.79999999999995</v>
      </c>
      <c r="AD2485" s="48">
        <f>(ROUND(AC2485-AC2475,1)/AC2475)</f>
        <v>0.27788279773156899</v>
      </c>
      <c r="AE2485" s="113"/>
      <c r="AF2485" s="60"/>
    </row>
    <row r="2486" spans="1:32">
      <c r="A2486" s="99" t="s">
        <v>849</v>
      </c>
      <c r="B2486" s="91"/>
      <c r="C2486" s="21" t="s">
        <v>329</v>
      </c>
      <c r="D2486" s="12">
        <v>124</v>
      </c>
      <c r="E2486" s="12">
        <v>0</v>
      </c>
      <c r="F2486" s="12">
        <v>0</v>
      </c>
      <c r="G2486" s="12">
        <v>0</v>
      </c>
      <c r="H2486" s="12">
        <v>0</v>
      </c>
      <c r="I2486" s="13">
        <v>60</v>
      </c>
      <c r="J2486" s="13">
        <v>25</v>
      </c>
      <c r="K2486" s="13">
        <v>72</v>
      </c>
      <c r="L2486" s="13">
        <v>0</v>
      </c>
      <c r="M2486" s="13">
        <v>0</v>
      </c>
      <c r="N2486" s="14">
        <f>D2486*$D$14</f>
        <v>161.20000000000002</v>
      </c>
      <c r="O2486" s="14">
        <f>E2486*$E$14</f>
        <v>0</v>
      </c>
      <c r="P2486" s="14">
        <f>F2486*$F$14</f>
        <v>0</v>
      </c>
      <c r="Q2486" s="14">
        <f>G2486*$G$14</f>
        <v>0</v>
      </c>
      <c r="R2486" s="14">
        <f>H2486*$H$14</f>
        <v>0</v>
      </c>
      <c r="S2486" s="14">
        <f>(N2486/100)*(I2486*$I$14)+(N2486/100)*(J2486*$J$14)+(N2486/100)*(K2486*$K$14)</f>
        <v>379.62600000000003</v>
      </c>
      <c r="T2486" s="14">
        <f>(O2486/100)*(K2486*$K$14)</f>
        <v>0</v>
      </c>
      <c r="U2486" s="14">
        <f>(P2486/100)*(K2486*$K$14)+(P2486/100)*(L2486*$L$14)</f>
        <v>0</v>
      </c>
      <c r="V2486" s="14">
        <f>(Q2486/100)*(L2486*$L$14)</f>
        <v>0</v>
      </c>
      <c r="W2486" s="14">
        <f>(R2486/100)*(K2486*$L$14)+(R2486/100)*(L2486*$M$14)</f>
        <v>0</v>
      </c>
      <c r="X2486" s="14">
        <f t="shared" si="794"/>
        <v>540.82600000000002</v>
      </c>
      <c r="Y2486" s="14">
        <f t="shared" si="795"/>
        <v>0</v>
      </c>
      <c r="Z2486" s="14">
        <f t="shared" si="796"/>
        <v>0</v>
      </c>
      <c r="AA2486" s="14">
        <f t="shared" si="797"/>
        <v>0</v>
      </c>
      <c r="AB2486" s="14">
        <f t="shared" si="799"/>
        <v>0</v>
      </c>
      <c r="AC2486" s="15">
        <f t="shared" si="798"/>
        <v>540.79999999999995</v>
      </c>
      <c r="AD2486" s="48">
        <f>(ROUND(AC2486-AC2475,1)/AC2475)</f>
        <v>0.27788279773156899</v>
      </c>
      <c r="AE2486" s="113"/>
      <c r="AF2486" s="60"/>
    </row>
    <row r="2487" spans="1:32">
      <c r="A2487" s="99"/>
      <c r="B2487" s="91"/>
      <c r="C2487" s="21" t="s">
        <v>330</v>
      </c>
      <c r="D2487" s="12">
        <v>124</v>
      </c>
      <c r="E2487" s="12">
        <v>0</v>
      </c>
      <c r="F2487" s="12">
        <v>0</v>
      </c>
      <c r="G2487" s="12">
        <v>0</v>
      </c>
      <c r="H2487" s="12">
        <v>0</v>
      </c>
      <c r="I2487" s="13">
        <v>60</v>
      </c>
      <c r="J2487" s="13">
        <v>25</v>
      </c>
      <c r="K2487" s="13">
        <v>0</v>
      </c>
      <c r="L2487" s="13">
        <v>72</v>
      </c>
      <c r="M2487" s="13">
        <v>0</v>
      </c>
      <c r="N2487" s="14">
        <f>D2487*$D$15</f>
        <v>161.20000000000002</v>
      </c>
      <c r="O2487" s="14">
        <f>E2487*$E$15</f>
        <v>0</v>
      </c>
      <c r="P2487" s="14">
        <f>F2487*$F$15</f>
        <v>0</v>
      </c>
      <c r="Q2487" s="14">
        <f>G2487*$G$15</f>
        <v>0</v>
      </c>
      <c r="R2487" s="14">
        <f>H2487*$H$15</f>
        <v>0</v>
      </c>
      <c r="S2487" s="14">
        <f>(N2487/100)*(I2487*$I$15)+(N2487/100)*(J2487*$J$15)+(N2487/100)*(L2487*$L$15)</f>
        <v>379.62600000000003</v>
      </c>
      <c r="T2487" s="14">
        <f>(O2487/100)*(K2487*$K$15)</f>
        <v>0</v>
      </c>
      <c r="U2487" s="14">
        <f>(P2487/100)*(K2487*$K$15)+(P2487/100)*(L2487*$L$15)</f>
        <v>0</v>
      </c>
      <c r="V2487" s="14">
        <f>(Q2487/100)*(L2487*$L$15)</f>
        <v>0</v>
      </c>
      <c r="W2487" s="14">
        <f>(R2487/100)*(K2487*$K$15)+(R2487/100)*(L2487*$L$15)</f>
        <v>0</v>
      </c>
      <c r="X2487" s="14">
        <f t="shared" si="794"/>
        <v>540.82600000000002</v>
      </c>
      <c r="Y2487" s="14">
        <f t="shared" si="795"/>
        <v>0</v>
      </c>
      <c r="Z2487" s="14">
        <f t="shared" si="796"/>
        <v>0</v>
      </c>
      <c r="AA2487" s="14">
        <f t="shared" si="797"/>
        <v>0</v>
      </c>
      <c r="AB2487" s="14">
        <f t="shared" si="799"/>
        <v>0</v>
      </c>
      <c r="AC2487" s="15">
        <f t="shared" si="798"/>
        <v>540.79999999999995</v>
      </c>
      <c r="AD2487" s="48">
        <f>(ROUND(AC2487-AC2475,1)/AC2475)</f>
        <v>0.27788279773156899</v>
      </c>
      <c r="AE2487" s="113"/>
      <c r="AF2487" s="60"/>
    </row>
    <row r="2488" spans="1:32">
      <c r="A2488" s="99"/>
      <c r="B2488" s="91"/>
      <c r="C2488" s="21" t="s">
        <v>326</v>
      </c>
      <c r="D2488" s="12">
        <v>124</v>
      </c>
      <c r="E2488" s="12">
        <v>0</v>
      </c>
      <c r="F2488" s="12">
        <v>0</v>
      </c>
      <c r="G2488" s="12">
        <v>0</v>
      </c>
      <c r="H2488" s="12">
        <v>0</v>
      </c>
      <c r="I2488" s="13">
        <v>60</v>
      </c>
      <c r="J2488" s="13">
        <v>59</v>
      </c>
      <c r="K2488" s="13">
        <v>0</v>
      </c>
      <c r="L2488" s="13">
        <v>0</v>
      </c>
      <c r="M2488" s="13">
        <v>0</v>
      </c>
      <c r="N2488" s="14">
        <f>D2488*$D$16</f>
        <v>161.20000000000002</v>
      </c>
      <c r="O2488" s="14">
        <f>E2488*$E$16</f>
        <v>0</v>
      </c>
      <c r="P2488" s="14">
        <f>F2488*$F$16</f>
        <v>0</v>
      </c>
      <c r="Q2488" s="14">
        <f>G2488*$G$16</f>
        <v>0</v>
      </c>
      <c r="R2488" s="14">
        <f>H2488*$H$16</f>
        <v>0</v>
      </c>
      <c r="S2488" s="14">
        <f>(N2488/100)*(I2488*$I$16)+(N2488/100)*(J2488*$J$16)</f>
        <v>315.46839999999997</v>
      </c>
      <c r="T2488" s="14">
        <f>(O2488/100)*(K2488*$K$16)</f>
        <v>0</v>
      </c>
      <c r="U2488" s="14">
        <f>(P2488/100)*(K2488*$K$16)+(P2488/100)*(L2488*$L$16)</f>
        <v>0</v>
      </c>
      <c r="V2488" s="14">
        <f>(Q2488/100)*(L2488*$L$16)</f>
        <v>0</v>
      </c>
      <c r="W2488" s="14">
        <f>(R2488/100)*(K2488*$K$16)+(R2488/100)*(L2488*$L$16)</f>
        <v>0</v>
      </c>
      <c r="X2488" s="14">
        <f t="shared" si="794"/>
        <v>476.66840000000002</v>
      </c>
      <c r="Y2488" s="14">
        <f t="shared" si="795"/>
        <v>0</v>
      </c>
      <c r="Z2488" s="14">
        <f t="shared" si="796"/>
        <v>0</v>
      </c>
      <c r="AA2488" s="14">
        <f t="shared" si="797"/>
        <v>0</v>
      </c>
      <c r="AB2488" s="14">
        <f t="shared" si="799"/>
        <v>0</v>
      </c>
      <c r="AC2488" s="15">
        <f t="shared" si="798"/>
        <v>476.7</v>
      </c>
      <c r="AD2488" s="48">
        <f>(ROUND(AC2488-AC2475,1)/AC2475)</f>
        <v>0.12641776937618149</v>
      </c>
      <c r="AE2488" s="113"/>
      <c r="AF2488" s="60"/>
    </row>
    <row r="2489" spans="1:32">
      <c r="A2489" s="99"/>
      <c r="B2489" s="91"/>
      <c r="C2489" s="21" t="s">
        <v>327</v>
      </c>
      <c r="D2489" s="12">
        <v>124</v>
      </c>
      <c r="E2489" s="12">
        <v>0</v>
      </c>
      <c r="F2489" s="12">
        <v>0</v>
      </c>
      <c r="G2489" s="12">
        <v>0</v>
      </c>
      <c r="H2489" s="12">
        <v>0</v>
      </c>
      <c r="I2489" s="13">
        <v>86</v>
      </c>
      <c r="J2489" s="13">
        <v>25</v>
      </c>
      <c r="K2489" s="13">
        <v>0</v>
      </c>
      <c r="L2489" s="13">
        <v>0</v>
      </c>
      <c r="M2489" s="13">
        <v>0</v>
      </c>
      <c r="N2489" s="14">
        <f>D2489*$D$17</f>
        <v>161.20000000000002</v>
      </c>
      <c r="O2489" s="14">
        <f>E2489*$E$17</f>
        <v>0</v>
      </c>
      <c r="P2489" s="14">
        <f>F2489*$F$17</f>
        <v>0</v>
      </c>
      <c r="Q2489" s="14">
        <f>G2489*$G$17</f>
        <v>0</v>
      </c>
      <c r="R2489" s="14">
        <f>H2489*$H$17</f>
        <v>0</v>
      </c>
      <c r="S2489" s="14">
        <f>(N2489/100)*(I2489*$I$17)+(N2489/100)*(J2489*$J$17)</f>
        <v>359.15359999999998</v>
      </c>
      <c r="T2489" s="14">
        <f>(O2489/100)*(K2489*$K$17)</f>
        <v>0</v>
      </c>
      <c r="U2489" s="14">
        <f>(P2489/100)*(K2489*$K$17)+(P2489/100)*(L2489*$L$17)</f>
        <v>0</v>
      </c>
      <c r="V2489" s="14">
        <f>(Q2489/100)*(L2489*$L$17)</f>
        <v>0</v>
      </c>
      <c r="W2489" s="14">
        <f>(R2489/100)*(K2489*$K$17)+(R2489/100)*(L2489*$L$17)</f>
        <v>0</v>
      </c>
      <c r="X2489" s="14">
        <f t="shared" si="794"/>
        <v>520.35360000000003</v>
      </c>
      <c r="Y2489" s="14">
        <f t="shared" si="795"/>
        <v>0</v>
      </c>
      <c r="Z2489" s="14">
        <f t="shared" si="796"/>
        <v>0</v>
      </c>
      <c r="AA2489" s="14">
        <f t="shared" si="797"/>
        <v>0</v>
      </c>
      <c r="AB2489" s="14">
        <f t="shared" si="799"/>
        <v>0</v>
      </c>
      <c r="AC2489" s="15">
        <f t="shared" si="798"/>
        <v>520.4</v>
      </c>
      <c r="AD2489" s="48">
        <f>(ROUND(AC2489-AC2475,1)/AC2475)</f>
        <v>0.22967863894139887</v>
      </c>
      <c r="AE2489" s="113"/>
      <c r="AF2489" s="60"/>
    </row>
    <row r="2490" spans="1:32">
      <c r="A2490" s="106" t="s">
        <v>0</v>
      </c>
      <c r="B2490" s="92" t="s">
        <v>119</v>
      </c>
      <c r="C2490" s="50" t="s">
        <v>243</v>
      </c>
      <c r="D2490" s="11">
        <v>125</v>
      </c>
      <c r="E2490" s="11">
        <v>0</v>
      </c>
      <c r="F2490" s="11">
        <v>40</v>
      </c>
      <c r="G2490" s="11">
        <v>0</v>
      </c>
      <c r="H2490" s="11">
        <v>0</v>
      </c>
      <c r="I2490" s="51">
        <v>50</v>
      </c>
      <c r="J2490" s="51">
        <v>0</v>
      </c>
      <c r="K2490" s="51">
        <v>10</v>
      </c>
      <c r="L2490" s="51">
        <v>10</v>
      </c>
      <c r="M2490" s="51">
        <v>0</v>
      </c>
      <c r="N2490" s="52">
        <f>D2490*$D$3</f>
        <v>187.5</v>
      </c>
      <c r="O2490" s="52">
        <f>E2490*$E$3</f>
        <v>0</v>
      </c>
      <c r="P2490" s="52">
        <f>F2490*$F$3</f>
        <v>60</v>
      </c>
      <c r="Q2490" s="52">
        <f>G2490*$G$3</f>
        <v>0</v>
      </c>
      <c r="R2490" s="52">
        <f>H2490*$H$3</f>
        <v>0</v>
      </c>
      <c r="S2490" s="52">
        <f>(N2490/100)*(I2490*$I$3)+(N2490/100)*(J2490*$J$3)</f>
        <v>140.625</v>
      </c>
      <c r="T2490" s="52">
        <f>(O2490/100)*(K2490*$K$3)</f>
        <v>0</v>
      </c>
      <c r="U2490" s="52">
        <f>(P2490/100)*(K2490*$K$3)+(P2490/100)*(L2490*$L$3)</f>
        <v>18</v>
      </c>
      <c r="V2490" s="52">
        <f>(Q2490/100)*(L2490*$L$3)</f>
        <v>0</v>
      </c>
      <c r="W2490" s="52">
        <f>(R2490/100)*(K2490*$K$3)+(R2490/100)*(L2490*$L$3)</f>
        <v>0</v>
      </c>
      <c r="X2490" s="52">
        <f t="shared" si="772"/>
        <v>328.125</v>
      </c>
      <c r="Y2490" s="52">
        <f t="shared" si="773"/>
        <v>0</v>
      </c>
      <c r="Z2490" s="52">
        <f t="shared" si="774"/>
        <v>78</v>
      </c>
      <c r="AA2490" s="52">
        <f t="shared" si="775"/>
        <v>0</v>
      </c>
      <c r="AB2490" s="52">
        <f>R2490+W2490</f>
        <v>0</v>
      </c>
      <c r="AC2490" s="53">
        <f>ROUND(X2490+Y2490+Z2490+AA2490+AB2490,1)</f>
        <v>406.1</v>
      </c>
      <c r="AD2490" s="58"/>
      <c r="AE2490" s="113"/>
      <c r="AF2490" s="60"/>
    </row>
    <row r="2491" spans="1:32">
      <c r="A2491" s="99" t="s">
        <v>815</v>
      </c>
      <c r="B2491" s="93">
        <v>32</v>
      </c>
      <c r="C2491" s="21" t="s">
        <v>325</v>
      </c>
      <c r="D2491" s="12">
        <v>125</v>
      </c>
      <c r="E2491" s="12">
        <v>0</v>
      </c>
      <c r="F2491" s="12">
        <v>40</v>
      </c>
      <c r="G2491" s="12">
        <v>0</v>
      </c>
      <c r="H2491" s="12">
        <v>0</v>
      </c>
      <c r="I2491" s="13">
        <v>60</v>
      </c>
      <c r="J2491" s="13">
        <v>25</v>
      </c>
      <c r="K2491" s="13">
        <v>10</v>
      </c>
      <c r="L2491" s="13">
        <v>10</v>
      </c>
      <c r="M2491" s="13">
        <v>0</v>
      </c>
      <c r="N2491" s="14">
        <f>D2491*$D$4</f>
        <v>162.5</v>
      </c>
      <c r="O2491" s="14">
        <f>E2491*$E$4</f>
        <v>0</v>
      </c>
      <c r="P2491" s="14">
        <f>F2491*$F$4</f>
        <v>52</v>
      </c>
      <c r="Q2491" s="14">
        <f>G2491*$G$4</f>
        <v>0</v>
      </c>
      <c r="R2491" s="14">
        <f>H2491*$H$4</f>
        <v>0</v>
      </c>
      <c r="S2491" s="14">
        <f>(N2491/100)*(I2491*$I$4)+(N2491/100)*(J2491*$J$4)</f>
        <v>248.625</v>
      </c>
      <c r="T2491" s="14">
        <f>(O2491/100)*(K2491*$K$4)</f>
        <v>0</v>
      </c>
      <c r="U2491" s="14">
        <f>(P2491/100)*(K2491*$K$4)+(P2491/100)*(L2491*$L$4)</f>
        <v>15.600000000000001</v>
      </c>
      <c r="V2491" s="14">
        <f>(Q2491/100)*(L2491*$L$4)</f>
        <v>0</v>
      </c>
      <c r="W2491" s="14">
        <f>(R2491/100)*(K2491*$K$4)+(R2491/100)*(L2491*$L$4)</f>
        <v>0</v>
      </c>
      <c r="X2491" s="14">
        <f t="shared" ref="X2491:X2504" si="800">N2491+S2491</f>
        <v>411.125</v>
      </c>
      <c r="Y2491" s="14">
        <f t="shared" ref="Y2491:Y2504" si="801">O2491+T2491</f>
        <v>0</v>
      </c>
      <c r="Z2491" s="14">
        <f t="shared" ref="Z2491:Z2504" si="802">P2491+U2491</f>
        <v>67.599999999999994</v>
      </c>
      <c r="AA2491" s="14">
        <f t="shared" ref="AA2491:AA2504" si="803">Q2491+V2491</f>
        <v>0</v>
      </c>
      <c r="AB2491" s="14">
        <f>R2491+W2491</f>
        <v>0</v>
      </c>
      <c r="AC2491" s="15">
        <f>ROUND(X2491+Y2491+Z2491+AA2491+AB2491,1)</f>
        <v>478.7</v>
      </c>
      <c r="AD2491" s="48">
        <f>(ROUND(AC2491-AC2490,1)/AC2490)</f>
        <v>0.17877370105885249</v>
      </c>
      <c r="AE2491" s="113" t="s">
        <v>814</v>
      </c>
      <c r="AF2491" s="60"/>
    </row>
    <row r="2492" spans="1:32">
      <c r="A2492" s="99" t="s">
        <v>816</v>
      </c>
      <c r="B2492" s="93">
        <v>0</v>
      </c>
      <c r="C2492" s="21" t="s">
        <v>850</v>
      </c>
      <c r="D2492" s="12">
        <v>125</v>
      </c>
      <c r="E2492" s="12">
        <v>0</v>
      </c>
      <c r="F2492" s="12">
        <v>40</v>
      </c>
      <c r="G2492" s="12">
        <v>0</v>
      </c>
      <c r="H2492" s="12">
        <v>0</v>
      </c>
      <c r="I2492" s="13">
        <v>50</v>
      </c>
      <c r="J2492" s="13">
        <v>0</v>
      </c>
      <c r="K2492" s="13">
        <v>10</v>
      </c>
      <c r="L2492" s="13">
        <v>10</v>
      </c>
      <c r="M2492" s="13">
        <v>0</v>
      </c>
      <c r="N2492" s="14">
        <f>D2492*$D$5</f>
        <v>175</v>
      </c>
      <c r="O2492" s="14">
        <f>E2492*$E$5</f>
        <v>0</v>
      </c>
      <c r="P2492" s="14">
        <f>F2492*$F$5</f>
        <v>56</v>
      </c>
      <c r="Q2492" s="14">
        <f>G2492*$G$5</f>
        <v>0</v>
      </c>
      <c r="R2492" s="14">
        <f>H2492*$H$5</f>
        <v>0</v>
      </c>
      <c r="S2492" s="14">
        <f>(N2492/100)*(I2492*$I$5)+(N2492/100)*(J2492*$J$5)</f>
        <v>131.25</v>
      </c>
      <c r="T2492" s="14">
        <f>(O2492/100)*(K2492*$K$5)</f>
        <v>0</v>
      </c>
      <c r="U2492" s="14">
        <f>(P2492/100)*(K2492*$K$5)+(P2492/100)*(L2492*$L$5)</f>
        <v>16.8</v>
      </c>
      <c r="V2492" s="14">
        <f>(Q2492/100)*(L2492*$L$5)</f>
        <v>0</v>
      </c>
      <c r="W2492" s="14">
        <f>(R2492/100)*(K2492*$K$5)+(R2492/100)*(L2492*$L$5)</f>
        <v>0</v>
      </c>
      <c r="X2492" s="14">
        <f t="shared" si="800"/>
        <v>306.25</v>
      </c>
      <c r="Y2492" s="14">
        <f t="shared" si="801"/>
        <v>0</v>
      </c>
      <c r="Z2492" s="14">
        <f t="shared" si="802"/>
        <v>72.8</v>
      </c>
      <c r="AA2492" s="14">
        <f t="shared" si="803"/>
        <v>0</v>
      </c>
      <c r="AB2492" s="14">
        <f>R2492+W2492</f>
        <v>0</v>
      </c>
      <c r="AC2492" s="15">
        <f t="shared" ref="AC2492:AC2504" si="804">ROUND(X2492+Y2492+Z2492+AA2492+AB2492,1)</f>
        <v>379.1</v>
      </c>
      <c r="AD2492" s="48">
        <f>(ROUND(AC2492-AC2490,1)/AC2490)</f>
        <v>-6.648608717064762E-2</v>
      </c>
      <c r="AE2492" s="113"/>
      <c r="AF2492" s="60"/>
    </row>
    <row r="2493" spans="1:32">
      <c r="A2493" s="99" t="s">
        <v>817</v>
      </c>
      <c r="B2493" s="93">
        <v>0</v>
      </c>
      <c r="C2493" s="21" t="s">
        <v>338</v>
      </c>
      <c r="D2493" s="12">
        <v>125</v>
      </c>
      <c r="E2493" s="12">
        <v>0</v>
      </c>
      <c r="F2493" s="12">
        <v>40</v>
      </c>
      <c r="G2493" s="12">
        <v>0</v>
      </c>
      <c r="H2493" s="12">
        <v>0</v>
      </c>
      <c r="I2493" s="13">
        <v>50</v>
      </c>
      <c r="J2493" s="13">
        <v>0</v>
      </c>
      <c r="K2493" s="13">
        <v>10</v>
      </c>
      <c r="L2493" s="13">
        <v>10</v>
      </c>
      <c r="M2493" s="13">
        <v>0</v>
      </c>
      <c r="N2493" s="14">
        <f>D2493*$D$6</f>
        <v>175</v>
      </c>
      <c r="O2493" s="14">
        <f>E2493*$E$6</f>
        <v>0</v>
      </c>
      <c r="P2493" s="14">
        <f>F2493*$F$6</f>
        <v>56</v>
      </c>
      <c r="Q2493" s="14">
        <f>G2493*$G$6</f>
        <v>0</v>
      </c>
      <c r="R2493" s="14">
        <f>H2493*$H$6</f>
        <v>0</v>
      </c>
      <c r="S2493" s="14">
        <f>(N2493/100)*(I2493*$I$6)+(N2493/100)*(J2493*$J$6)</f>
        <v>131.25</v>
      </c>
      <c r="T2493" s="14">
        <f>(O2493/100)*(K2493*$K$6)</f>
        <v>0</v>
      </c>
      <c r="U2493" s="14">
        <f>(P2493/100)*(K2493*$K$6)+(P2493/100)*(L2493*$L$6)</f>
        <v>16.8</v>
      </c>
      <c r="V2493" s="14">
        <f>(Q2493/100)*(L2493*$L$6)</f>
        <v>0</v>
      </c>
      <c r="W2493" s="14">
        <f>(R2493/100)*(K2493*$K$6)+(R2493/100)*(L2493*$L$6)</f>
        <v>0</v>
      </c>
      <c r="X2493" s="14">
        <f t="shared" si="800"/>
        <v>306.25</v>
      </c>
      <c r="Y2493" s="14">
        <f t="shared" si="801"/>
        <v>0</v>
      </c>
      <c r="Z2493" s="14">
        <f t="shared" si="802"/>
        <v>72.8</v>
      </c>
      <c r="AA2493" s="14">
        <f t="shared" si="803"/>
        <v>0</v>
      </c>
      <c r="AB2493" s="14">
        <f t="shared" ref="AB2493:AB2504" si="805">R2493+W2493</f>
        <v>0</v>
      </c>
      <c r="AC2493" s="15">
        <f t="shared" si="804"/>
        <v>379.1</v>
      </c>
      <c r="AD2493" s="48">
        <f>(ROUND(AC2493-AC2490,1)/AC2490)</f>
        <v>-6.648608717064762E-2</v>
      </c>
      <c r="AE2493" s="113"/>
      <c r="AF2493" s="60"/>
    </row>
    <row r="2494" spans="1:32">
      <c r="A2494" s="99" t="s">
        <v>818</v>
      </c>
      <c r="B2494" s="93">
        <v>0</v>
      </c>
      <c r="C2494" s="21" t="s">
        <v>339</v>
      </c>
      <c r="D2494" s="12">
        <v>125</v>
      </c>
      <c r="E2494" s="12">
        <v>0</v>
      </c>
      <c r="F2494" s="12">
        <v>40</v>
      </c>
      <c r="G2494" s="12">
        <v>0</v>
      </c>
      <c r="H2494" s="12">
        <v>0</v>
      </c>
      <c r="I2494" s="13">
        <v>50</v>
      </c>
      <c r="J2494" s="13">
        <v>0</v>
      </c>
      <c r="K2494" s="13">
        <v>10</v>
      </c>
      <c r="L2494" s="13">
        <v>10</v>
      </c>
      <c r="M2494" s="13">
        <v>0</v>
      </c>
      <c r="N2494" s="14">
        <f>D2494*$D$7</f>
        <v>175</v>
      </c>
      <c r="O2494" s="14">
        <f>E2494*$E$7</f>
        <v>0</v>
      </c>
      <c r="P2494" s="14">
        <f>F2494*$F$7</f>
        <v>56</v>
      </c>
      <c r="Q2494" s="14">
        <f>G2494*$G$7</f>
        <v>0</v>
      </c>
      <c r="R2494" s="14">
        <f>H2494*$H$7</f>
        <v>0</v>
      </c>
      <c r="S2494" s="14">
        <f>(N2494/100)*(I2494*$I$7)+(N2494/100)*(J2494*$J$7)</f>
        <v>131.25</v>
      </c>
      <c r="T2494" s="14">
        <f>(O2494/100)*(K2494*$K$7)</f>
        <v>0</v>
      </c>
      <c r="U2494" s="14">
        <f>(P2494/100)*(K2494*$K$7)+(P2494/100)*(L2494*$L$7)</f>
        <v>16.8</v>
      </c>
      <c r="V2494" s="14">
        <f>(Q2494/100)*(L2494*$L$7)</f>
        <v>0</v>
      </c>
      <c r="W2494" s="14">
        <f>(R2494/100)*(K2494*$K$7)+(R2494/100)*(L2494*$L$7)</f>
        <v>0</v>
      </c>
      <c r="X2494" s="14">
        <f t="shared" si="800"/>
        <v>306.25</v>
      </c>
      <c r="Y2494" s="14">
        <f t="shared" si="801"/>
        <v>0</v>
      </c>
      <c r="Z2494" s="14">
        <f t="shared" si="802"/>
        <v>72.8</v>
      </c>
      <c r="AA2494" s="14">
        <f t="shared" si="803"/>
        <v>0</v>
      </c>
      <c r="AB2494" s="14">
        <f t="shared" si="805"/>
        <v>0</v>
      </c>
      <c r="AC2494" s="15">
        <f t="shared" si="804"/>
        <v>379.1</v>
      </c>
      <c r="AD2494" s="48">
        <f>(ROUND(AC2494-AC2490,1)/AC2490)</f>
        <v>-6.648608717064762E-2</v>
      </c>
      <c r="AE2494" s="113"/>
      <c r="AF2494" s="60"/>
    </row>
    <row r="2495" spans="1:32">
      <c r="A2495" s="99" t="s">
        <v>667</v>
      </c>
      <c r="B2495" s="93"/>
      <c r="C2495" s="21" t="s">
        <v>340</v>
      </c>
      <c r="D2495" s="12">
        <v>125</v>
      </c>
      <c r="E2495" s="12">
        <v>0</v>
      </c>
      <c r="F2495" s="12">
        <v>40</v>
      </c>
      <c r="G2495" s="12">
        <v>0</v>
      </c>
      <c r="H2495" s="12">
        <v>0</v>
      </c>
      <c r="I2495" s="13">
        <v>50</v>
      </c>
      <c r="J2495" s="13">
        <v>0</v>
      </c>
      <c r="K2495" s="13">
        <v>10</v>
      </c>
      <c r="L2495" s="13">
        <v>10</v>
      </c>
      <c r="M2495" s="13">
        <v>0</v>
      </c>
      <c r="N2495" s="14">
        <f>D2495*$D$8</f>
        <v>175</v>
      </c>
      <c r="O2495" s="14">
        <f>E2495*$E$8</f>
        <v>0</v>
      </c>
      <c r="P2495" s="14">
        <f>F2495*$F$8</f>
        <v>56</v>
      </c>
      <c r="Q2495" s="14">
        <f>G2495*$G$8</f>
        <v>0</v>
      </c>
      <c r="R2495" s="14">
        <f>H2495*$H$8</f>
        <v>0</v>
      </c>
      <c r="S2495" s="14">
        <f>(N2495/100)*(I2495*$I$8)+(N2495/100)*(J2495*$J$8)</f>
        <v>131.25</v>
      </c>
      <c r="T2495" s="14">
        <f>(O2495/100)*(K2495*$K$8)</f>
        <v>0</v>
      </c>
      <c r="U2495" s="14">
        <f>(P2495/100)*(K2495*$K$8)+(P2495/100)*(L2495*$L$8)</f>
        <v>16.8</v>
      </c>
      <c r="V2495" s="14">
        <f>(Q2495/100)*(L2495*$L$8)</f>
        <v>0</v>
      </c>
      <c r="W2495" s="14">
        <f>(R2495/100)*(K2495*$K$8)+(R2495/100)*(L2495*$L$8)</f>
        <v>0</v>
      </c>
      <c r="X2495" s="14">
        <f t="shared" si="800"/>
        <v>306.25</v>
      </c>
      <c r="Y2495" s="14">
        <f t="shared" si="801"/>
        <v>0</v>
      </c>
      <c r="Z2495" s="14">
        <f t="shared" si="802"/>
        <v>72.8</v>
      </c>
      <c r="AA2495" s="14">
        <f t="shared" si="803"/>
        <v>0</v>
      </c>
      <c r="AB2495" s="14">
        <f t="shared" si="805"/>
        <v>0</v>
      </c>
      <c r="AC2495" s="15">
        <f t="shared" si="804"/>
        <v>379.1</v>
      </c>
      <c r="AD2495" s="48">
        <f>(ROUND(AC2495-AC2490,1)/AC2490)</f>
        <v>-6.648608717064762E-2</v>
      </c>
      <c r="AE2495" s="113"/>
      <c r="AF2495" s="60"/>
    </row>
    <row r="2496" spans="1:32">
      <c r="A2496" s="99" t="s">
        <v>606</v>
      </c>
      <c r="B2496" s="93"/>
      <c r="C2496" s="21" t="s">
        <v>1</v>
      </c>
      <c r="D2496" s="12">
        <v>62</v>
      </c>
      <c r="E2496" s="12">
        <v>165</v>
      </c>
      <c r="F2496" s="12">
        <v>0</v>
      </c>
      <c r="G2496" s="12">
        <v>0</v>
      </c>
      <c r="H2496" s="12">
        <v>0</v>
      </c>
      <c r="I2496" s="13">
        <v>50</v>
      </c>
      <c r="J2496" s="13">
        <v>0</v>
      </c>
      <c r="K2496" s="13">
        <v>56</v>
      </c>
      <c r="L2496" s="13">
        <v>0</v>
      </c>
      <c r="M2496" s="13">
        <v>0</v>
      </c>
      <c r="N2496" s="14">
        <f>D2496*$D$9</f>
        <v>74.399999999999991</v>
      </c>
      <c r="O2496" s="14">
        <f>E2496*$E$9</f>
        <v>214.5</v>
      </c>
      <c r="P2496" s="14">
        <f>F2496*$F$9</f>
        <v>0</v>
      </c>
      <c r="Q2496" s="14">
        <f>G2496*$G$9</f>
        <v>0</v>
      </c>
      <c r="R2496" s="14">
        <f>H2496*$H$9</f>
        <v>0</v>
      </c>
      <c r="S2496" s="14">
        <f>(N2496/100)*(I2496*$I$9)+(N2496/100)*(J2496*$J$9)</f>
        <v>55.79999999999999</v>
      </c>
      <c r="T2496" s="14">
        <f>(O2496/100)*(K2496*$K$9)</f>
        <v>180.18</v>
      </c>
      <c r="U2496" s="14">
        <f>(P2496/100)*(K2496*$K$9)+(P2496/100)*(L2496*$L$9)</f>
        <v>0</v>
      </c>
      <c r="V2496" s="14">
        <f>(Q2496/100)*(L2496*$L$9)</f>
        <v>0</v>
      </c>
      <c r="W2496" s="14">
        <f>(R2496/100)*(K2496*$K$9)+(R2496/100)*(L2496*$L$9)</f>
        <v>0</v>
      </c>
      <c r="X2496" s="14">
        <f t="shared" si="800"/>
        <v>130.19999999999999</v>
      </c>
      <c r="Y2496" s="14">
        <f t="shared" si="801"/>
        <v>394.68</v>
      </c>
      <c r="Z2496" s="14">
        <f t="shared" si="802"/>
        <v>0</v>
      </c>
      <c r="AA2496" s="14">
        <f t="shared" si="803"/>
        <v>0</v>
      </c>
      <c r="AB2496" s="14">
        <f t="shared" si="805"/>
        <v>0</v>
      </c>
      <c r="AC2496" s="15">
        <f t="shared" si="804"/>
        <v>524.9</v>
      </c>
      <c r="AD2496" s="48">
        <f>(ROUND(AC2496-AC2490,1)/AC2490)</f>
        <v>0.2925387835508495</v>
      </c>
      <c r="AE2496" s="113"/>
      <c r="AF2496" s="60"/>
    </row>
    <row r="2497" spans="1:32">
      <c r="A2497" s="99" t="s">
        <v>845</v>
      </c>
      <c r="B2497" s="93"/>
      <c r="C2497" s="21" t="s">
        <v>2</v>
      </c>
      <c r="D2497" s="12">
        <v>62</v>
      </c>
      <c r="E2497" s="12">
        <v>0</v>
      </c>
      <c r="F2497" s="12">
        <v>165</v>
      </c>
      <c r="G2497" s="12">
        <v>0</v>
      </c>
      <c r="H2497" s="12">
        <v>0</v>
      </c>
      <c r="I2497" s="13">
        <v>50</v>
      </c>
      <c r="J2497" s="13">
        <v>0</v>
      </c>
      <c r="K2497" s="13">
        <v>28</v>
      </c>
      <c r="L2497" s="13">
        <v>28</v>
      </c>
      <c r="M2497" s="13">
        <v>0</v>
      </c>
      <c r="N2497" s="14">
        <f>D2497*$D$10</f>
        <v>74.399999999999991</v>
      </c>
      <c r="O2497" s="14">
        <f>E2497*$E$10</f>
        <v>0</v>
      </c>
      <c r="P2497" s="14">
        <f>F2497*$F$10</f>
        <v>214.5</v>
      </c>
      <c r="Q2497" s="14">
        <f>G2497*$G$10</f>
        <v>0</v>
      </c>
      <c r="R2497" s="14">
        <f>H2497*$H$10</f>
        <v>0</v>
      </c>
      <c r="S2497" s="14">
        <f>(N2497/100)*(I2497*$I$10)+(N2497/100)*(J2497*$J$10)</f>
        <v>55.79999999999999</v>
      </c>
      <c r="T2497" s="14">
        <f>(O2497/100)*(K2497*$J$10)</f>
        <v>0</v>
      </c>
      <c r="U2497" s="14">
        <f>(P2497/100)*(K2497*$K$10)+(P2497/100)*(L2497*$L$10)</f>
        <v>180.18</v>
      </c>
      <c r="V2497" s="14">
        <f>(Q2497/100)*(L2497*$L$10)</f>
        <v>0</v>
      </c>
      <c r="W2497" s="14">
        <f>(R2497/100)*(K2497*$K$10)+(R2497/100)*(L2497*$L$10)</f>
        <v>0</v>
      </c>
      <c r="X2497" s="14">
        <f t="shared" si="800"/>
        <v>130.19999999999999</v>
      </c>
      <c r="Y2497" s="14">
        <f t="shared" si="801"/>
        <v>0</v>
      </c>
      <c r="Z2497" s="14">
        <f t="shared" si="802"/>
        <v>394.68</v>
      </c>
      <c r="AA2497" s="14">
        <f t="shared" si="803"/>
        <v>0</v>
      </c>
      <c r="AB2497" s="14">
        <f t="shared" si="805"/>
        <v>0</v>
      </c>
      <c r="AC2497" s="15">
        <f t="shared" si="804"/>
        <v>524.9</v>
      </c>
      <c r="AD2497" s="48">
        <f>(ROUND(AC2497-AC2490,1)/AC2490)</f>
        <v>0.2925387835508495</v>
      </c>
      <c r="AE2497" s="113"/>
      <c r="AF2497" s="60"/>
    </row>
    <row r="2498" spans="1:32">
      <c r="A2498" s="99" t="s">
        <v>846</v>
      </c>
      <c r="B2498" s="93"/>
      <c r="C2498" s="21" t="s">
        <v>3</v>
      </c>
      <c r="D2498" s="12">
        <v>62</v>
      </c>
      <c r="E2498" s="12">
        <v>0</v>
      </c>
      <c r="F2498" s="12">
        <v>0</v>
      </c>
      <c r="G2498" s="12">
        <v>165</v>
      </c>
      <c r="H2498" s="12">
        <v>0</v>
      </c>
      <c r="I2498" s="13">
        <v>50</v>
      </c>
      <c r="J2498" s="13">
        <v>0</v>
      </c>
      <c r="K2498" s="13">
        <v>0</v>
      </c>
      <c r="L2498" s="13">
        <v>56</v>
      </c>
      <c r="M2498" s="13">
        <v>0</v>
      </c>
      <c r="N2498" s="14">
        <f>D2498*$D$11</f>
        <v>74.399999999999991</v>
      </c>
      <c r="O2498" s="14">
        <f>E2498*$E$11</f>
        <v>0</v>
      </c>
      <c r="P2498" s="14">
        <f>F2498*$F$11</f>
        <v>0</v>
      </c>
      <c r="Q2498" s="14">
        <f>G2498*$G$11</f>
        <v>214.5</v>
      </c>
      <c r="R2498" s="14">
        <f>H2498*$H$11</f>
        <v>0</v>
      </c>
      <c r="S2498" s="14">
        <f>(N2498/100)*(I2498*$I$11)+(N2498/100)*(J2498*$J$11)</f>
        <v>55.79999999999999</v>
      </c>
      <c r="T2498" s="14">
        <f>(O2498/100)*(K2498*$K$11)</f>
        <v>0</v>
      </c>
      <c r="U2498" s="14">
        <f>(P2498/100)*(K2498*$K$11)+(P2498/100)*(L2498*$L$11)</f>
        <v>0</v>
      </c>
      <c r="V2498" s="14">
        <f>(Q2498/100)*(L2498*$L$11)</f>
        <v>180.18</v>
      </c>
      <c r="W2498" s="14">
        <f>(R2498/100)*(K2498*$K$11)+(R2498/100)*(L2498*$L$11)</f>
        <v>0</v>
      </c>
      <c r="X2498" s="14">
        <f t="shared" si="800"/>
        <v>130.19999999999999</v>
      </c>
      <c r="Y2498" s="14">
        <f t="shared" si="801"/>
        <v>0</v>
      </c>
      <c r="Z2498" s="14">
        <f t="shared" si="802"/>
        <v>0</v>
      </c>
      <c r="AA2498" s="14">
        <f t="shared" si="803"/>
        <v>394.68</v>
      </c>
      <c r="AB2498" s="14">
        <f t="shared" si="805"/>
        <v>0</v>
      </c>
      <c r="AC2498" s="15">
        <f t="shared" si="804"/>
        <v>524.9</v>
      </c>
      <c r="AD2498" s="48">
        <f>(ROUND(AC2498-AC2490,1)/AC2490)</f>
        <v>0.2925387835508495</v>
      </c>
      <c r="AE2498" s="113"/>
      <c r="AF2498" s="60"/>
    </row>
    <row r="2499" spans="1:32">
      <c r="A2499" s="99" t="s">
        <v>847</v>
      </c>
      <c r="B2499" s="93"/>
      <c r="C2499" s="21" t="s">
        <v>4</v>
      </c>
      <c r="D2499" s="12">
        <v>62</v>
      </c>
      <c r="E2499" s="12">
        <v>0</v>
      </c>
      <c r="F2499" s="12">
        <v>0</v>
      </c>
      <c r="G2499" s="12">
        <v>0</v>
      </c>
      <c r="H2499" s="12">
        <v>165</v>
      </c>
      <c r="I2499" s="13">
        <v>50</v>
      </c>
      <c r="J2499" s="13">
        <v>0</v>
      </c>
      <c r="K2499" s="13">
        <v>28</v>
      </c>
      <c r="L2499" s="13">
        <v>28</v>
      </c>
      <c r="M2499" s="13">
        <v>0</v>
      </c>
      <c r="N2499" s="14">
        <f>D2499*$D$12</f>
        <v>74.399999999999991</v>
      </c>
      <c r="O2499" s="14">
        <f>E2499*$E$12</f>
        <v>0</v>
      </c>
      <c r="P2499" s="14">
        <f>F2499*$F$12</f>
        <v>0</v>
      </c>
      <c r="Q2499" s="14">
        <f>G2499*$G$12</f>
        <v>0</v>
      </c>
      <c r="R2499" s="14">
        <f>H2499*$H$12</f>
        <v>214.5</v>
      </c>
      <c r="S2499" s="14">
        <f>(N2499/100)*(I2499*$I$12)+(N2499/100)*(J2499*$J$12)</f>
        <v>55.79999999999999</v>
      </c>
      <c r="T2499" s="14">
        <f>(O2499/100)*(K2499*$K$12)</f>
        <v>0</v>
      </c>
      <c r="U2499" s="14">
        <f>(P2499/100)*(K2499*$K$12)+(P2499/100)*(L2499*$L$12)</f>
        <v>0</v>
      </c>
      <c r="V2499" s="14">
        <f>(Q2499/100)*(L2499*$L$12)</f>
        <v>0</v>
      </c>
      <c r="W2499" s="14">
        <f>(R2499/100)*(K2499*$K$12)+(R2499/100)*(L2499*$L$12)</f>
        <v>180.18</v>
      </c>
      <c r="X2499" s="14">
        <f t="shared" si="800"/>
        <v>130.19999999999999</v>
      </c>
      <c r="Y2499" s="14">
        <f t="shared" si="801"/>
        <v>0</v>
      </c>
      <c r="Z2499" s="14">
        <f t="shared" si="802"/>
        <v>0</v>
      </c>
      <c r="AA2499" s="14">
        <f t="shared" si="803"/>
        <v>0</v>
      </c>
      <c r="AB2499" s="14">
        <f t="shared" si="805"/>
        <v>394.68</v>
      </c>
      <c r="AC2499" s="15">
        <f t="shared" si="804"/>
        <v>524.9</v>
      </c>
      <c r="AD2499" s="48">
        <f>(ROUND(AC2499-AC2490,1)/AC2490)</f>
        <v>0.2925387835508495</v>
      </c>
      <c r="AE2499" s="113"/>
      <c r="AF2499" s="60"/>
    </row>
    <row r="2500" spans="1:32">
      <c r="A2500" s="99" t="s">
        <v>848</v>
      </c>
      <c r="B2500" s="93"/>
      <c r="C2500" s="21" t="s">
        <v>328</v>
      </c>
      <c r="D2500" s="12">
        <v>125</v>
      </c>
      <c r="E2500" s="12">
        <v>0</v>
      </c>
      <c r="F2500" s="12">
        <v>40</v>
      </c>
      <c r="G2500" s="12">
        <v>0</v>
      </c>
      <c r="H2500" s="12">
        <v>0</v>
      </c>
      <c r="I2500" s="13">
        <v>50</v>
      </c>
      <c r="J2500" s="13">
        <v>0</v>
      </c>
      <c r="K2500" s="13">
        <v>10</v>
      </c>
      <c r="L2500" s="13">
        <v>10</v>
      </c>
      <c r="M2500" s="13">
        <v>52</v>
      </c>
      <c r="N2500" s="14">
        <f>D2500*$D$13</f>
        <v>162.5</v>
      </c>
      <c r="O2500" s="14">
        <f>E2500*$E$13</f>
        <v>0</v>
      </c>
      <c r="P2500" s="14">
        <f>F2500*$F$13</f>
        <v>52</v>
      </c>
      <c r="Q2500" s="14">
        <f>G2500*$G$13</f>
        <v>0</v>
      </c>
      <c r="R2500" s="14">
        <f>H2500*$H$13</f>
        <v>0</v>
      </c>
      <c r="S2500" s="14">
        <f>(N2500/100)*(I2500*$I$14)+(N2500/100)*(J2500*$J$14)+(N2500/100)*(M2500*$M$14)</f>
        <v>248.625</v>
      </c>
      <c r="T2500" s="14">
        <f>(O2500/100)*(K2500*$K$13)+(O2500/100)*(M2500*$M$13)</f>
        <v>0</v>
      </c>
      <c r="U2500" s="14">
        <f>(P2500/100)*(K2500*$K$13)+(P2500/100)*(L2500*$L$13)+(P2500/100)*(M2500*$M$13)</f>
        <v>56.160000000000004</v>
      </c>
      <c r="V2500" s="14">
        <f>(Q2500/100)*(L2500*$L$13)+(Q2500/100)*(M2500*$M$13)</f>
        <v>0</v>
      </c>
      <c r="W2500" s="14">
        <f>(R2500/100)*(K2500*$K$13)+(R2500/100)*(L2500*$L$13)+(R2500/100)*(M2500*$M$13)</f>
        <v>0</v>
      </c>
      <c r="X2500" s="14">
        <f t="shared" si="800"/>
        <v>411.125</v>
      </c>
      <c r="Y2500" s="14">
        <f t="shared" si="801"/>
        <v>0</v>
      </c>
      <c r="Z2500" s="14">
        <f t="shared" si="802"/>
        <v>108.16</v>
      </c>
      <c r="AA2500" s="14">
        <f t="shared" si="803"/>
        <v>0</v>
      </c>
      <c r="AB2500" s="14">
        <f t="shared" si="805"/>
        <v>0</v>
      </c>
      <c r="AC2500" s="15">
        <f t="shared" si="804"/>
        <v>519.29999999999995</v>
      </c>
      <c r="AD2500" s="48">
        <f>(ROUND(AC2500-AC2490,1)/AC2490)</f>
        <v>0.27874907658212261</v>
      </c>
      <c r="AE2500" s="113"/>
      <c r="AF2500" s="60"/>
    </row>
    <row r="2501" spans="1:32">
      <c r="A2501" s="99" t="s">
        <v>849</v>
      </c>
      <c r="B2501" s="93"/>
      <c r="C2501" s="21" t="s">
        <v>329</v>
      </c>
      <c r="D2501" s="12">
        <v>153</v>
      </c>
      <c r="E2501" s="12">
        <v>0</v>
      </c>
      <c r="F2501" s="12">
        <v>0</v>
      </c>
      <c r="G2501" s="12">
        <v>0</v>
      </c>
      <c r="H2501" s="12">
        <v>0</v>
      </c>
      <c r="I2501" s="13">
        <v>50</v>
      </c>
      <c r="J2501" s="13">
        <v>0</v>
      </c>
      <c r="K2501" s="13">
        <v>57</v>
      </c>
      <c r="L2501" s="13">
        <v>0</v>
      </c>
      <c r="M2501" s="13">
        <v>0</v>
      </c>
      <c r="N2501" s="14">
        <f>D2501*$D$14</f>
        <v>198.9</v>
      </c>
      <c r="O2501" s="14">
        <f>E2501*$E$14</f>
        <v>0</v>
      </c>
      <c r="P2501" s="14">
        <f>F2501*$F$14</f>
        <v>0</v>
      </c>
      <c r="Q2501" s="14">
        <f>G2501*$G$14</f>
        <v>0</v>
      </c>
      <c r="R2501" s="14">
        <f>H2501*$H$14</f>
        <v>0</v>
      </c>
      <c r="S2501" s="14">
        <f>(N2501/100)*(I2501*$I$14)+(N2501/100)*(J2501*$J$14)+(N2501/100)*(K2501*$K$14)</f>
        <v>319.23450000000003</v>
      </c>
      <c r="T2501" s="14">
        <f>(O2501/100)*(K2501*$K$14)</f>
        <v>0</v>
      </c>
      <c r="U2501" s="14">
        <f>(P2501/100)*(K2501*$K$14)+(P2501/100)*(L2501*$L$14)</f>
        <v>0</v>
      </c>
      <c r="V2501" s="14">
        <f>(Q2501/100)*(L2501*$L$14)</f>
        <v>0</v>
      </c>
      <c r="W2501" s="14">
        <f>(R2501/100)*(K2501*$L$14)+(R2501/100)*(L2501*$M$14)</f>
        <v>0</v>
      </c>
      <c r="X2501" s="14">
        <f t="shared" si="800"/>
        <v>518.1345</v>
      </c>
      <c r="Y2501" s="14">
        <f t="shared" si="801"/>
        <v>0</v>
      </c>
      <c r="Z2501" s="14">
        <f t="shared" si="802"/>
        <v>0</v>
      </c>
      <c r="AA2501" s="14">
        <f t="shared" si="803"/>
        <v>0</v>
      </c>
      <c r="AB2501" s="14">
        <f t="shared" si="805"/>
        <v>0</v>
      </c>
      <c r="AC2501" s="15">
        <f t="shared" si="804"/>
        <v>518.1</v>
      </c>
      <c r="AD2501" s="48">
        <f>(ROUND(AC2501-AC2490,1)/AC2490)</f>
        <v>0.27579413937453828</v>
      </c>
      <c r="AE2501" s="113"/>
      <c r="AF2501" s="60"/>
    </row>
    <row r="2502" spans="1:32">
      <c r="A2502" s="99"/>
      <c r="B2502" s="93"/>
      <c r="C2502" s="21" t="s">
        <v>330</v>
      </c>
      <c r="D2502" s="12">
        <v>153</v>
      </c>
      <c r="E2502" s="12">
        <v>0</v>
      </c>
      <c r="F2502" s="12">
        <v>0</v>
      </c>
      <c r="G2502" s="12">
        <v>0</v>
      </c>
      <c r="H2502" s="12">
        <v>0</v>
      </c>
      <c r="I2502" s="13">
        <v>50</v>
      </c>
      <c r="J2502" s="13">
        <v>0</v>
      </c>
      <c r="K2502" s="13">
        <v>0</v>
      </c>
      <c r="L2502" s="13">
        <v>57</v>
      </c>
      <c r="M2502" s="13">
        <v>0</v>
      </c>
      <c r="N2502" s="14">
        <f>D2502*$D$15</f>
        <v>198.9</v>
      </c>
      <c r="O2502" s="14">
        <f>E2502*$E$15</f>
        <v>0</v>
      </c>
      <c r="P2502" s="14">
        <f>F2502*$F$15</f>
        <v>0</v>
      </c>
      <c r="Q2502" s="14">
        <f>G2502*$G$15</f>
        <v>0</v>
      </c>
      <c r="R2502" s="14">
        <f>H2502*$H$15</f>
        <v>0</v>
      </c>
      <c r="S2502" s="14">
        <f>(N2502/100)*(I2502*$I$15)+(N2502/100)*(J2502*$J$15)+(N2502/100)*(L2502*$L$15)</f>
        <v>319.23450000000003</v>
      </c>
      <c r="T2502" s="14">
        <f>(O2502/100)*(K2502*$K$15)</f>
        <v>0</v>
      </c>
      <c r="U2502" s="14">
        <f>(P2502/100)*(K2502*$K$15)+(P2502/100)*(L2502*$L$15)</f>
        <v>0</v>
      </c>
      <c r="V2502" s="14">
        <f>(Q2502/100)*(L2502*$L$15)</f>
        <v>0</v>
      </c>
      <c r="W2502" s="14">
        <f>(R2502/100)*(K2502*$K$15)+(R2502/100)*(L2502*$L$15)</f>
        <v>0</v>
      </c>
      <c r="X2502" s="14">
        <f t="shared" si="800"/>
        <v>518.1345</v>
      </c>
      <c r="Y2502" s="14">
        <f t="shared" si="801"/>
        <v>0</v>
      </c>
      <c r="Z2502" s="14">
        <f t="shared" si="802"/>
        <v>0</v>
      </c>
      <c r="AA2502" s="14">
        <f t="shared" si="803"/>
        <v>0</v>
      </c>
      <c r="AB2502" s="14">
        <f t="shared" si="805"/>
        <v>0</v>
      </c>
      <c r="AC2502" s="15">
        <f t="shared" si="804"/>
        <v>518.1</v>
      </c>
      <c r="AD2502" s="48">
        <f>(ROUND(AC2502-AC2490,1)/AC2490)</f>
        <v>0.27579413937453828</v>
      </c>
      <c r="AE2502" s="113"/>
      <c r="AF2502" s="60"/>
    </row>
    <row r="2503" spans="1:32">
      <c r="A2503" s="99"/>
      <c r="B2503" s="93"/>
      <c r="C2503" s="21" t="s">
        <v>326</v>
      </c>
      <c r="D2503" s="12">
        <v>125</v>
      </c>
      <c r="E2503" s="12">
        <v>0</v>
      </c>
      <c r="F2503" s="12">
        <v>40</v>
      </c>
      <c r="G2503" s="12">
        <v>0</v>
      </c>
      <c r="H2503" s="12">
        <v>0</v>
      </c>
      <c r="I2503" s="13">
        <v>50</v>
      </c>
      <c r="J2503" s="13">
        <v>39</v>
      </c>
      <c r="K2503" s="13">
        <v>10</v>
      </c>
      <c r="L2503" s="13">
        <v>10</v>
      </c>
      <c r="M2503" s="13">
        <v>0</v>
      </c>
      <c r="N2503" s="14">
        <f>D2503*$D$16</f>
        <v>162.5</v>
      </c>
      <c r="O2503" s="14">
        <f>E2503*$E$16</f>
        <v>0</v>
      </c>
      <c r="P2503" s="14">
        <f>F2503*$F$16</f>
        <v>52</v>
      </c>
      <c r="Q2503" s="14">
        <f>G2503*$G$16</f>
        <v>0</v>
      </c>
      <c r="R2503" s="14">
        <f>H2503*$H$16</f>
        <v>0</v>
      </c>
      <c r="S2503" s="14">
        <f>(N2503/100)*(I2503*$I$16)+(N2503/100)*(J2503*$J$16)</f>
        <v>227.01249999999999</v>
      </c>
      <c r="T2503" s="14">
        <f>(O2503/100)*(K2503*$K$16)</f>
        <v>0</v>
      </c>
      <c r="U2503" s="14">
        <f>(P2503/100)*(K2503*$K$16)+(P2503/100)*(L2503*$L$16)</f>
        <v>15.600000000000001</v>
      </c>
      <c r="V2503" s="14">
        <f>(Q2503/100)*(L2503*$L$16)</f>
        <v>0</v>
      </c>
      <c r="W2503" s="14">
        <f>(R2503/100)*(K2503*$K$16)+(R2503/100)*(L2503*$L$16)</f>
        <v>0</v>
      </c>
      <c r="X2503" s="14">
        <f t="shared" si="800"/>
        <v>389.51249999999999</v>
      </c>
      <c r="Y2503" s="14">
        <f t="shared" si="801"/>
        <v>0</v>
      </c>
      <c r="Z2503" s="14">
        <f t="shared" si="802"/>
        <v>67.599999999999994</v>
      </c>
      <c r="AA2503" s="14">
        <f t="shared" si="803"/>
        <v>0</v>
      </c>
      <c r="AB2503" s="14">
        <f t="shared" si="805"/>
        <v>0</v>
      </c>
      <c r="AC2503" s="15">
        <f t="shared" si="804"/>
        <v>457.1</v>
      </c>
      <c r="AD2503" s="48">
        <f>(ROUND(AC2503-AC2490,1)/AC2490)</f>
        <v>0.12558483132233439</v>
      </c>
      <c r="AE2503" s="113"/>
      <c r="AF2503" s="60"/>
    </row>
    <row r="2504" spans="1:32">
      <c r="A2504" s="99"/>
      <c r="B2504" s="93"/>
      <c r="C2504" s="21" t="s">
        <v>327</v>
      </c>
      <c r="D2504" s="12">
        <v>125</v>
      </c>
      <c r="E2504" s="12">
        <v>0</v>
      </c>
      <c r="F2504" s="12">
        <v>40</v>
      </c>
      <c r="G2504" s="12">
        <v>0</v>
      </c>
      <c r="H2504" s="12">
        <v>0</v>
      </c>
      <c r="I2504" s="13">
        <v>72</v>
      </c>
      <c r="J2504" s="13">
        <v>0</v>
      </c>
      <c r="K2504" s="13">
        <v>10</v>
      </c>
      <c r="L2504" s="13">
        <v>10</v>
      </c>
      <c r="M2504" s="13">
        <v>0</v>
      </c>
      <c r="N2504" s="14">
        <f>D2504*$D$17</f>
        <v>162.5</v>
      </c>
      <c r="O2504" s="14">
        <f>E2504*$E$17</f>
        <v>0</v>
      </c>
      <c r="P2504" s="14">
        <f>F2504*$F$17</f>
        <v>52</v>
      </c>
      <c r="Q2504" s="14">
        <f>G2504*$G$17</f>
        <v>0</v>
      </c>
      <c r="R2504" s="14">
        <f>H2504*$H$17</f>
        <v>0</v>
      </c>
      <c r="S2504" s="14">
        <f>(N2504/100)*(I2504*$I$17)+(N2504/100)*(J2504*$J$17)</f>
        <v>269.09999999999997</v>
      </c>
      <c r="T2504" s="14">
        <f>(O2504/100)*(K2504*$K$17)</f>
        <v>0</v>
      </c>
      <c r="U2504" s="14">
        <f>(P2504/100)*(K2504*$K$17)+(P2504/100)*(L2504*$L$17)</f>
        <v>15.600000000000001</v>
      </c>
      <c r="V2504" s="14">
        <f>(Q2504/100)*(L2504*$L$17)</f>
        <v>0</v>
      </c>
      <c r="W2504" s="14">
        <f>(R2504/100)*(K2504*$K$17)+(R2504/100)*(L2504*$L$17)</f>
        <v>0</v>
      </c>
      <c r="X2504" s="14">
        <f t="shared" si="800"/>
        <v>431.59999999999997</v>
      </c>
      <c r="Y2504" s="14">
        <f t="shared" si="801"/>
        <v>0</v>
      </c>
      <c r="Z2504" s="14">
        <f t="shared" si="802"/>
        <v>67.599999999999994</v>
      </c>
      <c r="AA2504" s="14">
        <f t="shared" si="803"/>
        <v>0</v>
      </c>
      <c r="AB2504" s="14">
        <f t="shared" si="805"/>
        <v>0</v>
      </c>
      <c r="AC2504" s="15">
        <f t="shared" si="804"/>
        <v>499.2</v>
      </c>
      <c r="AD2504" s="48">
        <f>(ROUND(AC2504-AC2490,1)/AC2490)</f>
        <v>0.22925387835508493</v>
      </c>
      <c r="AE2504" s="113"/>
      <c r="AF2504" s="60"/>
    </row>
    <row r="2505" spans="1:32">
      <c r="A2505" s="107"/>
      <c r="B2505" s="156" t="s">
        <v>121</v>
      </c>
      <c r="C2505" s="156"/>
      <c r="D2505" s="156"/>
      <c r="E2505" s="156"/>
      <c r="F2505" s="156"/>
      <c r="G2505" s="156"/>
      <c r="H2505" s="156"/>
      <c r="I2505" s="156"/>
      <c r="J2505" s="156"/>
      <c r="K2505" s="156"/>
      <c r="L2505" s="156"/>
      <c r="M2505" s="156"/>
      <c r="N2505" s="156"/>
      <c r="O2505" s="156"/>
      <c r="P2505" s="156"/>
      <c r="Q2505" s="156"/>
      <c r="R2505" s="156"/>
      <c r="S2505" s="156"/>
      <c r="T2505" s="156"/>
      <c r="U2505" s="156"/>
      <c r="V2505" s="156"/>
      <c r="W2505" s="156"/>
      <c r="X2505" s="156"/>
      <c r="Y2505" s="156"/>
      <c r="Z2505" s="156"/>
      <c r="AA2505" s="156"/>
      <c r="AB2505" s="156"/>
      <c r="AC2505" s="18">
        <v>650</v>
      </c>
      <c r="AD2505" s="18"/>
      <c r="AE2505" s="113"/>
      <c r="AF2505" s="60"/>
    </row>
    <row r="2506" spans="1:32">
      <c r="A2506" s="106" t="s">
        <v>0</v>
      </c>
      <c r="B2506" s="87" t="s">
        <v>230</v>
      </c>
      <c r="C2506" s="21" t="s">
        <v>244</v>
      </c>
      <c r="D2506" s="12">
        <v>164</v>
      </c>
      <c r="E2506" s="12">
        <v>0</v>
      </c>
      <c r="F2506" s="12">
        <v>0</v>
      </c>
      <c r="G2506" s="12">
        <v>0</v>
      </c>
      <c r="H2506" s="12">
        <v>0</v>
      </c>
      <c r="I2506" s="13">
        <v>55</v>
      </c>
      <c r="J2506" s="13">
        <v>10</v>
      </c>
      <c r="K2506" s="13">
        <v>0</v>
      </c>
      <c r="L2506" s="13">
        <v>0</v>
      </c>
      <c r="M2506" s="13">
        <v>0</v>
      </c>
      <c r="N2506" s="14">
        <f>D2506*$D$3</f>
        <v>246</v>
      </c>
      <c r="O2506" s="14">
        <f>E2506*$E$3</f>
        <v>0</v>
      </c>
      <c r="P2506" s="14">
        <f>F2506*$F$3</f>
        <v>0</v>
      </c>
      <c r="Q2506" s="14">
        <f>G2506*$G$3</f>
        <v>0</v>
      </c>
      <c r="R2506" s="14">
        <f>H2506*$H$3</f>
        <v>0</v>
      </c>
      <c r="S2506" s="14">
        <f>(N2506/100)*(I2506*$I$3)+(N2506/100)*(J2506*$J$3)</f>
        <v>239.85</v>
      </c>
      <c r="T2506" s="14">
        <f>(O2506/100)*(K2506*$K$3)</f>
        <v>0</v>
      </c>
      <c r="U2506" s="14">
        <f>(P2506/100)*(K2506*$K$3)+(P2506/100)*(L2506*$L$3)</f>
        <v>0</v>
      </c>
      <c r="V2506" s="14">
        <f>(Q2506/100)*(L2506*$L$3)</f>
        <v>0</v>
      </c>
      <c r="W2506" s="14">
        <f>(R2506/100)*(K2506*$K$3)+(R2506/100)*(L2506*$L$3)</f>
        <v>0</v>
      </c>
      <c r="X2506" s="14">
        <f t="shared" ref="X2506:X2535" si="806">N2506+S2506</f>
        <v>485.85</v>
      </c>
      <c r="Y2506" s="14">
        <f t="shared" ref="Y2506:Y2535" si="807">O2506+T2506</f>
        <v>0</v>
      </c>
      <c r="Z2506" s="14">
        <f t="shared" ref="Z2506:Z2535" si="808">P2506+U2506</f>
        <v>0</v>
      </c>
      <c r="AA2506" s="14">
        <f t="shared" ref="AA2506:AA2535" si="809">Q2506+V2506</f>
        <v>0</v>
      </c>
      <c r="AB2506" s="14">
        <f>R2506+W2506</f>
        <v>0</v>
      </c>
      <c r="AC2506" s="15">
        <f>ROUND(X2506+Y2506+Z2506+AA2506+AB2506,1)</f>
        <v>485.9</v>
      </c>
      <c r="AD2506" s="48">
        <v>0</v>
      </c>
      <c r="AE2506" s="113" t="s">
        <v>814</v>
      </c>
      <c r="AF2506" s="60"/>
    </row>
    <row r="2507" spans="1:32">
      <c r="A2507" s="99" t="s">
        <v>815</v>
      </c>
      <c r="B2507" s="87">
        <v>32</v>
      </c>
      <c r="C2507" s="21" t="s">
        <v>325</v>
      </c>
      <c r="D2507" s="12">
        <v>164</v>
      </c>
      <c r="E2507" s="12">
        <v>0</v>
      </c>
      <c r="F2507" s="12">
        <v>0</v>
      </c>
      <c r="G2507" s="12">
        <v>0</v>
      </c>
      <c r="H2507" s="12">
        <v>0</v>
      </c>
      <c r="I2507" s="13">
        <v>65</v>
      </c>
      <c r="J2507" s="13">
        <v>28</v>
      </c>
      <c r="K2507" s="13">
        <v>0</v>
      </c>
      <c r="L2507" s="13">
        <v>0</v>
      </c>
      <c r="M2507" s="13">
        <v>0</v>
      </c>
      <c r="N2507" s="14">
        <f>D2507*$D$4</f>
        <v>213.20000000000002</v>
      </c>
      <c r="O2507" s="14">
        <f>E2507*$E$4</f>
        <v>0</v>
      </c>
      <c r="P2507" s="14">
        <f>F2507*$F$4</f>
        <v>0</v>
      </c>
      <c r="Q2507" s="14">
        <f>G2507*$G$4</f>
        <v>0</v>
      </c>
      <c r="R2507" s="14">
        <f>H2507*$H$4</f>
        <v>0</v>
      </c>
      <c r="S2507" s="14">
        <f>(N2507/100)*(I2507*$I$4)+(N2507/100)*(J2507*$J$4)</f>
        <v>356.89679999999998</v>
      </c>
      <c r="T2507" s="14">
        <f>(O2507/100)*(K2507*$K$4)</f>
        <v>0</v>
      </c>
      <c r="U2507" s="14">
        <f>(P2507/100)*(K2507*$K$4)+(P2507/100)*(L2507*$L$4)</f>
        <v>0</v>
      </c>
      <c r="V2507" s="14">
        <f>(Q2507/100)*(L2507*$L$4)</f>
        <v>0</v>
      </c>
      <c r="W2507" s="14">
        <f>(R2507/100)*(K2507*$K$4)+(R2507/100)*(L2507*$L$4)</f>
        <v>0</v>
      </c>
      <c r="X2507" s="14">
        <f t="shared" si="806"/>
        <v>570.09680000000003</v>
      </c>
      <c r="Y2507" s="14">
        <f t="shared" si="807"/>
        <v>0</v>
      </c>
      <c r="Z2507" s="14">
        <f t="shared" si="808"/>
        <v>0</v>
      </c>
      <c r="AA2507" s="14">
        <f t="shared" si="809"/>
        <v>0</v>
      </c>
      <c r="AB2507" s="14">
        <f>R2507+W2507</f>
        <v>0</v>
      </c>
      <c r="AC2507" s="15">
        <f>ROUND(X2507+Y2507+Z2507+AA2507+AB2507,1)</f>
        <v>570.1</v>
      </c>
      <c r="AD2507" s="48">
        <f>(ROUND(AC2507-AC2506,1)/AC2506)</f>
        <v>0.17328668450298418</v>
      </c>
      <c r="AE2507" s="113"/>
      <c r="AF2507" s="60"/>
    </row>
    <row r="2508" spans="1:32">
      <c r="A2508" s="99" t="s">
        <v>816</v>
      </c>
      <c r="B2508" s="87">
        <v>8</v>
      </c>
      <c r="C2508" s="21" t="s">
        <v>850</v>
      </c>
      <c r="D2508" s="12">
        <v>164</v>
      </c>
      <c r="E2508" s="12">
        <v>0</v>
      </c>
      <c r="F2508" s="12">
        <v>0</v>
      </c>
      <c r="G2508" s="12">
        <v>0</v>
      </c>
      <c r="H2508" s="12">
        <v>0</v>
      </c>
      <c r="I2508" s="13">
        <v>55</v>
      </c>
      <c r="J2508" s="13">
        <v>10</v>
      </c>
      <c r="K2508" s="13">
        <v>0</v>
      </c>
      <c r="L2508" s="13">
        <v>0</v>
      </c>
      <c r="M2508" s="13">
        <v>0</v>
      </c>
      <c r="N2508" s="14">
        <f>D2508*$D$5</f>
        <v>229.6</v>
      </c>
      <c r="O2508" s="14">
        <f>E2508*$E$5</f>
        <v>0</v>
      </c>
      <c r="P2508" s="14">
        <f>F2508*$F$5</f>
        <v>0</v>
      </c>
      <c r="Q2508" s="14">
        <f>G2508*$G$5</f>
        <v>0</v>
      </c>
      <c r="R2508" s="14">
        <f>H2508*$H$5</f>
        <v>0</v>
      </c>
      <c r="S2508" s="14">
        <f>(N2508/100)*(I2508*$I$5)+(N2508/100)*(J2508*$J$5)</f>
        <v>223.85999999999999</v>
      </c>
      <c r="T2508" s="14">
        <f>(O2508/100)*(K2508*$K$5)</f>
        <v>0</v>
      </c>
      <c r="U2508" s="14">
        <f>(P2508/100)*(K2508*$K$5)+(P2508/100)*(L2508*$L$5)</f>
        <v>0</v>
      </c>
      <c r="V2508" s="14">
        <f>(Q2508/100)*(L2508*$L$5)</f>
        <v>0</v>
      </c>
      <c r="W2508" s="14">
        <f>(R2508/100)*(K2508*$K$5)+(R2508/100)*(L2508*$L$5)</f>
        <v>0</v>
      </c>
      <c r="X2508" s="14">
        <f t="shared" si="806"/>
        <v>453.46</v>
      </c>
      <c r="Y2508" s="14">
        <f t="shared" si="807"/>
        <v>0</v>
      </c>
      <c r="Z2508" s="14">
        <f t="shared" si="808"/>
        <v>0</v>
      </c>
      <c r="AA2508" s="14">
        <f t="shared" si="809"/>
        <v>0</v>
      </c>
      <c r="AB2508" s="14">
        <f>R2508+W2508</f>
        <v>0</v>
      </c>
      <c r="AC2508" s="15">
        <f t="shared" ref="AC2508:AC2520" si="810">ROUND(X2508+Y2508+Z2508+AA2508+AB2508,1)</f>
        <v>453.5</v>
      </c>
      <c r="AD2508" s="48">
        <f>(ROUND(AC2508-AC2506,1)/AC2506)</f>
        <v>-6.6680386910887013E-2</v>
      </c>
      <c r="AE2508" s="113"/>
      <c r="AF2508" s="60"/>
    </row>
    <row r="2509" spans="1:32">
      <c r="A2509" s="99" t="s">
        <v>817</v>
      </c>
      <c r="B2509" s="87">
        <v>0</v>
      </c>
      <c r="C2509" s="21" t="s">
        <v>338</v>
      </c>
      <c r="D2509" s="12">
        <v>164</v>
      </c>
      <c r="E2509" s="12">
        <v>0</v>
      </c>
      <c r="F2509" s="12">
        <v>0</v>
      </c>
      <c r="G2509" s="12">
        <v>0</v>
      </c>
      <c r="H2509" s="12">
        <v>0</v>
      </c>
      <c r="I2509" s="13">
        <v>55</v>
      </c>
      <c r="J2509" s="13">
        <v>10</v>
      </c>
      <c r="K2509" s="13">
        <v>0</v>
      </c>
      <c r="L2509" s="13">
        <v>0</v>
      </c>
      <c r="M2509" s="13">
        <v>0</v>
      </c>
      <c r="N2509" s="14">
        <f>D2509*$D$6</f>
        <v>229.6</v>
      </c>
      <c r="O2509" s="14">
        <f>E2509*$E$6</f>
        <v>0</v>
      </c>
      <c r="P2509" s="14">
        <f>F2509*$F$6</f>
        <v>0</v>
      </c>
      <c r="Q2509" s="14">
        <f>G2509*$G$6</f>
        <v>0</v>
      </c>
      <c r="R2509" s="14">
        <f>H2509*$H$6</f>
        <v>0</v>
      </c>
      <c r="S2509" s="14">
        <f>(N2509/100)*(I2509*$I$6)+(N2509/100)*(J2509*$J$6)</f>
        <v>223.85999999999999</v>
      </c>
      <c r="T2509" s="14">
        <f>(O2509/100)*(K2509*$K$6)</f>
        <v>0</v>
      </c>
      <c r="U2509" s="14">
        <f>(P2509/100)*(K2509*$K$6)+(P2509/100)*(L2509*$L$6)</f>
        <v>0</v>
      </c>
      <c r="V2509" s="14">
        <f>(Q2509/100)*(L2509*$L$6)</f>
        <v>0</v>
      </c>
      <c r="W2509" s="14">
        <f>(R2509/100)*(K2509*$K$6)+(R2509/100)*(L2509*$L$6)</f>
        <v>0</v>
      </c>
      <c r="X2509" s="14">
        <f t="shared" si="806"/>
        <v>453.46</v>
      </c>
      <c r="Y2509" s="14">
        <f t="shared" si="807"/>
        <v>0</v>
      </c>
      <c r="Z2509" s="14">
        <f t="shared" si="808"/>
        <v>0</v>
      </c>
      <c r="AA2509" s="14">
        <f t="shared" si="809"/>
        <v>0</v>
      </c>
      <c r="AB2509" s="14">
        <f t="shared" ref="AB2509:AB2521" si="811">R2509+W2509</f>
        <v>0</v>
      </c>
      <c r="AC2509" s="15">
        <f t="shared" si="810"/>
        <v>453.5</v>
      </c>
      <c r="AD2509" s="48">
        <f>(ROUND(AC2509-AC2506,1)/AC2506)</f>
        <v>-6.6680386910887013E-2</v>
      </c>
      <c r="AE2509" s="113"/>
      <c r="AF2509" s="60"/>
    </row>
    <row r="2510" spans="1:32">
      <c r="A2510" s="99" t="s">
        <v>818</v>
      </c>
      <c r="B2510" s="87">
        <v>0</v>
      </c>
      <c r="C2510" s="21" t="s">
        <v>339</v>
      </c>
      <c r="D2510" s="12">
        <v>164</v>
      </c>
      <c r="E2510" s="12">
        <v>0</v>
      </c>
      <c r="F2510" s="12">
        <v>0</v>
      </c>
      <c r="G2510" s="12">
        <v>0</v>
      </c>
      <c r="H2510" s="12">
        <v>0</v>
      </c>
      <c r="I2510" s="13">
        <v>55</v>
      </c>
      <c r="J2510" s="13">
        <v>10</v>
      </c>
      <c r="K2510" s="13">
        <v>0</v>
      </c>
      <c r="L2510" s="13">
        <v>0</v>
      </c>
      <c r="M2510" s="13">
        <v>0</v>
      </c>
      <c r="N2510" s="14">
        <f>D2510*$D$7</f>
        <v>229.6</v>
      </c>
      <c r="O2510" s="14">
        <f>E2510*$E$7</f>
        <v>0</v>
      </c>
      <c r="P2510" s="14">
        <f>F2510*$F$7</f>
        <v>0</v>
      </c>
      <c r="Q2510" s="14">
        <f>G2510*$G$7</f>
        <v>0</v>
      </c>
      <c r="R2510" s="14">
        <f>H2510*$H$7</f>
        <v>0</v>
      </c>
      <c r="S2510" s="14">
        <f>(N2510/100)*(I2510*$I$7)+(N2510/100)*(J2510*$J$7)</f>
        <v>223.85999999999999</v>
      </c>
      <c r="T2510" s="14">
        <f>(O2510/100)*(K2510*$K$7)</f>
        <v>0</v>
      </c>
      <c r="U2510" s="14">
        <f>(P2510/100)*(K2510*$K$7)+(P2510/100)*(L2510*$L$7)</f>
        <v>0</v>
      </c>
      <c r="V2510" s="14">
        <f>(Q2510/100)*(L2510*$L$7)</f>
        <v>0</v>
      </c>
      <c r="W2510" s="14">
        <f>(R2510/100)*(K2510*$K$7)+(R2510/100)*(L2510*$L$7)</f>
        <v>0</v>
      </c>
      <c r="X2510" s="14">
        <f t="shared" si="806"/>
        <v>453.46</v>
      </c>
      <c r="Y2510" s="14">
        <f t="shared" si="807"/>
        <v>0</v>
      </c>
      <c r="Z2510" s="14">
        <f t="shared" si="808"/>
        <v>0</v>
      </c>
      <c r="AA2510" s="14">
        <f t="shared" si="809"/>
        <v>0</v>
      </c>
      <c r="AB2510" s="14">
        <f t="shared" si="811"/>
        <v>0</v>
      </c>
      <c r="AC2510" s="15">
        <f t="shared" si="810"/>
        <v>453.5</v>
      </c>
      <c r="AD2510" s="48">
        <f>(ROUND(AC2510-AC2506,1)/AC2506)</f>
        <v>-6.6680386910887013E-2</v>
      </c>
      <c r="AE2510" s="113"/>
      <c r="AF2510" s="60"/>
    </row>
    <row r="2511" spans="1:32">
      <c r="A2511" s="99" t="s">
        <v>667</v>
      </c>
      <c r="B2511" s="87"/>
      <c r="C2511" s="21" t="s">
        <v>340</v>
      </c>
      <c r="D2511" s="12">
        <v>164</v>
      </c>
      <c r="E2511" s="12">
        <v>0</v>
      </c>
      <c r="F2511" s="12">
        <v>0</v>
      </c>
      <c r="G2511" s="12">
        <v>0</v>
      </c>
      <c r="H2511" s="12">
        <v>0</v>
      </c>
      <c r="I2511" s="13">
        <v>55</v>
      </c>
      <c r="J2511" s="13">
        <v>10</v>
      </c>
      <c r="K2511" s="13">
        <v>0</v>
      </c>
      <c r="L2511" s="13">
        <v>0</v>
      </c>
      <c r="M2511" s="13">
        <v>0</v>
      </c>
      <c r="N2511" s="14">
        <f>D2511*$D$8</f>
        <v>229.6</v>
      </c>
      <c r="O2511" s="14">
        <f>E2511*$E$8</f>
        <v>0</v>
      </c>
      <c r="P2511" s="14">
        <f>F2511*$F$8</f>
        <v>0</v>
      </c>
      <c r="Q2511" s="14">
        <f>G2511*$G$8</f>
        <v>0</v>
      </c>
      <c r="R2511" s="14">
        <f>H2511*$H$8</f>
        <v>0</v>
      </c>
      <c r="S2511" s="14">
        <f>(N2511/100)*(I2511*$I$8)+(N2511/100)*(J2511*$J$8)</f>
        <v>223.85999999999999</v>
      </c>
      <c r="T2511" s="14">
        <f>(O2511/100)*(K2511*$K$8)</f>
        <v>0</v>
      </c>
      <c r="U2511" s="14">
        <f>(P2511/100)*(K2511*$K$8)+(P2511/100)*(L2511*$L$8)</f>
        <v>0</v>
      </c>
      <c r="V2511" s="14">
        <f>(Q2511/100)*(L2511*$L$8)</f>
        <v>0</v>
      </c>
      <c r="W2511" s="14">
        <f>(R2511/100)*(K2511*$K$8)+(R2511/100)*(L2511*$L$8)</f>
        <v>0</v>
      </c>
      <c r="X2511" s="14">
        <f t="shared" si="806"/>
        <v>453.46</v>
      </c>
      <c r="Y2511" s="14">
        <f t="shared" si="807"/>
        <v>0</v>
      </c>
      <c r="Z2511" s="14">
        <f t="shared" si="808"/>
        <v>0</v>
      </c>
      <c r="AA2511" s="14">
        <f t="shared" si="809"/>
        <v>0</v>
      </c>
      <c r="AB2511" s="14">
        <f t="shared" si="811"/>
        <v>0</v>
      </c>
      <c r="AC2511" s="15">
        <f t="shared" si="810"/>
        <v>453.5</v>
      </c>
      <c r="AD2511" s="48">
        <f>(ROUND(AC2511-AC2506,1)/AC2506)</f>
        <v>-6.6680386910887013E-2</v>
      </c>
      <c r="AE2511" s="113"/>
      <c r="AF2511" s="60"/>
    </row>
    <row r="2512" spans="1:32">
      <c r="A2512" s="99" t="s">
        <v>606</v>
      </c>
      <c r="B2512" s="87"/>
      <c r="C2512" s="21" t="s">
        <v>1</v>
      </c>
      <c r="D2512" s="12">
        <v>82</v>
      </c>
      <c r="E2512" s="12">
        <v>164</v>
      </c>
      <c r="F2512" s="12">
        <v>0</v>
      </c>
      <c r="G2512" s="12">
        <v>0</v>
      </c>
      <c r="H2512" s="12">
        <v>0</v>
      </c>
      <c r="I2512" s="13">
        <v>55</v>
      </c>
      <c r="J2512" s="13">
        <v>10</v>
      </c>
      <c r="K2512" s="13">
        <v>70</v>
      </c>
      <c r="L2512" s="13">
        <v>0</v>
      </c>
      <c r="M2512" s="13">
        <v>0</v>
      </c>
      <c r="N2512" s="14">
        <f>D2512*$D$9</f>
        <v>98.399999999999991</v>
      </c>
      <c r="O2512" s="14">
        <f>E2512*$E$9</f>
        <v>213.20000000000002</v>
      </c>
      <c r="P2512" s="14">
        <f>F2512*$F$9</f>
        <v>0</v>
      </c>
      <c r="Q2512" s="14">
        <f>G2512*$G$9</f>
        <v>0</v>
      </c>
      <c r="R2512" s="14">
        <f>H2512*$H$9</f>
        <v>0</v>
      </c>
      <c r="S2512" s="14">
        <f>(N2512/100)*(I2512*$I$9)+(N2512/100)*(J2512*$J$9)</f>
        <v>95.94</v>
      </c>
      <c r="T2512" s="14">
        <f>(O2512/100)*(K2512*$K$9)</f>
        <v>223.86</v>
      </c>
      <c r="U2512" s="14">
        <f>(P2512/100)*(K2512*$K$9)+(P2512/100)*(L2512*$L$9)</f>
        <v>0</v>
      </c>
      <c r="V2512" s="14">
        <f>(Q2512/100)*(L2512*$L$9)</f>
        <v>0</v>
      </c>
      <c r="W2512" s="14">
        <f>(R2512/100)*(K2512*$K$9)+(R2512/100)*(L2512*$L$9)</f>
        <v>0</v>
      </c>
      <c r="X2512" s="14">
        <f t="shared" si="806"/>
        <v>194.33999999999997</v>
      </c>
      <c r="Y2512" s="14">
        <f t="shared" si="807"/>
        <v>437.06000000000006</v>
      </c>
      <c r="Z2512" s="14">
        <f t="shared" si="808"/>
        <v>0</v>
      </c>
      <c r="AA2512" s="14">
        <f t="shared" si="809"/>
        <v>0</v>
      </c>
      <c r="AB2512" s="14">
        <f t="shared" si="811"/>
        <v>0</v>
      </c>
      <c r="AC2512" s="15">
        <f t="shared" si="810"/>
        <v>631.4</v>
      </c>
      <c r="AD2512" s="48">
        <f>(ROUND(AC2512-AC2506,1)/AC2506)</f>
        <v>0.29944433010907595</v>
      </c>
      <c r="AE2512" s="113"/>
      <c r="AF2512" s="60"/>
    </row>
    <row r="2513" spans="1:32">
      <c r="A2513" s="99" t="s">
        <v>845</v>
      </c>
      <c r="B2513" s="87"/>
      <c r="C2513" s="21" t="s">
        <v>2</v>
      </c>
      <c r="D2513" s="12">
        <v>82</v>
      </c>
      <c r="E2513" s="12">
        <v>0</v>
      </c>
      <c r="F2513" s="12">
        <v>164</v>
      </c>
      <c r="G2513" s="12">
        <v>0</v>
      </c>
      <c r="H2513" s="12">
        <v>0</v>
      </c>
      <c r="I2513" s="13">
        <v>55</v>
      </c>
      <c r="J2513" s="13">
        <v>10</v>
      </c>
      <c r="K2513" s="13">
        <v>35</v>
      </c>
      <c r="L2513" s="13">
        <v>35</v>
      </c>
      <c r="M2513" s="13">
        <v>0</v>
      </c>
      <c r="N2513" s="14">
        <f>D2513*$D$10</f>
        <v>98.399999999999991</v>
      </c>
      <c r="O2513" s="14">
        <f>E2513*$E$10</f>
        <v>0</v>
      </c>
      <c r="P2513" s="14">
        <f>F2513*$F$10</f>
        <v>213.20000000000002</v>
      </c>
      <c r="Q2513" s="14">
        <f>G2513*$G$10</f>
        <v>0</v>
      </c>
      <c r="R2513" s="14">
        <f>H2513*$H$10</f>
        <v>0</v>
      </c>
      <c r="S2513" s="14">
        <f>(N2513/100)*(I2513*$I$10)+(N2513/100)*(J2513*$J$10)</f>
        <v>95.94</v>
      </c>
      <c r="T2513" s="14">
        <f>(O2513/100)*(K2513*$J$10)</f>
        <v>0</v>
      </c>
      <c r="U2513" s="14">
        <f>(P2513/100)*(K2513*$K$10)+(P2513/100)*(L2513*$L$10)</f>
        <v>223.86</v>
      </c>
      <c r="V2513" s="14">
        <f>(Q2513/100)*(L2513*$L$10)</f>
        <v>0</v>
      </c>
      <c r="W2513" s="14">
        <f>(R2513/100)*(K2513*$K$10)+(R2513/100)*(L2513*$L$10)</f>
        <v>0</v>
      </c>
      <c r="X2513" s="14">
        <f t="shared" si="806"/>
        <v>194.33999999999997</v>
      </c>
      <c r="Y2513" s="14">
        <f t="shared" si="807"/>
        <v>0</v>
      </c>
      <c r="Z2513" s="14">
        <f t="shared" si="808"/>
        <v>437.06000000000006</v>
      </c>
      <c r="AA2513" s="14">
        <f t="shared" si="809"/>
        <v>0</v>
      </c>
      <c r="AB2513" s="14">
        <f t="shared" si="811"/>
        <v>0</v>
      </c>
      <c r="AC2513" s="15">
        <f t="shared" si="810"/>
        <v>631.4</v>
      </c>
      <c r="AD2513" s="48">
        <f>(ROUND(AC2513-AC2506,1)/AC2506)</f>
        <v>0.29944433010907595</v>
      </c>
      <c r="AE2513" s="113"/>
      <c r="AF2513" s="60"/>
    </row>
    <row r="2514" spans="1:32">
      <c r="A2514" s="99" t="s">
        <v>846</v>
      </c>
      <c r="B2514" s="87"/>
      <c r="C2514" s="21" t="s">
        <v>3</v>
      </c>
      <c r="D2514" s="12">
        <v>82</v>
      </c>
      <c r="E2514" s="12">
        <v>0</v>
      </c>
      <c r="F2514" s="12">
        <v>0</v>
      </c>
      <c r="G2514" s="12">
        <v>164</v>
      </c>
      <c r="H2514" s="12">
        <v>0</v>
      </c>
      <c r="I2514" s="13">
        <v>55</v>
      </c>
      <c r="J2514" s="13">
        <v>10</v>
      </c>
      <c r="K2514" s="13">
        <v>0</v>
      </c>
      <c r="L2514" s="13">
        <v>70</v>
      </c>
      <c r="M2514" s="13">
        <v>0</v>
      </c>
      <c r="N2514" s="14">
        <f>D2514*$D$11</f>
        <v>98.399999999999991</v>
      </c>
      <c r="O2514" s="14">
        <f>E2514*$E$11</f>
        <v>0</v>
      </c>
      <c r="P2514" s="14">
        <f>F2514*$F$11</f>
        <v>0</v>
      </c>
      <c r="Q2514" s="14">
        <f>G2514*$G$11</f>
        <v>213.20000000000002</v>
      </c>
      <c r="R2514" s="14">
        <f>H2514*$H$11</f>
        <v>0</v>
      </c>
      <c r="S2514" s="14">
        <f>(N2514/100)*(I2514*$I$11)+(N2514/100)*(J2514*$J$11)</f>
        <v>95.94</v>
      </c>
      <c r="T2514" s="14">
        <f>(O2514/100)*(K2514*$K$11)</f>
        <v>0</v>
      </c>
      <c r="U2514" s="14">
        <f>(P2514/100)*(K2514*$K$11)+(P2514/100)*(L2514*$L$11)</f>
        <v>0</v>
      </c>
      <c r="V2514" s="14">
        <f>(Q2514/100)*(L2514*$L$11)</f>
        <v>223.86</v>
      </c>
      <c r="W2514" s="14">
        <f>(R2514/100)*(K2514*$K$11)+(R2514/100)*(L2514*$L$11)</f>
        <v>0</v>
      </c>
      <c r="X2514" s="14">
        <f t="shared" si="806"/>
        <v>194.33999999999997</v>
      </c>
      <c r="Y2514" s="14">
        <f t="shared" si="807"/>
        <v>0</v>
      </c>
      <c r="Z2514" s="14">
        <f t="shared" si="808"/>
        <v>0</v>
      </c>
      <c r="AA2514" s="14">
        <f t="shared" si="809"/>
        <v>437.06000000000006</v>
      </c>
      <c r="AB2514" s="14">
        <f t="shared" si="811"/>
        <v>0</v>
      </c>
      <c r="AC2514" s="15">
        <f t="shared" si="810"/>
        <v>631.4</v>
      </c>
      <c r="AD2514" s="48">
        <f>(ROUND(AC2514-AC2506,1)/AC2506)</f>
        <v>0.29944433010907595</v>
      </c>
      <c r="AE2514" s="113"/>
      <c r="AF2514" s="60"/>
    </row>
    <row r="2515" spans="1:32">
      <c r="A2515" s="99" t="s">
        <v>847</v>
      </c>
      <c r="B2515" s="87"/>
      <c r="C2515" s="21" t="s">
        <v>4</v>
      </c>
      <c r="D2515" s="12">
        <v>82</v>
      </c>
      <c r="E2515" s="12">
        <v>0</v>
      </c>
      <c r="F2515" s="12">
        <v>0</v>
      </c>
      <c r="G2515" s="12">
        <v>0</v>
      </c>
      <c r="H2515" s="12">
        <v>164</v>
      </c>
      <c r="I2515" s="13">
        <v>55</v>
      </c>
      <c r="J2515" s="13">
        <v>10</v>
      </c>
      <c r="K2515" s="13">
        <v>35</v>
      </c>
      <c r="L2515" s="13">
        <v>35</v>
      </c>
      <c r="M2515" s="13">
        <v>0</v>
      </c>
      <c r="N2515" s="14">
        <f>D2515*$D$12</f>
        <v>98.399999999999991</v>
      </c>
      <c r="O2515" s="14">
        <f>E2515*$E$12</f>
        <v>0</v>
      </c>
      <c r="P2515" s="14">
        <f>F2515*$F$12</f>
        <v>0</v>
      </c>
      <c r="Q2515" s="14">
        <f>G2515*$G$12</f>
        <v>0</v>
      </c>
      <c r="R2515" s="14">
        <f>H2515*$H$12</f>
        <v>213.20000000000002</v>
      </c>
      <c r="S2515" s="14">
        <f>(N2515/100)*(I2515*$I$12)+(N2515/100)*(J2515*$J$12)</f>
        <v>95.94</v>
      </c>
      <c r="T2515" s="14">
        <f>(O2515/100)*(K2515*$K$12)</f>
        <v>0</v>
      </c>
      <c r="U2515" s="14">
        <f>(P2515/100)*(K2515*$K$12)+(P2515/100)*(L2515*$L$12)</f>
        <v>0</v>
      </c>
      <c r="V2515" s="14">
        <f>(Q2515/100)*(L2515*$L$12)</f>
        <v>0</v>
      </c>
      <c r="W2515" s="14">
        <f>(R2515/100)*(K2515*$K$12)+(R2515/100)*(L2515*$L$12)</f>
        <v>223.86</v>
      </c>
      <c r="X2515" s="14">
        <f t="shared" si="806"/>
        <v>194.33999999999997</v>
      </c>
      <c r="Y2515" s="14">
        <f t="shared" si="807"/>
        <v>0</v>
      </c>
      <c r="Z2515" s="14">
        <f t="shared" si="808"/>
        <v>0</v>
      </c>
      <c r="AA2515" s="14">
        <f t="shared" si="809"/>
        <v>0</v>
      </c>
      <c r="AB2515" s="14">
        <f t="shared" si="811"/>
        <v>437.06000000000006</v>
      </c>
      <c r="AC2515" s="15">
        <f t="shared" si="810"/>
        <v>631.4</v>
      </c>
      <c r="AD2515" s="48">
        <f>(ROUND(AC2515-AC2506,1)/AC2506)</f>
        <v>0.29944433010907595</v>
      </c>
      <c r="AE2515" s="113"/>
      <c r="AF2515" s="60"/>
    </row>
    <row r="2516" spans="1:32">
      <c r="A2516" s="99" t="s">
        <v>848</v>
      </c>
      <c r="B2516" s="87"/>
      <c r="C2516" s="21" t="s">
        <v>328</v>
      </c>
      <c r="D2516" s="12">
        <v>164</v>
      </c>
      <c r="E2516" s="12">
        <v>0</v>
      </c>
      <c r="F2516" s="12">
        <v>0</v>
      </c>
      <c r="G2516" s="12">
        <v>0</v>
      </c>
      <c r="H2516" s="12">
        <v>0</v>
      </c>
      <c r="I2516" s="13">
        <v>55</v>
      </c>
      <c r="J2516" s="13">
        <v>10</v>
      </c>
      <c r="K2516" s="13">
        <v>0</v>
      </c>
      <c r="L2516" s="13">
        <v>0</v>
      </c>
      <c r="M2516" s="13">
        <v>62</v>
      </c>
      <c r="N2516" s="14">
        <f>D2516*$D$13</f>
        <v>213.20000000000002</v>
      </c>
      <c r="O2516" s="14">
        <f>E2516*$E$13</f>
        <v>0</v>
      </c>
      <c r="P2516" s="14">
        <f>F2516*$F$13</f>
        <v>0</v>
      </c>
      <c r="Q2516" s="14">
        <f>G2516*$G$13</f>
        <v>0</v>
      </c>
      <c r="R2516" s="14">
        <f>H2516*$H$13</f>
        <v>0</v>
      </c>
      <c r="S2516" s="14">
        <f>(N2516/100)*(I2516*$I$14)+(N2516/100)*(J2516*$J$14)+(N2516/100)*(M2516*$M$14)</f>
        <v>406.14600000000002</v>
      </c>
      <c r="T2516" s="14">
        <f>(O2516/100)*(K2516*$K$13)+(O2516/100)*(M2516*$M$13)</f>
        <v>0</v>
      </c>
      <c r="U2516" s="14">
        <f>(P2516/100)*(K2516*$K$13)+(P2516/100)*(L2516*$L$13)+(P2516/100)*(M2516*$M$13)</f>
        <v>0</v>
      </c>
      <c r="V2516" s="14">
        <f>(Q2516/100)*(L2516*$L$13)+(Q2516/100)*(M2516*$M$13)</f>
        <v>0</v>
      </c>
      <c r="W2516" s="14">
        <f>(R2516/100)*(K2516*$K$13)+(R2516/100)*(L2516*$L$13)+(R2516/100)*(M2516*$M$13)</f>
        <v>0</v>
      </c>
      <c r="X2516" s="14">
        <f t="shared" si="806"/>
        <v>619.346</v>
      </c>
      <c r="Y2516" s="14">
        <f t="shared" si="807"/>
        <v>0</v>
      </c>
      <c r="Z2516" s="14">
        <f t="shared" si="808"/>
        <v>0</v>
      </c>
      <c r="AA2516" s="14">
        <f t="shared" si="809"/>
        <v>0</v>
      </c>
      <c r="AB2516" s="14">
        <f t="shared" si="811"/>
        <v>0</v>
      </c>
      <c r="AC2516" s="15">
        <f t="shared" si="810"/>
        <v>619.29999999999995</v>
      </c>
      <c r="AD2516" s="48">
        <f>(ROUND(AC2516-AC2506,1)/AC2506)</f>
        <v>0.27454208684914594</v>
      </c>
      <c r="AE2516" s="113"/>
      <c r="AF2516" s="60"/>
    </row>
    <row r="2517" spans="1:32">
      <c r="A2517" s="99" t="s">
        <v>849</v>
      </c>
      <c r="B2517" s="87"/>
      <c r="C2517" s="21" t="s">
        <v>329</v>
      </c>
      <c r="D2517" s="12">
        <v>164</v>
      </c>
      <c r="E2517" s="12">
        <v>0</v>
      </c>
      <c r="F2517" s="12">
        <v>0</v>
      </c>
      <c r="G2517" s="12">
        <v>0</v>
      </c>
      <c r="H2517" s="12">
        <v>0</v>
      </c>
      <c r="I2517" s="13">
        <v>55</v>
      </c>
      <c r="J2517" s="13">
        <v>10</v>
      </c>
      <c r="K2517" s="13">
        <v>62</v>
      </c>
      <c r="L2517" s="13">
        <v>0</v>
      </c>
      <c r="M2517" s="13">
        <v>0</v>
      </c>
      <c r="N2517" s="14">
        <f>D2517*$D$14</f>
        <v>213.20000000000002</v>
      </c>
      <c r="O2517" s="14">
        <f>E2517*$E$14</f>
        <v>0</v>
      </c>
      <c r="P2517" s="14">
        <f>F2517*$F$14</f>
        <v>0</v>
      </c>
      <c r="Q2517" s="14">
        <f>G2517*$G$14</f>
        <v>0</v>
      </c>
      <c r="R2517" s="14">
        <f>H2517*$H$14</f>
        <v>0</v>
      </c>
      <c r="S2517" s="14">
        <f>(N2517/100)*(I2517*$I$14)+(N2517/100)*(J2517*$J$14)+(N2517/100)*(K2517*$K$14)</f>
        <v>406.14600000000002</v>
      </c>
      <c r="T2517" s="14">
        <f>(O2517/100)*(K2517*$K$14)</f>
        <v>0</v>
      </c>
      <c r="U2517" s="14">
        <f>(P2517/100)*(K2517*$K$14)+(P2517/100)*(L2517*$L$14)</f>
        <v>0</v>
      </c>
      <c r="V2517" s="14">
        <f>(Q2517/100)*(L2517*$L$14)</f>
        <v>0</v>
      </c>
      <c r="W2517" s="14">
        <f>(R2517/100)*(K2517*$L$14)+(R2517/100)*(L2517*$M$14)</f>
        <v>0</v>
      </c>
      <c r="X2517" s="14">
        <f t="shared" si="806"/>
        <v>619.346</v>
      </c>
      <c r="Y2517" s="14">
        <f t="shared" si="807"/>
        <v>0</v>
      </c>
      <c r="Z2517" s="14">
        <f t="shared" si="808"/>
        <v>0</v>
      </c>
      <c r="AA2517" s="14">
        <f t="shared" si="809"/>
        <v>0</v>
      </c>
      <c r="AB2517" s="14">
        <f t="shared" si="811"/>
        <v>0</v>
      </c>
      <c r="AC2517" s="15">
        <f t="shared" si="810"/>
        <v>619.29999999999995</v>
      </c>
      <c r="AD2517" s="48">
        <f>(ROUND(AC2517-AC2506,1)/AC2506)</f>
        <v>0.27454208684914594</v>
      </c>
      <c r="AE2517" s="113"/>
      <c r="AF2517" s="60"/>
    </row>
    <row r="2518" spans="1:32">
      <c r="A2518" s="99"/>
      <c r="B2518" s="87"/>
      <c r="C2518" s="21" t="s">
        <v>330</v>
      </c>
      <c r="D2518" s="12">
        <v>164</v>
      </c>
      <c r="E2518" s="12">
        <v>0</v>
      </c>
      <c r="F2518" s="12">
        <v>0</v>
      </c>
      <c r="G2518" s="12">
        <v>0</v>
      </c>
      <c r="H2518" s="12">
        <v>0</v>
      </c>
      <c r="I2518" s="13">
        <v>55</v>
      </c>
      <c r="J2518" s="13">
        <v>10</v>
      </c>
      <c r="K2518" s="13">
        <v>0</v>
      </c>
      <c r="L2518" s="13">
        <v>62</v>
      </c>
      <c r="M2518" s="13">
        <v>0</v>
      </c>
      <c r="N2518" s="14">
        <f>D2518*$D$15</f>
        <v>213.20000000000002</v>
      </c>
      <c r="O2518" s="14">
        <f>E2518*$E$15</f>
        <v>0</v>
      </c>
      <c r="P2518" s="14">
        <f>F2518*$F$15</f>
        <v>0</v>
      </c>
      <c r="Q2518" s="14">
        <f>G2518*$G$15</f>
        <v>0</v>
      </c>
      <c r="R2518" s="14">
        <f>H2518*$H$15</f>
        <v>0</v>
      </c>
      <c r="S2518" s="14">
        <f>(N2518/100)*(I2518*$I$15)+(N2518/100)*(J2518*$J$15)+(N2518/100)*(L2518*$L$15)</f>
        <v>406.14600000000002</v>
      </c>
      <c r="T2518" s="14">
        <f>(O2518/100)*(K2518*$K$15)</f>
        <v>0</v>
      </c>
      <c r="U2518" s="14">
        <f>(P2518/100)*(K2518*$K$15)+(P2518/100)*(L2518*$L$15)</f>
        <v>0</v>
      </c>
      <c r="V2518" s="14">
        <f>(Q2518/100)*(L2518*$L$15)</f>
        <v>0</v>
      </c>
      <c r="W2518" s="14">
        <f>(R2518/100)*(K2518*$K$15)+(R2518/100)*(L2518*$L$15)</f>
        <v>0</v>
      </c>
      <c r="X2518" s="14">
        <f t="shared" si="806"/>
        <v>619.346</v>
      </c>
      <c r="Y2518" s="14">
        <f t="shared" si="807"/>
        <v>0</v>
      </c>
      <c r="Z2518" s="14">
        <f t="shared" si="808"/>
        <v>0</v>
      </c>
      <c r="AA2518" s="14">
        <f t="shared" si="809"/>
        <v>0</v>
      </c>
      <c r="AB2518" s="14">
        <f t="shared" si="811"/>
        <v>0</v>
      </c>
      <c r="AC2518" s="15">
        <f t="shared" si="810"/>
        <v>619.29999999999995</v>
      </c>
      <c r="AD2518" s="48">
        <f>(ROUND(AC2518-AC2506,1)/AC2506)</f>
        <v>0.27454208684914594</v>
      </c>
      <c r="AE2518" s="113"/>
      <c r="AF2518" s="60"/>
    </row>
    <row r="2519" spans="1:32">
      <c r="A2519" s="99"/>
      <c r="B2519" s="87"/>
      <c r="C2519" s="21" t="s">
        <v>326</v>
      </c>
      <c r="D2519" s="12">
        <v>164</v>
      </c>
      <c r="E2519" s="12">
        <v>0</v>
      </c>
      <c r="F2519" s="12">
        <v>0</v>
      </c>
      <c r="G2519" s="12">
        <v>0</v>
      </c>
      <c r="H2519" s="12">
        <v>0</v>
      </c>
      <c r="I2519" s="13">
        <v>55</v>
      </c>
      <c r="J2519" s="13">
        <v>44</v>
      </c>
      <c r="K2519" s="13">
        <v>0</v>
      </c>
      <c r="L2519" s="13">
        <v>0</v>
      </c>
      <c r="M2519" s="13">
        <v>0</v>
      </c>
      <c r="N2519" s="14">
        <f>D2519*$D$16</f>
        <v>213.20000000000002</v>
      </c>
      <c r="O2519" s="14">
        <f>E2519*$E$16</f>
        <v>0</v>
      </c>
      <c r="P2519" s="14">
        <f>F2519*$F$16</f>
        <v>0</v>
      </c>
      <c r="Q2519" s="14">
        <f>G2519*$G$16</f>
        <v>0</v>
      </c>
      <c r="R2519" s="14">
        <f>H2519*$H$16</f>
        <v>0</v>
      </c>
      <c r="S2519" s="14">
        <f>(N2519/100)*(I2519*$I$16)+(N2519/100)*(J2519*$J$16)</f>
        <v>333.01839999999999</v>
      </c>
      <c r="T2519" s="14">
        <f>(O2519/100)*(K2519*$K$16)</f>
        <v>0</v>
      </c>
      <c r="U2519" s="14">
        <f>(P2519/100)*(K2519*$K$16)+(P2519/100)*(L2519*$L$16)</f>
        <v>0</v>
      </c>
      <c r="V2519" s="14">
        <f>(Q2519/100)*(L2519*$L$16)</f>
        <v>0</v>
      </c>
      <c r="W2519" s="14">
        <f>(R2519/100)*(K2519*$K$16)+(R2519/100)*(L2519*$L$16)</f>
        <v>0</v>
      </c>
      <c r="X2519" s="14">
        <f t="shared" si="806"/>
        <v>546.21839999999997</v>
      </c>
      <c r="Y2519" s="14">
        <f t="shared" si="807"/>
        <v>0</v>
      </c>
      <c r="Z2519" s="14">
        <f t="shared" si="808"/>
        <v>0</v>
      </c>
      <c r="AA2519" s="14">
        <f t="shared" si="809"/>
        <v>0</v>
      </c>
      <c r="AB2519" s="14">
        <f t="shared" si="811"/>
        <v>0</v>
      </c>
      <c r="AC2519" s="15">
        <f t="shared" si="810"/>
        <v>546.20000000000005</v>
      </c>
      <c r="AD2519" s="48">
        <f>(ROUND(AC2519-AC2506,1)/AC2506)</f>
        <v>0.12409960897303972</v>
      </c>
      <c r="AE2519" s="113"/>
      <c r="AF2519" s="60"/>
    </row>
    <row r="2520" spans="1:32">
      <c r="A2520" s="99"/>
      <c r="B2520" s="87"/>
      <c r="C2520" s="21" t="s">
        <v>327</v>
      </c>
      <c r="D2520" s="12">
        <v>164</v>
      </c>
      <c r="E2520" s="12">
        <v>0</v>
      </c>
      <c r="F2520" s="12">
        <v>0</v>
      </c>
      <c r="G2520" s="12">
        <v>0</v>
      </c>
      <c r="H2520" s="12">
        <v>0</v>
      </c>
      <c r="I2520" s="13">
        <v>74</v>
      </c>
      <c r="J2520" s="13">
        <v>10</v>
      </c>
      <c r="K2520" s="13">
        <v>0</v>
      </c>
      <c r="L2520" s="13">
        <v>0</v>
      </c>
      <c r="M2520" s="13">
        <v>0</v>
      </c>
      <c r="N2520" s="14">
        <f>D2520*$D$17</f>
        <v>213.20000000000002</v>
      </c>
      <c r="O2520" s="14">
        <f>E2520*$E$17</f>
        <v>0</v>
      </c>
      <c r="P2520" s="14">
        <f>F2520*$F$17</f>
        <v>0</v>
      </c>
      <c r="Q2520" s="14">
        <f>G2520*$G$17</f>
        <v>0</v>
      </c>
      <c r="R2520" s="14">
        <f>H2520*$H$17</f>
        <v>0</v>
      </c>
      <c r="S2520" s="14">
        <f>(N2520/100)*(I2520*$I$17)+(N2520/100)*(J2520*$J$17)</f>
        <v>384.18639999999999</v>
      </c>
      <c r="T2520" s="14">
        <f>(O2520/100)*(K2520*$K$17)</f>
        <v>0</v>
      </c>
      <c r="U2520" s="14">
        <f>(P2520/100)*(K2520*$K$17)+(P2520/100)*(L2520*$L$17)</f>
        <v>0</v>
      </c>
      <c r="V2520" s="14">
        <f>(Q2520/100)*(L2520*$L$17)</f>
        <v>0</v>
      </c>
      <c r="W2520" s="14">
        <f>(R2520/100)*(K2520*$K$17)+(R2520/100)*(L2520*$L$17)</f>
        <v>0</v>
      </c>
      <c r="X2520" s="14">
        <f t="shared" si="806"/>
        <v>597.38639999999998</v>
      </c>
      <c r="Y2520" s="14">
        <f t="shared" si="807"/>
        <v>0</v>
      </c>
      <c r="Z2520" s="14">
        <f t="shared" si="808"/>
        <v>0</v>
      </c>
      <c r="AA2520" s="14">
        <f t="shared" si="809"/>
        <v>0</v>
      </c>
      <c r="AB2520" s="14">
        <f t="shared" si="811"/>
        <v>0</v>
      </c>
      <c r="AC2520" s="15">
        <f t="shared" si="810"/>
        <v>597.4</v>
      </c>
      <c r="AD2520" s="48">
        <f>(ROUND(AC2520-AC2506,1)/AC2506)</f>
        <v>0.22947108458530563</v>
      </c>
      <c r="AE2520" s="113"/>
      <c r="AF2520" s="60"/>
    </row>
    <row r="2521" spans="1:32">
      <c r="A2521" s="106" t="s">
        <v>0</v>
      </c>
      <c r="B2521" s="88" t="s">
        <v>122</v>
      </c>
      <c r="C2521" s="50" t="s">
        <v>244</v>
      </c>
      <c r="D2521" s="11">
        <v>155</v>
      </c>
      <c r="E2521" s="11">
        <v>0</v>
      </c>
      <c r="F2521" s="11">
        <v>0</v>
      </c>
      <c r="G2521" s="11">
        <v>0</v>
      </c>
      <c r="H2521" s="11">
        <v>0</v>
      </c>
      <c r="I2521" s="51">
        <v>50</v>
      </c>
      <c r="J2521" s="51">
        <v>20</v>
      </c>
      <c r="K2521" s="51">
        <v>0</v>
      </c>
      <c r="L2521" s="51">
        <v>0</v>
      </c>
      <c r="M2521" s="51">
        <v>0</v>
      </c>
      <c r="N2521" s="52">
        <f>D2521*$D$3</f>
        <v>232.5</v>
      </c>
      <c r="O2521" s="52">
        <f>E2521*$E$3</f>
        <v>0</v>
      </c>
      <c r="P2521" s="52">
        <f>F2521*$F$3</f>
        <v>0</v>
      </c>
      <c r="Q2521" s="52">
        <f>G2521*$G$3</f>
        <v>0</v>
      </c>
      <c r="R2521" s="52">
        <f>H2521*$H$3</f>
        <v>0</v>
      </c>
      <c r="S2521" s="52">
        <f>(N2521/100)*(I2521*$I$3)+(N2521/100)*(J2521*$J$3)</f>
        <v>244.125</v>
      </c>
      <c r="T2521" s="52">
        <f>(O2521/100)*(K2521*$K$3)</f>
        <v>0</v>
      </c>
      <c r="U2521" s="52">
        <f>(P2521/100)*(K2521*$K$3)+(P2521/100)*(L2521*$L$3)</f>
        <v>0</v>
      </c>
      <c r="V2521" s="52">
        <f>(Q2521/100)*(L2521*$L$3)</f>
        <v>0</v>
      </c>
      <c r="W2521" s="52">
        <f>(R2521/100)*(K2521*$K$3)+(R2521/100)*(L2521*$L$3)</f>
        <v>0</v>
      </c>
      <c r="X2521" s="52">
        <f t="shared" si="806"/>
        <v>476.625</v>
      </c>
      <c r="Y2521" s="52">
        <f t="shared" si="807"/>
        <v>0</v>
      </c>
      <c r="Z2521" s="52">
        <f t="shared" si="808"/>
        <v>0</v>
      </c>
      <c r="AA2521" s="52">
        <f t="shared" si="809"/>
        <v>0</v>
      </c>
      <c r="AB2521" s="52">
        <f t="shared" si="811"/>
        <v>0</v>
      </c>
      <c r="AC2521" s="53">
        <f>ROUND(X2521+Y2521+Z2521+AA2521+AB2521,1)</f>
        <v>476.6</v>
      </c>
      <c r="AD2521" s="58">
        <v>0</v>
      </c>
      <c r="AE2521" s="113" t="s">
        <v>814</v>
      </c>
      <c r="AF2521" s="60"/>
    </row>
    <row r="2522" spans="1:32">
      <c r="A2522" s="99" t="s">
        <v>815</v>
      </c>
      <c r="B2522" s="89">
        <v>24</v>
      </c>
      <c r="C2522" s="21" t="s">
        <v>325</v>
      </c>
      <c r="D2522" s="12">
        <v>155</v>
      </c>
      <c r="E2522" s="12">
        <v>0</v>
      </c>
      <c r="F2522" s="12">
        <v>0</v>
      </c>
      <c r="G2522" s="12">
        <v>0</v>
      </c>
      <c r="H2522" s="12">
        <v>0</v>
      </c>
      <c r="I2522" s="13">
        <v>65</v>
      </c>
      <c r="J2522" s="13">
        <v>34</v>
      </c>
      <c r="K2522" s="13">
        <v>0</v>
      </c>
      <c r="L2522" s="13">
        <v>0</v>
      </c>
      <c r="M2522" s="13">
        <v>0</v>
      </c>
      <c r="N2522" s="14">
        <f>D2522*$D$4</f>
        <v>201.5</v>
      </c>
      <c r="O2522" s="14">
        <f>E2522*$E$4</f>
        <v>0</v>
      </c>
      <c r="P2522" s="14">
        <f>F2522*$F$4</f>
        <v>0</v>
      </c>
      <c r="Q2522" s="14">
        <f>G2522*$G$4</f>
        <v>0</v>
      </c>
      <c r="R2522" s="14">
        <f>H2522*$H$4</f>
        <v>0</v>
      </c>
      <c r="S2522" s="14">
        <f>(N2522/100)*(I2522*$I$4)+(N2522/100)*(J2522*$J$4)</f>
        <v>359.07300000000004</v>
      </c>
      <c r="T2522" s="14">
        <f>(O2522/100)*(K2522*$K$4)</f>
        <v>0</v>
      </c>
      <c r="U2522" s="14">
        <f>(P2522/100)*(K2522*$K$4)+(P2522/100)*(L2522*$L$4)</f>
        <v>0</v>
      </c>
      <c r="V2522" s="14">
        <f>(Q2522/100)*(L2522*$L$4)</f>
        <v>0</v>
      </c>
      <c r="W2522" s="14">
        <f>(R2522/100)*(K2522*$K$4)+(R2522/100)*(L2522*$L$4)</f>
        <v>0</v>
      </c>
      <c r="X2522" s="14">
        <f t="shared" si="806"/>
        <v>560.57300000000009</v>
      </c>
      <c r="Y2522" s="14">
        <f t="shared" si="807"/>
        <v>0</v>
      </c>
      <c r="Z2522" s="14">
        <f t="shared" si="808"/>
        <v>0</v>
      </c>
      <c r="AA2522" s="14">
        <f t="shared" si="809"/>
        <v>0</v>
      </c>
      <c r="AB2522" s="14">
        <f>R2522+W2522</f>
        <v>0</v>
      </c>
      <c r="AC2522" s="15">
        <f>ROUND(X2522+Y2522+Z2522+AA2522+AB2522,1)</f>
        <v>560.6</v>
      </c>
      <c r="AD2522" s="48">
        <f>(ROUND(AC2522-AC2521,1)/AC2521)</f>
        <v>0.17624842635333612</v>
      </c>
      <c r="AE2522" s="113"/>
      <c r="AF2522" s="60"/>
    </row>
    <row r="2523" spans="1:32">
      <c r="A2523" s="99" t="s">
        <v>816</v>
      </c>
      <c r="B2523" s="89">
        <v>10</v>
      </c>
      <c r="C2523" s="21" t="s">
        <v>850</v>
      </c>
      <c r="D2523" s="12">
        <v>155</v>
      </c>
      <c r="E2523" s="12">
        <v>0</v>
      </c>
      <c r="F2523" s="12">
        <v>0</v>
      </c>
      <c r="G2523" s="12">
        <v>0</v>
      </c>
      <c r="H2523" s="12">
        <v>0</v>
      </c>
      <c r="I2523" s="13">
        <v>50</v>
      </c>
      <c r="J2523" s="13">
        <v>20</v>
      </c>
      <c r="K2523" s="13">
        <v>0</v>
      </c>
      <c r="L2523" s="13">
        <v>0</v>
      </c>
      <c r="M2523" s="13">
        <v>0</v>
      </c>
      <c r="N2523" s="14">
        <f>D2523*$D$5</f>
        <v>217</v>
      </c>
      <c r="O2523" s="14">
        <f>E2523*$E$5</f>
        <v>0</v>
      </c>
      <c r="P2523" s="14">
        <f>F2523*$F$5</f>
        <v>0</v>
      </c>
      <c r="Q2523" s="14">
        <f>G2523*$G$5</f>
        <v>0</v>
      </c>
      <c r="R2523" s="14">
        <f>H2523*$H$5</f>
        <v>0</v>
      </c>
      <c r="S2523" s="14">
        <f>(N2523/100)*(I2523*$I$5)+(N2523/100)*(J2523*$J$5)</f>
        <v>227.85</v>
      </c>
      <c r="T2523" s="14">
        <f>(O2523/100)*(K2523*$K$5)</f>
        <v>0</v>
      </c>
      <c r="U2523" s="14">
        <f>(P2523/100)*(K2523*$K$5)+(P2523/100)*(L2523*$L$5)</f>
        <v>0</v>
      </c>
      <c r="V2523" s="14">
        <f>(Q2523/100)*(L2523*$L$5)</f>
        <v>0</v>
      </c>
      <c r="W2523" s="14">
        <f>(R2523/100)*(K2523*$K$5)+(R2523/100)*(L2523*$L$5)</f>
        <v>0</v>
      </c>
      <c r="X2523" s="14">
        <f t="shared" si="806"/>
        <v>444.85</v>
      </c>
      <c r="Y2523" s="14">
        <f t="shared" si="807"/>
        <v>0</v>
      </c>
      <c r="Z2523" s="14">
        <f t="shared" si="808"/>
        <v>0</v>
      </c>
      <c r="AA2523" s="14">
        <f t="shared" si="809"/>
        <v>0</v>
      </c>
      <c r="AB2523" s="14">
        <f>R2523+W2523</f>
        <v>0</v>
      </c>
      <c r="AC2523" s="15">
        <f t="shared" ref="AC2523:AC2535" si="812">ROUND(X2523+Y2523+Z2523+AA2523+AB2523,1)</f>
        <v>444.9</v>
      </c>
      <c r="AD2523" s="48">
        <f>(ROUND(AC2523-AC2521,1)/AC2521)</f>
        <v>-6.6512798992866135E-2</v>
      </c>
      <c r="AE2523" s="113"/>
      <c r="AF2523" s="60"/>
    </row>
    <row r="2524" spans="1:32">
      <c r="A2524" s="99" t="s">
        <v>817</v>
      </c>
      <c r="B2524" s="89">
        <v>0</v>
      </c>
      <c r="C2524" s="21" t="s">
        <v>338</v>
      </c>
      <c r="D2524" s="12">
        <v>155</v>
      </c>
      <c r="E2524" s="12">
        <v>0</v>
      </c>
      <c r="F2524" s="12">
        <v>0</v>
      </c>
      <c r="G2524" s="12">
        <v>0</v>
      </c>
      <c r="H2524" s="12">
        <v>0</v>
      </c>
      <c r="I2524" s="13">
        <v>50</v>
      </c>
      <c r="J2524" s="13">
        <v>20</v>
      </c>
      <c r="K2524" s="13">
        <v>0</v>
      </c>
      <c r="L2524" s="13">
        <v>0</v>
      </c>
      <c r="M2524" s="13">
        <v>0</v>
      </c>
      <c r="N2524" s="14">
        <f>D2524*$D$6</f>
        <v>217</v>
      </c>
      <c r="O2524" s="14">
        <f>E2524*$E$6</f>
        <v>0</v>
      </c>
      <c r="P2524" s="14">
        <f>F2524*$F$6</f>
        <v>0</v>
      </c>
      <c r="Q2524" s="14">
        <f>G2524*$G$6</f>
        <v>0</v>
      </c>
      <c r="R2524" s="14">
        <f>H2524*$H$6</f>
        <v>0</v>
      </c>
      <c r="S2524" s="14">
        <f>(N2524/100)*(I2524*$I$6)+(N2524/100)*(J2524*$J$6)</f>
        <v>227.85</v>
      </c>
      <c r="T2524" s="14">
        <f>(O2524/100)*(K2524*$K$6)</f>
        <v>0</v>
      </c>
      <c r="U2524" s="14">
        <f>(P2524/100)*(K2524*$K$6)+(P2524/100)*(L2524*$L$6)</f>
        <v>0</v>
      </c>
      <c r="V2524" s="14">
        <f>(Q2524/100)*(L2524*$L$6)</f>
        <v>0</v>
      </c>
      <c r="W2524" s="14">
        <f>(R2524/100)*(K2524*$K$6)+(R2524/100)*(L2524*$L$6)</f>
        <v>0</v>
      </c>
      <c r="X2524" s="14">
        <f t="shared" si="806"/>
        <v>444.85</v>
      </c>
      <c r="Y2524" s="14">
        <f t="shared" si="807"/>
        <v>0</v>
      </c>
      <c r="Z2524" s="14">
        <f t="shared" si="808"/>
        <v>0</v>
      </c>
      <c r="AA2524" s="14">
        <f t="shared" si="809"/>
        <v>0</v>
      </c>
      <c r="AB2524" s="14">
        <f t="shared" ref="AB2524:AB2535" si="813">R2524+W2524</f>
        <v>0</v>
      </c>
      <c r="AC2524" s="15">
        <f t="shared" si="812"/>
        <v>444.9</v>
      </c>
      <c r="AD2524" s="48">
        <f>(ROUND(AC2524-AC2521,1)/AC2521)</f>
        <v>-6.6512798992866135E-2</v>
      </c>
      <c r="AE2524" s="113"/>
      <c r="AF2524" s="60"/>
    </row>
    <row r="2525" spans="1:32">
      <c r="A2525" s="99" t="s">
        <v>818</v>
      </c>
      <c r="B2525" s="89">
        <v>0</v>
      </c>
      <c r="C2525" s="21" t="s">
        <v>339</v>
      </c>
      <c r="D2525" s="12">
        <v>155</v>
      </c>
      <c r="E2525" s="12">
        <v>0</v>
      </c>
      <c r="F2525" s="12">
        <v>0</v>
      </c>
      <c r="G2525" s="12">
        <v>0</v>
      </c>
      <c r="H2525" s="12">
        <v>0</v>
      </c>
      <c r="I2525" s="13">
        <v>50</v>
      </c>
      <c r="J2525" s="13">
        <v>20</v>
      </c>
      <c r="K2525" s="13">
        <v>0</v>
      </c>
      <c r="L2525" s="13">
        <v>0</v>
      </c>
      <c r="M2525" s="13">
        <v>0</v>
      </c>
      <c r="N2525" s="14">
        <f>D2525*$D$7</f>
        <v>217</v>
      </c>
      <c r="O2525" s="14">
        <f>E2525*$E$7</f>
        <v>0</v>
      </c>
      <c r="P2525" s="14">
        <f>F2525*$F$7</f>
        <v>0</v>
      </c>
      <c r="Q2525" s="14">
        <f>G2525*$G$7</f>
        <v>0</v>
      </c>
      <c r="R2525" s="14">
        <f>H2525*$H$7</f>
        <v>0</v>
      </c>
      <c r="S2525" s="14">
        <f>(N2525/100)*(I2525*$I$7)+(N2525/100)*(J2525*$J$7)</f>
        <v>227.85</v>
      </c>
      <c r="T2525" s="14">
        <f>(O2525/100)*(K2525*$K$7)</f>
        <v>0</v>
      </c>
      <c r="U2525" s="14">
        <f>(P2525/100)*(K2525*$K$7)+(P2525/100)*(L2525*$L$7)</f>
        <v>0</v>
      </c>
      <c r="V2525" s="14">
        <f>(Q2525/100)*(L2525*$L$7)</f>
        <v>0</v>
      </c>
      <c r="W2525" s="14">
        <f>(R2525/100)*(K2525*$K$7)+(R2525/100)*(L2525*$L$7)</f>
        <v>0</v>
      </c>
      <c r="X2525" s="14">
        <f t="shared" si="806"/>
        <v>444.85</v>
      </c>
      <c r="Y2525" s="14">
        <f t="shared" si="807"/>
        <v>0</v>
      </c>
      <c r="Z2525" s="14">
        <f t="shared" si="808"/>
        <v>0</v>
      </c>
      <c r="AA2525" s="14">
        <f t="shared" si="809"/>
        <v>0</v>
      </c>
      <c r="AB2525" s="14">
        <f t="shared" si="813"/>
        <v>0</v>
      </c>
      <c r="AC2525" s="15">
        <f t="shared" si="812"/>
        <v>444.9</v>
      </c>
      <c r="AD2525" s="48">
        <f>(ROUND(AC2525-AC2521,1)/AC2521)</f>
        <v>-6.6512798992866135E-2</v>
      </c>
      <c r="AE2525" s="113"/>
      <c r="AF2525" s="60"/>
    </row>
    <row r="2526" spans="1:32">
      <c r="A2526" s="99" t="s">
        <v>667</v>
      </c>
      <c r="B2526" s="89"/>
      <c r="C2526" s="21" t="s">
        <v>340</v>
      </c>
      <c r="D2526" s="12">
        <v>155</v>
      </c>
      <c r="E2526" s="12">
        <v>0</v>
      </c>
      <c r="F2526" s="12">
        <v>0</v>
      </c>
      <c r="G2526" s="12">
        <v>0</v>
      </c>
      <c r="H2526" s="12">
        <v>0</v>
      </c>
      <c r="I2526" s="13">
        <v>50</v>
      </c>
      <c r="J2526" s="13">
        <v>20</v>
      </c>
      <c r="K2526" s="13">
        <v>0</v>
      </c>
      <c r="L2526" s="13">
        <v>0</v>
      </c>
      <c r="M2526" s="13">
        <v>0</v>
      </c>
      <c r="N2526" s="14">
        <f>D2526*$D$8</f>
        <v>217</v>
      </c>
      <c r="O2526" s="14">
        <f>E2526*$E$8</f>
        <v>0</v>
      </c>
      <c r="P2526" s="14">
        <f>F2526*$F$8</f>
        <v>0</v>
      </c>
      <c r="Q2526" s="14">
        <f>G2526*$G$8</f>
        <v>0</v>
      </c>
      <c r="R2526" s="14">
        <f>H2526*$H$8</f>
        <v>0</v>
      </c>
      <c r="S2526" s="14">
        <f>(N2526/100)*(I2526*$I$8)+(N2526/100)*(J2526*$J$8)</f>
        <v>227.85</v>
      </c>
      <c r="T2526" s="14">
        <f>(O2526/100)*(K2526*$K$8)</f>
        <v>0</v>
      </c>
      <c r="U2526" s="14">
        <f>(P2526/100)*(K2526*$K$8)+(P2526/100)*(L2526*$L$8)</f>
        <v>0</v>
      </c>
      <c r="V2526" s="14">
        <f>(Q2526/100)*(L2526*$L$8)</f>
        <v>0</v>
      </c>
      <c r="W2526" s="14">
        <f>(R2526/100)*(K2526*$K$8)+(R2526/100)*(L2526*$L$8)</f>
        <v>0</v>
      </c>
      <c r="X2526" s="14">
        <f t="shared" si="806"/>
        <v>444.85</v>
      </c>
      <c r="Y2526" s="14">
        <f t="shared" si="807"/>
        <v>0</v>
      </c>
      <c r="Z2526" s="14">
        <f t="shared" si="808"/>
        <v>0</v>
      </c>
      <c r="AA2526" s="14">
        <f t="shared" si="809"/>
        <v>0</v>
      </c>
      <c r="AB2526" s="14">
        <f t="shared" si="813"/>
        <v>0</v>
      </c>
      <c r="AC2526" s="15">
        <f t="shared" si="812"/>
        <v>444.9</v>
      </c>
      <c r="AD2526" s="48">
        <f>(ROUND(AC2526-AC2521,1)/AC2521)</f>
        <v>-6.6512798992866135E-2</v>
      </c>
      <c r="AE2526" s="113"/>
      <c r="AF2526" s="60"/>
    </row>
    <row r="2527" spans="1:32">
      <c r="A2527" s="99" t="s">
        <v>606</v>
      </c>
      <c r="B2527" s="89"/>
      <c r="C2527" s="21" t="s">
        <v>1</v>
      </c>
      <c r="D2527" s="12">
        <v>77</v>
      </c>
      <c r="E2527" s="12">
        <v>155</v>
      </c>
      <c r="F2527" s="12">
        <v>0</v>
      </c>
      <c r="G2527" s="12">
        <v>0</v>
      </c>
      <c r="H2527" s="12">
        <v>0</v>
      </c>
      <c r="I2527" s="13">
        <v>50</v>
      </c>
      <c r="J2527" s="13">
        <v>20</v>
      </c>
      <c r="K2527" s="13">
        <v>75</v>
      </c>
      <c r="L2527" s="13">
        <v>0</v>
      </c>
      <c r="M2527" s="13">
        <v>0</v>
      </c>
      <c r="N2527" s="14">
        <f>D2527*$D$9</f>
        <v>92.399999999999991</v>
      </c>
      <c r="O2527" s="14">
        <f>E2527*$E$9</f>
        <v>201.5</v>
      </c>
      <c r="P2527" s="14">
        <f>F2527*$F$9</f>
        <v>0</v>
      </c>
      <c r="Q2527" s="14">
        <f>G2527*$G$9</f>
        <v>0</v>
      </c>
      <c r="R2527" s="14">
        <f>H2527*$H$9</f>
        <v>0</v>
      </c>
      <c r="S2527" s="14">
        <f>(N2527/100)*(I2527*$I$9)+(N2527/100)*(J2527*$J$9)</f>
        <v>97.02</v>
      </c>
      <c r="T2527" s="14">
        <f>(O2527/100)*(K2527*$K$9)</f>
        <v>226.6875</v>
      </c>
      <c r="U2527" s="14">
        <f>(P2527/100)*(K2527*$K$9)+(P2527/100)*(L2527*$L$9)</f>
        <v>0</v>
      </c>
      <c r="V2527" s="14">
        <f>(Q2527/100)*(L2527*$L$9)</f>
        <v>0</v>
      </c>
      <c r="W2527" s="14">
        <f>(R2527/100)*(K2527*$K$9)+(R2527/100)*(L2527*$L$9)</f>
        <v>0</v>
      </c>
      <c r="X2527" s="14">
        <f t="shared" si="806"/>
        <v>189.42</v>
      </c>
      <c r="Y2527" s="14">
        <f t="shared" si="807"/>
        <v>428.1875</v>
      </c>
      <c r="Z2527" s="14">
        <f t="shared" si="808"/>
        <v>0</v>
      </c>
      <c r="AA2527" s="14">
        <f t="shared" si="809"/>
        <v>0</v>
      </c>
      <c r="AB2527" s="14">
        <f t="shared" si="813"/>
        <v>0</v>
      </c>
      <c r="AC2527" s="15">
        <f t="shared" si="812"/>
        <v>617.6</v>
      </c>
      <c r="AD2527" s="48">
        <f>(ROUND(AC2527-AC2521,1)/AC2521)</f>
        <v>0.29584557280738566</v>
      </c>
      <c r="AE2527" s="113"/>
      <c r="AF2527" s="60"/>
    </row>
    <row r="2528" spans="1:32">
      <c r="A2528" s="99" t="s">
        <v>845</v>
      </c>
      <c r="B2528" s="89"/>
      <c r="C2528" s="21" t="s">
        <v>2</v>
      </c>
      <c r="D2528" s="12">
        <v>77</v>
      </c>
      <c r="E2528" s="12">
        <v>0</v>
      </c>
      <c r="F2528" s="12">
        <v>155</v>
      </c>
      <c r="G2528" s="12">
        <v>0</v>
      </c>
      <c r="H2528" s="12">
        <v>0</v>
      </c>
      <c r="I2528" s="13">
        <v>50</v>
      </c>
      <c r="J2528" s="13">
        <v>20</v>
      </c>
      <c r="K2528" s="13">
        <v>37.5</v>
      </c>
      <c r="L2528" s="13">
        <v>37.5</v>
      </c>
      <c r="M2528" s="13">
        <v>0</v>
      </c>
      <c r="N2528" s="14">
        <f>D2528*$D$10</f>
        <v>92.399999999999991</v>
      </c>
      <c r="O2528" s="14">
        <f>E2528*$E$10</f>
        <v>0</v>
      </c>
      <c r="P2528" s="14">
        <f>F2528*$F$10</f>
        <v>201.5</v>
      </c>
      <c r="Q2528" s="14">
        <f>G2528*$G$10</f>
        <v>0</v>
      </c>
      <c r="R2528" s="14">
        <f>H2528*$H$10</f>
        <v>0</v>
      </c>
      <c r="S2528" s="14">
        <f>(N2528/100)*(I2528*$I$10)+(N2528/100)*(J2528*$J$10)</f>
        <v>97.02</v>
      </c>
      <c r="T2528" s="14">
        <f>(O2528/100)*(K2528*$J$10)</f>
        <v>0</v>
      </c>
      <c r="U2528" s="14">
        <f>(P2528/100)*(K2528*$K$10)+(P2528/100)*(L2528*$L$10)</f>
        <v>226.6875</v>
      </c>
      <c r="V2528" s="14">
        <f>(Q2528/100)*(L2528*$L$10)</f>
        <v>0</v>
      </c>
      <c r="W2528" s="14">
        <f>(R2528/100)*(K2528*$K$10)+(R2528/100)*(L2528*$L$10)</f>
        <v>0</v>
      </c>
      <c r="X2528" s="14">
        <f t="shared" si="806"/>
        <v>189.42</v>
      </c>
      <c r="Y2528" s="14">
        <f t="shared" si="807"/>
        <v>0</v>
      </c>
      <c r="Z2528" s="14">
        <f t="shared" si="808"/>
        <v>428.1875</v>
      </c>
      <c r="AA2528" s="14">
        <f t="shared" si="809"/>
        <v>0</v>
      </c>
      <c r="AB2528" s="14">
        <f t="shared" si="813"/>
        <v>0</v>
      </c>
      <c r="AC2528" s="15">
        <f t="shared" si="812"/>
        <v>617.6</v>
      </c>
      <c r="AD2528" s="48">
        <f>(ROUND(AC2528-AC2521,1)/AC2521)</f>
        <v>0.29584557280738566</v>
      </c>
      <c r="AE2528" s="113"/>
      <c r="AF2528" s="60"/>
    </row>
    <row r="2529" spans="1:32">
      <c r="A2529" s="99" t="s">
        <v>846</v>
      </c>
      <c r="B2529" s="89"/>
      <c r="C2529" s="21" t="s">
        <v>3</v>
      </c>
      <c r="D2529" s="12">
        <v>77</v>
      </c>
      <c r="E2529" s="12">
        <v>0</v>
      </c>
      <c r="F2529" s="12">
        <v>0</v>
      </c>
      <c r="G2529" s="12">
        <v>155</v>
      </c>
      <c r="H2529" s="12">
        <v>0</v>
      </c>
      <c r="I2529" s="13">
        <v>50</v>
      </c>
      <c r="J2529" s="13">
        <v>20</v>
      </c>
      <c r="K2529" s="13">
        <v>0</v>
      </c>
      <c r="L2529" s="13">
        <v>75</v>
      </c>
      <c r="M2529" s="13">
        <v>0</v>
      </c>
      <c r="N2529" s="14">
        <f>D2529*$D$11</f>
        <v>92.399999999999991</v>
      </c>
      <c r="O2529" s="14">
        <f>E2529*$E$11</f>
        <v>0</v>
      </c>
      <c r="P2529" s="14">
        <f>F2529*$F$11</f>
        <v>0</v>
      </c>
      <c r="Q2529" s="14">
        <f>G2529*$G$11</f>
        <v>201.5</v>
      </c>
      <c r="R2529" s="14">
        <f>H2529*$H$11</f>
        <v>0</v>
      </c>
      <c r="S2529" s="14">
        <f>(N2529/100)*(I2529*$I$11)+(N2529/100)*(J2529*$J$11)</f>
        <v>97.02</v>
      </c>
      <c r="T2529" s="14">
        <f>(O2529/100)*(K2529*$K$11)</f>
        <v>0</v>
      </c>
      <c r="U2529" s="14">
        <f>(P2529/100)*(K2529*$K$11)+(P2529/100)*(L2529*$L$11)</f>
        <v>0</v>
      </c>
      <c r="V2529" s="14">
        <f>(Q2529/100)*(L2529*$L$11)</f>
        <v>226.6875</v>
      </c>
      <c r="W2529" s="14">
        <f>(R2529/100)*(K2529*$K$11)+(R2529/100)*(L2529*$L$11)</f>
        <v>0</v>
      </c>
      <c r="X2529" s="14">
        <f t="shared" si="806"/>
        <v>189.42</v>
      </c>
      <c r="Y2529" s="14">
        <f t="shared" si="807"/>
        <v>0</v>
      </c>
      <c r="Z2529" s="14">
        <f t="shared" si="808"/>
        <v>0</v>
      </c>
      <c r="AA2529" s="14">
        <f t="shared" si="809"/>
        <v>428.1875</v>
      </c>
      <c r="AB2529" s="14">
        <f t="shared" si="813"/>
        <v>0</v>
      </c>
      <c r="AC2529" s="15">
        <f t="shared" si="812"/>
        <v>617.6</v>
      </c>
      <c r="AD2529" s="48">
        <f>(ROUND(AC2529-AC2521,1)/AC2521)</f>
        <v>0.29584557280738566</v>
      </c>
      <c r="AE2529" s="113"/>
      <c r="AF2529" s="60"/>
    </row>
    <row r="2530" spans="1:32">
      <c r="A2530" s="99" t="s">
        <v>847</v>
      </c>
      <c r="B2530" s="89"/>
      <c r="C2530" s="21" t="s">
        <v>4</v>
      </c>
      <c r="D2530" s="12">
        <v>77</v>
      </c>
      <c r="E2530" s="12">
        <v>0</v>
      </c>
      <c r="F2530" s="12">
        <v>0</v>
      </c>
      <c r="G2530" s="12">
        <v>0</v>
      </c>
      <c r="H2530" s="12">
        <v>155</v>
      </c>
      <c r="I2530" s="13">
        <v>50</v>
      </c>
      <c r="J2530" s="13">
        <v>20</v>
      </c>
      <c r="K2530" s="13">
        <v>37.5</v>
      </c>
      <c r="L2530" s="13">
        <v>37.5</v>
      </c>
      <c r="M2530" s="13">
        <v>0</v>
      </c>
      <c r="N2530" s="14">
        <f>D2530*$D$12</f>
        <v>92.399999999999991</v>
      </c>
      <c r="O2530" s="14">
        <f>E2530*$E$12</f>
        <v>0</v>
      </c>
      <c r="P2530" s="14">
        <f>F2530*$F$12</f>
        <v>0</v>
      </c>
      <c r="Q2530" s="14">
        <f>G2530*$G$12</f>
        <v>0</v>
      </c>
      <c r="R2530" s="14">
        <f>H2530*$H$12</f>
        <v>201.5</v>
      </c>
      <c r="S2530" s="14">
        <f>(N2530/100)*(I2530*$I$12)+(N2530/100)*(J2530*$J$12)</f>
        <v>97.02</v>
      </c>
      <c r="T2530" s="14">
        <f>(O2530/100)*(K2530*$K$12)</f>
        <v>0</v>
      </c>
      <c r="U2530" s="14">
        <f>(P2530/100)*(K2530*$K$12)+(P2530/100)*(L2530*$L$12)</f>
        <v>0</v>
      </c>
      <c r="V2530" s="14">
        <f>(Q2530/100)*(L2530*$L$12)</f>
        <v>0</v>
      </c>
      <c r="W2530" s="14">
        <f>(R2530/100)*(K2530*$K$12)+(R2530/100)*(L2530*$L$12)</f>
        <v>226.6875</v>
      </c>
      <c r="X2530" s="14">
        <f t="shared" si="806"/>
        <v>189.42</v>
      </c>
      <c r="Y2530" s="14">
        <f t="shared" si="807"/>
        <v>0</v>
      </c>
      <c r="Z2530" s="14">
        <f t="shared" si="808"/>
        <v>0</v>
      </c>
      <c r="AA2530" s="14">
        <f t="shared" si="809"/>
        <v>0</v>
      </c>
      <c r="AB2530" s="14">
        <f t="shared" si="813"/>
        <v>428.1875</v>
      </c>
      <c r="AC2530" s="15">
        <f t="shared" si="812"/>
        <v>617.6</v>
      </c>
      <c r="AD2530" s="48">
        <f>(ROUND(AC2530-AC2521,1)/AC2521)</f>
        <v>0.29584557280738566</v>
      </c>
      <c r="AE2530" s="113"/>
      <c r="AF2530" s="60"/>
    </row>
    <row r="2531" spans="1:32">
      <c r="A2531" s="99" t="s">
        <v>848</v>
      </c>
      <c r="B2531" s="89"/>
      <c r="C2531" s="21" t="s">
        <v>328</v>
      </c>
      <c r="D2531" s="12">
        <v>155</v>
      </c>
      <c r="E2531" s="12">
        <v>0</v>
      </c>
      <c r="F2531" s="12">
        <v>0</v>
      </c>
      <c r="G2531" s="12">
        <v>0</v>
      </c>
      <c r="H2531" s="12">
        <v>0</v>
      </c>
      <c r="I2531" s="13">
        <v>50</v>
      </c>
      <c r="J2531" s="13">
        <v>20</v>
      </c>
      <c r="K2531" s="13">
        <v>0</v>
      </c>
      <c r="L2531" s="13">
        <v>0</v>
      </c>
      <c r="M2531" s="13">
        <v>65</v>
      </c>
      <c r="N2531" s="14">
        <f>D2531*$D$13</f>
        <v>201.5</v>
      </c>
      <c r="O2531" s="14">
        <f>E2531*$E$13</f>
        <v>0</v>
      </c>
      <c r="P2531" s="14">
        <f>F2531*$F$13</f>
        <v>0</v>
      </c>
      <c r="Q2531" s="14">
        <f>G2531*$G$13</f>
        <v>0</v>
      </c>
      <c r="R2531" s="14">
        <f>H2531*$H$13</f>
        <v>0</v>
      </c>
      <c r="S2531" s="14">
        <f>(N2531/100)*(I2531*$I$14)+(N2531/100)*(J2531*$J$14)+(N2531/100)*(M2531*$M$14)</f>
        <v>408.03750000000002</v>
      </c>
      <c r="T2531" s="14">
        <f>(O2531/100)*(K2531*$K$13)+(O2531/100)*(M2531*$M$13)</f>
        <v>0</v>
      </c>
      <c r="U2531" s="14">
        <f>(P2531/100)*(K2531*$K$13)+(P2531/100)*(L2531*$L$13)+(P2531/100)*(M2531*$M$13)</f>
        <v>0</v>
      </c>
      <c r="V2531" s="14">
        <f>(Q2531/100)*(L2531*$L$13)+(Q2531/100)*(M2531*$M$13)</f>
        <v>0</v>
      </c>
      <c r="W2531" s="14">
        <f>(R2531/100)*(K2531*$K$13)+(R2531/100)*(L2531*$L$13)+(R2531/100)*(M2531*$M$13)</f>
        <v>0</v>
      </c>
      <c r="X2531" s="14">
        <f t="shared" si="806"/>
        <v>609.53750000000002</v>
      </c>
      <c r="Y2531" s="14">
        <f t="shared" si="807"/>
        <v>0</v>
      </c>
      <c r="Z2531" s="14">
        <f t="shared" si="808"/>
        <v>0</v>
      </c>
      <c r="AA2531" s="14">
        <f t="shared" si="809"/>
        <v>0</v>
      </c>
      <c r="AB2531" s="14">
        <f t="shared" si="813"/>
        <v>0</v>
      </c>
      <c r="AC2531" s="15">
        <f t="shared" si="812"/>
        <v>609.5</v>
      </c>
      <c r="AD2531" s="48">
        <f>(ROUND(AC2531-AC2521,1)/AC2521)</f>
        <v>0.27885018883759966</v>
      </c>
      <c r="AE2531" s="113"/>
      <c r="AF2531" s="60"/>
    </row>
    <row r="2532" spans="1:32">
      <c r="A2532" s="99" t="s">
        <v>849</v>
      </c>
      <c r="B2532" s="89"/>
      <c r="C2532" s="21" t="s">
        <v>329</v>
      </c>
      <c r="D2532" s="12">
        <v>155</v>
      </c>
      <c r="E2532" s="12">
        <v>0</v>
      </c>
      <c r="F2532" s="12">
        <v>0</v>
      </c>
      <c r="G2532" s="12">
        <v>0</v>
      </c>
      <c r="H2532" s="12">
        <v>0</v>
      </c>
      <c r="I2532" s="13">
        <v>50</v>
      </c>
      <c r="J2532" s="13">
        <v>20</v>
      </c>
      <c r="K2532" s="13">
        <v>65</v>
      </c>
      <c r="L2532" s="13">
        <v>0</v>
      </c>
      <c r="M2532" s="13">
        <v>0</v>
      </c>
      <c r="N2532" s="14">
        <f>D2532*$D$14</f>
        <v>201.5</v>
      </c>
      <c r="O2532" s="14">
        <f>E2532*$E$14</f>
        <v>0</v>
      </c>
      <c r="P2532" s="14">
        <f>F2532*$F$14</f>
        <v>0</v>
      </c>
      <c r="Q2532" s="14">
        <f>G2532*$G$14</f>
        <v>0</v>
      </c>
      <c r="R2532" s="14">
        <f>H2532*$H$14</f>
        <v>0</v>
      </c>
      <c r="S2532" s="14">
        <f>(N2532/100)*(I2532*$I$14)+(N2532/100)*(J2532*$J$14)+(N2532/100)*(K2532*$K$14)</f>
        <v>408.03750000000002</v>
      </c>
      <c r="T2532" s="14">
        <f>(O2532/100)*(K2532*$K$14)</f>
        <v>0</v>
      </c>
      <c r="U2532" s="14">
        <f>(P2532/100)*(K2532*$K$14)+(P2532/100)*(L2532*$L$14)</f>
        <v>0</v>
      </c>
      <c r="V2532" s="14">
        <f>(Q2532/100)*(L2532*$L$14)</f>
        <v>0</v>
      </c>
      <c r="W2532" s="14">
        <f>(R2532/100)*(K2532*$L$14)+(R2532/100)*(L2532*$M$14)</f>
        <v>0</v>
      </c>
      <c r="X2532" s="14">
        <f t="shared" si="806"/>
        <v>609.53750000000002</v>
      </c>
      <c r="Y2532" s="14">
        <f t="shared" si="807"/>
        <v>0</v>
      </c>
      <c r="Z2532" s="14">
        <f t="shared" si="808"/>
        <v>0</v>
      </c>
      <c r="AA2532" s="14">
        <f t="shared" si="809"/>
        <v>0</v>
      </c>
      <c r="AB2532" s="14">
        <f t="shared" si="813"/>
        <v>0</v>
      </c>
      <c r="AC2532" s="15">
        <f t="shared" si="812"/>
        <v>609.5</v>
      </c>
      <c r="AD2532" s="48">
        <f>(ROUND(AC2532-AC2521,1)/AC2521)</f>
        <v>0.27885018883759966</v>
      </c>
      <c r="AE2532" s="113"/>
      <c r="AF2532" s="60"/>
    </row>
    <row r="2533" spans="1:32">
      <c r="A2533" s="99"/>
      <c r="B2533" s="89"/>
      <c r="C2533" s="21" t="s">
        <v>330</v>
      </c>
      <c r="D2533" s="12">
        <v>155</v>
      </c>
      <c r="E2533" s="12">
        <v>0</v>
      </c>
      <c r="F2533" s="12">
        <v>0</v>
      </c>
      <c r="G2533" s="12">
        <v>0</v>
      </c>
      <c r="H2533" s="12">
        <v>0</v>
      </c>
      <c r="I2533" s="13">
        <v>50</v>
      </c>
      <c r="J2533" s="13">
        <v>20</v>
      </c>
      <c r="K2533" s="13">
        <v>0</v>
      </c>
      <c r="L2533" s="13">
        <v>65</v>
      </c>
      <c r="M2533" s="13">
        <v>0</v>
      </c>
      <c r="N2533" s="14">
        <f>D2533*$D$15</f>
        <v>201.5</v>
      </c>
      <c r="O2533" s="14">
        <f>E2533*$E$15</f>
        <v>0</v>
      </c>
      <c r="P2533" s="14">
        <f>F2533*$F$15</f>
        <v>0</v>
      </c>
      <c r="Q2533" s="14">
        <f>G2533*$G$15</f>
        <v>0</v>
      </c>
      <c r="R2533" s="14">
        <f>H2533*$H$15</f>
        <v>0</v>
      </c>
      <c r="S2533" s="14">
        <f>(N2533/100)*(I2533*$I$15)+(N2533/100)*(J2533*$J$15)+(N2533/100)*(L2533*$L$15)</f>
        <v>408.03750000000002</v>
      </c>
      <c r="T2533" s="14">
        <f>(O2533/100)*(K2533*$K$15)</f>
        <v>0</v>
      </c>
      <c r="U2533" s="14">
        <f>(P2533/100)*(K2533*$K$15)+(P2533/100)*(L2533*$L$15)</f>
        <v>0</v>
      </c>
      <c r="V2533" s="14">
        <f>(Q2533/100)*(L2533*$L$15)</f>
        <v>0</v>
      </c>
      <c r="W2533" s="14">
        <f>(R2533/100)*(K2533*$K$15)+(R2533/100)*(L2533*$L$15)</f>
        <v>0</v>
      </c>
      <c r="X2533" s="14">
        <f t="shared" si="806"/>
        <v>609.53750000000002</v>
      </c>
      <c r="Y2533" s="14">
        <f t="shared" si="807"/>
        <v>0</v>
      </c>
      <c r="Z2533" s="14">
        <f t="shared" si="808"/>
        <v>0</v>
      </c>
      <c r="AA2533" s="14">
        <f t="shared" si="809"/>
        <v>0</v>
      </c>
      <c r="AB2533" s="14">
        <f t="shared" si="813"/>
        <v>0</v>
      </c>
      <c r="AC2533" s="15">
        <f t="shared" si="812"/>
        <v>609.5</v>
      </c>
      <c r="AD2533" s="48">
        <f>(ROUND(AC2533-AC2521,1)/AC2521)</f>
        <v>0.27885018883759966</v>
      </c>
      <c r="AE2533" s="113"/>
      <c r="AF2533" s="60"/>
    </row>
    <row r="2534" spans="1:32" ht="15.75" customHeight="1">
      <c r="A2534" s="99"/>
      <c r="B2534" s="89"/>
      <c r="C2534" s="21" t="s">
        <v>326</v>
      </c>
      <c r="D2534" s="12">
        <v>155</v>
      </c>
      <c r="E2534" s="12">
        <v>0</v>
      </c>
      <c r="F2534" s="12">
        <v>0</v>
      </c>
      <c r="G2534" s="12">
        <v>0</v>
      </c>
      <c r="H2534" s="12">
        <v>0</v>
      </c>
      <c r="I2534" s="13">
        <v>50</v>
      </c>
      <c r="J2534" s="13">
        <v>51</v>
      </c>
      <c r="K2534" s="13">
        <v>0</v>
      </c>
      <c r="L2534" s="13">
        <v>0</v>
      </c>
      <c r="M2534" s="13">
        <v>0</v>
      </c>
      <c r="N2534" s="14">
        <f>D2534*$D$16</f>
        <v>201.5</v>
      </c>
      <c r="O2534" s="14">
        <f>E2534*$E$16</f>
        <v>0</v>
      </c>
      <c r="P2534" s="14">
        <f>F2534*$F$16</f>
        <v>0</v>
      </c>
      <c r="Q2534" s="14">
        <f>G2534*$G$16</f>
        <v>0</v>
      </c>
      <c r="R2534" s="14">
        <f>H2534*$H$16</f>
        <v>0</v>
      </c>
      <c r="S2534" s="14">
        <f>(N2534/100)*(I2534*$I$16)+(N2534/100)*(J2534*$J$16)</f>
        <v>337.10950000000003</v>
      </c>
      <c r="T2534" s="14">
        <f>(O2534/100)*(K2534*$K$16)</f>
        <v>0</v>
      </c>
      <c r="U2534" s="14">
        <f>(P2534/100)*(K2534*$K$16)+(P2534/100)*(L2534*$L$16)</f>
        <v>0</v>
      </c>
      <c r="V2534" s="14">
        <f>(Q2534/100)*(L2534*$L$16)</f>
        <v>0</v>
      </c>
      <c r="W2534" s="14">
        <f>(R2534/100)*(K2534*$K$16)+(R2534/100)*(L2534*$L$16)</f>
        <v>0</v>
      </c>
      <c r="X2534" s="14">
        <f t="shared" si="806"/>
        <v>538.60950000000003</v>
      </c>
      <c r="Y2534" s="14">
        <f t="shared" si="807"/>
        <v>0</v>
      </c>
      <c r="Z2534" s="14">
        <f t="shared" si="808"/>
        <v>0</v>
      </c>
      <c r="AA2534" s="14">
        <f t="shared" si="809"/>
        <v>0</v>
      </c>
      <c r="AB2534" s="14">
        <f t="shared" si="813"/>
        <v>0</v>
      </c>
      <c r="AC2534" s="15">
        <f t="shared" si="812"/>
        <v>538.6</v>
      </c>
      <c r="AD2534" s="48">
        <f>(ROUND(AC2534-AC2521,1)/AC2521)</f>
        <v>0.13008812421317667</v>
      </c>
      <c r="AE2534" s="113"/>
      <c r="AF2534" s="60"/>
    </row>
    <row r="2535" spans="1:32">
      <c r="A2535" s="99"/>
      <c r="B2535" s="89"/>
      <c r="C2535" s="21" t="s">
        <v>327</v>
      </c>
      <c r="D2535" s="12">
        <v>155</v>
      </c>
      <c r="E2535" s="12">
        <v>0</v>
      </c>
      <c r="F2535" s="12">
        <v>0</v>
      </c>
      <c r="G2535" s="12">
        <v>0</v>
      </c>
      <c r="H2535" s="12">
        <v>0</v>
      </c>
      <c r="I2535" s="13">
        <v>74</v>
      </c>
      <c r="J2535" s="13">
        <v>20</v>
      </c>
      <c r="K2535" s="13">
        <v>0</v>
      </c>
      <c r="L2535" s="13">
        <v>0</v>
      </c>
      <c r="M2535" s="13">
        <v>0</v>
      </c>
      <c r="N2535" s="14">
        <f>D2535*$D$17</f>
        <v>201.5</v>
      </c>
      <c r="O2535" s="14">
        <f>E2535*$E$17</f>
        <v>0</v>
      </c>
      <c r="P2535" s="14">
        <f>F2535*$F$17</f>
        <v>0</v>
      </c>
      <c r="Q2535" s="14">
        <f>G2535*$G$17</f>
        <v>0</v>
      </c>
      <c r="R2535" s="14">
        <f>H2535*$H$17</f>
        <v>0</v>
      </c>
      <c r="S2535" s="14">
        <f>(N2535/100)*(I2535*$I$17)+(N2535/100)*(J2535*$J$17)</f>
        <v>383.25299999999999</v>
      </c>
      <c r="T2535" s="14">
        <f>(O2535/100)*(K2535*$K$17)</f>
        <v>0</v>
      </c>
      <c r="U2535" s="14">
        <f>(P2535/100)*(K2535*$K$17)+(P2535/100)*(L2535*$L$17)</f>
        <v>0</v>
      </c>
      <c r="V2535" s="14">
        <f>(Q2535/100)*(L2535*$L$17)</f>
        <v>0</v>
      </c>
      <c r="W2535" s="14">
        <f>(R2535/100)*(K2535*$K$17)+(R2535/100)*(L2535*$L$17)</f>
        <v>0</v>
      </c>
      <c r="X2535" s="14">
        <f t="shared" si="806"/>
        <v>584.75299999999993</v>
      </c>
      <c r="Y2535" s="14">
        <f t="shared" si="807"/>
        <v>0</v>
      </c>
      <c r="Z2535" s="14">
        <f t="shared" si="808"/>
        <v>0</v>
      </c>
      <c r="AA2535" s="14">
        <f t="shared" si="809"/>
        <v>0</v>
      </c>
      <c r="AB2535" s="14">
        <f t="shared" si="813"/>
        <v>0</v>
      </c>
      <c r="AC2535" s="15">
        <f t="shared" si="812"/>
        <v>584.79999999999995</v>
      </c>
      <c r="AD2535" s="48">
        <f>(ROUND(AC2535-AC2521,1)/AC2521)</f>
        <v>0.22702475870751154</v>
      </c>
      <c r="AE2535" s="113"/>
      <c r="AF2535" s="60"/>
    </row>
    <row r="2536" spans="1:32">
      <c r="A2536" s="106" t="s">
        <v>0</v>
      </c>
      <c r="B2536" s="86" t="s">
        <v>324</v>
      </c>
      <c r="C2536" s="50" t="s">
        <v>244</v>
      </c>
      <c r="D2536" s="11">
        <v>170</v>
      </c>
      <c r="E2536" s="11">
        <v>0</v>
      </c>
      <c r="F2536" s="11">
        <v>0</v>
      </c>
      <c r="G2536" s="11">
        <v>0</v>
      </c>
      <c r="H2536" s="11">
        <v>0</v>
      </c>
      <c r="I2536" s="51">
        <v>35</v>
      </c>
      <c r="J2536" s="51">
        <v>25</v>
      </c>
      <c r="K2536" s="51">
        <v>0</v>
      </c>
      <c r="L2536" s="51">
        <v>0</v>
      </c>
      <c r="M2536" s="51">
        <v>0</v>
      </c>
      <c r="N2536" s="52">
        <f>D2536*$D$3</f>
        <v>255</v>
      </c>
      <c r="O2536" s="52">
        <f>E2536*$E$3</f>
        <v>0</v>
      </c>
      <c r="P2536" s="52">
        <f>F2536*$F$3</f>
        <v>0</v>
      </c>
      <c r="Q2536" s="52">
        <f>G2536*$G$3</f>
        <v>0</v>
      </c>
      <c r="R2536" s="52">
        <f>H2536*$H$3</f>
        <v>0</v>
      </c>
      <c r="S2536" s="52">
        <f>(N2536/100)*(I2536*$I$3)+(N2536/100)*(J2536*$J$3)</f>
        <v>229.5</v>
      </c>
      <c r="T2536" s="52">
        <f>(O2536/100)*(K2536*$K$3)</f>
        <v>0</v>
      </c>
      <c r="U2536" s="52">
        <f>(P2536/100)*(K2536*$K$3)+(P2536/100)*(L2536*$L$3)</f>
        <v>0</v>
      </c>
      <c r="V2536" s="52">
        <f>(Q2536/100)*(L2536*$L$3)</f>
        <v>0</v>
      </c>
      <c r="W2536" s="52">
        <f>(R2536/100)*(K2536*$K$3)+(R2536/100)*(L2536*$L$3)</f>
        <v>0</v>
      </c>
      <c r="X2536" s="52">
        <f t="shared" ref="X2536:X2581" si="814">N2536+S2536</f>
        <v>484.5</v>
      </c>
      <c r="Y2536" s="52">
        <f t="shared" ref="Y2536:Y2581" si="815">O2536+T2536</f>
        <v>0</v>
      </c>
      <c r="Z2536" s="52">
        <f t="shared" ref="Z2536:Z2581" si="816">P2536+U2536</f>
        <v>0</v>
      </c>
      <c r="AA2536" s="52">
        <f t="shared" ref="AA2536:AA2581" si="817">Q2536+V2536</f>
        <v>0</v>
      </c>
      <c r="AB2536" s="52">
        <f>R2536+W2536</f>
        <v>0</v>
      </c>
      <c r="AC2536" s="53">
        <f>ROUND(X2536+Y2536+Z2536+AA2536+AB2536,1)</f>
        <v>484.5</v>
      </c>
      <c r="AD2536" s="58">
        <v>0</v>
      </c>
      <c r="AE2536" s="113" t="s">
        <v>814</v>
      </c>
      <c r="AF2536" s="60"/>
    </row>
    <row r="2537" spans="1:32">
      <c r="A2537" s="99" t="s">
        <v>815</v>
      </c>
      <c r="B2537" s="87">
        <v>16</v>
      </c>
      <c r="C2537" s="21" t="s">
        <v>325</v>
      </c>
      <c r="D2537" s="12">
        <v>170</v>
      </c>
      <c r="E2537" s="12">
        <v>0</v>
      </c>
      <c r="F2537" s="12">
        <v>0</v>
      </c>
      <c r="G2537" s="12">
        <v>0</v>
      </c>
      <c r="H2537" s="12">
        <v>0</v>
      </c>
      <c r="I2537" s="13">
        <v>49</v>
      </c>
      <c r="J2537" s="13">
        <v>39</v>
      </c>
      <c r="K2537" s="13">
        <v>0</v>
      </c>
      <c r="L2537" s="13">
        <v>0</v>
      </c>
      <c r="M2537" s="13">
        <v>0</v>
      </c>
      <c r="N2537" s="14">
        <f>D2537*$D$4</f>
        <v>221</v>
      </c>
      <c r="O2537" s="14">
        <f>E2537*$E$4</f>
        <v>0</v>
      </c>
      <c r="P2537" s="14">
        <f>F2537*$F$4</f>
        <v>0</v>
      </c>
      <c r="Q2537" s="14">
        <f>G2537*$G$4</f>
        <v>0</v>
      </c>
      <c r="R2537" s="14">
        <f>H2537*$H$4</f>
        <v>0</v>
      </c>
      <c r="S2537" s="14">
        <f>(N2537/100)*(I2537*$I$4)+(N2537/100)*(J2537*$J$4)</f>
        <v>350.06399999999996</v>
      </c>
      <c r="T2537" s="14">
        <f>(O2537/100)*(K2537*$K$4)</f>
        <v>0</v>
      </c>
      <c r="U2537" s="14">
        <f>(P2537/100)*(K2537*$K$4)+(P2537/100)*(L2537*$L$4)</f>
        <v>0</v>
      </c>
      <c r="V2537" s="14">
        <f>(Q2537/100)*(L2537*$L$4)</f>
        <v>0</v>
      </c>
      <c r="W2537" s="14">
        <f>(R2537/100)*(K2537*$K$4)+(R2537/100)*(L2537*$L$4)</f>
        <v>0</v>
      </c>
      <c r="X2537" s="14">
        <f t="shared" si="814"/>
        <v>571.06399999999996</v>
      </c>
      <c r="Y2537" s="14">
        <f t="shared" si="815"/>
        <v>0</v>
      </c>
      <c r="Z2537" s="14">
        <f t="shared" si="816"/>
        <v>0</v>
      </c>
      <c r="AA2537" s="14">
        <f t="shared" si="817"/>
        <v>0</v>
      </c>
      <c r="AB2537" s="14">
        <f>R2537+W2537</f>
        <v>0</v>
      </c>
      <c r="AC2537" s="15">
        <f>ROUND(X2537+Y2537+Z2537+AA2537+AB2537,1)</f>
        <v>571.1</v>
      </c>
      <c r="AD2537" s="48">
        <f>(ROUND(AC2537-AC2536,1)/AC2536)</f>
        <v>0.17874097007223941</v>
      </c>
      <c r="AE2537" s="113"/>
      <c r="AF2537" s="60"/>
    </row>
    <row r="2538" spans="1:32">
      <c r="A2538" s="99" t="s">
        <v>816</v>
      </c>
      <c r="B2538" s="87">
        <v>16</v>
      </c>
      <c r="C2538" s="21" t="s">
        <v>850</v>
      </c>
      <c r="D2538" s="12">
        <v>170</v>
      </c>
      <c r="E2538" s="12">
        <v>0</v>
      </c>
      <c r="F2538" s="12">
        <v>0</v>
      </c>
      <c r="G2538" s="12">
        <v>0</v>
      </c>
      <c r="H2538" s="12">
        <v>0</v>
      </c>
      <c r="I2538" s="13">
        <v>35</v>
      </c>
      <c r="J2538" s="13">
        <v>25</v>
      </c>
      <c r="K2538" s="13">
        <v>0</v>
      </c>
      <c r="L2538" s="13">
        <v>0</v>
      </c>
      <c r="M2538" s="13">
        <v>0</v>
      </c>
      <c r="N2538" s="14">
        <f>D2538*$D$5</f>
        <v>237.99999999999997</v>
      </c>
      <c r="O2538" s="14">
        <f>E2538*$E$5</f>
        <v>0</v>
      </c>
      <c r="P2538" s="14">
        <f>F2538*$F$5</f>
        <v>0</v>
      </c>
      <c r="Q2538" s="14">
        <f>G2538*$G$5</f>
        <v>0</v>
      </c>
      <c r="R2538" s="14">
        <f>H2538*$H$5</f>
        <v>0</v>
      </c>
      <c r="S2538" s="14">
        <f>(N2538/100)*(I2538*$I$5)+(N2538/100)*(J2538*$J$5)</f>
        <v>214.2</v>
      </c>
      <c r="T2538" s="14">
        <f>(O2538/100)*(K2538*$K$5)</f>
        <v>0</v>
      </c>
      <c r="U2538" s="14">
        <f>(P2538/100)*(K2538*$K$5)+(P2538/100)*(L2538*$L$5)</f>
        <v>0</v>
      </c>
      <c r="V2538" s="14">
        <f>(Q2538/100)*(L2538*$L$5)</f>
        <v>0</v>
      </c>
      <c r="W2538" s="14">
        <f>(R2538/100)*(K2538*$K$5)+(R2538/100)*(L2538*$L$5)</f>
        <v>0</v>
      </c>
      <c r="X2538" s="14">
        <f t="shared" si="814"/>
        <v>452.19999999999993</v>
      </c>
      <c r="Y2538" s="14">
        <f t="shared" si="815"/>
        <v>0</v>
      </c>
      <c r="Z2538" s="14">
        <f t="shared" si="816"/>
        <v>0</v>
      </c>
      <c r="AA2538" s="14">
        <f t="shared" si="817"/>
        <v>0</v>
      </c>
      <c r="AB2538" s="14">
        <f>R2538+W2538</f>
        <v>0</v>
      </c>
      <c r="AC2538" s="15">
        <f t="shared" ref="AC2538:AC2550" si="818">ROUND(X2538+Y2538+Z2538+AA2538+AB2538,1)</f>
        <v>452.2</v>
      </c>
      <c r="AD2538" s="48">
        <f>(ROUND(AC2538-AC2536,1)/AC2536)</f>
        <v>-6.6666666666666666E-2</v>
      </c>
      <c r="AE2538" s="113"/>
      <c r="AF2538" s="60"/>
    </row>
    <row r="2539" spans="1:32">
      <c r="A2539" s="99" t="s">
        <v>817</v>
      </c>
      <c r="B2539" s="87">
        <v>0</v>
      </c>
      <c r="C2539" s="21" t="s">
        <v>338</v>
      </c>
      <c r="D2539" s="12">
        <v>170</v>
      </c>
      <c r="E2539" s="12">
        <v>0</v>
      </c>
      <c r="F2539" s="12">
        <v>0</v>
      </c>
      <c r="G2539" s="12">
        <v>0</v>
      </c>
      <c r="H2539" s="12">
        <v>0</v>
      </c>
      <c r="I2539" s="13">
        <v>35</v>
      </c>
      <c r="J2539" s="13">
        <v>25</v>
      </c>
      <c r="K2539" s="13">
        <v>0</v>
      </c>
      <c r="L2539" s="13">
        <v>0</v>
      </c>
      <c r="M2539" s="13">
        <v>0</v>
      </c>
      <c r="N2539" s="14">
        <f>D2539*$D$6</f>
        <v>237.99999999999997</v>
      </c>
      <c r="O2539" s="14">
        <f>E2539*$E$6</f>
        <v>0</v>
      </c>
      <c r="P2539" s="14">
        <f>F2539*$F$6</f>
        <v>0</v>
      </c>
      <c r="Q2539" s="14">
        <f>G2539*$G$6</f>
        <v>0</v>
      </c>
      <c r="R2539" s="14">
        <f>H2539*$H$6</f>
        <v>0</v>
      </c>
      <c r="S2539" s="14">
        <f>(N2539/100)*(I2539*$I$6)+(N2539/100)*(J2539*$J$6)</f>
        <v>214.2</v>
      </c>
      <c r="T2539" s="14">
        <f>(O2539/100)*(K2539*$K$6)</f>
        <v>0</v>
      </c>
      <c r="U2539" s="14">
        <f>(P2539/100)*(K2539*$K$6)+(P2539/100)*(L2539*$L$6)</f>
        <v>0</v>
      </c>
      <c r="V2539" s="14">
        <f>(Q2539/100)*(L2539*$L$6)</f>
        <v>0</v>
      </c>
      <c r="W2539" s="14">
        <f>(R2539/100)*(K2539*$K$6)+(R2539/100)*(L2539*$L$6)</f>
        <v>0</v>
      </c>
      <c r="X2539" s="14">
        <f t="shared" si="814"/>
        <v>452.19999999999993</v>
      </c>
      <c r="Y2539" s="14">
        <f t="shared" si="815"/>
        <v>0</v>
      </c>
      <c r="Z2539" s="14">
        <f t="shared" si="816"/>
        <v>0</v>
      </c>
      <c r="AA2539" s="14">
        <f t="shared" si="817"/>
        <v>0</v>
      </c>
      <c r="AB2539" s="14">
        <f t="shared" ref="AB2539:AB2551" si="819">R2539+W2539</f>
        <v>0</v>
      </c>
      <c r="AC2539" s="15">
        <f t="shared" si="818"/>
        <v>452.2</v>
      </c>
      <c r="AD2539" s="48">
        <f>(ROUND(AC2539-AC2536,1)/AC2536)</f>
        <v>-6.6666666666666666E-2</v>
      </c>
      <c r="AE2539" s="113"/>
      <c r="AF2539" s="60"/>
    </row>
    <row r="2540" spans="1:32">
      <c r="A2540" s="99" t="s">
        <v>818</v>
      </c>
      <c r="B2540" s="87">
        <v>0</v>
      </c>
      <c r="C2540" s="21" t="s">
        <v>339</v>
      </c>
      <c r="D2540" s="12">
        <v>170</v>
      </c>
      <c r="E2540" s="12">
        <v>0</v>
      </c>
      <c r="F2540" s="12">
        <v>0</v>
      </c>
      <c r="G2540" s="12">
        <v>0</v>
      </c>
      <c r="H2540" s="12">
        <v>0</v>
      </c>
      <c r="I2540" s="13">
        <v>35</v>
      </c>
      <c r="J2540" s="13">
        <v>25</v>
      </c>
      <c r="K2540" s="13">
        <v>0</v>
      </c>
      <c r="L2540" s="13">
        <v>0</v>
      </c>
      <c r="M2540" s="13">
        <v>0</v>
      </c>
      <c r="N2540" s="14">
        <f>D2540*$D$7</f>
        <v>237.99999999999997</v>
      </c>
      <c r="O2540" s="14">
        <f>E2540*$E$7</f>
        <v>0</v>
      </c>
      <c r="P2540" s="14">
        <f>F2540*$F$7</f>
        <v>0</v>
      </c>
      <c r="Q2540" s="14">
        <f>G2540*$G$7</f>
        <v>0</v>
      </c>
      <c r="R2540" s="14">
        <f>H2540*$H$7</f>
        <v>0</v>
      </c>
      <c r="S2540" s="14">
        <f>(N2540/100)*(I2540*$I$7)+(N2540/100)*(J2540*$J$7)</f>
        <v>214.2</v>
      </c>
      <c r="T2540" s="14">
        <f>(O2540/100)*(K2540*$K$7)</f>
        <v>0</v>
      </c>
      <c r="U2540" s="14">
        <f>(P2540/100)*(K2540*$K$7)+(P2540/100)*(L2540*$L$7)</f>
        <v>0</v>
      </c>
      <c r="V2540" s="14">
        <f>(Q2540/100)*(L2540*$L$7)</f>
        <v>0</v>
      </c>
      <c r="W2540" s="14">
        <f>(R2540/100)*(K2540*$K$7)+(R2540/100)*(L2540*$L$7)</f>
        <v>0</v>
      </c>
      <c r="X2540" s="14">
        <f t="shared" si="814"/>
        <v>452.19999999999993</v>
      </c>
      <c r="Y2540" s="14">
        <f t="shared" si="815"/>
        <v>0</v>
      </c>
      <c r="Z2540" s="14">
        <f t="shared" si="816"/>
        <v>0</v>
      </c>
      <c r="AA2540" s="14">
        <f t="shared" si="817"/>
        <v>0</v>
      </c>
      <c r="AB2540" s="14">
        <f t="shared" si="819"/>
        <v>0</v>
      </c>
      <c r="AC2540" s="15">
        <f t="shared" si="818"/>
        <v>452.2</v>
      </c>
      <c r="AD2540" s="48">
        <f>(ROUND(AC2540-AC2536,1)/AC2536)</f>
        <v>-6.6666666666666666E-2</v>
      </c>
      <c r="AE2540" s="113"/>
      <c r="AF2540" s="60"/>
    </row>
    <row r="2541" spans="1:32">
      <c r="A2541" s="99" t="s">
        <v>667</v>
      </c>
      <c r="B2541" s="87"/>
      <c r="C2541" s="21" t="s">
        <v>340</v>
      </c>
      <c r="D2541" s="12">
        <v>170</v>
      </c>
      <c r="E2541" s="12">
        <v>0</v>
      </c>
      <c r="F2541" s="12">
        <v>0</v>
      </c>
      <c r="G2541" s="12">
        <v>0</v>
      </c>
      <c r="H2541" s="12">
        <v>0</v>
      </c>
      <c r="I2541" s="13">
        <v>35</v>
      </c>
      <c r="J2541" s="13">
        <v>25</v>
      </c>
      <c r="K2541" s="13">
        <v>0</v>
      </c>
      <c r="L2541" s="13">
        <v>0</v>
      </c>
      <c r="M2541" s="13">
        <v>0</v>
      </c>
      <c r="N2541" s="14">
        <f>D2541*$D$8</f>
        <v>237.99999999999997</v>
      </c>
      <c r="O2541" s="14">
        <f>E2541*$E$8</f>
        <v>0</v>
      </c>
      <c r="P2541" s="14">
        <f>F2541*$F$8</f>
        <v>0</v>
      </c>
      <c r="Q2541" s="14">
        <f>G2541*$G$8</f>
        <v>0</v>
      </c>
      <c r="R2541" s="14">
        <f>H2541*$H$8</f>
        <v>0</v>
      </c>
      <c r="S2541" s="14">
        <f>(N2541/100)*(I2541*$I$8)+(N2541/100)*(J2541*$J$8)</f>
        <v>214.2</v>
      </c>
      <c r="T2541" s="14">
        <f>(O2541/100)*(K2541*$K$8)</f>
        <v>0</v>
      </c>
      <c r="U2541" s="14">
        <f>(P2541/100)*(K2541*$K$8)+(P2541/100)*(L2541*$L$8)</f>
        <v>0</v>
      </c>
      <c r="V2541" s="14">
        <f>(Q2541/100)*(L2541*$L$8)</f>
        <v>0</v>
      </c>
      <c r="W2541" s="14">
        <f>(R2541/100)*(K2541*$K$8)+(R2541/100)*(L2541*$L$8)</f>
        <v>0</v>
      </c>
      <c r="X2541" s="14">
        <f t="shared" si="814"/>
        <v>452.19999999999993</v>
      </c>
      <c r="Y2541" s="14">
        <f t="shared" si="815"/>
        <v>0</v>
      </c>
      <c r="Z2541" s="14">
        <f t="shared" si="816"/>
        <v>0</v>
      </c>
      <c r="AA2541" s="14">
        <f t="shared" si="817"/>
        <v>0</v>
      </c>
      <c r="AB2541" s="14">
        <f t="shared" si="819"/>
        <v>0</v>
      </c>
      <c r="AC2541" s="15">
        <f t="shared" si="818"/>
        <v>452.2</v>
      </c>
      <c r="AD2541" s="48">
        <f>(ROUND(AC2541-AC2536,1)/AC2536)</f>
        <v>-6.6666666666666666E-2</v>
      </c>
      <c r="AE2541" s="113"/>
      <c r="AF2541" s="60"/>
    </row>
    <row r="2542" spans="1:32">
      <c r="A2542" s="99" t="s">
        <v>606</v>
      </c>
      <c r="B2542" s="87"/>
      <c r="C2542" s="21" t="s">
        <v>1</v>
      </c>
      <c r="D2542" s="12">
        <v>85</v>
      </c>
      <c r="E2542" s="12">
        <v>170</v>
      </c>
      <c r="F2542" s="12">
        <v>0</v>
      </c>
      <c r="G2542" s="12">
        <v>0</v>
      </c>
      <c r="H2542" s="12">
        <v>0</v>
      </c>
      <c r="I2542" s="13">
        <v>35</v>
      </c>
      <c r="J2542" s="13">
        <v>25</v>
      </c>
      <c r="K2542" s="13">
        <v>64</v>
      </c>
      <c r="L2542" s="13">
        <v>0</v>
      </c>
      <c r="M2542" s="13">
        <v>0</v>
      </c>
      <c r="N2542" s="14">
        <f>D2542*$D$9</f>
        <v>102</v>
      </c>
      <c r="O2542" s="14">
        <f>E2542*$E$9</f>
        <v>221</v>
      </c>
      <c r="P2542" s="14">
        <f>F2542*$F$9</f>
        <v>0</v>
      </c>
      <c r="Q2542" s="14">
        <f>G2542*$G$9</f>
        <v>0</v>
      </c>
      <c r="R2542" s="14">
        <f>H2542*$H$9</f>
        <v>0</v>
      </c>
      <c r="S2542" s="14">
        <f>(N2542/100)*(I2542*$I$9)+(N2542/100)*(J2542*$J$9)</f>
        <v>91.800000000000011</v>
      </c>
      <c r="T2542" s="14">
        <f>(O2542/100)*(K2542*$K$9)</f>
        <v>212.16</v>
      </c>
      <c r="U2542" s="14">
        <f>(P2542/100)*(K2542*$K$9)+(P2542/100)*(L2542*$L$9)</f>
        <v>0</v>
      </c>
      <c r="V2542" s="14">
        <f>(Q2542/100)*(L2542*$L$9)</f>
        <v>0</v>
      </c>
      <c r="W2542" s="14">
        <f>(R2542/100)*(K2542*$K$9)+(R2542/100)*(L2542*$L$9)</f>
        <v>0</v>
      </c>
      <c r="X2542" s="14">
        <f t="shared" si="814"/>
        <v>193.8</v>
      </c>
      <c r="Y2542" s="14">
        <f t="shared" si="815"/>
        <v>433.15999999999997</v>
      </c>
      <c r="Z2542" s="14">
        <f t="shared" si="816"/>
        <v>0</v>
      </c>
      <c r="AA2542" s="14">
        <f t="shared" si="817"/>
        <v>0</v>
      </c>
      <c r="AB2542" s="14">
        <f t="shared" si="819"/>
        <v>0</v>
      </c>
      <c r="AC2542" s="15">
        <f t="shared" si="818"/>
        <v>627</v>
      </c>
      <c r="AD2542" s="48">
        <f>(ROUND(AC2542-AC2536,1)/AC2536)</f>
        <v>0.29411764705882354</v>
      </c>
      <c r="AE2542" s="113"/>
      <c r="AF2542" s="60"/>
    </row>
    <row r="2543" spans="1:32">
      <c r="A2543" s="99" t="s">
        <v>845</v>
      </c>
      <c r="B2543" s="87"/>
      <c r="C2543" s="21" t="s">
        <v>2</v>
      </c>
      <c r="D2543" s="12">
        <v>85</v>
      </c>
      <c r="E2543" s="12">
        <v>0</v>
      </c>
      <c r="F2543" s="12">
        <v>170</v>
      </c>
      <c r="G2543" s="12">
        <v>0</v>
      </c>
      <c r="H2543" s="12">
        <v>0</v>
      </c>
      <c r="I2543" s="13">
        <v>35</v>
      </c>
      <c r="J2543" s="13">
        <v>25</v>
      </c>
      <c r="K2543" s="13">
        <v>32</v>
      </c>
      <c r="L2543" s="13">
        <v>32</v>
      </c>
      <c r="M2543" s="13">
        <v>0</v>
      </c>
      <c r="N2543" s="14">
        <f>D2543*$D$10</f>
        <v>102</v>
      </c>
      <c r="O2543" s="14">
        <f>E2543*$E$10</f>
        <v>0</v>
      </c>
      <c r="P2543" s="14">
        <f>F2543*$F$10</f>
        <v>221</v>
      </c>
      <c r="Q2543" s="14">
        <f>G2543*$G$10</f>
        <v>0</v>
      </c>
      <c r="R2543" s="14">
        <f>H2543*$H$10</f>
        <v>0</v>
      </c>
      <c r="S2543" s="14">
        <f>(N2543/100)*(I2543*$I$10)+(N2543/100)*(J2543*$J$10)</f>
        <v>91.800000000000011</v>
      </c>
      <c r="T2543" s="14">
        <f>(O2543/100)*(K2543*$J$10)</f>
        <v>0</v>
      </c>
      <c r="U2543" s="14">
        <f>(P2543/100)*(K2543*$K$10)+(P2543/100)*(L2543*$L$10)</f>
        <v>212.16</v>
      </c>
      <c r="V2543" s="14">
        <f>(Q2543/100)*(L2543*$L$10)</f>
        <v>0</v>
      </c>
      <c r="W2543" s="14">
        <f>(R2543/100)*(K2543*$K$10)+(R2543/100)*(L2543*$L$10)</f>
        <v>0</v>
      </c>
      <c r="X2543" s="14">
        <f t="shared" si="814"/>
        <v>193.8</v>
      </c>
      <c r="Y2543" s="14">
        <f t="shared" si="815"/>
        <v>0</v>
      </c>
      <c r="Z2543" s="14">
        <f t="shared" si="816"/>
        <v>433.15999999999997</v>
      </c>
      <c r="AA2543" s="14">
        <f t="shared" si="817"/>
        <v>0</v>
      </c>
      <c r="AB2543" s="14">
        <f t="shared" si="819"/>
        <v>0</v>
      </c>
      <c r="AC2543" s="15">
        <f t="shared" si="818"/>
        <v>627</v>
      </c>
      <c r="AD2543" s="48">
        <f>(ROUND(AC2543-AC2536,1)/AC2536)</f>
        <v>0.29411764705882354</v>
      </c>
      <c r="AE2543" s="113"/>
      <c r="AF2543" s="60"/>
    </row>
    <row r="2544" spans="1:32">
      <c r="A2544" s="99" t="s">
        <v>846</v>
      </c>
      <c r="B2544" s="87"/>
      <c r="C2544" s="21" t="s">
        <v>3</v>
      </c>
      <c r="D2544" s="12">
        <v>85</v>
      </c>
      <c r="E2544" s="12">
        <v>0</v>
      </c>
      <c r="F2544" s="12">
        <v>0</v>
      </c>
      <c r="G2544" s="12">
        <v>170</v>
      </c>
      <c r="H2544" s="12">
        <v>0</v>
      </c>
      <c r="I2544" s="13">
        <v>35</v>
      </c>
      <c r="J2544" s="13">
        <v>25</v>
      </c>
      <c r="K2544" s="13">
        <v>0</v>
      </c>
      <c r="L2544" s="13">
        <v>64</v>
      </c>
      <c r="M2544" s="13">
        <v>0</v>
      </c>
      <c r="N2544" s="14">
        <f>D2544*$D$11</f>
        <v>102</v>
      </c>
      <c r="O2544" s="14">
        <f>E2544*$E$11</f>
        <v>0</v>
      </c>
      <c r="P2544" s="14">
        <f>F2544*$F$11</f>
        <v>0</v>
      </c>
      <c r="Q2544" s="14">
        <f>G2544*$G$11</f>
        <v>221</v>
      </c>
      <c r="R2544" s="14">
        <f>H2544*$H$11</f>
        <v>0</v>
      </c>
      <c r="S2544" s="14">
        <f>(N2544/100)*(I2544*$I$11)+(N2544/100)*(J2544*$J$11)</f>
        <v>91.800000000000011</v>
      </c>
      <c r="T2544" s="14">
        <f>(O2544/100)*(K2544*$K$11)</f>
        <v>0</v>
      </c>
      <c r="U2544" s="14">
        <f>(P2544/100)*(K2544*$K$11)+(P2544/100)*(L2544*$L$11)</f>
        <v>0</v>
      </c>
      <c r="V2544" s="14">
        <f>(Q2544/100)*(L2544*$L$11)</f>
        <v>212.16</v>
      </c>
      <c r="W2544" s="14">
        <f>(R2544/100)*(K2544*$K$11)+(R2544/100)*(L2544*$L$11)</f>
        <v>0</v>
      </c>
      <c r="X2544" s="14">
        <f t="shared" si="814"/>
        <v>193.8</v>
      </c>
      <c r="Y2544" s="14">
        <f t="shared" si="815"/>
        <v>0</v>
      </c>
      <c r="Z2544" s="14">
        <f t="shared" si="816"/>
        <v>0</v>
      </c>
      <c r="AA2544" s="14">
        <f t="shared" si="817"/>
        <v>433.15999999999997</v>
      </c>
      <c r="AB2544" s="14">
        <f t="shared" si="819"/>
        <v>0</v>
      </c>
      <c r="AC2544" s="15">
        <f t="shared" si="818"/>
        <v>627</v>
      </c>
      <c r="AD2544" s="48">
        <f>(ROUND(AC2544-AC2536,1)/AC2536)</f>
        <v>0.29411764705882354</v>
      </c>
      <c r="AE2544" s="113"/>
      <c r="AF2544" s="60"/>
    </row>
    <row r="2545" spans="1:32">
      <c r="A2545" s="99" t="s">
        <v>847</v>
      </c>
      <c r="B2545" s="87"/>
      <c r="C2545" s="21" t="s">
        <v>4</v>
      </c>
      <c r="D2545" s="12">
        <v>85</v>
      </c>
      <c r="E2545" s="12">
        <v>0</v>
      </c>
      <c r="F2545" s="12">
        <v>0</v>
      </c>
      <c r="G2545" s="12">
        <v>0</v>
      </c>
      <c r="H2545" s="12">
        <v>170</v>
      </c>
      <c r="I2545" s="13">
        <v>35</v>
      </c>
      <c r="J2545" s="13">
        <v>25</v>
      </c>
      <c r="K2545" s="13">
        <v>32</v>
      </c>
      <c r="L2545" s="13">
        <v>32</v>
      </c>
      <c r="M2545" s="13">
        <v>0</v>
      </c>
      <c r="N2545" s="14">
        <f>D2545*$D$12</f>
        <v>102</v>
      </c>
      <c r="O2545" s="14">
        <f>E2545*$E$12</f>
        <v>0</v>
      </c>
      <c r="P2545" s="14">
        <f>F2545*$F$12</f>
        <v>0</v>
      </c>
      <c r="Q2545" s="14">
        <f>G2545*$G$12</f>
        <v>0</v>
      </c>
      <c r="R2545" s="14">
        <f>H2545*$H$12</f>
        <v>221</v>
      </c>
      <c r="S2545" s="14">
        <f>(N2545/100)*(I2545*$I$12)+(N2545/100)*(J2545*$J$12)</f>
        <v>91.800000000000011</v>
      </c>
      <c r="T2545" s="14">
        <f>(O2545/100)*(K2545*$K$12)</f>
        <v>0</v>
      </c>
      <c r="U2545" s="14">
        <f>(P2545/100)*(K2545*$K$12)+(P2545/100)*(L2545*$L$12)</f>
        <v>0</v>
      </c>
      <c r="V2545" s="14">
        <f>(Q2545/100)*(L2545*$L$12)</f>
        <v>0</v>
      </c>
      <c r="W2545" s="14">
        <f>(R2545/100)*(K2545*$K$12)+(R2545/100)*(L2545*$L$12)</f>
        <v>212.16</v>
      </c>
      <c r="X2545" s="14">
        <f t="shared" si="814"/>
        <v>193.8</v>
      </c>
      <c r="Y2545" s="14">
        <f t="shared" si="815"/>
        <v>0</v>
      </c>
      <c r="Z2545" s="14">
        <f t="shared" si="816"/>
        <v>0</v>
      </c>
      <c r="AA2545" s="14">
        <f t="shared" si="817"/>
        <v>0</v>
      </c>
      <c r="AB2545" s="14">
        <f t="shared" si="819"/>
        <v>433.15999999999997</v>
      </c>
      <c r="AC2545" s="15">
        <f t="shared" si="818"/>
        <v>627</v>
      </c>
      <c r="AD2545" s="48">
        <f>(ROUND(AC2545-AC2536,1)/AC2536)</f>
        <v>0.29411764705882354</v>
      </c>
      <c r="AE2545" s="113"/>
      <c r="AF2545" s="60"/>
    </row>
    <row r="2546" spans="1:32">
      <c r="A2546" s="99" t="s">
        <v>848</v>
      </c>
      <c r="B2546" s="87"/>
      <c r="C2546" s="21" t="s">
        <v>328</v>
      </c>
      <c r="D2546" s="12">
        <v>170</v>
      </c>
      <c r="E2546" s="12">
        <v>0</v>
      </c>
      <c r="F2546" s="12">
        <v>0</v>
      </c>
      <c r="G2546" s="12">
        <v>0</v>
      </c>
      <c r="H2546" s="12">
        <v>0</v>
      </c>
      <c r="I2546" s="13">
        <v>35</v>
      </c>
      <c r="J2546" s="13">
        <v>25</v>
      </c>
      <c r="K2546" s="13">
        <v>0</v>
      </c>
      <c r="L2546" s="13">
        <v>0</v>
      </c>
      <c r="M2546" s="13">
        <v>60</v>
      </c>
      <c r="N2546" s="14">
        <f>D2546*$D$13</f>
        <v>221</v>
      </c>
      <c r="O2546" s="14">
        <f>E2546*$E$13</f>
        <v>0</v>
      </c>
      <c r="P2546" s="14">
        <f>F2546*$F$13</f>
        <v>0</v>
      </c>
      <c r="Q2546" s="14">
        <f>G2546*$G$13</f>
        <v>0</v>
      </c>
      <c r="R2546" s="14">
        <f>H2546*$H$13</f>
        <v>0</v>
      </c>
      <c r="S2546" s="14">
        <f>(N2546/100)*(I2546*$I$14)+(N2546/100)*(J2546*$J$14)+(N2546/100)*(M2546*$M$14)</f>
        <v>397.79999999999995</v>
      </c>
      <c r="T2546" s="14">
        <f>(O2546/100)*(K2546*$K$13)+(O2546/100)*(M2546*$M$13)</f>
        <v>0</v>
      </c>
      <c r="U2546" s="14">
        <f>(P2546/100)*(K2546*$K$13)+(P2546/100)*(L2546*$L$13)+(P2546/100)*(M2546*$M$13)</f>
        <v>0</v>
      </c>
      <c r="V2546" s="14">
        <f>(Q2546/100)*(L2546*$L$13)+(Q2546/100)*(M2546*$M$13)</f>
        <v>0</v>
      </c>
      <c r="W2546" s="14">
        <f>(R2546/100)*(K2546*$K$13)+(R2546/100)*(L2546*$L$13)+(R2546/100)*(M2546*$M$13)</f>
        <v>0</v>
      </c>
      <c r="X2546" s="14">
        <f t="shared" si="814"/>
        <v>618.79999999999995</v>
      </c>
      <c r="Y2546" s="14">
        <f t="shared" si="815"/>
        <v>0</v>
      </c>
      <c r="Z2546" s="14">
        <f t="shared" si="816"/>
        <v>0</v>
      </c>
      <c r="AA2546" s="14">
        <f t="shared" si="817"/>
        <v>0</v>
      </c>
      <c r="AB2546" s="14">
        <f t="shared" si="819"/>
        <v>0</v>
      </c>
      <c r="AC2546" s="15">
        <f t="shared" si="818"/>
        <v>618.79999999999995</v>
      </c>
      <c r="AD2546" s="48">
        <f>(ROUND(AC2546-AC2536,1)/AC2536)</f>
        <v>0.27719298245614038</v>
      </c>
      <c r="AE2546" s="113"/>
      <c r="AF2546" s="60"/>
    </row>
    <row r="2547" spans="1:32">
      <c r="A2547" s="99" t="s">
        <v>849</v>
      </c>
      <c r="B2547" s="87"/>
      <c r="C2547" s="21" t="s">
        <v>329</v>
      </c>
      <c r="D2547" s="12">
        <v>170</v>
      </c>
      <c r="E2547" s="12">
        <v>0</v>
      </c>
      <c r="F2547" s="12">
        <v>0</v>
      </c>
      <c r="G2547" s="12">
        <v>0</v>
      </c>
      <c r="H2547" s="12">
        <v>0</v>
      </c>
      <c r="I2547" s="13">
        <v>35</v>
      </c>
      <c r="J2547" s="13">
        <v>25</v>
      </c>
      <c r="K2547" s="13">
        <v>60</v>
      </c>
      <c r="L2547" s="13">
        <v>0</v>
      </c>
      <c r="M2547" s="13">
        <v>0</v>
      </c>
      <c r="N2547" s="14">
        <f>D2547*$D$14</f>
        <v>221</v>
      </c>
      <c r="O2547" s="14">
        <f>E2547*$E$14</f>
        <v>0</v>
      </c>
      <c r="P2547" s="14">
        <f>F2547*$F$14</f>
        <v>0</v>
      </c>
      <c r="Q2547" s="14">
        <f>G2547*$G$14</f>
        <v>0</v>
      </c>
      <c r="R2547" s="14">
        <f>H2547*$H$14</f>
        <v>0</v>
      </c>
      <c r="S2547" s="14">
        <f>(N2547/100)*(I2547*$I$14)+(N2547/100)*(J2547*$J$14)+(N2547/100)*(K2547*$K$14)</f>
        <v>397.79999999999995</v>
      </c>
      <c r="T2547" s="14">
        <f>(O2547/100)*(K2547*$K$14)</f>
        <v>0</v>
      </c>
      <c r="U2547" s="14">
        <f>(P2547/100)*(K2547*$K$14)+(P2547/100)*(L2547*$L$14)</f>
        <v>0</v>
      </c>
      <c r="V2547" s="14">
        <f>(Q2547/100)*(L2547*$L$14)</f>
        <v>0</v>
      </c>
      <c r="W2547" s="14">
        <f>(R2547/100)*(K2547*$L$14)+(R2547/100)*(L2547*$M$14)</f>
        <v>0</v>
      </c>
      <c r="X2547" s="14">
        <f t="shared" si="814"/>
        <v>618.79999999999995</v>
      </c>
      <c r="Y2547" s="14">
        <f t="shared" si="815"/>
        <v>0</v>
      </c>
      <c r="Z2547" s="14">
        <f t="shared" si="816"/>
        <v>0</v>
      </c>
      <c r="AA2547" s="14">
        <f t="shared" si="817"/>
        <v>0</v>
      </c>
      <c r="AB2547" s="14">
        <f t="shared" si="819"/>
        <v>0</v>
      </c>
      <c r="AC2547" s="15">
        <f t="shared" si="818"/>
        <v>618.79999999999995</v>
      </c>
      <c r="AD2547" s="48">
        <f>(ROUND(AC2547-AC2536,1)/AC2536)</f>
        <v>0.27719298245614038</v>
      </c>
      <c r="AE2547" s="113"/>
      <c r="AF2547" s="60"/>
    </row>
    <row r="2548" spans="1:32">
      <c r="A2548" s="99"/>
      <c r="B2548" s="87"/>
      <c r="C2548" s="21" t="s">
        <v>330</v>
      </c>
      <c r="D2548" s="12">
        <v>170</v>
      </c>
      <c r="E2548" s="12">
        <v>0</v>
      </c>
      <c r="F2548" s="12">
        <v>0</v>
      </c>
      <c r="G2548" s="12">
        <v>0</v>
      </c>
      <c r="H2548" s="12">
        <v>0</v>
      </c>
      <c r="I2548" s="13">
        <v>35</v>
      </c>
      <c r="J2548" s="13">
        <v>25</v>
      </c>
      <c r="K2548" s="13">
        <v>0</v>
      </c>
      <c r="L2548" s="13">
        <v>60</v>
      </c>
      <c r="M2548" s="13">
        <v>0</v>
      </c>
      <c r="N2548" s="14">
        <f>D2548*$D$15</f>
        <v>221</v>
      </c>
      <c r="O2548" s="14">
        <f>E2548*$E$15</f>
        <v>0</v>
      </c>
      <c r="P2548" s="14">
        <f>F2548*$F$15</f>
        <v>0</v>
      </c>
      <c r="Q2548" s="14">
        <f>G2548*$G$15</f>
        <v>0</v>
      </c>
      <c r="R2548" s="14">
        <f>H2548*$H$15</f>
        <v>0</v>
      </c>
      <c r="S2548" s="14">
        <f>(N2548/100)*(I2548*$I$15)+(N2548/100)*(J2548*$J$15)+(N2548/100)*(L2548*$L$15)</f>
        <v>397.79999999999995</v>
      </c>
      <c r="T2548" s="14">
        <f>(O2548/100)*(K2548*$K$15)</f>
        <v>0</v>
      </c>
      <c r="U2548" s="14">
        <f>(P2548/100)*(K2548*$K$15)+(P2548/100)*(L2548*$L$15)</f>
        <v>0</v>
      </c>
      <c r="V2548" s="14">
        <f>(Q2548/100)*(L2548*$L$15)</f>
        <v>0</v>
      </c>
      <c r="W2548" s="14">
        <f>(R2548/100)*(K2548*$K$15)+(R2548/100)*(L2548*$L$15)</f>
        <v>0</v>
      </c>
      <c r="X2548" s="14">
        <f t="shared" si="814"/>
        <v>618.79999999999995</v>
      </c>
      <c r="Y2548" s="14">
        <f t="shared" si="815"/>
        <v>0</v>
      </c>
      <c r="Z2548" s="14">
        <f t="shared" si="816"/>
        <v>0</v>
      </c>
      <c r="AA2548" s="14">
        <f t="shared" si="817"/>
        <v>0</v>
      </c>
      <c r="AB2548" s="14">
        <f t="shared" si="819"/>
        <v>0</v>
      </c>
      <c r="AC2548" s="15">
        <f t="shared" si="818"/>
        <v>618.79999999999995</v>
      </c>
      <c r="AD2548" s="48">
        <f>(ROUND(AC2548-AC2536,1)/AC2536)</f>
        <v>0.27719298245614038</v>
      </c>
      <c r="AE2548" s="113"/>
      <c r="AF2548" s="60"/>
    </row>
    <row r="2549" spans="1:32">
      <c r="A2549" s="99"/>
      <c r="B2549" s="87"/>
      <c r="C2549" s="21" t="s">
        <v>326</v>
      </c>
      <c r="D2549" s="12">
        <v>170</v>
      </c>
      <c r="E2549" s="12">
        <v>0</v>
      </c>
      <c r="F2549" s="12">
        <v>0</v>
      </c>
      <c r="G2549" s="12">
        <v>0</v>
      </c>
      <c r="H2549" s="12">
        <v>0</v>
      </c>
      <c r="I2549" s="13">
        <v>35</v>
      </c>
      <c r="J2549" s="13">
        <v>49</v>
      </c>
      <c r="K2549" s="13">
        <v>0</v>
      </c>
      <c r="L2549" s="13">
        <v>0</v>
      </c>
      <c r="M2549" s="13">
        <v>0</v>
      </c>
      <c r="N2549" s="14">
        <f>D2549*$D$16</f>
        <v>221</v>
      </c>
      <c r="O2549" s="14">
        <f>E2549*$E$16</f>
        <v>0</v>
      </c>
      <c r="P2549" s="14">
        <f>F2549*$F$16</f>
        <v>0</v>
      </c>
      <c r="Q2549" s="14">
        <f>G2549*$G$16</f>
        <v>0</v>
      </c>
      <c r="R2549" s="14">
        <f>H2549*$H$16</f>
        <v>0</v>
      </c>
      <c r="S2549" s="14">
        <f>(N2549/100)*(I2549*$I$16)+(N2549/100)*(J2549*$J$16)</f>
        <v>326.41699999999997</v>
      </c>
      <c r="T2549" s="14">
        <f>(O2549/100)*(K2549*$K$16)</f>
        <v>0</v>
      </c>
      <c r="U2549" s="14">
        <f>(P2549/100)*(K2549*$K$16)+(P2549/100)*(L2549*$L$16)</f>
        <v>0</v>
      </c>
      <c r="V2549" s="14">
        <f>(Q2549/100)*(L2549*$L$16)</f>
        <v>0</v>
      </c>
      <c r="W2549" s="14">
        <f>(R2549/100)*(K2549*$K$16)+(R2549/100)*(L2549*$L$16)</f>
        <v>0</v>
      </c>
      <c r="X2549" s="14">
        <f t="shared" si="814"/>
        <v>547.41699999999992</v>
      </c>
      <c r="Y2549" s="14">
        <f t="shared" si="815"/>
        <v>0</v>
      </c>
      <c r="Z2549" s="14">
        <f t="shared" si="816"/>
        <v>0</v>
      </c>
      <c r="AA2549" s="14">
        <f t="shared" si="817"/>
        <v>0</v>
      </c>
      <c r="AB2549" s="14">
        <f t="shared" si="819"/>
        <v>0</v>
      </c>
      <c r="AC2549" s="15">
        <f t="shared" si="818"/>
        <v>547.4</v>
      </c>
      <c r="AD2549" s="48">
        <f>(ROUND(AC2549-AC2536,1)/AC2536)</f>
        <v>0.12982456140350876</v>
      </c>
      <c r="AE2549" s="113"/>
      <c r="AF2549" s="60"/>
    </row>
    <row r="2550" spans="1:32">
      <c r="A2550" s="99"/>
      <c r="B2550" s="87"/>
      <c r="C2550" s="21" t="s">
        <v>327</v>
      </c>
      <c r="D2550" s="12">
        <v>170</v>
      </c>
      <c r="E2550" s="12">
        <v>0</v>
      </c>
      <c r="F2550" s="12">
        <v>0</v>
      </c>
      <c r="G2550" s="12">
        <v>0</v>
      </c>
      <c r="H2550" s="12">
        <v>0</v>
      </c>
      <c r="I2550" s="13">
        <v>63</v>
      </c>
      <c r="J2550" s="13">
        <v>25</v>
      </c>
      <c r="K2550" s="13">
        <v>0</v>
      </c>
      <c r="L2550" s="13">
        <v>0</v>
      </c>
      <c r="M2550" s="13">
        <v>0</v>
      </c>
      <c r="N2550" s="14">
        <f>D2550*$D$17</f>
        <v>221</v>
      </c>
      <c r="O2550" s="14">
        <f>E2550*$E$17</f>
        <v>0</v>
      </c>
      <c r="P2550" s="14">
        <f>F2550*$F$17</f>
        <v>0</v>
      </c>
      <c r="Q2550" s="14">
        <f>G2550*$G$17</f>
        <v>0</v>
      </c>
      <c r="R2550" s="14">
        <f>H2550*$H$17</f>
        <v>0</v>
      </c>
      <c r="S2550" s="14">
        <f>(N2550/100)*(I2550*$I$17)+(N2550/100)*(J2550*$J$17)</f>
        <v>375.47899999999993</v>
      </c>
      <c r="T2550" s="14">
        <f>(O2550/100)*(K2550*$K$17)</f>
        <v>0</v>
      </c>
      <c r="U2550" s="14">
        <f>(P2550/100)*(K2550*$K$17)+(P2550/100)*(L2550*$L$17)</f>
        <v>0</v>
      </c>
      <c r="V2550" s="14">
        <f>(Q2550/100)*(L2550*$L$17)</f>
        <v>0</v>
      </c>
      <c r="W2550" s="14">
        <f>(R2550/100)*(K2550*$K$17)+(R2550/100)*(L2550*$L$17)</f>
        <v>0</v>
      </c>
      <c r="X2550" s="14">
        <f t="shared" si="814"/>
        <v>596.47899999999993</v>
      </c>
      <c r="Y2550" s="14">
        <f t="shared" si="815"/>
        <v>0</v>
      </c>
      <c r="Z2550" s="14">
        <f t="shared" si="816"/>
        <v>0</v>
      </c>
      <c r="AA2550" s="14">
        <f t="shared" si="817"/>
        <v>0</v>
      </c>
      <c r="AB2550" s="14">
        <f t="shared" si="819"/>
        <v>0</v>
      </c>
      <c r="AC2550" s="15">
        <f t="shared" si="818"/>
        <v>596.5</v>
      </c>
      <c r="AD2550" s="48">
        <f>(ROUND(AC2550-AC2536,1)/AC2536)</f>
        <v>0.23116615067079463</v>
      </c>
      <c r="AE2550" s="113"/>
      <c r="AF2550" s="60"/>
    </row>
    <row r="2551" spans="1:32">
      <c r="A2551" s="106" t="s">
        <v>0</v>
      </c>
      <c r="B2551" s="88" t="s">
        <v>554</v>
      </c>
      <c r="C2551" s="50" t="s">
        <v>244</v>
      </c>
      <c r="D2551" s="11">
        <v>175</v>
      </c>
      <c r="E2551" s="11">
        <v>0</v>
      </c>
      <c r="F2551" s="11">
        <v>0</v>
      </c>
      <c r="G2551" s="11">
        <v>0</v>
      </c>
      <c r="H2551" s="11">
        <v>0</v>
      </c>
      <c r="I2551" s="51">
        <v>60</v>
      </c>
      <c r="J2551" s="51">
        <v>0</v>
      </c>
      <c r="K2551" s="51">
        <v>0</v>
      </c>
      <c r="L2551" s="51">
        <v>0</v>
      </c>
      <c r="M2551" s="51">
        <v>0</v>
      </c>
      <c r="N2551" s="52">
        <f>D2551*$D$3</f>
        <v>262.5</v>
      </c>
      <c r="O2551" s="52">
        <f>E2551*$E$3</f>
        <v>0</v>
      </c>
      <c r="P2551" s="52">
        <f>F2551*$F$3</f>
        <v>0</v>
      </c>
      <c r="Q2551" s="52">
        <f>G2551*$G$3</f>
        <v>0</v>
      </c>
      <c r="R2551" s="52">
        <f>H2551*$H$3</f>
        <v>0</v>
      </c>
      <c r="S2551" s="52">
        <f>(N2551/100)*(I2551*$I$3)+(N2551/100)*(J2551*$J$3)</f>
        <v>236.25</v>
      </c>
      <c r="T2551" s="52">
        <f>(O2551/100)*(K2551*$K$3)</f>
        <v>0</v>
      </c>
      <c r="U2551" s="52">
        <f>(P2551/100)*(K2551*$K$3)+(P2551/100)*(L2551*$L$3)</f>
        <v>0</v>
      </c>
      <c r="V2551" s="52">
        <f>(Q2551/100)*(L2551*$L$3)</f>
        <v>0</v>
      </c>
      <c r="W2551" s="52">
        <f>(R2551/100)*(K2551*$K$3)+(R2551/100)*(L2551*$L$3)</f>
        <v>0</v>
      </c>
      <c r="X2551" s="52">
        <f t="shared" ref="X2551:X2565" si="820">N2551+S2551</f>
        <v>498.75</v>
      </c>
      <c r="Y2551" s="52">
        <f t="shared" ref="Y2551:Y2565" si="821">O2551+T2551</f>
        <v>0</v>
      </c>
      <c r="Z2551" s="52">
        <f t="shared" ref="Z2551:Z2565" si="822">P2551+U2551</f>
        <v>0</v>
      </c>
      <c r="AA2551" s="52">
        <f t="shared" ref="AA2551:AA2565" si="823">Q2551+V2551</f>
        <v>0</v>
      </c>
      <c r="AB2551" s="52">
        <f t="shared" si="819"/>
        <v>0</v>
      </c>
      <c r="AC2551" s="53">
        <f>ROUND(X2551+Y2551+Z2551+AA2551+AB2551,1)</f>
        <v>498.8</v>
      </c>
      <c r="AD2551" s="58">
        <v>0</v>
      </c>
      <c r="AE2551" s="113" t="s">
        <v>814</v>
      </c>
      <c r="AF2551" s="60"/>
    </row>
    <row r="2552" spans="1:32">
      <c r="A2552" s="99" t="s">
        <v>815</v>
      </c>
      <c r="B2552" s="89">
        <v>32</v>
      </c>
      <c r="C2552" s="21" t="s">
        <v>325</v>
      </c>
      <c r="D2552" s="12">
        <v>175</v>
      </c>
      <c r="E2552" s="12">
        <v>0</v>
      </c>
      <c r="F2552" s="12">
        <v>0</v>
      </c>
      <c r="G2552" s="12">
        <v>0</v>
      </c>
      <c r="H2552" s="12">
        <v>0</v>
      </c>
      <c r="I2552" s="13">
        <v>73</v>
      </c>
      <c r="J2552" s="13">
        <v>15</v>
      </c>
      <c r="K2552" s="13">
        <v>0</v>
      </c>
      <c r="L2552" s="13">
        <v>0</v>
      </c>
      <c r="M2552" s="13">
        <v>0</v>
      </c>
      <c r="N2552" s="14">
        <f>D2552*$D$4</f>
        <v>227.5</v>
      </c>
      <c r="O2552" s="14">
        <f>E2552*$E$4</f>
        <v>0</v>
      </c>
      <c r="P2552" s="14">
        <f>F2552*$F$4</f>
        <v>0</v>
      </c>
      <c r="Q2552" s="14">
        <f>G2552*$G$4</f>
        <v>0</v>
      </c>
      <c r="R2552" s="14">
        <f>H2552*$H$4</f>
        <v>0</v>
      </c>
      <c r="S2552" s="14">
        <f>(N2552/100)*(I2552*$I$4)+(N2552/100)*(J2552*$J$4)</f>
        <v>360.36</v>
      </c>
      <c r="T2552" s="14">
        <f>(O2552/100)*(K2552*$K$4)</f>
        <v>0</v>
      </c>
      <c r="U2552" s="14">
        <f>(P2552/100)*(K2552*$K$4)+(P2552/100)*(L2552*$L$4)</f>
        <v>0</v>
      </c>
      <c r="V2552" s="14">
        <f>(Q2552/100)*(L2552*$L$4)</f>
        <v>0</v>
      </c>
      <c r="W2552" s="14">
        <f>(R2552/100)*(K2552*$K$4)+(R2552/100)*(L2552*$L$4)</f>
        <v>0</v>
      </c>
      <c r="X2552" s="14">
        <f t="shared" si="820"/>
        <v>587.86</v>
      </c>
      <c r="Y2552" s="14">
        <f t="shared" si="821"/>
        <v>0</v>
      </c>
      <c r="Z2552" s="14">
        <f t="shared" si="822"/>
        <v>0</v>
      </c>
      <c r="AA2552" s="14">
        <f t="shared" si="823"/>
        <v>0</v>
      </c>
      <c r="AB2552" s="14">
        <f>R2552+W2552</f>
        <v>0</v>
      </c>
      <c r="AC2552" s="15">
        <f>ROUND(X2552+Y2552+Z2552+AA2552+AB2552,1)</f>
        <v>587.9</v>
      </c>
      <c r="AD2552" s="48">
        <f>(ROUND(AC2552-AC2551,1)/AC2551)</f>
        <v>0.17862870890136326</v>
      </c>
      <c r="AE2552" s="113"/>
      <c r="AF2552" s="60"/>
    </row>
    <row r="2553" spans="1:32">
      <c r="A2553" s="99" t="s">
        <v>816</v>
      </c>
      <c r="B2553" s="89">
        <v>0</v>
      </c>
      <c r="C2553" s="21" t="s">
        <v>850</v>
      </c>
      <c r="D2553" s="12">
        <v>175</v>
      </c>
      <c r="E2553" s="12">
        <v>0</v>
      </c>
      <c r="F2553" s="12">
        <v>0</v>
      </c>
      <c r="G2553" s="12">
        <v>0</v>
      </c>
      <c r="H2553" s="12">
        <v>0</v>
      </c>
      <c r="I2553" s="13">
        <v>60</v>
      </c>
      <c r="J2553" s="13">
        <v>0</v>
      </c>
      <c r="K2553" s="13">
        <v>0</v>
      </c>
      <c r="L2553" s="13">
        <v>0</v>
      </c>
      <c r="M2553" s="13">
        <v>0</v>
      </c>
      <c r="N2553" s="14">
        <f>D2553*$D$5</f>
        <v>244.99999999999997</v>
      </c>
      <c r="O2553" s="14">
        <f>E2553*$E$5</f>
        <v>0</v>
      </c>
      <c r="P2553" s="14">
        <f>F2553*$F$5</f>
        <v>0</v>
      </c>
      <c r="Q2553" s="14">
        <f>G2553*$G$5</f>
        <v>0</v>
      </c>
      <c r="R2553" s="14">
        <f>H2553*$H$5</f>
        <v>0</v>
      </c>
      <c r="S2553" s="14">
        <f>(N2553/100)*(I2553*$I$5)+(N2553/100)*(J2553*$J$5)</f>
        <v>220.49999999999997</v>
      </c>
      <c r="T2553" s="14">
        <f>(O2553/100)*(K2553*$K$5)</f>
        <v>0</v>
      </c>
      <c r="U2553" s="14">
        <f>(P2553/100)*(K2553*$K$5)+(P2553/100)*(L2553*$L$5)</f>
        <v>0</v>
      </c>
      <c r="V2553" s="14">
        <f>(Q2553/100)*(L2553*$L$5)</f>
        <v>0</v>
      </c>
      <c r="W2553" s="14">
        <f>(R2553/100)*(K2553*$K$5)+(R2553/100)*(L2553*$L$5)</f>
        <v>0</v>
      </c>
      <c r="X2553" s="14">
        <f t="shared" si="820"/>
        <v>465.49999999999994</v>
      </c>
      <c r="Y2553" s="14">
        <f t="shared" si="821"/>
        <v>0</v>
      </c>
      <c r="Z2553" s="14">
        <f t="shared" si="822"/>
        <v>0</v>
      </c>
      <c r="AA2553" s="14">
        <f t="shared" si="823"/>
        <v>0</v>
      </c>
      <c r="AB2553" s="14">
        <f>R2553+W2553</f>
        <v>0</v>
      </c>
      <c r="AC2553" s="15">
        <f t="shared" ref="AC2553:AC2565" si="824">ROUND(X2553+Y2553+Z2553+AA2553+AB2553,1)</f>
        <v>465.5</v>
      </c>
      <c r="AD2553" s="48">
        <f>(ROUND(AC2553-AC2551,1)/AC2551)</f>
        <v>-6.676022453889334E-2</v>
      </c>
      <c r="AE2553" s="113"/>
      <c r="AF2553" s="60"/>
    </row>
    <row r="2554" spans="1:32">
      <c r="A2554" s="99" t="s">
        <v>817</v>
      </c>
      <c r="B2554" s="89">
        <v>0</v>
      </c>
      <c r="C2554" s="21" t="s">
        <v>338</v>
      </c>
      <c r="D2554" s="12">
        <v>175</v>
      </c>
      <c r="E2554" s="12">
        <v>0</v>
      </c>
      <c r="F2554" s="12">
        <v>0</v>
      </c>
      <c r="G2554" s="12">
        <v>0</v>
      </c>
      <c r="H2554" s="12">
        <v>0</v>
      </c>
      <c r="I2554" s="13">
        <v>60</v>
      </c>
      <c r="J2554" s="13">
        <v>0</v>
      </c>
      <c r="K2554" s="13">
        <v>0</v>
      </c>
      <c r="L2554" s="13">
        <v>0</v>
      </c>
      <c r="M2554" s="13">
        <v>0</v>
      </c>
      <c r="N2554" s="14">
        <f>D2554*$D$6</f>
        <v>244.99999999999997</v>
      </c>
      <c r="O2554" s="14">
        <f>E2554*$E$6</f>
        <v>0</v>
      </c>
      <c r="P2554" s="14">
        <f>F2554*$F$6</f>
        <v>0</v>
      </c>
      <c r="Q2554" s="14">
        <f>G2554*$G$6</f>
        <v>0</v>
      </c>
      <c r="R2554" s="14">
        <f>H2554*$H$6</f>
        <v>0</v>
      </c>
      <c r="S2554" s="14">
        <f>(N2554/100)*(I2554*$I$6)+(N2554/100)*(J2554*$J$6)</f>
        <v>220.49999999999997</v>
      </c>
      <c r="T2554" s="14">
        <f>(O2554/100)*(K2554*$K$6)</f>
        <v>0</v>
      </c>
      <c r="U2554" s="14">
        <f>(P2554/100)*(K2554*$K$6)+(P2554/100)*(L2554*$L$6)</f>
        <v>0</v>
      </c>
      <c r="V2554" s="14">
        <f>(Q2554/100)*(L2554*$L$6)</f>
        <v>0</v>
      </c>
      <c r="W2554" s="14">
        <f>(R2554/100)*(K2554*$K$6)+(R2554/100)*(L2554*$L$6)</f>
        <v>0</v>
      </c>
      <c r="X2554" s="14">
        <f t="shared" si="820"/>
        <v>465.49999999999994</v>
      </c>
      <c r="Y2554" s="14">
        <f t="shared" si="821"/>
        <v>0</v>
      </c>
      <c r="Z2554" s="14">
        <f t="shared" si="822"/>
        <v>0</v>
      </c>
      <c r="AA2554" s="14">
        <f t="shared" si="823"/>
        <v>0</v>
      </c>
      <c r="AB2554" s="14">
        <f t="shared" ref="AB2554:AB2565" si="825">R2554+W2554</f>
        <v>0</v>
      </c>
      <c r="AC2554" s="15">
        <f t="shared" si="824"/>
        <v>465.5</v>
      </c>
      <c r="AD2554" s="48">
        <f>(ROUND(AC2554-AC2551,1)/AC2551)</f>
        <v>-6.676022453889334E-2</v>
      </c>
      <c r="AE2554" s="113"/>
      <c r="AF2554" s="60"/>
    </row>
    <row r="2555" spans="1:32">
      <c r="A2555" s="99" t="s">
        <v>818</v>
      </c>
      <c r="B2555" s="89">
        <v>0</v>
      </c>
      <c r="C2555" s="21" t="s">
        <v>339</v>
      </c>
      <c r="D2555" s="12">
        <v>175</v>
      </c>
      <c r="E2555" s="12">
        <v>0</v>
      </c>
      <c r="F2555" s="12">
        <v>0</v>
      </c>
      <c r="G2555" s="12">
        <v>0</v>
      </c>
      <c r="H2555" s="12">
        <v>0</v>
      </c>
      <c r="I2555" s="13">
        <v>60</v>
      </c>
      <c r="J2555" s="13">
        <v>0</v>
      </c>
      <c r="K2555" s="13">
        <v>0</v>
      </c>
      <c r="L2555" s="13">
        <v>0</v>
      </c>
      <c r="M2555" s="13">
        <v>0</v>
      </c>
      <c r="N2555" s="14">
        <f>D2555*$D$7</f>
        <v>244.99999999999997</v>
      </c>
      <c r="O2555" s="14">
        <f>E2555*$E$7</f>
        <v>0</v>
      </c>
      <c r="P2555" s="14">
        <f>F2555*$F$7</f>
        <v>0</v>
      </c>
      <c r="Q2555" s="14">
        <f>G2555*$G$7</f>
        <v>0</v>
      </c>
      <c r="R2555" s="14">
        <f>H2555*$H$7</f>
        <v>0</v>
      </c>
      <c r="S2555" s="14">
        <f>(N2555/100)*(I2555*$I$7)+(N2555/100)*(J2555*$J$7)</f>
        <v>220.49999999999997</v>
      </c>
      <c r="T2555" s="14">
        <f>(O2555/100)*(K2555*$K$7)</f>
        <v>0</v>
      </c>
      <c r="U2555" s="14">
        <f>(P2555/100)*(K2555*$K$7)+(P2555/100)*(L2555*$L$7)</f>
        <v>0</v>
      </c>
      <c r="V2555" s="14">
        <f>(Q2555/100)*(L2555*$L$7)</f>
        <v>0</v>
      </c>
      <c r="W2555" s="14">
        <f>(R2555/100)*(K2555*$K$7)+(R2555/100)*(L2555*$L$7)</f>
        <v>0</v>
      </c>
      <c r="X2555" s="14">
        <f t="shared" si="820"/>
        <v>465.49999999999994</v>
      </c>
      <c r="Y2555" s="14">
        <f t="shared" si="821"/>
        <v>0</v>
      </c>
      <c r="Z2555" s="14">
        <f t="shared" si="822"/>
        <v>0</v>
      </c>
      <c r="AA2555" s="14">
        <f t="shared" si="823"/>
        <v>0</v>
      </c>
      <c r="AB2555" s="14">
        <f t="shared" si="825"/>
        <v>0</v>
      </c>
      <c r="AC2555" s="15">
        <f t="shared" si="824"/>
        <v>465.5</v>
      </c>
      <c r="AD2555" s="48">
        <f>(ROUND(AC2555-AC2551,1)/AC2551)</f>
        <v>-6.676022453889334E-2</v>
      </c>
      <c r="AE2555" s="113"/>
      <c r="AF2555" s="60"/>
    </row>
    <row r="2556" spans="1:32">
      <c r="A2556" s="99" t="s">
        <v>667</v>
      </c>
      <c r="B2556" s="89"/>
      <c r="C2556" s="21" t="s">
        <v>340</v>
      </c>
      <c r="D2556" s="12">
        <v>175</v>
      </c>
      <c r="E2556" s="12">
        <v>0</v>
      </c>
      <c r="F2556" s="12">
        <v>0</v>
      </c>
      <c r="G2556" s="12">
        <v>0</v>
      </c>
      <c r="H2556" s="12">
        <v>0</v>
      </c>
      <c r="I2556" s="13">
        <v>60</v>
      </c>
      <c r="J2556" s="13">
        <v>0</v>
      </c>
      <c r="K2556" s="13">
        <v>0</v>
      </c>
      <c r="L2556" s="13">
        <v>0</v>
      </c>
      <c r="M2556" s="13">
        <v>0</v>
      </c>
      <c r="N2556" s="14">
        <f>D2556*$D$8</f>
        <v>244.99999999999997</v>
      </c>
      <c r="O2556" s="14">
        <f>E2556*$E$8</f>
        <v>0</v>
      </c>
      <c r="P2556" s="14">
        <f>F2556*$F$8</f>
        <v>0</v>
      </c>
      <c r="Q2556" s="14">
        <f>G2556*$G$8</f>
        <v>0</v>
      </c>
      <c r="R2556" s="14">
        <f>H2556*$H$8</f>
        <v>0</v>
      </c>
      <c r="S2556" s="14">
        <f>(N2556/100)*(I2556*$I$8)+(N2556/100)*(J2556*$J$8)</f>
        <v>220.49999999999997</v>
      </c>
      <c r="T2556" s="14">
        <f>(O2556/100)*(K2556*$K$8)</f>
        <v>0</v>
      </c>
      <c r="U2556" s="14">
        <f>(P2556/100)*(K2556*$K$8)+(P2556/100)*(L2556*$L$8)</f>
        <v>0</v>
      </c>
      <c r="V2556" s="14">
        <f>(Q2556/100)*(L2556*$L$8)</f>
        <v>0</v>
      </c>
      <c r="W2556" s="14">
        <f>(R2556/100)*(K2556*$K$8)+(R2556/100)*(L2556*$L$8)</f>
        <v>0</v>
      </c>
      <c r="X2556" s="14">
        <f t="shared" si="820"/>
        <v>465.49999999999994</v>
      </c>
      <c r="Y2556" s="14">
        <f t="shared" si="821"/>
        <v>0</v>
      </c>
      <c r="Z2556" s="14">
        <f t="shared" si="822"/>
        <v>0</v>
      </c>
      <c r="AA2556" s="14">
        <f t="shared" si="823"/>
        <v>0</v>
      </c>
      <c r="AB2556" s="14">
        <f t="shared" si="825"/>
        <v>0</v>
      </c>
      <c r="AC2556" s="15">
        <f t="shared" si="824"/>
        <v>465.5</v>
      </c>
      <c r="AD2556" s="48">
        <f>(ROUND(AC2556-AC2551,1)/AC2551)</f>
        <v>-6.676022453889334E-2</v>
      </c>
      <c r="AE2556" s="113"/>
      <c r="AF2556" s="60"/>
    </row>
    <row r="2557" spans="1:32">
      <c r="A2557" s="99" t="s">
        <v>606</v>
      </c>
      <c r="B2557" s="89"/>
      <c r="C2557" s="21" t="s">
        <v>1</v>
      </c>
      <c r="D2557" s="12">
        <v>87</v>
      </c>
      <c r="E2557" s="12">
        <v>175</v>
      </c>
      <c r="F2557" s="12">
        <v>0</v>
      </c>
      <c r="G2557" s="12">
        <v>0</v>
      </c>
      <c r="H2557" s="12">
        <v>0</v>
      </c>
      <c r="I2557" s="13">
        <v>60</v>
      </c>
      <c r="J2557" s="13">
        <v>0</v>
      </c>
      <c r="K2557" s="13">
        <v>65</v>
      </c>
      <c r="L2557" s="13">
        <v>0</v>
      </c>
      <c r="M2557" s="13">
        <v>0</v>
      </c>
      <c r="N2557" s="14">
        <f>D2557*$D$9</f>
        <v>104.39999999999999</v>
      </c>
      <c r="O2557" s="14">
        <f>E2557*$E$9</f>
        <v>227.5</v>
      </c>
      <c r="P2557" s="14">
        <f>F2557*$F$9</f>
        <v>0</v>
      </c>
      <c r="Q2557" s="14">
        <f>G2557*$G$9</f>
        <v>0</v>
      </c>
      <c r="R2557" s="14">
        <f>H2557*$H$9</f>
        <v>0</v>
      </c>
      <c r="S2557" s="14">
        <f>(N2557/100)*(I2557*$I$9)+(N2557/100)*(J2557*$J$9)</f>
        <v>93.95999999999998</v>
      </c>
      <c r="T2557" s="14">
        <f>(O2557/100)*(K2557*$K$9)</f>
        <v>221.8125</v>
      </c>
      <c r="U2557" s="14">
        <f>(P2557/100)*(K2557*$K$9)+(P2557/100)*(L2557*$L$9)</f>
        <v>0</v>
      </c>
      <c r="V2557" s="14">
        <f>(Q2557/100)*(L2557*$L$9)</f>
        <v>0</v>
      </c>
      <c r="W2557" s="14">
        <f>(R2557/100)*(K2557*$K$9)+(R2557/100)*(L2557*$L$9)</f>
        <v>0</v>
      </c>
      <c r="X2557" s="14">
        <f t="shared" si="820"/>
        <v>198.35999999999996</v>
      </c>
      <c r="Y2557" s="14">
        <f t="shared" si="821"/>
        <v>449.3125</v>
      </c>
      <c r="Z2557" s="14">
        <f t="shared" si="822"/>
        <v>0</v>
      </c>
      <c r="AA2557" s="14">
        <f t="shared" si="823"/>
        <v>0</v>
      </c>
      <c r="AB2557" s="14">
        <f t="shared" si="825"/>
        <v>0</v>
      </c>
      <c r="AC2557" s="15">
        <f t="shared" si="824"/>
        <v>647.70000000000005</v>
      </c>
      <c r="AD2557" s="48">
        <f>(ROUND(AC2557-AC2551,1)/AC2551)</f>
        <v>0.29851643945469125</v>
      </c>
      <c r="AE2557" s="113"/>
      <c r="AF2557" s="60"/>
    </row>
    <row r="2558" spans="1:32">
      <c r="A2558" s="99" t="s">
        <v>845</v>
      </c>
      <c r="B2558" s="89"/>
      <c r="C2558" s="21" t="s">
        <v>2</v>
      </c>
      <c r="D2558" s="12">
        <v>87</v>
      </c>
      <c r="E2558" s="12">
        <v>0</v>
      </c>
      <c r="F2558" s="12">
        <v>175</v>
      </c>
      <c r="G2558" s="12">
        <v>0</v>
      </c>
      <c r="H2558" s="12">
        <v>0</v>
      </c>
      <c r="I2558" s="13">
        <v>60</v>
      </c>
      <c r="J2558" s="13">
        <v>0</v>
      </c>
      <c r="K2558" s="13">
        <v>32.5</v>
      </c>
      <c r="L2558" s="13">
        <v>32.5</v>
      </c>
      <c r="M2558" s="13">
        <v>0</v>
      </c>
      <c r="N2558" s="14">
        <f>D2558*$D$10</f>
        <v>104.39999999999999</v>
      </c>
      <c r="O2558" s="14">
        <f>E2558*$E$10</f>
        <v>0</v>
      </c>
      <c r="P2558" s="14">
        <f>F2558*$F$10</f>
        <v>227.5</v>
      </c>
      <c r="Q2558" s="14">
        <f>G2558*$G$10</f>
        <v>0</v>
      </c>
      <c r="R2558" s="14">
        <f>H2558*$H$10</f>
        <v>0</v>
      </c>
      <c r="S2558" s="14">
        <f>(N2558/100)*(I2558*$I$10)+(N2558/100)*(J2558*$J$10)</f>
        <v>93.95999999999998</v>
      </c>
      <c r="T2558" s="14">
        <f>(O2558/100)*(K2558*$J$10)</f>
        <v>0</v>
      </c>
      <c r="U2558" s="14">
        <f>(P2558/100)*(K2558*$K$10)+(P2558/100)*(L2558*$L$10)</f>
        <v>221.8125</v>
      </c>
      <c r="V2558" s="14">
        <f>(Q2558/100)*(L2558*$L$10)</f>
        <v>0</v>
      </c>
      <c r="W2558" s="14">
        <f>(R2558/100)*(K2558*$K$10)+(R2558/100)*(L2558*$L$10)</f>
        <v>0</v>
      </c>
      <c r="X2558" s="14">
        <f t="shared" si="820"/>
        <v>198.35999999999996</v>
      </c>
      <c r="Y2558" s="14">
        <f t="shared" si="821"/>
        <v>0</v>
      </c>
      <c r="Z2558" s="14">
        <f t="shared" si="822"/>
        <v>449.3125</v>
      </c>
      <c r="AA2558" s="14">
        <f t="shared" si="823"/>
        <v>0</v>
      </c>
      <c r="AB2558" s="14">
        <f t="shared" si="825"/>
        <v>0</v>
      </c>
      <c r="AC2558" s="15">
        <f t="shared" si="824"/>
        <v>647.70000000000005</v>
      </c>
      <c r="AD2558" s="48">
        <f>(ROUND(AC2558-AC2551,1)/AC2551)</f>
        <v>0.29851643945469125</v>
      </c>
      <c r="AE2558" s="113"/>
      <c r="AF2558" s="60"/>
    </row>
    <row r="2559" spans="1:32">
      <c r="A2559" s="99" t="s">
        <v>846</v>
      </c>
      <c r="B2559" s="89"/>
      <c r="C2559" s="21" t="s">
        <v>3</v>
      </c>
      <c r="D2559" s="12">
        <v>87</v>
      </c>
      <c r="E2559" s="12">
        <v>0</v>
      </c>
      <c r="F2559" s="12">
        <v>0</v>
      </c>
      <c r="G2559" s="12">
        <v>175</v>
      </c>
      <c r="H2559" s="12">
        <v>0</v>
      </c>
      <c r="I2559" s="13">
        <v>60</v>
      </c>
      <c r="J2559" s="13">
        <v>0</v>
      </c>
      <c r="K2559" s="13">
        <v>0</v>
      </c>
      <c r="L2559" s="13">
        <v>65</v>
      </c>
      <c r="M2559" s="13">
        <v>0</v>
      </c>
      <c r="N2559" s="14">
        <f>D2559*$D$11</f>
        <v>104.39999999999999</v>
      </c>
      <c r="O2559" s="14">
        <f>E2559*$E$11</f>
        <v>0</v>
      </c>
      <c r="P2559" s="14">
        <f>F2559*$F$11</f>
        <v>0</v>
      </c>
      <c r="Q2559" s="14">
        <f>G2559*$G$11</f>
        <v>227.5</v>
      </c>
      <c r="R2559" s="14">
        <f>H2559*$H$11</f>
        <v>0</v>
      </c>
      <c r="S2559" s="14">
        <f>(N2559/100)*(I2559*$I$11)+(N2559/100)*(J2559*$J$11)</f>
        <v>93.95999999999998</v>
      </c>
      <c r="T2559" s="14">
        <f>(O2559/100)*(K2559*$K$11)</f>
        <v>0</v>
      </c>
      <c r="U2559" s="14">
        <f>(P2559/100)*(K2559*$K$11)+(P2559/100)*(L2559*$L$11)</f>
        <v>0</v>
      </c>
      <c r="V2559" s="14">
        <f>(Q2559/100)*(L2559*$L$11)</f>
        <v>221.8125</v>
      </c>
      <c r="W2559" s="14">
        <f>(R2559/100)*(K2559*$K$11)+(R2559/100)*(L2559*$L$11)</f>
        <v>0</v>
      </c>
      <c r="X2559" s="14">
        <f t="shared" si="820"/>
        <v>198.35999999999996</v>
      </c>
      <c r="Y2559" s="14">
        <f t="shared" si="821"/>
        <v>0</v>
      </c>
      <c r="Z2559" s="14">
        <f t="shared" si="822"/>
        <v>0</v>
      </c>
      <c r="AA2559" s="14">
        <f t="shared" si="823"/>
        <v>449.3125</v>
      </c>
      <c r="AB2559" s="14">
        <f t="shared" si="825"/>
        <v>0</v>
      </c>
      <c r="AC2559" s="15">
        <f t="shared" si="824"/>
        <v>647.70000000000005</v>
      </c>
      <c r="AD2559" s="48">
        <f>(ROUND(AC2559-AC2551,1)/AC2551)</f>
        <v>0.29851643945469125</v>
      </c>
      <c r="AE2559" s="113"/>
      <c r="AF2559" s="60"/>
    </row>
    <row r="2560" spans="1:32">
      <c r="A2560" s="99" t="s">
        <v>847</v>
      </c>
      <c r="B2560" s="89"/>
      <c r="C2560" s="21" t="s">
        <v>4</v>
      </c>
      <c r="D2560" s="12">
        <v>87</v>
      </c>
      <c r="E2560" s="12">
        <v>0</v>
      </c>
      <c r="F2560" s="12">
        <v>0</v>
      </c>
      <c r="G2560" s="12">
        <v>0</v>
      </c>
      <c r="H2560" s="12">
        <v>175</v>
      </c>
      <c r="I2560" s="13">
        <v>60</v>
      </c>
      <c r="J2560" s="13">
        <v>0</v>
      </c>
      <c r="K2560" s="13">
        <v>32.5</v>
      </c>
      <c r="L2560" s="13">
        <v>32.5</v>
      </c>
      <c r="M2560" s="13">
        <v>0</v>
      </c>
      <c r="N2560" s="14">
        <f>D2560*$D$12</f>
        <v>104.39999999999999</v>
      </c>
      <c r="O2560" s="14">
        <f>E2560*$E$12</f>
        <v>0</v>
      </c>
      <c r="P2560" s="14">
        <f>F2560*$F$12</f>
        <v>0</v>
      </c>
      <c r="Q2560" s="14">
        <f>G2560*$G$12</f>
        <v>0</v>
      </c>
      <c r="R2560" s="14">
        <f>H2560*$H$12</f>
        <v>227.5</v>
      </c>
      <c r="S2560" s="14">
        <f>(N2560/100)*(I2560*$I$12)+(N2560/100)*(J2560*$J$12)</f>
        <v>93.95999999999998</v>
      </c>
      <c r="T2560" s="14">
        <f>(O2560/100)*(K2560*$K$12)</f>
        <v>0</v>
      </c>
      <c r="U2560" s="14">
        <f>(P2560/100)*(K2560*$K$12)+(P2560/100)*(L2560*$L$12)</f>
        <v>0</v>
      </c>
      <c r="V2560" s="14">
        <f>(Q2560/100)*(L2560*$L$12)</f>
        <v>0</v>
      </c>
      <c r="W2560" s="14">
        <f>(R2560/100)*(K2560*$K$12)+(R2560/100)*(L2560*$L$12)</f>
        <v>221.8125</v>
      </c>
      <c r="X2560" s="14">
        <f t="shared" si="820"/>
        <v>198.35999999999996</v>
      </c>
      <c r="Y2560" s="14">
        <f t="shared" si="821"/>
        <v>0</v>
      </c>
      <c r="Z2560" s="14">
        <f t="shared" si="822"/>
        <v>0</v>
      </c>
      <c r="AA2560" s="14">
        <f t="shared" si="823"/>
        <v>0</v>
      </c>
      <c r="AB2560" s="14">
        <f t="shared" si="825"/>
        <v>449.3125</v>
      </c>
      <c r="AC2560" s="15">
        <f t="shared" si="824"/>
        <v>647.70000000000005</v>
      </c>
      <c r="AD2560" s="48">
        <f>(ROUND(AC2560-AC2551,1)/AC2551)</f>
        <v>0.29851643945469125</v>
      </c>
      <c r="AE2560" s="113"/>
      <c r="AF2560" s="60"/>
    </row>
    <row r="2561" spans="1:32">
      <c r="A2561" s="99" t="s">
        <v>848</v>
      </c>
      <c r="B2561" s="89"/>
      <c r="C2561" s="21" t="s">
        <v>328</v>
      </c>
      <c r="D2561" s="12">
        <v>175</v>
      </c>
      <c r="E2561" s="12">
        <v>0</v>
      </c>
      <c r="F2561" s="12">
        <v>0</v>
      </c>
      <c r="G2561" s="12">
        <v>0</v>
      </c>
      <c r="H2561" s="12">
        <v>0</v>
      </c>
      <c r="I2561" s="13">
        <v>60</v>
      </c>
      <c r="J2561" s="13">
        <v>0</v>
      </c>
      <c r="K2561" s="13">
        <v>0</v>
      </c>
      <c r="L2561" s="13">
        <v>0</v>
      </c>
      <c r="M2561" s="13">
        <v>60</v>
      </c>
      <c r="N2561" s="14">
        <f>D2561*$D$13</f>
        <v>227.5</v>
      </c>
      <c r="O2561" s="14">
        <f>E2561*$E$13</f>
        <v>0</v>
      </c>
      <c r="P2561" s="14">
        <f>F2561*$F$13</f>
        <v>0</v>
      </c>
      <c r="Q2561" s="14">
        <f>G2561*$G$13</f>
        <v>0</v>
      </c>
      <c r="R2561" s="14">
        <f>H2561*$H$13</f>
        <v>0</v>
      </c>
      <c r="S2561" s="14">
        <f>(N2561/100)*(I2561*$I$14)+(N2561/100)*(J2561*$J$14)+(N2561/100)*(M2561*$M$14)</f>
        <v>409.5</v>
      </c>
      <c r="T2561" s="14">
        <f>(O2561/100)*(K2561*$K$13)+(O2561/100)*(M2561*$M$13)</f>
        <v>0</v>
      </c>
      <c r="U2561" s="14">
        <f>(P2561/100)*(K2561*$K$13)+(P2561/100)*(L2561*$L$13)+(P2561/100)*(M2561*$M$13)</f>
        <v>0</v>
      </c>
      <c r="V2561" s="14">
        <f>(Q2561/100)*(L2561*$L$13)+(Q2561/100)*(M2561*$M$13)</f>
        <v>0</v>
      </c>
      <c r="W2561" s="14">
        <f>(R2561/100)*(K2561*$K$13)+(R2561/100)*(L2561*$L$13)+(R2561/100)*(M2561*$M$13)</f>
        <v>0</v>
      </c>
      <c r="X2561" s="14">
        <f t="shared" si="820"/>
        <v>637</v>
      </c>
      <c r="Y2561" s="14">
        <f t="shared" si="821"/>
        <v>0</v>
      </c>
      <c r="Z2561" s="14">
        <f t="shared" si="822"/>
        <v>0</v>
      </c>
      <c r="AA2561" s="14">
        <f t="shared" si="823"/>
        <v>0</v>
      </c>
      <c r="AB2561" s="14">
        <f t="shared" si="825"/>
        <v>0</v>
      </c>
      <c r="AC2561" s="15">
        <f t="shared" si="824"/>
        <v>637</v>
      </c>
      <c r="AD2561" s="48">
        <f>(ROUND(AC2561-AC2551,1)/AC2551)</f>
        <v>0.27706495589414593</v>
      </c>
      <c r="AE2561" s="113"/>
      <c r="AF2561" s="60"/>
    </row>
    <row r="2562" spans="1:32">
      <c r="A2562" s="99" t="s">
        <v>849</v>
      </c>
      <c r="B2562" s="89"/>
      <c r="C2562" s="21" t="s">
        <v>329</v>
      </c>
      <c r="D2562" s="12">
        <v>175</v>
      </c>
      <c r="E2562" s="12">
        <v>0</v>
      </c>
      <c r="F2562" s="12">
        <v>0</v>
      </c>
      <c r="G2562" s="12">
        <v>0</v>
      </c>
      <c r="H2562" s="12">
        <v>0</v>
      </c>
      <c r="I2562" s="13">
        <v>60</v>
      </c>
      <c r="J2562" s="13">
        <v>0</v>
      </c>
      <c r="K2562" s="13">
        <v>60</v>
      </c>
      <c r="L2562" s="13">
        <v>0</v>
      </c>
      <c r="M2562" s="13">
        <v>0</v>
      </c>
      <c r="N2562" s="14">
        <f>D2562*$D$14</f>
        <v>227.5</v>
      </c>
      <c r="O2562" s="14">
        <f>E2562*$E$14</f>
        <v>0</v>
      </c>
      <c r="P2562" s="14">
        <f>F2562*$F$14</f>
        <v>0</v>
      </c>
      <c r="Q2562" s="14">
        <f>G2562*$G$14</f>
        <v>0</v>
      </c>
      <c r="R2562" s="14">
        <f>H2562*$H$14</f>
        <v>0</v>
      </c>
      <c r="S2562" s="14">
        <f>(N2562/100)*(I2562*$I$14)+(N2562/100)*(J2562*$J$14)+(N2562/100)*(K2562*$K$14)</f>
        <v>409.5</v>
      </c>
      <c r="T2562" s="14">
        <f>(O2562/100)*(K2562*$K$14)</f>
        <v>0</v>
      </c>
      <c r="U2562" s="14">
        <f>(P2562/100)*(K2562*$K$14)+(P2562/100)*(L2562*$L$14)</f>
        <v>0</v>
      </c>
      <c r="V2562" s="14">
        <f>(Q2562/100)*(L2562*$L$14)</f>
        <v>0</v>
      </c>
      <c r="W2562" s="14">
        <f>(R2562/100)*(K2562*$L$14)+(R2562/100)*(L2562*$M$14)</f>
        <v>0</v>
      </c>
      <c r="X2562" s="14">
        <f t="shared" si="820"/>
        <v>637</v>
      </c>
      <c r="Y2562" s="14">
        <f t="shared" si="821"/>
        <v>0</v>
      </c>
      <c r="Z2562" s="14">
        <f t="shared" si="822"/>
        <v>0</v>
      </c>
      <c r="AA2562" s="14">
        <f t="shared" si="823"/>
        <v>0</v>
      </c>
      <c r="AB2562" s="14">
        <f t="shared" si="825"/>
        <v>0</v>
      </c>
      <c r="AC2562" s="15">
        <f t="shared" si="824"/>
        <v>637</v>
      </c>
      <c r="AD2562" s="48">
        <f>(ROUND(AC2562-AC2551,1)/AC2551)</f>
        <v>0.27706495589414593</v>
      </c>
      <c r="AE2562" s="113"/>
      <c r="AF2562" s="60"/>
    </row>
    <row r="2563" spans="1:32">
      <c r="A2563" s="99"/>
      <c r="B2563" s="89"/>
      <c r="C2563" s="21" t="s">
        <v>330</v>
      </c>
      <c r="D2563" s="12">
        <v>175</v>
      </c>
      <c r="E2563" s="12">
        <v>0</v>
      </c>
      <c r="F2563" s="12">
        <v>0</v>
      </c>
      <c r="G2563" s="12">
        <v>0</v>
      </c>
      <c r="H2563" s="12">
        <v>0</v>
      </c>
      <c r="I2563" s="13">
        <v>60</v>
      </c>
      <c r="J2563" s="13">
        <v>0</v>
      </c>
      <c r="K2563" s="13">
        <v>0</v>
      </c>
      <c r="L2563" s="13">
        <v>60</v>
      </c>
      <c r="M2563" s="13">
        <v>0</v>
      </c>
      <c r="N2563" s="14">
        <f>D2563*$D$15</f>
        <v>227.5</v>
      </c>
      <c r="O2563" s="14">
        <f>E2563*$E$15</f>
        <v>0</v>
      </c>
      <c r="P2563" s="14">
        <f>F2563*$F$15</f>
        <v>0</v>
      </c>
      <c r="Q2563" s="14">
        <f>G2563*$G$15</f>
        <v>0</v>
      </c>
      <c r="R2563" s="14">
        <f>H2563*$H$15</f>
        <v>0</v>
      </c>
      <c r="S2563" s="14">
        <f>(N2563/100)*(I2563*$I$15)+(N2563/100)*(J2563*$J$15)+(N2563/100)*(L2563*$L$15)</f>
        <v>409.5</v>
      </c>
      <c r="T2563" s="14">
        <f>(O2563/100)*(K2563*$K$15)</f>
        <v>0</v>
      </c>
      <c r="U2563" s="14">
        <f>(P2563/100)*(K2563*$K$15)+(P2563/100)*(L2563*$L$15)</f>
        <v>0</v>
      </c>
      <c r="V2563" s="14">
        <f>(Q2563/100)*(L2563*$L$15)</f>
        <v>0</v>
      </c>
      <c r="W2563" s="14">
        <f>(R2563/100)*(K2563*$K$15)+(R2563/100)*(L2563*$L$15)</f>
        <v>0</v>
      </c>
      <c r="X2563" s="14">
        <f t="shared" si="820"/>
        <v>637</v>
      </c>
      <c r="Y2563" s="14">
        <f t="shared" si="821"/>
        <v>0</v>
      </c>
      <c r="Z2563" s="14">
        <f t="shared" si="822"/>
        <v>0</v>
      </c>
      <c r="AA2563" s="14">
        <f t="shared" si="823"/>
        <v>0</v>
      </c>
      <c r="AB2563" s="14">
        <f t="shared" si="825"/>
        <v>0</v>
      </c>
      <c r="AC2563" s="15">
        <f t="shared" si="824"/>
        <v>637</v>
      </c>
      <c r="AD2563" s="48">
        <f>(ROUND(AC2563-AC2551,1)/AC2551)</f>
        <v>0.27706495589414593</v>
      </c>
      <c r="AE2563" s="113"/>
      <c r="AF2563" s="60"/>
    </row>
    <row r="2564" spans="1:32">
      <c r="A2564" s="99"/>
      <c r="B2564" s="89"/>
      <c r="C2564" s="21" t="s">
        <v>326</v>
      </c>
      <c r="D2564" s="12">
        <v>175</v>
      </c>
      <c r="E2564" s="12">
        <v>0</v>
      </c>
      <c r="F2564" s="12">
        <v>0</v>
      </c>
      <c r="G2564" s="12">
        <v>0</v>
      </c>
      <c r="H2564" s="12">
        <v>0</v>
      </c>
      <c r="I2564" s="13">
        <v>60</v>
      </c>
      <c r="J2564" s="13">
        <v>38</v>
      </c>
      <c r="K2564" s="13">
        <v>0</v>
      </c>
      <c r="L2564" s="13">
        <v>0</v>
      </c>
      <c r="M2564" s="13">
        <v>0</v>
      </c>
      <c r="N2564" s="14">
        <f>D2564*$D$16</f>
        <v>227.5</v>
      </c>
      <c r="O2564" s="14">
        <f>E2564*$E$16</f>
        <v>0</v>
      </c>
      <c r="P2564" s="14">
        <f>F2564*$F$16</f>
        <v>0</v>
      </c>
      <c r="Q2564" s="14">
        <f>G2564*$G$16</f>
        <v>0</v>
      </c>
      <c r="R2564" s="14">
        <f>H2564*$H$16</f>
        <v>0</v>
      </c>
      <c r="S2564" s="14">
        <f>(N2564/100)*(I2564*$I$16)+(N2564/100)*(J2564*$J$16)</f>
        <v>335.33499999999998</v>
      </c>
      <c r="T2564" s="14">
        <f>(O2564/100)*(K2564*$K$16)</f>
        <v>0</v>
      </c>
      <c r="U2564" s="14">
        <f>(P2564/100)*(K2564*$K$16)+(P2564/100)*(L2564*$L$16)</f>
        <v>0</v>
      </c>
      <c r="V2564" s="14">
        <f>(Q2564/100)*(L2564*$L$16)</f>
        <v>0</v>
      </c>
      <c r="W2564" s="14">
        <f>(R2564/100)*(K2564*$K$16)+(R2564/100)*(L2564*$L$16)</f>
        <v>0</v>
      </c>
      <c r="X2564" s="14">
        <f t="shared" si="820"/>
        <v>562.83500000000004</v>
      </c>
      <c r="Y2564" s="14">
        <f t="shared" si="821"/>
        <v>0</v>
      </c>
      <c r="Z2564" s="14">
        <f t="shared" si="822"/>
        <v>0</v>
      </c>
      <c r="AA2564" s="14">
        <f t="shared" si="823"/>
        <v>0</v>
      </c>
      <c r="AB2564" s="14">
        <f t="shared" si="825"/>
        <v>0</v>
      </c>
      <c r="AC2564" s="15">
        <f t="shared" si="824"/>
        <v>562.79999999999995</v>
      </c>
      <c r="AD2564" s="48">
        <f>(ROUND(AC2564-AC2551,1)/AC2551)</f>
        <v>0.12830793905372895</v>
      </c>
      <c r="AE2564" s="113"/>
      <c r="AF2564" s="60"/>
    </row>
    <row r="2565" spans="1:32">
      <c r="A2565" s="99"/>
      <c r="B2565" s="89"/>
      <c r="C2565" s="21" t="s">
        <v>327</v>
      </c>
      <c r="D2565" s="12">
        <v>175</v>
      </c>
      <c r="E2565" s="12">
        <v>0</v>
      </c>
      <c r="F2565" s="12">
        <v>0</v>
      </c>
      <c r="G2565" s="12">
        <v>0</v>
      </c>
      <c r="H2565" s="12">
        <v>0</v>
      </c>
      <c r="I2565" s="13">
        <v>74</v>
      </c>
      <c r="J2565" s="13">
        <v>0</v>
      </c>
      <c r="K2565" s="13">
        <v>0</v>
      </c>
      <c r="L2565" s="13">
        <v>0</v>
      </c>
      <c r="M2565" s="13">
        <v>0</v>
      </c>
      <c r="N2565" s="14">
        <f>D2565*$D$17</f>
        <v>227.5</v>
      </c>
      <c r="O2565" s="14">
        <f>E2565*$E$17</f>
        <v>0</v>
      </c>
      <c r="P2565" s="14">
        <f>F2565*$F$17</f>
        <v>0</v>
      </c>
      <c r="Q2565" s="14">
        <f>G2565*$G$17</f>
        <v>0</v>
      </c>
      <c r="R2565" s="14">
        <f>H2565*$H$17</f>
        <v>0</v>
      </c>
      <c r="S2565" s="14">
        <f>(N2565/100)*(I2565*$I$17)+(N2565/100)*(J2565*$J$17)</f>
        <v>387.20499999999998</v>
      </c>
      <c r="T2565" s="14">
        <f>(O2565/100)*(K2565*$K$17)</f>
        <v>0</v>
      </c>
      <c r="U2565" s="14">
        <f>(P2565/100)*(K2565*$K$17)+(P2565/100)*(L2565*$L$17)</f>
        <v>0</v>
      </c>
      <c r="V2565" s="14">
        <f>(Q2565/100)*(L2565*$L$17)</f>
        <v>0</v>
      </c>
      <c r="W2565" s="14">
        <f>(R2565/100)*(K2565*$K$17)+(R2565/100)*(L2565*$L$17)</f>
        <v>0</v>
      </c>
      <c r="X2565" s="14">
        <f t="shared" si="820"/>
        <v>614.70499999999993</v>
      </c>
      <c r="Y2565" s="14">
        <f t="shared" si="821"/>
        <v>0</v>
      </c>
      <c r="Z2565" s="14">
        <f t="shared" si="822"/>
        <v>0</v>
      </c>
      <c r="AA2565" s="14">
        <f t="shared" si="823"/>
        <v>0</v>
      </c>
      <c r="AB2565" s="14">
        <f t="shared" si="825"/>
        <v>0</v>
      </c>
      <c r="AC2565" s="15">
        <f t="shared" si="824"/>
        <v>614.70000000000005</v>
      </c>
      <c r="AD2565" s="48">
        <f>(ROUND(AC2565-AC2551,1)/AC2551)</f>
        <v>0.23235765838011227</v>
      </c>
      <c r="AE2565" s="113"/>
      <c r="AF2565" s="60"/>
    </row>
    <row r="2566" spans="1:32">
      <c r="A2566" s="106" t="s">
        <v>0</v>
      </c>
      <c r="B2566" s="90" t="s">
        <v>123</v>
      </c>
      <c r="C2566" s="50" t="s">
        <v>242</v>
      </c>
      <c r="D2566" s="11">
        <v>172</v>
      </c>
      <c r="E2566" s="11">
        <v>0</v>
      </c>
      <c r="F2566" s="11">
        <v>0</v>
      </c>
      <c r="G2566" s="11">
        <v>0</v>
      </c>
      <c r="H2566" s="11">
        <v>0</v>
      </c>
      <c r="I2566" s="51">
        <v>60</v>
      </c>
      <c r="J2566" s="51">
        <v>10</v>
      </c>
      <c r="K2566" s="51">
        <v>0</v>
      </c>
      <c r="L2566" s="51">
        <v>0</v>
      </c>
      <c r="M2566" s="51">
        <v>0</v>
      </c>
      <c r="N2566" s="52">
        <f>D2566*$D$3</f>
        <v>258</v>
      </c>
      <c r="O2566" s="52">
        <f>E2566*$E$3</f>
        <v>0</v>
      </c>
      <c r="P2566" s="52">
        <f>F2566*$F$3</f>
        <v>0</v>
      </c>
      <c r="Q2566" s="52">
        <f>G2566*$G$3</f>
        <v>0</v>
      </c>
      <c r="R2566" s="52">
        <f>H2566*$H$3</f>
        <v>0</v>
      </c>
      <c r="S2566" s="52">
        <f>(N2566/100)*(I2566*$I$3)+(N2566/100)*(J2566*$J$3)</f>
        <v>270.90000000000003</v>
      </c>
      <c r="T2566" s="52">
        <f>(O2566/100)*(K2566*$K$3)</f>
        <v>0</v>
      </c>
      <c r="U2566" s="52">
        <f>(P2566/100)*(K2566*$K$3)+(P2566/100)*(L2566*$L$3)</f>
        <v>0</v>
      </c>
      <c r="V2566" s="52">
        <f>(Q2566/100)*(L2566*$L$3)</f>
        <v>0</v>
      </c>
      <c r="W2566" s="52">
        <f>(R2566/100)*(K2566*$K$3)+(R2566/100)*(L2566*$L$3)</f>
        <v>0</v>
      </c>
      <c r="X2566" s="52">
        <f t="shared" si="814"/>
        <v>528.90000000000009</v>
      </c>
      <c r="Y2566" s="52">
        <f t="shared" si="815"/>
        <v>0</v>
      </c>
      <c r="Z2566" s="52">
        <f t="shared" si="816"/>
        <v>0</v>
      </c>
      <c r="AA2566" s="52">
        <f t="shared" si="817"/>
        <v>0</v>
      </c>
      <c r="AB2566" s="52">
        <f>R2566+W2566</f>
        <v>0</v>
      </c>
      <c r="AC2566" s="53">
        <f>ROUND(X2566+Y2566+Z2566+AA2566+AB2566,1)</f>
        <v>528.9</v>
      </c>
      <c r="AD2566" s="58"/>
      <c r="AE2566" s="113" t="s">
        <v>814</v>
      </c>
      <c r="AF2566" s="60"/>
    </row>
    <row r="2567" spans="1:32">
      <c r="A2567" s="99" t="s">
        <v>815</v>
      </c>
      <c r="B2567" s="91">
        <v>36</v>
      </c>
      <c r="C2567" s="21" t="s">
        <v>325</v>
      </c>
      <c r="D2567" s="12">
        <v>172</v>
      </c>
      <c r="E2567" s="12">
        <v>0</v>
      </c>
      <c r="F2567" s="12">
        <v>0</v>
      </c>
      <c r="G2567" s="12">
        <v>0</v>
      </c>
      <c r="H2567" s="12">
        <v>0</v>
      </c>
      <c r="I2567" s="13">
        <v>70</v>
      </c>
      <c r="J2567" s="13">
        <v>29</v>
      </c>
      <c r="K2567" s="13">
        <v>0</v>
      </c>
      <c r="L2567" s="13">
        <v>0</v>
      </c>
      <c r="M2567" s="13">
        <v>0</v>
      </c>
      <c r="N2567" s="14">
        <f>D2567*$D$4</f>
        <v>223.6</v>
      </c>
      <c r="O2567" s="14">
        <f>E2567*$E$4</f>
        <v>0</v>
      </c>
      <c r="P2567" s="14">
        <f>F2567*$F$4</f>
        <v>0</v>
      </c>
      <c r="Q2567" s="14">
        <f>G2567*$G$4</f>
        <v>0</v>
      </c>
      <c r="R2567" s="14">
        <f>H2567*$H$4</f>
        <v>0</v>
      </c>
      <c r="S2567" s="14">
        <f>(N2567/100)*(I2567*$I$4)+(N2567/100)*(J2567*$J$4)</f>
        <v>398.45519999999999</v>
      </c>
      <c r="T2567" s="14">
        <f>(O2567/100)*(K2567*$K$4)</f>
        <v>0</v>
      </c>
      <c r="U2567" s="14">
        <f>(P2567/100)*(K2567*$K$4)+(P2567/100)*(L2567*$L$4)</f>
        <v>0</v>
      </c>
      <c r="V2567" s="14">
        <f>(Q2567/100)*(L2567*$L$4)</f>
        <v>0</v>
      </c>
      <c r="W2567" s="14">
        <f>(R2567/100)*(K2567*$K$4)+(R2567/100)*(L2567*$L$4)</f>
        <v>0</v>
      </c>
      <c r="X2567" s="14">
        <f t="shared" si="814"/>
        <v>622.05520000000001</v>
      </c>
      <c r="Y2567" s="14">
        <f t="shared" si="815"/>
        <v>0</v>
      </c>
      <c r="Z2567" s="14">
        <f t="shared" si="816"/>
        <v>0</v>
      </c>
      <c r="AA2567" s="14">
        <f t="shared" si="817"/>
        <v>0</v>
      </c>
      <c r="AB2567" s="14">
        <f>R2567+W2567</f>
        <v>0</v>
      </c>
      <c r="AC2567" s="15">
        <f>ROUND(X2567+Y2567+Z2567+AA2567+AB2567,1)</f>
        <v>622.1</v>
      </c>
      <c r="AD2567" s="48">
        <f>(ROUND(AC2567-AC2566,1)/AC2566)</f>
        <v>0.176214785403668</v>
      </c>
      <c r="AE2567" s="113"/>
      <c r="AF2567" s="60"/>
    </row>
    <row r="2568" spans="1:32">
      <c r="A2568" s="99" t="s">
        <v>816</v>
      </c>
      <c r="B2568" s="91">
        <v>18</v>
      </c>
      <c r="C2568" s="21" t="s">
        <v>850</v>
      </c>
      <c r="D2568" s="12">
        <v>172</v>
      </c>
      <c r="E2568" s="12">
        <v>0</v>
      </c>
      <c r="F2568" s="12">
        <v>0</v>
      </c>
      <c r="G2568" s="12">
        <v>0</v>
      </c>
      <c r="H2568" s="12">
        <v>0</v>
      </c>
      <c r="I2568" s="13">
        <v>60</v>
      </c>
      <c r="J2568" s="13">
        <v>10</v>
      </c>
      <c r="K2568" s="13">
        <v>0</v>
      </c>
      <c r="L2568" s="13">
        <v>0</v>
      </c>
      <c r="M2568" s="13">
        <v>0</v>
      </c>
      <c r="N2568" s="14">
        <f>D2568*$D$5</f>
        <v>240.79999999999998</v>
      </c>
      <c r="O2568" s="14">
        <f>E2568*$E$5</f>
        <v>0</v>
      </c>
      <c r="P2568" s="14">
        <f>F2568*$F$5</f>
        <v>0</v>
      </c>
      <c r="Q2568" s="14">
        <f>G2568*$G$5</f>
        <v>0</v>
      </c>
      <c r="R2568" s="14">
        <f>H2568*$H$5</f>
        <v>0</v>
      </c>
      <c r="S2568" s="14">
        <f>(N2568/100)*(I2568*$I$5)+(N2568/100)*(J2568*$J$5)</f>
        <v>252.84</v>
      </c>
      <c r="T2568" s="14">
        <f>(O2568/100)*(K2568*$K$5)</f>
        <v>0</v>
      </c>
      <c r="U2568" s="14">
        <f>(P2568/100)*(K2568*$K$5)+(P2568/100)*(L2568*$L$5)</f>
        <v>0</v>
      </c>
      <c r="V2568" s="14">
        <f>(Q2568/100)*(L2568*$L$5)</f>
        <v>0</v>
      </c>
      <c r="W2568" s="14">
        <f>(R2568/100)*(K2568*$K$5)+(R2568/100)*(L2568*$L$5)</f>
        <v>0</v>
      </c>
      <c r="X2568" s="14">
        <f t="shared" si="814"/>
        <v>493.64</v>
      </c>
      <c r="Y2568" s="14">
        <f t="shared" si="815"/>
        <v>0</v>
      </c>
      <c r="Z2568" s="14">
        <f t="shared" si="816"/>
        <v>0</v>
      </c>
      <c r="AA2568" s="14">
        <f t="shared" si="817"/>
        <v>0</v>
      </c>
      <c r="AB2568" s="14">
        <f>R2568+W2568</f>
        <v>0</v>
      </c>
      <c r="AC2568" s="15">
        <f t="shared" ref="AC2568:AC2580" si="826">ROUND(X2568+Y2568+Z2568+AA2568+AB2568,1)</f>
        <v>493.6</v>
      </c>
      <c r="AD2568" s="48">
        <f>(ROUND(AC2568-AC2566,1)/AC2566)</f>
        <v>-6.6742295329930035E-2</v>
      </c>
      <c r="AE2568" s="113"/>
      <c r="AF2568" s="60"/>
    </row>
    <row r="2569" spans="1:32">
      <c r="A2569" s="99" t="s">
        <v>817</v>
      </c>
      <c r="B2569" s="91">
        <v>0</v>
      </c>
      <c r="C2569" s="21" t="s">
        <v>338</v>
      </c>
      <c r="D2569" s="12">
        <v>172</v>
      </c>
      <c r="E2569" s="12">
        <v>0</v>
      </c>
      <c r="F2569" s="12">
        <v>0</v>
      </c>
      <c r="G2569" s="12">
        <v>0</v>
      </c>
      <c r="H2569" s="12">
        <v>0</v>
      </c>
      <c r="I2569" s="13">
        <v>60</v>
      </c>
      <c r="J2569" s="13">
        <v>10</v>
      </c>
      <c r="K2569" s="13">
        <v>0</v>
      </c>
      <c r="L2569" s="13">
        <v>0</v>
      </c>
      <c r="M2569" s="13">
        <v>0</v>
      </c>
      <c r="N2569" s="14">
        <f>D2569*$D$6</f>
        <v>240.79999999999998</v>
      </c>
      <c r="O2569" s="14">
        <f>E2569*$E$6</f>
        <v>0</v>
      </c>
      <c r="P2569" s="14">
        <f>F2569*$F$6</f>
        <v>0</v>
      </c>
      <c r="Q2569" s="14">
        <f>G2569*$G$6</f>
        <v>0</v>
      </c>
      <c r="R2569" s="14">
        <f>H2569*$H$6</f>
        <v>0</v>
      </c>
      <c r="S2569" s="14">
        <f>(N2569/100)*(I2569*$I$6)+(N2569/100)*(J2569*$J$6)</f>
        <v>252.84</v>
      </c>
      <c r="T2569" s="14">
        <f>(O2569/100)*(K2569*$K$6)</f>
        <v>0</v>
      </c>
      <c r="U2569" s="14">
        <f>(P2569/100)*(K2569*$K$6)+(P2569/100)*(L2569*$L$6)</f>
        <v>0</v>
      </c>
      <c r="V2569" s="14">
        <f>(Q2569/100)*(L2569*$L$6)</f>
        <v>0</v>
      </c>
      <c r="W2569" s="14">
        <f>(R2569/100)*(K2569*$K$6)+(R2569/100)*(L2569*$L$6)</f>
        <v>0</v>
      </c>
      <c r="X2569" s="14">
        <f t="shared" si="814"/>
        <v>493.64</v>
      </c>
      <c r="Y2569" s="14">
        <f t="shared" si="815"/>
        <v>0</v>
      </c>
      <c r="Z2569" s="14">
        <f t="shared" si="816"/>
        <v>0</v>
      </c>
      <c r="AA2569" s="14">
        <f t="shared" si="817"/>
        <v>0</v>
      </c>
      <c r="AB2569" s="14">
        <f t="shared" ref="AB2569:AB2580" si="827">R2569+W2569</f>
        <v>0</v>
      </c>
      <c r="AC2569" s="15">
        <f t="shared" si="826"/>
        <v>493.6</v>
      </c>
      <c r="AD2569" s="48">
        <f>(ROUND(AC2569-AC2566,1)/AC2566)</f>
        <v>-6.6742295329930035E-2</v>
      </c>
      <c r="AE2569" s="113"/>
      <c r="AF2569" s="60"/>
    </row>
    <row r="2570" spans="1:32">
      <c r="A2570" s="99" t="s">
        <v>818</v>
      </c>
      <c r="B2570" s="91">
        <v>0</v>
      </c>
      <c r="C2570" s="21" t="s">
        <v>339</v>
      </c>
      <c r="D2570" s="12">
        <v>172</v>
      </c>
      <c r="E2570" s="12">
        <v>0</v>
      </c>
      <c r="F2570" s="12">
        <v>0</v>
      </c>
      <c r="G2570" s="12">
        <v>0</v>
      </c>
      <c r="H2570" s="12">
        <v>0</v>
      </c>
      <c r="I2570" s="13">
        <v>60</v>
      </c>
      <c r="J2570" s="13">
        <v>10</v>
      </c>
      <c r="K2570" s="13">
        <v>0</v>
      </c>
      <c r="L2570" s="13">
        <v>0</v>
      </c>
      <c r="M2570" s="13">
        <v>0</v>
      </c>
      <c r="N2570" s="14">
        <f>D2570*$D$7</f>
        <v>240.79999999999998</v>
      </c>
      <c r="O2570" s="14">
        <f>E2570*$E$7</f>
        <v>0</v>
      </c>
      <c r="P2570" s="14">
        <f>F2570*$F$7</f>
        <v>0</v>
      </c>
      <c r="Q2570" s="14">
        <f>G2570*$G$7</f>
        <v>0</v>
      </c>
      <c r="R2570" s="14">
        <f>H2570*$H$7</f>
        <v>0</v>
      </c>
      <c r="S2570" s="14">
        <f>(N2570/100)*(I2570*$I$7)+(N2570/100)*(J2570*$J$7)</f>
        <v>252.84</v>
      </c>
      <c r="T2570" s="14">
        <f>(O2570/100)*(K2570*$K$7)</f>
        <v>0</v>
      </c>
      <c r="U2570" s="14">
        <f>(P2570/100)*(K2570*$K$7)+(P2570/100)*(L2570*$L$7)</f>
        <v>0</v>
      </c>
      <c r="V2570" s="14">
        <f>(Q2570/100)*(L2570*$L$7)</f>
        <v>0</v>
      </c>
      <c r="W2570" s="14">
        <f>(R2570/100)*(K2570*$K$7)+(R2570/100)*(L2570*$L$7)</f>
        <v>0</v>
      </c>
      <c r="X2570" s="14">
        <f t="shared" si="814"/>
        <v>493.64</v>
      </c>
      <c r="Y2570" s="14">
        <f t="shared" si="815"/>
        <v>0</v>
      </c>
      <c r="Z2570" s="14">
        <f t="shared" si="816"/>
        <v>0</v>
      </c>
      <c r="AA2570" s="14">
        <f t="shared" si="817"/>
        <v>0</v>
      </c>
      <c r="AB2570" s="14">
        <f t="shared" si="827"/>
        <v>0</v>
      </c>
      <c r="AC2570" s="15">
        <f t="shared" si="826"/>
        <v>493.6</v>
      </c>
      <c r="AD2570" s="48">
        <f>(ROUND(AC2570-AC2566,1)/AC2566)</f>
        <v>-6.6742295329930035E-2</v>
      </c>
      <c r="AE2570" s="113"/>
      <c r="AF2570" s="60"/>
    </row>
    <row r="2571" spans="1:32">
      <c r="A2571" s="99" t="s">
        <v>667</v>
      </c>
      <c r="B2571" s="91"/>
      <c r="C2571" s="21" t="s">
        <v>340</v>
      </c>
      <c r="D2571" s="12">
        <v>172</v>
      </c>
      <c r="E2571" s="12">
        <v>0</v>
      </c>
      <c r="F2571" s="12">
        <v>0</v>
      </c>
      <c r="G2571" s="12">
        <v>0</v>
      </c>
      <c r="H2571" s="12">
        <v>0</v>
      </c>
      <c r="I2571" s="13">
        <v>60</v>
      </c>
      <c r="J2571" s="13">
        <v>10</v>
      </c>
      <c r="K2571" s="13">
        <v>0</v>
      </c>
      <c r="L2571" s="13">
        <v>0</v>
      </c>
      <c r="M2571" s="13">
        <v>0</v>
      </c>
      <c r="N2571" s="14">
        <f>D2571*$D$8</f>
        <v>240.79999999999998</v>
      </c>
      <c r="O2571" s="14">
        <f>E2571*$E$8</f>
        <v>0</v>
      </c>
      <c r="P2571" s="14">
        <f>F2571*$F$8</f>
        <v>0</v>
      </c>
      <c r="Q2571" s="14">
        <f>G2571*$G$8</f>
        <v>0</v>
      </c>
      <c r="R2571" s="14">
        <f>H2571*$H$8</f>
        <v>0</v>
      </c>
      <c r="S2571" s="14">
        <f>(N2571/100)*(I2571*$I$8)+(N2571/100)*(J2571*$J$8)</f>
        <v>252.84</v>
      </c>
      <c r="T2571" s="14">
        <f>(O2571/100)*(K2571*$K$8)</f>
        <v>0</v>
      </c>
      <c r="U2571" s="14">
        <f>(P2571/100)*(K2571*$K$8)+(P2571/100)*(L2571*$L$8)</f>
        <v>0</v>
      </c>
      <c r="V2571" s="14">
        <f>(Q2571/100)*(L2571*$L$8)</f>
        <v>0</v>
      </c>
      <c r="W2571" s="14">
        <f>(R2571/100)*(K2571*$K$8)+(R2571/100)*(L2571*$L$8)</f>
        <v>0</v>
      </c>
      <c r="X2571" s="14">
        <f t="shared" si="814"/>
        <v>493.64</v>
      </c>
      <c r="Y2571" s="14">
        <f t="shared" si="815"/>
        <v>0</v>
      </c>
      <c r="Z2571" s="14">
        <f t="shared" si="816"/>
        <v>0</v>
      </c>
      <c r="AA2571" s="14">
        <f t="shared" si="817"/>
        <v>0</v>
      </c>
      <c r="AB2571" s="14">
        <f t="shared" si="827"/>
        <v>0</v>
      </c>
      <c r="AC2571" s="15">
        <f t="shared" si="826"/>
        <v>493.6</v>
      </c>
      <c r="AD2571" s="48">
        <f>(ROUND(AC2571-AC2566,1)/AC2566)</f>
        <v>-6.6742295329930035E-2</v>
      </c>
      <c r="AE2571" s="113"/>
      <c r="AF2571" s="60"/>
    </row>
    <row r="2572" spans="1:32">
      <c r="A2572" s="99" t="s">
        <v>606</v>
      </c>
      <c r="B2572" s="91"/>
      <c r="C2572" s="21" t="s">
        <v>1</v>
      </c>
      <c r="D2572" s="12">
        <v>86</v>
      </c>
      <c r="E2572" s="12">
        <v>172</v>
      </c>
      <c r="F2572" s="12">
        <v>0</v>
      </c>
      <c r="G2572" s="12">
        <v>0</v>
      </c>
      <c r="H2572" s="12">
        <v>0</v>
      </c>
      <c r="I2572" s="13">
        <v>60</v>
      </c>
      <c r="J2572" s="13">
        <v>10</v>
      </c>
      <c r="K2572" s="13">
        <v>75</v>
      </c>
      <c r="L2572" s="13">
        <v>0</v>
      </c>
      <c r="M2572" s="13">
        <v>0</v>
      </c>
      <c r="N2572" s="14">
        <f>D2572*$D$9</f>
        <v>103.2</v>
      </c>
      <c r="O2572" s="14">
        <f>E2572*$E$9</f>
        <v>223.6</v>
      </c>
      <c r="P2572" s="14">
        <f>F2572*$F$9</f>
        <v>0</v>
      </c>
      <c r="Q2572" s="14">
        <f>G2572*$G$9</f>
        <v>0</v>
      </c>
      <c r="R2572" s="14">
        <f>H2572*$H$9</f>
        <v>0</v>
      </c>
      <c r="S2572" s="14">
        <f>(N2572/100)*(I2572*$I$9)+(N2572/100)*(J2572*$J$9)</f>
        <v>108.36</v>
      </c>
      <c r="T2572" s="14">
        <f>(O2572/100)*(K2572*$K$9)</f>
        <v>251.54999999999998</v>
      </c>
      <c r="U2572" s="14">
        <f>(P2572/100)*(K2572*$K$9)+(P2572/100)*(L2572*$L$9)</f>
        <v>0</v>
      </c>
      <c r="V2572" s="14">
        <f>(Q2572/100)*(L2572*$L$9)</f>
        <v>0</v>
      </c>
      <c r="W2572" s="14">
        <f>(R2572/100)*(K2572*$K$9)+(R2572/100)*(L2572*$L$9)</f>
        <v>0</v>
      </c>
      <c r="X2572" s="14">
        <f t="shared" si="814"/>
        <v>211.56</v>
      </c>
      <c r="Y2572" s="14">
        <f t="shared" si="815"/>
        <v>475.15</v>
      </c>
      <c r="Z2572" s="14">
        <f t="shared" si="816"/>
        <v>0</v>
      </c>
      <c r="AA2572" s="14">
        <f t="shared" si="817"/>
        <v>0</v>
      </c>
      <c r="AB2572" s="14">
        <f t="shared" si="827"/>
        <v>0</v>
      </c>
      <c r="AC2572" s="15">
        <f t="shared" si="826"/>
        <v>686.7</v>
      </c>
      <c r="AD2572" s="48">
        <f>(ROUND(AC2572-AC2566,1)/AC2566)</f>
        <v>0.2983550765740216</v>
      </c>
      <c r="AE2572" s="113"/>
      <c r="AF2572" s="60"/>
    </row>
    <row r="2573" spans="1:32">
      <c r="A2573" s="99" t="s">
        <v>845</v>
      </c>
      <c r="B2573" s="91"/>
      <c r="C2573" s="21" t="s">
        <v>2</v>
      </c>
      <c r="D2573" s="12">
        <v>86</v>
      </c>
      <c r="E2573" s="12">
        <v>0</v>
      </c>
      <c r="F2573" s="12">
        <v>172</v>
      </c>
      <c r="G2573" s="12">
        <v>0</v>
      </c>
      <c r="H2573" s="12">
        <v>0</v>
      </c>
      <c r="I2573" s="13">
        <v>60</v>
      </c>
      <c r="J2573" s="13">
        <v>10</v>
      </c>
      <c r="K2573" s="13">
        <v>37.5</v>
      </c>
      <c r="L2573" s="13">
        <v>37.5</v>
      </c>
      <c r="M2573" s="13">
        <v>0</v>
      </c>
      <c r="N2573" s="14">
        <f>D2573*$D$10</f>
        <v>103.2</v>
      </c>
      <c r="O2573" s="14">
        <f>E2573*$E$10</f>
        <v>0</v>
      </c>
      <c r="P2573" s="14">
        <f>F2573*$F$10</f>
        <v>223.6</v>
      </c>
      <c r="Q2573" s="14">
        <f>G2573*$G$10</f>
        <v>0</v>
      </c>
      <c r="R2573" s="14">
        <f>H2573*$H$10</f>
        <v>0</v>
      </c>
      <c r="S2573" s="14">
        <f>(N2573/100)*(I2573*$I$10)+(N2573/100)*(J2573*$J$10)</f>
        <v>108.36</v>
      </c>
      <c r="T2573" s="14">
        <f>(O2573/100)*(K2573*$J$10)</f>
        <v>0</v>
      </c>
      <c r="U2573" s="14">
        <f>(P2573/100)*(K2573*$K$10)+(P2573/100)*(L2573*$L$10)</f>
        <v>251.54999999999998</v>
      </c>
      <c r="V2573" s="14">
        <f>(Q2573/100)*(L2573*$L$10)</f>
        <v>0</v>
      </c>
      <c r="W2573" s="14">
        <f>(R2573/100)*(K2573*$K$10)+(R2573/100)*(L2573*$L$10)</f>
        <v>0</v>
      </c>
      <c r="X2573" s="14">
        <f t="shared" si="814"/>
        <v>211.56</v>
      </c>
      <c r="Y2573" s="14">
        <f t="shared" si="815"/>
        <v>0</v>
      </c>
      <c r="Z2573" s="14">
        <f t="shared" si="816"/>
        <v>475.15</v>
      </c>
      <c r="AA2573" s="14">
        <f t="shared" si="817"/>
        <v>0</v>
      </c>
      <c r="AB2573" s="14">
        <f t="shared" si="827"/>
        <v>0</v>
      </c>
      <c r="AC2573" s="15">
        <f t="shared" si="826"/>
        <v>686.7</v>
      </c>
      <c r="AD2573" s="48">
        <f>(ROUND(AC2573-AC2566,1)/AC2566)</f>
        <v>0.2983550765740216</v>
      </c>
      <c r="AE2573" s="113"/>
      <c r="AF2573" s="60"/>
    </row>
    <row r="2574" spans="1:32">
      <c r="A2574" s="99" t="s">
        <v>846</v>
      </c>
      <c r="B2574" s="91"/>
      <c r="C2574" s="21" t="s">
        <v>3</v>
      </c>
      <c r="D2574" s="12">
        <v>86</v>
      </c>
      <c r="E2574" s="12">
        <v>0</v>
      </c>
      <c r="F2574" s="12">
        <v>0</v>
      </c>
      <c r="G2574" s="12">
        <v>172</v>
      </c>
      <c r="H2574" s="12">
        <v>0</v>
      </c>
      <c r="I2574" s="13">
        <v>60</v>
      </c>
      <c r="J2574" s="13">
        <v>10</v>
      </c>
      <c r="K2574" s="13">
        <v>0</v>
      </c>
      <c r="L2574" s="13">
        <v>75</v>
      </c>
      <c r="M2574" s="13">
        <v>0</v>
      </c>
      <c r="N2574" s="14">
        <f>D2574*$D$11</f>
        <v>103.2</v>
      </c>
      <c r="O2574" s="14">
        <f>E2574*$E$11</f>
        <v>0</v>
      </c>
      <c r="P2574" s="14">
        <f>F2574*$F$11</f>
        <v>0</v>
      </c>
      <c r="Q2574" s="14">
        <f>G2574*$G$11</f>
        <v>223.6</v>
      </c>
      <c r="R2574" s="14">
        <f>H2574*$H$11</f>
        <v>0</v>
      </c>
      <c r="S2574" s="14">
        <f>(N2574/100)*(I2574*$I$11)+(N2574/100)*(J2574*$J$11)</f>
        <v>108.36</v>
      </c>
      <c r="T2574" s="14">
        <f>(O2574/100)*(K2574*$K$11)</f>
        <v>0</v>
      </c>
      <c r="U2574" s="14">
        <f>(P2574/100)*(K2574*$K$11)+(P2574/100)*(L2574*$L$11)</f>
        <v>0</v>
      </c>
      <c r="V2574" s="14">
        <f>(Q2574/100)*(L2574*$L$11)</f>
        <v>251.54999999999998</v>
      </c>
      <c r="W2574" s="14">
        <f>(R2574/100)*(K2574*$K$11)+(R2574/100)*(L2574*$L$11)</f>
        <v>0</v>
      </c>
      <c r="X2574" s="14">
        <f t="shared" si="814"/>
        <v>211.56</v>
      </c>
      <c r="Y2574" s="14">
        <f t="shared" si="815"/>
        <v>0</v>
      </c>
      <c r="Z2574" s="14">
        <f t="shared" si="816"/>
        <v>0</v>
      </c>
      <c r="AA2574" s="14">
        <f t="shared" si="817"/>
        <v>475.15</v>
      </c>
      <c r="AB2574" s="14">
        <f t="shared" si="827"/>
        <v>0</v>
      </c>
      <c r="AC2574" s="15">
        <f t="shared" si="826"/>
        <v>686.7</v>
      </c>
      <c r="AD2574" s="48">
        <f>(ROUND(AC2574-AC2566,1)/AC2566)</f>
        <v>0.2983550765740216</v>
      </c>
      <c r="AE2574" s="113"/>
      <c r="AF2574" s="60"/>
    </row>
    <row r="2575" spans="1:32">
      <c r="A2575" s="99" t="s">
        <v>847</v>
      </c>
      <c r="B2575" s="91"/>
      <c r="C2575" s="21" t="s">
        <v>4</v>
      </c>
      <c r="D2575" s="12">
        <v>86</v>
      </c>
      <c r="E2575" s="12">
        <v>0</v>
      </c>
      <c r="F2575" s="12">
        <v>0</v>
      </c>
      <c r="G2575" s="12">
        <v>0</v>
      </c>
      <c r="H2575" s="12">
        <v>172</v>
      </c>
      <c r="I2575" s="13">
        <v>60</v>
      </c>
      <c r="J2575" s="13">
        <v>10</v>
      </c>
      <c r="K2575" s="13">
        <v>37.5</v>
      </c>
      <c r="L2575" s="13">
        <v>37.5</v>
      </c>
      <c r="M2575" s="13">
        <v>0</v>
      </c>
      <c r="N2575" s="14">
        <f>D2575*$D$12</f>
        <v>103.2</v>
      </c>
      <c r="O2575" s="14">
        <f>E2575*$E$12</f>
        <v>0</v>
      </c>
      <c r="P2575" s="14">
        <f>F2575*$F$12</f>
        <v>0</v>
      </c>
      <c r="Q2575" s="14">
        <f>G2575*$G$12</f>
        <v>0</v>
      </c>
      <c r="R2575" s="14">
        <f>H2575*$H$12</f>
        <v>223.6</v>
      </c>
      <c r="S2575" s="14">
        <f>(N2575/100)*(I2575*$I$12)+(N2575/100)*(J2575*$J$12)</f>
        <v>108.36</v>
      </c>
      <c r="T2575" s="14">
        <f>(O2575/100)*(K2575*$K$12)</f>
        <v>0</v>
      </c>
      <c r="U2575" s="14">
        <f>(P2575/100)*(K2575*$K$12)+(P2575/100)*(L2575*$L$12)</f>
        <v>0</v>
      </c>
      <c r="V2575" s="14">
        <f>(Q2575/100)*(L2575*$L$12)</f>
        <v>0</v>
      </c>
      <c r="W2575" s="14">
        <f>(R2575/100)*(K2575*$K$12)+(R2575/100)*(L2575*$L$12)</f>
        <v>251.54999999999998</v>
      </c>
      <c r="X2575" s="14">
        <f t="shared" si="814"/>
        <v>211.56</v>
      </c>
      <c r="Y2575" s="14">
        <f t="shared" si="815"/>
        <v>0</v>
      </c>
      <c r="Z2575" s="14">
        <f t="shared" si="816"/>
        <v>0</v>
      </c>
      <c r="AA2575" s="14">
        <f t="shared" si="817"/>
        <v>0</v>
      </c>
      <c r="AB2575" s="14">
        <f t="shared" si="827"/>
        <v>475.15</v>
      </c>
      <c r="AC2575" s="15">
        <f t="shared" si="826"/>
        <v>686.7</v>
      </c>
      <c r="AD2575" s="48">
        <f>(ROUND(AC2575-AC2566,1)/AC2566)</f>
        <v>0.2983550765740216</v>
      </c>
      <c r="AE2575" s="113"/>
      <c r="AF2575" s="60"/>
    </row>
    <row r="2576" spans="1:32">
      <c r="A2576" s="99" t="s">
        <v>848</v>
      </c>
      <c r="B2576" s="91"/>
      <c r="C2576" s="21" t="s">
        <v>328</v>
      </c>
      <c r="D2576" s="12">
        <v>172</v>
      </c>
      <c r="E2576" s="12">
        <v>0</v>
      </c>
      <c r="F2576" s="12">
        <v>0</v>
      </c>
      <c r="G2576" s="12">
        <v>0</v>
      </c>
      <c r="H2576" s="12">
        <v>0</v>
      </c>
      <c r="I2576" s="13">
        <v>60</v>
      </c>
      <c r="J2576" s="13">
        <v>10</v>
      </c>
      <c r="K2576" s="13">
        <v>0</v>
      </c>
      <c r="L2576" s="13">
        <v>0</v>
      </c>
      <c r="M2576" s="13">
        <v>65</v>
      </c>
      <c r="N2576" s="14">
        <f>D2576*$D$13</f>
        <v>223.6</v>
      </c>
      <c r="O2576" s="14">
        <f>E2576*$E$13</f>
        <v>0</v>
      </c>
      <c r="P2576" s="14">
        <f>F2576*$F$13</f>
        <v>0</v>
      </c>
      <c r="Q2576" s="14">
        <f>G2576*$G$13</f>
        <v>0</v>
      </c>
      <c r="R2576" s="14">
        <f>H2576*$H$13</f>
        <v>0</v>
      </c>
      <c r="S2576" s="14">
        <f>(N2576/100)*(I2576*$I$14)+(N2576/100)*(J2576*$J$14)+(N2576/100)*(M2576*$M$14)</f>
        <v>452.78999999999996</v>
      </c>
      <c r="T2576" s="14">
        <f>(O2576/100)*(K2576*$K$13)+(O2576/100)*(M2576*$M$13)</f>
        <v>0</v>
      </c>
      <c r="U2576" s="14">
        <f>(P2576/100)*(K2576*$K$13)+(P2576/100)*(L2576*$L$13)+(P2576/100)*(M2576*$M$13)</f>
        <v>0</v>
      </c>
      <c r="V2576" s="14">
        <f>(Q2576/100)*(L2576*$L$13)+(Q2576/100)*(M2576*$M$13)</f>
        <v>0</v>
      </c>
      <c r="W2576" s="14">
        <f>(R2576/100)*(K2576*$K$13)+(R2576/100)*(L2576*$L$13)+(R2576/100)*(M2576*$M$13)</f>
        <v>0</v>
      </c>
      <c r="X2576" s="14">
        <f t="shared" si="814"/>
        <v>676.39</v>
      </c>
      <c r="Y2576" s="14">
        <f t="shared" si="815"/>
        <v>0</v>
      </c>
      <c r="Z2576" s="14">
        <f t="shared" si="816"/>
        <v>0</v>
      </c>
      <c r="AA2576" s="14">
        <f t="shared" si="817"/>
        <v>0</v>
      </c>
      <c r="AB2576" s="14">
        <f t="shared" si="827"/>
        <v>0</v>
      </c>
      <c r="AC2576" s="15">
        <f t="shared" si="826"/>
        <v>676.4</v>
      </c>
      <c r="AD2576" s="48">
        <f>(ROUND(AC2576-AC2566,1)/AC2566)</f>
        <v>0.27888069578370206</v>
      </c>
      <c r="AE2576" s="113"/>
      <c r="AF2576" s="60"/>
    </row>
    <row r="2577" spans="1:32">
      <c r="A2577" s="99" t="s">
        <v>849</v>
      </c>
      <c r="B2577" s="91"/>
      <c r="C2577" s="21" t="s">
        <v>329</v>
      </c>
      <c r="D2577" s="12">
        <v>172</v>
      </c>
      <c r="E2577" s="12">
        <v>0</v>
      </c>
      <c r="F2577" s="12">
        <v>0</v>
      </c>
      <c r="G2577" s="12">
        <v>0</v>
      </c>
      <c r="H2577" s="12">
        <v>0</v>
      </c>
      <c r="I2577" s="13">
        <v>60</v>
      </c>
      <c r="J2577" s="13">
        <v>10</v>
      </c>
      <c r="K2577" s="13">
        <v>65</v>
      </c>
      <c r="L2577" s="13">
        <v>0</v>
      </c>
      <c r="M2577" s="13">
        <v>0</v>
      </c>
      <c r="N2577" s="14">
        <f>D2577*$D$14</f>
        <v>223.6</v>
      </c>
      <c r="O2577" s="14">
        <f>E2577*$E$14</f>
        <v>0</v>
      </c>
      <c r="P2577" s="14">
        <f>F2577*$F$14</f>
        <v>0</v>
      </c>
      <c r="Q2577" s="14">
        <f>G2577*$G$14</f>
        <v>0</v>
      </c>
      <c r="R2577" s="14">
        <f>H2577*$H$14</f>
        <v>0</v>
      </c>
      <c r="S2577" s="14">
        <f>(N2577/100)*(I2577*$I$14)+(N2577/100)*(J2577*$J$14)+(N2577/100)*(K2577*$K$14)</f>
        <v>452.78999999999996</v>
      </c>
      <c r="T2577" s="14">
        <f>(O2577/100)*(K2577*$K$14)</f>
        <v>0</v>
      </c>
      <c r="U2577" s="14">
        <f>(P2577/100)*(K2577*$K$14)+(P2577/100)*(L2577*$L$14)</f>
        <v>0</v>
      </c>
      <c r="V2577" s="14">
        <f>(Q2577/100)*(L2577*$L$14)</f>
        <v>0</v>
      </c>
      <c r="W2577" s="14">
        <f>(R2577/100)*(K2577*$L$14)+(R2577/100)*(L2577*$M$14)</f>
        <v>0</v>
      </c>
      <c r="X2577" s="14">
        <f t="shared" si="814"/>
        <v>676.39</v>
      </c>
      <c r="Y2577" s="14">
        <f t="shared" si="815"/>
        <v>0</v>
      </c>
      <c r="Z2577" s="14">
        <f t="shared" si="816"/>
        <v>0</v>
      </c>
      <c r="AA2577" s="14">
        <f t="shared" si="817"/>
        <v>0</v>
      </c>
      <c r="AB2577" s="14">
        <f t="shared" si="827"/>
        <v>0</v>
      </c>
      <c r="AC2577" s="15">
        <f t="shared" si="826"/>
        <v>676.4</v>
      </c>
      <c r="AD2577" s="48">
        <f>(ROUND(AC2577-AC2566,1)/AC2566)</f>
        <v>0.27888069578370206</v>
      </c>
      <c r="AE2577" s="113"/>
      <c r="AF2577" s="60"/>
    </row>
    <row r="2578" spans="1:32">
      <c r="A2578" s="99"/>
      <c r="B2578" s="91"/>
      <c r="C2578" s="21" t="s">
        <v>330</v>
      </c>
      <c r="D2578" s="12">
        <v>172</v>
      </c>
      <c r="E2578" s="12">
        <v>0</v>
      </c>
      <c r="F2578" s="12">
        <v>0</v>
      </c>
      <c r="G2578" s="12">
        <v>0</v>
      </c>
      <c r="H2578" s="12">
        <v>0</v>
      </c>
      <c r="I2578" s="13">
        <v>60</v>
      </c>
      <c r="J2578" s="13">
        <v>10</v>
      </c>
      <c r="K2578" s="13">
        <v>0</v>
      </c>
      <c r="L2578" s="13">
        <v>65</v>
      </c>
      <c r="M2578" s="13">
        <v>0</v>
      </c>
      <c r="N2578" s="14">
        <f>D2578*$D$15</f>
        <v>223.6</v>
      </c>
      <c r="O2578" s="14">
        <f>E2578*$E$15</f>
        <v>0</v>
      </c>
      <c r="P2578" s="14">
        <f>F2578*$F$15</f>
        <v>0</v>
      </c>
      <c r="Q2578" s="14">
        <f>G2578*$G$15</f>
        <v>0</v>
      </c>
      <c r="R2578" s="14">
        <f>H2578*$H$15</f>
        <v>0</v>
      </c>
      <c r="S2578" s="14">
        <f>(N2578/100)*(I2578*$I$15)+(N2578/100)*(J2578*$J$15)+(N2578/100)*(L2578*$L$15)</f>
        <v>452.78999999999996</v>
      </c>
      <c r="T2578" s="14">
        <f>(O2578/100)*(K2578*$K$15)</f>
        <v>0</v>
      </c>
      <c r="U2578" s="14">
        <f>(P2578/100)*(K2578*$K$15)+(P2578/100)*(L2578*$L$15)</f>
        <v>0</v>
      </c>
      <c r="V2578" s="14">
        <f>(Q2578/100)*(L2578*$L$15)</f>
        <v>0</v>
      </c>
      <c r="W2578" s="14">
        <f>(R2578/100)*(K2578*$K$15)+(R2578/100)*(L2578*$L$15)</f>
        <v>0</v>
      </c>
      <c r="X2578" s="14">
        <f t="shared" si="814"/>
        <v>676.39</v>
      </c>
      <c r="Y2578" s="14">
        <f t="shared" si="815"/>
        <v>0</v>
      </c>
      <c r="Z2578" s="14">
        <f t="shared" si="816"/>
        <v>0</v>
      </c>
      <c r="AA2578" s="14">
        <f t="shared" si="817"/>
        <v>0</v>
      </c>
      <c r="AB2578" s="14">
        <f t="shared" si="827"/>
        <v>0</v>
      </c>
      <c r="AC2578" s="15">
        <f t="shared" si="826"/>
        <v>676.4</v>
      </c>
      <c r="AD2578" s="48">
        <f>(ROUND(AC2578-AC2566,1)/AC2566)</f>
        <v>0.27888069578370206</v>
      </c>
      <c r="AE2578" s="113"/>
      <c r="AF2578" s="60"/>
    </row>
    <row r="2579" spans="1:32">
      <c r="A2579" s="99"/>
      <c r="B2579" s="91"/>
      <c r="C2579" s="21" t="s">
        <v>326</v>
      </c>
      <c r="D2579" s="12">
        <v>172</v>
      </c>
      <c r="E2579" s="12">
        <v>0</v>
      </c>
      <c r="F2579" s="12">
        <v>0</v>
      </c>
      <c r="G2579" s="12">
        <v>0</v>
      </c>
      <c r="H2579" s="12">
        <v>0</v>
      </c>
      <c r="I2579" s="13">
        <v>60</v>
      </c>
      <c r="J2579" s="13">
        <v>46</v>
      </c>
      <c r="K2579" s="13">
        <v>0</v>
      </c>
      <c r="L2579" s="13">
        <v>0</v>
      </c>
      <c r="M2579" s="13">
        <v>0</v>
      </c>
      <c r="N2579" s="14">
        <f>D2579*$D$16</f>
        <v>223.6</v>
      </c>
      <c r="O2579" s="14">
        <f>E2579*$E$16</f>
        <v>0</v>
      </c>
      <c r="P2579" s="14">
        <f>F2579*$F$16</f>
        <v>0</v>
      </c>
      <c r="Q2579" s="14">
        <f>G2579*$G$16</f>
        <v>0</v>
      </c>
      <c r="R2579" s="14">
        <f>H2579*$H$16</f>
        <v>0</v>
      </c>
      <c r="S2579" s="14">
        <f>(N2579/100)*(I2579*$I$16)+(N2579/100)*(J2579*$J$16)</f>
        <v>370.72879999999998</v>
      </c>
      <c r="T2579" s="14">
        <f>(O2579/100)*(K2579*$K$16)</f>
        <v>0</v>
      </c>
      <c r="U2579" s="14">
        <f>(P2579/100)*(K2579*$K$16)+(P2579/100)*(L2579*$L$16)</f>
        <v>0</v>
      </c>
      <c r="V2579" s="14">
        <f>(Q2579/100)*(L2579*$L$16)</f>
        <v>0</v>
      </c>
      <c r="W2579" s="14">
        <f>(R2579/100)*(K2579*$K$16)+(R2579/100)*(L2579*$L$16)</f>
        <v>0</v>
      </c>
      <c r="X2579" s="14">
        <f t="shared" si="814"/>
        <v>594.3288</v>
      </c>
      <c r="Y2579" s="14">
        <f t="shared" si="815"/>
        <v>0</v>
      </c>
      <c r="Z2579" s="14">
        <f t="shared" si="816"/>
        <v>0</v>
      </c>
      <c r="AA2579" s="14">
        <f t="shared" si="817"/>
        <v>0</v>
      </c>
      <c r="AB2579" s="14">
        <f t="shared" si="827"/>
        <v>0</v>
      </c>
      <c r="AC2579" s="15">
        <f t="shared" si="826"/>
        <v>594.29999999999995</v>
      </c>
      <c r="AD2579" s="48">
        <f>(ROUND(AC2579-AC2566,1)/AC2566)</f>
        <v>0.12365286443562111</v>
      </c>
      <c r="AE2579" s="113"/>
      <c r="AF2579" s="60"/>
    </row>
    <row r="2580" spans="1:32">
      <c r="A2580" s="99"/>
      <c r="B2580" s="91"/>
      <c r="C2580" s="21" t="s">
        <v>327</v>
      </c>
      <c r="D2580" s="12">
        <v>172</v>
      </c>
      <c r="E2580" s="12">
        <v>0</v>
      </c>
      <c r="F2580" s="12">
        <v>0</v>
      </c>
      <c r="G2580" s="12">
        <v>0</v>
      </c>
      <c r="H2580" s="12">
        <v>0</v>
      </c>
      <c r="I2580" s="13">
        <v>78</v>
      </c>
      <c r="J2580" s="13">
        <v>10</v>
      </c>
      <c r="K2580" s="13">
        <v>0</v>
      </c>
      <c r="L2580" s="13">
        <v>0</v>
      </c>
      <c r="M2580" s="13">
        <v>0</v>
      </c>
      <c r="N2580" s="14">
        <f>D2580*$D$17</f>
        <v>223.6</v>
      </c>
      <c r="O2580" s="14">
        <f>E2580*$E$17</f>
        <v>0</v>
      </c>
      <c r="P2580" s="14">
        <f>F2580*$F$17</f>
        <v>0</v>
      </c>
      <c r="Q2580" s="14">
        <f>G2580*$G$17</f>
        <v>0</v>
      </c>
      <c r="R2580" s="14">
        <f>H2580*$H$17</f>
        <v>0</v>
      </c>
      <c r="S2580" s="14">
        <f>(N2580/100)*(I2580*$I$17)+(N2580/100)*(J2580*$J$17)</f>
        <v>423.49839999999995</v>
      </c>
      <c r="T2580" s="14">
        <f>(O2580/100)*(K2580*$K$17)</f>
        <v>0</v>
      </c>
      <c r="U2580" s="14">
        <f>(P2580/100)*(K2580*$K$17)+(P2580/100)*(L2580*$L$17)</f>
        <v>0</v>
      </c>
      <c r="V2580" s="14">
        <f>(Q2580/100)*(L2580*$L$17)</f>
        <v>0</v>
      </c>
      <c r="W2580" s="14">
        <f>(R2580/100)*(K2580*$K$17)+(R2580/100)*(L2580*$L$17)</f>
        <v>0</v>
      </c>
      <c r="X2580" s="14">
        <f t="shared" si="814"/>
        <v>647.09839999999997</v>
      </c>
      <c r="Y2580" s="14">
        <f t="shared" si="815"/>
        <v>0</v>
      </c>
      <c r="Z2580" s="14">
        <f t="shared" si="816"/>
        <v>0</v>
      </c>
      <c r="AA2580" s="14">
        <f t="shared" si="817"/>
        <v>0</v>
      </c>
      <c r="AB2580" s="14">
        <f t="shared" si="827"/>
        <v>0</v>
      </c>
      <c r="AC2580" s="15">
        <f t="shared" si="826"/>
        <v>647.1</v>
      </c>
      <c r="AD2580" s="48">
        <f>(ROUND(AC2580-AC2566,1)/AC2566)</f>
        <v>0.22348269994327852</v>
      </c>
      <c r="AE2580" s="113"/>
      <c r="AF2580" s="60"/>
    </row>
    <row r="2581" spans="1:32">
      <c r="A2581" s="106" t="s">
        <v>0</v>
      </c>
      <c r="B2581" s="92" t="s">
        <v>666</v>
      </c>
      <c r="C2581" s="50" t="s">
        <v>243</v>
      </c>
      <c r="D2581" s="11">
        <v>150</v>
      </c>
      <c r="E2581" s="11">
        <v>0</v>
      </c>
      <c r="F2581" s="11">
        <v>50</v>
      </c>
      <c r="G2581" s="11">
        <v>0</v>
      </c>
      <c r="H2581" s="11">
        <v>0</v>
      </c>
      <c r="I2581" s="51">
        <v>50</v>
      </c>
      <c r="J2581" s="51">
        <v>10</v>
      </c>
      <c r="K2581" s="51">
        <v>10</v>
      </c>
      <c r="L2581" s="51">
        <v>10</v>
      </c>
      <c r="M2581" s="51">
        <v>0</v>
      </c>
      <c r="N2581" s="52">
        <f>D2581*$D$3</f>
        <v>225</v>
      </c>
      <c r="O2581" s="52">
        <f>E2581*$E$3</f>
        <v>0</v>
      </c>
      <c r="P2581" s="52">
        <f>F2581*$F$3</f>
        <v>75</v>
      </c>
      <c r="Q2581" s="52">
        <f>G2581*$G$3</f>
        <v>0</v>
      </c>
      <c r="R2581" s="52">
        <f>H2581*$H$3</f>
        <v>0</v>
      </c>
      <c r="S2581" s="52">
        <f>(N2581/100)*(I2581*$I$3)+(N2581/100)*(J2581*$J$3)</f>
        <v>202.5</v>
      </c>
      <c r="T2581" s="52">
        <f>(O2581/100)*(K2581*$K$3)</f>
        <v>0</v>
      </c>
      <c r="U2581" s="52">
        <f>(P2581/100)*(K2581*$K$3)+(P2581/100)*(L2581*$L$3)</f>
        <v>22.5</v>
      </c>
      <c r="V2581" s="52">
        <f>(Q2581/100)*(L2581*$L$3)</f>
        <v>0</v>
      </c>
      <c r="W2581" s="52">
        <f>(R2581/100)*(K2581*$K$3)+(R2581/100)*(L2581*$L$3)</f>
        <v>0</v>
      </c>
      <c r="X2581" s="52">
        <f t="shared" si="814"/>
        <v>427.5</v>
      </c>
      <c r="Y2581" s="52">
        <f t="shared" si="815"/>
        <v>0</v>
      </c>
      <c r="Z2581" s="52">
        <f t="shared" si="816"/>
        <v>97.5</v>
      </c>
      <c r="AA2581" s="52">
        <f t="shared" si="817"/>
        <v>0</v>
      </c>
      <c r="AB2581" s="52">
        <f>R2581+W2581</f>
        <v>0</v>
      </c>
      <c r="AC2581" s="53">
        <f>ROUND(X2581+Y2581+Z2581+AA2581+AB2581,1)</f>
        <v>525</v>
      </c>
      <c r="AD2581" s="58"/>
      <c r="AE2581" s="113" t="s">
        <v>814</v>
      </c>
      <c r="AF2581" s="60"/>
    </row>
    <row r="2582" spans="1:32">
      <c r="A2582" s="99" t="s">
        <v>815</v>
      </c>
      <c r="B2582" s="93">
        <v>40</v>
      </c>
      <c r="C2582" s="21" t="s">
        <v>325</v>
      </c>
      <c r="D2582" s="12">
        <v>150</v>
      </c>
      <c r="E2582" s="12">
        <v>0</v>
      </c>
      <c r="F2582" s="12">
        <v>50</v>
      </c>
      <c r="G2582" s="12">
        <v>0</v>
      </c>
      <c r="H2582" s="12">
        <v>0</v>
      </c>
      <c r="I2582" s="13">
        <v>70</v>
      </c>
      <c r="J2582" s="13">
        <v>27</v>
      </c>
      <c r="K2582" s="13">
        <v>10</v>
      </c>
      <c r="L2582" s="13">
        <v>10</v>
      </c>
      <c r="M2582" s="13">
        <v>0</v>
      </c>
      <c r="N2582" s="14">
        <f>D2582*$D$4</f>
        <v>195</v>
      </c>
      <c r="O2582" s="14">
        <f>E2582*$E$4</f>
        <v>0</v>
      </c>
      <c r="P2582" s="14">
        <f>F2582*$F$4</f>
        <v>65</v>
      </c>
      <c r="Q2582" s="14">
        <f>G2582*$G$4</f>
        <v>0</v>
      </c>
      <c r="R2582" s="14">
        <f>H2582*$H$4</f>
        <v>0</v>
      </c>
      <c r="S2582" s="14">
        <f>(N2582/100)*(I2582*$I$4)+(N2582/100)*(J2582*$J$4)</f>
        <v>340.46999999999997</v>
      </c>
      <c r="T2582" s="14">
        <f>(O2582/100)*(K2582*$K$4)</f>
        <v>0</v>
      </c>
      <c r="U2582" s="14">
        <f>(P2582/100)*(K2582*$K$4)+(P2582/100)*(L2582*$L$4)</f>
        <v>19.5</v>
      </c>
      <c r="V2582" s="14">
        <f>(Q2582/100)*(L2582*$L$4)</f>
        <v>0</v>
      </c>
      <c r="W2582" s="14">
        <f>(R2582/100)*(K2582*$K$4)+(R2582/100)*(L2582*$L$4)</f>
        <v>0</v>
      </c>
      <c r="X2582" s="14">
        <f t="shared" ref="X2582:X2595" si="828">N2582+S2582</f>
        <v>535.47</v>
      </c>
      <c r="Y2582" s="14">
        <f t="shared" ref="Y2582:Y2595" si="829">O2582+T2582</f>
        <v>0</v>
      </c>
      <c r="Z2582" s="14">
        <f t="shared" ref="Z2582:Z2595" si="830">P2582+U2582</f>
        <v>84.5</v>
      </c>
      <c r="AA2582" s="14">
        <f t="shared" ref="AA2582:AA2595" si="831">Q2582+V2582</f>
        <v>0</v>
      </c>
      <c r="AB2582" s="14">
        <f>R2582+W2582</f>
        <v>0</v>
      </c>
      <c r="AC2582" s="15">
        <f>ROUND(X2582+Y2582+Z2582+AA2582+AB2582,1)</f>
        <v>620</v>
      </c>
      <c r="AD2582" s="48">
        <f>(ROUND(AC2582-AC2581,1)/AC2581)</f>
        <v>0.18095238095238095</v>
      </c>
      <c r="AE2582" s="113"/>
      <c r="AF2582" s="60"/>
    </row>
    <row r="2583" spans="1:32">
      <c r="A2583" s="99" t="s">
        <v>816</v>
      </c>
      <c r="B2583" s="93">
        <v>0</v>
      </c>
      <c r="C2583" s="21" t="s">
        <v>850</v>
      </c>
      <c r="D2583" s="12">
        <v>150</v>
      </c>
      <c r="E2583" s="12">
        <v>0</v>
      </c>
      <c r="F2583" s="12">
        <v>50</v>
      </c>
      <c r="G2583" s="12">
        <v>0</v>
      </c>
      <c r="H2583" s="12">
        <v>0</v>
      </c>
      <c r="I2583" s="13">
        <v>50</v>
      </c>
      <c r="J2583" s="13">
        <v>10</v>
      </c>
      <c r="K2583" s="13">
        <v>10</v>
      </c>
      <c r="L2583" s="13">
        <v>10</v>
      </c>
      <c r="M2583" s="13">
        <v>0</v>
      </c>
      <c r="N2583" s="14">
        <f>D2583*$D$5</f>
        <v>210</v>
      </c>
      <c r="O2583" s="14">
        <f>E2583*$E$5</f>
        <v>0</v>
      </c>
      <c r="P2583" s="14">
        <f>F2583*$F$5</f>
        <v>70</v>
      </c>
      <c r="Q2583" s="14">
        <f>G2583*$G$5</f>
        <v>0</v>
      </c>
      <c r="R2583" s="14">
        <f>H2583*$H$5</f>
        <v>0</v>
      </c>
      <c r="S2583" s="14">
        <f>(N2583/100)*(I2583*$I$5)+(N2583/100)*(J2583*$J$5)</f>
        <v>189</v>
      </c>
      <c r="T2583" s="14">
        <f>(O2583/100)*(K2583*$K$5)</f>
        <v>0</v>
      </c>
      <c r="U2583" s="14">
        <f>(P2583/100)*(K2583*$K$5)+(P2583/100)*(L2583*$L$5)</f>
        <v>21</v>
      </c>
      <c r="V2583" s="14">
        <f>(Q2583/100)*(L2583*$L$5)</f>
        <v>0</v>
      </c>
      <c r="W2583" s="14">
        <f>(R2583/100)*(K2583*$K$5)+(R2583/100)*(L2583*$L$5)</f>
        <v>0</v>
      </c>
      <c r="X2583" s="14">
        <f t="shared" si="828"/>
        <v>399</v>
      </c>
      <c r="Y2583" s="14">
        <f t="shared" si="829"/>
        <v>0</v>
      </c>
      <c r="Z2583" s="14">
        <f t="shared" si="830"/>
        <v>91</v>
      </c>
      <c r="AA2583" s="14">
        <f t="shared" si="831"/>
        <v>0</v>
      </c>
      <c r="AB2583" s="14">
        <f>R2583+W2583</f>
        <v>0</v>
      </c>
      <c r="AC2583" s="15">
        <f t="shared" ref="AC2583:AC2595" si="832">ROUND(X2583+Y2583+Z2583+AA2583+AB2583,1)</f>
        <v>490</v>
      </c>
      <c r="AD2583" s="48">
        <f>(ROUND(AC2583-AC2581,1)/AC2581)</f>
        <v>-6.6666666666666666E-2</v>
      </c>
      <c r="AE2583" s="113"/>
      <c r="AF2583" s="60"/>
    </row>
    <row r="2584" spans="1:32">
      <c r="A2584" s="99" t="s">
        <v>817</v>
      </c>
      <c r="B2584" s="93">
        <v>0</v>
      </c>
      <c r="C2584" s="21" t="s">
        <v>338</v>
      </c>
      <c r="D2584" s="12">
        <v>150</v>
      </c>
      <c r="E2584" s="12">
        <v>0</v>
      </c>
      <c r="F2584" s="12">
        <v>50</v>
      </c>
      <c r="G2584" s="12">
        <v>0</v>
      </c>
      <c r="H2584" s="12">
        <v>0</v>
      </c>
      <c r="I2584" s="13">
        <v>50</v>
      </c>
      <c r="J2584" s="13">
        <v>10</v>
      </c>
      <c r="K2584" s="13">
        <v>10</v>
      </c>
      <c r="L2584" s="13">
        <v>10</v>
      </c>
      <c r="M2584" s="13">
        <v>0</v>
      </c>
      <c r="N2584" s="14">
        <f>D2584*$D$6</f>
        <v>210</v>
      </c>
      <c r="O2584" s="14">
        <f>E2584*$E$6</f>
        <v>0</v>
      </c>
      <c r="P2584" s="14">
        <f>F2584*$F$6</f>
        <v>70</v>
      </c>
      <c r="Q2584" s="14">
        <f>G2584*$G$6</f>
        <v>0</v>
      </c>
      <c r="R2584" s="14">
        <f>H2584*$H$6</f>
        <v>0</v>
      </c>
      <c r="S2584" s="14">
        <f>(N2584/100)*(I2584*$I$6)+(N2584/100)*(J2584*$J$6)</f>
        <v>189</v>
      </c>
      <c r="T2584" s="14">
        <f>(O2584/100)*(K2584*$K$6)</f>
        <v>0</v>
      </c>
      <c r="U2584" s="14">
        <f>(P2584/100)*(K2584*$K$6)+(P2584/100)*(L2584*$L$6)</f>
        <v>21</v>
      </c>
      <c r="V2584" s="14">
        <f>(Q2584/100)*(L2584*$L$6)</f>
        <v>0</v>
      </c>
      <c r="W2584" s="14">
        <f>(R2584/100)*(K2584*$K$6)+(R2584/100)*(L2584*$L$6)</f>
        <v>0</v>
      </c>
      <c r="X2584" s="14">
        <f t="shared" si="828"/>
        <v>399</v>
      </c>
      <c r="Y2584" s="14">
        <f t="shared" si="829"/>
        <v>0</v>
      </c>
      <c r="Z2584" s="14">
        <f t="shared" si="830"/>
        <v>91</v>
      </c>
      <c r="AA2584" s="14">
        <f t="shared" si="831"/>
        <v>0</v>
      </c>
      <c r="AB2584" s="14">
        <f t="shared" ref="AB2584:AB2595" si="833">R2584+W2584</f>
        <v>0</v>
      </c>
      <c r="AC2584" s="15">
        <f t="shared" si="832"/>
        <v>490</v>
      </c>
      <c r="AD2584" s="48">
        <f>(ROUND(AC2584-AC2581,1)/AC2581)</f>
        <v>-6.6666666666666666E-2</v>
      </c>
      <c r="AE2584" s="113"/>
      <c r="AF2584" s="60"/>
    </row>
    <row r="2585" spans="1:32">
      <c r="A2585" s="99" t="s">
        <v>818</v>
      </c>
      <c r="B2585" s="93">
        <v>0</v>
      </c>
      <c r="C2585" s="21" t="s">
        <v>339</v>
      </c>
      <c r="D2585" s="12">
        <v>150</v>
      </c>
      <c r="E2585" s="12">
        <v>0</v>
      </c>
      <c r="F2585" s="12">
        <v>50</v>
      </c>
      <c r="G2585" s="12">
        <v>0</v>
      </c>
      <c r="H2585" s="12">
        <v>0</v>
      </c>
      <c r="I2585" s="13">
        <v>50</v>
      </c>
      <c r="J2585" s="13">
        <v>10</v>
      </c>
      <c r="K2585" s="13">
        <v>10</v>
      </c>
      <c r="L2585" s="13">
        <v>10</v>
      </c>
      <c r="M2585" s="13">
        <v>0</v>
      </c>
      <c r="N2585" s="14">
        <f>D2585*$D$7</f>
        <v>210</v>
      </c>
      <c r="O2585" s="14">
        <f>E2585*$E$7</f>
        <v>0</v>
      </c>
      <c r="P2585" s="14">
        <f>F2585*$F$7</f>
        <v>70</v>
      </c>
      <c r="Q2585" s="14">
        <f>G2585*$G$7</f>
        <v>0</v>
      </c>
      <c r="R2585" s="14">
        <f>H2585*$H$7</f>
        <v>0</v>
      </c>
      <c r="S2585" s="14">
        <f>(N2585/100)*(I2585*$I$7)+(N2585/100)*(J2585*$J$7)</f>
        <v>189</v>
      </c>
      <c r="T2585" s="14">
        <f>(O2585/100)*(K2585*$K$7)</f>
        <v>0</v>
      </c>
      <c r="U2585" s="14">
        <f>(P2585/100)*(K2585*$K$7)+(P2585/100)*(L2585*$L$7)</f>
        <v>21</v>
      </c>
      <c r="V2585" s="14">
        <f>(Q2585/100)*(L2585*$L$7)</f>
        <v>0</v>
      </c>
      <c r="W2585" s="14">
        <f>(R2585/100)*(K2585*$K$7)+(R2585/100)*(L2585*$L$7)</f>
        <v>0</v>
      </c>
      <c r="X2585" s="14">
        <f t="shared" si="828"/>
        <v>399</v>
      </c>
      <c r="Y2585" s="14">
        <f t="shared" si="829"/>
        <v>0</v>
      </c>
      <c r="Z2585" s="14">
        <f t="shared" si="830"/>
        <v>91</v>
      </c>
      <c r="AA2585" s="14">
        <f t="shared" si="831"/>
        <v>0</v>
      </c>
      <c r="AB2585" s="14">
        <f t="shared" si="833"/>
        <v>0</v>
      </c>
      <c r="AC2585" s="15">
        <f t="shared" si="832"/>
        <v>490</v>
      </c>
      <c r="AD2585" s="48">
        <f>(ROUND(AC2585-AC2581,1)/AC2581)</f>
        <v>-6.6666666666666666E-2</v>
      </c>
      <c r="AE2585" s="113"/>
      <c r="AF2585" s="60"/>
    </row>
    <row r="2586" spans="1:32">
      <c r="A2586" s="99" t="s">
        <v>667</v>
      </c>
      <c r="B2586" s="93"/>
      <c r="C2586" s="21" t="s">
        <v>340</v>
      </c>
      <c r="D2586" s="12">
        <v>150</v>
      </c>
      <c r="E2586" s="12">
        <v>0</v>
      </c>
      <c r="F2586" s="12">
        <v>50</v>
      </c>
      <c r="G2586" s="12">
        <v>0</v>
      </c>
      <c r="H2586" s="12">
        <v>0</v>
      </c>
      <c r="I2586" s="13">
        <v>50</v>
      </c>
      <c r="J2586" s="13">
        <v>10</v>
      </c>
      <c r="K2586" s="13">
        <v>10</v>
      </c>
      <c r="L2586" s="13">
        <v>10</v>
      </c>
      <c r="M2586" s="13">
        <v>0</v>
      </c>
      <c r="N2586" s="14">
        <f>D2586*$D$8</f>
        <v>210</v>
      </c>
      <c r="O2586" s="14">
        <f>E2586*$E$8</f>
        <v>0</v>
      </c>
      <c r="P2586" s="14">
        <f>F2586*$F$8</f>
        <v>70</v>
      </c>
      <c r="Q2586" s="14">
        <f>G2586*$G$8</f>
        <v>0</v>
      </c>
      <c r="R2586" s="14">
        <f>H2586*$H$8</f>
        <v>0</v>
      </c>
      <c r="S2586" s="14">
        <f>(N2586/100)*(I2586*$I$8)+(N2586/100)*(J2586*$J$8)</f>
        <v>189</v>
      </c>
      <c r="T2586" s="14">
        <f>(O2586/100)*(K2586*$K$8)</f>
        <v>0</v>
      </c>
      <c r="U2586" s="14">
        <f>(P2586/100)*(K2586*$K$8)+(P2586/100)*(L2586*$L$8)</f>
        <v>21</v>
      </c>
      <c r="V2586" s="14">
        <f>(Q2586/100)*(L2586*$L$8)</f>
        <v>0</v>
      </c>
      <c r="W2586" s="14">
        <f>(R2586/100)*(K2586*$K$8)+(R2586/100)*(L2586*$L$8)</f>
        <v>0</v>
      </c>
      <c r="X2586" s="14">
        <f t="shared" si="828"/>
        <v>399</v>
      </c>
      <c r="Y2586" s="14">
        <f t="shared" si="829"/>
        <v>0</v>
      </c>
      <c r="Z2586" s="14">
        <f t="shared" si="830"/>
        <v>91</v>
      </c>
      <c r="AA2586" s="14">
        <f t="shared" si="831"/>
        <v>0</v>
      </c>
      <c r="AB2586" s="14">
        <f t="shared" si="833"/>
        <v>0</v>
      </c>
      <c r="AC2586" s="15">
        <f t="shared" si="832"/>
        <v>490</v>
      </c>
      <c r="AD2586" s="48">
        <f>(ROUND(AC2586-AC2581,1)/AC2581)</f>
        <v>-6.6666666666666666E-2</v>
      </c>
      <c r="AE2586" s="113"/>
      <c r="AF2586" s="60"/>
    </row>
    <row r="2587" spans="1:32">
      <c r="A2587" s="99" t="s">
        <v>606</v>
      </c>
      <c r="B2587" s="93"/>
      <c r="C2587" s="21" t="s">
        <v>1</v>
      </c>
      <c r="D2587" s="12">
        <v>75</v>
      </c>
      <c r="E2587" s="12">
        <v>200</v>
      </c>
      <c r="F2587" s="12">
        <v>0</v>
      </c>
      <c r="G2587" s="12">
        <v>0</v>
      </c>
      <c r="H2587" s="12">
        <v>0</v>
      </c>
      <c r="I2587" s="13">
        <v>50</v>
      </c>
      <c r="J2587" s="13">
        <v>10</v>
      </c>
      <c r="K2587" s="13">
        <v>64</v>
      </c>
      <c r="L2587" s="13">
        <v>0</v>
      </c>
      <c r="M2587" s="13">
        <v>0</v>
      </c>
      <c r="N2587" s="14">
        <f>D2587*$D$9</f>
        <v>90</v>
      </c>
      <c r="O2587" s="14">
        <f>E2587*$E$9</f>
        <v>260</v>
      </c>
      <c r="P2587" s="14">
        <f>F2587*$F$9</f>
        <v>0</v>
      </c>
      <c r="Q2587" s="14">
        <f>G2587*$G$9</f>
        <v>0</v>
      </c>
      <c r="R2587" s="14">
        <f>H2587*$H$9</f>
        <v>0</v>
      </c>
      <c r="S2587" s="14">
        <f>(N2587/100)*(I2587*$I$9)+(N2587/100)*(J2587*$J$9)</f>
        <v>81</v>
      </c>
      <c r="T2587" s="14">
        <f>(O2587/100)*(K2587*$K$9)</f>
        <v>249.60000000000002</v>
      </c>
      <c r="U2587" s="14">
        <f>(P2587/100)*(K2587*$K$9)+(P2587/100)*(L2587*$L$9)</f>
        <v>0</v>
      </c>
      <c r="V2587" s="14">
        <f>(Q2587/100)*(L2587*$L$9)</f>
        <v>0</v>
      </c>
      <c r="W2587" s="14">
        <f>(R2587/100)*(K2587*$K$9)+(R2587/100)*(L2587*$L$9)</f>
        <v>0</v>
      </c>
      <c r="X2587" s="14">
        <f t="shared" si="828"/>
        <v>171</v>
      </c>
      <c r="Y2587" s="14">
        <f t="shared" si="829"/>
        <v>509.6</v>
      </c>
      <c r="Z2587" s="14">
        <f t="shared" si="830"/>
        <v>0</v>
      </c>
      <c r="AA2587" s="14">
        <f t="shared" si="831"/>
        <v>0</v>
      </c>
      <c r="AB2587" s="14">
        <f t="shared" si="833"/>
        <v>0</v>
      </c>
      <c r="AC2587" s="15">
        <f t="shared" si="832"/>
        <v>680.6</v>
      </c>
      <c r="AD2587" s="48">
        <f>(ROUND(AC2587-AC2581,1)/AC2581)</f>
        <v>0.29638095238095236</v>
      </c>
      <c r="AE2587" s="113"/>
      <c r="AF2587" s="60"/>
    </row>
    <row r="2588" spans="1:32">
      <c r="A2588" s="99" t="s">
        <v>845</v>
      </c>
      <c r="B2588" s="93"/>
      <c r="C2588" s="21" t="s">
        <v>2</v>
      </c>
      <c r="D2588" s="12">
        <v>75</v>
      </c>
      <c r="E2588" s="12">
        <v>0</v>
      </c>
      <c r="F2588" s="12">
        <v>200</v>
      </c>
      <c r="G2588" s="12">
        <v>0</v>
      </c>
      <c r="H2588" s="12">
        <v>0</v>
      </c>
      <c r="I2588" s="13">
        <v>50</v>
      </c>
      <c r="J2588" s="13">
        <v>10</v>
      </c>
      <c r="K2588" s="13">
        <v>32</v>
      </c>
      <c r="L2588" s="13">
        <v>32</v>
      </c>
      <c r="M2588" s="13">
        <v>0</v>
      </c>
      <c r="N2588" s="14">
        <f>D2588*$D$10</f>
        <v>90</v>
      </c>
      <c r="O2588" s="14">
        <f>E2588*$E$10</f>
        <v>0</v>
      </c>
      <c r="P2588" s="14">
        <f>F2588*$F$10</f>
        <v>260</v>
      </c>
      <c r="Q2588" s="14">
        <f>G2588*$G$10</f>
        <v>0</v>
      </c>
      <c r="R2588" s="14">
        <f>H2588*$H$10</f>
        <v>0</v>
      </c>
      <c r="S2588" s="14">
        <f>(N2588/100)*(I2588*$I$10)+(N2588/100)*(J2588*$J$10)</f>
        <v>81</v>
      </c>
      <c r="T2588" s="14">
        <f>(O2588/100)*(K2588*$J$10)</f>
        <v>0</v>
      </c>
      <c r="U2588" s="14">
        <f>(P2588/100)*(K2588*$K$10)+(P2588/100)*(L2588*$L$10)</f>
        <v>249.60000000000002</v>
      </c>
      <c r="V2588" s="14">
        <f>(Q2588/100)*(L2588*$L$10)</f>
        <v>0</v>
      </c>
      <c r="W2588" s="14">
        <f>(R2588/100)*(K2588*$K$10)+(R2588/100)*(L2588*$L$10)</f>
        <v>0</v>
      </c>
      <c r="X2588" s="14">
        <f t="shared" si="828"/>
        <v>171</v>
      </c>
      <c r="Y2588" s="14">
        <f t="shared" si="829"/>
        <v>0</v>
      </c>
      <c r="Z2588" s="14">
        <f t="shared" si="830"/>
        <v>509.6</v>
      </c>
      <c r="AA2588" s="14">
        <f t="shared" si="831"/>
        <v>0</v>
      </c>
      <c r="AB2588" s="14">
        <f t="shared" si="833"/>
        <v>0</v>
      </c>
      <c r="AC2588" s="15">
        <f t="shared" si="832"/>
        <v>680.6</v>
      </c>
      <c r="AD2588" s="48">
        <f>(ROUND(AC2588-AC2581,1)/AC2581)</f>
        <v>0.29638095238095236</v>
      </c>
      <c r="AE2588" s="113"/>
      <c r="AF2588" s="60"/>
    </row>
    <row r="2589" spans="1:32">
      <c r="A2589" s="99" t="s">
        <v>846</v>
      </c>
      <c r="B2589" s="93"/>
      <c r="C2589" s="21" t="s">
        <v>3</v>
      </c>
      <c r="D2589" s="12">
        <v>75</v>
      </c>
      <c r="E2589" s="12">
        <v>0</v>
      </c>
      <c r="F2589" s="12">
        <v>0</v>
      </c>
      <c r="G2589" s="12">
        <v>200</v>
      </c>
      <c r="H2589" s="12">
        <v>0</v>
      </c>
      <c r="I2589" s="13">
        <v>50</v>
      </c>
      <c r="J2589" s="13">
        <v>10</v>
      </c>
      <c r="K2589" s="13">
        <v>0</v>
      </c>
      <c r="L2589" s="13">
        <v>64</v>
      </c>
      <c r="M2589" s="13">
        <v>0</v>
      </c>
      <c r="N2589" s="14">
        <f>D2589*$D$11</f>
        <v>90</v>
      </c>
      <c r="O2589" s="14">
        <f>E2589*$E$11</f>
        <v>0</v>
      </c>
      <c r="P2589" s="14">
        <f>F2589*$F$11</f>
        <v>0</v>
      </c>
      <c r="Q2589" s="14">
        <f>G2589*$G$11</f>
        <v>260</v>
      </c>
      <c r="R2589" s="14">
        <f>H2589*$H$11</f>
        <v>0</v>
      </c>
      <c r="S2589" s="14">
        <f>(N2589/100)*(I2589*$I$11)+(N2589/100)*(J2589*$J$11)</f>
        <v>81</v>
      </c>
      <c r="T2589" s="14">
        <f>(O2589/100)*(K2589*$K$11)</f>
        <v>0</v>
      </c>
      <c r="U2589" s="14">
        <f>(P2589/100)*(K2589*$K$11)+(P2589/100)*(L2589*$L$11)</f>
        <v>0</v>
      </c>
      <c r="V2589" s="14">
        <f>(Q2589/100)*(L2589*$L$11)</f>
        <v>249.60000000000002</v>
      </c>
      <c r="W2589" s="14">
        <f>(R2589/100)*(K2589*$K$11)+(R2589/100)*(L2589*$L$11)</f>
        <v>0</v>
      </c>
      <c r="X2589" s="14">
        <f t="shared" si="828"/>
        <v>171</v>
      </c>
      <c r="Y2589" s="14">
        <f t="shared" si="829"/>
        <v>0</v>
      </c>
      <c r="Z2589" s="14">
        <f t="shared" si="830"/>
        <v>0</v>
      </c>
      <c r="AA2589" s="14">
        <f t="shared" si="831"/>
        <v>509.6</v>
      </c>
      <c r="AB2589" s="14">
        <f t="shared" si="833"/>
        <v>0</v>
      </c>
      <c r="AC2589" s="15">
        <f t="shared" si="832"/>
        <v>680.6</v>
      </c>
      <c r="AD2589" s="48">
        <f>(ROUND(AC2589-AC2581,1)/AC2581)</f>
        <v>0.29638095238095236</v>
      </c>
      <c r="AE2589" s="113"/>
      <c r="AF2589" s="60"/>
    </row>
    <row r="2590" spans="1:32">
      <c r="A2590" s="99" t="s">
        <v>847</v>
      </c>
      <c r="B2590" s="93"/>
      <c r="C2590" s="21" t="s">
        <v>4</v>
      </c>
      <c r="D2590" s="12">
        <v>75</v>
      </c>
      <c r="E2590" s="12">
        <v>0</v>
      </c>
      <c r="F2590" s="12">
        <v>0</v>
      </c>
      <c r="G2590" s="12">
        <v>0</v>
      </c>
      <c r="H2590" s="12">
        <v>200</v>
      </c>
      <c r="I2590" s="13">
        <v>50</v>
      </c>
      <c r="J2590" s="13">
        <v>10</v>
      </c>
      <c r="K2590" s="13">
        <v>32</v>
      </c>
      <c r="L2590" s="13">
        <v>32</v>
      </c>
      <c r="M2590" s="13">
        <v>0</v>
      </c>
      <c r="N2590" s="14">
        <f>D2590*$D$12</f>
        <v>90</v>
      </c>
      <c r="O2590" s="14">
        <f>E2590*$E$12</f>
        <v>0</v>
      </c>
      <c r="P2590" s="14">
        <f>F2590*$F$12</f>
        <v>0</v>
      </c>
      <c r="Q2590" s="14">
        <f>G2590*$G$12</f>
        <v>0</v>
      </c>
      <c r="R2590" s="14">
        <f>H2590*$H$12</f>
        <v>260</v>
      </c>
      <c r="S2590" s="14">
        <f>(N2590/100)*(I2590*$I$12)+(N2590/100)*(J2590*$J$12)</f>
        <v>81</v>
      </c>
      <c r="T2590" s="14">
        <f>(O2590/100)*(K2590*$K$12)</f>
        <v>0</v>
      </c>
      <c r="U2590" s="14">
        <f>(P2590/100)*(K2590*$K$12)+(P2590/100)*(L2590*$L$12)</f>
        <v>0</v>
      </c>
      <c r="V2590" s="14">
        <f>(Q2590/100)*(L2590*$L$12)</f>
        <v>0</v>
      </c>
      <c r="W2590" s="14">
        <f>(R2590/100)*(K2590*$K$12)+(R2590/100)*(L2590*$L$12)</f>
        <v>249.60000000000002</v>
      </c>
      <c r="X2590" s="14">
        <f t="shared" si="828"/>
        <v>171</v>
      </c>
      <c r="Y2590" s="14">
        <f t="shared" si="829"/>
        <v>0</v>
      </c>
      <c r="Z2590" s="14">
        <f t="shared" si="830"/>
        <v>0</v>
      </c>
      <c r="AA2590" s="14">
        <f t="shared" si="831"/>
        <v>0</v>
      </c>
      <c r="AB2590" s="14">
        <f t="shared" si="833"/>
        <v>509.6</v>
      </c>
      <c r="AC2590" s="15">
        <f t="shared" si="832"/>
        <v>680.6</v>
      </c>
      <c r="AD2590" s="48">
        <f>(ROUND(AC2590-AC2581,1)/AC2581)</f>
        <v>0.29638095238095236</v>
      </c>
      <c r="AE2590" s="113"/>
      <c r="AF2590" s="60"/>
    </row>
    <row r="2591" spans="1:32">
      <c r="A2591" s="99" t="s">
        <v>848</v>
      </c>
      <c r="B2591" s="93"/>
      <c r="C2591" s="21" t="s">
        <v>328</v>
      </c>
      <c r="D2591" s="12">
        <v>150</v>
      </c>
      <c r="E2591" s="12">
        <v>0</v>
      </c>
      <c r="F2591" s="12">
        <v>50</v>
      </c>
      <c r="G2591" s="12">
        <v>0</v>
      </c>
      <c r="H2591" s="12">
        <v>0</v>
      </c>
      <c r="I2591" s="13">
        <v>50</v>
      </c>
      <c r="J2591" s="13">
        <v>10</v>
      </c>
      <c r="K2591" s="13">
        <v>10</v>
      </c>
      <c r="L2591" s="13">
        <v>10</v>
      </c>
      <c r="M2591" s="13">
        <v>55</v>
      </c>
      <c r="N2591" s="14">
        <f>D2591*$D$13</f>
        <v>195</v>
      </c>
      <c r="O2591" s="14">
        <f>E2591*$E$13</f>
        <v>0</v>
      </c>
      <c r="P2591" s="14">
        <f>F2591*$F$13</f>
        <v>65</v>
      </c>
      <c r="Q2591" s="14">
        <f>G2591*$G$13</f>
        <v>0</v>
      </c>
      <c r="R2591" s="14">
        <f>H2591*$H$13</f>
        <v>0</v>
      </c>
      <c r="S2591" s="14">
        <f>(N2591/100)*(I2591*$I$14)+(N2591/100)*(J2591*$J$14)+(N2591/100)*(M2591*$M$14)</f>
        <v>336.375</v>
      </c>
      <c r="T2591" s="14">
        <f>(O2591/100)*(K2591*$K$13)+(O2591/100)*(M2591*$M$13)</f>
        <v>0</v>
      </c>
      <c r="U2591" s="14">
        <f>(P2591/100)*(K2591*$K$13)+(P2591/100)*(L2591*$L$13)+(P2591/100)*(M2591*$M$13)</f>
        <v>73.125</v>
      </c>
      <c r="V2591" s="14">
        <f>(Q2591/100)*(L2591*$L$13)+(Q2591/100)*(M2591*$M$13)</f>
        <v>0</v>
      </c>
      <c r="W2591" s="14">
        <f>(R2591/100)*(K2591*$K$13)+(R2591/100)*(L2591*$L$13)+(R2591/100)*(M2591*$M$13)</f>
        <v>0</v>
      </c>
      <c r="X2591" s="14">
        <f t="shared" si="828"/>
        <v>531.375</v>
      </c>
      <c r="Y2591" s="14">
        <f t="shared" si="829"/>
        <v>0</v>
      </c>
      <c r="Z2591" s="14">
        <f t="shared" si="830"/>
        <v>138.125</v>
      </c>
      <c r="AA2591" s="14">
        <f t="shared" si="831"/>
        <v>0</v>
      </c>
      <c r="AB2591" s="14">
        <f t="shared" si="833"/>
        <v>0</v>
      </c>
      <c r="AC2591" s="15">
        <f t="shared" si="832"/>
        <v>669.5</v>
      </c>
      <c r="AD2591" s="48">
        <f>(ROUND(AC2591-AC2581,1)/AC2581)</f>
        <v>0.27523809523809523</v>
      </c>
      <c r="AE2591" s="113"/>
      <c r="AF2591" s="60"/>
    </row>
    <row r="2592" spans="1:32">
      <c r="A2592" s="99" t="s">
        <v>849</v>
      </c>
      <c r="B2592" s="93"/>
      <c r="C2592" s="21" t="s">
        <v>329</v>
      </c>
      <c r="D2592" s="12">
        <v>169</v>
      </c>
      <c r="E2592" s="12">
        <v>0</v>
      </c>
      <c r="F2592" s="12">
        <v>0</v>
      </c>
      <c r="G2592" s="12">
        <v>0</v>
      </c>
      <c r="H2592" s="12">
        <v>0</v>
      </c>
      <c r="I2592" s="13">
        <v>50</v>
      </c>
      <c r="J2592" s="13">
        <v>10</v>
      </c>
      <c r="K2592" s="13">
        <v>77</v>
      </c>
      <c r="L2592" s="13">
        <v>0</v>
      </c>
      <c r="M2592" s="13">
        <v>0</v>
      </c>
      <c r="N2592" s="14">
        <f>D2592*$D$14</f>
        <v>219.70000000000002</v>
      </c>
      <c r="O2592" s="14">
        <f>E2592*$E$14</f>
        <v>0</v>
      </c>
      <c r="P2592" s="14">
        <f>F2592*$F$14</f>
        <v>0</v>
      </c>
      <c r="Q2592" s="14">
        <f>G2592*$G$14</f>
        <v>0</v>
      </c>
      <c r="R2592" s="14">
        <f>H2592*$H$14</f>
        <v>0</v>
      </c>
      <c r="S2592" s="14">
        <f>(N2592/100)*(I2592*$I$14)+(N2592/100)*(J2592*$J$14)+(N2592/100)*(K2592*$K$14)</f>
        <v>451.48350000000005</v>
      </c>
      <c r="T2592" s="14">
        <f>(O2592/100)*(K2592*$K$14)</f>
        <v>0</v>
      </c>
      <c r="U2592" s="14">
        <f>(P2592/100)*(K2592*$K$14)+(P2592/100)*(L2592*$L$14)</f>
        <v>0</v>
      </c>
      <c r="V2592" s="14">
        <f>(Q2592/100)*(L2592*$L$14)</f>
        <v>0</v>
      </c>
      <c r="W2592" s="14">
        <f>(R2592/100)*(K2592*$L$14)+(R2592/100)*(L2592*$M$14)</f>
        <v>0</v>
      </c>
      <c r="X2592" s="14">
        <f t="shared" si="828"/>
        <v>671.18350000000009</v>
      </c>
      <c r="Y2592" s="14">
        <f t="shared" si="829"/>
        <v>0</v>
      </c>
      <c r="Z2592" s="14">
        <f t="shared" si="830"/>
        <v>0</v>
      </c>
      <c r="AA2592" s="14">
        <f t="shared" si="831"/>
        <v>0</v>
      </c>
      <c r="AB2592" s="14">
        <f t="shared" si="833"/>
        <v>0</v>
      </c>
      <c r="AC2592" s="15">
        <f t="shared" si="832"/>
        <v>671.2</v>
      </c>
      <c r="AD2592" s="48">
        <f>(ROUND(AC2592-AC2581,1)/AC2581)</f>
        <v>0.27847619047619043</v>
      </c>
      <c r="AE2592" s="113"/>
      <c r="AF2592" s="60"/>
    </row>
    <row r="2593" spans="1:32">
      <c r="A2593" s="99"/>
      <c r="B2593" s="93"/>
      <c r="C2593" s="21" t="s">
        <v>330</v>
      </c>
      <c r="D2593" s="12">
        <v>169</v>
      </c>
      <c r="E2593" s="12">
        <v>0</v>
      </c>
      <c r="F2593" s="12">
        <v>0</v>
      </c>
      <c r="G2593" s="12">
        <v>0</v>
      </c>
      <c r="H2593" s="12">
        <v>0</v>
      </c>
      <c r="I2593" s="13">
        <v>50</v>
      </c>
      <c r="J2593" s="13">
        <v>10</v>
      </c>
      <c r="K2593" s="13">
        <v>0</v>
      </c>
      <c r="L2593" s="13">
        <v>77</v>
      </c>
      <c r="M2593" s="13">
        <v>0</v>
      </c>
      <c r="N2593" s="14">
        <f>D2593*$D$15</f>
        <v>219.70000000000002</v>
      </c>
      <c r="O2593" s="14">
        <f>E2593*$E$15</f>
        <v>0</v>
      </c>
      <c r="P2593" s="14">
        <f>F2593*$F$15</f>
        <v>0</v>
      </c>
      <c r="Q2593" s="14">
        <f>G2593*$G$15</f>
        <v>0</v>
      </c>
      <c r="R2593" s="14">
        <f>H2593*$H$15</f>
        <v>0</v>
      </c>
      <c r="S2593" s="14">
        <f>(N2593/100)*(I2593*$I$15)+(N2593/100)*(J2593*$J$15)+(N2593/100)*(L2593*$L$15)</f>
        <v>451.48350000000005</v>
      </c>
      <c r="T2593" s="14">
        <f>(O2593/100)*(K2593*$K$15)</f>
        <v>0</v>
      </c>
      <c r="U2593" s="14">
        <f>(P2593/100)*(K2593*$K$15)+(P2593/100)*(L2593*$L$15)</f>
        <v>0</v>
      </c>
      <c r="V2593" s="14">
        <f>(Q2593/100)*(L2593*$L$15)</f>
        <v>0</v>
      </c>
      <c r="W2593" s="14">
        <f>(R2593/100)*(K2593*$K$15)+(R2593/100)*(L2593*$L$15)</f>
        <v>0</v>
      </c>
      <c r="X2593" s="14">
        <f t="shared" si="828"/>
        <v>671.18350000000009</v>
      </c>
      <c r="Y2593" s="14">
        <f t="shared" si="829"/>
        <v>0</v>
      </c>
      <c r="Z2593" s="14">
        <f t="shared" si="830"/>
        <v>0</v>
      </c>
      <c r="AA2593" s="14">
        <f t="shared" si="831"/>
        <v>0</v>
      </c>
      <c r="AB2593" s="14">
        <f t="shared" si="833"/>
        <v>0</v>
      </c>
      <c r="AC2593" s="15">
        <f t="shared" si="832"/>
        <v>671.2</v>
      </c>
      <c r="AD2593" s="48">
        <f>(ROUND(AC2593-AC2581,1)/AC2581)</f>
        <v>0.27847619047619043</v>
      </c>
      <c r="AE2593" s="113"/>
      <c r="AF2593" s="60"/>
    </row>
    <row r="2594" spans="1:32">
      <c r="A2594" s="99"/>
      <c r="B2594" s="93"/>
      <c r="C2594" s="21" t="s">
        <v>326</v>
      </c>
      <c r="D2594" s="12">
        <v>150</v>
      </c>
      <c r="E2594" s="12">
        <v>0</v>
      </c>
      <c r="F2594" s="12">
        <v>50</v>
      </c>
      <c r="G2594" s="12">
        <v>0</v>
      </c>
      <c r="H2594" s="12">
        <v>0</v>
      </c>
      <c r="I2594" s="13">
        <v>50</v>
      </c>
      <c r="J2594" s="13">
        <v>48</v>
      </c>
      <c r="K2594" s="13">
        <v>10</v>
      </c>
      <c r="L2594" s="13">
        <v>10</v>
      </c>
      <c r="M2594" s="13">
        <v>0</v>
      </c>
      <c r="N2594" s="14">
        <f>D2594*$D$16</f>
        <v>195</v>
      </c>
      <c r="O2594" s="14">
        <f>E2594*$E$16</f>
        <v>0</v>
      </c>
      <c r="P2594" s="14">
        <f>F2594*$F$16</f>
        <v>65</v>
      </c>
      <c r="Q2594" s="14">
        <f>G2594*$G$16</f>
        <v>0</v>
      </c>
      <c r="R2594" s="14">
        <f>H2594*$H$16</f>
        <v>0</v>
      </c>
      <c r="S2594" s="14">
        <f>(N2594/100)*(I2594*$I$16)+(N2594/100)*(J2594*$J$16)</f>
        <v>312.77999999999997</v>
      </c>
      <c r="T2594" s="14">
        <f>(O2594/100)*(K2594*$K$16)</f>
        <v>0</v>
      </c>
      <c r="U2594" s="14">
        <f>(P2594/100)*(K2594*$K$16)+(P2594/100)*(L2594*$L$16)</f>
        <v>19.5</v>
      </c>
      <c r="V2594" s="14">
        <f>(Q2594/100)*(L2594*$L$16)</f>
        <v>0</v>
      </c>
      <c r="W2594" s="14">
        <f>(R2594/100)*(K2594*$K$16)+(R2594/100)*(L2594*$L$16)</f>
        <v>0</v>
      </c>
      <c r="X2594" s="14">
        <f t="shared" si="828"/>
        <v>507.78</v>
      </c>
      <c r="Y2594" s="14">
        <f t="shared" si="829"/>
        <v>0</v>
      </c>
      <c r="Z2594" s="14">
        <f t="shared" si="830"/>
        <v>84.5</v>
      </c>
      <c r="AA2594" s="14">
        <f t="shared" si="831"/>
        <v>0</v>
      </c>
      <c r="AB2594" s="14">
        <f t="shared" si="833"/>
        <v>0</v>
      </c>
      <c r="AC2594" s="15">
        <f t="shared" si="832"/>
        <v>592.29999999999995</v>
      </c>
      <c r="AD2594" s="48">
        <f>(ROUND(AC2594-AC2581,1)/AC2581)</f>
        <v>0.12819047619047619</v>
      </c>
      <c r="AE2594" s="113"/>
      <c r="AF2594" s="60"/>
    </row>
    <row r="2595" spans="1:32">
      <c r="A2595" s="99"/>
      <c r="B2595" s="93"/>
      <c r="C2595" s="21" t="s">
        <v>327</v>
      </c>
      <c r="D2595" s="12">
        <v>150</v>
      </c>
      <c r="E2595" s="12">
        <v>0</v>
      </c>
      <c r="F2595" s="12">
        <v>50</v>
      </c>
      <c r="G2595" s="12">
        <v>0</v>
      </c>
      <c r="H2595" s="12">
        <v>0</v>
      </c>
      <c r="I2595" s="13">
        <v>77</v>
      </c>
      <c r="J2595" s="13">
        <v>10</v>
      </c>
      <c r="K2595" s="13">
        <v>10</v>
      </c>
      <c r="L2595" s="13">
        <v>10</v>
      </c>
      <c r="M2595" s="13">
        <v>0</v>
      </c>
      <c r="N2595" s="14">
        <f>D2595*$D$17</f>
        <v>195</v>
      </c>
      <c r="O2595" s="14">
        <f>E2595*$E$17</f>
        <v>0</v>
      </c>
      <c r="P2595" s="14">
        <f>F2595*$F$17</f>
        <v>65</v>
      </c>
      <c r="Q2595" s="14">
        <f>G2595*$G$17</f>
        <v>0</v>
      </c>
      <c r="R2595" s="14">
        <f>H2595*$H$17</f>
        <v>0</v>
      </c>
      <c r="S2595" s="14">
        <f>(N2595/100)*(I2595*$I$17)+(N2595/100)*(J2595*$J$17)</f>
        <v>364.84499999999997</v>
      </c>
      <c r="T2595" s="14">
        <f>(O2595/100)*(K2595*$K$17)</f>
        <v>0</v>
      </c>
      <c r="U2595" s="14">
        <f>(P2595/100)*(K2595*$K$17)+(P2595/100)*(L2595*$L$17)</f>
        <v>19.5</v>
      </c>
      <c r="V2595" s="14">
        <f>(Q2595/100)*(L2595*$L$17)</f>
        <v>0</v>
      </c>
      <c r="W2595" s="14">
        <f>(R2595/100)*(K2595*$K$17)+(R2595/100)*(L2595*$L$17)</f>
        <v>0</v>
      </c>
      <c r="X2595" s="14">
        <f t="shared" si="828"/>
        <v>559.84500000000003</v>
      </c>
      <c r="Y2595" s="14">
        <f t="shared" si="829"/>
        <v>0</v>
      </c>
      <c r="Z2595" s="14">
        <f t="shared" si="830"/>
        <v>84.5</v>
      </c>
      <c r="AA2595" s="14">
        <f t="shared" si="831"/>
        <v>0</v>
      </c>
      <c r="AB2595" s="14">
        <f t="shared" si="833"/>
        <v>0</v>
      </c>
      <c r="AC2595" s="15">
        <f t="shared" si="832"/>
        <v>644.29999999999995</v>
      </c>
      <c r="AD2595" s="48">
        <f>(ROUND(AC2595-AC2581,1)/AC2581)</f>
        <v>0.22723809523809524</v>
      </c>
      <c r="AE2595" s="113"/>
      <c r="AF2595" s="60"/>
    </row>
    <row r="2596" spans="1:32">
      <c r="A2596" s="106" t="s">
        <v>0</v>
      </c>
      <c r="B2596" s="90" t="s">
        <v>124</v>
      </c>
      <c r="C2596" s="50" t="s">
        <v>243</v>
      </c>
      <c r="D2596" s="11">
        <v>165</v>
      </c>
      <c r="E2596" s="11">
        <v>0</v>
      </c>
      <c r="F2596" s="11">
        <v>0</v>
      </c>
      <c r="G2596" s="11">
        <v>40</v>
      </c>
      <c r="H2596" s="11">
        <v>0</v>
      </c>
      <c r="I2596" s="51">
        <v>50</v>
      </c>
      <c r="J2596" s="51">
        <v>0</v>
      </c>
      <c r="K2596" s="51">
        <v>0</v>
      </c>
      <c r="L2596" s="51">
        <v>40</v>
      </c>
      <c r="M2596" s="51">
        <v>0</v>
      </c>
      <c r="N2596" s="52">
        <f>D2596*$D$3</f>
        <v>247.5</v>
      </c>
      <c r="O2596" s="52">
        <f>E2596*$E$3</f>
        <v>0</v>
      </c>
      <c r="P2596" s="52">
        <f>F2596*$F$3</f>
        <v>0</v>
      </c>
      <c r="Q2596" s="52">
        <f>G2596*$G$3</f>
        <v>60</v>
      </c>
      <c r="R2596" s="52">
        <f>H2596*$H$3</f>
        <v>0</v>
      </c>
      <c r="S2596" s="52">
        <f>(N2596/100)*(I2596*$I$3)+(N2596/100)*(J2596*$J$3)</f>
        <v>185.625</v>
      </c>
      <c r="T2596" s="52">
        <f>(O2596/100)*(K2596*$K$3)</f>
        <v>0</v>
      </c>
      <c r="U2596" s="52">
        <f>(P2596/100)*(K2596*$K$3)+(P2596/100)*(L2596*$L$3)</f>
        <v>0</v>
      </c>
      <c r="V2596" s="52">
        <f>(Q2596/100)*(L2596*$L$3)</f>
        <v>36</v>
      </c>
      <c r="W2596" s="52">
        <f>(R2596/100)*(K2596*$K$3)+(R2596/100)*(L2596*$L$3)</f>
        <v>0</v>
      </c>
      <c r="X2596" s="52">
        <f t="shared" ref="X2596:X2656" si="834">N2596+S2596</f>
        <v>433.125</v>
      </c>
      <c r="Y2596" s="52">
        <f t="shared" ref="Y2596:Y2656" si="835">O2596+T2596</f>
        <v>0</v>
      </c>
      <c r="Z2596" s="52">
        <f t="shared" ref="Z2596:Z2656" si="836">P2596+U2596</f>
        <v>0</v>
      </c>
      <c r="AA2596" s="52">
        <f t="shared" ref="AA2596:AA2656" si="837">Q2596+V2596</f>
        <v>96</v>
      </c>
      <c r="AB2596" s="52">
        <f>R2596+W2596</f>
        <v>0</v>
      </c>
      <c r="AC2596" s="53">
        <f>ROUND(X2596+Y2596+Z2596+AA2596+AB2596,1)</f>
        <v>529.1</v>
      </c>
      <c r="AD2596" s="58"/>
      <c r="AE2596" s="113" t="s">
        <v>814</v>
      </c>
      <c r="AF2596" s="60"/>
    </row>
    <row r="2597" spans="1:32">
      <c r="A2597" s="99" t="s">
        <v>815</v>
      </c>
      <c r="B2597" s="91">
        <v>40</v>
      </c>
      <c r="C2597" s="21" t="s">
        <v>325</v>
      </c>
      <c r="D2597" s="12">
        <v>165</v>
      </c>
      <c r="E2597" s="12">
        <v>0</v>
      </c>
      <c r="F2597" s="12">
        <v>0</v>
      </c>
      <c r="G2597" s="12">
        <v>40</v>
      </c>
      <c r="H2597" s="12">
        <v>0</v>
      </c>
      <c r="I2597" s="13">
        <v>64</v>
      </c>
      <c r="J2597" s="13">
        <v>20</v>
      </c>
      <c r="K2597" s="13">
        <v>0</v>
      </c>
      <c r="L2597" s="13">
        <v>40</v>
      </c>
      <c r="M2597" s="13">
        <v>0</v>
      </c>
      <c r="N2597" s="14">
        <f>D2597*$D$4</f>
        <v>214.5</v>
      </c>
      <c r="O2597" s="14">
        <f>E2597*$E$4</f>
        <v>0</v>
      </c>
      <c r="P2597" s="14">
        <f>F2597*$F$4</f>
        <v>0</v>
      </c>
      <c r="Q2597" s="14">
        <f>G2597*$G$4</f>
        <v>52</v>
      </c>
      <c r="R2597" s="14">
        <f>H2597*$H$4</f>
        <v>0</v>
      </c>
      <c r="S2597" s="14">
        <f>(N2597/100)*(I2597*$I$4)+(N2597/100)*(J2597*$J$4)</f>
        <v>324.32400000000001</v>
      </c>
      <c r="T2597" s="14">
        <f>(O2597/100)*(K2597*$K$4)</f>
        <v>0</v>
      </c>
      <c r="U2597" s="14">
        <f>(P2597/100)*(K2597*$K$4)+(P2597/100)*(L2597*$L$4)</f>
        <v>0</v>
      </c>
      <c r="V2597" s="14">
        <f>(Q2597/100)*(L2597*$L$4)</f>
        <v>31.200000000000003</v>
      </c>
      <c r="W2597" s="14">
        <f>(R2597/100)*(K2597*$K$4)+(R2597/100)*(L2597*$L$4)</f>
        <v>0</v>
      </c>
      <c r="X2597" s="14">
        <f t="shared" si="834"/>
        <v>538.82400000000007</v>
      </c>
      <c r="Y2597" s="14">
        <f t="shared" si="835"/>
        <v>0</v>
      </c>
      <c r="Z2597" s="14">
        <f t="shared" si="836"/>
        <v>0</v>
      </c>
      <c r="AA2597" s="14">
        <f t="shared" si="837"/>
        <v>83.2</v>
      </c>
      <c r="AB2597" s="14">
        <f>R2597+W2597</f>
        <v>0</v>
      </c>
      <c r="AC2597" s="15">
        <f>ROUND(X2597+Y2597+Z2597+AA2597+AB2597,1)</f>
        <v>622</v>
      </c>
      <c r="AD2597" s="48">
        <f>(ROUND(AC2597-AC2596,1)/AC2596)</f>
        <v>0.17558117558117559</v>
      </c>
      <c r="AE2597" s="113"/>
      <c r="AF2597" s="60"/>
    </row>
    <row r="2598" spans="1:32">
      <c r="A2598" s="99" t="s">
        <v>816</v>
      </c>
      <c r="B2598" s="91">
        <v>0</v>
      </c>
      <c r="C2598" s="21" t="s">
        <v>850</v>
      </c>
      <c r="D2598" s="12">
        <v>165</v>
      </c>
      <c r="E2598" s="12">
        <v>0</v>
      </c>
      <c r="F2598" s="12">
        <v>0</v>
      </c>
      <c r="G2598" s="12">
        <v>40</v>
      </c>
      <c r="H2598" s="12">
        <v>0</v>
      </c>
      <c r="I2598" s="13">
        <v>50</v>
      </c>
      <c r="J2598" s="13">
        <v>0</v>
      </c>
      <c r="K2598" s="13">
        <v>0</v>
      </c>
      <c r="L2598" s="13">
        <v>40</v>
      </c>
      <c r="M2598" s="13">
        <v>0</v>
      </c>
      <c r="N2598" s="14">
        <f>D2598*$D$5</f>
        <v>230.99999999999997</v>
      </c>
      <c r="O2598" s="14">
        <f>E2598*$E$5</f>
        <v>0</v>
      </c>
      <c r="P2598" s="14">
        <f>F2598*$F$5</f>
        <v>0</v>
      </c>
      <c r="Q2598" s="14">
        <f>G2598*$G$5</f>
        <v>56</v>
      </c>
      <c r="R2598" s="14">
        <f>H2598*$H$5</f>
        <v>0</v>
      </c>
      <c r="S2598" s="14">
        <f>(N2598/100)*(I2598*$I$5)+(N2598/100)*(J2598*$J$5)</f>
        <v>173.24999999999997</v>
      </c>
      <c r="T2598" s="14">
        <f>(O2598/100)*(K2598*$K$5)</f>
        <v>0</v>
      </c>
      <c r="U2598" s="14">
        <f>(P2598/100)*(K2598*$K$5)+(P2598/100)*(L2598*$L$5)</f>
        <v>0</v>
      </c>
      <c r="V2598" s="14">
        <f>(Q2598/100)*(L2598*$L$5)</f>
        <v>33.6</v>
      </c>
      <c r="W2598" s="14">
        <f>(R2598/100)*(K2598*$K$5)+(R2598/100)*(L2598*$L$5)</f>
        <v>0</v>
      </c>
      <c r="X2598" s="14">
        <f t="shared" si="834"/>
        <v>404.24999999999994</v>
      </c>
      <c r="Y2598" s="14">
        <f t="shared" si="835"/>
        <v>0</v>
      </c>
      <c r="Z2598" s="14">
        <f t="shared" si="836"/>
        <v>0</v>
      </c>
      <c r="AA2598" s="14">
        <f t="shared" si="837"/>
        <v>89.6</v>
      </c>
      <c r="AB2598" s="14">
        <f>R2598+W2598</f>
        <v>0</v>
      </c>
      <c r="AC2598" s="15">
        <f t="shared" ref="AC2598:AC2610" si="838">ROUND(X2598+Y2598+Z2598+AA2598+AB2598,1)</f>
        <v>493.9</v>
      </c>
      <c r="AD2598" s="48">
        <f>(ROUND(AC2598-AC2596,1)/AC2596)</f>
        <v>-6.6528066528066532E-2</v>
      </c>
      <c r="AE2598" s="113"/>
      <c r="AF2598" s="60"/>
    </row>
    <row r="2599" spans="1:32">
      <c r="A2599" s="99" t="s">
        <v>817</v>
      </c>
      <c r="B2599" s="91">
        <v>0</v>
      </c>
      <c r="C2599" s="21" t="s">
        <v>338</v>
      </c>
      <c r="D2599" s="12">
        <v>165</v>
      </c>
      <c r="E2599" s="12">
        <v>0</v>
      </c>
      <c r="F2599" s="12">
        <v>0</v>
      </c>
      <c r="G2599" s="12">
        <v>40</v>
      </c>
      <c r="H2599" s="12">
        <v>0</v>
      </c>
      <c r="I2599" s="13">
        <v>50</v>
      </c>
      <c r="J2599" s="13">
        <v>0</v>
      </c>
      <c r="K2599" s="13">
        <v>0</v>
      </c>
      <c r="L2599" s="13">
        <v>40</v>
      </c>
      <c r="M2599" s="13">
        <v>0</v>
      </c>
      <c r="N2599" s="14">
        <f>D2599*$D$6</f>
        <v>230.99999999999997</v>
      </c>
      <c r="O2599" s="14">
        <f>E2599*$E$6</f>
        <v>0</v>
      </c>
      <c r="P2599" s="14">
        <f>F2599*$F$6</f>
        <v>0</v>
      </c>
      <c r="Q2599" s="14">
        <f>G2599*$G$6</f>
        <v>56</v>
      </c>
      <c r="R2599" s="14">
        <f>H2599*$H$6</f>
        <v>0</v>
      </c>
      <c r="S2599" s="14">
        <f>(N2599/100)*(I2599*$I$6)+(N2599/100)*(J2599*$J$6)</f>
        <v>173.24999999999997</v>
      </c>
      <c r="T2599" s="14">
        <f>(O2599/100)*(K2599*$K$6)</f>
        <v>0</v>
      </c>
      <c r="U2599" s="14">
        <f>(P2599/100)*(K2599*$K$6)+(P2599/100)*(L2599*$L$6)</f>
        <v>0</v>
      </c>
      <c r="V2599" s="14">
        <f>(Q2599/100)*(L2599*$L$6)</f>
        <v>33.6</v>
      </c>
      <c r="W2599" s="14">
        <f>(R2599/100)*(K2599*$K$6)+(R2599/100)*(L2599*$L$6)</f>
        <v>0</v>
      </c>
      <c r="X2599" s="14">
        <f t="shared" si="834"/>
        <v>404.24999999999994</v>
      </c>
      <c r="Y2599" s="14">
        <f t="shared" si="835"/>
        <v>0</v>
      </c>
      <c r="Z2599" s="14">
        <f t="shared" si="836"/>
        <v>0</v>
      </c>
      <c r="AA2599" s="14">
        <f t="shared" si="837"/>
        <v>89.6</v>
      </c>
      <c r="AB2599" s="14">
        <f t="shared" ref="AB2599:AB2610" si="839">R2599+W2599</f>
        <v>0</v>
      </c>
      <c r="AC2599" s="15">
        <f t="shared" si="838"/>
        <v>493.9</v>
      </c>
      <c r="AD2599" s="48">
        <f>(ROUND(AC2599-AC2596,1)/AC2596)</f>
        <v>-6.6528066528066532E-2</v>
      </c>
      <c r="AE2599" s="113"/>
      <c r="AF2599" s="60"/>
    </row>
    <row r="2600" spans="1:32">
      <c r="A2600" s="99" t="s">
        <v>818</v>
      </c>
      <c r="B2600" s="91">
        <v>0</v>
      </c>
      <c r="C2600" s="21" t="s">
        <v>339</v>
      </c>
      <c r="D2600" s="12">
        <v>165</v>
      </c>
      <c r="E2600" s="12">
        <v>0</v>
      </c>
      <c r="F2600" s="12">
        <v>0</v>
      </c>
      <c r="G2600" s="12">
        <v>40</v>
      </c>
      <c r="H2600" s="12">
        <v>0</v>
      </c>
      <c r="I2600" s="13">
        <v>50</v>
      </c>
      <c r="J2600" s="13">
        <v>0</v>
      </c>
      <c r="K2600" s="13">
        <v>0</v>
      </c>
      <c r="L2600" s="13">
        <v>40</v>
      </c>
      <c r="M2600" s="13">
        <v>0</v>
      </c>
      <c r="N2600" s="14">
        <f>D2600*$D$7</f>
        <v>230.99999999999997</v>
      </c>
      <c r="O2600" s="14">
        <f>E2600*$E$7</f>
        <v>0</v>
      </c>
      <c r="P2600" s="14">
        <f>F2600*$F$7</f>
        <v>0</v>
      </c>
      <c r="Q2600" s="14">
        <f>G2600*$G$7</f>
        <v>56</v>
      </c>
      <c r="R2600" s="14">
        <f>H2600*$H$7</f>
        <v>0</v>
      </c>
      <c r="S2600" s="14">
        <f>(N2600/100)*(I2600*$I$7)+(N2600/100)*(J2600*$J$7)</f>
        <v>173.24999999999997</v>
      </c>
      <c r="T2600" s="14">
        <f>(O2600/100)*(K2600*$K$7)</f>
        <v>0</v>
      </c>
      <c r="U2600" s="14">
        <f>(P2600/100)*(K2600*$K$7)+(P2600/100)*(L2600*$L$7)</f>
        <v>0</v>
      </c>
      <c r="V2600" s="14">
        <f>(Q2600/100)*(L2600*$L$7)</f>
        <v>33.6</v>
      </c>
      <c r="W2600" s="14">
        <f>(R2600/100)*(K2600*$K$7)+(R2600/100)*(L2600*$L$7)</f>
        <v>0</v>
      </c>
      <c r="X2600" s="14">
        <f t="shared" si="834"/>
        <v>404.24999999999994</v>
      </c>
      <c r="Y2600" s="14">
        <f t="shared" si="835"/>
        <v>0</v>
      </c>
      <c r="Z2600" s="14">
        <f t="shared" si="836"/>
        <v>0</v>
      </c>
      <c r="AA2600" s="14">
        <f t="shared" si="837"/>
        <v>89.6</v>
      </c>
      <c r="AB2600" s="14">
        <f t="shared" si="839"/>
        <v>0</v>
      </c>
      <c r="AC2600" s="15">
        <f t="shared" si="838"/>
        <v>493.9</v>
      </c>
      <c r="AD2600" s="48">
        <f>(ROUND(AC2600-AC2596,1)/AC2596)</f>
        <v>-6.6528066528066532E-2</v>
      </c>
      <c r="AE2600" s="113"/>
      <c r="AF2600" s="60"/>
    </row>
    <row r="2601" spans="1:32">
      <c r="A2601" s="99" t="s">
        <v>667</v>
      </c>
      <c r="B2601" s="91"/>
      <c r="C2601" s="21" t="s">
        <v>340</v>
      </c>
      <c r="D2601" s="12">
        <v>165</v>
      </c>
      <c r="E2601" s="12">
        <v>0</v>
      </c>
      <c r="F2601" s="12">
        <v>0</v>
      </c>
      <c r="G2601" s="12">
        <v>40</v>
      </c>
      <c r="H2601" s="12">
        <v>0</v>
      </c>
      <c r="I2601" s="13">
        <v>50</v>
      </c>
      <c r="J2601" s="13">
        <v>0</v>
      </c>
      <c r="K2601" s="13">
        <v>0</v>
      </c>
      <c r="L2601" s="13">
        <v>40</v>
      </c>
      <c r="M2601" s="13">
        <v>0</v>
      </c>
      <c r="N2601" s="14">
        <f>D2601*$D$8</f>
        <v>230.99999999999997</v>
      </c>
      <c r="O2601" s="14">
        <f>E2601*$E$8</f>
        <v>0</v>
      </c>
      <c r="P2601" s="14">
        <f>F2601*$F$8</f>
        <v>0</v>
      </c>
      <c r="Q2601" s="14">
        <f>G2601*$G$8</f>
        <v>56</v>
      </c>
      <c r="R2601" s="14">
        <f>H2601*$H$8</f>
        <v>0</v>
      </c>
      <c r="S2601" s="14">
        <f>(N2601/100)*(I2601*$I$8)+(N2601/100)*(J2601*$J$8)</f>
        <v>173.24999999999997</v>
      </c>
      <c r="T2601" s="14">
        <f>(O2601/100)*(K2601*$K$8)</f>
        <v>0</v>
      </c>
      <c r="U2601" s="14">
        <f>(P2601/100)*(K2601*$K$8)+(P2601/100)*(L2601*$L$8)</f>
        <v>0</v>
      </c>
      <c r="V2601" s="14">
        <f>(Q2601/100)*(L2601*$L$8)</f>
        <v>33.6</v>
      </c>
      <c r="W2601" s="14">
        <f>(R2601/100)*(K2601*$K$8)+(R2601/100)*(L2601*$L$8)</f>
        <v>0</v>
      </c>
      <c r="X2601" s="14">
        <f t="shared" si="834"/>
        <v>404.24999999999994</v>
      </c>
      <c r="Y2601" s="14">
        <f t="shared" si="835"/>
        <v>0</v>
      </c>
      <c r="Z2601" s="14">
        <f t="shared" si="836"/>
        <v>0</v>
      </c>
      <c r="AA2601" s="14">
        <f t="shared" si="837"/>
        <v>89.6</v>
      </c>
      <c r="AB2601" s="14">
        <f t="shared" si="839"/>
        <v>0</v>
      </c>
      <c r="AC2601" s="15">
        <f t="shared" si="838"/>
        <v>493.9</v>
      </c>
      <c r="AD2601" s="48">
        <f>(ROUND(AC2601-AC2596,1)/AC2596)</f>
        <v>-6.6528066528066532E-2</v>
      </c>
      <c r="AE2601" s="113"/>
      <c r="AF2601" s="60"/>
    </row>
    <row r="2602" spans="1:32">
      <c r="A2602" s="99" t="s">
        <v>606</v>
      </c>
      <c r="B2602" s="91"/>
      <c r="C2602" s="21" t="s">
        <v>1</v>
      </c>
      <c r="D2602" s="12">
        <v>83</v>
      </c>
      <c r="E2602" s="12">
        <v>205</v>
      </c>
      <c r="F2602" s="12">
        <v>0</v>
      </c>
      <c r="G2602" s="12">
        <v>0</v>
      </c>
      <c r="H2602" s="12">
        <v>0</v>
      </c>
      <c r="I2602" s="13">
        <v>50</v>
      </c>
      <c r="J2602" s="13">
        <v>0</v>
      </c>
      <c r="K2602" s="13">
        <v>61</v>
      </c>
      <c r="L2602" s="13">
        <v>0</v>
      </c>
      <c r="M2602" s="13">
        <v>0</v>
      </c>
      <c r="N2602" s="14">
        <f>D2602*$D$9</f>
        <v>99.6</v>
      </c>
      <c r="O2602" s="14">
        <f>E2602*$E$9</f>
        <v>266.5</v>
      </c>
      <c r="P2602" s="14">
        <f>F2602*$F$9</f>
        <v>0</v>
      </c>
      <c r="Q2602" s="14">
        <f>G2602*$G$9</f>
        <v>0</v>
      </c>
      <c r="R2602" s="14">
        <f>H2602*$H$9</f>
        <v>0</v>
      </c>
      <c r="S2602" s="14">
        <f>(N2602/100)*(I2602*$I$9)+(N2602/100)*(J2602*$J$9)</f>
        <v>74.7</v>
      </c>
      <c r="T2602" s="14">
        <f>(O2602/100)*(K2602*$K$9)</f>
        <v>243.8475</v>
      </c>
      <c r="U2602" s="14">
        <f>(P2602/100)*(K2602*$K$9)+(P2602/100)*(L2602*$L$9)</f>
        <v>0</v>
      </c>
      <c r="V2602" s="14">
        <f>(Q2602/100)*(L2602*$L$9)</f>
        <v>0</v>
      </c>
      <c r="W2602" s="14">
        <f>(R2602/100)*(K2602*$K$9)+(R2602/100)*(L2602*$L$9)</f>
        <v>0</v>
      </c>
      <c r="X2602" s="14">
        <f t="shared" si="834"/>
        <v>174.3</v>
      </c>
      <c r="Y2602" s="14">
        <f t="shared" si="835"/>
        <v>510.34749999999997</v>
      </c>
      <c r="Z2602" s="14">
        <f t="shared" si="836"/>
        <v>0</v>
      </c>
      <c r="AA2602" s="14">
        <f t="shared" si="837"/>
        <v>0</v>
      </c>
      <c r="AB2602" s="14">
        <f t="shared" si="839"/>
        <v>0</v>
      </c>
      <c r="AC2602" s="15">
        <f t="shared" si="838"/>
        <v>684.6</v>
      </c>
      <c r="AD2602" s="48">
        <f>(ROUND(AC2602-AC2596,1)/AC2596)</f>
        <v>0.2938952938952939</v>
      </c>
      <c r="AE2602" s="113"/>
      <c r="AF2602" s="60"/>
    </row>
    <row r="2603" spans="1:32">
      <c r="A2603" s="99" t="s">
        <v>845</v>
      </c>
      <c r="B2603" s="91"/>
      <c r="C2603" s="21" t="s">
        <v>2</v>
      </c>
      <c r="D2603" s="12">
        <v>83</v>
      </c>
      <c r="E2603" s="12">
        <v>0</v>
      </c>
      <c r="F2603" s="12">
        <v>205</v>
      </c>
      <c r="G2603" s="12">
        <v>0</v>
      </c>
      <c r="H2603" s="12">
        <v>0</v>
      </c>
      <c r="I2603" s="13">
        <v>50</v>
      </c>
      <c r="J2603" s="13">
        <v>0</v>
      </c>
      <c r="K2603" s="13">
        <v>30.5</v>
      </c>
      <c r="L2603" s="13">
        <v>30.5</v>
      </c>
      <c r="M2603" s="13">
        <v>0</v>
      </c>
      <c r="N2603" s="14">
        <f>D2603*$D$10</f>
        <v>99.6</v>
      </c>
      <c r="O2603" s="14">
        <f>E2603*$E$10</f>
        <v>0</v>
      </c>
      <c r="P2603" s="14">
        <f>F2603*$F$10</f>
        <v>266.5</v>
      </c>
      <c r="Q2603" s="14">
        <f>G2603*$G$10</f>
        <v>0</v>
      </c>
      <c r="R2603" s="14">
        <f>H2603*$H$10</f>
        <v>0</v>
      </c>
      <c r="S2603" s="14">
        <f>(N2603/100)*(I2603*$I$10)+(N2603/100)*(J2603*$J$10)</f>
        <v>74.7</v>
      </c>
      <c r="T2603" s="14">
        <f>(O2603/100)*(K2603*$J$10)</f>
        <v>0</v>
      </c>
      <c r="U2603" s="14">
        <f>(P2603/100)*(K2603*$K$10)+(P2603/100)*(L2603*$L$10)</f>
        <v>243.8475</v>
      </c>
      <c r="V2603" s="14">
        <f>(Q2603/100)*(L2603*$L$10)</f>
        <v>0</v>
      </c>
      <c r="W2603" s="14">
        <f>(R2603/100)*(K2603*$K$10)+(R2603/100)*(L2603*$L$10)</f>
        <v>0</v>
      </c>
      <c r="X2603" s="14">
        <f t="shared" si="834"/>
        <v>174.3</v>
      </c>
      <c r="Y2603" s="14">
        <f t="shared" si="835"/>
        <v>0</v>
      </c>
      <c r="Z2603" s="14">
        <f t="shared" si="836"/>
        <v>510.34749999999997</v>
      </c>
      <c r="AA2603" s="14">
        <f t="shared" si="837"/>
        <v>0</v>
      </c>
      <c r="AB2603" s="14">
        <f t="shared" si="839"/>
        <v>0</v>
      </c>
      <c r="AC2603" s="15">
        <f t="shared" si="838"/>
        <v>684.6</v>
      </c>
      <c r="AD2603" s="48">
        <f>(ROUND(AC2603-AC2596,1)/AC2596)</f>
        <v>0.2938952938952939</v>
      </c>
      <c r="AE2603" s="113"/>
      <c r="AF2603" s="60"/>
    </row>
    <row r="2604" spans="1:32">
      <c r="A2604" s="99" t="s">
        <v>846</v>
      </c>
      <c r="B2604" s="91"/>
      <c r="C2604" s="21" t="s">
        <v>3</v>
      </c>
      <c r="D2604" s="12">
        <v>83</v>
      </c>
      <c r="E2604" s="12">
        <v>0</v>
      </c>
      <c r="F2604" s="12">
        <v>0</v>
      </c>
      <c r="G2604" s="12">
        <v>205</v>
      </c>
      <c r="H2604" s="12">
        <v>0</v>
      </c>
      <c r="I2604" s="13">
        <v>50</v>
      </c>
      <c r="J2604" s="13">
        <v>0</v>
      </c>
      <c r="K2604" s="13">
        <v>0</v>
      </c>
      <c r="L2604" s="13">
        <v>61</v>
      </c>
      <c r="M2604" s="13">
        <v>0</v>
      </c>
      <c r="N2604" s="14">
        <f>D2604*$D$11</f>
        <v>99.6</v>
      </c>
      <c r="O2604" s="14">
        <f>E2604*$E$11</f>
        <v>0</v>
      </c>
      <c r="P2604" s="14">
        <f>F2604*$F$11</f>
        <v>0</v>
      </c>
      <c r="Q2604" s="14">
        <f>G2604*$G$11</f>
        <v>266.5</v>
      </c>
      <c r="R2604" s="14">
        <f>H2604*$H$11</f>
        <v>0</v>
      </c>
      <c r="S2604" s="14">
        <f>(N2604/100)*(I2604*$I$11)+(N2604/100)*(J2604*$J$11)</f>
        <v>74.7</v>
      </c>
      <c r="T2604" s="14">
        <f>(O2604/100)*(K2604*$K$11)</f>
        <v>0</v>
      </c>
      <c r="U2604" s="14">
        <f>(P2604/100)*(K2604*$K$11)+(P2604/100)*(L2604*$L$11)</f>
        <v>0</v>
      </c>
      <c r="V2604" s="14">
        <f>(Q2604/100)*(L2604*$L$11)</f>
        <v>243.8475</v>
      </c>
      <c r="W2604" s="14">
        <f>(R2604/100)*(K2604*$K$11)+(R2604/100)*(L2604*$L$11)</f>
        <v>0</v>
      </c>
      <c r="X2604" s="14">
        <f t="shared" si="834"/>
        <v>174.3</v>
      </c>
      <c r="Y2604" s="14">
        <f t="shared" si="835"/>
        <v>0</v>
      </c>
      <c r="Z2604" s="14">
        <f t="shared" si="836"/>
        <v>0</v>
      </c>
      <c r="AA2604" s="14">
        <f t="shared" si="837"/>
        <v>510.34749999999997</v>
      </c>
      <c r="AB2604" s="14">
        <f t="shared" si="839"/>
        <v>0</v>
      </c>
      <c r="AC2604" s="15">
        <f t="shared" si="838"/>
        <v>684.6</v>
      </c>
      <c r="AD2604" s="48">
        <f>(ROUND(AC2604-AC2596,1)/AC2596)</f>
        <v>0.2938952938952939</v>
      </c>
      <c r="AE2604" s="113"/>
      <c r="AF2604" s="60"/>
    </row>
    <row r="2605" spans="1:32">
      <c r="A2605" s="99" t="s">
        <v>847</v>
      </c>
      <c r="B2605" s="91"/>
      <c r="C2605" s="21" t="s">
        <v>4</v>
      </c>
      <c r="D2605" s="12">
        <v>83</v>
      </c>
      <c r="E2605" s="12">
        <v>0</v>
      </c>
      <c r="F2605" s="12">
        <v>0</v>
      </c>
      <c r="G2605" s="12">
        <v>0</v>
      </c>
      <c r="H2605" s="12">
        <v>205</v>
      </c>
      <c r="I2605" s="13">
        <v>50</v>
      </c>
      <c r="J2605" s="13">
        <v>0</v>
      </c>
      <c r="K2605" s="13">
        <v>30.5</v>
      </c>
      <c r="L2605" s="13">
        <v>30.5</v>
      </c>
      <c r="M2605" s="13">
        <v>0</v>
      </c>
      <c r="N2605" s="14">
        <f>D2605*$D$12</f>
        <v>99.6</v>
      </c>
      <c r="O2605" s="14">
        <f>E2605*$E$12</f>
        <v>0</v>
      </c>
      <c r="P2605" s="14">
        <f>F2605*$F$12</f>
        <v>0</v>
      </c>
      <c r="Q2605" s="14">
        <f>G2605*$G$12</f>
        <v>0</v>
      </c>
      <c r="R2605" s="14">
        <f>H2605*$H$12</f>
        <v>266.5</v>
      </c>
      <c r="S2605" s="14">
        <f>(N2605/100)*(I2605*$I$12)+(N2605/100)*(J2605*$J$12)</f>
        <v>74.7</v>
      </c>
      <c r="T2605" s="14">
        <f>(O2605/100)*(K2605*$K$12)</f>
        <v>0</v>
      </c>
      <c r="U2605" s="14">
        <f>(P2605/100)*(K2605*$K$12)+(P2605/100)*(L2605*$L$12)</f>
        <v>0</v>
      </c>
      <c r="V2605" s="14">
        <f>(Q2605/100)*(L2605*$L$12)</f>
        <v>0</v>
      </c>
      <c r="W2605" s="14">
        <f>(R2605/100)*(K2605*$K$12)+(R2605/100)*(L2605*$L$12)</f>
        <v>243.8475</v>
      </c>
      <c r="X2605" s="14">
        <f t="shared" si="834"/>
        <v>174.3</v>
      </c>
      <c r="Y2605" s="14">
        <f t="shared" si="835"/>
        <v>0</v>
      </c>
      <c r="Z2605" s="14">
        <f t="shared" si="836"/>
        <v>0</v>
      </c>
      <c r="AA2605" s="14">
        <f t="shared" si="837"/>
        <v>0</v>
      </c>
      <c r="AB2605" s="14">
        <f t="shared" si="839"/>
        <v>510.34749999999997</v>
      </c>
      <c r="AC2605" s="15">
        <f t="shared" si="838"/>
        <v>684.6</v>
      </c>
      <c r="AD2605" s="48">
        <f>(ROUND(AC2605-AC2596,1)/AC2596)</f>
        <v>0.2938952938952939</v>
      </c>
      <c r="AE2605" s="113"/>
      <c r="AF2605" s="60"/>
    </row>
    <row r="2606" spans="1:32">
      <c r="A2606" s="99" t="s">
        <v>848</v>
      </c>
      <c r="B2606" s="91"/>
      <c r="C2606" s="21" t="s">
        <v>328</v>
      </c>
      <c r="D2606" s="12">
        <v>165</v>
      </c>
      <c r="E2606" s="12">
        <v>0</v>
      </c>
      <c r="F2606" s="12">
        <v>0</v>
      </c>
      <c r="G2606" s="12">
        <v>40</v>
      </c>
      <c r="H2606" s="12">
        <v>0</v>
      </c>
      <c r="I2606" s="13">
        <v>50</v>
      </c>
      <c r="J2606" s="13">
        <v>0</v>
      </c>
      <c r="K2606" s="13">
        <v>0</v>
      </c>
      <c r="L2606" s="13">
        <v>40</v>
      </c>
      <c r="M2606" s="13">
        <v>55</v>
      </c>
      <c r="N2606" s="14">
        <f>D2606*$D$13</f>
        <v>214.5</v>
      </c>
      <c r="O2606" s="14">
        <f>E2606*$E$13</f>
        <v>0</v>
      </c>
      <c r="P2606" s="14">
        <f>F2606*$F$13</f>
        <v>0</v>
      </c>
      <c r="Q2606" s="14">
        <f>G2606*$G$13</f>
        <v>52</v>
      </c>
      <c r="R2606" s="14">
        <f>H2606*$H$13</f>
        <v>0</v>
      </c>
      <c r="S2606" s="14">
        <f>(N2606/100)*(I2606*$I$14)+(N2606/100)*(J2606*$J$14)+(N2606/100)*(M2606*$M$14)</f>
        <v>337.83749999999998</v>
      </c>
      <c r="T2606" s="14">
        <f>(O2606/100)*(K2606*$K$13)+(O2606/100)*(M2606*$M$13)</f>
        <v>0</v>
      </c>
      <c r="U2606" s="14">
        <f>(P2606/100)*(K2606*$K$13)+(P2606/100)*(L2606*$L$13)+(P2606/100)*(M2606*$M$13)</f>
        <v>0</v>
      </c>
      <c r="V2606" s="14">
        <f>(Q2606/100)*(L2606*$L$13)+(Q2606/100)*(M2606*$M$13)</f>
        <v>74.099999999999994</v>
      </c>
      <c r="W2606" s="14">
        <f>(R2606/100)*(K2606*$K$13)+(R2606/100)*(L2606*$L$13)+(R2606/100)*(M2606*$M$13)</f>
        <v>0</v>
      </c>
      <c r="X2606" s="14">
        <f t="shared" si="834"/>
        <v>552.33749999999998</v>
      </c>
      <c r="Y2606" s="14">
        <f t="shared" si="835"/>
        <v>0</v>
      </c>
      <c r="Z2606" s="14">
        <f t="shared" si="836"/>
        <v>0</v>
      </c>
      <c r="AA2606" s="14">
        <f t="shared" si="837"/>
        <v>126.1</v>
      </c>
      <c r="AB2606" s="14">
        <f t="shared" si="839"/>
        <v>0</v>
      </c>
      <c r="AC2606" s="15">
        <f t="shared" si="838"/>
        <v>678.4</v>
      </c>
      <c r="AD2606" s="48">
        <f>(ROUND(AC2606-AC2596,1)/AC2596)</f>
        <v>0.28217728217728216</v>
      </c>
      <c r="AE2606" s="113"/>
      <c r="AF2606" s="60"/>
    </row>
    <row r="2607" spans="1:32">
      <c r="A2607" s="99" t="s">
        <v>849</v>
      </c>
      <c r="B2607" s="91"/>
      <c r="C2607" s="21" t="s">
        <v>329</v>
      </c>
      <c r="D2607" s="12">
        <v>180</v>
      </c>
      <c r="E2607" s="12">
        <v>0</v>
      </c>
      <c r="F2607" s="12">
        <v>0</v>
      </c>
      <c r="G2607" s="12">
        <v>0</v>
      </c>
      <c r="H2607" s="12">
        <v>0</v>
      </c>
      <c r="I2607" s="13">
        <v>50</v>
      </c>
      <c r="J2607" s="13">
        <v>0</v>
      </c>
      <c r="K2607" s="13">
        <v>76</v>
      </c>
      <c r="L2607" s="13">
        <v>0</v>
      </c>
      <c r="M2607" s="13">
        <v>0</v>
      </c>
      <c r="N2607" s="14">
        <f>D2607*$D$14</f>
        <v>234</v>
      </c>
      <c r="O2607" s="14">
        <f>E2607*$E$14</f>
        <v>0</v>
      </c>
      <c r="P2607" s="14">
        <f>F2607*$F$14</f>
        <v>0</v>
      </c>
      <c r="Q2607" s="14">
        <f>G2607*$G$14</f>
        <v>0</v>
      </c>
      <c r="R2607" s="14">
        <f>H2607*$H$14</f>
        <v>0</v>
      </c>
      <c r="S2607" s="14">
        <f>(N2607/100)*(I2607*$I$14)+(N2607/100)*(J2607*$J$14)+(N2607/100)*(K2607*$K$14)</f>
        <v>442.26</v>
      </c>
      <c r="T2607" s="14">
        <f>(O2607/100)*(K2607*$K$14)</f>
        <v>0</v>
      </c>
      <c r="U2607" s="14">
        <f>(P2607/100)*(K2607*$K$14)+(P2607/100)*(L2607*$L$14)</f>
        <v>0</v>
      </c>
      <c r="V2607" s="14">
        <f>(Q2607/100)*(L2607*$L$14)</f>
        <v>0</v>
      </c>
      <c r="W2607" s="14">
        <f>(R2607/100)*(K2607*$L$14)+(R2607/100)*(L2607*$M$14)</f>
        <v>0</v>
      </c>
      <c r="X2607" s="14">
        <f t="shared" si="834"/>
        <v>676.26</v>
      </c>
      <c r="Y2607" s="14">
        <f t="shared" si="835"/>
        <v>0</v>
      </c>
      <c r="Z2607" s="14">
        <f t="shared" si="836"/>
        <v>0</v>
      </c>
      <c r="AA2607" s="14">
        <f t="shared" si="837"/>
        <v>0</v>
      </c>
      <c r="AB2607" s="14">
        <f t="shared" si="839"/>
        <v>0</v>
      </c>
      <c r="AC2607" s="15">
        <f t="shared" si="838"/>
        <v>676.3</v>
      </c>
      <c r="AD2607" s="48">
        <f>(ROUND(AC2607-AC2596,1)/AC2596)</f>
        <v>0.27820827820827815</v>
      </c>
      <c r="AE2607" s="113"/>
      <c r="AF2607" s="60"/>
    </row>
    <row r="2608" spans="1:32">
      <c r="A2608" s="99"/>
      <c r="B2608" s="91"/>
      <c r="C2608" s="21" t="s">
        <v>330</v>
      </c>
      <c r="D2608" s="12">
        <v>180</v>
      </c>
      <c r="E2608" s="12">
        <v>0</v>
      </c>
      <c r="F2608" s="12">
        <v>0</v>
      </c>
      <c r="G2608" s="12">
        <v>0</v>
      </c>
      <c r="H2608" s="12">
        <v>0</v>
      </c>
      <c r="I2608" s="13">
        <v>50</v>
      </c>
      <c r="J2608" s="13">
        <v>0</v>
      </c>
      <c r="K2608" s="13">
        <v>0</v>
      </c>
      <c r="L2608" s="13">
        <v>76</v>
      </c>
      <c r="M2608" s="13">
        <v>0</v>
      </c>
      <c r="N2608" s="14">
        <f>D2608*$D$15</f>
        <v>234</v>
      </c>
      <c r="O2608" s="14">
        <f>E2608*$E$15</f>
        <v>0</v>
      </c>
      <c r="P2608" s="14">
        <f>F2608*$F$15</f>
        <v>0</v>
      </c>
      <c r="Q2608" s="14">
        <f>G2608*$G$15</f>
        <v>0</v>
      </c>
      <c r="R2608" s="14">
        <f>H2608*$H$15</f>
        <v>0</v>
      </c>
      <c r="S2608" s="14">
        <f>(N2608/100)*(I2608*$I$15)+(N2608/100)*(J2608*$J$15)+(N2608/100)*(L2608*$L$15)</f>
        <v>442.26</v>
      </c>
      <c r="T2608" s="14">
        <f>(O2608/100)*(K2608*$K$15)</f>
        <v>0</v>
      </c>
      <c r="U2608" s="14">
        <f>(P2608/100)*(K2608*$K$15)+(P2608/100)*(L2608*$L$15)</f>
        <v>0</v>
      </c>
      <c r="V2608" s="14">
        <f>(Q2608/100)*(L2608*$L$15)</f>
        <v>0</v>
      </c>
      <c r="W2608" s="14">
        <f>(R2608/100)*(K2608*$K$15)+(R2608/100)*(L2608*$L$15)</f>
        <v>0</v>
      </c>
      <c r="X2608" s="14">
        <f t="shared" si="834"/>
        <v>676.26</v>
      </c>
      <c r="Y2608" s="14">
        <f t="shared" si="835"/>
        <v>0</v>
      </c>
      <c r="Z2608" s="14">
        <f t="shared" si="836"/>
        <v>0</v>
      </c>
      <c r="AA2608" s="14">
        <f t="shared" si="837"/>
        <v>0</v>
      </c>
      <c r="AB2608" s="14">
        <f t="shared" si="839"/>
        <v>0</v>
      </c>
      <c r="AC2608" s="15">
        <f t="shared" si="838"/>
        <v>676.3</v>
      </c>
      <c r="AD2608" s="48">
        <f>(ROUND(AC2608-AC2596,1)/AC2596)</f>
        <v>0.27820827820827815</v>
      </c>
      <c r="AE2608" s="113"/>
      <c r="AF2608" s="60"/>
    </row>
    <row r="2609" spans="1:32">
      <c r="A2609" s="99"/>
      <c r="B2609" s="91"/>
      <c r="C2609" s="21" t="s">
        <v>326</v>
      </c>
      <c r="D2609" s="12">
        <v>165</v>
      </c>
      <c r="E2609" s="12">
        <v>0</v>
      </c>
      <c r="F2609" s="12">
        <v>0</v>
      </c>
      <c r="G2609" s="12">
        <v>40</v>
      </c>
      <c r="H2609" s="12">
        <v>0</v>
      </c>
      <c r="I2609" s="13">
        <v>50</v>
      </c>
      <c r="J2609" s="13">
        <v>41</v>
      </c>
      <c r="K2609" s="13">
        <v>0</v>
      </c>
      <c r="L2609" s="13">
        <v>40</v>
      </c>
      <c r="M2609" s="13">
        <v>0</v>
      </c>
      <c r="N2609" s="14">
        <f>D2609*$D$16</f>
        <v>214.5</v>
      </c>
      <c r="O2609" s="14">
        <f>E2609*$E$16</f>
        <v>0</v>
      </c>
      <c r="P2609" s="14">
        <f>F2609*$F$16</f>
        <v>0</v>
      </c>
      <c r="Q2609" s="14">
        <f>G2609*$G$16</f>
        <v>52</v>
      </c>
      <c r="R2609" s="14">
        <f>H2609*$H$16</f>
        <v>0</v>
      </c>
      <c r="S2609" s="14">
        <f>(N2609/100)*(I2609*$I$16)+(N2609/100)*(J2609*$J$16)</f>
        <v>309.52350000000001</v>
      </c>
      <c r="T2609" s="14">
        <f>(O2609/100)*(K2609*$K$16)</f>
        <v>0</v>
      </c>
      <c r="U2609" s="14">
        <f>(P2609/100)*(K2609*$K$16)+(P2609/100)*(L2609*$L$16)</f>
        <v>0</v>
      </c>
      <c r="V2609" s="14">
        <f>(Q2609/100)*(L2609*$L$16)</f>
        <v>31.200000000000003</v>
      </c>
      <c r="W2609" s="14">
        <f>(R2609/100)*(K2609*$K$16)+(R2609/100)*(L2609*$L$16)</f>
        <v>0</v>
      </c>
      <c r="X2609" s="14">
        <f t="shared" si="834"/>
        <v>524.02350000000001</v>
      </c>
      <c r="Y2609" s="14">
        <f t="shared" si="835"/>
        <v>0</v>
      </c>
      <c r="Z2609" s="14">
        <f t="shared" si="836"/>
        <v>0</v>
      </c>
      <c r="AA2609" s="14">
        <f t="shared" si="837"/>
        <v>83.2</v>
      </c>
      <c r="AB2609" s="14">
        <f t="shared" si="839"/>
        <v>0</v>
      </c>
      <c r="AC2609" s="15">
        <f t="shared" si="838"/>
        <v>607.20000000000005</v>
      </c>
      <c r="AD2609" s="48">
        <f>(ROUND(AC2609-AC2596,1)/AC2596)</f>
        <v>0.14760914760914759</v>
      </c>
      <c r="AE2609" s="113"/>
      <c r="AF2609" s="60"/>
    </row>
    <row r="2610" spans="1:32">
      <c r="A2610" s="99"/>
      <c r="B2610" s="91"/>
      <c r="C2610" s="21" t="s">
        <v>327</v>
      </c>
      <c r="D2610" s="12">
        <v>165</v>
      </c>
      <c r="E2610" s="12">
        <v>0</v>
      </c>
      <c r="F2610" s="12">
        <v>0</v>
      </c>
      <c r="G2610" s="12">
        <v>40</v>
      </c>
      <c r="H2610" s="12">
        <v>0</v>
      </c>
      <c r="I2610" s="13">
        <v>71</v>
      </c>
      <c r="J2610" s="13">
        <v>0</v>
      </c>
      <c r="K2610" s="13">
        <v>0</v>
      </c>
      <c r="L2610" s="13">
        <v>40</v>
      </c>
      <c r="M2610" s="13">
        <v>0</v>
      </c>
      <c r="N2610" s="14">
        <f>D2610*$D$17</f>
        <v>214.5</v>
      </c>
      <c r="O2610" s="14">
        <f>E2610*$E$17</f>
        <v>0</v>
      </c>
      <c r="P2610" s="14">
        <f>F2610*$F$17</f>
        <v>0</v>
      </c>
      <c r="Q2610" s="14">
        <f>G2610*$G$17</f>
        <v>52</v>
      </c>
      <c r="R2610" s="14">
        <f>H2610*$H$17</f>
        <v>0</v>
      </c>
      <c r="S2610" s="14">
        <f>(N2610/100)*(I2610*$I$17)+(N2610/100)*(J2610*$J$17)</f>
        <v>350.27849999999995</v>
      </c>
      <c r="T2610" s="14">
        <f>(O2610/100)*(K2610*$K$17)</f>
        <v>0</v>
      </c>
      <c r="U2610" s="14">
        <f>(P2610/100)*(K2610*$K$17)+(P2610/100)*(L2610*$L$17)</f>
        <v>0</v>
      </c>
      <c r="V2610" s="14">
        <f>(Q2610/100)*(L2610*$L$17)</f>
        <v>31.200000000000003</v>
      </c>
      <c r="W2610" s="14">
        <f>(R2610/100)*(K2610*$K$17)+(R2610/100)*(L2610*$L$17)</f>
        <v>0</v>
      </c>
      <c r="X2610" s="14">
        <f t="shared" si="834"/>
        <v>564.77849999999989</v>
      </c>
      <c r="Y2610" s="14">
        <f t="shared" si="835"/>
        <v>0</v>
      </c>
      <c r="Z2610" s="14">
        <f t="shared" si="836"/>
        <v>0</v>
      </c>
      <c r="AA2610" s="14">
        <f t="shared" si="837"/>
        <v>83.2</v>
      </c>
      <c r="AB2610" s="14">
        <f t="shared" si="839"/>
        <v>0</v>
      </c>
      <c r="AC2610" s="15">
        <f t="shared" si="838"/>
        <v>648</v>
      </c>
      <c r="AD2610" s="48">
        <f>(ROUND(AC2610-AC2596,1)/AC2596)</f>
        <v>0.22472122472122472</v>
      </c>
      <c r="AE2610" s="113"/>
      <c r="AF2610" s="60"/>
    </row>
    <row r="2611" spans="1:32">
      <c r="A2611" s="106" t="s">
        <v>0</v>
      </c>
      <c r="B2611" s="92" t="s">
        <v>125</v>
      </c>
      <c r="C2611" s="50" t="s">
        <v>243</v>
      </c>
      <c r="D2611" s="11">
        <v>160</v>
      </c>
      <c r="E2611" s="11">
        <v>0</v>
      </c>
      <c r="F2611" s="11">
        <v>0</v>
      </c>
      <c r="G2611" s="11">
        <v>0</v>
      </c>
      <c r="H2611" s="11">
        <v>0</v>
      </c>
      <c r="I2611" s="51">
        <v>80</v>
      </c>
      <c r="J2611" s="51">
        <v>0</v>
      </c>
      <c r="K2611" s="51">
        <v>0</v>
      </c>
      <c r="L2611" s="51">
        <v>0</v>
      </c>
      <c r="M2611" s="51">
        <v>0</v>
      </c>
      <c r="N2611" s="52">
        <f>D2611*$D$3</f>
        <v>240</v>
      </c>
      <c r="O2611" s="52">
        <f>E2611*$E$3</f>
        <v>0</v>
      </c>
      <c r="P2611" s="52">
        <f>F2611*$F$3</f>
        <v>0</v>
      </c>
      <c r="Q2611" s="52">
        <f>G2611*$G$3</f>
        <v>0</v>
      </c>
      <c r="R2611" s="52">
        <f>H2611*$H$3</f>
        <v>0</v>
      </c>
      <c r="S2611" s="52">
        <f>(N2611/100)*(I2611*$I$3)+(N2611/100)*(J2611*$J$3)</f>
        <v>288</v>
      </c>
      <c r="T2611" s="52">
        <f>(O2611/100)*(K2611*$K$3)</f>
        <v>0</v>
      </c>
      <c r="U2611" s="52">
        <f>(P2611/100)*(K2611*$K$3)+(P2611/100)*(L2611*$L$3)</f>
        <v>0</v>
      </c>
      <c r="V2611" s="52">
        <f>(Q2611/100)*(L2611*$L$3)</f>
        <v>0</v>
      </c>
      <c r="W2611" s="52">
        <f>(R2611/100)*(K2611*$K$3)+(R2611/100)*(L2611*$L$3)</f>
        <v>0</v>
      </c>
      <c r="X2611" s="52">
        <f t="shared" si="834"/>
        <v>528</v>
      </c>
      <c r="Y2611" s="52">
        <f t="shared" si="835"/>
        <v>0</v>
      </c>
      <c r="Z2611" s="52">
        <f t="shared" si="836"/>
        <v>0</v>
      </c>
      <c r="AA2611" s="52">
        <f t="shared" si="837"/>
        <v>0</v>
      </c>
      <c r="AB2611" s="52">
        <f>R2611+W2611</f>
        <v>0</v>
      </c>
      <c r="AC2611" s="53">
        <f>ROUND(X2611+Y2611+Z2611+AA2611+AB2611,1)</f>
        <v>528</v>
      </c>
      <c r="AD2611" s="58"/>
      <c r="AE2611" s="113" t="s">
        <v>814</v>
      </c>
      <c r="AF2611" s="60"/>
    </row>
    <row r="2612" spans="1:32">
      <c r="A2612" s="99" t="s">
        <v>815</v>
      </c>
      <c r="B2612" s="93">
        <v>40</v>
      </c>
      <c r="C2612" s="21" t="s">
        <v>325</v>
      </c>
      <c r="D2612" s="12">
        <v>160</v>
      </c>
      <c r="E2612" s="12">
        <v>0</v>
      </c>
      <c r="F2612" s="12">
        <v>0</v>
      </c>
      <c r="G2612" s="12">
        <v>0</v>
      </c>
      <c r="H2612" s="12">
        <v>0</v>
      </c>
      <c r="I2612" s="13">
        <v>90</v>
      </c>
      <c r="J2612" s="13">
        <v>20</v>
      </c>
      <c r="K2612" s="13">
        <v>0</v>
      </c>
      <c r="L2612" s="13">
        <v>0</v>
      </c>
      <c r="M2612" s="13">
        <v>0</v>
      </c>
      <c r="N2612" s="14">
        <f>D2612*$D$4</f>
        <v>208</v>
      </c>
      <c r="O2612" s="14">
        <f>E2612*$E$4</f>
        <v>0</v>
      </c>
      <c r="P2612" s="14">
        <f>F2612*$F$4</f>
        <v>0</v>
      </c>
      <c r="Q2612" s="14">
        <f>G2612*$G$4</f>
        <v>0</v>
      </c>
      <c r="R2612" s="14">
        <f>H2612*$H$4</f>
        <v>0</v>
      </c>
      <c r="S2612" s="14">
        <f>(N2612/100)*(I2612*$I$4)+(N2612/100)*(J2612*$J$4)</f>
        <v>411.84000000000003</v>
      </c>
      <c r="T2612" s="14">
        <f>(O2612/100)*(K2612*$K$4)</f>
        <v>0</v>
      </c>
      <c r="U2612" s="14">
        <f>(P2612/100)*(K2612*$K$4)+(P2612/100)*(L2612*$L$4)</f>
        <v>0</v>
      </c>
      <c r="V2612" s="14">
        <f>(Q2612/100)*(L2612*$L$4)</f>
        <v>0</v>
      </c>
      <c r="W2612" s="14">
        <f>(R2612/100)*(K2612*$K$4)+(R2612/100)*(L2612*$L$4)</f>
        <v>0</v>
      </c>
      <c r="X2612" s="14">
        <f t="shared" ref="X2612:X2625" si="840">N2612+S2612</f>
        <v>619.84</v>
      </c>
      <c r="Y2612" s="14">
        <f t="shared" ref="Y2612:Y2625" si="841">O2612+T2612</f>
        <v>0</v>
      </c>
      <c r="Z2612" s="14">
        <f t="shared" ref="Z2612:Z2625" si="842">P2612+U2612</f>
        <v>0</v>
      </c>
      <c r="AA2612" s="14">
        <f t="shared" ref="AA2612:AA2625" si="843">Q2612+V2612</f>
        <v>0</v>
      </c>
      <c r="AB2612" s="14">
        <f>R2612+W2612</f>
        <v>0</v>
      </c>
      <c r="AC2612" s="15">
        <f>ROUND(X2612+Y2612+Z2612+AA2612+AB2612,1)</f>
        <v>619.79999999999995</v>
      </c>
      <c r="AD2612" s="48">
        <f>(ROUND(AC2612-AC2611,1)/AC2611)</f>
        <v>0.17386363636363636</v>
      </c>
      <c r="AE2612" s="113"/>
      <c r="AF2612" s="60"/>
    </row>
    <row r="2613" spans="1:32">
      <c r="A2613" s="99" t="s">
        <v>816</v>
      </c>
      <c r="B2613" s="93">
        <v>0</v>
      </c>
      <c r="C2613" s="21" t="s">
        <v>850</v>
      </c>
      <c r="D2613" s="12">
        <v>160</v>
      </c>
      <c r="E2613" s="12">
        <v>0</v>
      </c>
      <c r="F2613" s="12">
        <v>0</v>
      </c>
      <c r="G2613" s="12">
        <v>0</v>
      </c>
      <c r="H2613" s="12">
        <v>0</v>
      </c>
      <c r="I2613" s="13">
        <v>80</v>
      </c>
      <c r="J2613" s="13">
        <v>0</v>
      </c>
      <c r="K2613" s="13">
        <v>0</v>
      </c>
      <c r="L2613" s="13">
        <v>0</v>
      </c>
      <c r="M2613" s="13">
        <v>0</v>
      </c>
      <c r="N2613" s="14">
        <f>D2613*$D$5</f>
        <v>224</v>
      </c>
      <c r="O2613" s="14">
        <f>E2613*$E$5</f>
        <v>0</v>
      </c>
      <c r="P2613" s="14">
        <f>F2613*$F$5</f>
        <v>0</v>
      </c>
      <c r="Q2613" s="14">
        <f>G2613*$G$5</f>
        <v>0</v>
      </c>
      <c r="R2613" s="14">
        <f>H2613*$H$5</f>
        <v>0</v>
      </c>
      <c r="S2613" s="14">
        <f>(N2613/100)*(I2613*$I$5)+(N2613/100)*(J2613*$J$5)</f>
        <v>268.8</v>
      </c>
      <c r="T2613" s="14">
        <f>(O2613/100)*(K2613*$K$5)</f>
        <v>0</v>
      </c>
      <c r="U2613" s="14">
        <f>(P2613/100)*(K2613*$K$5)+(P2613/100)*(L2613*$L$5)</f>
        <v>0</v>
      </c>
      <c r="V2613" s="14">
        <f>(Q2613/100)*(L2613*$L$5)</f>
        <v>0</v>
      </c>
      <c r="W2613" s="14">
        <f>(R2613/100)*(K2613*$K$5)+(R2613/100)*(L2613*$L$5)</f>
        <v>0</v>
      </c>
      <c r="X2613" s="14">
        <f t="shared" si="840"/>
        <v>492.8</v>
      </c>
      <c r="Y2613" s="14">
        <f t="shared" si="841"/>
        <v>0</v>
      </c>
      <c r="Z2613" s="14">
        <f t="shared" si="842"/>
        <v>0</v>
      </c>
      <c r="AA2613" s="14">
        <f t="shared" si="843"/>
        <v>0</v>
      </c>
      <c r="AB2613" s="14">
        <f>R2613+W2613</f>
        <v>0</v>
      </c>
      <c r="AC2613" s="15">
        <f t="shared" ref="AC2613:AC2625" si="844">ROUND(X2613+Y2613+Z2613+AA2613+AB2613,1)</f>
        <v>492.8</v>
      </c>
      <c r="AD2613" s="48">
        <f>(ROUND(AC2613-AC2611,1)/AC2611)</f>
        <v>-6.6666666666666666E-2</v>
      </c>
      <c r="AE2613" s="113"/>
      <c r="AF2613" s="60"/>
    </row>
    <row r="2614" spans="1:32">
      <c r="A2614" s="99" t="s">
        <v>817</v>
      </c>
      <c r="B2614" s="93">
        <v>0</v>
      </c>
      <c r="C2614" s="21" t="s">
        <v>338</v>
      </c>
      <c r="D2614" s="12">
        <v>160</v>
      </c>
      <c r="E2614" s="12">
        <v>0</v>
      </c>
      <c r="F2614" s="12">
        <v>0</v>
      </c>
      <c r="G2614" s="12">
        <v>0</v>
      </c>
      <c r="H2614" s="12">
        <v>0</v>
      </c>
      <c r="I2614" s="13">
        <v>80</v>
      </c>
      <c r="J2614" s="13">
        <v>0</v>
      </c>
      <c r="K2614" s="13">
        <v>0</v>
      </c>
      <c r="L2614" s="13">
        <v>0</v>
      </c>
      <c r="M2614" s="13">
        <v>0</v>
      </c>
      <c r="N2614" s="14">
        <f>D2614*$D$6</f>
        <v>224</v>
      </c>
      <c r="O2614" s="14">
        <f>E2614*$E$6</f>
        <v>0</v>
      </c>
      <c r="P2614" s="14">
        <f>F2614*$F$6</f>
        <v>0</v>
      </c>
      <c r="Q2614" s="14">
        <f>G2614*$G$6</f>
        <v>0</v>
      </c>
      <c r="R2614" s="14">
        <f>H2614*$H$6</f>
        <v>0</v>
      </c>
      <c r="S2614" s="14">
        <f>(N2614/100)*(I2614*$I$6)+(N2614/100)*(J2614*$J$6)</f>
        <v>268.8</v>
      </c>
      <c r="T2614" s="14">
        <f>(O2614/100)*(K2614*$K$6)</f>
        <v>0</v>
      </c>
      <c r="U2614" s="14">
        <f>(P2614/100)*(K2614*$K$6)+(P2614/100)*(L2614*$L$6)</f>
        <v>0</v>
      </c>
      <c r="V2614" s="14">
        <f>(Q2614/100)*(L2614*$L$6)</f>
        <v>0</v>
      </c>
      <c r="W2614" s="14">
        <f>(R2614/100)*(K2614*$K$6)+(R2614/100)*(L2614*$L$6)</f>
        <v>0</v>
      </c>
      <c r="X2614" s="14">
        <f t="shared" si="840"/>
        <v>492.8</v>
      </c>
      <c r="Y2614" s="14">
        <f t="shared" si="841"/>
        <v>0</v>
      </c>
      <c r="Z2614" s="14">
        <f t="shared" si="842"/>
        <v>0</v>
      </c>
      <c r="AA2614" s="14">
        <f t="shared" si="843"/>
        <v>0</v>
      </c>
      <c r="AB2614" s="14">
        <f t="shared" ref="AB2614:AB2625" si="845">R2614+W2614</f>
        <v>0</v>
      </c>
      <c r="AC2614" s="15">
        <f t="shared" si="844"/>
        <v>492.8</v>
      </c>
      <c r="AD2614" s="48">
        <f>(ROUND(AC2614-AC2611,1)/AC2611)</f>
        <v>-6.6666666666666666E-2</v>
      </c>
      <c r="AE2614" s="113"/>
      <c r="AF2614" s="60"/>
    </row>
    <row r="2615" spans="1:32">
      <c r="A2615" s="99" t="s">
        <v>818</v>
      </c>
      <c r="B2615" s="93">
        <v>0</v>
      </c>
      <c r="C2615" s="21" t="s">
        <v>339</v>
      </c>
      <c r="D2615" s="12">
        <v>160</v>
      </c>
      <c r="E2615" s="12">
        <v>0</v>
      </c>
      <c r="F2615" s="12">
        <v>0</v>
      </c>
      <c r="G2615" s="12">
        <v>0</v>
      </c>
      <c r="H2615" s="12">
        <v>0</v>
      </c>
      <c r="I2615" s="13">
        <v>80</v>
      </c>
      <c r="J2615" s="13">
        <v>0</v>
      </c>
      <c r="K2615" s="13">
        <v>0</v>
      </c>
      <c r="L2615" s="13">
        <v>0</v>
      </c>
      <c r="M2615" s="13">
        <v>0</v>
      </c>
      <c r="N2615" s="14">
        <f>D2615*$D$7</f>
        <v>224</v>
      </c>
      <c r="O2615" s="14">
        <f>E2615*$E$7</f>
        <v>0</v>
      </c>
      <c r="P2615" s="14">
        <f>F2615*$F$7</f>
        <v>0</v>
      </c>
      <c r="Q2615" s="14">
        <f>G2615*$G$7</f>
        <v>0</v>
      </c>
      <c r="R2615" s="14">
        <f>H2615*$H$7</f>
        <v>0</v>
      </c>
      <c r="S2615" s="14">
        <f>(N2615/100)*(I2615*$I$7)+(N2615/100)*(J2615*$J$7)</f>
        <v>268.8</v>
      </c>
      <c r="T2615" s="14">
        <f>(O2615/100)*(K2615*$K$7)</f>
        <v>0</v>
      </c>
      <c r="U2615" s="14">
        <f>(P2615/100)*(K2615*$K$7)+(P2615/100)*(L2615*$L$7)</f>
        <v>0</v>
      </c>
      <c r="V2615" s="14">
        <f>(Q2615/100)*(L2615*$L$7)</f>
        <v>0</v>
      </c>
      <c r="W2615" s="14">
        <f>(R2615/100)*(K2615*$K$7)+(R2615/100)*(L2615*$L$7)</f>
        <v>0</v>
      </c>
      <c r="X2615" s="14">
        <f t="shared" si="840"/>
        <v>492.8</v>
      </c>
      <c r="Y2615" s="14">
        <f t="shared" si="841"/>
        <v>0</v>
      </c>
      <c r="Z2615" s="14">
        <f t="shared" si="842"/>
        <v>0</v>
      </c>
      <c r="AA2615" s="14">
        <f t="shared" si="843"/>
        <v>0</v>
      </c>
      <c r="AB2615" s="14">
        <f t="shared" si="845"/>
        <v>0</v>
      </c>
      <c r="AC2615" s="15">
        <f t="shared" si="844"/>
        <v>492.8</v>
      </c>
      <c r="AD2615" s="48">
        <f>(ROUND(AC2615-AC2611,1)/AC2611)</f>
        <v>-6.6666666666666666E-2</v>
      </c>
      <c r="AE2615" s="113"/>
      <c r="AF2615" s="60"/>
    </row>
    <row r="2616" spans="1:32">
      <c r="A2616" s="99" t="s">
        <v>667</v>
      </c>
      <c r="B2616" s="93"/>
      <c r="C2616" s="21" t="s">
        <v>340</v>
      </c>
      <c r="D2616" s="12">
        <v>160</v>
      </c>
      <c r="E2616" s="12">
        <v>0</v>
      </c>
      <c r="F2616" s="12">
        <v>0</v>
      </c>
      <c r="G2616" s="12">
        <v>0</v>
      </c>
      <c r="H2616" s="12">
        <v>0</v>
      </c>
      <c r="I2616" s="13">
        <v>80</v>
      </c>
      <c r="J2616" s="13">
        <v>0</v>
      </c>
      <c r="K2616" s="13">
        <v>0</v>
      </c>
      <c r="L2616" s="13">
        <v>0</v>
      </c>
      <c r="M2616" s="13">
        <v>0</v>
      </c>
      <c r="N2616" s="14">
        <f>D2616*$D$8</f>
        <v>224</v>
      </c>
      <c r="O2616" s="14">
        <f>E2616*$E$8</f>
        <v>0</v>
      </c>
      <c r="P2616" s="14">
        <f>F2616*$F$8</f>
        <v>0</v>
      </c>
      <c r="Q2616" s="14">
        <f>G2616*$G$8</f>
        <v>0</v>
      </c>
      <c r="R2616" s="14">
        <f>H2616*$H$8</f>
        <v>0</v>
      </c>
      <c r="S2616" s="14">
        <f>(N2616/100)*(I2616*$I$8)+(N2616/100)*(J2616*$J$8)</f>
        <v>268.8</v>
      </c>
      <c r="T2616" s="14">
        <f>(O2616/100)*(K2616*$K$8)</f>
        <v>0</v>
      </c>
      <c r="U2616" s="14">
        <f>(P2616/100)*(K2616*$K$8)+(P2616/100)*(L2616*$L$8)</f>
        <v>0</v>
      </c>
      <c r="V2616" s="14">
        <f>(Q2616/100)*(L2616*$L$8)</f>
        <v>0</v>
      </c>
      <c r="W2616" s="14">
        <f>(R2616/100)*(K2616*$K$8)+(R2616/100)*(L2616*$L$8)</f>
        <v>0</v>
      </c>
      <c r="X2616" s="14">
        <f t="shared" si="840"/>
        <v>492.8</v>
      </c>
      <c r="Y2616" s="14">
        <f t="shared" si="841"/>
        <v>0</v>
      </c>
      <c r="Z2616" s="14">
        <f t="shared" si="842"/>
        <v>0</v>
      </c>
      <c r="AA2616" s="14">
        <f t="shared" si="843"/>
        <v>0</v>
      </c>
      <c r="AB2616" s="14">
        <f t="shared" si="845"/>
        <v>0</v>
      </c>
      <c r="AC2616" s="15">
        <f t="shared" si="844"/>
        <v>492.8</v>
      </c>
      <c r="AD2616" s="48">
        <f>(ROUND(AC2616-AC2611,1)/AC2611)</f>
        <v>-6.6666666666666666E-2</v>
      </c>
      <c r="AE2616" s="113"/>
      <c r="AF2616" s="60"/>
    </row>
    <row r="2617" spans="1:32">
      <c r="A2617" s="99" t="s">
        <v>606</v>
      </c>
      <c r="B2617" s="93"/>
      <c r="C2617" s="21" t="s">
        <v>1</v>
      </c>
      <c r="D2617" s="12">
        <v>80</v>
      </c>
      <c r="E2617" s="12">
        <v>160</v>
      </c>
      <c r="F2617" s="12">
        <v>0</v>
      </c>
      <c r="G2617" s="12">
        <v>0</v>
      </c>
      <c r="H2617" s="12">
        <v>0</v>
      </c>
      <c r="I2617" s="13">
        <v>80</v>
      </c>
      <c r="J2617" s="13">
        <v>0</v>
      </c>
      <c r="K2617" s="13">
        <v>85</v>
      </c>
      <c r="L2617" s="13">
        <v>0</v>
      </c>
      <c r="M2617" s="13">
        <v>0</v>
      </c>
      <c r="N2617" s="14">
        <f>D2617*$D$9</f>
        <v>96</v>
      </c>
      <c r="O2617" s="14">
        <f>E2617*$E$9</f>
        <v>208</v>
      </c>
      <c r="P2617" s="14">
        <f>F2617*$F$9</f>
        <v>0</v>
      </c>
      <c r="Q2617" s="14">
        <f>G2617*$G$9</f>
        <v>0</v>
      </c>
      <c r="R2617" s="14">
        <f>H2617*$H$9</f>
        <v>0</v>
      </c>
      <c r="S2617" s="14">
        <f>(N2617/100)*(I2617*$I$9)+(N2617/100)*(J2617*$J$9)</f>
        <v>115.19999999999999</v>
      </c>
      <c r="T2617" s="14">
        <f>(O2617/100)*(K2617*$K$9)</f>
        <v>265.2</v>
      </c>
      <c r="U2617" s="14">
        <f>(P2617/100)*(K2617*$K$9)+(P2617/100)*(L2617*$L$9)</f>
        <v>0</v>
      </c>
      <c r="V2617" s="14">
        <f>(Q2617/100)*(L2617*$L$9)</f>
        <v>0</v>
      </c>
      <c r="W2617" s="14">
        <f>(R2617/100)*(K2617*$K$9)+(R2617/100)*(L2617*$L$9)</f>
        <v>0</v>
      </c>
      <c r="X2617" s="14">
        <f t="shared" si="840"/>
        <v>211.2</v>
      </c>
      <c r="Y2617" s="14">
        <f t="shared" si="841"/>
        <v>473.2</v>
      </c>
      <c r="Z2617" s="14">
        <f t="shared" si="842"/>
        <v>0</v>
      </c>
      <c r="AA2617" s="14">
        <f t="shared" si="843"/>
        <v>0</v>
      </c>
      <c r="AB2617" s="14">
        <f t="shared" si="845"/>
        <v>0</v>
      </c>
      <c r="AC2617" s="15">
        <f t="shared" si="844"/>
        <v>684.4</v>
      </c>
      <c r="AD2617" s="48">
        <f>(ROUND(AC2617-AC2611,1)/AC2611)</f>
        <v>0.2962121212121212</v>
      </c>
      <c r="AE2617" s="113"/>
      <c r="AF2617" s="60"/>
    </row>
    <row r="2618" spans="1:32">
      <c r="A2618" s="99" t="s">
        <v>845</v>
      </c>
      <c r="B2618" s="93"/>
      <c r="C2618" s="21" t="s">
        <v>2</v>
      </c>
      <c r="D2618" s="12">
        <v>80</v>
      </c>
      <c r="E2618" s="12">
        <v>0</v>
      </c>
      <c r="F2618" s="12">
        <v>160</v>
      </c>
      <c r="G2618" s="12">
        <v>0</v>
      </c>
      <c r="H2618" s="12">
        <v>0</v>
      </c>
      <c r="I2618" s="13">
        <v>80</v>
      </c>
      <c r="J2618" s="13">
        <v>0</v>
      </c>
      <c r="K2618" s="13">
        <v>42.5</v>
      </c>
      <c r="L2618" s="13">
        <v>42.5</v>
      </c>
      <c r="M2618" s="13">
        <v>0</v>
      </c>
      <c r="N2618" s="14">
        <f>D2618*$D$10</f>
        <v>96</v>
      </c>
      <c r="O2618" s="14">
        <f>E2618*$E$10</f>
        <v>0</v>
      </c>
      <c r="P2618" s="14">
        <f>F2618*$F$10</f>
        <v>208</v>
      </c>
      <c r="Q2618" s="14">
        <f>G2618*$G$10</f>
        <v>0</v>
      </c>
      <c r="R2618" s="14">
        <f>H2618*$H$10</f>
        <v>0</v>
      </c>
      <c r="S2618" s="14">
        <f>(N2618/100)*(I2618*$I$10)+(N2618/100)*(J2618*$J$10)</f>
        <v>115.19999999999999</v>
      </c>
      <c r="T2618" s="14">
        <f>(O2618/100)*(K2618*$J$10)</f>
        <v>0</v>
      </c>
      <c r="U2618" s="14">
        <f>(P2618/100)*(K2618*$K$10)+(P2618/100)*(L2618*$L$10)</f>
        <v>265.2</v>
      </c>
      <c r="V2618" s="14">
        <f>(Q2618/100)*(L2618*$L$10)</f>
        <v>0</v>
      </c>
      <c r="W2618" s="14">
        <f>(R2618/100)*(K2618*$K$10)+(R2618/100)*(L2618*$L$10)</f>
        <v>0</v>
      </c>
      <c r="X2618" s="14">
        <f t="shared" si="840"/>
        <v>211.2</v>
      </c>
      <c r="Y2618" s="14">
        <f t="shared" si="841"/>
        <v>0</v>
      </c>
      <c r="Z2618" s="14">
        <f t="shared" si="842"/>
        <v>473.2</v>
      </c>
      <c r="AA2618" s="14">
        <f t="shared" si="843"/>
        <v>0</v>
      </c>
      <c r="AB2618" s="14">
        <f t="shared" si="845"/>
        <v>0</v>
      </c>
      <c r="AC2618" s="15">
        <f t="shared" si="844"/>
        <v>684.4</v>
      </c>
      <c r="AD2618" s="48">
        <f>(ROUND(AC2618-AC2611,1)/AC2611)</f>
        <v>0.2962121212121212</v>
      </c>
      <c r="AE2618" s="113"/>
      <c r="AF2618" s="60"/>
    </row>
    <row r="2619" spans="1:32">
      <c r="A2619" s="99" t="s">
        <v>846</v>
      </c>
      <c r="B2619" s="93"/>
      <c r="C2619" s="21" t="s">
        <v>3</v>
      </c>
      <c r="D2619" s="12">
        <v>80</v>
      </c>
      <c r="E2619" s="12">
        <v>0</v>
      </c>
      <c r="F2619" s="12">
        <v>0</v>
      </c>
      <c r="G2619" s="12">
        <v>160</v>
      </c>
      <c r="H2619" s="12">
        <v>0</v>
      </c>
      <c r="I2619" s="13">
        <v>80</v>
      </c>
      <c r="J2619" s="13">
        <v>0</v>
      </c>
      <c r="K2619" s="13">
        <v>0</v>
      </c>
      <c r="L2619" s="13">
        <v>85</v>
      </c>
      <c r="M2619" s="13">
        <v>0</v>
      </c>
      <c r="N2619" s="14">
        <f>D2619*$D$11</f>
        <v>96</v>
      </c>
      <c r="O2619" s="14">
        <f>E2619*$E$11</f>
        <v>0</v>
      </c>
      <c r="P2619" s="14">
        <f>F2619*$F$11</f>
        <v>0</v>
      </c>
      <c r="Q2619" s="14">
        <f>G2619*$G$11</f>
        <v>208</v>
      </c>
      <c r="R2619" s="14">
        <f>H2619*$H$11</f>
        <v>0</v>
      </c>
      <c r="S2619" s="14">
        <f>(N2619/100)*(I2619*$I$11)+(N2619/100)*(J2619*$J$11)</f>
        <v>115.19999999999999</v>
      </c>
      <c r="T2619" s="14">
        <f>(O2619/100)*(K2619*$K$11)</f>
        <v>0</v>
      </c>
      <c r="U2619" s="14">
        <f>(P2619/100)*(K2619*$K$11)+(P2619/100)*(L2619*$L$11)</f>
        <v>0</v>
      </c>
      <c r="V2619" s="14">
        <f>(Q2619/100)*(L2619*$L$11)</f>
        <v>265.2</v>
      </c>
      <c r="W2619" s="14">
        <f>(R2619/100)*(K2619*$K$11)+(R2619/100)*(L2619*$L$11)</f>
        <v>0</v>
      </c>
      <c r="X2619" s="14">
        <f t="shared" si="840"/>
        <v>211.2</v>
      </c>
      <c r="Y2619" s="14">
        <f t="shared" si="841"/>
        <v>0</v>
      </c>
      <c r="Z2619" s="14">
        <f t="shared" si="842"/>
        <v>0</v>
      </c>
      <c r="AA2619" s="14">
        <f t="shared" si="843"/>
        <v>473.2</v>
      </c>
      <c r="AB2619" s="14">
        <f t="shared" si="845"/>
        <v>0</v>
      </c>
      <c r="AC2619" s="15">
        <f t="shared" si="844"/>
        <v>684.4</v>
      </c>
      <c r="AD2619" s="48">
        <f>(ROUND(AC2619-AC2611,1)/AC2611)</f>
        <v>0.2962121212121212</v>
      </c>
      <c r="AE2619" s="113"/>
      <c r="AF2619" s="60"/>
    </row>
    <row r="2620" spans="1:32">
      <c r="A2620" s="99" t="s">
        <v>847</v>
      </c>
      <c r="B2620" s="93"/>
      <c r="C2620" s="21" t="s">
        <v>4</v>
      </c>
      <c r="D2620" s="12">
        <v>80</v>
      </c>
      <c r="E2620" s="12">
        <v>0</v>
      </c>
      <c r="F2620" s="12">
        <v>0</v>
      </c>
      <c r="G2620" s="12">
        <v>0</v>
      </c>
      <c r="H2620" s="12">
        <v>160</v>
      </c>
      <c r="I2620" s="13">
        <v>80</v>
      </c>
      <c r="J2620" s="13">
        <v>0</v>
      </c>
      <c r="K2620" s="13">
        <v>42.5</v>
      </c>
      <c r="L2620" s="13">
        <v>42.5</v>
      </c>
      <c r="M2620" s="13">
        <v>0</v>
      </c>
      <c r="N2620" s="14">
        <f>D2620*$D$12</f>
        <v>96</v>
      </c>
      <c r="O2620" s="14">
        <f>E2620*$E$12</f>
        <v>0</v>
      </c>
      <c r="P2620" s="14">
        <f>F2620*$F$12</f>
        <v>0</v>
      </c>
      <c r="Q2620" s="14">
        <f>G2620*$G$12</f>
        <v>0</v>
      </c>
      <c r="R2620" s="14">
        <f>H2620*$H$12</f>
        <v>208</v>
      </c>
      <c r="S2620" s="14">
        <f>(N2620/100)*(I2620*$I$12)+(N2620/100)*(J2620*$J$12)</f>
        <v>115.19999999999999</v>
      </c>
      <c r="T2620" s="14">
        <f>(O2620/100)*(K2620*$K$12)</f>
        <v>0</v>
      </c>
      <c r="U2620" s="14">
        <f>(P2620/100)*(K2620*$K$12)+(P2620/100)*(L2620*$L$12)</f>
        <v>0</v>
      </c>
      <c r="V2620" s="14">
        <f>(Q2620/100)*(L2620*$L$12)</f>
        <v>0</v>
      </c>
      <c r="W2620" s="14">
        <f>(R2620/100)*(K2620*$K$12)+(R2620/100)*(L2620*$L$12)</f>
        <v>265.2</v>
      </c>
      <c r="X2620" s="14">
        <f t="shared" si="840"/>
        <v>211.2</v>
      </c>
      <c r="Y2620" s="14">
        <f t="shared" si="841"/>
        <v>0</v>
      </c>
      <c r="Z2620" s="14">
        <f t="shared" si="842"/>
        <v>0</v>
      </c>
      <c r="AA2620" s="14">
        <f t="shared" si="843"/>
        <v>0</v>
      </c>
      <c r="AB2620" s="14">
        <f t="shared" si="845"/>
        <v>473.2</v>
      </c>
      <c r="AC2620" s="15">
        <f t="shared" si="844"/>
        <v>684.4</v>
      </c>
      <c r="AD2620" s="48">
        <f>(ROUND(AC2620-AC2611,1)/AC2611)</f>
        <v>0.2962121212121212</v>
      </c>
      <c r="AE2620" s="113"/>
      <c r="AF2620" s="60"/>
    </row>
    <row r="2621" spans="1:32">
      <c r="A2621" s="99" t="s">
        <v>848</v>
      </c>
      <c r="B2621" s="93"/>
      <c r="C2621" s="21" t="s">
        <v>328</v>
      </c>
      <c r="D2621" s="12">
        <v>160</v>
      </c>
      <c r="E2621" s="12">
        <v>0</v>
      </c>
      <c r="F2621" s="12">
        <v>0</v>
      </c>
      <c r="G2621" s="12">
        <v>0</v>
      </c>
      <c r="H2621" s="12">
        <v>0</v>
      </c>
      <c r="I2621" s="13">
        <v>80</v>
      </c>
      <c r="J2621" s="13">
        <v>0</v>
      </c>
      <c r="K2621" s="13">
        <v>0</v>
      </c>
      <c r="L2621" s="13">
        <v>0</v>
      </c>
      <c r="M2621" s="13">
        <v>70</v>
      </c>
      <c r="N2621" s="14">
        <f>D2621*$D$13</f>
        <v>208</v>
      </c>
      <c r="O2621" s="14">
        <f>E2621*$E$13</f>
        <v>0</v>
      </c>
      <c r="P2621" s="14">
        <f>F2621*$F$13</f>
        <v>0</v>
      </c>
      <c r="Q2621" s="14">
        <f>G2621*$G$13</f>
        <v>0</v>
      </c>
      <c r="R2621" s="14">
        <f>H2621*$H$13</f>
        <v>0</v>
      </c>
      <c r="S2621" s="14">
        <f>(N2621/100)*(I2621*$I$14)+(N2621/100)*(J2621*$J$14)+(N2621/100)*(M2621*$M$14)</f>
        <v>468</v>
      </c>
      <c r="T2621" s="14">
        <f>(O2621/100)*(K2621*$K$13)+(O2621/100)*(M2621*$M$13)</f>
        <v>0</v>
      </c>
      <c r="U2621" s="14">
        <f>(P2621/100)*(K2621*$K$13)+(P2621/100)*(L2621*$L$13)+(P2621/100)*(M2621*$M$13)</f>
        <v>0</v>
      </c>
      <c r="V2621" s="14">
        <f>(Q2621/100)*(L2621*$L$13)+(Q2621/100)*(M2621*$M$13)</f>
        <v>0</v>
      </c>
      <c r="W2621" s="14">
        <f>(R2621/100)*(K2621*$K$13)+(R2621/100)*(L2621*$L$13)+(R2621/100)*(M2621*$M$13)</f>
        <v>0</v>
      </c>
      <c r="X2621" s="14">
        <f t="shared" si="840"/>
        <v>676</v>
      </c>
      <c r="Y2621" s="14">
        <f t="shared" si="841"/>
        <v>0</v>
      </c>
      <c r="Z2621" s="14">
        <f t="shared" si="842"/>
        <v>0</v>
      </c>
      <c r="AA2621" s="14">
        <f t="shared" si="843"/>
        <v>0</v>
      </c>
      <c r="AB2621" s="14">
        <f t="shared" si="845"/>
        <v>0</v>
      </c>
      <c r="AC2621" s="15">
        <f t="shared" si="844"/>
        <v>676</v>
      </c>
      <c r="AD2621" s="48">
        <f>(ROUND(AC2621-AC2611,1)/AC2611)</f>
        <v>0.28030303030303028</v>
      </c>
      <c r="AE2621" s="113"/>
      <c r="AF2621" s="60"/>
    </row>
    <row r="2622" spans="1:32">
      <c r="A2622" s="99" t="s">
        <v>849</v>
      </c>
      <c r="B2622" s="93"/>
      <c r="C2622" s="21" t="s">
        <v>329</v>
      </c>
      <c r="D2622" s="12">
        <v>160</v>
      </c>
      <c r="E2622" s="12">
        <v>0</v>
      </c>
      <c r="F2622" s="12">
        <v>0</v>
      </c>
      <c r="G2622" s="12">
        <v>0</v>
      </c>
      <c r="H2622" s="12">
        <v>0</v>
      </c>
      <c r="I2622" s="13">
        <v>80</v>
      </c>
      <c r="J2622" s="13">
        <v>0</v>
      </c>
      <c r="K2622" s="13">
        <v>70</v>
      </c>
      <c r="L2622" s="13">
        <v>0</v>
      </c>
      <c r="M2622" s="13">
        <v>0</v>
      </c>
      <c r="N2622" s="14">
        <f>D2622*$D$14</f>
        <v>208</v>
      </c>
      <c r="O2622" s="14">
        <f>E2622*$E$14</f>
        <v>0</v>
      </c>
      <c r="P2622" s="14">
        <f>F2622*$F$14</f>
        <v>0</v>
      </c>
      <c r="Q2622" s="14">
        <f>G2622*$G$14</f>
        <v>0</v>
      </c>
      <c r="R2622" s="14">
        <f>H2622*$H$14</f>
        <v>0</v>
      </c>
      <c r="S2622" s="14">
        <f>(N2622/100)*(I2622*$I$14)+(N2622/100)*(J2622*$J$14)+(N2622/100)*(K2622*$K$14)</f>
        <v>468</v>
      </c>
      <c r="T2622" s="14">
        <f>(O2622/100)*(K2622*$K$14)</f>
        <v>0</v>
      </c>
      <c r="U2622" s="14">
        <f>(P2622/100)*(K2622*$K$14)+(P2622/100)*(L2622*$L$14)</f>
        <v>0</v>
      </c>
      <c r="V2622" s="14">
        <f>(Q2622/100)*(L2622*$L$14)</f>
        <v>0</v>
      </c>
      <c r="W2622" s="14">
        <f>(R2622/100)*(K2622*$L$14)+(R2622/100)*(L2622*$M$14)</f>
        <v>0</v>
      </c>
      <c r="X2622" s="14">
        <f t="shared" si="840"/>
        <v>676</v>
      </c>
      <c r="Y2622" s="14">
        <f t="shared" si="841"/>
        <v>0</v>
      </c>
      <c r="Z2622" s="14">
        <f t="shared" si="842"/>
        <v>0</v>
      </c>
      <c r="AA2622" s="14">
        <f t="shared" si="843"/>
        <v>0</v>
      </c>
      <c r="AB2622" s="14">
        <f t="shared" si="845"/>
        <v>0</v>
      </c>
      <c r="AC2622" s="15">
        <f t="shared" si="844"/>
        <v>676</v>
      </c>
      <c r="AD2622" s="48">
        <f>(ROUND(AC2622-AC2611,1)/AC2611)</f>
        <v>0.28030303030303028</v>
      </c>
      <c r="AE2622" s="113"/>
      <c r="AF2622" s="60"/>
    </row>
    <row r="2623" spans="1:32">
      <c r="A2623" s="99"/>
      <c r="B2623" s="93"/>
      <c r="C2623" s="21" t="s">
        <v>330</v>
      </c>
      <c r="D2623" s="12">
        <v>160</v>
      </c>
      <c r="E2623" s="12">
        <v>0</v>
      </c>
      <c r="F2623" s="12">
        <v>0</v>
      </c>
      <c r="G2623" s="12">
        <v>0</v>
      </c>
      <c r="H2623" s="12">
        <v>0</v>
      </c>
      <c r="I2623" s="13">
        <v>80</v>
      </c>
      <c r="J2623" s="13">
        <v>0</v>
      </c>
      <c r="K2623" s="13">
        <v>0</v>
      </c>
      <c r="L2623" s="13">
        <v>70</v>
      </c>
      <c r="M2623" s="13">
        <v>0</v>
      </c>
      <c r="N2623" s="14">
        <f>D2623*$D$15</f>
        <v>208</v>
      </c>
      <c r="O2623" s="14">
        <f>E2623*$E$15</f>
        <v>0</v>
      </c>
      <c r="P2623" s="14">
        <f>F2623*$F$15</f>
        <v>0</v>
      </c>
      <c r="Q2623" s="14">
        <f>G2623*$G$15</f>
        <v>0</v>
      </c>
      <c r="R2623" s="14">
        <f>H2623*$H$15</f>
        <v>0</v>
      </c>
      <c r="S2623" s="14">
        <f>(N2623/100)*(I2623*$I$15)+(N2623/100)*(J2623*$J$15)+(N2623/100)*(L2623*$L$15)</f>
        <v>468</v>
      </c>
      <c r="T2623" s="14">
        <f>(O2623/100)*(K2623*$K$15)</f>
        <v>0</v>
      </c>
      <c r="U2623" s="14">
        <f>(P2623/100)*(K2623*$K$15)+(P2623/100)*(L2623*$L$15)</f>
        <v>0</v>
      </c>
      <c r="V2623" s="14">
        <f>(Q2623/100)*(L2623*$L$15)</f>
        <v>0</v>
      </c>
      <c r="W2623" s="14">
        <f>(R2623/100)*(K2623*$K$15)+(R2623/100)*(L2623*$L$15)</f>
        <v>0</v>
      </c>
      <c r="X2623" s="14">
        <f t="shared" si="840"/>
        <v>676</v>
      </c>
      <c r="Y2623" s="14">
        <f t="shared" si="841"/>
        <v>0</v>
      </c>
      <c r="Z2623" s="14">
        <f t="shared" si="842"/>
        <v>0</v>
      </c>
      <c r="AA2623" s="14">
        <f t="shared" si="843"/>
        <v>0</v>
      </c>
      <c r="AB2623" s="14">
        <f t="shared" si="845"/>
        <v>0</v>
      </c>
      <c r="AC2623" s="15">
        <f t="shared" si="844"/>
        <v>676</v>
      </c>
      <c r="AD2623" s="48">
        <f>(ROUND(AC2623-AC2611,1)/AC2611)</f>
        <v>0.28030303030303028</v>
      </c>
      <c r="AE2623" s="113"/>
      <c r="AF2623" s="60"/>
    </row>
    <row r="2624" spans="1:32">
      <c r="A2624" s="99"/>
      <c r="B2624" s="93"/>
      <c r="C2624" s="21" t="s">
        <v>326</v>
      </c>
      <c r="D2624" s="12">
        <v>160</v>
      </c>
      <c r="E2624" s="12">
        <v>0</v>
      </c>
      <c r="F2624" s="12">
        <v>0</v>
      </c>
      <c r="G2624" s="12">
        <v>0</v>
      </c>
      <c r="H2624" s="12">
        <v>0</v>
      </c>
      <c r="I2624" s="13">
        <v>80</v>
      </c>
      <c r="J2624" s="13">
        <v>46</v>
      </c>
      <c r="K2624" s="13">
        <v>0</v>
      </c>
      <c r="L2624" s="13">
        <v>0</v>
      </c>
      <c r="M2624" s="13">
        <v>0</v>
      </c>
      <c r="N2624" s="14">
        <f>D2624*$D$16</f>
        <v>208</v>
      </c>
      <c r="O2624" s="14">
        <f>E2624*$E$16</f>
        <v>0</v>
      </c>
      <c r="P2624" s="14">
        <f>F2624*$F$16</f>
        <v>0</v>
      </c>
      <c r="Q2624" s="14">
        <f>G2624*$G$16</f>
        <v>0</v>
      </c>
      <c r="R2624" s="14">
        <f>H2624*$H$16</f>
        <v>0</v>
      </c>
      <c r="S2624" s="14">
        <f>(N2624/100)*(I2624*$I$16)+(N2624/100)*(J2624*$J$16)</f>
        <v>386.464</v>
      </c>
      <c r="T2624" s="14">
        <f>(O2624/100)*(K2624*$K$16)</f>
        <v>0</v>
      </c>
      <c r="U2624" s="14">
        <f>(P2624/100)*(K2624*$K$16)+(P2624/100)*(L2624*$L$16)</f>
        <v>0</v>
      </c>
      <c r="V2624" s="14">
        <f>(Q2624/100)*(L2624*$L$16)</f>
        <v>0</v>
      </c>
      <c r="W2624" s="14">
        <f>(R2624/100)*(K2624*$K$16)+(R2624/100)*(L2624*$L$16)</f>
        <v>0</v>
      </c>
      <c r="X2624" s="14">
        <f t="shared" si="840"/>
        <v>594.46399999999994</v>
      </c>
      <c r="Y2624" s="14">
        <f t="shared" si="841"/>
        <v>0</v>
      </c>
      <c r="Z2624" s="14">
        <f t="shared" si="842"/>
        <v>0</v>
      </c>
      <c r="AA2624" s="14">
        <f t="shared" si="843"/>
        <v>0</v>
      </c>
      <c r="AB2624" s="14">
        <f t="shared" si="845"/>
        <v>0</v>
      </c>
      <c r="AC2624" s="15">
        <f t="shared" si="844"/>
        <v>594.5</v>
      </c>
      <c r="AD2624" s="48">
        <f>(ROUND(AC2624-AC2611,1)/AC2611)</f>
        <v>0.1259469696969697</v>
      </c>
      <c r="AE2624" s="111"/>
      <c r="AF2624" s="63"/>
    </row>
    <row r="2625" spans="1:32">
      <c r="A2625" s="99"/>
      <c r="B2625" s="93"/>
      <c r="C2625" s="21" t="s">
        <v>327</v>
      </c>
      <c r="D2625" s="12">
        <v>160</v>
      </c>
      <c r="E2625" s="12">
        <v>0</v>
      </c>
      <c r="F2625" s="12">
        <v>0</v>
      </c>
      <c r="G2625" s="12">
        <v>0</v>
      </c>
      <c r="H2625" s="12">
        <v>0</v>
      </c>
      <c r="I2625" s="13">
        <v>92</v>
      </c>
      <c r="J2625" s="13">
        <v>0</v>
      </c>
      <c r="K2625" s="13">
        <v>0</v>
      </c>
      <c r="L2625" s="13">
        <v>0</v>
      </c>
      <c r="M2625" s="13">
        <v>0</v>
      </c>
      <c r="N2625" s="14">
        <f>D2625*$D$17</f>
        <v>208</v>
      </c>
      <c r="O2625" s="14">
        <f>E2625*$E$17</f>
        <v>0</v>
      </c>
      <c r="P2625" s="14">
        <f>F2625*$F$17</f>
        <v>0</v>
      </c>
      <c r="Q2625" s="14">
        <f>G2625*$G$17</f>
        <v>0</v>
      </c>
      <c r="R2625" s="14">
        <f>H2625*$H$17</f>
        <v>0</v>
      </c>
      <c r="S2625" s="14">
        <f>(N2625/100)*(I2625*$I$17)+(N2625/100)*(J2625*$J$17)</f>
        <v>440.12799999999999</v>
      </c>
      <c r="T2625" s="14">
        <f>(O2625/100)*(K2625*$K$17)</f>
        <v>0</v>
      </c>
      <c r="U2625" s="14">
        <f>(P2625/100)*(K2625*$K$17)+(P2625/100)*(L2625*$L$17)</f>
        <v>0</v>
      </c>
      <c r="V2625" s="14">
        <f>(Q2625/100)*(L2625*$L$17)</f>
        <v>0</v>
      </c>
      <c r="W2625" s="14">
        <f>(R2625/100)*(K2625*$K$17)+(R2625/100)*(L2625*$L$17)</f>
        <v>0</v>
      </c>
      <c r="X2625" s="14">
        <f t="shared" si="840"/>
        <v>648.12799999999993</v>
      </c>
      <c r="Y2625" s="14">
        <f t="shared" si="841"/>
        <v>0</v>
      </c>
      <c r="Z2625" s="14">
        <f t="shared" si="842"/>
        <v>0</v>
      </c>
      <c r="AA2625" s="14">
        <f t="shared" si="843"/>
        <v>0</v>
      </c>
      <c r="AB2625" s="14">
        <f t="shared" si="845"/>
        <v>0</v>
      </c>
      <c r="AC2625" s="15">
        <f t="shared" si="844"/>
        <v>648.1</v>
      </c>
      <c r="AD2625" s="48">
        <f>(ROUND(AC2625-AC2611,1)/AC2611)</f>
        <v>0.2274621212121212</v>
      </c>
      <c r="AE2625" s="113"/>
      <c r="AF2625" s="60"/>
    </row>
    <row r="2626" spans="1:32">
      <c r="A2626" s="106" t="s">
        <v>0</v>
      </c>
      <c r="B2626" s="90" t="s">
        <v>126</v>
      </c>
      <c r="C2626" s="50" t="s">
        <v>242</v>
      </c>
      <c r="D2626" s="11">
        <v>150</v>
      </c>
      <c r="E2626" s="11">
        <v>0</v>
      </c>
      <c r="F2626" s="11">
        <v>0</v>
      </c>
      <c r="G2626" s="11">
        <v>0</v>
      </c>
      <c r="H2626" s="11">
        <v>0</v>
      </c>
      <c r="I2626" s="51">
        <v>50</v>
      </c>
      <c r="J2626" s="51">
        <v>0</v>
      </c>
      <c r="K2626" s="51">
        <v>0</v>
      </c>
      <c r="L2626" s="51">
        <v>40</v>
      </c>
      <c r="M2626" s="51">
        <v>0</v>
      </c>
      <c r="N2626" s="52">
        <f>D2626*$D$3</f>
        <v>225</v>
      </c>
      <c r="O2626" s="52">
        <f>E2626*$E$3</f>
        <v>0</v>
      </c>
      <c r="P2626" s="52">
        <f>F2626*$F$3</f>
        <v>0</v>
      </c>
      <c r="Q2626" s="52">
        <f>G2626*$G$3</f>
        <v>0</v>
      </c>
      <c r="R2626" s="52">
        <f>H2626*$H$3</f>
        <v>0</v>
      </c>
      <c r="S2626" s="52">
        <f>(N2626/100)*(I2626*$I$3)+(N2626/100)*(J2626*$J$3)+(N2626/100)*(L2626*$L$3)</f>
        <v>303.75</v>
      </c>
      <c r="T2626" s="52">
        <f>(O2626/100)*(K2626*$K$3)</f>
        <v>0</v>
      </c>
      <c r="U2626" s="52">
        <f>(P2626/100)*(K2626*$K$3)+(P2626/100)*(L2626*$L$3)</f>
        <v>0</v>
      </c>
      <c r="V2626" s="52">
        <f>(Q2626/100)*(L2626*$L$3)</f>
        <v>0</v>
      </c>
      <c r="W2626" s="52">
        <f>(R2626/100)*(K2626*$K$3)+(R2626/100)*(L2626*$L$3)</f>
        <v>0</v>
      </c>
      <c r="X2626" s="52">
        <f t="shared" si="834"/>
        <v>528.75</v>
      </c>
      <c r="Y2626" s="52">
        <f t="shared" si="835"/>
        <v>0</v>
      </c>
      <c r="Z2626" s="52">
        <f t="shared" si="836"/>
        <v>0</v>
      </c>
      <c r="AA2626" s="52">
        <f t="shared" si="837"/>
        <v>0</v>
      </c>
      <c r="AB2626" s="52">
        <f>R2626+W2626</f>
        <v>0</v>
      </c>
      <c r="AC2626" s="53">
        <f>ROUND(X2626+Y2626+Z2626+AA2626+AB2626,1)</f>
        <v>528.79999999999995</v>
      </c>
      <c r="AD2626" s="58" t="s">
        <v>330</v>
      </c>
      <c r="AE2626" s="113"/>
      <c r="AF2626" s="60"/>
    </row>
    <row r="2627" spans="1:32">
      <c r="A2627" s="99" t="s">
        <v>815</v>
      </c>
      <c r="B2627" s="91">
        <v>32</v>
      </c>
      <c r="C2627" s="21" t="s">
        <v>325</v>
      </c>
      <c r="D2627" s="12">
        <v>150</v>
      </c>
      <c r="E2627" s="12">
        <v>0</v>
      </c>
      <c r="F2627" s="12">
        <v>0</v>
      </c>
      <c r="G2627" s="12">
        <v>0</v>
      </c>
      <c r="H2627" s="12">
        <v>0</v>
      </c>
      <c r="I2627" s="13">
        <v>60</v>
      </c>
      <c r="J2627" s="13">
        <v>28</v>
      </c>
      <c r="K2627" s="13">
        <v>0</v>
      </c>
      <c r="L2627" s="13">
        <v>40</v>
      </c>
      <c r="M2627" s="13">
        <v>0</v>
      </c>
      <c r="N2627" s="14">
        <f>D2627*$D$4</f>
        <v>195</v>
      </c>
      <c r="O2627" s="14">
        <f>E2627*$E$4</f>
        <v>0</v>
      </c>
      <c r="P2627" s="14">
        <f>F2627*$F$4</f>
        <v>0</v>
      </c>
      <c r="Q2627" s="14">
        <f>G2627*$G$4</f>
        <v>0</v>
      </c>
      <c r="R2627" s="14">
        <f>H2627*$H$4</f>
        <v>0</v>
      </c>
      <c r="S2627" s="14">
        <f>(N2627/100)*(I2627*$I$4)+(N2627/100)*(J2627*$J$4)+(N2627/100)*(L2627*$L$4)</f>
        <v>425.88</v>
      </c>
      <c r="T2627" s="14">
        <f>(O2627/100)*(K2627*$K$4)</f>
        <v>0</v>
      </c>
      <c r="U2627" s="14">
        <f>(P2627/100)*(K2627*$K$4)+(P2627/100)*(L2627*$L$4)</f>
        <v>0</v>
      </c>
      <c r="V2627" s="14">
        <f>(Q2627/100)*(L2627*$L$4)</f>
        <v>0</v>
      </c>
      <c r="W2627" s="14">
        <f>(R2627/100)*(K2627*$K$4)+(R2627/100)*(L2627*$L$4)</f>
        <v>0</v>
      </c>
      <c r="X2627" s="14">
        <f t="shared" si="834"/>
        <v>620.88</v>
      </c>
      <c r="Y2627" s="14">
        <f t="shared" si="835"/>
        <v>0</v>
      </c>
      <c r="Z2627" s="14">
        <f t="shared" si="836"/>
        <v>0</v>
      </c>
      <c r="AA2627" s="14">
        <f t="shared" si="837"/>
        <v>0</v>
      </c>
      <c r="AB2627" s="14">
        <f>R2627+W2627</f>
        <v>0</v>
      </c>
      <c r="AC2627" s="15">
        <f>ROUND(X2627+Y2627+Z2627+AA2627+AB2627,1)</f>
        <v>620.9</v>
      </c>
      <c r="AD2627" s="48">
        <f>(ROUND(AC2627-AC2626,1)/AC2626)</f>
        <v>0.17416792738275341</v>
      </c>
      <c r="AE2627" s="113" t="s">
        <v>814</v>
      </c>
      <c r="AF2627" s="60"/>
    </row>
    <row r="2628" spans="1:32">
      <c r="A2628" s="99" t="s">
        <v>816</v>
      </c>
      <c r="B2628" s="91">
        <v>0</v>
      </c>
      <c r="C2628" s="21" t="s">
        <v>850</v>
      </c>
      <c r="D2628" s="12">
        <v>150</v>
      </c>
      <c r="E2628" s="12">
        <v>0</v>
      </c>
      <c r="F2628" s="12">
        <v>0</v>
      </c>
      <c r="G2628" s="12">
        <v>0</v>
      </c>
      <c r="H2628" s="12">
        <v>0</v>
      </c>
      <c r="I2628" s="13">
        <v>50</v>
      </c>
      <c r="J2628" s="13">
        <v>0</v>
      </c>
      <c r="K2628" s="13">
        <v>0</v>
      </c>
      <c r="L2628" s="13">
        <v>40</v>
      </c>
      <c r="M2628" s="13">
        <v>0</v>
      </c>
      <c r="N2628" s="14">
        <f>D2628*$D$5</f>
        <v>210</v>
      </c>
      <c r="O2628" s="14">
        <f>E2628*$E$5</f>
        <v>0</v>
      </c>
      <c r="P2628" s="14">
        <f>F2628*$F$5</f>
        <v>0</v>
      </c>
      <c r="Q2628" s="14">
        <f>G2628*$G$5</f>
        <v>0</v>
      </c>
      <c r="R2628" s="14">
        <f>H2628*$H$5</f>
        <v>0</v>
      </c>
      <c r="S2628" s="14">
        <f>(N2628/100)*(I2628*$I$5)+(N2628/100)*(J2628*$J$5)+(N2628/100)*(L2628*$L$5)</f>
        <v>283.5</v>
      </c>
      <c r="T2628" s="14">
        <f>(O2628/100)*(K2628*$K$5)</f>
        <v>0</v>
      </c>
      <c r="U2628" s="14">
        <f>(P2628/100)*(K2628*$K$5)+(P2628/100)*(L2628*$L$5)</f>
        <v>0</v>
      </c>
      <c r="V2628" s="14">
        <f>(Q2628/100)*(L2628*$L$5)</f>
        <v>0</v>
      </c>
      <c r="W2628" s="14">
        <f>(R2628/100)*(K2628*$K$5)+(R2628/100)*(L2628*$L$5)</f>
        <v>0</v>
      </c>
      <c r="X2628" s="14">
        <f t="shared" si="834"/>
        <v>493.5</v>
      </c>
      <c r="Y2628" s="14">
        <f t="shared" si="835"/>
        <v>0</v>
      </c>
      <c r="Z2628" s="14">
        <f t="shared" si="836"/>
        <v>0</v>
      </c>
      <c r="AA2628" s="14">
        <f t="shared" si="837"/>
        <v>0</v>
      </c>
      <c r="AB2628" s="14">
        <f>R2628+W2628</f>
        <v>0</v>
      </c>
      <c r="AC2628" s="15">
        <f t="shared" ref="AC2628:AC2640" si="846">ROUND(X2628+Y2628+Z2628+AA2628+AB2628,1)</f>
        <v>493.5</v>
      </c>
      <c r="AD2628" s="48">
        <f>(ROUND(AC2628-AC2626,1)/AC2626)</f>
        <v>-6.6754916792738275E-2</v>
      </c>
      <c r="AE2628" s="113"/>
      <c r="AF2628" s="60"/>
    </row>
    <row r="2629" spans="1:32">
      <c r="A2629" s="99" t="s">
        <v>817</v>
      </c>
      <c r="B2629" s="91">
        <v>0</v>
      </c>
      <c r="C2629" s="21" t="s">
        <v>338</v>
      </c>
      <c r="D2629" s="12">
        <v>150</v>
      </c>
      <c r="E2629" s="12">
        <v>0</v>
      </c>
      <c r="F2629" s="12">
        <v>0</v>
      </c>
      <c r="G2629" s="12">
        <v>0</v>
      </c>
      <c r="H2629" s="12">
        <v>0</v>
      </c>
      <c r="I2629" s="13">
        <v>50</v>
      </c>
      <c r="J2629" s="13">
        <v>0</v>
      </c>
      <c r="K2629" s="13">
        <v>0</v>
      </c>
      <c r="L2629" s="13">
        <v>40</v>
      </c>
      <c r="M2629" s="13">
        <v>0</v>
      </c>
      <c r="N2629" s="14">
        <f>D2629*$D$6</f>
        <v>210</v>
      </c>
      <c r="O2629" s="14">
        <f>E2629*$E$6</f>
        <v>0</v>
      </c>
      <c r="P2629" s="14">
        <f>F2629*$F$6</f>
        <v>0</v>
      </c>
      <c r="Q2629" s="14">
        <f>G2629*$G$6</f>
        <v>0</v>
      </c>
      <c r="R2629" s="14">
        <f>H2629*$H$6</f>
        <v>0</v>
      </c>
      <c r="S2629" s="14">
        <f>(N2629/100)*(I2629*$I$6)+(N2629/100)*(J2629*$J$6)+(N2629/100)*(L2629*$L$6)</f>
        <v>283.5</v>
      </c>
      <c r="T2629" s="14">
        <f>(O2629/100)*(K2629*$K$6)</f>
        <v>0</v>
      </c>
      <c r="U2629" s="14">
        <f>(P2629/100)*(K2629*$K$6)+(P2629/100)*(L2629*$L$6)</f>
        <v>0</v>
      </c>
      <c r="V2629" s="14">
        <f>(Q2629/100)*(L2629*$L$6)</f>
        <v>0</v>
      </c>
      <c r="W2629" s="14">
        <f>(R2629/100)*(K2629*$K$6)+(R2629/100)*(L2629*$L$6)</f>
        <v>0</v>
      </c>
      <c r="X2629" s="14">
        <f t="shared" si="834"/>
        <v>493.5</v>
      </c>
      <c r="Y2629" s="14">
        <f t="shared" si="835"/>
        <v>0</v>
      </c>
      <c r="Z2629" s="14">
        <f t="shared" si="836"/>
        <v>0</v>
      </c>
      <c r="AA2629" s="14">
        <f t="shared" si="837"/>
        <v>0</v>
      </c>
      <c r="AB2629" s="14">
        <f t="shared" ref="AB2629:AB2640" si="847">R2629+W2629</f>
        <v>0</v>
      </c>
      <c r="AC2629" s="15">
        <f t="shared" si="846"/>
        <v>493.5</v>
      </c>
      <c r="AD2629" s="48">
        <f>(ROUND(AC2629-AC2626,1)/AC2626)</f>
        <v>-6.6754916792738275E-2</v>
      </c>
      <c r="AE2629" s="113"/>
      <c r="AF2629" s="60"/>
    </row>
    <row r="2630" spans="1:32">
      <c r="A2630" s="99" t="s">
        <v>818</v>
      </c>
      <c r="B2630" s="91">
        <v>0</v>
      </c>
      <c r="C2630" s="21" t="s">
        <v>339</v>
      </c>
      <c r="D2630" s="12">
        <v>150</v>
      </c>
      <c r="E2630" s="12">
        <v>0</v>
      </c>
      <c r="F2630" s="12">
        <v>0</v>
      </c>
      <c r="G2630" s="12">
        <v>0</v>
      </c>
      <c r="H2630" s="12">
        <v>0</v>
      </c>
      <c r="I2630" s="13">
        <v>50</v>
      </c>
      <c r="J2630" s="13">
        <v>0</v>
      </c>
      <c r="K2630" s="13">
        <v>0</v>
      </c>
      <c r="L2630" s="13">
        <v>40</v>
      </c>
      <c r="M2630" s="13">
        <v>0</v>
      </c>
      <c r="N2630" s="14">
        <f>D2630*$D$7</f>
        <v>210</v>
      </c>
      <c r="O2630" s="14">
        <f>E2630*$E$7</f>
        <v>0</v>
      </c>
      <c r="P2630" s="14">
        <f>F2630*$F$7</f>
        <v>0</v>
      </c>
      <c r="Q2630" s="14">
        <f>G2630*$G$7</f>
        <v>0</v>
      </c>
      <c r="R2630" s="14">
        <f>H2630*$H$7</f>
        <v>0</v>
      </c>
      <c r="S2630" s="14">
        <f>(N2630/100)*(I2630*$I$7)+(N2630/100)*(J2630*$J$7)+(N2630/100)*(L2630*$L$7)</f>
        <v>283.5</v>
      </c>
      <c r="T2630" s="14">
        <f>(O2630/100)*(K2630*$K$7)</f>
        <v>0</v>
      </c>
      <c r="U2630" s="14">
        <f>(P2630/100)*(K2630*$K$7)+(P2630/100)*(L2630*$L$7)</f>
        <v>0</v>
      </c>
      <c r="V2630" s="14">
        <f>(Q2630/100)*(L2630*$L$7)</f>
        <v>0</v>
      </c>
      <c r="W2630" s="14">
        <f>(R2630/100)*(K2630*$K$7)+(R2630/100)*(L2630*$L$7)</f>
        <v>0</v>
      </c>
      <c r="X2630" s="14">
        <f t="shared" si="834"/>
        <v>493.5</v>
      </c>
      <c r="Y2630" s="14">
        <f t="shared" si="835"/>
        <v>0</v>
      </c>
      <c r="Z2630" s="14">
        <f t="shared" si="836"/>
        <v>0</v>
      </c>
      <c r="AA2630" s="14">
        <f t="shared" si="837"/>
        <v>0</v>
      </c>
      <c r="AB2630" s="14">
        <f t="shared" si="847"/>
        <v>0</v>
      </c>
      <c r="AC2630" s="15">
        <f t="shared" si="846"/>
        <v>493.5</v>
      </c>
      <c r="AD2630" s="48">
        <f>(ROUND(AC2630-AC2626,1)/AC2626)</f>
        <v>-6.6754916792738275E-2</v>
      </c>
      <c r="AE2630" s="113"/>
      <c r="AF2630" s="60"/>
    </row>
    <row r="2631" spans="1:32">
      <c r="A2631" s="99" t="s">
        <v>667</v>
      </c>
      <c r="B2631" s="91"/>
      <c r="C2631" s="21" t="s">
        <v>340</v>
      </c>
      <c r="D2631" s="12">
        <v>150</v>
      </c>
      <c r="E2631" s="12">
        <v>0</v>
      </c>
      <c r="F2631" s="12">
        <v>0</v>
      </c>
      <c r="G2631" s="12">
        <v>0</v>
      </c>
      <c r="H2631" s="12">
        <v>0</v>
      </c>
      <c r="I2631" s="13">
        <v>50</v>
      </c>
      <c r="J2631" s="13">
        <v>0</v>
      </c>
      <c r="K2631" s="13">
        <v>0</v>
      </c>
      <c r="L2631" s="13">
        <v>40</v>
      </c>
      <c r="M2631" s="13">
        <v>0</v>
      </c>
      <c r="N2631" s="14">
        <f>D2631*$D$8</f>
        <v>210</v>
      </c>
      <c r="O2631" s="14">
        <f>E2631*$E$8</f>
        <v>0</v>
      </c>
      <c r="P2631" s="14">
        <f>F2631*$F$8</f>
        <v>0</v>
      </c>
      <c r="Q2631" s="14">
        <f>G2631*$G$8</f>
        <v>0</v>
      </c>
      <c r="R2631" s="14">
        <f>H2631*$H$8</f>
        <v>0</v>
      </c>
      <c r="S2631" s="14">
        <f>(N2631/100)*(I2631*$I$8)+(N2631/100)*(J2631*$J$8)+(N2631/100)*(L2631*$L$8)</f>
        <v>283.5</v>
      </c>
      <c r="T2631" s="14">
        <f>(O2631/100)*(K2631*$K$8)</f>
        <v>0</v>
      </c>
      <c r="U2631" s="14">
        <f>(P2631/100)*(K2631*$K$8)+(P2631/100)*(L2631*$L$8)</f>
        <v>0</v>
      </c>
      <c r="V2631" s="14">
        <f>(Q2631/100)*(L2631*$L$8)</f>
        <v>0</v>
      </c>
      <c r="W2631" s="14">
        <f>(R2631/100)*(K2631*$K$8)+(R2631/100)*(L2631*$L$8)</f>
        <v>0</v>
      </c>
      <c r="X2631" s="14">
        <f t="shared" si="834"/>
        <v>493.5</v>
      </c>
      <c r="Y2631" s="14">
        <f t="shared" si="835"/>
        <v>0</v>
      </c>
      <c r="Z2631" s="14">
        <f t="shared" si="836"/>
        <v>0</v>
      </c>
      <c r="AA2631" s="14">
        <f t="shared" si="837"/>
        <v>0</v>
      </c>
      <c r="AB2631" s="14">
        <f t="shared" si="847"/>
        <v>0</v>
      </c>
      <c r="AC2631" s="15">
        <f t="shared" si="846"/>
        <v>493.5</v>
      </c>
      <c r="AD2631" s="48">
        <f>(ROUND(AC2631-AC2626,1)/AC2626)</f>
        <v>-6.6754916792738275E-2</v>
      </c>
      <c r="AE2631" s="113"/>
      <c r="AF2631" s="60"/>
    </row>
    <row r="2632" spans="1:32">
      <c r="A2632" s="99" t="s">
        <v>606</v>
      </c>
      <c r="B2632" s="91"/>
      <c r="C2632" s="21" t="s">
        <v>1</v>
      </c>
      <c r="D2632" s="12">
        <v>75</v>
      </c>
      <c r="E2632" s="12">
        <v>150</v>
      </c>
      <c r="F2632" s="12">
        <v>0</v>
      </c>
      <c r="G2632" s="12">
        <v>0</v>
      </c>
      <c r="H2632" s="12">
        <v>0</v>
      </c>
      <c r="I2632" s="13">
        <v>50</v>
      </c>
      <c r="J2632" s="13">
        <v>0</v>
      </c>
      <c r="K2632" s="13">
        <v>114</v>
      </c>
      <c r="L2632" s="13">
        <v>0</v>
      </c>
      <c r="M2632" s="13">
        <v>0</v>
      </c>
      <c r="N2632" s="14">
        <f>D2632*$D$9</f>
        <v>90</v>
      </c>
      <c r="O2632" s="14">
        <f>E2632*$E$9</f>
        <v>195</v>
      </c>
      <c r="P2632" s="14">
        <f>F2632*$F$9</f>
        <v>0</v>
      </c>
      <c r="Q2632" s="14">
        <f>G2632*$G$9</f>
        <v>0</v>
      </c>
      <c r="R2632" s="14">
        <f>H2632*$H$9</f>
        <v>0</v>
      </c>
      <c r="S2632" s="14">
        <f>(N2632/100)*(I2632*$I$9)+(N2632/100)*(J2632*$J$9)+(N2632/100)*(L2632*$L$9)</f>
        <v>67.5</v>
      </c>
      <c r="T2632" s="14">
        <f>(O2632/100)*(K2632*$K$9)</f>
        <v>333.45</v>
      </c>
      <c r="U2632" s="14">
        <f>(P2632/100)*(K2632*$K$9)+(P2632/100)*(L2632*$L$9)</f>
        <v>0</v>
      </c>
      <c r="V2632" s="14">
        <f>(Q2632/100)*(L2632*$L$9)</f>
        <v>0</v>
      </c>
      <c r="W2632" s="14">
        <f>(R2632/100)*(K2632*$K$9)+(R2632/100)*(L2632*$L$9)</f>
        <v>0</v>
      </c>
      <c r="X2632" s="14">
        <f t="shared" si="834"/>
        <v>157.5</v>
      </c>
      <c r="Y2632" s="14">
        <f t="shared" si="835"/>
        <v>528.45000000000005</v>
      </c>
      <c r="Z2632" s="14">
        <f t="shared" si="836"/>
        <v>0</v>
      </c>
      <c r="AA2632" s="14">
        <f t="shared" si="837"/>
        <v>0</v>
      </c>
      <c r="AB2632" s="14">
        <f t="shared" si="847"/>
        <v>0</v>
      </c>
      <c r="AC2632" s="15">
        <f t="shared" si="846"/>
        <v>686</v>
      </c>
      <c r="AD2632" s="48">
        <f>(ROUND(AC2632-AC2626,1)/AC2626)</f>
        <v>0.29727685325264752</v>
      </c>
      <c r="AE2632" s="113"/>
      <c r="AF2632" s="60"/>
    </row>
    <row r="2633" spans="1:32">
      <c r="A2633" s="99" t="s">
        <v>845</v>
      </c>
      <c r="B2633" s="91"/>
      <c r="C2633" s="21" t="s">
        <v>2</v>
      </c>
      <c r="D2633" s="12">
        <v>75</v>
      </c>
      <c r="E2633" s="12">
        <v>0</v>
      </c>
      <c r="F2633" s="12">
        <v>150</v>
      </c>
      <c r="G2633" s="12">
        <v>0</v>
      </c>
      <c r="H2633" s="12">
        <v>0</v>
      </c>
      <c r="I2633" s="13">
        <v>50</v>
      </c>
      <c r="J2633" s="13">
        <v>0</v>
      </c>
      <c r="K2633" s="13">
        <v>46</v>
      </c>
      <c r="L2633" s="13">
        <v>46</v>
      </c>
      <c r="M2633" s="13">
        <v>0</v>
      </c>
      <c r="N2633" s="14">
        <f>D2633*$D$10</f>
        <v>90</v>
      </c>
      <c r="O2633" s="14">
        <f>E2633*$E$10</f>
        <v>0</v>
      </c>
      <c r="P2633" s="14">
        <f>F2633*$F$10</f>
        <v>195</v>
      </c>
      <c r="Q2633" s="14">
        <f>G2633*$G$10</f>
        <v>0</v>
      </c>
      <c r="R2633" s="14">
        <f>H2633*$H$10</f>
        <v>0</v>
      </c>
      <c r="S2633" s="14">
        <f>(N2633/100)*(I2633*$I$10)+(N2633/100)*(J2633*$J$10)+(N2633/100)*(L2633*$L$10)</f>
        <v>129.6</v>
      </c>
      <c r="T2633" s="14">
        <f>(O2633/100)*(K2633*$J$10)</f>
        <v>0</v>
      </c>
      <c r="U2633" s="14">
        <f>(P2633/100)*(K2633*$K$10)+(P2633/100)*(L2633*$L$10)</f>
        <v>269.09999999999997</v>
      </c>
      <c r="V2633" s="14">
        <f>(Q2633/100)*(L2633*$L$10)</f>
        <v>0</v>
      </c>
      <c r="W2633" s="14">
        <f>(R2633/100)*(K2633*$K$10)+(R2633/100)*(L2633*$L$10)</f>
        <v>0</v>
      </c>
      <c r="X2633" s="14">
        <f t="shared" si="834"/>
        <v>219.6</v>
      </c>
      <c r="Y2633" s="14">
        <f t="shared" si="835"/>
        <v>0</v>
      </c>
      <c r="Z2633" s="14">
        <f t="shared" si="836"/>
        <v>464.09999999999997</v>
      </c>
      <c r="AA2633" s="14">
        <f t="shared" si="837"/>
        <v>0</v>
      </c>
      <c r="AB2633" s="14">
        <f t="shared" si="847"/>
        <v>0</v>
      </c>
      <c r="AC2633" s="15">
        <f t="shared" si="846"/>
        <v>683.7</v>
      </c>
      <c r="AD2633" s="48">
        <f>(ROUND(AC2633-AC2626,1)/AC2626)</f>
        <v>0.29292738275340396</v>
      </c>
      <c r="AE2633" s="113"/>
      <c r="AF2633" s="60"/>
    </row>
    <row r="2634" spans="1:32">
      <c r="A2634" s="99" t="s">
        <v>846</v>
      </c>
      <c r="B2634" s="91"/>
      <c r="C2634" s="21" t="s">
        <v>3</v>
      </c>
      <c r="D2634" s="12">
        <v>75</v>
      </c>
      <c r="E2634" s="12">
        <v>0</v>
      </c>
      <c r="F2634" s="12">
        <v>0</v>
      </c>
      <c r="G2634" s="12">
        <v>150</v>
      </c>
      <c r="H2634" s="12">
        <v>0</v>
      </c>
      <c r="I2634" s="13">
        <v>50</v>
      </c>
      <c r="J2634" s="13">
        <v>0</v>
      </c>
      <c r="K2634" s="13">
        <v>0</v>
      </c>
      <c r="L2634" s="13">
        <v>78</v>
      </c>
      <c r="M2634" s="13">
        <v>0</v>
      </c>
      <c r="N2634" s="14">
        <f>D2634*$D$11</f>
        <v>90</v>
      </c>
      <c r="O2634" s="14">
        <f>E2634*$E$11</f>
        <v>0</v>
      </c>
      <c r="P2634" s="14">
        <f>F2634*$F$11</f>
        <v>0</v>
      </c>
      <c r="Q2634" s="14">
        <f>G2634*$G$11</f>
        <v>195</v>
      </c>
      <c r="R2634" s="14">
        <f>H2634*$H$11</f>
        <v>0</v>
      </c>
      <c r="S2634" s="14">
        <f>(N2634/100)*(I2634*$I$11)+(N2634/100)*(J2634*$J$11)+(N2634/100)*(L2634*$L$11)</f>
        <v>172.8</v>
      </c>
      <c r="T2634" s="14">
        <f>(O2634/100)*(K2634*$K$11)</f>
        <v>0</v>
      </c>
      <c r="U2634" s="14">
        <f>(P2634/100)*(K2634*$K$11)+(P2634/100)*(L2634*$L$11)</f>
        <v>0</v>
      </c>
      <c r="V2634" s="14">
        <f>(Q2634/100)*(L2634*$L$11)</f>
        <v>228.15</v>
      </c>
      <c r="W2634" s="14">
        <f>(R2634/100)*(K2634*$K$11)+(R2634/100)*(L2634*$L$11)</f>
        <v>0</v>
      </c>
      <c r="X2634" s="14">
        <f t="shared" si="834"/>
        <v>262.8</v>
      </c>
      <c r="Y2634" s="14">
        <f t="shared" si="835"/>
        <v>0</v>
      </c>
      <c r="Z2634" s="14">
        <f t="shared" si="836"/>
        <v>0</v>
      </c>
      <c r="AA2634" s="14">
        <f t="shared" si="837"/>
        <v>423.15</v>
      </c>
      <c r="AB2634" s="14">
        <f t="shared" si="847"/>
        <v>0</v>
      </c>
      <c r="AC2634" s="15">
        <f t="shared" si="846"/>
        <v>686</v>
      </c>
      <c r="AD2634" s="48">
        <f>(ROUND(AC2634-AC2626,1)/AC2626)</f>
        <v>0.29727685325264752</v>
      </c>
      <c r="AE2634" s="113"/>
      <c r="AF2634" s="60"/>
    </row>
    <row r="2635" spans="1:32">
      <c r="A2635" s="99" t="s">
        <v>847</v>
      </c>
      <c r="B2635" s="91"/>
      <c r="C2635" s="21" t="s">
        <v>4</v>
      </c>
      <c r="D2635" s="12">
        <v>75</v>
      </c>
      <c r="E2635" s="12">
        <v>0</v>
      </c>
      <c r="F2635" s="12">
        <v>0</v>
      </c>
      <c r="G2635" s="12">
        <v>0</v>
      </c>
      <c r="H2635" s="12">
        <v>150</v>
      </c>
      <c r="I2635" s="13">
        <v>50</v>
      </c>
      <c r="J2635" s="13">
        <v>0</v>
      </c>
      <c r="K2635" s="13">
        <v>46</v>
      </c>
      <c r="L2635" s="13">
        <v>46</v>
      </c>
      <c r="M2635" s="13">
        <v>0</v>
      </c>
      <c r="N2635" s="14">
        <f>D2635*$D$12</f>
        <v>90</v>
      </c>
      <c r="O2635" s="14">
        <f>E2635*$E$12</f>
        <v>0</v>
      </c>
      <c r="P2635" s="14">
        <f>F2635*$F$12</f>
        <v>0</v>
      </c>
      <c r="Q2635" s="14">
        <f>G2635*$G$12</f>
        <v>0</v>
      </c>
      <c r="R2635" s="14">
        <f>H2635*$H$12</f>
        <v>195</v>
      </c>
      <c r="S2635" s="14">
        <f>(N2635/100)*(I2635*$I$12)+(N2635/100)*(J2635*$J$12)+(N2635/100)*(L2635*$L$12)</f>
        <v>129.6</v>
      </c>
      <c r="T2635" s="14">
        <f>(O2635/100)*(K2635*$K$12)</f>
        <v>0</v>
      </c>
      <c r="U2635" s="14">
        <f>(P2635/100)*(K2635*$K$12)+(P2635/100)*(L2635*$L$12)</f>
        <v>0</v>
      </c>
      <c r="V2635" s="14">
        <f>(Q2635/100)*(L2635*$L$12)</f>
        <v>0</v>
      </c>
      <c r="W2635" s="14">
        <f>(R2635/100)*(K2635*$K$12)+(R2635/100)*(L2635*$L$12)</f>
        <v>269.09999999999997</v>
      </c>
      <c r="X2635" s="14">
        <f t="shared" si="834"/>
        <v>219.6</v>
      </c>
      <c r="Y2635" s="14">
        <f t="shared" si="835"/>
        <v>0</v>
      </c>
      <c r="Z2635" s="14">
        <f t="shared" si="836"/>
        <v>0</v>
      </c>
      <c r="AA2635" s="14">
        <f t="shared" si="837"/>
        <v>0</v>
      </c>
      <c r="AB2635" s="14">
        <f t="shared" si="847"/>
        <v>464.09999999999997</v>
      </c>
      <c r="AC2635" s="15">
        <f t="shared" si="846"/>
        <v>683.7</v>
      </c>
      <c r="AD2635" s="48">
        <f>(ROUND(AC2635-AC2626,1)/AC2626)</f>
        <v>0.29292738275340396</v>
      </c>
      <c r="AE2635" s="113"/>
      <c r="AF2635" s="60"/>
    </row>
    <row r="2636" spans="1:32">
      <c r="A2636" s="99" t="s">
        <v>848</v>
      </c>
      <c r="B2636" s="91"/>
      <c r="C2636" s="21" t="s">
        <v>328</v>
      </c>
      <c r="D2636" s="12">
        <v>150</v>
      </c>
      <c r="E2636" s="12">
        <v>0</v>
      </c>
      <c r="F2636" s="12">
        <v>0</v>
      </c>
      <c r="G2636" s="12">
        <v>0</v>
      </c>
      <c r="H2636" s="12">
        <v>0</v>
      </c>
      <c r="I2636" s="13">
        <v>50</v>
      </c>
      <c r="J2636" s="13">
        <v>0</v>
      </c>
      <c r="K2636" s="13">
        <v>0</v>
      </c>
      <c r="L2636" s="13">
        <v>40</v>
      </c>
      <c r="M2636" s="13">
        <v>75</v>
      </c>
      <c r="N2636" s="14">
        <f>D2636*$D$13</f>
        <v>195</v>
      </c>
      <c r="O2636" s="14">
        <f>E2636*$E$13</f>
        <v>0</v>
      </c>
      <c r="P2636" s="14">
        <f>F2636*$F$13</f>
        <v>0</v>
      </c>
      <c r="Q2636" s="14">
        <f>G2636*$G$13</f>
        <v>0</v>
      </c>
      <c r="R2636" s="14">
        <f>H2636*$H$13</f>
        <v>0</v>
      </c>
      <c r="S2636" s="14">
        <f>(N2636/100)*(I2636*$I$13)+(N2636/100)*(J2636*$J$13)+(N2636/100)*(M2636*$M$13)+(N2636/100)*(L2636*$L$13)</f>
        <v>482.625</v>
      </c>
      <c r="T2636" s="14">
        <f>(O2636/100)*(K2636*$K$13)+(O2636/100)*(M2636*$M$13)</f>
        <v>0</v>
      </c>
      <c r="U2636" s="14">
        <f>(P2636/100)*(K2636*$K$13)+(P2636/100)*(L2636*$L$13)+(P2636/100)*(M2636*$M$13)</f>
        <v>0</v>
      </c>
      <c r="V2636" s="14">
        <f>(Q2636/100)*(L2636*$L$13)+(Q2636/100)*(M2636*$M$13)</f>
        <v>0</v>
      </c>
      <c r="W2636" s="14">
        <f>(R2636/100)*(K2636*$K$13)+(R2636/100)*(L2636*$L$13)+(R2636/100)*(M2636*$M$13)</f>
        <v>0</v>
      </c>
      <c r="X2636" s="14">
        <f t="shared" si="834"/>
        <v>677.625</v>
      </c>
      <c r="Y2636" s="14">
        <f t="shared" si="835"/>
        <v>0</v>
      </c>
      <c r="Z2636" s="14">
        <f t="shared" si="836"/>
        <v>0</v>
      </c>
      <c r="AA2636" s="14">
        <f t="shared" si="837"/>
        <v>0</v>
      </c>
      <c r="AB2636" s="14">
        <f t="shared" si="847"/>
        <v>0</v>
      </c>
      <c r="AC2636" s="15">
        <f t="shared" si="846"/>
        <v>677.6</v>
      </c>
      <c r="AD2636" s="48">
        <f>(ROUND(AC2636-AC2626,1)/AC2626)</f>
        <v>0.28139183055975797</v>
      </c>
      <c r="AE2636" s="113"/>
      <c r="AF2636" s="60"/>
    </row>
    <row r="2637" spans="1:32">
      <c r="A2637" s="99" t="s">
        <v>849</v>
      </c>
      <c r="B2637" s="91"/>
      <c r="C2637" s="21" t="s">
        <v>329</v>
      </c>
      <c r="D2637" s="12">
        <v>172</v>
      </c>
      <c r="E2637" s="12">
        <v>0</v>
      </c>
      <c r="F2637" s="12">
        <v>0</v>
      </c>
      <c r="G2637" s="12">
        <v>0</v>
      </c>
      <c r="H2637" s="12">
        <v>0</v>
      </c>
      <c r="I2637" s="13">
        <v>50</v>
      </c>
      <c r="J2637" s="13">
        <v>0</v>
      </c>
      <c r="K2637" s="13">
        <v>85</v>
      </c>
      <c r="L2637" s="13">
        <v>0</v>
      </c>
      <c r="M2637" s="13">
        <v>0</v>
      </c>
      <c r="N2637" s="14">
        <f>D2637*$D$14</f>
        <v>223.6</v>
      </c>
      <c r="O2637" s="14">
        <f>E2637*$E$14</f>
        <v>0</v>
      </c>
      <c r="P2637" s="14">
        <f>F2637*$F$14</f>
        <v>0</v>
      </c>
      <c r="Q2637" s="14">
        <f>G2637*$G$14</f>
        <v>0</v>
      </c>
      <c r="R2637" s="14">
        <f>H2637*$H$14</f>
        <v>0</v>
      </c>
      <c r="S2637" s="14">
        <f>(N2637/100)*(I2637*$I$14)+(N2637/100)*(J2637*$J$14)+(N2637/100)*(K2637*$K$14)</f>
        <v>452.78999999999996</v>
      </c>
      <c r="T2637" s="14">
        <f>(O2637/100)*(K2637*$K$14)</f>
        <v>0</v>
      </c>
      <c r="U2637" s="14">
        <f>(P2637/100)*(K2637*$K$14)+(P2637/100)*(L2637*$L$14)</f>
        <v>0</v>
      </c>
      <c r="V2637" s="14">
        <f>(Q2637/100)*(L2637*$L$14)</f>
        <v>0</v>
      </c>
      <c r="W2637" s="14">
        <f>(R2637/100)*(K2637*$L$14)+(R2637/100)*(L2637*$M$14)</f>
        <v>0</v>
      </c>
      <c r="X2637" s="14">
        <f t="shared" si="834"/>
        <v>676.39</v>
      </c>
      <c r="Y2637" s="14">
        <f t="shared" si="835"/>
        <v>0</v>
      </c>
      <c r="Z2637" s="14">
        <f t="shared" si="836"/>
        <v>0</v>
      </c>
      <c r="AA2637" s="14">
        <f t="shared" si="837"/>
        <v>0</v>
      </c>
      <c r="AB2637" s="14">
        <f t="shared" si="847"/>
        <v>0</v>
      </c>
      <c r="AC2637" s="15">
        <f t="shared" si="846"/>
        <v>676.4</v>
      </c>
      <c r="AD2637" s="48">
        <f>(ROUND(AC2637-AC2626,1)/AC2626)</f>
        <v>0.27912254160363087</v>
      </c>
      <c r="AE2637" s="113"/>
      <c r="AF2637" s="60"/>
    </row>
    <row r="2638" spans="1:32">
      <c r="A2638" s="99"/>
      <c r="B2638" s="91"/>
      <c r="C2638" s="21" t="s">
        <v>330</v>
      </c>
      <c r="D2638" s="12">
        <v>172</v>
      </c>
      <c r="E2638" s="12">
        <v>0</v>
      </c>
      <c r="F2638" s="12">
        <v>0</v>
      </c>
      <c r="G2638" s="12">
        <v>0</v>
      </c>
      <c r="H2638" s="12">
        <v>0</v>
      </c>
      <c r="I2638" s="13">
        <v>50</v>
      </c>
      <c r="J2638" s="13">
        <v>0</v>
      </c>
      <c r="K2638" s="13">
        <v>0</v>
      </c>
      <c r="L2638" s="13">
        <v>85</v>
      </c>
      <c r="M2638" s="13">
        <v>0</v>
      </c>
      <c r="N2638" s="14">
        <f>D2638*$D$15</f>
        <v>223.6</v>
      </c>
      <c r="O2638" s="14">
        <f>E2638*$E$15</f>
        <v>0</v>
      </c>
      <c r="P2638" s="14">
        <f>F2638*$F$15</f>
        <v>0</v>
      </c>
      <c r="Q2638" s="14">
        <f>G2638*$G$15</f>
        <v>0</v>
      </c>
      <c r="R2638" s="14">
        <f>H2638*$H$15</f>
        <v>0</v>
      </c>
      <c r="S2638" s="14">
        <f>(N2638/100)*(I2638*$I$15)+(N2638/100)*(J2638*$J$15)+(N2638/100)*(L2638*$L$15)</f>
        <v>452.78999999999996</v>
      </c>
      <c r="T2638" s="14">
        <f>(O2638/100)*(K2638*$K$15)</f>
        <v>0</v>
      </c>
      <c r="U2638" s="14">
        <f>(P2638/100)*(K2638*$K$15)+(P2638/100)*(L2638*$L$15)</f>
        <v>0</v>
      </c>
      <c r="V2638" s="14">
        <f>(Q2638/100)*(L2638*$L$15)</f>
        <v>0</v>
      </c>
      <c r="W2638" s="14">
        <f>(R2638/100)*(K2638*$K$15)+(R2638/100)*(L2638*$L$15)</f>
        <v>0</v>
      </c>
      <c r="X2638" s="14">
        <f t="shared" si="834"/>
        <v>676.39</v>
      </c>
      <c r="Y2638" s="14">
        <f t="shared" si="835"/>
        <v>0</v>
      </c>
      <c r="Z2638" s="14">
        <f t="shared" si="836"/>
        <v>0</v>
      </c>
      <c r="AA2638" s="14">
        <f t="shared" si="837"/>
        <v>0</v>
      </c>
      <c r="AB2638" s="14">
        <f t="shared" si="847"/>
        <v>0</v>
      </c>
      <c r="AC2638" s="15">
        <f t="shared" si="846"/>
        <v>676.4</v>
      </c>
      <c r="AD2638" s="48">
        <f>(ROUND(AC2638-AC2626,1)/AC2626)</f>
        <v>0.27912254160363087</v>
      </c>
      <c r="AE2638" s="113"/>
      <c r="AF2638" s="60"/>
    </row>
    <row r="2639" spans="1:32">
      <c r="A2639" s="99"/>
      <c r="B2639" s="91"/>
      <c r="C2639" s="21" t="s">
        <v>326</v>
      </c>
      <c r="D2639" s="12">
        <v>150</v>
      </c>
      <c r="E2639" s="12">
        <v>0</v>
      </c>
      <c r="F2639" s="12">
        <v>0</v>
      </c>
      <c r="G2639" s="12">
        <v>0</v>
      </c>
      <c r="H2639" s="12">
        <v>0</v>
      </c>
      <c r="I2639" s="13">
        <v>50</v>
      </c>
      <c r="J2639" s="13">
        <v>41</v>
      </c>
      <c r="K2639" s="13">
        <v>0</v>
      </c>
      <c r="L2639" s="13">
        <v>40</v>
      </c>
      <c r="M2639" s="13">
        <v>0</v>
      </c>
      <c r="N2639" s="14">
        <f>D2639*$D$16</f>
        <v>195</v>
      </c>
      <c r="O2639" s="14">
        <f>E2639*$E$16</f>
        <v>0</v>
      </c>
      <c r="P2639" s="14">
        <f>F2639*$F$16</f>
        <v>0</v>
      </c>
      <c r="Q2639" s="14">
        <f>G2639*$G$16</f>
        <v>0</v>
      </c>
      <c r="R2639" s="14">
        <f>H2639*$H$16</f>
        <v>0</v>
      </c>
      <c r="S2639" s="14">
        <f>(N2639/100)*(I2639*$I$16)+(N2639/100)*(J2639*$J$16)+(N2639/100)*(L2639*$L$16)</f>
        <v>398.38499999999999</v>
      </c>
      <c r="T2639" s="14">
        <f>(O2639/100)*(K2639*$K$16)</f>
        <v>0</v>
      </c>
      <c r="U2639" s="14">
        <f>(P2639/100)*(K2639*$K$16)+(P2639/100)*(L2639*$L$16)</f>
        <v>0</v>
      </c>
      <c r="V2639" s="14">
        <f>(Q2639/100)*(L2639*$L$16)</f>
        <v>0</v>
      </c>
      <c r="W2639" s="14">
        <f>(R2639/100)*(K2639*$K$16)+(R2639/100)*(L2639*$L$16)</f>
        <v>0</v>
      </c>
      <c r="X2639" s="14">
        <f t="shared" si="834"/>
        <v>593.38499999999999</v>
      </c>
      <c r="Y2639" s="14">
        <f t="shared" si="835"/>
        <v>0</v>
      </c>
      <c r="Z2639" s="14">
        <f t="shared" si="836"/>
        <v>0</v>
      </c>
      <c r="AA2639" s="14">
        <f t="shared" si="837"/>
        <v>0</v>
      </c>
      <c r="AB2639" s="14">
        <f t="shared" si="847"/>
        <v>0</v>
      </c>
      <c r="AC2639" s="15">
        <f t="shared" si="846"/>
        <v>593.4</v>
      </c>
      <c r="AD2639" s="48">
        <f>(ROUND(AC2639-AC2626,1)/AC2626)</f>
        <v>0.12216338880484115</v>
      </c>
      <c r="AE2639" s="113"/>
      <c r="AF2639" s="60"/>
    </row>
    <row r="2640" spans="1:32">
      <c r="A2640" s="99"/>
      <c r="B2640" s="91"/>
      <c r="C2640" s="21" t="s">
        <v>327</v>
      </c>
      <c r="D2640" s="12">
        <v>150</v>
      </c>
      <c r="E2640" s="12">
        <v>0</v>
      </c>
      <c r="F2640" s="12">
        <v>0</v>
      </c>
      <c r="G2640" s="12">
        <v>0</v>
      </c>
      <c r="H2640" s="12">
        <v>0</v>
      </c>
      <c r="I2640" s="13">
        <v>75</v>
      </c>
      <c r="J2640" s="13">
        <v>0</v>
      </c>
      <c r="K2640" s="13">
        <v>0</v>
      </c>
      <c r="L2640" s="13">
        <v>40</v>
      </c>
      <c r="M2640" s="13">
        <v>0</v>
      </c>
      <c r="N2640" s="14">
        <f>D2640*$D$17</f>
        <v>195</v>
      </c>
      <c r="O2640" s="14">
        <f>E2640*$E$17</f>
        <v>0</v>
      </c>
      <c r="P2640" s="14">
        <f>F2640*$F$17</f>
        <v>0</v>
      </c>
      <c r="Q2640" s="14">
        <f>G2640*$G$17</f>
        <v>0</v>
      </c>
      <c r="R2640" s="14">
        <f>H2640*$H$17</f>
        <v>0</v>
      </c>
      <c r="S2640" s="14">
        <f>(N2640/100)*(I2640*$I$17)+(N2640/100)*(J2640*$J$17)+(N2640/100)*(L2640*$L$17)</f>
        <v>453.375</v>
      </c>
      <c r="T2640" s="14">
        <f>(O2640/100)*(K2640*$K$17)</f>
        <v>0</v>
      </c>
      <c r="U2640" s="14">
        <f>(P2640/100)*(K2640*$K$17)+(P2640/100)*(L2640*$L$17)</f>
        <v>0</v>
      </c>
      <c r="V2640" s="14">
        <f>(Q2640/100)*(L2640*$L$17)</f>
        <v>0</v>
      </c>
      <c r="W2640" s="14">
        <f>(R2640/100)*(K2640*$K$17)+(R2640/100)*(L2640*$L$17)</f>
        <v>0</v>
      </c>
      <c r="X2640" s="14">
        <f t="shared" si="834"/>
        <v>648.375</v>
      </c>
      <c r="Y2640" s="14">
        <f t="shared" si="835"/>
        <v>0</v>
      </c>
      <c r="Z2640" s="14">
        <f t="shared" si="836"/>
        <v>0</v>
      </c>
      <c r="AA2640" s="14">
        <f t="shared" si="837"/>
        <v>0</v>
      </c>
      <c r="AB2640" s="14">
        <f t="shared" si="847"/>
        <v>0</v>
      </c>
      <c r="AC2640" s="15">
        <f t="shared" si="846"/>
        <v>648.4</v>
      </c>
      <c r="AD2640" s="48">
        <f>(ROUND(AC2640-AC2626,1)/AC2626)</f>
        <v>0.22617246596066568</v>
      </c>
      <c r="AE2640" s="113"/>
      <c r="AF2640" s="60"/>
    </row>
    <row r="2641" spans="1:32">
      <c r="A2641" s="106" t="s">
        <v>0</v>
      </c>
      <c r="B2641" s="92" t="s">
        <v>550</v>
      </c>
      <c r="C2641" s="50" t="s">
        <v>243</v>
      </c>
      <c r="D2641" s="11">
        <v>175</v>
      </c>
      <c r="E2641" s="11">
        <v>0</v>
      </c>
      <c r="F2641" s="11">
        <v>0</v>
      </c>
      <c r="G2641" s="11">
        <v>0</v>
      </c>
      <c r="H2641" s="11">
        <v>0</v>
      </c>
      <c r="I2641" s="51">
        <v>70</v>
      </c>
      <c r="J2641" s="51">
        <v>0</v>
      </c>
      <c r="K2641" s="51">
        <v>0</v>
      </c>
      <c r="L2641" s="51">
        <v>0</v>
      </c>
      <c r="M2641" s="51">
        <v>0</v>
      </c>
      <c r="N2641" s="52">
        <f>D2641*$D$3</f>
        <v>262.5</v>
      </c>
      <c r="O2641" s="52">
        <f>E2641*$E$3</f>
        <v>0</v>
      </c>
      <c r="P2641" s="52">
        <f>F2641*$F$3</f>
        <v>0</v>
      </c>
      <c r="Q2641" s="52">
        <f>G2641*$G$3</f>
        <v>0</v>
      </c>
      <c r="R2641" s="52">
        <f>H2641*$H$3</f>
        <v>0</v>
      </c>
      <c r="S2641" s="52">
        <f>(N2641/100)*(I2641*$I$3)+(N2641/100)*(J2641*$J$3)</f>
        <v>275.625</v>
      </c>
      <c r="T2641" s="52">
        <f>(O2641/100)*(K2641*$K$3)</f>
        <v>0</v>
      </c>
      <c r="U2641" s="52">
        <f>(P2641/100)*(K2641*$K$3)+(P2641/100)*(L2641*$L$3)</f>
        <v>0</v>
      </c>
      <c r="V2641" s="52">
        <f>(Q2641/100)*(L2641*$L$3)</f>
        <v>0</v>
      </c>
      <c r="W2641" s="52">
        <f>(R2641/100)*(K2641*$K$3)+(R2641/100)*(L2641*$L$3)</f>
        <v>0</v>
      </c>
      <c r="X2641" s="52">
        <f t="shared" si="834"/>
        <v>538.125</v>
      </c>
      <c r="Y2641" s="52">
        <f t="shared" si="835"/>
        <v>0</v>
      </c>
      <c r="Z2641" s="52">
        <f t="shared" si="836"/>
        <v>0</v>
      </c>
      <c r="AA2641" s="52">
        <f t="shared" si="837"/>
        <v>0</v>
      </c>
      <c r="AB2641" s="52">
        <f>R2641+W2641</f>
        <v>0</v>
      </c>
      <c r="AC2641" s="53">
        <f>ROUND(X2641+Y2641+Z2641+AA2641+AB2641,1)</f>
        <v>538.1</v>
      </c>
      <c r="AD2641" s="58"/>
      <c r="AE2641" s="113"/>
      <c r="AF2641" s="60"/>
    </row>
    <row r="2642" spans="1:32">
      <c r="A2642" s="99" t="s">
        <v>815</v>
      </c>
      <c r="B2642" s="93">
        <v>32</v>
      </c>
      <c r="C2642" s="21" t="s">
        <v>325</v>
      </c>
      <c r="D2642" s="12">
        <v>175</v>
      </c>
      <c r="E2642" s="12">
        <v>0</v>
      </c>
      <c r="F2642" s="12">
        <v>0</v>
      </c>
      <c r="G2642" s="12">
        <v>0</v>
      </c>
      <c r="H2642" s="12">
        <v>0</v>
      </c>
      <c r="I2642" s="13">
        <v>80</v>
      </c>
      <c r="J2642" s="13">
        <v>19</v>
      </c>
      <c r="K2642" s="13">
        <v>0</v>
      </c>
      <c r="L2642" s="13">
        <v>0</v>
      </c>
      <c r="M2642" s="13">
        <v>0</v>
      </c>
      <c r="N2642" s="14">
        <f>D2642*$D$4</f>
        <v>227.5</v>
      </c>
      <c r="O2642" s="14">
        <f>E2642*$E$4</f>
        <v>0</v>
      </c>
      <c r="P2642" s="14">
        <f>F2642*$F$4</f>
        <v>0</v>
      </c>
      <c r="Q2642" s="14">
        <f>G2642*$G$4</f>
        <v>0</v>
      </c>
      <c r="R2642" s="14">
        <f>H2642*$H$4</f>
        <v>0</v>
      </c>
      <c r="S2642" s="14">
        <f>(N2642/100)*(I2642*$I$4)+(N2642/100)*(J2642*$J$4)</f>
        <v>405.40499999999997</v>
      </c>
      <c r="T2642" s="14">
        <f>(O2642/100)*(K2642*$K$4)</f>
        <v>0</v>
      </c>
      <c r="U2642" s="14">
        <f>(P2642/100)*(K2642*$K$4)+(P2642/100)*(L2642*$L$4)</f>
        <v>0</v>
      </c>
      <c r="V2642" s="14">
        <f>(Q2642/100)*(L2642*$L$4)</f>
        <v>0</v>
      </c>
      <c r="W2642" s="14">
        <f>(R2642/100)*(K2642*$K$4)+(R2642/100)*(L2642*$L$4)</f>
        <v>0</v>
      </c>
      <c r="X2642" s="14">
        <f t="shared" si="834"/>
        <v>632.90499999999997</v>
      </c>
      <c r="Y2642" s="14">
        <f t="shared" si="835"/>
        <v>0</v>
      </c>
      <c r="Z2642" s="14">
        <f t="shared" si="836"/>
        <v>0</v>
      </c>
      <c r="AA2642" s="14">
        <f t="shared" si="837"/>
        <v>0</v>
      </c>
      <c r="AB2642" s="14">
        <f>R2642+W2642</f>
        <v>0</v>
      </c>
      <c r="AC2642" s="15">
        <f>ROUND(X2642+Y2642+Z2642+AA2642+AB2642,1)</f>
        <v>632.9</v>
      </c>
      <c r="AD2642" s="48">
        <f>(ROUND(AC2642-AC2641,1)/AC2641)</f>
        <v>0.17617543207582231</v>
      </c>
      <c r="AE2642" s="113" t="s">
        <v>814</v>
      </c>
      <c r="AF2642" s="60"/>
    </row>
    <row r="2643" spans="1:32">
      <c r="A2643" s="99" t="s">
        <v>816</v>
      </c>
      <c r="B2643" s="93">
        <v>0</v>
      </c>
      <c r="C2643" s="21" t="s">
        <v>850</v>
      </c>
      <c r="D2643" s="12">
        <v>175</v>
      </c>
      <c r="E2643" s="12">
        <v>0</v>
      </c>
      <c r="F2643" s="12">
        <v>0</v>
      </c>
      <c r="G2643" s="12">
        <v>0</v>
      </c>
      <c r="H2643" s="12">
        <v>0</v>
      </c>
      <c r="I2643" s="13">
        <v>70</v>
      </c>
      <c r="J2643" s="13">
        <v>0</v>
      </c>
      <c r="K2643" s="13">
        <v>0</v>
      </c>
      <c r="L2643" s="13">
        <v>0</v>
      </c>
      <c r="M2643" s="13">
        <v>0</v>
      </c>
      <c r="N2643" s="14">
        <f>D2643*$D$5</f>
        <v>244.99999999999997</v>
      </c>
      <c r="O2643" s="14">
        <f>E2643*$E$5</f>
        <v>0</v>
      </c>
      <c r="P2643" s="14">
        <f>F2643*$F$5</f>
        <v>0</v>
      </c>
      <c r="Q2643" s="14">
        <f>G2643*$G$5</f>
        <v>0</v>
      </c>
      <c r="R2643" s="14">
        <f>H2643*$H$5</f>
        <v>0</v>
      </c>
      <c r="S2643" s="14">
        <f>(N2643/100)*(I2643*$I$5)+(N2643/100)*(J2643*$J$5)</f>
        <v>257.25</v>
      </c>
      <c r="T2643" s="14">
        <f>(O2643/100)*(K2643*$K$5)</f>
        <v>0</v>
      </c>
      <c r="U2643" s="14">
        <f>(P2643/100)*(K2643*$K$5)+(P2643/100)*(L2643*$L$5)</f>
        <v>0</v>
      </c>
      <c r="V2643" s="14">
        <f>(Q2643/100)*(L2643*$L$5)</f>
        <v>0</v>
      </c>
      <c r="W2643" s="14">
        <f>(R2643/100)*(K2643*$K$5)+(R2643/100)*(L2643*$L$5)</f>
        <v>0</v>
      </c>
      <c r="X2643" s="14">
        <f t="shared" si="834"/>
        <v>502.25</v>
      </c>
      <c r="Y2643" s="14">
        <f t="shared" si="835"/>
        <v>0</v>
      </c>
      <c r="Z2643" s="14">
        <f t="shared" si="836"/>
        <v>0</v>
      </c>
      <c r="AA2643" s="14">
        <f t="shared" si="837"/>
        <v>0</v>
      </c>
      <c r="AB2643" s="14">
        <f>R2643+W2643</f>
        <v>0</v>
      </c>
      <c r="AC2643" s="15">
        <f t="shared" ref="AC2643:AC2655" si="848">ROUND(X2643+Y2643+Z2643+AA2643+AB2643,1)</f>
        <v>502.3</v>
      </c>
      <c r="AD2643" s="48">
        <f>(ROUND(AC2643-AC2641,1)/AC2641)</f>
        <v>-6.6530384686861177E-2</v>
      </c>
      <c r="AE2643" s="113"/>
      <c r="AF2643" s="60"/>
    </row>
    <row r="2644" spans="1:32">
      <c r="A2644" s="99" t="s">
        <v>817</v>
      </c>
      <c r="B2644" s="93">
        <v>0</v>
      </c>
      <c r="C2644" s="21" t="s">
        <v>338</v>
      </c>
      <c r="D2644" s="12">
        <v>175</v>
      </c>
      <c r="E2644" s="12">
        <v>0</v>
      </c>
      <c r="F2644" s="12">
        <v>0</v>
      </c>
      <c r="G2644" s="12">
        <v>0</v>
      </c>
      <c r="H2644" s="12">
        <v>0</v>
      </c>
      <c r="I2644" s="13">
        <v>70</v>
      </c>
      <c r="J2644" s="13">
        <v>0</v>
      </c>
      <c r="K2644" s="13">
        <v>0</v>
      </c>
      <c r="L2644" s="13">
        <v>0</v>
      </c>
      <c r="M2644" s="13">
        <v>0</v>
      </c>
      <c r="N2644" s="14">
        <f>D2644*$D$6</f>
        <v>244.99999999999997</v>
      </c>
      <c r="O2644" s="14">
        <f>E2644*$E$6</f>
        <v>0</v>
      </c>
      <c r="P2644" s="14">
        <f>F2644*$F$6</f>
        <v>0</v>
      </c>
      <c r="Q2644" s="14">
        <f>G2644*$G$6</f>
        <v>0</v>
      </c>
      <c r="R2644" s="14">
        <f>H2644*$H$6</f>
        <v>0</v>
      </c>
      <c r="S2644" s="14">
        <f>(N2644/100)*(I2644*$I$6)+(N2644/100)*(J2644*$J$6)</f>
        <v>257.25</v>
      </c>
      <c r="T2644" s="14">
        <f>(O2644/100)*(K2644*$K$6)</f>
        <v>0</v>
      </c>
      <c r="U2644" s="14">
        <f>(P2644/100)*(K2644*$K$6)+(P2644/100)*(L2644*$L$6)</f>
        <v>0</v>
      </c>
      <c r="V2644" s="14">
        <f>(Q2644/100)*(L2644*$L$6)</f>
        <v>0</v>
      </c>
      <c r="W2644" s="14">
        <f>(R2644/100)*(K2644*$K$6)+(R2644/100)*(L2644*$L$6)</f>
        <v>0</v>
      </c>
      <c r="X2644" s="14">
        <f t="shared" si="834"/>
        <v>502.25</v>
      </c>
      <c r="Y2644" s="14">
        <f t="shared" si="835"/>
        <v>0</v>
      </c>
      <c r="Z2644" s="14">
        <f t="shared" si="836"/>
        <v>0</v>
      </c>
      <c r="AA2644" s="14">
        <f t="shared" si="837"/>
        <v>0</v>
      </c>
      <c r="AB2644" s="14">
        <f t="shared" ref="AB2644:AB2655" si="849">R2644+W2644</f>
        <v>0</v>
      </c>
      <c r="AC2644" s="15">
        <f t="shared" si="848"/>
        <v>502.3</v>
      </c>
      <c r="AD2644" s="48">
        <f>(ROUND(AC2644-AC2641,1)/AC2641)</f>
        <v>-6.6530384686861177E-2</v>
      </c>
      <c r="AE2644" s="113"/>
      <c r="AF2644" s="60"/>
    </row>
    <row r="2645" spans="1:32">
      <c r="A2645" s="99" t="s">
        <v>818</v>
      </c>
      <c r="B2645" s="93">
        <v>0</v>
      </c>
      <c r="C2645" s="21" t="s">
        <v>339</v>
      </c>
      <c r="D2645" s="12">
        <v>175</v>
      </c>
      <c r="E2645" s="12">
        <v>0</v>
      </c>
      <c r="F2645" s="12">
        <v>0</v>
      </c>
      <c r="G2645" s="12">
        <v>0</v>
      </c>
      <c r="H2645" s="12">
        <v>0</v>
      </c>
      <c r="I2645" s="13">
        <v>70</v>
      </c>
      <c r="J2645" s="13">
        <v>0</v>
      </c>
      <c r="K2645" s="13">
        <v>0</v>
      </c>
      <c r="L2645" s="13">
        <v>0</v>
      </c>
      <c r="M2645" s="13">
        <v>0</v>
      </c>
      <c r="N2645" s="14">
        <f>D2645*$D$7</f>
        <v>244.99999999999997</v>
      </c>
      <c r="O2645" s="14">
        <f>E2645*$E$7</f>
        <v>0</v>
      </c>
      <c r="P2645" s="14">
        <f>F2645*$F$7</f>
        <v>0</v>
      </c>
      <c r="Q2645" s="14">
        <f>G2645*$G$7</f>
        <v>0</v>
      </c>
      <c r="R2645" s="14">
        <f>H2645*$H$7</f>
        <v>0</v>
      </c>
      <c r="S2645" s="14">
        <f>(N2645/100)*(I2645*$I$7)+(N2645/100)*(J2645*$J$7)</f>
        <v>257.25</v>
      </c>
      <c r="T2645" s="14">
        <f>(O2645/100)*(K2645*$K$7)</f>
        <v>0</v>
      </c>
      <c r="U2645" s="14">
        <f>(P2645/100)*(K2645*$K$7)+(P2645/100)*(L2645*$L$7)</f>
        <v>0</v>
      </c>
      <c r="V2645" s="14">
        <f>(Q2645/100)*(L2645*$L$7)</f>
        <v>0</v>
      </c>
      <c r="W2645" s="14">
        <f>(R2645/100)*(K2645*$K$7)+(R2645/100)*(L2645*$L$7)</f>
        <v>0</v>
      </c>
      <c r="X2645" s="14">
        <f t="shared" si="834"/>
        <v>502.25</v>
      </c>
      <c r="Y2645" s="14">
        <f t="shared" si="835"/>
        <v>0</v>
      </c>
      <c r="Z2645" s="14">
        <f t="shared" si="836"/>
        <v>0</v>
      </c>
      <c r="AA2645" s="14">
        <f t="shared" si="837"/>
        <v>0</v>
      </c>
      <c r="AB2645" s="14">
        <f t="shared" si="849"/>
        <v>0</v>
      </c>
      <c r="AC2645" s="15">
        <f t="shared" si="848"/>
        <v>502.3</v>
      </c>
      <c r="AD2645" s="48">
        <f>(ROUND(AC2645-AC2641,1)/AC2641)</f>
        <v>-6.6530384686861177E-2</v>
      </c>
      <c r="AE2645" s="113"/>
      <c r="AF2645" s="60"/>
    </row>
    <row r="2646" spans="1:32">
      <c r="A2646" s="99" t="s">
        <v>667</v>
      </c>
      <c r="B2646" s="93"/>
      <c r="C2646" s="21" t="s">
        <v>340</v>
      </c>
      <c r="D2646" s="12">
        <v>175</v>
      </c>
      <c r="E2646" s="12">
        <v>0</v>
      </c>
      <c r="F2646" s="12">
        <v>0</v>
      </c>
      <c r="G2646" s="12">
        <v>0</v>
      </c>
      <c r="H2646" s="12">
        <v>0</v>
      </c>
      <c r="I2646" s="13">
        <v>70</v>
      </c>
      <c r="J2646" s="13">
        <v>0</v>
      </c>
      <c r="K2646" s="13">
        <v>0</v>
      </c>
      <c r="L2646" s="13">
        <v>0</v>
      </c>
      <c r="M2646" s="13">
        <v>0</v>
      </c>
      <c r="N2646" s="14">
        <f>D2646*$D$8</f>
        <v>244.99999999999997</v>
      </c>
      <c r="O2646" s="14">
        <f>E2646*$E$8</f>
        <v>0</v>
      </c>
      <c r="P2646" s="14">
        <f>F2646*$F$8</f>
        <v>0</v>
      </c>
      <c r="Q2646" s="14">
        <f>G2646*$G$8</f>
        <v>0</v>
      </c>
      <c r="R2646" s="14">
        <f>H2646*$H$8</f>
        <v>0</v>
      </c>
      <c r="S2646" s="14">
        <f>(N2646/100)*(I2646*$I$8)+(N2646/100)*(J2646*$J$8)</f>
        <v>257.25</v>
      </c>
      <c r="T2646" s="14">
        <f>(O2646/100)*(K2646*$K$8)</f>
        <v>0</v>
      </c>
      <c r="U2646" s="14">
        <f>(P2646/100)*(K2646*$K$8)+(P2646/100)*(L2646*$L$8)</f>
        <v>0</v>
      </c>
      <c r="V2646" s="14">
        <f>(Q2646/100)*(L2646*$L$8)</f>
        <v>0</v>
      </c>
      <c r="W2646" s="14">
        <f>(R2646/100)*(K2646*$K$8)+(R2646/100)*(L2646*$L$8)</f>
        <v>0</v>
      </c>
      <c r="X2646" s="14">
        <f t="shared" si="834"/>
        <v>502.25</v>
      </c>
      <c r="Y2646" s="14">
        <f t="shared" si="835"/>
        <v>0</v>
      </c>
      <c r="Z2646" s="14">
        <f t="shared" si="836"/>
        <v>0</v>
      </c>
      <c r="AA2646" s="14">
        <f t="shared" si="837"/>
        <v>0</v>
      </c>
      <c r="AB2646" s="14">
        <f t="shared" si="849"/>
        <v>0</v>
      </c>
      <c r="AC2646" s="15">
        <f t="shared" si="848"/>
        <v>502.3</v>
      </c>
      <c r="AD2646" s="48">
        <f>(ROUND(AC2646-AC2641,1)/AC2641)</f>
        <v>-6.6530384686861177E-2</v>
      </c>
      <c r="AE2646" s="113"/>
      <c r="AF2646" s="60"/>
    </row>
    <row r="2647" spans="1:32">
      <c r="A2647" s="99" t="s">
        <v>606</v>
      </c>
      <c r="B2647" s="93"/>
      <c r="C2647" s="21" t="s">
        <v>1</v>
      </c>
      <c r="D2647" s="12">
        <v>87</v>
      </c>
      <c r="E2647" s="12">
        <v>175</v>
      </c>
      <c r="F2647" s="12">
        <v>0</v>
      </c>
      <c r="G2647" s="12">
        <v>0</v>
      </c>
      <c r="H2647" s="12">
        <v>0</v>
      </c>
      <c r="I2647" s="13">
        <v>70</v>
      </c>
      <c r="J2647" s="13">
        <v>0</v>
      </c>
      <c r="K2647" s="13">
        <v>75</v>
      </c>
      <c r="L2647" s="13">
        <v>0</v>
      </c>
      <c r="M2647" s="13">
        <v>0</v>
      </c>
      <c r="N2647" s="14">
        <f>D2647*$D$9</f>
        <v>104.39999999999999</v>
      </c>
      <c r="O2647" s="14">
        <f>E2647*$E$9</f>
        <v>227.5</v>
      </c>
      <c r="P2647" s="14">
        <f>F2647*$F$9</f>
        <v>0</v>
      </c>
      <c r="Q2647" s="14">
        <f>G2647*$G$9</f>
        <v>0</v>
      </c>
      <c r="R2647" s="14">
        <f>H2647*$H$9</f>
        <v>0</v>
      </c>
      <c r="S2647" s="14">
        <f>(N2647/100)*(I2647*$I$9)+(N2647/100)*(J2647*$J$9)</f>
        <v>109.61999999999998</v>
      </c>
      <c r="T2647" s="14">
        <f>(O2647/100)*(K2647*$K$9)</f>
        <v>255.9375</v>
      </c>
      <c r="U2647" s="14">
        <f>(P2647/100)*(K2647*$K$9)+(P2647/100)*(L2647*$L$9)</f>
        <v>0</v>
      </c>
      <c r="V2647" s="14">
        <f>(Q2647/100)*(L2647*$L$9)</f>
        <v>0</v>
      </c>
      <c r="W2647" s="14">
        <f>(R2647/100)*(K2647*$K$9)+(R2647/100)*(L2647*$L$9)</f>
        <v>0</v>
      </c>
      <c r="X2647" s="14">
        <f t="shared" si="834"/>
        <v>214.01999999999998</v>
      </c>
      <c r="Y2647" s="14">
        <f t="shared" si="835"/>
        <v>483.4375</v>
      </c>
      <c r="Z2647" s="14">
        <f t="shared" si="836"/>
        <v>0</v>
      </c>
      <c r="AA2647" s="14">
        <f t="shared" si="837"/>
        <v>0</v>
      </c>
      <c r="AB2647" s="14">
        <f t="shared" si="849"/>
        <v>0</v>
      </c>
      <c r="AC2647" s="15">
        <f t="shared" si="848"/>
        <v>697.5</v>
      </c>
      <c r="AD2647" s="48">
        <f>(ROUND(AC2647-AC2641,1)/AC2641)</f>
        <v>0.29622746701356623</v>
      </c>
      <c r="AE2647" s="113"/>
      <c r="AF2647" s="60"/>
    </row>
    <row r="2648" spans="1:32">
      <c r="A2648" s="99" t="s">
        <v>845</v>
      </c>
      <c r="B2648" s="93"/>
      <c r="C2648" s="21" t="s">
        <v>2</v>
      </c>
      <c r="D2648" s="12">
        <v>87</v>
      </c>
      <c r="E2648" s="12">
        <v>0</v>
      </c>
      <c r="F2648" s="12">
        <v>175</v>
      </c>
      <c r="G2648" s="12">
        <v>0</v>
      </c>
      <c r="H2648" s="12">
        <v>0</v>
      </c>
      <c r="I2648" s="13">
        <v>70</v>
      </c>
      <c r="J2648" s="13">
        <v>0</v>
      </c>
      <c r="K2648" s="13">
        <v>37.5</v>
      </c>
      <c r="L2648" s="13">
        <v>37.5</v>
      </c>
      <c r="M2648" s="13">
        <v>0</v>
      </c>
      <c r="N2648" s="14">
        <f>D2648*$D$10</f>
        <v>104.39999999999999</v>
      </c>
      <c r="O2648" s="14">
        <f>E2648*$E$10</f>
        <v>0</v>
      </c>
      <c r="P2648" s="14">
        <f>F2648*$F$10</f>
        <v>227.5</v>
      </c>
      <c r="Q2648" s="14">
        <f>G2648*$G$10</f>
        <v>0</v>
      </c>
      <c r="R2648" s="14">
        <f>H2648*$H$10</f>
        <v>0</v>
      </c>
      <c r="S2648" s="14">
        <f>(N2648/100)*(I2648*$I$10)+(N2648/100)*(J2648*$J$10)</f>
        <v>109.61999999999998</v>
      </c>
      <c r="T2648" s="14">
        <f>(O2648/100)*(K2648*$J$10)</f>
        <v>0</v>
      </c>
      <c r="U2648" s="14">
        <f>(P2648/100)*(K2648*$K$10)+(P2648/100)*(L2648*$L$10)</f>
        <v>255.9375</v>
      </c>
      <c r="V2648" s="14">
        <f>(Q2648/100)*(L2648*$L$10)</f>
        <v>0</v>
      </c>
      <c r="W2648" s="14">
        <f>(R2648/100)*(K2648*$K$10)+(R2648/100)*(L2648*$L$10)</f>
        <v>0</v>
      </c>
      <c r="X2648" s="14">
        <f t="shared" si="834"/>
        <v>214.01999999999998</v>
      </c>
      <c r="Y2648" s="14">
        <f t="shared" si="835"/>
        <v>0</v>
      </c>
      <c r="Z2648" s="14">
        <f t="shared" si="836"/>
        <v>483.4375</v>
      </c>
      <c r="AA2648" s="14">
        <f t="shared" si="837"/>
        <v>0</v>
      </c>
      <c r="AB2648" s="14">
        <f t="shared" si="849"/>
        <v>0</v>
      </c>
      <c r="AC2648" s="15">
        <f t="shared" si="848"/>
        <v>697.5</v>
      </c>
      <c r="AD2648" s="48">
        <f>(ROUND(AC2648-AC2641,1)/AC2641)</f>
        <v>0.29622746701356623</v>
      </c>
      <c r="AE2648" s="113"/>
      <c r="AF2648" s="60"/>
    </row>
    <row r="2649" spans="1:32">
      <c r="A2649" s="99" t="s">
        <v>846</v>
      </c>
      <c r="B2649" s="93"/>
      <c r="C2649" s="21" t="s">
        <v>3</v>
      </c>
      <c r="D2649" s="12">
        <v>87</v>
      </c>
      <c r="E2649" s="12">
        <v>0</v>
      </c>
      <c r="F2649" s="12">
        <v>0</v>
      </c>
      <c r="G2649" s="12">
        <v>175</v>
      </c>
      <c r="H2649" s="12">
        <v>0</v>
      </c>
      <c r="I2649" s="13">
        <v>70</v>
      </c>
      <c r="J2649" s="13">
        <v>0</v>
      </c>
      <c r="K2649" s="13">
        <v>0</v>
      </c>
      <c r="L2649" s="13">
        <v>75</v>
      </c>
      <c r="M2649" s="13">
        <v>0</v>
      </c>
      <c r="N2649" s="14">
        <f>D2649*$D$11</f>
        <v>104.39999999999999</v>
      </c>
      <c r="O2649" s="14">
        <f>E2649*$E$11</f>
        <v>0</v>
      </c>
      <c r="P2649" s="14">
        <f>F2649*$F$11</f>
        <v>0</v>
      </c>
      <c r="Q2649" s="14">
        <f>G2649*$G$11</f>
        <v>227.5</v>
      </c>
      <c r="R2649" s="14">
        <f>H2649*$H$11</f>
        <v>0</v>
      </c>
      <c r="S2649" s="14">
        <f>(N2649/100)*(I2649*$I$11)+(N2649/100)*(J2649*$J$11)</f>
        <v>109.61999999999998</v>
      </c>
      <c r="T2649" s="14">
        <f>(O2649/100)*(K2649*$K$11)</f>
        <v>0</v>
      </c>
      <c r="U2649" s="14">
        <f>(P2649/100)*(K2649*$K$11)+(P2649/100)*(L2649*$L$11)</f>
        <v>0</v>
      </c>
      <c r="V2649" s="14">
        <f>(Q2649/100)*(L2649*$L$11)</f>
        <v>255.9375</v>
      </c>
      <c r="W2649" s="14">
        <f>(R2649/100)*(K2649*$K$11)+(R2649/100)*(L2649*$L$11)</f>
        <v>0</v>
      </c>
      <c r="X2649" s="14">
        <f t="shared" si="834"/>
        <v>214.01999999999998</v>
      </c>
      <c r="Y2649" s="14">
        <f t="shared" si="835"/>
        <v>0</v>
      </c>
      <c r="Z2649" s="14">
        <f t="shared" si="836"/>
        <v>0</v>
      </c>
      <c r="AA2649" s="14">
        <f t="shared" si="837"/>
        <v>483.4375</v>
      </c>
      <c r="AB2649" s="14">
        <f t="shared" si="849"/>
        <v>0</v>
      </c>
      <c r="AC2649" s="15">
        <f t="shared" si="848"/>
        <v>697.5</v>
      </c>
      <c r="AD2649" s="48">
        <f>(ROUND(AC2649-AC2641,1)/AC2641)</f>
        <v>0.29622746701356623</v>
      </c>
      <c r="AE2649" s="113"/>
      <c r="AF2649" s="60"/>
    </row>
    <row r="2650" spans="1:32">
      <c r="A2650" s="99" t="s">
        <v>847</v>
      </c>
      <c r="B2650" s="93"/>
      <c r="C2650" s="21" t="s">
        <v>4</v>
      </c>
      <c r="D2650" s="12">
        <v>87</v>
      </c>
      <c r="E2650" s="12">
        <v>0</v>
      </c>
      <c r="F2650" s="12">
        <v>0</v>
      </c>
      <c r="G2650" s="12">
        <v>0</v>
      </c>
      <c r="H2650" s="12">
        <v>175</v>
      </c>
      <c r="I2650" s="13">
        <v>70</v>
      </c>
      <c r="J2650" s="13">
        <v>0</v>
      </c>
      <c r="K2650" s="13">
        <v>37.5</v>
      </c>
      <c r="L2650" s="13">
        <v>37.5</v>
      </c>
      <c r="M2650" s="13">
        <v>0</v>
      </c>
      <c r="N2650" s="14">
        <f>D2650*$D$12</f>
        <v>104.39999999999999</v>
      </c>
      <c r="O2650" s="14">
        <f>E2650*$E$12</f>
        <v>0</v>
      </c>
      <c r="P2650" s="14">
        <f>F2650*$F$12</f>
        <v>0</v>
      </c>
      <c r="Q2650" s="14">
        <f>G2650*$G$12</f>
        <v>0</v>
      </c>
      <c r="R2650" s="14">
        <f>H2650*$H$12</f>
        <v>227.5</v>
      </c>
      <c r="S2650" s="14">
        <f>(N2650/100)*(I2650*$I$12)+(N2650/100)*(J2650*$J$12)</f>
        <v>109.61999999999998</v>
      </c>
      <c r="T2650" s="14">
        <f>(O2650/100)*(K2650*$K$12)</f>
        <v>0</v>
      </c>
      <c r="U2650" s="14">
        <f>(P2650/100)*(K2650*$K$12)+(P2650/100)*(L2650*$L$12)</f>
        <v>0</v>
      </c>
      <c r="V2650" s="14">
        <f>(Q2650/100)*(L2650*$L$12)</f>
        <v>0</v>
      </c>
      <c r="W2650" s="14">
        <f>(R2650/100)*(K2650*$K$12)+(R2650/100)*(L2650*$L$12)</f>
        <v>255.9375</v>
      </c>
      <c r="X2650" s="14">
        <f t="shared" si="834"/>
        <v>214.01999999999998</v>
      </c>
      <c r="Y2650" s="14">
        <f t="shared" si="835"/>
        <v>0</v>
      </c>
      <c r="Z2650" s="14">
        <f t="shared" si="836"/>
        <v>0</v>
      </c>
      <c r="AA2650" s="14">
        <f t="shared" si="837"/>
        <v>0</v>
      </c>
      <c r="AB2650" s="14">
        <f t="shared" si="849"/>
        <v>483.4375</v>
      </c>
      <c r="AC2650" s="15">
        <f t="shared" si="848"/>
        <v>697.5</v>
      </c>
      <c r="AD2650" s="48">
        <f>(ROUND(AC2650-AC2641,1)/AC2641)</f>
        <v>0.29622746701356623</v>
      </c>
      <c r="AE2650" s="113"/>
      <c r="AF2650" s="60"/>
    </row>
    <row r="2651" spans="1:32">
      <c r="A2651" s="99" t="s">
        <v>848</v>
      </c>
      <c r="B2651" s="93"/>
      <c r="C2651" s="21" t="s">
        <v>328</v>
      </c>
      <c r="D2651" s="12">
        <v>175</v>
      </c>
      <c r="E2651" s="12">
        <v>0</v>
      </c>
      <c r="F2651" s="12">
        <v>0</v>
      </c>
      <c r="G2651" s="12">
        <v>0</v>
      </c>
      <c r="H2651" s="12">
        <v>0</v>
      </c>
      <c r="I2651" s="13">
        <v>70</v>
      </c>
      <c r="J2651" s="13">
        <v>0</v>
      </c>
      <c r="K2651" s="13">
        <v>0</v>
      </c>
      <c r="L2651" s="13">
        <v>0</v>
      </c>
      <c r="M2651" s="13">
        <v>65</v>
      </c>
      <c r="N2651" s="14">
        <f>D2651*$D$13</f>
        <v>227.5</v>
      </c>
      <c r="O2651" s="14">
        <f>E2651*$E$13</f>
        <v>0</v>
      </c>
      <c r="P2651" s="14">
        <f>F2651*$F$13</f>
        <v>0</v>
      </c>
      <c r="Q2651" s="14">
        <f>G2651*$G$13</f>
        <v>0</v>
      </c>
      <c r="R2651" s="14">
        <f>H2651*$H$13</f>
        <v>0</v>
      </c>
      <c r="S2651" s="14">
        <f>(N2651/100)*(I2651*$I$14)+(N2651/100)*(J2651*$J$14)+(N2651/100)*(M2651*$M$14)</f>
        <v>460.6875</v>
      </c>
      <c r="T2651" s="14">
        <f>(O2651/100)*(K2651*$K$13)+(O2651/100)*(M2651*$M$13)</f>
        <v>0</v>
      </c>
      <c r="U2651" s="14">
        <f>(P2651/100)*(K2651*$K$13)+(P2651/100)*(L2651*$L$13)+(P2651/100)*(M2651*$M$13)</f>
        <v>0</v>
      </c>
      <c r="V2651" s="14">
        <f>(Q2651/100)*(L2651*$L$13)+(Q2651/100)*(M2651*$M$13)</f>
        <v>0</v>
      </c>
      <c r="W2651" s="14">
        <f>(R2651/100)*(K2651*$K$13)+(R2651/100)*(L2651*$L$13)+(R2651/100)*(M2651*$M$13)</f>
        <v>0</v>
      </c>
      <c r="X2651" s="14">
        <f t="shared" si="834"/>
        <v>688.1875</v>
      </c>
      <c r="Y2651" s="14">
        <f t="shared" si="835"/>
        <v>0</v>
      </c>
      <c r="Z2651" s="14">
        <f t="shared" si="836"/>
        <v>0</v>
      </c>
      <c r="AA2651" s="14">
        <f t="shared" si="837"/>
        <v>0</v>
      </c>
      <c r="AB2651" s="14">
        <f t="shared" si="849"/>
        <v>0</v>
      </c>
      <c r="AC2651" s="15">
        <f t="shared" si="848"/>
        <v>688.2</v>
      </c>
      <c r="AD2651" s="48">
        <f>(ROUND(AC2651-AC2641,1)/AC2641)</f>
        <v>0.27894443412005199</v>
      </c>
      <c r="AE2651" s="113"/>
      <c r="AF2651" s="60"/>
    </row>
    <row r="2652" spans="1:32">
      <c r="A2652" s="99" t="s">
        <v>849</v>
      </c>
      <c r="B2652" s="93"/>
      <c r="C2652" s="21" t="s">
        <v>329</v>
      </c>
      <c r="D2652" s="12">
        <v>175</v>
      </c>
      <c r="E2652" s="12">
        <v>0</v>
      </c>
      <c r="F2652" s="12">
        <v>0</v>
      </c>
      <c r="G2652" s="12">
        <v>0</v>
      </c>
      <c r="H2652" s="12">
        <v>0</v>
      </c>
      <c r="I2652" s="13">
        <v>70</v>
      </c>
      <c r="J2652" s="13">
        <v>0</v>
      </c>
      <c r="K2652" s="13">
        <v>65</v>
      </c>
      <c r="L2652" s="13">
        <v>0</v>
      </c>
      <c r="M2652" s="13">
        <v>0</v>
      </c>
      <c r="N2652" s="14">
        <f>D2652*$D$14</f>
        <v>227.5</v>
      </c>
      <c r="O2652" s="14">
        <f>E2652*$E$14</f>
        <v>0</v>
      </c>
      <c r="P2652" s="14">
        <f>F2652*$F$14</f>
        <v>0</v>
      </c>
      <c r="Q2652" s="14">
        <f>G2652*$G$14</f>
        <v>0</v>
      </c>
      <c r="R2652" s="14">
        <f>H2652*$H$14</f>
        <v>0</v>
      </c>
      <c r="S2652" s="14">
        <f>(N2652/100)*(I2652*$I$14)+(N2652/100)*(J2652*$J$14)+(N2652/100)*(K2652*$K$14)</f>
        <v>460.6875</v>
      </c>
      <c r="T2652" s="14">
        <f>(O2652/100)*(K2652*$K$14)</f>
        <v>0</v>
      </c>
      <c r="U2652" s="14">
        <f>(P2652/100)*(K2652*$K$14)+(P2652/100)*(L2652*$L$14)</f>
        <v>0</v>
      </c>
      <c r="V2652" s="14">
        <f>(Q2652/100)*(L2652*$L$14)</f>
        <v>0</v>
      </c>
      <c r="W2652" s="14">
        <f>(R2652/100)*(K2652*$L$14)+(R2652/100)*(L2652*$M$14)</f>
        <v>0</v>
      </c>
      <c r="X2652" s="14">
        <f t="shared" si="834"/>
        <v>688.1875</v>
      </c>
      <c r="Y2652" s="14">
        <f t="shared" si="835"/>
        <v>0</v>
      </c>
      <c r="Z2652" s="14">
        <f t="shared" si="836"/>
        <v>0</v>
      </c>
      <c r="AA2652" s="14">
        <f t="shared" si="837"/>
        <v>0</v>
      </c>
      <c r="AB2652" s="14">
        <f t="shared" si="849"/>
        <v>0</v>
      </c>
      <c r="AC2652" s="15">
        <f t="shared" si="848"/>
        <v>688.2</v>
      </c>
      <c r="AD2652" s="48">
        <f>(ROUND(AC2652-AC2641,1)/AC2641)</f>
        <v>0.27894443412005199</v>
      </c>
      <c r="AE2652" s="113"/>
      <c r="AF2652" s="60"/>
    </row>
    <row r="2653" spans="1:32">
      <c r="A2653" s="99"/>
      <c r="B2653" s="93"/>
      <c r="C2653" s="21" t="s">
        <v>330</v>
      </c>
      <c r="D2653" s="12">
        <v>175</v>
      </c>
      <c r="E2653" s="12">
        <v>0</v>
      </c>
      <c r="F2653" s="12">
        <v>0</v>
      </c>
      <c r="G2653" s="12">
        <v>0</v>
      </c>
      <c r="H2653" s="12">
        <v>0</v>
      </c>
      <c r="I2653" s="13">
        <v>70</v>
      </c>
      <c r="J2653" s="13">
        <v>0</v>
      </c>
      <c r="K2653" s="13">
        <v>0</v>
      </c>
      <c r="L2653" s="13">
        <v>65</v>
      </c>
      <c r="M2653" s="13">
        <v>0</v>
      </c>
      <c r="N2653" s="14">
        <f>D2653*$D$15</f>
        <v>227.5</v>
      </c>
      <c r="O2653" s="14">
        <f>E2653*$E$15</f>
        <v>0</v>
      </c>
      <c r="P2653" s="14">
        <f>F2653*$F$15</f>
        <v>0</v>
      </c>
      <c r="Q2653" s="14">
        <f>G2653*$G$15</f>
        <v>0</v>
      </c>
      <c r="R2653" s="14">
        <f>H2653*$H$15</f>
        <v>0</v>
      </c>
      <c r="S2653" s="14">
        <f>(N2653/100)*(I2653*$I$15)+(N2653/100)*(J2653*$J$15)+(N2653/100)*(L2653*$L$15)</f>
        <v>460.6875</v>
      </c>
      <c r="T2653" s="14">
        <f>(O2653/100)*(K2653*$K$15)</f>
        <v>0</v>
      </c>
      <c r="U2653" s="14">
        <f>(P2653/100)*(K2653*$K$15)+(P2653/100)*(L2653*$L$15)</f>
        <v>0</v>
      </c>
      <c r="V2653" s="14">
        <f>(Q2653/100)*(L2653*$L$15)</f>
        <v>0</v>
      </c>
      <c r="W2653" s="14">
        <f>(R2653/100)*(K2653*$K$15)+(R2653/100)*(L2653*$L$15)</f>
        <v>0</v>
      </c>
      <c r="X2653" s="14">
        <f t="shared" si="834"/>
        <v>688.1875</v>
      </c>
      <c r="Y2653" s="14">
        <f t="shared" si="835"/>
        <v>0</v>
      </c>
      <c r="Z2653" s="14">
        <f t="shared" si="836"/>
        <v>0</v>
      </c>
      <c r="AA2653" s="14">
        <f t="shared" si="837"/>
        <v>0</v>
      </c>
      <c r="AB2653" s="14">
        <f t="shared" si="849"/>
        <v>0</v>
      </c>
      <c r="AC2653" s="15">
        <f t="shared" si="848"/>
        <v>688.2</v>
      </c>
      <c r="AD2653" s="48">
        <f>(ROUND(AC2653-AC2641,1)/AC2641)</f>
        <v>0.27894443412005199</v>
      </c>
      <c r="AE2653" s="113"/>
      <c r="AF2653" s="60"/>
    </row>
    <row r="2654" spans="1:32">
      <c r="A2654" s="99"/>
      <c r="B2654" s="93"/>
      <c r="C2654" s="21" t="s">
        <v>326</v>
      </c>
      <c r="D2654" s="12">
        <v>175</v>
      </c>
      <c r="E2654" s="12">
        <v>0</v>
      </c>
      <c r="F2654" s="12">
        <v>0</v>
      </c>
      <c r="G2654" s="12">
        <v>0</v>
      </c>
      <c r="H2654" s="12">
        <v>0</v>
      </c>
      <c r="I2654" s="13">
        <v>70</v>
      </c>
      <c r="J2654" s="13">
        <v>42</v>
      </c>
      <c r="K2654" s="13">
        <v>0</v>
      </c>
      <c r="L2654" s="13">
        <v>0</v>
      </c>
      <c r="M2654" s="13">
        <v>0</v>
      </c>
      <c r="N2654" s="14">
        <f>D2654*$D$16</f>
        <v>227.5</v>
      </c>
      <c r="O2654" s="14">
        <f>E2654*$E$16</f>
        <v>0</v>
      </c>
      <c r="P2654" s="14">
        <f>F2654*$F$16</f>
        <v>0</v>
      </c>
      <c r="Q2654" s="14">
        <f>G2654*$G$16</f>
        <v>0</v>
      </c>
      <c r="R2654" s="14">
        <f>H2654*$H$16</f>
        <v>0</v>
      </c>
      <c r="S2654" s="14">
        <f>(N2654/100)*(I2654*$I$16)+(N2654/100)*(J2654*$J$16)</f>
        <v>379.01499999999999</v>
      </c>
      <c r="T2654" s="14">
        <f>(O2654/100)*(K2654*$K$16)</f>
        <v>0</v>
      </c>
      <c r="U2654" s="14">
        <f>(P2654/100)*(K2654*$K$16)+(P2654/100)*(L2654*$L$16)</f>
        <v>0</v>
      </c>
      <c r="V2654" s="14">
        <f>(Q2654/100)*(L2654*$L$16)</f>
        <v>0</v>
      </c>
      <c r="W2654" s="14">
        <f>(R2654/100)*(K2654*$K$16)+(R2654/100)*(L2654*$L$16)</f>
        <v>0</v>
      </c>
      <c r="X2654" s="14">
        <f t="shared" si="834"/>
        <v>606.51499999999999</v>
      </c>
      <c r="Y2654" s="14">
        <f t="shared" si="835"/>
        <v>0</v>
      </c>
      <c r="Z2654" s="14">
        <f t="shared" si="836"/>
        <v>0</v>
      </c>
      <c r="AA2654" s="14">
        <f t="shared" si="837"/>
        <v>0</v>
      </c>
      <c r="AB2654" s="14">
        <f t="shared" si="849"/>
        <v>0</v>
      </c>
      <c r="AC2654" s="15">
        <f t="shared" si="848"/>
        <v>606.5</v>
      </c>
      <c r="AD2654" s="48">
        <f>(ROUND(AC2654-AC2641,1)/AC2641)</f>
        <v>0.12711391934584651</v>
      </c>
      <c r="AE2654" s="113"/>
      <c r="AF2654" s="60"/>
    </row>
    <row r="2655" spans="1:32">
      <c r="A2655" s="99"/>
      <c r="B2655" s="93"/>
      <c r="C2655" s="21" t="s">
        <v>327</v>
      </c>
      <c r="D2655" s="12">
        <v>175</v>
      </c>
      <c r="E2655" s="12">
        <v>0</v>
      </c>
      <c r="F2655" s="12">
        <v>0</v>
      </c>
      <c r="G2655" s="12">
        <v>0</v>
      </c>
      <c r="H2655" s="12">
        <v>0</v>
      </c>
      <c r="I2655" s="13">
        <v>83</v>
      </c>
      <c r="J2655" s="13">
        <v>0</v>
      </c>
      <c r="K2655" s="13">
        <v>0</v>
      </c>
      <c r="L2655" s="13">
        <v>0</v>
      </c>
      <c r="M2655" s="13">
        <v>0</v>
      </c>
      <c r="N2655" s="14">
        <f>D2655*$D$17</f>
        <v>227.5</v>
      </c>
      <c r="O2655" s="14">
        <f>E2655*$E$17</f>
        <v>0</v>
      </c>
      <c r="P2655" s="14">
        <f>F2655*$F$17</f>
        <v>0</v>
      </c>
      <c r="Q2655" s="14">
        <f>G2655*$G$17</f>
        <v>0</v>
      </c>
      <c r="R2655" s="14">
        <f>H2655*$H$17</f>
        <v>0</v>
      </c>
      <c r="S2655" s="14">
        <f>(N2655/100)*(I2655*$I$17)+(N2655/100)*(J2655*$J$17)</f>
        <v>434.29749999999996</v>
      </c>
      <c r="T2655" s="14">
        <f>(O2655/100)*(K2655*$K$17)</f>
        <v>0</v>
      </c>
      <c r="U2655" s="14">
        <f>(P2655/100)*(K2655*$K$17)+(P2655/100)*(L2655*$L$17)</f>
        <v>0</v>
      </c>
      <c r="V2655" s="14">
        <f>(Q2655/100)*(L2655*$L$17)</f>
        <v>0</v>
      </c>
      <c r="W2655" s="14">
        <f>(R2655/100)*(K2655*$K$17)+(R2655/100)*(L2655*$L$17)</f>
        <v>0</v>
      </c>
      <c r="X2655" s="14">
        <f t="shared" si="834"/>
        <v>661.7974999999999</v>
      </c>
      <c r="Y2655" s="14">
        <f t="shared" si="835"/>
        <v>0</v>
      </c>
      <c r="Z2655" s="14">
        <f t="shared" si="836"/>
        <v>0</v>
      </c>
      <c r="AA2655" s="14">
        <f t="shared" si="837"/>
        <v>0</v>
      </c>
      <c r="AB2655" s="14">
        <f t="shared" si="849"/>
        <v>0</v>
      </c>
      <c r="AC2655" s="15">
        <f t="shared" si="848"/>
        <v>661.8</v>
      </c>
      <c r="AD2655" s="48">
        <f>(ROUND(AC2655-AC2641,1)/AC2641)</f>
        <v>0.22988292139007618</v>
      </c>
      <c r="AE2655" s="113"/>
      <c r="AF2655" s="60"/>
    </row>
    <row r="2656" spans="1:32">
      <c r="A2656" s="106" t="s">
        <v>0</v>
      </c>
      <c r="B2656" s="90" t="s">
        <v>564</v>
      </c>
      <c r="C2656" s="50" t="s">
        <v>243</v>
      </c>
      <c r="D2656" s="11">
        <v>148</v>
      </c>
      <c r="E2656" s="11">
        <v>0</v>
      </c>
      <c r="F2656" s="11">
        <v>0</v>
      </c>
      <c r="G2656" s="11">
        <v>0</v>
      </c>
      <c r="H2656" s="11">
        <v>0</v>
      </c>
      <c r="I2656" s="51">
        <v>80</v>
      </c>
      <c r="J2656" s="51">
        <v>10</v>
      </c>
      <c r="K2656" s="51">
        <v>0</v>
      </c>
      <c r="L2656" s="51">
        <v>0</v>
      </c>
      <c r="M2656" s="51">
        <v>0</v>
      </c>
      <c r="N2656" s="52">
        <f>D2656*$D$3</f>
        <v>222</v>
      </c>
      <c r="O2656" s="52">
        <f>E2656*$E$3</f>
        <v>0</v>
      </c>
      <c r="P2656" s="52">
        <f>F2656*$F$3</f>
        <v>0</v>
      </c>
      <c r="Q2656" s="52">
        <f>G2656*$G$3</f>
        <v>0</v>
      </c>
      <c r="R2656" s="52">
        <f>H2656*$H$3</f>
        <v>0</v>
      </c>
      <c r="S2656" s="52">
        <f>(N2656/100)*(I2656*$I$3)+(N2656/100)*(J2656*$J$3)</f>
        <v>299.70000000000005</v>
      </c>
      <c r="T2656" s="52">
        <f>(O2656/100)*(K2656*$K$3)</f>
        <v>0</v>
      </c>
      <c r="U2656" s="52">
        <f>(P2656/100)*(K2656*$K$3)+(P2656/100)*(L2656*$L$3)</f>
        <v>0</v>
      </c>
      <c r="V2656" s="52">
        <f>(Q2656/100)*(L2656*$L$3)</f>
        <v>0</v>
      </c>
      <c r="W2656" s="52">
        <f>(R2656/100)*(K2656*$K$3)+(R2656/100)*(L2656*$L$3)</f>
        <v>0</v>
      </c>
      <c r="X2656" s="52">
        <f t="shared" si="834"/>
        <v>521.70000000000005</v>
      </c>
      <c r="Y2656" s="52">
        <f t="shared" si="835"/>
        <v>0</v>
      </c>
      <c r="Z2656" s="52">
        <f t="shared" si="836"/>
        <v>0</v>
      </c>
      <c r="AA2656" s="52">
        <f t="shared" si="837"/>
        <v>0</v>
      </c>
      <c r="AB2656" s="52">
        <f>R2656+W2656</f>
        <v>0</v>
      </c>
      <c r="AC2656" s="53">
        <f>ROUND(X2656+Y2656+Z2656+AA2656+AB2656,1)</f>
        <v>521.70000000000005</v>
      </c>
      <c r="AD2656" s="58"/>
      <c r="AE2656" s="113"/>
      <c r="AF2656" s="60"/>
    </row>
    <row r="2657" spans="1:32">
      <c r="A2657" s="99" t="s">
        <v>815</v>
      </c>
      <c r="B2657" s="91">
        <v>30</v>
      </c>
      <c r="C2657" s="21" t="s">
        <v>325</v>
      </c>
      <c r="D2657" s="12">
        <v>148</v>
      </c>
      <c r="E2657" s="12">
        <v>0</v>
      </c>
      <c r="F2657" s="12">
        <v>0</v>
      </c>
      <c r="G2657" s="12">
        <v>0</v>
      </c>
      <c r="H2657" s="12">
        <v>0</v>
      </c>
      <c r="I2657" s="13">
        <v>90</v>
      </c>
      <c r="J2657" s="13">
        <v>32</v>
      </c>
      <c r="K2657" s="13">
        <v>0</v>
      </c>
      <c r="L2657" s="13">
        <v>0</v>
      </c>
      <c r="M2657" s="13">
        <v>0</v>
      </c>
      <c r="N2657" s="14">
        <f>D2657*$D$4</f>
        <v>192.4</v>
      </c>
      <c r="O2657" s="14">
        <f>E2657*$E$4</f>
        <v>0</v>
      </c>
      <c r="P2657" s="14">
        <f>F2657*$F$4</f>
        <v>0</v>
      </c>
      <c r="Q2657" s="14">
        <f>G2657*$G$4</f>
        <v>0</v>
      </c>
      <c r="R2657" s="14">
        <f>H2657*$H$4</f>
        <v>0</v>
      </c>
      <c r="S2657" s="14">
        <f>(N2657/100)*(I2657*$I$4)+(N2657/100)*(J2657*$J$4)</f>
        <v>422.51040000000006</v>
      </c>
      <c r="T2657" s="14">
        <f>(O2657/100)*(K2657*$K$4)</f>
        <v>0</v>
      </c>
      <c r="U2657" s="14">
        <f>(P2657/100)*(K2657*$K$4)+(P2657/100)*(L2657*$L$4)</f>
        <v>0</v>
      </c>
      <c r="V2657" s="14">
        <f>(Q2657/100)*(L2657*$L$4)</f>
        <v>0</v>
      </c>
      <c r="W2657" s="14">
        <f>(R2657/100)*(K2657*$K$4)+(R2657/100)*(L2657*$L$4)</f>
        <v>0</v>
      </c>
      <c r="X2657" s="14">
        <f t="shared" ref="X2657:X2670" si="850">N2657+S2657</f>
        <v>614.9104000000001</v>
      </c>
      <c r="Y2657" s="14">
        <f t="shared" ref="Y2657:Y2670" si="851">O2657+T2657</f>
        <v>0</v>
      </c>
      <c r="Z2657" s="14">
        <f t="shared" ref="Z2657:Z2670" si="852">P2657+U2657</f>
        <v>0</v>
      </c>
      <c r="AA2657" s="14">
        <f t="shared" ref="AA2657:AA2670" si="853">Q2657+V2657</f>
        <v>0</v>
      </c>
      <c r="AB2657" s="14">
        <f>R2657+W2657</f>
        <v>0</v>
      </c>
      <c r="AC2657" s="15">
        <f>ROUND(X2657+Y2657+Z2657+AA2657+AB2657,1)</f>
        <v>614.9</v>
      </c>
      <c r="AD2657" s="48">
        <f>(ROUND(AC2657-AC2656,1)/AC2656)</f>
        <v>0.17864673183822119</v>
      </c>
      <c r="AE2657" s="113" t="s">
        <v>814</v>
      </c>
      <c r="AF2657" s="60"/>
    </row>
    <row r="2658" spans="1:32">
      <c r="A2658" s="99" t="s">
        <v>816</v>
      </c>
      <c r="B2658" s="91">
        <v>0</v>
      </c>
      <c r="C2658" s="21" t="s">
        <v>850</v>
      </c>
      <c r="D2658" s="12">
        <v>148</v>
      </c>
      <c r="E2658" s="12">
        <v>0</v>
      </c>
      <c r="F2658" s="12">
        <v>0</v>
      </c>
      <c r="G2658" s="12">
        <v>0</v>
      </c>
      <c r="H2658" s="12">
        <v>0</v>
      </c>
      <c r="I2658" s="13">
        <v>80</v>
      </c>
      <c r="J2658" s="13">
        <v>10</v>
      </c>
      <c r="K2658" s="13">
        <v>0</v>
      </c>
      <c r="L2658" s="13">
        <v>0</v>
      </c>
      <c r="M2658" s="13">
        <v>0</v>
      </c>
      <c r="N2658" s="14">
        <f>D2658*$D$5</f>
        <v>207.2</v>
      </c>
      <c r="O2658" s="14">
        <f>E2658*$E$5</f>
        <v>0</v>
      </c>
      <c r="P2658" s="14">
        <f>F2658*$F$5</f>
        <v>0</v>
      </c>
      <c r="Q2658" s="14">
        <f>G2658*$G$5</f>
        <v>0</v>
      </c>
      <c r="R2658" s="14">
        <f>H2658*$H$5</f>
        <v>0</v>
      </c>
      <c r="S2658" s="14">
        <f>(N2658/100)*(I2658*$I$5)+(N2658/100)*(J2658*$J$5)</f>
        <v>279.72000000000003</v>
      </c>
      <c r="T2658" s="14">
        <f>(O2658/100)*(K2658*$K$5)</f>
        <v>0</v>
      </c>
      <c r="U2658" s="14">
        <f>(P2658/100)*(K2658*$K$5)+(P2658/100)*(L2658*$L$5)</f>
        <v>0</v>
      </c>
      <c r="V2658" s="14">
        <f>(Q2658/100)*(L2658*$L$5)</f>
        <v>0</v>
      </c>
      <c r="W2658" s="14">
        <f>(R2658/100)*(K2658*$K$5)+(R2658/100)*(L2658*$L$5)</f>
        <v>0</v>
      </c>
      <c r="X2658" s="14">
        <f t="shared" si="850"/>
        <v>486.92</v>
      </c>
      <c r="Y2658" s="14">
        <f t="shared" si="851"/>
        <v>0</v>
      </c>
      <c r="Z2658" s="14">
        <f t="shared" si="852"/>
        <v>0</v>
      </c>
      <c r="AA2658" s="14">
        <f t="shared" si="853"/>
        <v>0</v>
      </c>
      <c r="AB2658" s="14">
        <f>R2658+W2658</f>
        <v>0</v>
      </c>
      <c r="AC2658" s="15">
        <f t="shared" ref="AC2658:AC2670" si="854">ROUND(X2658+Y2658+Z2658+AA2658+AB2658,1)</f>
        <v>486.9</v>
      </c>
      <c r="AD2658" s="48">
        <f>(ROUND(AC2658-AC2656,1)/AC2656)</f>
        <v>-6.6705002875215635E-2</v>
      </c>
      <c r="AE2658" s="113"/>
      <c r="AF2658" s="60"/>
    </row>
    <row r="2659" spans="1:32">
      <c r="A2659" s="99" t="s">
        <v>817</v>
      </c>
      <c r="B2659" s="91">
        <v>0</v>
      </c>
      <c r="C2659" s="21" t="s">
        <v>338</v>
      </c>
      <c r="D2659" s="12">
        <v>148</v>
      </c>
      <c r="E2659" s="12">
        <v>0</v>
      </c>
      <c r="F2659" s="12">
        <v>0</v>
      </c>
      <c r="G2659" s="12">
        <v>0</v>
      </c>
      <c r="H2659" s="12">
        <v>0</v>
      </c>
      <c r="I2659" s="13">
        <v>80</v>
      </c>
      <c r="J2659" s="13">
        <v>10</v>
      </c>
      <c r="K2659" s="13">
        <v>0</v>
      </c>
      <c r="L2659" s="13">
        <v>0</v>
      </c>
      <c r="M2659" s="13">
        <v>0</v>
      </c>
      <c r="N2659" s="14">
        <f>D2659*$D$6</f>
        <v>207.2</v>
      </c>
      <c r="O2659" s="14">
        <f>E2659*$E$6</f>
        <v>0</v>
      </c>
      <c r="P2659" s="14">
        <f>F2659*$F$6</f>
        <v>0</v>
      </c>
      <c r="Q2659" s="14">
        <f>G2659*$G$6</f>
        <v>0</v>
      </c>
      <c r="R2659" s="14">
        <f>H2659*$H$6</f>
        <v>0</v>
      </c>
      <c r="S2659" s="14">
        <f>(N2659/100)*(I2659*$I$6)+(N2659/100)*(J2659*$J$6)</f>
        <v>279.72000000000003</v>
      </c>
      <c r="T2659" s="14">
        <f>(O2659/100)*(K2659*$K$6)</f>
        <v>0</v>
      </c>
      <c r="U2659" s="14">
        <f>(P2659/100)*(K2659*$K$6)+(P2659/100)*(L2659*$L$6)</f>
        <v>0</v>
      </c>
      <c r="V2659" s="14">
        <f>(Q2659/100)*(L2659*$L$6)</f>
        <v>0</v>
      </c>
      <c r="W2659" s="14">
        <f>(R2659/100)*(K2659*$K$6)+(R2659/100)*(L2659*$L$6)</f>
        <v>0</v>
      </c>
      <c r="X2659" s="14">
        <f t="shared" si="850"/>
        <v>486.92</v>
      </c>
      <c r="Y2659" s="14">
        <f t="shared" si="851"/>
        <v>0</v>
      </c>
      <c r="Z2659" s="14">
        <f t="shared" si="852"/>
        <v>0</v>
      </c>
      <c r="AA2659" s="14">
        <f t="shared" si="853"/>
        <v>0</v>
      </c>
      <c r="AB2659" s="14">
        <f t="shared" ref="AB2659:AB2670" si="855">R2659+W2659</f>
        <v>0</v>
      </c>
      <c r="AC2659" s="15">
        <f t="shared" si="854"/>
        <v>486.9</v>
      </c>
      <c r="AD2659" s="48">
        <f>(ROUND(AC2659-AC2656,1)/AC2656)</f>
        <v>-6.6705002875215635E-2</v>
      </c>
      <c r="AE2659" s="113"/>
      <c r="AF2659" s="60"/>
    </row>
    <row r="2660" spans="1:32">
      <c r="A2660" s="99" t="s">
        <v>818</v>
      </c>
      <c r="B2660" s="91">
        <v>0</v>
      </c>
      <c r="C2660" s="21" t="s">
        <v>339</v>
      </c>
      <c r="D2660" s="12">
        <v>148</v>
      </c>
      <c r="E2660" s="12">
        <v>0</v>
      </c>
      <c r="F2660" s="12">
        <v>0</v>
      </c>
      <c r="G2660" s="12">
        <v>0</v>
      </c>
      <c r="H2660" s="12">
        <v>0</v>
      </c>
      <c r="I2660" s="13">
        <v>80</v>
      </c>
      <c r="J2660" s="13">
        <v>10</v>
      </c>
      <c r="K2660" s="13">
        <v>0</v>
      </c>
      <c r="L2660" s="13">
        <v>0</v>
      </c>
      <c r="M2660" s="13">
        <v>0</v>
      </c>
      <c r="N2660" s="14">
        <f>D2660*$D$7</f>
        <v>207.2</v>
      </c>
      <c r="O2660" s="14">
        <f>E2660*$E$7</f>
        <v>0</v>
      </c>
      <c r="P2660" s="14">
        <f>F2660*$F$7</f>
        <v>0</v>
      </c>
      <c r="Q2660" s="14">
        <f>G2660*$G$7</f>
        <v>0</v>
      </c>
      <c r="R2660" s="14">
        <f>H2660*$H$7</f>
        <v>0</v>
      </c>
      <c r="S2660" s="14">
        <f>(N2660/100)*(I2660*$I$7)+(N2660/100)*(J2660*$J$7)</f>
        <v>279.72000000000003</v>
      </c>
      <c r="T2660" s="14">
        <f>(O2660/100)*(K2660*$K$7)</f>
        <v>0</v>
      </c>
      <c r="U2660" s="14">
        <f>(P2660/100)*(K2660*$K$7)+(P2660/100)*(L2660*$L$7)</f>
        <v>0</v>
      </c>
      <c r="V2660" s="14">
        <f>(Q2660/100)*(L2660*$L$7)</f>
        <v>0</v>
      </c>
      <c r="W2660" s="14">
        <f>(R2660/100)*(K2660*$K$7)+(R2660/100)*(L2660*$L$7)</f>
        <v>0</v>
      </c>
      <c r="X2660" s="14">
        <f t="shared" si="850"/>
        <v>486.92</v>
      </c>
      <c r="Y2660" s="14">
        <f t="shared" si="851"/>
        <v>0</v>
      </c>
      <c r="Z2660" s="14">
        <f t="shared" si="852"/>
        <v>0</v>
      </c>
      <c r="AA2660" s="14">
        <f t="shared" si="853"/>
        <v>0</v>
      </c>
      <c r="AB2660" s="14">
        <f t="shared" si="855"/>
        <v>0</v>
      </c>
      <c r="AC2660" s="15">
        <f t="shared" si="854"/>
        <v>486.9</v>
      </c>
      <c r="AD2660" s="48">
        <f>(ROUND(AC2660-AC2656,1)/AC2656)</f>
        <v>-6.6705002875215635E-2</v>
      </c>
      <c r="AE2660" s="113"/>
      <c r="AF2660" s="60"/>
    </row>
    <row r="2661" spans="1:32">
      <c r="A2661" s="99" t="s">
        <v>667</v>
      </c>
      <c r="B2661" s="91"/>
      <c r="C2661" s="21" t="s">
        <v>340</v>
      </c>
      <c r="D2661" s="12">
        <v>148</v>
      </c>
      <c r="E2661" s="12">
        <v>0</v>
      </c>
      <c r="F2661" s="12">
        <v>0</v>
      </c>
      <c r="G2661" s="12">
        <v>0</v>
      </c>
      <c r="H2661" s="12">
        <v>0</v>
      </c>
      <c r="I2661" s="13">
        <v>80</v>
      </c>
      <c r="J2661" s="13">
        <v>10</v>
      </c>
      <c r="K2661" s="13">
        <v>0</v>
      </c>
      <c r="L2661" s="13">
        <v>0</v>
      </c>
      <c r="M2661" s="13">
        <v>0</v>
      </c>
      <c r="N2661" s="14">
        <f>D2661*$D$8</f>
        <v>207.2</v>
      </c>
      <c r="O2661" s="14">
        <f>E2661*$E$8</f>
        <v>0</v>
      </c>
      <c r="P2661" s="14">
        <f>F2661*$F$8</f>
        <v>0</v>
      </c>
      <c r="Q2661" s="14">
        <f>G2661*$G$8</f>
        <v>0</v>
      </c>
      <c r="R2661" s="14">
        <f>H2661*$H$8</f>
        <v>0</v>
      </c>
      <c r="S2661" s="14">
        <f>(N2661/100)*(I2661*$I$8)+(N2661/100)*(J2661*$J$8)</f>
        <v>279.72000000000003</v>
      </c>
      <c r="T2661" s="14">
        <f>(O2661/100)*(K2661*$K$8)</f>
        <v>0</v>
      </c>
      <c r="U2661" s="14">
        <f>(P2661/100)*(K2661*$K$8)+(P2661/100)*(L2661*$L$8)</f>
        <v>0</v>
      </c>
      <c r="V2661" s="14">
        <f>(Q2661/100)*(L2661*$L$8)</f>
        <v>0</v>
      </c>
      <c r="W2661" s="14">
        <f>(R2661/100)*(K2661*$K$8)+(R2661/100)*(L2661*$L$8)</f>
        <v>0</v>
      </c>
      <c r="X2661" s="14">
        <f t="shared" si="850"/>
        <v>486.92</v>
      </c>
      <c r="Y2661" s="14">
        <f t="shared" si="851"/>
        <v>0</v>
      </c>
      <c r="Z2661" s="14">
        <f t="shared" si="852"/>
        <v>0</v>
      </c>
      <c r="AA2661" s="14">
        <f t="shared" si="853"/>
        <v>0</v>
      </c>
      <c r="AB2661" s="14">
        <f t="shared" si="855"/>
        <v>0</v>
      </c>
      <c r="AC2661" s="15">
        <f t="shared" si="854"/>
        <v>486.9</v>
      </c>
      <c r="AD2661" s="48">
        <f>(ROUND(AC2661-AC2656,1)/AC2656)</f>
        <v>-6.6705002875215635E-2</v>
      </c>
      <c r="AE2661" s="113"/>
      <c r="AF2661" s="60"/>
    </row>
    <row r="2662" spans="1:32">
      <c r="A2662" s="99" t="s">
        <v>606</v>
      </c>
      <c r="B2662" s="91"/>
      <c r="C2662" s="21" t="s">
        <v>1</v>
      </c>
      <c r="D2662" s="12">
        <v>74</v>
      </c>
      <c r="E2662" s="12">
        <v>148</v>
      </c>
      <c r="F2662" s="12">
        <v>0</v>
      </c>
      <c r="G2662" s="12">
        <v>0</v>
      </c>
      <c r="H2662" s="12">
        <v>0</v>
      </c>
      <c r="I2662" s="13">
        <v>80</v>
      </c>
      <c r="J2662" s="13">
        <v>10</v>
      </c>
      <c r="K2662" s="13">
        <v>95</v>
      </c>
      <c r="L2662" s="13">
        <v>0</v>
      </c>
      <c r="M2662" s="13">
        <v>0</v>
      </c>
      <c r="N2662" s="14">
        <f>D2662*$D$9</f>
        <v>88.8</v>
      </c>
      <c r="O2662" s="14">
        <f>E2662*$E$9</f>
        <v>192.4</v>
      </c>
      <c r="P2662" s="14">
        <f>F2662*$F$9</f>
        <v>0</v>
      </c>
      <c r="Q2662" s="14">
        <f>G2662*$G$9</f>
        <v>0</v>
      </c>
      <c r="R2662" s="14">
        <f>H2662*$H$9</f>
        <v>0</v>
      </c>
      <c r="S2662" s="14">
        <f>(N2662/100)*(I2662*$I$9)+(N2662/100)*(J2662*$J$9)</f>
        <v>119.88</v>
      </c>
      <c r="T2662" s="14">
        <f>(O2662/100)*(K2662*$K$9)</f>
        <v>274.17</v>
      </c>
      <c r="U2662" s="14">
        <f>(P2662/100)*(K2662*$K$9)+(P2662/100)*(L2662*$L$9)</f>
        <v>0</v>
      </c>
      <c r="V2662" s="14">
        <f>(Q2662/100)*(L2662*$L$9)</f>
        <v>0</v>
      </c>
      <c r="W2662" s="14">
        <f>(R2662/100)*(K2662*$K$9)+(R2662/100)*(L2662*$L$9)</f>
        <v>0</v>
      </c>
      <c r="X2662" s="14">
        <f t="shared" si="850"/>
        <v>208.68</v>
      </c>
      <c r="Y2662" s="14">
        <f t="shared" si="851"/>
        <v>466.57000000000005</v>
      </c>
      <c r="Z2662" s="14">
        <f t="shared" si="852"/>
        <v>0</v>
      </c>
      <c r="AA2662" s="14">
        <f t="shared" si="853"/>
        <v>0</v>
      </c>
      <c r="AB2662" s="14">
        <f t="shared" si="855"/>
        <v>0</v>
      </c>
      <c r="AC2662" s="15">
        <f t="shared" si="854"/>
        <v>675.3</v>
      </c>
      <c r="AD2662" s="48">
        <f>(ROUND(AC2662-AC2656,1)/AC2656)</f>
        <v>0.29442208165612416</v>
      </c>
      <c r="AE2662" s="113"/>
      <c r="AF2662" s="60"/>
    </row>
    <row r="2663" spans="1:32">
      <c r="A2663" s="99" t="s">
        <v>845</v>
      </c>
      <c r="B2663" s="91"/>
      <c r="C2663" s="21" t="s">
        <v>2</v>
      </c>
      <c r="D2663" s="12">
        <v>74</v>
      </c>
      <c r="E2663" s="12">
        <v>0</v>
      </c>
      <c r="F2663" s="12">
        <v>148</v>
      </c>
      <c r="G2663" s="12">
        <v>0</v>
      </c>
      <c r="H2663" s="12">
        <v>0</v>
      </c>
      <c r="I2663" s="13">
        <v>80</v>
      </c>
      <c r="J2663" s="13">
        <v>10</v>
      </c>
      <c r="K2663" s="13">
        <v>47.5</v>
      </c>
      <c r="L2663" s="13">
        <v>47.5</v>
      </c>
      <c r="M2663" s="13">
        <v>0</v>
      </c>
      <c r="N2663" s="14">
        <f>D2663*$D$10</f>
        <v>88.8</v>
      </c>
      <c r="O2663" s="14">
        <f>E2663*$E$10</f>
        <v>0</v>
      </c>
      <c r="P2663" s="14">
        <f>F2663*$F$10</f>
        <v>192.4</v>
      </c>
      <c r="Q2663" s="14">
        <f>G2663*$G$10</f>
        <v>0</v>
      </c>
      <c r="R2663" s="14">
        <f>H2663*$H$10</f>
        <v>0</v>
      </c>
      <c r="S2663" s="14">
        <f>(N2663/100)*(I2663*$I$10)+(N2663/100)*(J2663*$J$10)</f>
        <v>119.88</v>
      </c>
      <c r="T2663" s="14">
        <f>(O2663/100)*(K2663*$J$10)</f>
        <v>0</v>
      </c>
      <c r="U2663" s="14">
        <f>(P2663/100)*(K2663*$K$10)+(P2663/100)*(L2663*$L$10)</f>
        <v>274.17</v>
      </c>
      <c r="V2663" s="14">
        <f>(Q2663/100)*(L2663*$L$10)</f>
        <v>0</v>
      </c>
      <c r="W2663" s="14">
        <f>(R2663/100)*(K2663*$K$10)+(R2663/100)*(L2663*$L$10)</f>
        <v>0</v>
      </c>
      <c r="X2663" s="14">
        <f t="shared" si="850"/>
        <v>208.68</v>
      </c>
      <c r="Y2663" s="14">
        <f t="shared" si="851"/>
        <v>0</v>
      </c>
      <c r="Z2663" s="14">
        <f t="shared" si="852"/>
        <v>466.57000000000005</v>
      </c>
      <c r="AA2663" s="14">
        <f t="shared" si="853"/>
        <v>0</v>
      </c>
      <c r="AB2663" s="14">
        <f t="shared" si="855"/>
        <v>0</v>
      </c>
      <c r="AC2663" s="15">
        <f t="shared" si="854"/>
        <v>675.3</v>
      </c>
      <c r="AD2663" s="48">
        <f>(ROUND(AC2663-AC2656,1)/AC2656)</f>
        <v>0.29442208165612416</v>
      </c>
      <c r="AE2663" s="113"/>
      <c r="AF2663" s="60"/>
    </row>
    <row r="2664" spans="1:32">
      <c r="A2664" s="99" t="s">
        <v>846</v>
      </c>
      <c r="B2664" s="91"/>
      <c r="C2664" s="21" t="s">
        <v>3</v>
      </c>
      <c r="D2664" s="12">
        <v>74</v>
      </c>
      <c r="E2664" s="12">
        <v>0</v>
      </c>
      <c r="F2664" s="12">
        <v>0</v>
      </c>
      <c r="G2664" s="12">
        <v>148</v>
      </c>
      <c r="H2664" s="12">
        <v>0</v>
      </c>
      <c r="I2664" s="13">
        <v>80</v>
      </c>
      <c r="J2664" s="13">
        <v>10</v>
      </c>
      <c r="K2664" s="13">
        <v>0</v>
      </c>
      <c r="L2664" s="13">
        <v>95</v>
      </c>
      <c r="M2664" s="13">
        <v>0</v>
      </c>
      <c r="N2664" s="14">
        <f>D2664*$D$11</f>
        <v>88.8</v>
      </c>
      <c r="O2664" s="14">
        <f>E2664*$E$11</f>
        <v>0</v>
      </c>
      <c r="P2664" s="14">
        <f>F2664*$F$11</f>
        <v>0</v>
      </c>
      <c r="Q2664" s="14">
        <f>G2664*$G$11</f>
        <v>192.4</v>
      </c>
      <c r="R2664" s="14">
        <f>H2664*$H$11</f>
        <v>0</v>
      </c>
      <c r="S2664" s="14">
        <f>(N2664/100)*(I2664*$I$11)+(N2664/100)*(J2664*$J$11)</f>
        <v>119.88</v>
      </c>
      <c r="T2664" s="14">
        <f>(O2664/100)*(K2664*$K$11)</f>
        <v>0</v>
      </c>
      <c r="U2664" s="14">
        <f>(P2664/100)*(K2664*$K$11)+(P2664/100)*(L2664*$L$11)</f>
        <v>0</v>
      </c>
      <c r="V2664" s="14">
        <f>(Q2664/100)*(L2664*$L$11)</f>
        <v>274.17</v>
      </c>
      <c r="W2664" s="14">
        <f>(R2664/100)*(K2664*$K$11)+(R2664/100)*(L2664*$L$11)</f>
        <v>0</v>
      </c>
      <c r="X2664" s="14">
        <f t="shared" si="850"/>
        <v>208.68</v>
      </c>
      <c r="Y2664" s="14">
        <f t="shared" si="851"/>
        <v>0</v>
      </c>
      <c r="Z2664" s="14">
        <f t="shared" si="852"/>
        <v>0</v>
      </c>
      <c r="AA2664" s="14">
        <f t="shared" si="853"/>
        <v>466.57000000000005</v>
      </c>
      <c r="AB2664" s="14">
        <f t="shared" si="855"/>
        <v>0</v>
      </c>
      <c r="AC2664" s="15">
        <f t="shared" si="854"/>
        <v>675.3</v>
      </c>
      <c r="AD2664" s="48">
        <f>(ROUND(AC2664-AC2656,1)/AC2656)</f>
        <v>0.29442208165612416</v>
      </c>
      <c r="AE2664" s="113"/>
      <c r="AF2664" s="60"/>
    </row>
    <row r="2665" spans="1:32">
      <c r="A2665" s="99" t="s">
        <v>847</v>
      </c>
      <c r="B2665" s="91"/>
      <c r="C2665" s="21" t="s">
        <v>4</v>
      </c>
      <c r="D2665" s="12">
        <v>74</v>
      </c>
      <c r="E2665" s="12">
        <v>0</v>
      </c>
      <c r="F2665" s="12">
        <v>0</v>
      </c>
      <c r="G2665" s="12">
        <v>0</v>
      </c>
      <c r="H2665" s="12">
        <v>148</v>
      </c>
      <c r="I2665" s="13">
        <v>80</v>
      </c>
      <c r="J2665" s="13">
        <v>10</v>
      </c>
      <c r="K2665" s="13">
        <v>47.5</v>
      </c>
      <c r="L2665" s="13">
        <v>47.5</v>
      </c>
      <c r="M2665" s="13">
        <v>0</v>
      </c>
      <c r="N2665" s="14">
        <f>D2665*$D$12</f>
        <v>88.8</v>
      </c>
      <c r="O2665" s="14">
        <f>E2665*$E$12</f>
        <v>0</v>
      </c>
      <c r="P2665" s="14">
        <f>F2665*$F$12</f>
        <v>0</v>
      </c>
      <c r="Q2665" s="14">
        <f>G2665*$G$12</f>
        <v>0</v>
      </c>
      <c r="R2665" s="14">
        <f>H2665*$H$12</f>
        <v>192.4</v>
      </c>
      <c r="S2665" s="14">
        <f>(N2665/100)*(I2665*$I$12)+(N2665/100)*(J2665*$J$12)</f>
        <v>119.88</v>
      </c>
      <c r="T2665" s="14">
        <f>(O2665/100)*(K2665*$K$12)</f>
        <v>0</v>
      </c>
      <c r="U2665" s="14">
        <f>(P2665/100)*(K2665*$K$12)+(P2665/100)*(L2665*$L$12)</f>
        <v>0</v>
      </c>
      <c r="V2665" s="14">
        <f>(Q2665/100)*(L2665*$L$12)</f>
        <v>0</v>
      </c>
      <c r="W2665" s="14">
        <f>(R2665/100)*(K2665*$K$12)+(R2665/100)*(L2665*$L$12)</f>
        <v>274.17</v>
      </c>
      <c r="X2665" s="14">
        <f t="shared" si="850"/>
        <v>208.68</v>
      </c>
      <c r="Y2665" s="14">
        <f t="shared" si="851"/>
        <v>0</v>
      </c>
      <c r="Z2665" s="14">
        <f t="shared" si="852"/>
        <v>0</v>
      </c>
      <c r="AA2665" s="14">
        <f t="shared" si="853"/>
        <v>0</v>
      </c>
      <c r="AB2665" s="14">
        <f t="shared" si="855"/>
        <v>466.57000000000005</v>
      </c>
      <c r="AC2665" s="15">
        <f t="shared" si="854"/>
        <v>675.3</v>
      </c>
      <c r="AD2665" s="48">
        <f>(ROUND(AC2665-AC2656,1)/AC2656)</f>
        <v>0.29442208165612416</v>
      </c>
      <c r="AE2665" s="113"/>
      <c r="AF2665" s="60"/>
    </row>
    <row r="2666" spans="1:32">
      <c r="A2666" s="99" t="s">
        <v>848</v>
      </c>
      <c r="B2666" s="91"/>
      <c r="C2666" s="21" t="s">
        <v>328</v>
      </c>
      <c r="D2666" s="12">
        <v>148</v>
      </c>
      <c r="E2666" s="12">
        <v>0</v>
      </c>
      <c r="F2666" s="12">
        <v>0</v>
      </c>
      <c r="G2666" s="12">
        <v>0</v>
      </c>
      <c r="H2666" s="12">
        <v>0</v>
      </c>
      <c r="I2666" s="13">
        <v>80</v>
      </c>
      <c r="J2666" s="13">
        <v>10</v>
      </c>
      <c r="K2666" s="13">
        <v>0</v>
      </c>
      <c r="L2666" s="13">
        <v>0</v>
      </c>
      <c r="M2666" s="13">
        <v>75</v>
      </c>
      <c r="N2666" s="14">
        <f>D2666*$D$13</f>
        <v>192.4</v>
      </c>
      <c r="O2666" s="14">
        <f>E2666*$E$13</f>
        <v>0</v>
      </c>
      <c r="P2666" s="14">
        <f>F2666*$F$13</f>
        <v>0</v>
      </c>
      <c r="Q2666" s="14">
        <f>G2666*$G$13</f>
        <v>0</v>
      </c>
      <c r="R2666" s="14">
        <f>H2666*$H$13</f>
        <v>0</v>
      </c>
      <c r="S2666" s="14">
        <f>(N2666/100)*(I2666*$I$14)+(N2666/100)*(J2666*$J$14)+(N2666/100)*(M2666*$M$14)</f>
        <v>476.19000000000005</v>
      </c>
      <c r="T2666" s="14">
        <f>(O2666/100)*(K2666*$K$13)+(O2666/100)*(M2666*$M$13)</f>
        <v>0</v>
      </c>
      <c r="U2666" s="14">
        <f>(P2666/100)*(K2666*$K$13)+(P2666/100)*(L2666*$L$13)+(P2666/100)*(M2666*$M$13)</f>
        <v>0</v>
      </c>
      <c r="V2666" s="14">
        <f>(Q2666/100)*(L2666*$L$13)+(Q2666/100)*(M2666*$M$13)</f>
        <v>0</v>
      </c>
      <c r="W2666" s="14">
        <f>(R2666/100)*(K2666*$K$13)+(R2666/100)*(L2666*$L$13)+(R2666/100)*(M2666*$M$13)</f>
        <v>0</v>
      </c>
      <c r="X2666" s="14">
        <f t="shared" si="850"/>
        <v>668.59</v>
      </c>
      <c r="Y2666" s="14">
        <f t="shared" si="851"/>
        <v>0</v>
      </c>
      <c r="Z2666" s="14">
        <f t="shared" si="852"/>
        <v>0</v>
      </c>
      <c r="AA2666" s="14">
        <f t="shared" si="853"/>
        <v>0</v>
      </c>
      <c r="AB2666" s="14">
        <f t="shared" si="855"/>
        <v>0</v>
      </c>
      <c r="AC2666" s="15">
        <f t="shared" si="854"/>
        <v>668.6</v>
      </c>
      <c r="AD2666" s="48">
        <f>(ROUND(AC2666-AC2656,1)/AC2656)</f>
        <v>0.28157945179221772</v>
      </c>
      <c r="AE2666" s="113"/>
      <c r="AF2666" s="60"/>
    </row>
    <row r="2667" spans="1:32">
      <c r="A2667" s="99" t="s">
        <v>849</v>
      </c>
      <c r="B2667" s="91"/>
      <c r="C2667" s="21" t="s">
        <v>329</v>
      </c>
      <c r="D2667" s="12">
        <v>148</v>
      </c>
      <c r="E2667" s="12">
        <v>0</v>
      </c>
      <c r="F2667" s="12">
        <v>0</v>
      </c>
      <c r="G2667" s="12">
        <v>0</v>
      </c>
      <c r="H2667" s="12">
        <v>0</v>
      </c>
      <c r="I2667" s="13">
        <v>80</v>
      </c>
      <c r="J2667" s="13">
        <v>10</v>
      </c>
      <c r="K2667" s="13">
        <v>75</v>
      </c>
      <c r="L2667" s="13">
        <v>0</v>
      </c>
      <c r="M2667" s="13">
        <v>0</v>
      </c>
      <c r="N2667" s="14">
        <f>D2667*$D$14</f>
        <v>192.4</v>
      </c>
      <c r="O2667" s="14">
        <f>E2667*$E$14</f>
        <v>0</v>
      </c>
      <c r="P2667" s="14">
        <f>F2667*$F$14</f>
        <v>0</v>
      </c>
      <c r="Q2667" s="14">
        <f>G2667*$G$14</f>
        <v>0</v>
      </c>
      <c r="R2667" s="14">
        <f>H2667*$H$14</f>
        <v>0</v>
      </c>
      <c r="S2667" s="14">
        <f>(N2667/100)*(I2667*$I$14)+(N2667/100)*(J2667*$J$14)+(N2667/100)*(K2667*$K$14)</f>
        <v>476.19000000000005</v>
      </c>
      <c r="T2667" s="14">
        <f>(O2667/100)*(K2667*$K$14)</f>
        <v>0</v>
      </c>
      <c r="U2667" s="14">
        <f>(P2667/100)*(K2667*$K$14)+(P2667/100)*(L2667*$L$14)</f>
        <v>0</v>
      </c>
      <c r="V2667" s="14">
        <f>(Q2667/100)*(L2667*$L$14)</f>
        <v>0</v>
      </c>
      <c r="W2667" s="14">
        <f>(R2667/100)*(K2667*$L$14)+(R2667/100)*(L2667*$M$14)</f>
        <v>0</v>
      </c>
      <c r="X2667" s="14">
        <f t="shared" si="850"/>
        <v>668.59</v>
      </c>
      <c r="Y2667" s="14">
        <f t="shared" si="851"/>
        <v>0</v>
      </c>
      <c r="Z2667" s="14">
        <f t="shared" si="852"/>
        <v>0</v>
      </c>
      <c r="AA2667" s="14">
        <f t="shared" si="853"/>
        <v>0</v>
      </c>
      <c r="AB2667" s="14">
        <f t="shared" si="855"/>
        <v>0</v>
      </c>
      <c r="AC2667" s="15">
        <f t="shared" si="854"/>
        <v>668.6</v>
      </c>
      <c r="AD2667" s="48">
        <f>(ROUND(AC2667-AC2656,1)/AC2656)</f>
        <v>0.28157945179221772</v>
      </c>
      <c r="AE2667" s="113"/>
      <c r="AF2667" s="60"/>
    </row>
    <row r="2668" spans="1:32">
      <c r="A2668" s="99"/>
      <c r="B2668" s="91"/>
      <c r="C2668" s="21" t="s">
        <v>330</v>
      </c>
      <c r="D2668" s="12">
        <v>148</v>
      </c>
      <c r="E2668" s="12">
        <v>0</v>
      </c>
      <c r="F2668" s="12">
        <v>0</v>
      </c>
      <c r="G2668" s="12">
        <v>0</v>
      </c>
      <c r="H2668" s="12">
        <v>0</v>
      </c>
      <c r="I2668" s="13">
        <v>80</v>
      </c>
      <c r="J2668" s="13">
        <v>10</v>
      </c>
      <c r="K2668" s="13">
        <v>0</v>
      </c>
      <c r="L2668" s="13">
        <v>75</v>
      </c>
      <c r="M2668" s="13">
        <v>0</v>
      </c>
      <c r="N2668" s="14">
        <f>D2668*$D$15</f>
        <v>192.4</v>
      </c>
      <c r="O2668" s="14">
        <f>E2668*$E$15</f>
        <v>0</v>
      </c>
      <c r="P2668" s="14">
        <f>F2668*$F$15</f>
        <v>0</v>
      </c>
      <c r="Q2668" s="14">
        <f>G2668*$G$15</f>
        <v>0</v>
      </c>
      <c r="R2668" s="14">
        <f>H2668*$H$15</f>
        <v>0</v>
      </c>
      <c r="S2668" s="14">
        <f>(N2668/100)*(I2668*$I$15)+(N2668/100)*(J2668*$J$15)+(N2668/100)*(L2668*$L$15)</f>
        <v>476.19000000000005</v>
      </c>
      <c r="T2668" s="14">
        <f>(O2668/100)*(K2668*$K$15)</f>
        <v>0</v>
      </c>
      <c r="U2668" s="14">
        <f>(P2668/100)*(K2668*$K$15)+(P2668/100)*(L2668*$L$15)</f>
        <v>0</v>
      </c>
      <c r="V2668" s="14">
        <f>(Q2668/100)*(L2668*$L$15)</f>
        <v>0</v>
      </c>
      <c r="W2668" s="14">
        <f>(R2668/100)*(K2668*$K$15)+(R2668/100)*(L2668*$L$15)</f>
        <v>0</v>
      </c>
      <c r="X2668" s="14">
        <f t="shared" si="850"/>
        <v>668.59</v>
      </c>
      <c r="Y2668" s="14">
        <f t="shared" si="851"/>
        <v>0</v>
      </c>
      <c r="Z2668" s="14">
        <f t="shared" si="852"/>
        <v>0</v>
      </c>
      <c r="AA2668" s="14">
        <f t="shared" si="853"/>
        <v>0</v>
      </c>
      <c r="AB2668" s="14">
        <f t="shared" si="855"/>
        <v>0</v>
      </c>
      <c r="AC2668" s="15">
        <f t="shared" si="854"/>
        <v>668.6</v>
      </c>
      <c r="AD2668" s="48">
        <f>(ROUND(AC2668-AC2656,1)/AC2656)</f>
        <v>0.28157945179221772</v>
      </c>
      <c r="AE2668" s="113"/>
      <c r="AF2668" s="60"/>
    </row>
    <row r="2669" spans="1:32">
      <c r="A2669" s="99"/>
      <c r="B2669" s="91"/>
      <c r="C2669" s="21" t="s">
        <v>326</v>
      </c>
      <c r="D2669" s="12">
        <v>148</v>
      </c>
      <c r="E2669" s="12">
        <v>0</v>
      </c>
      <c r="F2669" s="12">
        <v>0</v>
      </c>
      <c r="G2669" s="12">
        <v>0</v>
      </c>
      <c r="H2669" s="12">
        <v>0</v>
      </c>
      <c r="I2669" s="13">
        <v>80</v>
      </c>
      <c r="J2669" s="13">
        <v>55</v>
      </c>
      <c r="K2669" s="13">
        <v>0</v>
      </c>
      <c r="L2669" s="13">
        <v>0</v>
      </c>
      <c r="M2669" s="13">
        <v>0</v>
      </c>
      <c r="N2669" s="14">
        <f>D2669*$D$16</f>
        <v>192.4</v>
      </c>
      <c r="O2669" s="14">
        <f>E2669*$E$16</f>
        <v>0</v>
      </c>
      <c r="P2669" s="14">
        <f>F2669*$F$16</f>
        <v>0</v>
      </c>
      <c r="Q2669" s="14">
        <f>G2669*$G$16</f>
        <v>0</v>
      </c>
      <c r="R2669" s="14">
        <f>H2669*$H$16</f>
        <v>0</v>
      </c>
      <c r="S2669" s="14">
        <f>(N2669/100)*(I2669*$I$16)+(N2669/100)*(J2669*$J$16)</f>
        <v>397.30600000000004</v>
      </c>
      <c r="T2669" s="14">
        <f>(O2669/100)*(K2669*$K$16)</f>
        <v>0</v>
      </c>
      <c r="U2669" s="14">
        <f>(P2669/100)*(K2669*$K$16)+(P2669/100)*(L2669*$L$16)</f>
        <v>0</v>
      </c>
      <c r="V2669" s="14">
        <f>(Q2669/100)*(L2669*$L$16)</f>
        <v>0</v>
      </c>
      <c r="W2669" s="14">
        <f>(R2669/100)*(K2669*$K$16)+(R2669/100)*(L2669*$L$16)</f>
        <v>0</v>
      </c>
      <c r="X2669" s="14">
        <f t="shared" si="850"/>
        <v>589.70600000000002</v>
      </c>
      <c r="Y2669" s="14">
        <f t="shared" si="851"/>
        <v>0</v>
      </c>
      <c r="Z2669" s="14">
        <f t="shared" si="852"/>
        <v>0</v>
      </c>
      <c r="AA2669" s="14">
        <f t="shared" si="853"/>
        <v>0</v>
      </c>
      <c r="AB2669" s="14">
        <f t="shared" si="855"/>
        <v>0</v>
      </c>
      <c r="AC2669" s="15">
        <f t="shared" si="854"/>
        <v>589.70000000000005</v>
      </c>
      <c r="AD2669" s="48">
        <f>(ROUND(AC2669-AC2656,1)/AC2656)</f>
        <v>0.13034310906651331</v>
      </c>
      <c r="AE2669" s="113"/>
      <c r="AF2669" s="60"/>
    </row>
    <row r="2670" spans="1:32">
      <c r="A2670" s="99"/>
      <c r="B2670" s="91"/>
      <c r="C2670" s="21" t="s">
        <v>327</v>
      </c>
      <c r="D2670" s="12">
        <v>148</v>
      </c>
      <c r="E2670" s="12">
        <v>0</v>
      </c>
      <c r="F2670" s="12">
        <v>0</v>
      </c>
      <c r="G2670" s="12">
        <v>0</v>
      </c>
      <c r="H2670" s="12">
        <v>0</v>
      </c>
      <c r="I2670" s="13">
        <v>97</v>
      </c>
      <c r="J2670" s="13">
        <v>10</v>
      </c>
      <c r="K2670" s="13">
        <v>0</v>
      </c>
      <c r="L2670" s="13">
        <v>0</v>
      </c>
      <c r="M2670" s="13">
        <v>0</v>
      </c>
      <c r="N2670" s="14">
        <f>D2670*$D$17</f>
        <v>192.4</v>
      </c>
      <c r="O2670" s="14">
        <f>E2670*$E$17</f>
        <v>0</v>
      </c>
      <c r="P2670" s="14">
        <f>F2670*$F$17</f>
        <v>0</v>
      </c>
      <c r="Q2670" s="14">
        <f>G2670*$G$17</f>
        <v>0</v>
      </c>
      <c r="R2670" s="14">
        <f>H2670*$H$17</f>
        <v>0</v>
      </c>
      <c r="S2670" s="14">
        <f>(N2670/100)*(I2670*$I$17)+(N2670/100)*(J2670*$J$17)</f>
        <v>448.48440000000005</v>
      </c>
      <c r="T2670" s="14">
        <f>(O2670/100)*(K2670*$K$17)</f>
        <v>0</v>
      </c>
      <c r="U2670" s="14">
        <f>(P2670/100)*(K2670*$K$17)+(P2670/100)*(L2670*$L$17)</f>
        <v>0</v>
      </c>
      <c r="V2670" s="14">
        <f>(Q2670/100)*(L2670*$L$17)</f>
        <v>0</v>
      </c>
      <c r="W2670" s="14">
        <f>(R2670/100)*(K2670*$K$17)+(R2670/100)*(L2670*$L$17)</f>
        <v>0</v>
      </c>
      <c r="X2670" s="14">
        <f t="shared" si="850"/>
        <v>640.88440000000003</v>
      </c>
      <c r="Y2670" s="14">
        <f t="shared" si="851"/>
        <v>0</v>
      </c>
      <c r="Z2670" s="14">
        <f t="shared" si="852"/>
        <v>0</v>
      </c>
      <c r="AA2670" s="14">
        <f t="shared" si="853"/>
        <v>0</v>
      </c>
      <c r="AB2670" s="14">
        <f t="shared" si="855"/>
        <v>0</v>
      </c>
      <c r="AC2670" s="15">
        <f t="shared" si="854"/>
        <v>640.9</v>
      </c>
      <c r="AD2670" s="48">
        <f>(ROUND(AC2670-AC2656,1)/AC2656)</f>
        <v>0.22848380295188805</v>
      </c>
      <c r="AE2670" s="113"/>
      <c r="AF2670" s="60"/>
    </row>
    <row r="2671" spans="1:32">
      <c r="A2671" s="106" t="s">
        <v>0</v>
      </c>
      <c r="B2671" s="92" t="s">
        <v>540</v>
      </c>
      <c r="C2671" s="50" t="s">
        <v>243</v>
      </c>
      <c r="D2671" s="11">
        <v>162</v>
      </c>
      <c r="E2671" s="11">
        <v>0</v>
      </c>
      <c r="F2671" s="11">
        <v>0</v>
      </c>
      <c r="G2671" s="11">
        <v>0</v>
      </c>
      <c r="H2671" s="11">
        <v>0</v>
      </c>
      <c r="I2671" s="51">
        <v>70</v>
      </c>
      <c r="J2671" s="51">
        <v>10</v>
      </c>
      <c r="K2671" s="51">
        <v>0</v>
      </c>
      <c r="L2671" s="51">
        <v>0</v>
      </c>
      <c r="M2671" s="51">
        <v>0</v>
      </c>
      <c r="N2671" s="52">
        <f>D2671*$D$3</f>
        <v>243</v>
      </c>
      <c r="O2671" s="52">
        <f>E2671*$E$3</f>
        <v>0</v>
      </c>
      <c r="P2671" s="52">
        <f>F2671*$F$3</f>
        <v>0</v>
      </c>
      <c r="Q2671" s="52">
        <f>G2671*$G$3</f>
        <v>0</v>
      </c>
      <c r="R2671" s="52">
        <f>H2671*$H$3</f>
        <v>0</v>
      </c>
      <c r="S2671" s="52">
        <f>(N2671/100)*(I2671*$I$3)+(N2671/100)*(J2671*$J$3)</f>
        <v>291.60000000000002</v>
      </c>
      <c r="T2671" s="52">
        <f>(O2671/100)*(K2671*$K$3)</f>
        <v>0</v>
      </c>
      <c r="U2671" s="52">
        <f>(P2671/100)*(K2671*$K$3)+(P2671/100)*(L2671*$L$3)</f>
        <v>0</v>
      </c>
      <c r="V2671" s="52">
        <f>(Q2671/100)*(L2671*$L$3)</f>
        <v>0</v>
      </c>
      <c r="W2671" s="52">
        <f>(R2671/100)*(K2671*$K$3)+(R2671/100)*(L2671*$L$3)</f>
        <v>0</v>
      </c>
      <c r="X2671" s="52">
        <f t="shared" ref="X2671:X2685" si="856">N2671+S2671</f>
        <v>534.6</v>
      </c>
      <c r="Y2671" s="52">
        <f t="shared" ref="Y2671:Y2685" si="857">O2671+T2671</f>
        <v>0</v>
      </c>
      <c r="Z2671" s="52">
        <f t="shared" ref="Z2671:Z2685" si="858">P2671+U2671</f>
        <v>0</v>
      </c>
      <c r="AA2671" s="52">
        <f t="shared" ref="AA2671:AA2685" si="859">Q2671+V2671</f>
        <v>0</v>
      </c>
      <c r="AB2671" s="52">
        <f>R2671+W2671</f>
        <v>0</v>
      </c>
      <c r="AC2671" s="53">
        <f>ROUND(X2671+Y2671+Z2671+AA2671+AB2671,1)</f>
        <v>534.6</v>
      </c>
      <c r="AD2671" s="58"/>
      <c r="AE2671" s="113"/>
      <c r="AF2671" s="60"/>
    </row>
    <row r="2672" spans="1:32">
      <c r="A2672" s="99" t="s">
        <v>815</v>
      </c>
      <c r="B2672" s="93">
        <v>32</v>
      </c>
      <c r="C2672" s="21" t="s">
        <v>325</v>
      </c>
      <c r="D2672" s="12">
        <v>162</v>
      </c>
      <c r="E2672" s="12">
        <v>0</v>
      </c>
      <c r="F2672" s="12">
        <v>0</v>
      </c>
      <c r="G2672" s="12">
        <v>0</v>
      </c>
      <c r="H2672" s="12">
        <v>0</v>
      </c>
      <c r="I2672" s="13">
        <v>85</v>
      </c>
      <c r="J2672" s="13">
        <v>25</v>
      </c>
      <c r="K2672" s="13">
        <v>0</v>
      </c>
      <c r="L2672" s="13">
        <v>0</v>
      </c>
      <c r="M2672" s="13">
        <v>0</v>
      </c>
      <c r="N2672" s="14">
        <f>D2672*$D$4</f>
        <v>210.6</v>
      </c>
      <c r="O2672" s="14">
        <f>E2672*$E$4</f>
        <v>0</v>
      </c>
      <c r="P2672" s="14">
        <f>F2672*$F$4</f>
        <v>0</v>
      </c>
      <c r="Q2672" s="14">
        <f>G2672*$G$4</f>
        <v>0</v>
      </c>
      <c r="R2672" s="14">
        <f>H2672*$H$4</f>
        <v>0</v>
      </c>
      <c r="S2672" s="14">
        <f>(N2672/100)*(I2672*$I$4)+(N2672/100)*(J2672*$J$4)</f>
        <v>416.98799999999994</v>
      </c>
      <c r="T2672" s="14">
        <f>(O2672/100)*(K2672*$K$4)</f>
        <v>0</v>
      </c>
      <c r="U2672" s="14">
        <f>(P2672/100)*(K2672*$K$4)+(P2672/100)*(L2672*$L$4)</f>
        <v>0</v>
      </c>
      <c r="V2672" s="14">
        <f>(Q2672/100)*(L2672*$L$4)</f>
        <v>0</v>
      </c>
      <c r="W2672" s="14">
        <f>(R2672/100)*(K2672*$K$4)+(R2672/100)*(L2672*$L$4)</f>
        <v>0</v>
      </c>
      <c r="X2672" s="14">
        <f t="shared" si="856"/>
        <v>627.58799999999997</v>
      </c>
      <c r="Y2672" s="14">
        <f t="shared" si="857"/>
        <v>0</v>
      </c>
      <c r="Z2672" s="14">
        <f t="shared" si="858"/>
        <v>0</v>
      </c>
      <c r="AA2672" s="14">
        <f t="shared" si="859"/>
        <v>0</v>
      </c>
      <c r="AB2672" s="14">
        <f>R2672+W2672</f>
        <v>0</v>
      </c>
      <c r="AC2672" s="15">
        <f>ROUND(X2672+Y2672+Z2672+AA2672+AB2672,1)</f>
        <v>627.6</v>
      </c>
      <c r="AD2672" s="48">
        <f>(ROUND(AC2672-AC2671,1)/AC2671)</f>
        <v>0.17396184062850728</v>
      </c>
      <c r="AE2672" s="113" t="s">
        <v>814</v>
      </c>
      <c r="AF2672" s="60"/>
    </row>
    <row r="2673" spans="1:32">
      <c r="A2673" s="99" t="s">
        <v>816</v>
      </c>
      <c r="B2673" s="93">
        <v>16</v>
      </c>
      <c r="C2673" s="21" t="s">
        <v>850</v>
      </c>
      <c r="D2673" s="12">
        <v>162</v>
      </c>
      <c r="E2673" s="12">
        <v>0</v>
      </c>
      <c r="F2673" s="12">
        <v>0</v>
      </c>
      <c r="G2673" s="12">
        <v>0</v>
      </c>
      <c r="H2673" s="12">
        <v>0</v>
      </c>
      <c r="I2673" s="13">
        <v>70</v>
      </c>
      <c r="J2673" s="13">
        <v>10</v>
      </c>
      <c r="K2673" s="13">
        <v>0</v>
      </c>
      <c r="L2673" s="13">
        <v>0</v>
      </c>
      <c r="M2673" s="13">
        <v>0</v>
      </c>
      <c r="N2673" s="14">
        <f>D2673*$D$5</f>
        <v>226.79999999999998</v>
      </c>
      <c r="O2673" s="14">
        <f>E2673*$E$5</f>
        <v>0</v>
      </c>
      <c r="P2673" s="14">
        <f>F2673*$F$5</f>
        <v>0</v>
      </c>
      <c r="Q2673" s="14">
        <f>G2673*$G$5</f>
        <v>0</v>
      </c>
      <c r="R2673" s="14">
        <f>H2673*$H$5</f>
        <v>0</v>
      </c>
      <c r="S2673" s="14">
        <f>(N2673/100)*(I2673*$I$5)+(N2673/100)*(J2673*$J$5)</f>
        <v>272.15999999999997</v>
      </c>
      <c r="T2673" s="14">
        <f>(O2673/100)*(K2673*$K$5)</f>
        <v>0</v>
      </c>
      <c r="U2673" s="14">
        <f>(P2673/100)*(K2673*$K$5)+(P2673/100)*(L2673*$L$5)</f>
        <v>0</v>
      </c>
      <c r="V2673" s="14">
        <f>(Q2673/100)*(L2673*$L$5)</f>
        <v>0</v>
      </c>
      <c r="W2673" s="14">
        <f>(R2673/100)*(K2673*$K$5)+(R2673/100)*(L2673*$L$5)</f>
        <v>0</v>
      </c>
      <c r="X2673" s="14">
        <f t="shared" si="856"/>
        <v>498.95999999999992</v>
      </c>
      <c r="Y2673" s="14">
        <f t="shared" si="857"/>
        <v>0</v>
      </c>
      <c r="Z2673" s="14">
        <f t="shared" si="858"/>
        <v>0</v>
      </c>
      <c r="AA2673" s="14">
        <f t="shared" si="859"/>
        <v>0</v>
      </c>
      <c r="AB2673" s="14">
        <f>R2673+W2673</f>
        <v>0</v>
      </c>
      <c r="AC2673" s="15">
        <f t="shared" ref="AC2673:AC2685" si="860">ROUND(X2673+Y2673+Z2673+AA2673+AB2673,1)</f>
        <v>499</v>
      </c>
      <c r="AD2673" s="48">
        <f>(ROUND(AC2673-AC2671,1)/AC2671)</f>
        <v>-6.659184436962215E-2</v>
      </c>
      <c r="AE2673" s="113"/>
      <c r="AF2673" s="60"/>
    </row>
    <row r="2674" spans="1:32">
      <c r="A2674" s="99" t="s">
        <v>817</v>
      </c>
      <c r="B2674" s="93">
        <v>0</v>
      </c>
      <c r="C2674" s="21" t="s">
        <v>338</v>
      </c>
      <c r="D2674" s="12">
        <v>162</v>
      </c>
      <c r="E2674" s="12">
        <v>0</v>
      </c>
      <c r="F2674" s="12">
        <v>0</v>
      </c>
      <c r="G2674" s="12">
        <v>0</v>
      </c>
      <c r="H2674" s="12">
        <v>0</v>
      </c>
      <c r="I2674" s="13">
        <v>70</v>
      </c>
      <c r="J2674" s="13">
        <v>10</v>
      </c>
      <c r="K2674" s="13">
        <v>0</v>
      </c>
      <c r="L2674" s="13">
        <v>0</v>
      </c>
      <c r="M2674" s="13">
        <v>0</v>
      </c>
      <c r="N2674" s="14">
        <f>D2674*$D$6</f>
        <v>226.79999999999998</v>
      </c>
      <c r="O2674" s="14">
        <f>E2674*$E$6</f>
        <v>0</v>
      </c>
      <c r="P2674" s="14">
        <f>F2674*$F$6</f>
        <v>0</v>
      </c>
      <c r="Q2674" s="14">
        <f>G2674*$G$6</f>
        <v>0</v>
      </c>
      <c r="R2674" s="14">
        <f>H2674*$H$6</f>
        <v>0</v>
      </c>
      <c r="S2674" s="14">
        <f>(N2674/100)*(I2674*$I$6)+(N2674/100)*(J2674*$J$6)</f>
        <v>272.15999999999997</v>
      </c>
      <c r="T2674" s="14">
        <f>(O2674/100)*(K2674*$K$6)</f>
        <v>0</v>
      </c>
      <c r="U2674" s="14">
        <f>(P2674/100)*(K2674*$K$6)+(P2674/100)*(L2674*$L$6)</f>
        <v>0</v>
      </c>
      <c r="V2674" s="14">
        <f>(Q2674/100)*(L2674*$L$6)</f>
        <v>0</v>
      </c>
      <c r="W2674" s="14">
        <f>(R2674/100)*(K2674*$K$6)+(R2674/100)*(L2674*$L$6)</f>
        <v>0</v>
      </c>
      <c r="X2674" s="14">
        <f t="shared" si="856"/>
        <v>498.95999999999992</v>
      </c>
      <c r="Y2674" s="14">
        <f t="shared" si="857"/>
        <v>0</v>
      </c>
      <c r="Z2674" s="14">
        <f t="shared" si="858"/>
        <v>0</v>
      </c>
      <c r="AA2674" s="14">
        <f t="shared" si="859"/>
        <v>0</v>
      </c>
      <c r="AB2674" s="14">
        <f t="shared" ref="AB2674:AB2685" si="861">R2674+W2674</f>
        <v>0</v>
      </c>
      <c r="AC2674" s="15">
        <f t="shared" si="860"/>
        <v>499</v>
      </c>
      <c r="AD2674" s="48">
        <f>(ROUND(AC2674-AC2671,1)/AC2671)</f>
        <v>-6.659184436962215E-2</v>
      </c>
      <c r="AE2674" s="113"/>
      <c r="AF2674" s="60"/>
    </row>
    <row r="2675" spans="1:32">
      <c r="A2675" s="99" t="s">
        <v>818</v>
      </c>
      <c r="B2675" s="93">
        <v>0</v>
      </c>
      <c r="C2675" s="21" t="s">
        <v>339</v>
      </c>
      <c r="D2675" s="12">
        <v>162</v>
      </c>
      <c r="E2675" s="12">
        <v>0</v>
      </c>
      <c r="F2675" s="12">
        <v>0</v>
      </c>
      <c r="G2675" s="12">
        <v>0</v>
      </c>
      <c r="H2675" s="12">
        <v>0</v>
      </c>
      <c r="I2675" s="13">
        <v>70</v>
      </c>
      <c r="J2675" s="13">
        <v>10</v>
      </c>
      <c r="K2675" s="13">
        <v>0</v>
      </c>
      <c r="L2675" s="13">
        <v>0</v>
      </c>
      <c r="M2675" s="13">
        <v>0</v>
      </c>
      <c r="N2675" s="14">
        <f>D2675*$D$7</f>
        <v>226.79999999999998</v>
      </c>
      <c r="O2675" s="14">
        <f>E2675*$E$7</f>
        <v>0</v>
      </c>
      <c r="P2675" s="14">
        <f>F2675*$F$7</f>
        <v>0</v>
      </c>
      <c r="Q2675" s="14">
        <f>G2675*$G$7</f>
        <v>0</v>
      </c>
      <c r="R2675" s="14">
        <f>H2675*$H$7</f>
        <v>0</v>
      </c>
      <c r="S2675" s="14">
        <f>(N2675/100)*(I2675*$I$7)+(N2675/100)*(J2675*$J$7)</f>
        <v>272.15999999999997</v>
      </c>
      <c r="T2675" s="14">
        <f>(O2675/100)*(K2675*$K$7)</f>
        <v>0</v>
      </c>
      <c r="U2675" s="14">
        <f>(P2675/100)*(K2675*$K$7)+(P2675/100)*(L2675*$L$7)</f>
        <v>0</v>
      </c>
      <c r="V2675" s="14">
        <f>(Q2675/100)*(L2675*$L$7)</f>
        <v>0</v>
      </c>
      <c r="W2675" s="14">
        <f>(R2675/100)*(K2675*$K$7)+(R2675/100)*(L2675*$L$7)</f>
        <v>0</v>
      </c>
      <c r="X2675" s="14">
        <f t="shared" si="856"/>
        <v>498.95999999999992</v>
      </c>
      <c r="Y2675" s="14">
        <f t="shared" si="857"/>
        <v>0</v>
      </c>
      <c r="Z2675" s="14">
        <f t="shared" si="858"/>
        <v>0</v>
      </c>
      <c r="AA2675" s="14">
        <f t="shared" si="859"/>
        <v>0</v>
      </c>
      <c r="AB2675" s="14">
        <f t="shared" si="861"/>
        <v>0</v>
      </c>
      <c r="AC2675" s="15">
        <f t="shared" si="860"/>
        <v>499</v>
      </c>
      <c r="AD2675" s="48">
        <f>(ROUND(AC2675-AC2671,1)/AC2671)</f>
        <v>-6.659184436962215E-2</v>
      </c>
      <c r="AE2675" s="113"/>
      <c r="AF2675" s="60"/>
    </row>
    <row r="2676" spans="1:32">
      <c r="A2676" s="99" t="s">
        <v>667</v>
      </c>
      <c r="B2676" s="93"/>
      <c r="C2676" s="21" t="s">
        <v>340</v>
      </c>
      <c r="D2676" s="12">
        <v>162</v>
      </c>
      <c r="E2676" s="12">
        <v>0</v>
      </c>
      <c r="F2676" s="12">
        <v>0</v>
      </c>
      <c r="G2676" s="12">
        <v>0</v>
      </c>
      <c r="H2676" s="12">
        <v>0</v>
      </c>
      <c r="I2676" s="13">
        <v>70</v>
      </c>
      <c r="J2676" s="13">
        <v>10</v>
      </c>
      <c r="K2676" s="13">
        <v>0</v>
      </c>
      <c r="L2676" s="13">
        <v>0</v>
      </c>
      <c r="M2676" s="13">
        <v>0</v>
      </c>
      <c r="N2676" s="14">
        <f>D2676*$D$8</f>
        <v>226.79999999999998</v>
      </c>
      <c r="O2676" s="14">
        <f>E2676*$E$8</f>
        <v>0</v>
      </c>
      <c r="P2676" s="14">
        <f>F2676*$F$8</f>
        <v>0</v>
      </c>
      <c r="Q2676" s="14">
        <f>G2676*$G$8</f>
        <v>0</v>
      </c>
      <c r="R2676" s="14">
        <f>H2676*$H$8</f>
        <v>0</v>
      </c>
      <c r="S2676" s="14">
        <f>(N2676/100)*(I2676*$I$8)+(N2676/100)*(J2676*$J$8)</f>
        <v>272.15999999999997</v>
      </c>
      <c r="T2676" s="14">
        <f>(O2676/100)*(K2676*$K$8)</f>
        <v>0</v>
      </c>
      <c r="U2676" s="14">
        <f>(P2676/100)*(K2676*$K$8)+(P2676/100)*(L2676*$L$8)</f>
        <v>0</v>
      </c>
      <c r="V2676" s="14">
        <f>(Q2676/100)*(L2676*$L$8)</f>
        <v>0</v>
      </c>
      <c r="W2676" s="14">
        <f>(R2676/100)*(K2676*$K$8)+(R2676/100)*(L2676*$L$8)</f>
        <v>0</v>
      </c>
      <c r="X2676" s="14">
        <f t="shared" si="856"/>
        <v>498.95999999999992</v>
      </c>
      <c r="Y2676" s="14">
        <f t="shared" si="857"/>
        <v>0</v>
      </c>
      <c r="Z2676" s="14">
        <f t="shared" si="858"/>
        <v>0</v>
      </c>
      <c r="AA2676" s="14">
        <f t="shared" si="859"/>
        <v>0</v>
      </c>
      <c r="AB2676" s="14">
        <f t="shared" si="861"/>
        <v>0</v>
      </c>
      <c r="AC2676" s="15">
        <f t="shared" si="860"/>
        <v>499</v>
      </c>
      <c r="AD2676" s="48">
        <f>(ROUND(AC2676-AC2671,1)/AC2671)</f>
        <v>-6.659184436962215E-2</v>
      </c>
      <c r="AE2676" s="113"/>
      <c r="AF2676" s="60"/>
    </row>
    <row r="2677" spans="1:32">
      <c r="A2677" s="99" t="s">
        <v>606</v>
      </c>
      <c r="B2677" s="93"/>
      <c r="C2677" s="21" t="s">
        <v>1</v>
      </c>
      <c r="D2677" s="12">
        <v>81</v>
      </c>
      <c r="E2677" s="12">
        <v>162</v>
      </c>
      <c r="F2677" s="12">
        <v>0</v>
      </c>
      <c r="G2677" s="12">
        <v>0</v>
      </c>
      <c r="H2677" s="12">
        <v>0</v>
      </c>
      <c r="I2677" s="13">
        <v>70</v>
      </c>
      <c r="J2677" s="13">
        <v>10</v>
      </c>
      <c r="K2677" s="13">
        <v>85</v>
      </c>
      <c r="L2677" s="13">
        <v>0</v>
      </c>
      <c r="M2677" s="13">
        <v>0</v>
      </c>
      <c r="N2677" s="14">
        <f>D2677*$D$9</f>
        <v>97.2</v>
      </c>
      <c r="O2677" s="14">
        <f>E2677*$E$9</f>
        <v>210.6</v>
      </c>
      <c r="P2677" s="14">
        <f>F2677*$F$9</f>
        <v>0</v>
      </c>
      <c r="Q2677" s="14">
        <f>G2677*$G$9</f>
        <v>0</v>
      </c>
      <c r="R2677" s="14">
        <f>H2677*$H$9</f>
        <v>0</v>
      </c>
      <c r="S2677" s="14">
        <f>(N2677/100)*(I2677*$I$9)+(N2677/100)*(J2677*$J$9)</f>
        <v>116.64</v>
      </c>
      <c r="T2677" s="14">
        <f>(O2677/100)*(K2677*$K$9)</f>
        <v>268.51499999999999</v>
      </c>
      <c r="U2677" s="14">
        <f>(P2677/100)*(K2677*$K$9)+(P2677/100)*(L2677*$L$9)</f>
        <v>0</v>
      </c>
      <c r="V2677" s="14">
        <f>(Q2677/100)*(L2677*$L$9)</f>
        <v>0</v>
      </c>
      <c r="W2677" s="14">
        <f>(R2677/100)*(K2677*$K$9)+(R2677/100)*(L2677*$L$9)</f>
        <v>0</v>
      </c>
      <c r="X2677" s="14">
        <f t="shared" si="856"/>
        <v>213.84</v>
      </c>
      <c r="Y2677" s="14">
        <f t="shared" si="857"/>
        <v>479.11500000000001</v>
      </c>
      <c r="Z2677" s="14">
        <f t="shared" si="858"/>
        <v>0</v>
      </c>
      <c r="AA2677" s="14">
        <f t="shared" si="859"/>
        <v>0</v>
      </c>
      <c r="AB2677" s="14">
        <f t="shared" si="861"/>
        <v>0</v>
      </c>
      <c r="AC2677" s="15">
        <f t="shared" si="860"/>
        <v>693</v>
      </c>
      <c r="AD2677" s="48">
        <f>(ROUND(AC2677-AC2671,1)/AC2671)</f>
        <v>0.29629629629629628</v>
      </c>
      <c r="AE2677" s="113"/>
      <c r="AF2677" s="60"/>
    </row>
    <row r="2678" spans="1:32">
      <c r="A2678" s="99" t="s">
        <v>845</v>
      </c>
      <c r="B2678" s="93"/>
      <c r="C2678" s="21" t="s">
        <v>2</v>
      </c>
      <c r="D2678" s="12">
        <v>81</v>
      </c>
      <c r="E2678" s="12">
        <v>0</v>
      </c>
      <c r="F2678" s="12">
        <v>162</v>
      </c>
      <c r="G2678" s="12">
        <v>0</v>
      </c>
      <c r="H2678" s="12">
        <v>0</v>
      </c>
      <c r="I2678" s="13">
        <v>70</v>
      </c>
      <c r="J2678" s="13">
        <v>10</v>
      </c>
      <c r="K2678" s="13">
        <v>42.5</v>
      </c>
      <c r="L2678" s="13">
        <v>42.5</v>
      </c>
      <c r="M2678" s="13">
        <v>0</v>
      </c>
      <c r="N2678" s="14">
        <f>D2678*$D$10</f>
        <v>97.2</v>
      </c>
      <c r="O2678" s="14">
        <f>E2678*$E$10</f>
        <v>0</v>
      </c>
      <c r="P2678" s="14">
        <f>F2678*$F$10</f>
        <v>210.6</v>
      </c>
      <c r="Q2678" s="14">
        <f>G2678*$G$10</f>
        <v>0</v>
      </c>
      <c r="R2678" s="14">
        <f>H2678*$H$10</f>
        <v>0</v>
      </c>
      <c r="S2678" s="14">
        <f>(N2678/100)*(I2678*$I$10)+(N2678/100)*(J2678*$J$10)</f>
        <v>116.64</v>
      </c>
      <c r="T2678" s="14">
        <f>(O2678/100)*(K2678*$J$10)</f>
        <v>0</v>
      </c>
      <c r="U2678" s="14">
        <f>(P2678/100)*(K2678*$K$10)+(P2678/100)*(L2678*$L$10)</f>
        <v>268.51499999999999</v>
      </c>
      <c r="V2678" s="14">
        <f>(Q2678/100)*(L2678*$L$10)</f>
        <v>0</v>
      </c>
      <c r="W2678" s="14">
        <f>(R2678/100)*(K2678*$K$10)+(R2678/100)*(L2678*$L$10)</f>
        <v>0</v>
      </c>
      <c r="X2678" s="14">
        <f t="shared" si="856"/>
        <v>213.84</v>
      </c>
      <c r="Y2678" s="14">
        <f t="shared" si="857"/>
        <v>0</v>
      </c>
      <c r="Z2678" s="14">
        <f t="shared" si="858"/>
        <v>479.11500000000001</v>
      </c>
      <c r="AA2678" s="14">
        <f t="shared" si="859"/>
        <v>0</v>
      </c>
      <c r="AB2678" s="14">
        <f t="shared" si="861"/>
        <v>0</v>
      </c>
      <c r="AC2678" s="15">
        <f t="shared" si="860"/>
        <v>693</v>
      </c>
      <c r="AD2678" s="48">
        <f>(ROUND(AC2678-AC2671,1)/AC2671)</f>
        <v>0.29629629629629628</v>
      </c>
      <c r="AE2678" s="113"/>
      <c r="AF2678" s="60"/>
    </row>
    <row r="2679" spans="1:32">
      <c r="A2679" s="99" t="s">
        <v>846</v>
      </c>
      <c r="B2679" s="93"/>
      <c r="C2679" s="21" t="s">
        <v>3</v>
      </c>
      <c r="D2679" s="12">
        <v>81</v>
      </c>
      <c r="E2679" s="12">
        <v>0</v>
      </c>
      <c r="F2679" s="12">
        <v>0</v>
      </c>
      <c r="G2679" s="12">
        <v>162</v>
      </c>
      <c r="H2679" s="12">
        <v>0</v>
      </c>
      <c r="I2679" s="13">
        <v>70</v>
      </c>
      <c r="J2679" s="13">
        <v>10</v>
      </c>
      <c r="K2679" s="13">
        <v>0</v>
      </c>
      <c r="L2679" s="13">
        <v>85</v>
      </c>
      <c r="M2679" s="13">
        <v>0</v>
      </c>
      <c r="N2679" s="14">
        <f>D2679*$D$11</f>
        <v>97.2</v>
      </c>
      <c r="O2679" s="14">
        <f>E2679*$E$11</f>
        <v>0</v>
      </c>
      <c r="P2679" s="14">
        <f>F2679*$F$11</f>
        <v>0</v>
      </c>
      <c r="Q2679" s="14">
        <f>G2679*$G$11</f>
        <v>210.6</v>
      </c>
      <c r="R2679" s="14">
        <f>H2679*$H$11</f>
        <v>0</v>
      </c>
      <c r="S2679" s="14">
        <f>(N2679/100)*(I2679*$I$11)+(N2679/100)*(J2679*$J$11)</f>
        <v>116.64</v>
      </c>
      <c r="T2679" s="14">
        <f>(O2679/100)*(K2679*$K$11)</f>
        <v>0</v>
      </c>
      <c r="U2679" s="14">
        <f>(P2679/100)*(K2679*$K$11)+(P2679/100)*(L2679*$L$11)</f>
        <v>0</v>
      </c>
      <c r="V2679" s="14">
        <f>(Q2679/100)*(L2679*$L$11)</f>
        <v>268.51499999999999</v>
      </c>
      <c r="W2679" s="14">
        <f>(R2679/100)*(K2679*$K$11)+(R2679/100)*(L2679*$L$11)</f>
        <v>0</v>
      </c>
      <c r="X2679" s="14">
        <f t="shared" si="856"/>
        <v>213.84</v>
      </c>
      <c r="Y2679" s="14">
        <f t="shared" si="857"/>
        <v>0</v>
      </c>
      <c r="Z2679" s="14">
        <f t="shared" si="858"/>
        <v>0</v>
      </c>
      <c r="AA2679" s="14">
        <f t="shared" si="859"/>
        <v>479.11500000000001</v>
      </c>
      <c r="AB2679" s="14">
        <f t="shared" si="861"/>
        <v>0</v>
      </c>
      <c r="AC2679" s="15">
        <f t="shared" si="860"/>
        <v>693</v>
      </c>
      <c r="AD2679" s="48">
        <f>(ROUND(AC2679-AC2671,1)/AC2671)</f>
        <v>0.29629629629629628</v>
      </c>
      <c r="AE2679" s="113"/>
      <c r="AF2679" s="60"/>
    </row>
    <row r="2680" spans="1:32">
      <c r="A2680" s="99" t="s">
        <v>847</v>
      </c>
      <c r="B2680" s="93"/>
      <c r="C2680" s="21" t="s">
        <v>4</v>
      </c>
      <c r="D2680" s="12">
        <v>81</v>
      </c>
      <c r="E2680" s="12">
        <v>0</v>
      </c>
      <c r="F2680" s="12">
        <v>0</v>
      </c>
      <c r="G2680" s="12">
        <v>0</v>
      </c>
      <c r="H2680" s="12">
        <v>162</v>
      </c>
      <c r="I2680" s="13">
        <v>70</v>
      </c>
      <c r="J2680" s="13">
        <v>10</v>
      </c>
      <c r="K2680" s="13">
        <v>42.5</v>
      </c>
      <c r="L2680" s="13">
        <v>42.5</v>
      </c>
      <c r="M2680" s="13">
        <v>0</v>
      </c>
      <c r="N2680" s="14">
        <f>D2680*$D$12</f>
        <v>97.2</v>
      </c>
      <c r="O2680" s="14">
        <f>E2680*$E$12</f>
        <v>0</v>
      </c>
      <c r="P2680" s="14">
        <f>F2680*$F$12</f>
        <v>0</v>
      </c>
      <c r="Q2680" s="14">
        <f>G2680*$G$12</f>
        <v>0</v>
      </c>
      <c r="R2680" s="14">
        <f>H2680*$H$12</f>
        <v>210.6</v>
      </c>
      <c r="S2680" s="14">
        <f>(N2680/100)*(I2680*$I$12)+(N2680/100)*(J2680*$J$12)</f>
        <v>116.64</v>
      </c>
      <c r="T2680" s="14">
        <f>(O2680/100)*(K2680*$K$12)</f>
        <v>0</v>
      </c>
      <c r="U2680" s="14">
        <f>(P2680/100)*(K2680*$K$12)+(P2680/100)*(L2680*$L$12)</f>
        <v>0</v>
      </c>
      <c r="V2680" s="14">
        <f>(Q2680/100)*(L2680*$L$12)</f>
        <v>0</v>
      </c>
      <c r="W2680" s="14">
        <f>(R2680/100)*(K2680*$K$12)+(R2680/100)*(L2680*$L$12)</f>
        <v>268.51499999999999</v>
      </c>
      <c r="X2680" s="14">
        <f t="shared" si="856"/>
        <v>213.84</v>
      </c>
      <c r="Y2680" s="14">
        <f t="shared" si="857"/>
        <v>0</v>
      </c>
      <c r="Z2680" s="14">
        <f t="shared" si="858"/>
        <v>0</v>
      </c>
      <c r="AA2680" s="14">
        <f t="shared" si="859"/>
        <v>0</v>
      </c>
      <c r="AB2680" s="14">
        <f t="shared" si="861"/>
        <v>479.11500000000001</v>
      </c>
      <c r="AC2680" s="15">
        <f t="shared" si="860"/>
        <v>693</v>
      </c>
      <c r="AD2680" s="48">
        <f>(ROUND(AC2680-AC2671,1)/AC2671)</f>
        <v>0.29629629629629628</v>
      </c>
      <c r="AE2680" s="113"/>
      <c r="AF2680" s="60"/>
    </row>
    <row r="2681" spans="1:32">
      <c r="A2681" s="99" t="s">
        <v>848</v>
      </c>
      <c r="B2681" s="93"/>
      <c r="C2681" s="21" t="s">
        <v>328</v>
      </c>
      <c r="D2681" s="12">
        <v>162</v>
      </c>
      <c r="E2681" s="12">
        <v>0</v>
      </c>
      <c r="F2681" s="12">
        <v>0</v>
      </c>
      <c r="G2681" s="12">
        <v>0</v>
      </c>
      <c r="H2681" s="12">
        <v>0</v>
      </c>
      <c r="I2681" s="13">
        <v>70</v>
      </c>
      <c r="J2681" s="13">
        <v>10</v>
      </c>
      <c r="K2681" s="13">
        <v>0</v>
      </c>
      <c r="L2681" s="13">
        <v>0</v>
      </c>
      <c r="M2681" s="13">
        <v>70</v>
      </c>
      <c r="N2681" s="14">
        <f>D2681*$D$13</f>
        <v>210.6</v>
      </c>
      <c r="O2681" s="14">
        <f>E2681*$E$13</f>
        <v>0</v>
      </c>
      <c r="P2681" s="14">
        <f>F2681*$F$13</f>
        <v>0</v>
      </c>
      <c r="Q2681" s="14">
        <f>G2681*$G$13</f>
        <v>0</v>
      </c>
      <c r="R2681" s="14">
        <f>H2681*$H$13</f>
        <v>0</v>
      </c>
      <c r="S2681" s="14">
        <f>(N2681/100)*(I2681*$I$14)+(N2681/100)*(J2681*$J$14)+(N2681/100)*(M2681*$M$14)</f>
        <v>473.85</v>
      </c>
      <c r="T2681" s="14">
        <f>(O2681/100)*(K2681*$K$13)+(O2681/100)*(M2681*$M$13)</f>
        <v>0</v>
      </c>
      <c r="U2681" s="14">
        <f>(P2681/100)*(K2681*$K$13)+(P2681/100)*(L2681*$L$13)+(P2681/100)*(M2681*$M$13)</f>
        <v>0</v>
      </c>
      <c r="V2681" s="14">
        <f>(Q2681/100)*(L2681*$L$13)+(Q2681/100)*(M2681*$M$13)</f>
        <v>0</v>
      </c>
      <c r="W2681" s="14">
        <f>(R2681/100)*(K2681*$K$13)+(R2681/100)*(L2681*$L$13)+(R2681/100)*(M2681*$M$13)</f>
        <v>0</v>
      </c>
      <c r="X2681" s="14">
        <f t="shared" si="856"/>
        <v>684.45</v>
      </c>
      <c r="Y2681" s="14">
        <f t="shared" si="857"/>
        <v>0</v>
      </c>
      <c r="Z2681" s="14">
        <f t="shared" si="858"/>
        <v>0</v>
      </c>
      <c r="AA2681" s="14">
        <f t="shared" si="859"/>
        <v>0</v>
      </c>
      <c r="AB2681" s="14">
        <f t="shared" si="861"/>
        <v>0</v>
      </c>
      <c r="AC2681" s="15">
        <f t="shared" si="860"/>
        <v>684.5</v>
      </c>
      <c r="AD2681" s="48">
        <f>(ROUND(AC2681-AC2671,1)/AC2671)</f>
        <v>0.28039655817433595</v>
      </c>
      <c r="AE2681" s="113"/>
      <c r="AF2681" s="60"/>
    </row>
    <row r="2682" spans="1:32">
      <c r="A2682" s="99" t="s">
        <v>849</v>
      </c>
      <c r="B2682" s="93"/>
      <c r="C2682" s="21" t="s">
        <v>329</v>
      </c>
      <c r="D2682" s="12">
        <v>162</v>
      </c>
      <c r="E2682" s="12">
        <v>0</v>
      </c>
      <c r="F2682" s="12">
        <v>0</v>
      </c>
      <c r="G2682" s="12">
        <v>0</v>
      </c>
      <c r="H2682" s="12">
        <v>0</v>
      </c>
      <c r="I2682" s="13">
        <v>70</v>
      </c>
      <c r="J2682" s="13">
        <v>10</v>
      </c>
      <c r="K2682" s="13">
        <v>70</v>
      </c>
      <c r="L2682" s="13">
        <v>0</v>
      </c>
      <c r="M2682" s="13">
        <v>0</v>
      </c>
      <c r="N2682" s="14">
        <f>D2682*$D$14</f>
        <v>210.6</v>
      </c>
      <c r="O2682" s="14">
        <f>E2682*$E$14</f>
        <v>0</v>
      </c>
      <c r="P2682" s="14">
        <f>F2682*$F$14</f>
        <v>0</v>
      </c>
      <c r="Q2682" s="14">
        <f>G2682*$G$14</f>
        <v>0</v>
      </c>
      <c r="R2682" s="14">
        <f>H2682*$H$14</f>
        <v>0</v>
      </c>
      <c r="S2682" s="14">
        <f>(N2682/100)*(I2682*$I$14)+(N2682/100)*(J2682*$J$14)+(N2682/100)*(K2682*$K$14)</f>
        <v>473.85</v>
      </c>
      <c r="T2682" s="14">
        <f>(O2682/100)*(K2682*$K$14)</f>
        <v>0</v>
      </c>
      <c r="U2682" s="14">
        <f>(P2682/100)*(K2682*$K$14)+(P2682/100)*(L2682*$L$14)</f>
        <v>0</v>
      </c>
      <c r="V2682" s="14">
        <f>(Q2682/100)*(L2682*$L$14)</f>
        <v>0</v>
      </c>
      <c r="W2682" s="14">
        <f>(R2682/100)*(K2682*$L$14)+(R2682/100)*(L2682*$M$14)</f>
        <v>0</v>
      </c>
      <c r="X2682" s="14">
        <f t="shared" si="856"/>
        <v>684.45</v>
      </c>
      <c r="Y2682" s="14">
        <f t="shared" si="857"/>
        <v>0</v>
      </c>
      <c r="Z2682" s="14">
        <f t="shared" si="858"/>
        <v>0</v>
      </c>
      <c r="AA2682" s="14">
        <f t="shared" si="859"/>
        <v>0</v>
      </c>
      <c r="AB2682" s="14">
        <f t="shared" si="861"/>
        <v>0</v>
      </c>
      <c r="AC2682" s="15">
        <f t="shared" si="860"/>
        <v>684.5</v>
      </c>
      <c r="AD2682" s="48">
        <f>(ROUND(AC2682-AC2671,1)/AC2671)</f>
        <v>0.28039655817433595</v>
      </c>
      <c r="AE2682" s="113"/>
      <c r="AF2682" s="60"/>
    </row>
    <row r="2683" spans="1:32">
      <c r="A2683" s="99"/>
      <c r="B2683" s="93"/>
      <c r="C2683" s="21" t="s">
        <v>330</v>
      </c>
      <c r="D2683" s="12">
        <v>162</v>
      </c>
      <c r="E2683" s="12">
        <v>0</v>
      </c>
      <c r="F2683" s="12">
        <v>0</v>
      </c>
      <c r="G2683" s="12">
        <v>0</v>
      </c>
      <c r="H2683" s="12">
        <v>0</v>
      </c>
      <c r="I2683" s="13">
        <v>70</v>
      </c>
      <c r="J2683" s="13">
        <v>10</v>
      </c>
      <c r="K2683" s="13">
        <v>0</v>
      </c>
      <c r="L2683" s="13">
        <v>70</v>
      </c>
      <c r="M2683" s="13">
        <v>0</v>
      </c>
      <c r="N2683" s="14">
        <f>D2683*$D$15</f>
        <v>210.6</v>
      </c>
      <c r="O2683" s="14">
        <f>E2683*$E$15</f>
        <v>0</v>
      </c>
      <c r="P2683" s="14">
        <f>F2683*$F$15</f>
        <v>0</v>
      </c>
      <c r="Q2683" s="14">
        <f>G2683*$G$15</f>
        <v>0</v>
      </c>
      <c r="R2683" s="14">
        <f>H2683*$H$15</f>
        <v>0</v>
      </c>
      <c r="S2683" s="14">
        <f>(N2683/100)*(I2683*$I$15)+(N2683/100)*(J2683*$J$15)+(N2683/100)*(L2683*$L$15)</f>
        <v>473.85</v>
      </c>
      <c r="T2683" s="14">
        <f>(O2683/100)*(K2683*$K$15)</f>
        <v>0</v>
      </c>
      <c r="U2683" s="14">
        <f>(P2683/100)*(K2683*$K$15)+(P2683/100)*(L2683*$L$15)</f>
        <v>0</v>
      </c>
      <c r="V2683" s="14">
        <f>(Q2683/100)*(L2683*$L$15)</f>
        <v>0</v>
      </c>
      <c r="W2683" s="14">
        <f>(R2683/100)*(K2683*$K$15)+(R2683/100)*(L2683*$L$15)</f>
        <v>0</v>
      </c>
      <c r="X2683" s="14">
        <f t="shared" si="856"/>
        <v>684.45</v>
      </c>
      <c r="Y2683" s="14">
        <f t="shared" si="857"/>
        <v>0</v>
      </c>
      <c r="Z2683" s="14">
        <f t="shared" si="858"/>
        <v>0</v>
      </c>
      <c r="AA2683" s="14">
        <f t="shared" si="859"/>
        <v>0</v>
      </c>
      <c r="AB2683" s="14">
        <f t="shared" si="861"/>
        <v>0</v>
      </c>
      <c r="AC2683" s="15">
        <f t="shared" si="860"/>
        <v>684.5</v>
      </c>
      <c r="AD2683" s="48">
        <f>(ROUND(AC2683-AC2671,1)/AC2671)</f>
        <v>0.28039655817433595</v>
      </c>
      <c r="AE2683" s="113"/>
      <c r="AF2683" s="60"/>
    </row>
    <row r="2684" spans="1:32">
      <c r="A2684" s="99"/>
      <c r="B2684" s="93"/>
      <c r="C2684" s="21" t="s">
        <v>326</v>
      </c>
      <c r="D2684" s="12">
        <v>162</v>
      </c>
      <c r="E2684" s="12">
        <v>0</v>
      </c>
      <c r="F2684" s="12">
        <v>0</v>
      </c>
      <c r="G2684" s="12">
        <v>0</v>
      </c>
      <c r="H2684" s="12">
        <v>0</v>
      </c>
      <c r="I2684" s="13">
        <v>70</v>
      </c>
      <c r="J2684" s="13">
        <v>50</v>
      </c>
      <c r="K2684" s="13">
        <v>0</v>
      </c>
      <c r="L2684" s="13">
        <v>0</v>
      </c>
      <c r="M2684" s="13">
        <v>0</v>
      </c>
      <c r="N2684" s="14">
        <f>D2684*$D$16</f>
        <v>210.6</v>
      </c>
      <c r="O2684" s="14">
        <f>E2684*$E$16</f>
        <v>0</v>
      </c>
      <c r="P2684" s="14">
        <f>F2684*$F$16</f>
        <v>0</v>
      </c>
      <c r="Q2684" s="14">
        <f>G2684*$G$16</f>
        <v>0</v>
      </c>
      <c r="R2684" s="14">
        <f>H2684*$H$16</f>
        <v>0</v>
      </c>
      <c r="S2684" s="14">
        <f>(N2684/100)*(I2684*$I$16)+(N2684/100)*(J2684*$J$16)</f>
        <v>389.60999999999996</v>
      </c>
      <c r="T2684" s="14">
        <f>(O2684/100)*(K2684*$K$16)</f>
        <v>0</v>
      </c>
      <c r="U2684" s="14">
        <f>(P2684/100)*(K2684*$K$16)+(P2684/100)*(L2684*$L$16)</f>
        <v>0</v>
      </c>
      <c r="V2684" s="14">
        <f>(Q2684/100)*(L2684*$L$16)</f>
        <v>0</v>
      </c>
      <c r="W2684" s="14">
        <f>(R2684/100)*(K2684*$K$16)+(R2684/100)*(L2684*$L$16)</f>
        <v>0</v>
      </c>
      <c r="X2684" s="14">
        <f t="shared" si="856"/>
        <v>600.20999999999992</v>
      </c>
      <c r="Y2684" s="14">
        <f t="shared" si="857"/>
        <v>0</v>
      </c>
      <c r="Z2684" s="14">
        <f t="shared" si="858"/>
        <v>0</v>
      </c>
      <c r="AA2684" s="14">
        <f t="shared" si="859"/>
        <v>0</v>
      </c>
      <c r="AB2684" s="14">
        <f t="shared" si="861"/>
        <v>0</v>
      </c>
      <c r="AC2684" s="15">
        <f t="shared" si="860"/>
        <v>600.20000000000005</v>
      </c>
      <c r="AD2684" s="48">
        <f>(ROUND(AC2684-AC2671,1)/AC2671)</f>
        <v>0.12270856715301158</v>
      </c>
      <c r="AE2684" s="113"/>
      <c r="AF2684" s="60"/>
    </row>
    <row r="2685" spans="1:32">
      <c r="A2685" s="99"/>
      <c r="B2685" s="93"/>
      <c r="C2685" s="21" t="s">
        <v>327</v>
      </c>
      <c r="D2685" s="12">
        <v>162</v>
      </c>
      <c r="E2685" s="12">
        <v>0</v>
      </c>
      <c r="F2685" s="12">
        <v>0</v>
      </c>
      <c r="G2685" s="12">
        <v>0</v>
      </c>
      <c r="H2685" s="12">
        <v>0</v>
      </c>
      <c r="I2685" s="13">
        <v>88</v>
      </c>
      <c r="J2685" s="13">
        <v>10</v>
      </c>
      <c r="K2685" s="13">
        <v>0</v>
      </c>
      <c r="L2685" s="13">
        <v>0</v>
      </c>
      <c r="M2685" s="13">
        <v>0</v>
      </c>
      <c r="N2685" s="14">
        <f>D2685*$D$17</f>
        <v>210.6</v>
      </c>
      <c r="O2685" s="14">
        <f>E2685*$E$17</f>
        <v>0</v>
      </c>
      <c r="P2685" s="14">
        <f>F2685*$F$17</f>
        <v>0</v>
      </c>
      <c r="Q2685" s="14">
        <f>G2685*$G$17</f>
        <v>0</v>
      </c>
      <c r="R2685" s="14">
        <f>H2685*$H$17</f>
        <v>0</v>
      </c>
      <c r="S2685" s="14">
        <f>(N2685/100)*(I2685*$I$17)+(N2685/100)*(J2685*$J$17)</f>
        <v>447.31439999999992</v>
      </c>
      <c r="T2685" s="14">
        <f>(O2685/100)*(K2685*$K$17)</f>
        <v>0</v>
      </c>
      <c r="U2685" s="14">
        <f>(P2685/100)*(K2685*$K$17)+(P2685/100)*(L2685*$L$17)</f>
        <v>0</v>
      </c>
      <c r="V2685" s="14">
        <f>(Q2685/100)*(L2685*$L$17)</f>
        <v>0</v>
      </c>
      <c r="W2685" s="14">
        <f>(R2685/100)*(K2685*$K$17)+(R2685/100)*(L2685*$L$17)</f>
        <v>0</v>
      </c>
      <c r="X2685" s="14">
        <f t="shared" si="856"/>
        <v>657.91439999999989</v>
      </c>
      <c r="Y2685" s="14">
        <f t="shared" si="857"/>
        <v>0</v>
      </c>
      <c r="Z2685" s="14">
        <f t="shared" si="858"/>
        <v>0</v>
      </c>
      <c r="AA2685" s="14">
        <f t="shared" si="859"/>
        <v>0</v>
      </c>
      <c r="AB2685" s="14">
        <f t="shared" si="861"/>
        <v>0</v>
      </c>
      <c r="AC2685" s="15">
        <f t="shared" si="860"/>
        <v>657.9</v>
      </c>
      <c r="AD2685" s="48">
        <f>(ROUND(AC2685-AC2671,1)/AC2671)</f>
        <v>0.23063973063973062</v>
      </c>
      <c r="AE2685" s="113"/>
      <c r="AF2685" s="60"/>
    </row>
    <row r="2686" spans="1:32">
      <c r="A2686" s="106" t="s">
        <v>0</v>
      </c>
      <c r="B2686" s="90" t="s">
        <v>559</v>
      </c>
      <c r="C2686" s="50" t="s">
        <v>342</v>
      </c>
      <c r="D2686" s="11">
        <v>190</v>
      </c>
      <c r="E2686" s="11">
        <v>0</v>
      </c>
      <c r="F2686" s="11">
        <v>0</v>
      </c>
      <c r="G2686" s="11">
        <v>0</v>
      </c>
      <c r="H2686" s="11">
        <v>0</v>
      </c>
      <c r="I2686" s="51">
        <v>60</v>
      </c>
      <c r="J2686" s="51">
        <v>0</v>
      </c>
      <c r="K2686" s="51">
        <v>0</v>
      </c>
      <c r="L2686" s="51">
        <v>0</v>
      </c>
      <c r="M2686" s="51">
        <v>0</v>
      </c>
      <c r="N2686" s="52">
        <f>D2686*$D$3</f>
        <v>285</v>
      </c>
      <c r="O2686" s="52">
        <f>E2686*$E$3</f>
        <v>0</v>
      </c>
      <c r="P2686" s="52">
        <f>F2686*$F$3</f>
        <v>0</v>
      </c>
      <c r="Q2686" s="52">
        <f>G2686*$G$3</f>
        <v>0</v>
      </c>
      <c r="R2686" s="52">
        <f>H2686*$H$3</f>
        <v>0</v>
      </c>
      <c r="S2686" s="52">
        <f>(N2686/100)*(I2686*$I$3)+(N2686/100)*(J2686*$J$3)</f>
        <v>256.5</v>
      </c>
      <c r="T2686" s="52">
        <f>(O2686/100)*(K2686*$K$3)</f>
        <v>0</v>
      </c>
      <c r="U2686" s="52">
        <f>(P2686/100)*(K2686*$K$3)+(P2686/100)*(L2686*$L$3)</f>
        <v>0</v>
      </c>
      <c r="V2686" s="52">
        <f>(Q2686/100)*(L2686*$L$3)</f>
        <v>0</v>
      </c>
      <c r="W2686" s="52">
        <f>(R2686/100)*(K2686*$K$3)+(R2686/100)*(L2686*$L$3)</f>
        <v>0</v>
      </c>
      <c r="X2686" s="52">
        <f t="shared" ref="X2686:X2700" si="862">N2686+S2686</f>
        <v>541.5</v>
      </c>
      <c r="Y2686" s="52">
        <f t="shared" ref="Y2686:Y2700" si="863">O2686+T2686</f>
        <v>0</v>
      </c>
      <c r="Z2686" s="52">
        <f t="shared" ref="Z2686:Z2700" si="864">P2686+U2686</f>
        <v>0</v>
      </c>
      <c r="AA2686" s="52">
        <f t="shared" ref="AA2686:AA2700" si="865">Q2686+V2686</f>
        <v>0</v>
      </c>
      <c r="AB2686" s="52">
        <f>R2686+W2686</f>
        <v>0</v>
      </c>
      <c r="AC2686" s="53">
        <f>ROUND(X2686+Y2686+Z2686+AA2686+AB2686,1)</f>
        <v>541.5</v>
      </c>
      <c r="AD2686" s="58"/>
      <c r="AE2686" s="113"/>
      <c r="AF2686" s="60"/>
    </row>
    <row r="2687" spans="1:32">
      <c r="A2687" s="99" t="s">
        <v>815</v>
      </c>
      <c r="B2687" s="91">
        <v>50</v>
      </c>
      <c r="C2687" s="21" t="s">
        <v>325</v>
      </c>
      <c r="D2687" s="12">
        <v>190</v>
      </c>
      <c r="E2687" s="12">
        <v>0</v>
      </c>
      <c r="F2687" s="12">
        <v>0</v>
      </c>
      <c r="G2687" s="12">
        <v>0</v>
      </c>
      <c r="H2687" s="12">
        <v>0</v>
      </c>
      <c r="I2687" s="13">
        <v>70</v>
      </c>
      <c r="J2687" s="13">
        <v>18</v>
      </c>
      <c r="K2687" s="13">
        <v>0</v>
      </c>
      <c r="L2687" s="13">
        <v>0</v>
      </c>
      <c r="M2687" s="13">
        <v>0</v>
      </c>
      <c r="N2687" s="14">
        <f>D2687*$D$4</f>
        <v>247</v>
      </c>
      <c r="O2687" s="14">
        <f>E2687*$E$4</f>
        <v>0</v>
      </c>
      <c r="P2687" s="14">
        <f>F2687*$F$4</f>
        <v>0</v>
      </c>
      <c r="Q2687" s="14">
        <f>G2687*$G$4</f>
        <v>0</v>
      </c>
      <c r="R2687" s="14">
        <f>H2687*$H$4</f>
        <v>0</v>
      </c>
      <c r="S2687" s="14">
        <f>(N2687/100)*(I2687*$I$4)+(N2687/100)*(J2687*$J$4)</f>
        <v>391.24800000000005</v>
      </c>
      <c r="T2687" s="14">
        <f>(O2687/100)*(K2687*$K$4)</f>
        <v>0</v>
      </c>
      <c r="U2687" s="14">
        <f>(P2687/100)*(K2687*$K$4)+(P2687/100)*(L2687*$L$4)</f>
        <v>0</v>
      </c>
      <c r="V2687" s="14">
        <f>(Q2687/100)*(L2687*$L$4)</f>
        <v>0</v>
      </c>
      <c r="W2687" s="14">
        <f>(R2687/100)*(K2687*$K$4)+(R2687/100)*(L2687*$L$4)</f>
        <v>0</v>
      </c>
      <c r="X2687" s="14">
        <f t="shared" si="862"/>
        <v>638.24800000000005</v>
      </c>
      <c r="Y2687" s="14">
        <f t="shared" si="863"/>
        <v>0</v>
      </c>
      <c r="Z2687" s="14">
        <f t="shared" si="864"/>
        <v>0</v>
      </c>
      <c r="AA2687" s="14">
        <f t="shared" si="865"/>
        <v>0</v>
      </c>
      <c r="AB2687" s="14">
        <f>R2687+W2687</f>
        <v>0</v>
      </c>
      <c r="AC2687" s="15">
        <f>ROUND(X2687+Y2687+Z2687+AA2687+AB2687,1)</f>
        <v>638.20000000000005</v>
      </c>
      <c r="AD2687" s="48">
        <f>(ROUND(AC2687-AC2686,1)/AC2686)</f>
        <v>0.1785780240073869</v>
      </c>
      <c r="AE2687" s="113" t="s">
        <v>814</v>
      </c>
      <c r="AF2687" s="60"/>
    </row>
    <row r="2688" spans="1:32">
      <c r="A2688" s="99" t="s">
        <v>816</v>
      </c>
      <c r="B2688" s="91">
        <v>0</v>
      </c>
      <c r="C2688" s="21" t="s">
        <v>850</v>
      </c>
      <c r="D2688" s="12">
        <v>190</v>
      </c>
      <c r="E2688" s="12">
        <v>0</v>
      </c>
      <c r="F2688" s="12">
        <v>0</v>
      </c>
      <c r="G2688" s="12">
        <v>0</v>
      </c>
      <c r="H2688" s="12">
        <v>0</v>
      </c>
      <c r="I2688" s="13">
        <v>60</v>
      </c>
      <c r="J2688" s="13">
        <v>0</v>
      </c>
      <c r="K2688" s="13">
        <v>0</v>
      </c>
      <c r="L2688" s="13">
        <v>0</v>
      </c>
      <c r="M2688" s="13">
        <v>0</v>
      </c>
      <c r="N2688" s="14">
        <f>D2688*$D$5</f>
        <v>266</v>
      </c>
      <c r="O2688" s="14">
        <f>E2688*$E$5</f>
        <v>0</v>
      </c>
      <c r="P2688" s="14">
        <f>F2688*$F$5</f>
        <v>0</v>
      </c>
      <c r="Q2688" s="14">
        <f>G2688*$G$5</f>
        <v>0</v>
      </c>
      <c r="R2688" s="14">
        <f>H2688*$H$5</f>
        <v>0</v>
      </c>
      <c r="S2688" s="14">
        <f>(N2688/100)*(I2688*$I$5)+(N2688/100)*(J2688*$J$5)</f>
        <v>239.4</v>
      </c>
      <c r="T2688" s="14">
        <f>(O2688/100)*(K2688*$K$5)</f>
        <v>0</v>
      </c>
      <c r="U2688" s="14">
        <f>(P2688/100)*(K2688*$K$5)+(P2688/100)*(L2688*$L$5)</f>
        <v>0</v>
      </c>
      <c r="V2688" s="14">
        <f>(Q2688/100)*(L2688*$L$5)</f>
        <v>0</v>
      </c>
      <c r="W2688" s="14">
        <f>(R2688/100)*(K2688*$K$5)+(R2688/100)*(L2688*$L$5)</f>
        <v>0</v>
      </c>
      <c r="X2688" s="14">
        <f t="shared" si="862"/>
        <v>505.4</v>
      </c>
      <c r="Y2688" s="14">
        <f t="shared" si="863"/>
        <v>0</v>
      </c>
      <c r="Z2688" s="14">
        <f t="shared" si="864"/>
        <v>0</v>
      </c>
      <c r="AA2688" s="14">
        <f t="shared" si="865"/>
        <v>0</v>
      </c>
      <c r="AB2688" s="14">
        <f>R2688+W2688</f>
        <v>0</v>
      </c>
      <c r="AC2688" s="15">
        <f t="shared" ref="AC2688:AC2700" si="866">ROUND(X2688+Y2688+Z2688+AA2688+AB2688,1)</f>
        <v>505.4</v>
      </c>
      <c r="AD2688" s="48">
        <f>(ROUND(AC2688-AC2686,1)/AC2686)</f>
        <v>-6.6666666666666666E-2</v>
      </c>
      <c r="AE2688" s="113"/>
      <c r="AF2688" s="60"/>
    </row>
    <row r="2689" spans="1:32">
      <c r="A2689" s="99" t="s">
        <v>817</v>
      </c>
      <c r="B2689" s="91">
        <v>0</v>
      </c>
      <c r="C2689" s="21" t="s">
        <v>338</v>
      </c>
      <c r="D2689" s="12">
        <v>190</v>
      </c>
      <c r="E2689" s="12">
        <v>0</v>
      </c>
      <c r="F2689" s="12">
        <v>0</v>
      </c>
      <c r="G2689" s="12">
        <v>0</v>
      </c>
      <c r="H2689" s="12">
        <v>0</v>
      </c>
      <c r="I2689" s="13">
        <v>60</v>
      </c>
      <c r="J2689" s="13">
        <v>0</v>
      </c>
      <c r="K2689" s="13">
        <v>0</v>
      </c>
      <c r="L2689" s="13">
        <v>0</v>
      </c>
      <c r="M2689" s="13">
        <v>0</v>
      </c>
      <c r="N2689" s="14">
        <f>D2689*$D$6</f>
        <v>266</v>
      </c>
      <c r="O2689" s="14">
        <f>E2689*$E$6</f>
        <v>0</v>
      </c>
      <c r="P2689" s="14">
        <f>F2689*$F$6</f>
        <v>0</v>
      </c>
      <c r="Q2689" s="14">
        <f>G2689*$G$6</f>
        <v>0</v>
      </c>
      <c r="R2689" s="14">
        <f>H2689*$H$6</f>
        <v>0</v>
      </c>
      <c r="S2689" s="14">
        <f>(N2689/100)*(I2689*$I$6)+(N2689/100)*(J2689*$J$6)</f>
        <v>239.4</v>
      </c>
      <c r="T2689" s="14">
        <f>(O2689/100)*(K2689*$K$6)</f>
        <v>0</v>
      </c>
      <c r="U2689" s="14">
        <f>(P2689/100)*(K2689*$K$6)+(P2689/100)*(L2689*$L$6)</f>
        <v>0</v>
      </c>
      <c r="V2689" s="14">
        <f>(Q2689/100)*(L2689*$L$6)</f>
        <v>0</v>
      </c>
      <c r="W2689" s="14">
        <f>(R2689/100)*(K2689*$K$6)+(R2689/100)*(L2689*$L$6)</f>
        <v>0</v>
      </c>
      <c r="X2689" s="14">
        <f t="shared" si="862"/>
        <v>505.4</v>
      </c>
      <c r="Y2689" s="14">
        <f t="shared" si="863"/>
        <v>0</v>
      </c>
      <c r="Z2689" s="14">
        <f t="shared" si="864"/>
        <v>0</v>
      </c>
      <c r="AA2689" s="14">
        <f t="shared" si="865"/>
        <v>0</v>
      </c>
      <c r="AB2689" s="14">
        <f t="shared" ref="AB2689:AB2700" si="867">R2689+W2689</f>
        <v>0</v>
      </c>
      <c r="AC2689" s="15">
        <f t="shared" si="866"/>
        <v>505.4</v>
      </c>
      <c r="AD2689" s="48">
        <f>(ROUND(AC2689-AC2686,1)/AC2686)</f>
        <v>-6.6666666666666666E-2</v>
      </c>
      <c r="AE2689" s="113"/>
      <c r="AF2689" s="60"/>
    </row>
    <row r="2690" spans="1:32">
      <c r="A2690" s="99" t="s">
        <v>818</v>
      </c>
      <c r="B2690" s="91">
        <v>0</v>
      </c>
      <c r="C2690" s="21" t="s">
        <v>339</v>
      </c>
      <c r="D2690" s="12">
        <v>190</v>
      </c>
      <c r="E2690" s="12">
        <v>0</v>
      </c>
      <c r="F2690" s="12">
        <v>0</v>
      </c>
      <c r="G2690" s="12">
        <v>0</v>
      </c>
      <c r="H2690" s="12">
        <v>0</v>
      </c>
      <c r="I2690" s="13">
        <v>60</v>
      </c>
      <c r="J2690" s="13">
        <v>0</v>
      </c>
      <c r="K2690" s="13">
        <v>0</v>
      </c>
      <c r="L2690" s="13">
        <v>0</v>
      </c>
      <c r="M2690" s="13">
        <v>0</v>
      </c>
      <c r="N2690" s="14">
        <f>D2690*$D$7</f>
        <v>266</v>
      </c>
      <c r="O2690" s="14">
        <f>E2690*$E$7</f>
        <v>0</v>
      </c>
      <c r="P2690" s="14">
        <f>F2690*$F$7</f>
        <v>0</v>
      </c>
      <c r="Q2690" s="14">
        <f>G2690*$G$7</f>
        <v>0</v>
      </c>
      <c r="R2690" s="14">
        <f>H2690*$H$7</f>
        <v>0</v>
      </c>
      <c r="S2690" s="14">
        <f>(N2690/100)*(I2690*$I$7)+(N2690/100)*(J2690*$J$7)</f>
        <v>239.4</v>
      </c>
      <c r="T2690" s="14">
        <f>(O2690/100)*(K2690*$K$7)</f>
        <v>0</v>
      </c>
      <c r="U2690" s="14">
        <f>(P2690/100)*(K2690*$K$7)+(P2690/100)*(L2690*$L$7)</f>
        <v>0</v>
      </c>
      <c r="V2690" s="14">
        <f>(Q2690/100)*(L2690*$L$7)</f>
        <v>0</v>
      </c>
      <c r="W2690" s="14">
        <f>(R2690/100)*(K2690*$K$7)+(R2690/100)*(L2690*$L$7)</f>
        <v>0</v>
      </c>
      <c r="X2690" s="14">
        <f t="shared" si="862"/>
        <v>505.4</v>
      </c>
      <c r="Y2690" s="14">
        <f t="shared" si="863"/>
        <v>0</v>
      </c>
      <c r="Z2690" s="14">
        <f t="shared" si="864"/>
        <v>0</v>
      </c>
      <c r="AA2690" s="14">
        <f t="shared" si="865"/>
        <v>0</v>
      </c>
      <c r="AB2690" s="14">
        <f t="shared" si="867"/>
        <v>0</v>
      </c>
      <c r="AC2690" s="15">
        <f t="shared" si="866"/>
        <v>505.4</v>
      </c>
      <c r="AD2690" s="48">
        <f>(ROUND(AC2690-AC2686,1)/AC2686)</f>
        <v>-6.6666666666666666E-2</v>
      </c>
      <c r="AE2690" s="113"/>
      <c r="AF2690" s="60"/>
    </row>
    <row r="2691" spans="1:32">
      <c r="A2691" s="99" t="s">
        <v>667</v>
      </c>
      <c r="B2691" s="91"/>
      <c r="C2691" s="21" t="s">
        <v>340</v>
      </c>
      <c r="D2691" s="12">
        <v>190</v>
      </c>
      <c r="E2691" s="12">
        <v>0</v>
      </c>
      <c r="F2691" s="12">
        <v>0</v>
      </c>
      <c r="G2691" s="12">
        <v>0</v>
      </c>
      <c r="H2691" s="12">
        <v>0</v>
      </c>
      <c r="I2691" s="13">
        <v>60</v>
      </c>
      <c r="J2691" s="13">
        <v>0</v>
      </c>
      <c r="K2691" s="13">
        <v>0</v>
      </c>
      <c r="L2691" s="13">
        <v>0</v>
      </c>
      <c r="M2691" s="13">
        <v>0</v>
      </c>
      <c r="N2691" s="14">
        <f>D2691*$D$8</f>
        <v>266</v>
      </c>
      <c r="O2691" s="14">
        <f>E2691*$E$8</f>
        <v>0</v>
      </c>
      <c r="P2691" s="14">
        <f>F2691*$F$8</f>
        <v>0</v>
      </c>
      <c r="Q2691" s="14">
        <f>G2691*$G$8</f>
        <v>0</v>
      </c>
      <c r="R2691" s="14">
        <f>H2691*$H$8</f>
        <v>0</v>
      </c>
      <c r="S2691" s="14">
        <f>(N2691/100)*(I2691*$I$8)+(N2691/100)*(J2691*$J$8)</f>
        <v>239.4</v>
      </c>
      <c r="T2691" s="14">
        <f>(O2691/100)*(K2691*$K$8)</f>
        <v>0</v>
      </c>
      <c r="U2691" s="14">
        <f>(P2691/100)*(K2691*$K$8)+(P2691/100)*(L2691*$L$8)</f>
        <v>0</v>
      </c>
      <c r="V2691" s="14">
        <f>(Q2691/100)*(L2691*$L$8)</f>
        <v>0</v>
      </c>
      <c r="W2691" s="14">
        <f>(R2691/100)*(K2691*$K$8)+(R2691/100)*(L2691*$L$8)</f>
        <v>0</v>
      </c>
      <c r="X2691" s="14">
        <f t="shared" si="862"/>
        <v>505.4</v>
      </c>
      <c r="Y2691" s="14">
        <f t="shared" si="863"/>
        <v>0</v>
      </c>
      <c r="Z2691" s="14">
        <f t="shared" si="864"/>
        <v>0</v>
      </c>
      <c r="AA2691" s="14">
        <f t="shared" si="865"/>
        <v>0</v>
      </c>
      <c r="AB2691" s="14">
        <f t="shared" si="867"/>
        <v>0</v>
      </c>
      <c r="AC2691" s="15">
        <f t="shared" si="866"/>
        <v>505.4</v>
      </c>
      <c r="AD2691" s="48">
        <f>(ROUND(AC2691-AC2686,1)/AC2686)</f>
        <v>-6.6666666666666666E-2</v>
      </c>
      <c r="AE2691" s="113"/>
      <c r="AF2691" s="60"/>
    </row>
    <row r="2692" spans="1:32">
      <c r="A2692" s="99" t="s">
        <v>606</v>
      </c>
      <c r="B2692" s="91"/>
      <c r="C2692" s="21" t="s">
        <v>1</v>
      </c>
      <c r="D2692" s="12">
        <v>95</v>
      </c>
      <c r="E2692" s="12">
        <v>190</v>
      </c>
      <c r="F2692" s="12">
        <v>0</v>
      </c>
      <c r="G2692" s="12">
        <v>0</v>
      </c>
      <c r="H2692" s="12">
        <v>0</v>
      </c>
      <c r="I2692" s="13">
        <v>60</v>
      </c>
      <c r="J2692" s="13">
        <v>0</v>
      </c>
      <c r="K2692" s="13">
        <v>64</v>
      </c>
      <c r="L2692" s="13">
        <v>0</v>
      </c>
      <c r="M2692" s="13">
        <v>0</v>
      </c>
      <c r="N2692" s="14">
        <f>D2692*$D$9</f>
        <v>114</v>
      </c>
      <c r="O2692" s="14">
        <f>E2692*$E$9</f>
        <v>247</v>
      </c>
      <c r="P2692" s="14">
        <f>F2692*$F$9</f>
        <v>0</v>
      </c>
      <c r="Q2692" s="14">
        <f>G2692*$G$9</f>
        <v>0</v>
      </c>
      <c r="R2692" s="14">
        <f>H2692*$H$9</f>
        <v>0</v>
      </c>
      <c r="S2692" s="14">
        <f>(N2692/100)*(I2692*$I$9)+(N2692/100)*(J2692*$J$9)</f>
        <v>102.6</v>
      </c>
      <c r="T2692" s="14">
        <f>(O2692/100)*(K2692*$K$9)</f>
        <v>237.12</v>
      </c>
      <c r="U2692" s="14">
        <f>(P2692/100)*(K2692*$K$9)+(P2692/100)*(L2692*$L$9)</f>
        <v>0</v>
      </c>
      <c r="V2692" s="14">
        <f>(Q2692/100)*(L2692*$L$9)</f>
        <v>0</v>
      </c>
      <c r="W2692" s="14">
        <f>(R2692/100)*(K2692*$K$9)+(R2692/100)*(L2692*$L$9)</f>
        <v>0</v>
      </c>
      <c r="X2692" s="14">
        <f t="shared" si="862"/>
        <v>216.6</v>
      </c>
      <c r="Y2692" s="14">
        <f t="shared" si="863"/>
        <v>484.12</v>
      </c>
      <c r="Z2692" s="14">
        <f t="shared" si="864"/>
        <v>0</v>
      </c>
      <c r="AA2692" s="14">
        <f t="shared" si="865"/>
        <v>0</v>
      </c>
      <c r="AB2692" s="14">
        <f t="shared" si="867"/>
        <v>0</v>
      </c>
      <c r="AC2692" s="15">
        <f t="shared" si="866"/>
        <v>700.7</v>
      </c>
      <c r="AD2692" s="48">
        <f>(ROUND(AC2692-AC2686,1)/AC2686)</f>
        <v>0.29399815327793166</v>
      </c>
      <c r="AE2692" s="113"/>
      <c r="AF2692" s="60"/>
    </row>
    <row r="2693" spans="1:32">
      <c r="A2693" s="99" t="s">
        <v>845</v>
      </c>
      <c r="B2693" s="91"/>
      <c r="C2693" s="21" t="s">
        <v>2</v>
      </c>
      <c r="D2693" s="12">
        <v>95</v>
      </c>
      <c r="E2693" s="12">
        <v>0</v>
      </c>
      <c r="F2693" s="12">
        <v>190</v>
      </c>
      <c r="G2693" s="12">
        <v>0</v>
      </c>
      <c r="H2693" s="12">
        <v>0</v>
      </c>
      <c r="I2693" s="13">
        <v>60</v>
      </c>
      <c r="J2693" s="13">
        <v>0</v>
      </c>
      <c r="K2693" s="13">
        <v>32</v>
      </c>
      <c r="L2693" s="13">
        <v>32</v>
      </c>
      <c r="M2693" s="13">
        <v>0</v>
      </c>
      <c r="N2693" s="14">
        <f>D2693*$D$10</f>
        <v>114</v>
      </c>
      <c r="O2693" s="14">
        <f>E2693*$E$10</f>
        <v>0</v>
      </c>
      <c r="P2693" s="14">
        <f>F2693*$F$10</f>
        <v>247</v>
      </c>
      <c r="Q2693" s="14">
        <f>G2693*$G$10</f>
        <v>0</v>
      </c>
      <c r="R2693" s="14">
        <f>H2693*$H$10</f>
        <v>0</v>
      </c>
      <c r="S2693" s="14">
        <f>(N2693/100)*(I2693*$I$10)+(N2693/100)*(J2693*$J$10)</f>
        <v>102.6</v>
      </c>
      <c r="T2693" s="14">
        <f>(O2693/100)*(K2693*$J$10)</f>
        <v>0</v>
      </c>
      <c r="U2693" s="14">
        <f>(P2693/100)*(K2693*$K$10)+(P2693/100)*(L2693*$L$10)</f>
        <v>237.12</v>
      </c>
      <c r="V2693" s="14">
        <f>(Q2693/100)*(L2693*$L$10)</f>
        <v>0</v>
      </c>
      <c r="W2693" s="14">
        <f>(R2693/100)*(K2693*$K$10)+(R2693/100)*(L2693*$L$10)</f>
        <v>0</v>
      </c>
      <c r="X2693" s="14">
        <f t="shared" si="862"/>
        <v>216.6</v>
      </c>
      <c r="Y2693" s="14">
        <f t="shared" si="863"/>
        <v>0</v>
      </c>
      <c r="Z2693" s="14">
        <f t="shared" si="864"/>
        <v>484.12</v>
      </c>
      <c r="AA2693" s="14">
        <f t="shared" si="865"/>
        <v>0</v>
      </c>
      <c r="AB2693" s="14">
        <f t="shared" si="867"/>
        <v>0</v>
      </c>
      <c r="AC2693" s="15">
        <f t="shared" si="866"/>
        <v>700.7</v>
      </c>
      <c r="AD2693" s="48">
        <f>(ROUND(AC2693-AC2686,1)/AC2686)</f>
        <v>0.29399815327793166</v>
      </c>
      <c r="AE2693" s="113"/>
      <c r="AF2693" s="60"/>
    </row>
    <row r="2694" spans="1:32">
      <c r="A2694" s="99" t="s">
        <v>846</v>
      </c>
      <c r="B2694" s="91"/>
      <c r="C2694" s="21" t="s">
        <v>3</v>
      </c>
      <c r="D2694" s="12">
        <v>95</v>
      </c>
      <c r="E2694" s="12">
        <v>0</v>
      </c>
      <c r="F2694" s="12">
        <v>0</v>
      </c>
      <c r="G2694" s="12">
        <v>190</v>
      </c>
      <c r="H2694" s="12">
        <v>0</v>
      </c>
      <c r="I2694" s="13">
        <v>60</v>
      </c>
      <c r="J2694" s="13">
        <v>0</v>
      </c>
      <c r="K2694" s="13">
        <v>0</v>
      </c>
      <c r="L2694" s="13">
        <v>64</v>
      </c>
      <c r="M2694" s="13">
        <v>0</v>
      </c>
      <c r="N2694" s="14">
        <f>D2694*$D$11</f>
        <v>114</v>
      </c>
      <c r="O2694" s="14">
        <f>E2694*$E$11</f>
        <v>0</v>
      </c>
      <c r="P2694" s="14">
        <f>F2694*$F$11</f>
        <v>0</v>
      </c>
      <c r="Q2694" s="14">
        <f>G2694*$G$11</f>
        <v>247</v>
      </c>
      <c r="R2694" s="14">
        <f>H2694*$H$11</f>
        <v>0</v>
      </c>
      <c r="S2694" s="14">
        <f>(N2694/100)*(I2694*$I$11)+(N2694/100)*(J2694*$J$11)</f>
        <v>102.6</v>
      </c>
      <c r="T2694" s="14">
        <f>(O2694/100)*(K2694*$K$11)</f>
        <v>0</v>
      </c>
      <c r="U2694" s="14">
        <f>(P2694/100)*(K2694*$K$11)+(P2694/100)*(L2694*$L$11)</f>
        <v>0</v>
      </c>
      <c r="V2694" s="14">
        <f>(Q2694/100)*(L2694*$L$11)</f>
        <v>237.12</v>
      </c>
      <c r="W2694" s="14">
        <f>(R2694/100)*(K2694*$K$11)+(R2694/100)*(L2694*$L$11)</f>
        <v>0</v>
      </c>
      <c r="X2694" s="14">
        <f t="shared" si="862"/>
        <v>216.6</v>
      </c>
      <c r="Y2694" s="14">
        <f t="shared" si="863"/>
        <v>0</v>
      </c>
      <c r="Z2694" s="14">
        <f t="shared" si="864"/>
        <v>0</v>
      </c>
      <c r="AA2694" s="14">
        <f t="shared" si="865"/>
        <v>484.12</v>
      </c>
      <c r="AB2694" s="14">
        <f t="shared" si="867"/>
        <v>0</v>
      </c>
      <c r="AC2694" s="15">
        <f t="shared" si="866"/>
        <v>700.7</v>
      </c>
      <c r="AD2694" s="48">
        <f>(ROUND(AC2694-AC2686,1)/AC2686)</f>
        <v>0.29399815327793166</v>
      </c>
      <c r="AE2694" s="113"/>
      <c r="AF2694" s="60"/>
    </row>
    <row r="2695" spans="1:32">
      <c r="A2695" s="99" t="s">
        <v>847</v>
      </c>
      <c r="B2695" s="91"/>
      <c r="C2695" s="21" t="s">
        <v>4</v>
      </c>
      <c r="D2695" s="12">
        <v>95</v>
      </c>
      <c r="E2695" s="12">
        <v>0</v>
      </c>
      <c r="F2695" s="12">
        <v>0</v>
      </c>
      <c r="G2695" s="12">
        <v>0</v>
      </c>
      <c r="H2695" s="12">
        <v>190</v>
      </c>
      <c r="I2695" s="13">
        <v>60</v>
      </c>
      <c r="J2695" s="13">
        <v>0</v>
      </c>
      <c r="K2695" s="13">
        <v>32</v>
      </c>
      <c r="L2695" s="13">
        <v>32</v>
      </c>
      <c r="M2695" s="13">
        <v>0</v>
      </c>
      <c r="N2695" s="14">
        <f>D2695*$D$12</f>
        <v>114</v>
      </c>
      <c r="O2695" s="14">
        <f>E2695*$E$12</f>
        <v>0</v>
      </c>
      <c r="P2695" s="14">
        <f>F2695*$F$12</f>
        <v>0</v>
      </c>
      <c r="Q2695" s="14">
        <f>G2695*$G$12</f>
        <v>0</v>
      </c>
      <c r="R2695" s="14">
        <f>H2695*$H$12</f>
        <v>247</v>
      </c>
      <c r="S2695" s="14">
        <f>(N2695/100)*(I2695*$I$12)+(N2695/100)*(J2695*$J$12)</f>
        <v>102.6</v>
      </c>
      <c r="T2695" s="14">
        <f>(O2695/100)*(K2695*$K$12)</f>
        <v>0</v>
      </c>
      <c r="U2695" s="14">
        <f>(P2695/100)*(K2695*$K$12)+(P2695/100)*(L2695*$L$12)</f>
        <v>0</v>
      </c>
      <c r="V2695" s="14">
        <f>(Q2695/100)*(L2695*$L$12)</f>
        <v>0</v>
      </c>
      <c r="W2695" s="14">
        <f>(R2695/100)*(K2695*$K$12)+(R2695/100)*(L2695*$L$12)</f>
        <v>237.12</v>
      </c>
      <c r="X2695" s="14">
        <f t="shared" si="862"/>
        <v>216.6</v>
      </c>
      <c r="Y2695" s="14">
        <f t="shared" si="863"/>
        <v>0</v>
      </c>
      <c r="Z2695" s="14">
        <f t="shared" si="864"/>
        <v>0</v>
      </c>
      <c r="AA2695" s="14">
        <f t="shared" si="865"/>
        <v>0</v>
      </c>
      <c r="AB2695" s="14">
        <f t="shared" si="867"/>
        <v>484.12</v>
      </c>
      <c r="AC2695" s="15">
        <f t="shared" si="866"/>
        <v>700.7</v>
      </c>
      <c r="AD2695" s="48">
        <f>(ROUND(AC2695-AC2686,1)/AC2686)</f>
        <v>0.29399815327793166</v>
      </c>
      <c r="AE2695" s="113"/>
      <c r="AF2695" s="60"/>
    </row>
    <row r="2696" spans="1:32">
      <c r="A2696" s="99" t="s">
        <v>848</v>
      </c>
      <c r="B2696" s="91"/>
      <c r="C2696" s="21" t="s">
        <v>328</v>
      </c>
      <c r="D2696" s="12">
        <v>190</v>
      </c>
      <c r="E2696" s="12">
        <v>0</v>
      </c>
      <c r="F2696" s="12">
        <v>0</v>
      </c>
      <c r="G2696" s="12">
        <v>0</v>
      </c>
      <c r="H2696" s="12">
        <v>0</v>
      </c>
      <c r="I2696" s="13">
        <v>60</v>
      </c>
      <c r="J2696" s="13">
        <v>0</v>
      </c>
      <c r="K2696" s="13">
        <v>0</v>
      </c>
      <c r="L2696" s="13">
        <v>0</v>
      </c>
      <c r="M2696" s="13">
        <v>60</v>
      </c>
      <c r="N2696" s="14">
        <f>D2696*$D$13</f>
        <v>247</v>
      </c>
      <c r="O2696" s="14">
        <f>E2696*$E$13</f>
        <v>0</v>
      </c>
      <c r="P2696" s="14">
        <f>F2696*$F$13</f>
        <v>0</v>
      </c>
      <c r="Q2696" s="14">
        <f>G2696*$G$13</f>
        <v>0</v>
      </c>
      <c r="R2696" s="14">
        <f>H2696*$H$13</f>
        <v>0</v>
      </c>
      <c r="S2696" s="14">
        <f>(N2696/100)*(I2696*$I$14)+(N2696/100)*(J2696*$J$14)+(N2696/100)*(M2696*$M$14)</f>
        <v>444.6</v>
      </c>
      <c r="T2696" s="14">
        <f>(O2696/100)*(K2696*$K$13)+(O2696/100)*(M2696*$M$13)</f>
        <v>0</v>
      </c>
      <c r="U2696" s="14">
        <f>(P2696/100)*(K2696*$K$13)+(P2696/100)*(L2696*$L$13)+(P2696/100)*(M2696*$M$13)</f>
        <v>0</v>
      </c>
      <c r="V2696" s="14">
        <f>(Q2696/100)*(L2696*$L$13)+(Q2696/100)*(M2696*$M$13)</f>
        <v>0</v>
      </c>
      <c r="W2696" s="14">
        <f>(R2696/100)*(K2696*$K$13)+(R2696/100)*(L2696*$L$13)+(R2696/100)*(M2696*$M$13)</f>
        <v>0</v>
      </c>
      <c r="X2696" s="14">
        <f t="shared" si="862"/>
        <v>691.6</v>
      </c>
      <c r="Y2696" s="14">
        <f t="shared" si="863"/>
        <v>0</v>
      </c>
      <c r="Z2696" s="14">
        <f t="shared" si="864"/>
        <v>0</v>
      </c>
      <c r="AA2696" s="14">
        <f t="shared" si="865"/>
        <v>0</v>
      </c>
      <c r="AB2696" s="14">
        <f t="shared" si="867"/>
        <v>0</v>
      </c>
      <c r="AC2696" s="15">
        <f t="shared" si="866"/>
        <v>691.6</v>
      </c>
      <c r="AD2696" s="48">
        <f>(ROUND(AC2696-AC2686,1)/AC2686)</f>
        <v>0.27719298245614032</v>
      </c>
      <c r="AE2696" s="113"/>
      <c r="AF2696" s="60"/>
    </row>
    <row r="2697" spans="1:32">
      <c r="A2697" s="99" t="s">
        <v>849</v>
      </c>
      <c r="B2697" s="91"/>
      <c r="C2697" s="21" t="s">
        <v>329</v>
      </c>
      <c r="D2697" s="12">
        <v>190</v>
      </c>
      <c r="E2697" s="12">
        <v>0</v>
      </c>
      <c r="F2697" s="12">
        <v>0</v>
      </c>
      <c r="G2697" s="12">
        <v>0</v>
      </c>
      <c r="H2697" s="12">
        <v>0</v>
      </c>
      <c r="I2697" s="13">
        <v>60</v>
      </c>
      <c r="J2697" s="13">
        <v>0</v>
      </c>
      <c r="K2697" s="13">
        <v>60</v>
      </c>
      <c r="L2697" s="13">
        <v>0</v>
      </c>
      <c r="M2697" s="13">
        <v>0</v>
      </c>
      <c r="N2697" s="14">
        <f>D2697*$D$14</f>
        <v>247</v>
      </c>
      <c r="O2697" s="14">
        <f>E2697*$E$14</f>
        <v>0</v>
      </c>
      <c r="P2697" s="14">
        <f>F2697*$F$14</f>
        <v>0</v>
      </c>
      <c r="Q2697" s="14">
        <f>G2697*$G$14</f>
        <v>0</v>
      </c>
      <c r="R2697" s="14">
        <f>H2697*$H$14</f>
        <v>0</v>
      </c>
      <c r="S2697" s="14">
        <f>(N2697/100)*(I2697*$I$14)+(N2697/100)*(J2697*$J$14)+(N2697/100)*(K2697*$K$14)</f>
        <v>444.6</v>
      </c>
      <c r="T2697" s="14">
        <f>(O2697/100)*(K2697*$K$14)</f>
        <v>0</v>
      </c>
      <c r="U2697" s="14">
        <f>(P2697/100)*(K2697*$K$14)+(P2697/100)*(L2697*$L$14)</f>
        <v>0</v>
      </c>
      <c r="V2697" s="14">
        <f>(Q2697/100)*(L2697*$L$14)</f>
        <v>0</v>
      </c>
      <c r="W2697" s="14">
        <f>(R2697/100)*(K2697*$L$14)+(R2697/100)*(L2697*$M$14)</f>
        <v>0</v>
      </c>
      <c r="X2697" s="14">
        <f t="shared" si="862"/>
        <v>691.6</v>
      </c>
      <c r="Y2697" s="14">
        <f t="shared" si="863"/>
        <v>0</v>
      </c>
      <c r="Z2697" s="14">
        <f t="shared" si="864"/>
        <v>0</v>
      </c>
      <c r="AA2697" s="14">
        <f t="shared" si="865"/>
        <v>0</v>
      </c>
      <c r="AB2697" s="14">
        <f t="shared" si="867"/>
        <v>0</v>
      </c>
      <c r="AC2697" s="15">
        <f t="shared" si="866"/>
        <v>691.6</v>
      </c>
      <c r="AD2697" s="48">
        <f>(ROUND(AC2697-AC2686,1)/AC2686)</f>
        <v>0.27719298245614032</v>
      </c>
      <c r="AE2697" s="113"/>
      <c r="AF2697" s="60"/>
    </row>
    <row r="2698" spans="1:32">
      <c r="A2698" s="99"/>
      <c r="B2698" s="91"/>
      <c r="C2698" s="21" t="s">
        <v>330</v>
      </c>
      <c r="D2698" s="12">
        <v>190</v>
      </c>
      <c r="E2698" s="12">
        <v>0</v>
      </c>
      <c r="F2698" s="12">
        <v>0</v>
      </c>
      <c r="G2698" s="12">
        <v>0</v>
      </c>
      <c r="H2698" s="12">
        <v>0</v>
      </c>
      <c r="I2698" s="13">
        <v>60</v>
      </c>
      <c r="J2698" s="13">
        <v>0</v>
      </c>
      <c r="K2698" s="13">
        <v>0</v>
      </c>
      <c r="L2698" s="13">
        <v>60</v>
      </c>
      <c r="M2698" s="13">
        <v>0</v>
      </c>
      <c r="N2698" s="14">
        <f>D2698*$D$15</f>
        <v>247</v>
      </c>
      <c r="O2698" s="14">
        <f>E2698*$E$15</f>
        <v>0</v>
      </c>
      <c r="P2698" s="14">
        <f>F2698*$F$15</f>
        <v>0</v>
      </c>
      <c r="Q2698" s="14">
        <f>G2698*$G$15</f>
        <v>0</v>
      </c>
      <c r="R2698" s="14">
        <f>H2698*$H$15</f>
        <v>0</v>
      </c>
      <c r="S2698" s="14">
        <f>(N2698/100)*(I2698*$I$15)+(N2698/100)*(J2698*$J$15)+(N2698/100)*(L2698*$L$15)</f>
        <v>444.6</v>
      </c>
      <c r="T2698" s="14">
        <f>(O2698/100)*(K2698*$K$15)</f>
        <v>0</v>
      </c>
      <c r="U2698" s="14">
        <f>(P2698/100)*(K2698*$K$15)+(P2698/100)*(L2698*$L$15)</f>
        <v>0</v>
      </c>
      <c r="V2698" s="14">
        <f>(Q2698/100)*(L2698*$L$15)</f>
        <v>0</v>
      </c>
      <c r="W2698" s="14">
        <f>(R2698/100)*(K2698*$K$15)+(R2698/100)*(L2698*$L$15)</f>
        <v>0</v>
      </c>
      <c r="X2698" s="14">
        <f t="shared" si="862"/>
        <v>691.6</v>
      </c>
      <c r="Y2698" s="14">
        <f t="shared" si="863"/>
        <v>0</v>
      </c>
      <c r="Z2698" s="14">
        <f t="shared" si="864"/>
        <v>0</v>
      </c>
      <c r="AA2698" s="14">
        <f t="shared" si="865"/>
        <v>0</v>
      </c>
      <c r="AB2698" s="14">
        <f t="shared" si="867"/>
        <v>0</v>
      </c>
      <c r="AC2698" s="15">
        <f t="shared" si="866"/>
        <v>691.6</v>
      </c>
      <c r="AD2698" s="48">
        <f>(ROUND(AC2698-AC2686,1)/AC2686)</f>
        <v>0.27719298245614032</v>
      </c>
      <c r="AE2698" s="113"/>
      <c r="AF2698" s="60"/>
    </row>
    <row r="2699" spans="1:32">
      <c r="A2699" s="99"/>
      <c r="B2699" s="91"/>
      <c r="C2699" s="21" t="s">
        <v>326</v>
      </c>
      <c r="D2699" s="12">
        <v>190</v>
      </c>
      <c r="E2699" s="12">
        <v>0</v>
      </c>
      <c r="F2699" s="12">
        <v>0</v>
      </c>
      <c r="G2699" s="12">
        <v>0</v>
      </c>
      <c r="H2699" s="12">
        <v>0</v>
      </c>
      <c r="I2699" s="13">
        <v>60</v>
      </c>
      <c r="J2699" s="13">
        <v>38</v>
      </c>
      <c r="K2699" s="13">
        <v>0</v>
      </c>
      <c r="L2699" s="13">
        <v>0</v>
      </c>
      <c r="M2699" s="13">
        <v>0</v>
      </c>
      <c r="N2699" s="14">
        <f>D2699*$D$16</f>
        <v>247</v>
      </c>
      <c r="O2699" s="14">
        <f>E2699*$E$16</f>
        <v>0</v>
      </c>
      <c r="P2699" s="14">
        <f>F2699*$F$16</f>
        <v>0</v>
      </c>
      <c r="Q2699" s="14">
        <f>G2699*$G$16</f>
        <v>0</v>
      </c>
      <c r="R2699" s="14">
        <f>H2699*$H$16</f>
        <v>0</v>
      </c>
      <c r="S2699" s="14">
        <f>(N2699/100)*(I2699*$I$16)+(N2699/100)*(J2699*$J$16)</f>
        <v>364.07799999999997</v>
      </c>
      <c r="T2699" s="14">
        <f>(O2699/100)*(K2699*$K$16)</f>
        <v>0</v>
      </c>
      <c r="U2699" s="14">
        <f>(P2699/100)*(K2699*$K$16)+(P2699/100)*(L2699*$L$16)</f>
        <v>0</v>
      </c>
      <c r="V2699" s="14">
        <f>(Q2699/100)*(L2699*$L$16)</f>
        <v>0</v>
      </c>
      <c r="W2699" s="14">
        <f>(R2699/100)*(K2699*$K$16)+(R2699/100)*(L2699*$L$16)</f>
        <v>0</v>
      </c>
      <c r="X2699" s="14">
        <f t="shared" si="862"/>
        <v>611.07799999999997</v>
      </c>
      <c r="Y2699" s="14">
        <f t="shared" si="863"/>
        <v>0</v>
      </c>
      <c r="Z2699" s="14">
        <f t="shared" si="864"/>
        <v>0</v>
      </c>
      <c r="AA2699" s="14">
        <f t="shared" si="865"/>
        <v>0</v>
      </c>
      <c r="AB2699" s="14">
        <f t="shared" si="867"/>
        <v>0</v>
      </c>
      <c r="AC2699" s="15">
        <f t="shared" si="866"/>
        <v>611.1</v>
      </c>
      <c r="AD2699" s="48">
        <f>(ROUND(AC2699-AC2686,1)/AC2686)</f>
        <v>0.12853185595567865</v>
      </c>
      <c r="AE2699" s="113"/>
      <c r="AF2699" s="60"/>
    </row>
    <row r="2700" spans="1:32">
      <c r="A2700" s="99"/>
      <c r="B2700" s="91"/>
      <c r="C2700" s="21" t="s">
        <v>327</v>
      </c>
      <c r="D2700" s="12">
        <v>190</v>
      </c>
      <c r="E2700" s="12">
        <v>0</v>
      </c>
      <c r="F2700" s="12">
        <v>0</v>
      </c>
      <c r="G2700" s="12">
        <v>0</v>
      </c>
      <c r="H2700" s="12">
        <v>0</v>
      </c>
      <c r="I2700" s="13">
        <v>74</v>
      </c>
      <c r="J2700" s="13">
        <v>0</v>
      </c>
      <c r="K2700" s="13">
        <v>0</v>
      </c>
      <c r="L2700" s="13">
        <v>0</v>
      </c>
      <c r="M2700" s="13">
        <v>0</v>
      </c>
      <c r="N2700" s="14">
        <f>D2700*$D$17</f>
        <v>247</v>
      </c>
      <c r="O2700" s="14">
        <f>E2700*$E$17</f>
        <v>0</v>
      </c>
      <c r="P2700" s="14">
        <f>F2700*$F$17</f>
        <v>0</v>
      </c>
      <c r="Q2700" s="14">
        <f>G2700*$G$17</f>
        <v>0</v>
      </c>
      <c r="R2700" s="14">
        <f>H2700*$H$17</f>
        <v>0</v>
      </c>
      <c r="S2700" s="14">
        <f>(N2700/100)*(I2700*$I$17)+(N2700/100)*(J2700*$J$17)</f>
        <v>420.39400000000001</v>
      </c>
      <c r="T2700" s="14">
        <f>(O2700/100)*(K2700*$K$17)</f>
        <v>0</v>
      </c>
      <c r="U2700" s="14">
        <f>(P2700/100)*(K2700*$K$17)+(P2700/100)*(L2700*$L$17)</f>
        <v>0</v>
      </c>
      <c r="V2700" s="14">
        <f>(Q2700/100)*(L2700*$L$17)</f>
        <v>0</v>
      </c>
      <c r="W2700" s="14">
        <f>(R2700/100)*(K2700*$K$17)+(R2700/100)*(L2700*$L$17)</f>
        <v>0</v>
      </c>
      <c r="X2700" s="14">
        <f t="shared" si="862"/>
        <v>667.39400000000001</v>
      </c>
      <c r="Y2700" s="14">
        <f t="shared" si="863"/>
        <v>0</v>
      </c>
      <c r="Z2700" s="14">
        <f t="shared" si="864"/>
        <v>0</v>
      </c>
      <c r="AA2700" s="14">
        <f t="shared" si="865"/>
        <v>0</v>
      </c>
      <c r="AB2700" s="14">
        <f t="shared" si="867"/>
        <v>0</v>
      </c>
      <c r="AC2700" s="15">
        <f t="shared" si="866"/>
        <v>667.4</v>
      </c>
      <c r="AD2700" s="48">
        <f>(ROUND(AC2700-AC2686,1)/AC2686)</f>
        <v>0.23250230840258543</v>
      </c>
      <c r="AE2700" s="113"/>
      <c r="AF2700" s="60"/>
    </row>
    <row r="2701" spans="1:32">
      <c r="A2701" s="107"/>
      <c r="B2701" s="156" t="s">
        <v>127</v>
      </c>
      <c r="C2701" s="156"/>
      <c r="D2701" s="156"/>
      <c r="E2701" s="156"/>
      <c r="F2701" s="156"/>
      <c r="G2701" s="156"/>
      <c r="H2701" s="156"/>
      <c r="I2701" s="156"/>
      <c r="J2701" s="156"/>
      <c r="K2701" s="156"/>
      <c r="L2701" s="156"/>
      <c r="M2701" s="156"/>
      <c r="N2701" s="156"/>
      <c r="O2701" s="156"/>
      <c r="P2701" s="156"/>
      <c r="Q2701" s="156"/>
      <c r="R2701" s="156"/>
      <c r="S2701" s="156"/>
      <c r="T2701" s="156"/>
      <c r="U2701" s="156"/>
      <c r="V2701" s="156"/>
      <c r="W2701" s="156"/>
      <c r="X2701" s="156"/>
      <c r="Y2701" s="156"/>
      <c r="Z2701" s="156"/>
      <c r="AA2701" s="156"/>
      <c r="AB2701" s="156"/>
      <c r="AC2701" s="18">
        <v>500</v>
      </c>
      <c r="AD2701" s="18"/>
      <c r="AE2701" s="113"/>
      <c r="AF2701" s="60"/>
    </row>
    <row r="2702" spans="1:32">
      <c r="A2702" s="106" t="s">
        <v>0</v>
      </c>
      <c r="B2702" s="87" t="s">
        <v>128</v>
      </c>
      <c r="C2702" s="21" t="s">
        <v>244</v>
      </c>
      <c r="D2702" s="12">
        <v>116</v>
      </c>
      <c r="E2702" s="12">
        <v>0</v>
      </c>
      <c r="F2702" s="12">
        <v>0</v>
      </c>
      <c r="G2702" s="12">
        <v>0</v>
      </c>
      <c r="H2702" s="12">
        <v>0</v>
      </c>
      <c r="I2702" s="13">
        <v>75</v>
      </c>
      <c r="J2702" s="13">
        <v>0</v>
      </c>
      <c r="K2702" s="13">
        <v>0</v>
      </c>
      <c r="L2702" s="13">
        <v>0</v>
      </c>
      <c r="M2702" s="13">
        <v>0</v>
      </c>
      <c r="N2702" s="14">
        <f>D2702*$D$3</f>
        <v>174</v>
      </c>
      <c r="O2702" s="14">
        <f>E2702*$E$3</f>
        <v>0</v>
      </c>
      <c r="P2702" s="14">
        <f>F2702*$F$3</f>
        <v>0</v>
      </c>
      <c r="Q2702" s="14">
        <f>G2702*$G$3</f>
        <v>0</v>
      </c>
      <c r="R2702" s="14">
        <f>H2702*$H$3</f>
        <v>0</v>
      </c>
      <c r="S2702" s="14">
        <f>(N2702/100)*(I2702*$I$3)+(N2702/100)*(J2702*$J$3)</f>
        <v>195.75</v>
      </c>
      <c r="T2702" s="14">
        <f>(O2702/100)*(K2702*$K$3)</f>
        <v>0</v>
      </c>
      <c r="U2702" s="14">
        <f>(P2702/100)*(K2702*$K$3)+(P2702/100)*(L2702*$L$3)</f>
        <v>0</v>
      </c>
      <c r="V2702" s="14">
        <f>(Q2702/100)*(L2702*$L$3)</f>
        <v>0</v>
      </c>
      <c r="W2702" s="14">
        <f>(R2702/100)*(K2702*$K$3)+(R2702/100)*(L2702*$L$3)</f>
        <v>0</v>
      </c>
      <c r="X2702" s="14">
        <f t="shared" ref="X2702:X2765" si="868">N2702+S2702</f>
        <v>369.75</v>
      </c>
      <c r="Y2702" s="14">
        <f t="shared" ref="Y2702:Y2765" si="869">O2702+T2702</f>
        <v>0</v>
      </c>
      <c r="Z2702" s="14">
        <f t="shared" ref="Z2702:Z2765" si="870">P2702+U2702</f>
        <v>0</v>
      </c>
      <c r="AA2702" s="14">
        <f t="shared" ref="AA2702:AA2765" si="871">Q2702+V2702</f>
        <v>0</v>
      </c>
      <c r="AB2702" s="14">
        <f>R2702+W2702</f>
        <v>0</v>
      </c>
      <c r="AC2702" s="15">
        <f>ROUND(X2702+Y2702+Z2702+AA2702+AB2702,1)</f>
        <v>369.8</v>
      </c>
      <c r="AD2702" s="48">
        <v>0</v>
      </c>
      <c r="AE2702" s="113"/>
      <c r="AF2702" s="60"/>
    </row>
    <row r="2703" spans="1:32">
      <c r="A2703" s="99" t="s">
        <v>815</v>
      </c>
      <c r="B2703" s="87">
        <v>10</v>
      </c>
      <c r="C2703" s="21" t="s">
        <v>325</v>
      </c>
      <c r="D2703" s="12">
        <v>116</v>
      </c>
      <c r="E2703" s="12">
        <v>0</v>
      </c>
      <c r="F2703" s="12">
        <v>0</v>
      </c>
      <c r="G2703" s="12">
        <v>0</v>
      </c>
      <c r="H2703" s="12">
        <v>0</v>
      </c>
      <c r="I2703" s="13">
        <v>90</v>
      </c>
      <c r="J2703" s="13">
        <v>15</v>
      </c>
      <c r="K2703" s="13">
        <v>0</v>
      </c>
      <c r="L2703" s="13">
        <v>0</v>
      </c>
      <c r="M2703" s="13">
        <v>0</v>
      </c>
      <c r="N2703" s="14">
        <f>D2703*$D$4</f>
        <v>150.80000000000001</v>
      </c>
      <c r="O2703" s="14">
        <f>E2703*$E$4</f>
        <v>0</v>
      </c>
      <c r="P2703" s="14">
        <f>F2703*$F$4</f>
        <v>0</v>
      </c>
      <c r="Q2703" s="14">
        <f>G2703*$G$4</f>
        <v>0</v>
      </c>
      <c r="R2703" s="14">
        <f>H2703*$H$4</f>
        <v>0</v>
      </c>
      <c r="S2703" s="14">
        <f>(N2703/100)*(I2703*$I$4)+(N2703/100)*(J2703*$J$4)</f>
        <v>285.012</v>
      </c>
      <c r="T2703" s="14">
        <f>(O2703/100)*(K2703*$K$4)</f>
        <v>0</v>
      </c>
      <c r="U2703" s="14">
        <f>(P2703/100)*(K2703*$K$4)+(P2703/100)*(L2703*$L$4)</f>
        <v>0</v>
      </c>
      <c r="V2703" s="14">
        <f>(Q2703/100)*(L2703*$L$4)</f>
        <v>0</v>
      </c>
      <c r="W2703" s="14">
        <f>(R2703/100)*(K2703*$K$4)+(R2703/100)*(L2703*$L$4)</f>
        <v>0</v>
      </c>
      <c r="X2703" s="14">
        <f t="shared" si="868"/>
        <v>435.81200000000001</v>
      </c>
      <c r="Y2703" s="14">
        <f t="shared" si="869"/>
        <v>0</v>
      </c>
      <c r="Z2703" s="14">
        <f t="shared" si="870"/>
        <v>0</v>
      </c>
      <c r="AA2703" s="14">
        <f t="shared" si="871"/>
        <v>0</v>
      </c>
      <c r="AB2703" s="14">
        <f>R2703+W2703</f>
        <v>0</v>
      </c>
      <c r="AC2703" s="15">
        <f>ROUND(X2703+Y2703+Z2703+AA2703+AB2703,1)</f>
        <v>435.8</v>
      </c>
      <c r="AD2703" s="48">
        <f>(ROUND(AC2703-AC2702,1)/AC2702)</f>
        <v>0.17847485127095727</v>
      </c>
      <c r="AE2703" s="113" t="s">
        <v>814</v>
      </c>
      <c r="AF2703" s="60"/>
    </row>
    <row r="2704" spans="1:32">
      <c r="A2704" s="99" t="s">
        <v>816</v>
      </c>
      <c r="B2704" s="87">
        <v>0</v>
      </c>
      <c r="C2704" s="21" t="s">
        <v>850</v>
      </c>
      <c r="D2704" s="12">
        <v>116</v>
      </c>
      <c r="E2704" s="12">
        <v>0</v>
      </c>
      <c r="F2704" s="12">
        <v>0</v>
      </c>
      <c r="G2704" s="12">
        <v>0</v>
      </c>
      <c r="H2704" s="12">
        <v>0</v>
      </c>
      <c r="I2704" s="13">
        <v>75</v>
      </c>
      <c r="J2704" s="13">
        <v>0</v>
      </c>
      <c r="K2704" s="13">
        <v>0</v>
      </c>
      <c r="L2704" s="13">
        <v>0</v>
      </c>
      <c r="M2704" s="13">
        <v>0</v>
      </c>
      <c r="N2704" s="14">
        <f>D2704*$D$5</f>
        <v>162.39999999999998</v>
      </c>
      <c r="O2704" s="14">
        <f>E2704*$E$5</f>
        <v>0</v>
      </c>
      <c r="P2704" s="14">
        <f>F2704*$F$5</f>
        <v>0</v>
      </c>
      <c r="Q2704" s="14">
        <f>G2704*$G$5</f>
        <v>0</v>
      </c>
      <c r="R2704" s="14">
        <f>H2704*$H$5</f>
        <v>0</v>
      </c>
      <c r="S2704" s="14">
        <f>(N2704/100)*(I2704*$I$5)+(N2704/100)*(J2704*$J$5)</f>
        <v>182.69999999999996</v>
      </c>
      <c r="T2704" s="14">
        <f>(O2704/100)*(K2704*$K$5)</f>
        <v>0</v>
      </c>
      <c r="U2704" s="14">
        <f>(P2704/100)*(K2704*$K$5)+(P2704/100)*(L2704*$L$5)</f>
        <v>0</v>
      </c>
      <c r="V2704" s="14">
        <f>(Q2704/100)*(L2704*$L$5)</f>
        <v>0</v>
      </c>
      <c r="W2704" s="14">
        <f>(R2704/100)*(K2704*$K$5)+(R2704/100)*(L2704*$L$5)</f>
        <v>0</v>
      </c>
      <c r="X2704" s="14">
        <f t="shared" si="868"/>
        <v>345.09999999999991</v>
      </c>
      <c r="Y2704" s="14">
        <f t="shared" si="869"/>
        <v>0</v>
      </c>
      <c r="Z2704" s="14">
        <f t="shared" si="870"/>
        <v>0</v>
      </c>
      <c r="AA2704" s="14">
        <f t="shared" si="871"/>
        <v>0</v>
      </c>
      <c r="AB2704" s="14">
        <f>R2704+W2704</f>
        <v>0</v>
      </c>
      <c r="AC2704" s="15">
        <f t="shared" ref="AC2704:AC2716" si="872">ROUND(X2704+Y2704+Z2704+AA2704+AB2704,1)</f>
        <v>345.1</v>
      </c>
      <c r="AD2704" s="48">
        <f>(ROUND(AC2704-AC2702,1)/AC2702)</f>
        <v>-6.6792861005949153E-2</v>
      </c>
      <c r="AE2704" s="113"/>
      <c r="AF2704" s="60"/>
    </row>
    <row r="2705" spans="1:32">
      <c r="A2705" s="99" t="s">
        <v>817</v>
      </c>
      <c r="B2705" s="87">
        <v>0</v>
      </c>
      <c r="C2705" s="21" t="s">
        <v>338</v>
      </c>
      <c r="D2705" s="12">
        <v>116</v>
      </c>
      <c r="E2705" s="12">
        <v>0</v>
      </c>
      <c r="F2705" s="12">
        <v>0</v>
      </c>
      <c r="G2705" s="12">
        <v>0</v>
      </c>
      <c r="H2705" s="12">
        <v>0</v>
      </c>
      <c r="I2705" s="13">
        <v>75</v>
      </c>
      <c r="J2705" s="13">
        <v>0</v>
      </c>
      <c r="K2705" s="13">
        <v>0</v>
      </c>
      <c r="L2705" s="13">
        <v>0</v>
      </c>
      <c r="M2705" s="13">
        <v>0</v>
      </c>
      <c r="N2705" s="14">
        <f>D2705*$D$6</f>
        <v>162.39999999999998</v>
      </c>
      <c r="O2705" s="14">
        <f>E2705*$E$6</f>
        <v>0</v>
      </c>
      <c r="P2705" s="14">
        <f>F2705*$F$6</f>
        <v>0</v>
      </c>
      <c r="Q2705" s="14">
        <f>G2705*$G$6</f>
        <v>0</v>
      </c>
      <c r="R2705" s="14">
        <f>H2705*$H$6</f>
        <v>0</v>
      </c>
      <c r="S2705" s="14">
        <f>(N2705/100)*(I2705*$I$6)+(N2705/100)*(J2705*$J$6)</f>
        <v>182.69999999999996</v>
      </c>
      <c r="T2705" s="14">
        <f>(O2705/100)*(K2705*$K$6)</f>
        <v>0</v>
      </c>
      <c r="U2705" s="14">
        <f>(P2705/100)*(K2705*$K$6)+(P2705/100)*(L2705*$L$6)</f>
        <v>0</v>
      </c>
      <c r="V2705" s="14">
        <f>(Q2705/100)*(L2705*$L$6)</f>
        <v>0</v>
      </c>
      <c r="W2705" s="14">
        <f>(R2705/100)*(K2705*$K$6)+(R2705/100)*(L2705*$L$6)</f>
        <v>0</v>
      </c>
      <c r="X2705" s="14">
        <f t="shared" si="868"/>
        <v>345.09999999999991</v>
      </c>
      <c r="Y2705" s="14">
        <f t="shared" si="869"/>
        <v>0</v>
      </c>
      <c r="Z2705" s="14">
        <f t="shared" si="870"/>
        <v>0</v>
      </c>
      <c r="AA2705" s="14">
        <f t="shared" si="871"/>
        <v>0</v>
      </c>
      <c r="AB2705" s="14">
        <f t="shared" ref="AB2705:AB2717" si="873">R2705+W2705</f>
        <v>0</v>
      </c>
      <c r="AC2705" s="15">
        <f t="shared" si="872"/>
        <v>345.1</v>
      </c>
      <c r="AD2705" s="48">
        <f>(ROUND(AC2705-AC2702,1)/AC2702)</f>
        <v>-6.6792861005949153E-2</v>
      </c>
      <c r="AE2705" s="113"/>
      <c r="AF2705" s="60"/>
    </row>
    <row r="2706" spans="1:32">
      <c r="A2706" s="99" t="s">
        <v>818</v>
      </c>
      <c r="B2706" s="87">
        <v>0</v>
      </c>
      <c r="C2706" s="21" t="s">
        <v>339</v>
      </c>
      <c r="D2706" s="12">
        <v>116</v>
      </c>
      <c r="E2706" s="12">
        <v>0</v>
      </c>
      <c r="F2706" s="12">
        <v>0</v>
      </c>
      <c r="G2706" s="12">
        <v>0</v>
      </c>
      <c r="H2706" s="12">
        <v>0</v>
      </c>
      <c r="I2706" s="13">
        <v>75</v>
      </c>
      <c r="J2706" s="13">
        <v>0</v>
      </c>
      <c r="K2706" s="13">
        <v>0</v>
      </c>
      <c r="L2706" s="13">
        <v>0</v>
      </c>
      <c r="M2706" s="13">
        <v>0</v>
      </c>
      <c r="N2706" s="14">
        <f>D2706*$D$7</f>
        <v>162.39999999999998</v>
      </c>
      <c r="O2706" s="14">
        <f>E2706*$E$7</f>
        <v>0</v>
      </c>
      <c r="P2706" s="14">
        <f>F2706*$F$7</f>
        <v>0</v>
      </c>
      <c r="Q2706" s="14">
        <f>G2706*$G$7</f>
        <v>0</v>
      </c>
      <c r="R2706" s="14">
        <f>H2706*$H$7</f>
        <v>0</v>
      </c>
      <c r="S2706" s="14">
        <f>(N2706/100)*(I2706*$I$7)+(N2706/100)*(J2706*$J$7)</f>
        <v>182.69999999999996</v>
      </c>
      <c r="T2706" s="14">
        <f>(O2706/100)*(K2706*$K$7)</f>
        <v>0</v>
      </c>
      <c r="U2706" s="14">
        <f>(P2706/100)*(K2706*$K$7)+(P2706/100)*(L2706*$L$7)</f>
        <v>0</v>
      </c>
      <c r="V2706" s="14">
        <f>(Q2706/100)*(L2706*$L$7)</f>
        <v>0</v>
      </c>
      <c r="W2706" s="14">
        <f>(R2706/100)*(K2706*$K$7)+(R2706/100)*(L2706*$L$7)</f>
        <v>0</v>
      </c>
      <c r="X2706" s="14">
        <f t="shared" si="868"/>
        <v>345.09999999999991</v>
      </c>
      <c r="Y2706" s="14">
        <f t="shared" si="869"/>
        <v>0</v>
      </c>
      <c r="Z2706" s="14">
        <f t="shared" si="870"/>
        <v>0</v>
      </c>
      <c r="AA2706" s="14">
        <f t="shared" si="871"/>
        <v>0</v>
      </c>
      <c r="AB2706" s="14">
        <f t="shared" si="873"/>
        <v>0</v>
      </c>
      <c r="AC2706" s="15">
        <f t="shared" si="872"/>
        <v>345.1</v>
      </c>
      <c r="AD2706" s="48">
        <f>(ROUND(AC2706-AC2702,1)/AC2702)</f>
        <v>-6.6792861005949153E-2</v>
      </c>
      <c r="AE2706" s="113"/>
      <c r="AF2706" s="60"/>
    </row>
    <row r="2707" spans="1:32">
      <c r="A2707" s="99" t="s">
        <v>667</v>
      </c>
      <c r="B2707" s="87"/>
      <c r="C2707" s="21" t="s">
        <v>340</v>
      </c>
      <c r="D2707" s="12">
        <v>116</v>
      </c>
      <c r="E2707" s="12">
        <v>0</v>
      </c>
      <c r="F2707" s="12">
        <v>0</v>
      </c>
      <c r="G2707" s="12">
        <v>0</v>
      </c>
      <c r="H2707" s="12">
        <v>0</v>
      </c>
      <c r="I2707" s="13">
        <v>75</v>
      </c>
      <c r="J2707" s="13">
        <v>0</v>
      </c>
      <c r="K2707" s="13">
        <v>0</v>
      </c>
      <c r="L2707" s="13">
        <v>0</v>
      </c>
      <c r="M2707" s="13">
        <v>0</v>
      </c>
      <c r="N2707" s="14">
        <f>D2707*$D$8</f>
        <v>162.39999999999998</v>
      </c>
      <c r="O2707" s="14">
        <f>E2707*$E$8</f>
        <v>0</v>
      </c>
      <c r="P2707" s="14">
        <f>F2707*$F$8</f>
        <v>0</v>
      </c>
      <c r="Q2707" s="14">
        <f>G2707*$G$8</f>
        <v>0</v>
      </c>
      <c r="R2707" s="14">
        <f>H2707*$H$8</f>
        <v>0</v>
      </c>
      <c r="S2707" s="14">
        <f>(N2707/100)*(I2707*$I$8)+(N2707/100)*(J2707*$J$8)</f>
        <v>182.69999999999996</v>
      </c>
      <c r="T2707" s="14">
        <f>(O2707/100)*(K2707*$K$8)</f>
        <v>0</v>
      </c>
      <c r="U2707" s="14">
        <f>(P2707/100)*(K2707*$K$8)+(P2707/100)*(L2707*$L$8)</f>
        <v>0</v>
      </c>
      <c r="V2707" s="14">
        <f>(Q2707/100)*(L2707*$L$8)</f>
        <v>0</v>
      </c>
      <c r="W2707" s="14">
        <f>(R2707/100)*(K2707*$K$8)+(R2707/100)*(L2707*$L$8)</f>
        <v>0</v>
      </c>
      <c r="X2707" s="14">
        <f t="shared" si="868"/>
        <v>345.09999999999991</v>
      </c>
      <c r="Y2707" s="14">
        <f t="shared" si="869"/>
        <v>0</v>
      </c>
      <c r="Z2707" s="14">
        <f t="shared" si="870"/>
        <v>0</v>
      </c>
      <c r="AA2707" s="14">
        <f t="shared" si="871"/>
        <v>0</v>
      </c>
      <c r="AB2707" s="14">
        <f t="shared" si="873"/>
        <v>0</v>
      </c>
      <c r="AC2707" s="15">
        <f t="shared" si="872"/>
        <v>345.1</v>
      </c>
      <c r="AD2707" s="48">
        <f>(ROUND(AC2707-AC2702,1)/AC2702)</f>
        <v>-6.6792861005949153E-2</v>
      </c>
      <c r="AE2707" s="113"/>
      <c r="AF2707" s="60"/>
    </row>
    <row r="2708" spans="1:32">
      <c r="A2708" s="99" t="s">
        <v>606</v>
      </c>
      <c r="B2708" s="87"/>
      <c r="C2708" s="21" t="s">
        <v>1</v>
      </c>
      <c r="D2708" s="12">
        <v>58</v>
      </c>
      <c r="E2708" s="12">
        <v>116</v>
      </c>
      <c r="F2708" s="12">
        <v>0</v>
      </c>
      <c r="G2708" s="12">
        <v>0</v>
      </c>
      <c r="H2708" s="12">
        <v>0</v>
      </c>
      <c r="I2708" s="13">
        <v>75</v>
      </c>
      <c r="J2708" s="13">
        <v>0</v>
      </c>
      <c r="K2708" s="13">
        <v>80</v>
      </c>
      <c r="L2708" s="13">
        <v>0</v>
      </c>
      <c r="M2708" s="13">
        <v>0</v>
      </c>
      <c r="N2708" s="14">
        <f>D2708*$D$9</f>
        <v>69.599999999999994</v>
      </c>
      <c r="O2708" s="14">
        <f>E2708*$E$9</f>
        <v>150.80000000000001</v>
      </c>
      <c r="P2708" s="14">
        <f>F2708*$F$9</f>
        <v>0</v>
      </c>
      <c r="Q2708" s="14">
        <f>G2708*$G$9</f>
        <v>0</v>
      </c>
      <c r="R2708" s="14">
        <f>H2708*$H$9</f>
        <v>0</v>
      </c>
      <c r="S2708" s="14">
        <f>(N2708/100)*(I2708*$I$9)+(N2708/100)*(J2708*$J$9)</f>
        <v>78.3</v>
      </c>
      <c r="T2708" s="14">
        <f>(O2708/100)*(K2708*$K$9)</f>
        <v>180.96</v>
      </c>
      <c r="U2708" s="14">
        <f>(P2708/100)*(K2708*$K$9)+(P2708/100)*(L2708*$L$9)</f>
        <v>0</v>
      </c>
      <c r="V2708" s="14">
        <f>(Q2708/100)*(L2708*$L$9)</f>
        <v>0</v>
      </c>
      <c r="W2708" s="14">
        <f>(R2708/100)*(K2708*$K$9)+(R2708/100)*(L2708*$L$9)</f>
        <v>0</v>
      </c>
      <c r="X2708" s="14">
        <f t="shared" si="868"/>
        <v>147.89999999999998</v>
      </c>
      <c r="Y2708" s="14">
        <f t="shared" si="869"/>
        <v>331.76</v>
      </c>
      <c r="Z2708" s="14">
        <f t="shared" si="870"/>
        <v>0</v>
      </c>
      <c r="AA2708" s="14">
        <f t="shared" si="871"/>
        <v>0</v>
      </c>
      <c r="AB2708" s="14">
        <f t="shared" si="873"/>
        <v>0</v>
      </c>
      <c r="AC2708" s="15">
        <f t="shared" si="872"/>
        <v>479.7</v>
      </c>
      <c r="AD2708" s="48">
        <f>(ROUND(AC2708-AC2702,1)/AC2702)</f>
        <v>0.29718766901027582</v>
      </c>
      <c r="AE2708" s="113"/>
      <c r="AF2708" s="60"/>
    </row>
    <row r="2709" spans="1:32">
      <c r="A2709" s="99" t="s">
        <v>845</v>
      </c>
      <c r="B2709" s="87"/>
      <c r="C2709" s="21" t="s">
        <v>2</v>
      </c>
      <c r="D2709" s="12">
        <v>58</v>
      </c>
      <c r="E2709" s="12">
        <v>0</v>
      </c>
      <c r="F2709" s="12">
        <v>116</v>
      </c>
      <c r="G2709" s="12">
        <v>0</v>
      </c>
      <c r="H2709" s="12">
        <v>0</v>
      </c>
      <c r="I2709" s="13">
        <v>75</v>
      </c>
      <c r="J2709" s="13">
        <v>0</v>
      </c>
      <c r="K2709" s="13">
        <v>40</v>
      </c>
      <c r="L2709" s="13">
        <v>40</v>
      </c>
      <c r="M2709" s="13">
        <v>0</v>
      </c>
      <c r="N2709" s="14">
        <f>D2709*$D$10</f>
        <v>69.599999999999994</v>
      </c>
      <c r="O2709" s="14">
        <f>E2709*$E$10</f>
        <v>0</v>
      </c>
      <c r="P2709" s="14">
        <f>F2709*$F$10</f>
        <v>150.80000000000001</v>
      </c>
      <c r="Q2709" s="14">
        <f>G2709*$G$10</f>
        <v>0</v>
      </c>
      <c r="R2709" s="14">
        <f>H2709*$H$10</f>
        <v>0</v>
      </c>
      <c r="S2709" s="14">
        <f>(N2709/100)*(I2709*$I$10)+(N2709/100)*(J2709*$J$10)</f>
        <v>78.3</v>
      </c>
      <c r="T2709" s="14">
        <f>(O2709/100)*(K2709*$J$10)</f>
        <v>0</v>
      </c>
      <c r="U2709" s="14">
        <f>(P2709/100)*(K2709*$K$10)+(P2709/100)*(L2709*$L$10)</f>
        <v>180.96</v>
      </c>
      <c r="V2709" s="14">
        <f>(Q2709/100)*(L2709*$L$10)</f>
        <v>0</v>
      </c>
      <c r="W2709" s="14">
        <f>(R2709/100)*(K2709*$K$10)+(R2709/100)*(L2709*$L$10)</f>
        <v>0</v>
      </c>
      <c r="X2709" s="14">
        <f t="shared" si="868"/>
        <v>147.89999999999998</v>
      </c>
      <c r="Y2709" s="14">
        <f t="shared" si="869"/>
        <v>0</v>
      </c>
      <c r="Z2709" s="14">
        <f t="shared" si="870"/>
        <v>331.76</v>
      </c>
      <c r="AA2709" s="14">
        <f t="shared" si="871"/>
        <v>0</v>
      </c>
      <c r="AB2709" s="14">
        <f t="shared" si="873"/>
        <v>0</v>
      </c>
      <c r="AC2709" s="15">
        <f t="shared" si="872"/>
        <v>479.7</v>
      </c>
      <c r="AD2709" s="48">
        <f>(ROUND(AC2709-AC2702,1)/AC2702)</f>
        <v>0.29718766901027582</v>
      </c>
      <c r="AE2709" s="113"/>
      <c r="AF2709" s="60"/>
    </row>
    <row r="2710" spans="1:32">
      <c r="A2710" s="99" t="s">
        <v>846</v>
      </c>
      <c r="B2710" s="87"/>
      <c r="C2710" s="21" t="s">
        <v>3</v>
      </c>
      <c r="D2710" s="12">
        <v>58</v>
      </c>
      <c r="E2710" s="12">
        <v>0</v>
      </c>
      <c r="F2710" s="12">
        <v>0</v>
      </c>
      <c r="G2710" s="12">
        <v>116</v>
      </c>
      <c r="H2710" s="12">
        <v>0</v>
      </c>
      <c r="I2710" s="13">
        <v>75</v>
      </c>
      <c r="J2710" s="13">
        <v>0</v>
      </c>
      <c r="K2710" s="13">
        <v>0</v>
      </c>
      <c r="L2710" s="13">
        <v>80</v>
      </c>
      <c r="M2710" s="13">
        <v>0</v>
      </c>
      <c r="N2710" s="14">
        <f>D2710*$D$11</f>
        <v>69.599999999999994</v>
      </c>
      <c r="O2710" s="14">
        <f>E2710*$E$11</f>
        <v>0</v>
      </c>
      <c r="P2710" s="14">
        <f>F2710*$F$11</f>
        <v>0</v>
      </c>
      <c r="Q2710" s="14">
        <f>G2710*$G$11</f>
        <v>150.80000000000001</v>
      </c>
      <c r="R2710" s="14">
        <f>H2710*$H$11</f>
        <v>0</v>
      </c>
      <c r="S2710" s="14">
        <f>(N2710/100)*(I2710*$I$11)+(N2710/100)*(J2710*$J$11)</f>
        <v>78.3</v>
      </c>
      <c r="T2710" s="14">
        <f>(O2710/100)*(K2710*$K$11)</f>
        <v>0</v>
      </c>
      <c r="U2710" s="14">
        <f>(P2710/100)*(K2710*$K$11)+(P2710/100)*(L2710*$L$11)</f>
        <v>0</v>
      </c>
      <c r="V2710" s="14">
        <f>(Q2710/100)*(L2710*$L$11)</f>
        <v>180.96</v>
      </c>
      <c r="W2710" s="14">
        <f>(R2710/100)*(K2710*$K$11)+(R2710/100)*(L2710*$L$11)</f>
        <v>0</v>
      </c>
      <c r="X2710" s="14">
        <f t="shared" si="868"/>
        <v>147.89999999999998</v>
      </c>
      <c r="Y2710" s="14">
        <f t="shared" si="869"/>
        <v>0</v>
      </c>
      <c r="Z2710" s="14">
        <f t="shared" si="870"/>
        <v>0</v>
      </c>
      <c r="AA2710" s="14">
        <f t="shared" si="871"/>
        <v>331.76</v>
      </c>
      <c r="AB2710" s="14">
        <f t="shared" si="873"/>
        <v>0</v>
      </c>
      <c r="AC2710" s="15">
        <f t="shared" si="872"/>
        <v>479.7</v>
      </c>
      <c r="AD2710" s="48">
        <f>(ROUND(AC2710-AC2702,1)/AC2702)</f>
        <v>0.29718766901027582</v>
      </c>
      <c r="AE2710" s="113"/>
      <c r="AF2710" s="60"/>
    </row>
    <row r="2711" spans="1:32">
      <c r="A2711" s="99" t="s">
        <v>847</v>
      </c>
      <c r="B2711" s="87"/>
      <c r="C2711" s="21" t="s">
        <v>4</v>
      </c>
      <c r="D2711" s="12">
        <v>58</v>
      </c>
      <c r="E2711" s="12">
        <v>0</v>
      </c>
      <c r="F2711" s="12">
        <v>0</v>
      </c>
      <c r="G2711" s="12">
        <v>0</v>
      </c>
      <c r="H2711" s="12">
        <v>116</v>
      </c>
      <c r="I2711" s="13">
        <v>75</v>
      </c>
      <c r="J2711" s="13">
        <v>0</v>
      </c>
      <c r="K2711" s="13">
        <v>40</v>
      </c>
      <c r="L2711" s="13">
        <v>40</v>
      </c>
      <c r="M2711" s="13">
        <v>0</v>
      </c>
      <c r="N2711" s="14">
        <f>D2711*$D$12</f>
        <v>69.599999999999994</v>
      </c>
      <c r="O2711" s="14">
        <f>E2711*$E$12</f>
        <v>0</v>
      </c>
      <c r="P2711" s="14">
        <f>F2711*$F$12</f>
        <v>0</v>
      </c>
      <c r="Q2711" s="14">
        <f>G2711*$G$12</f>
        <v>0</v>
      </c>
      <c r="R2711" s="14">
        <f>H2711*$H$12</f>
        <v>150.80000000000001</v>
      </c>
      <c r="S2711" s="14">
        <f>(N2711/100)*(I2711*$I$12)+(N2711/100)*(J2711*$J$12)</f>
        <v>78.3</v>
      </c>
      <c r="T2711" s="14">
        <f>(O2711/100)*(K2711*$K$12)</f>
        <v>0</v>
      </c>
      <c r="U2711" s="14">
        <f>(P2711/100)*(K2711*$K$12)+(P2711/100)*(L2711*$L$12)</f>
        <v>0</v>
      </c>
      <c r="V2711" s="14">
        <f>(Q2711/100)*(L2711*$L$12)</f>
        <v>0</v>
      </c>
      <c r="W2711" s="14">
        <f>(R2711/100)*(K2711*$K$12)+(R2711/100)*(L2711*$L$12)</f>
        <v>180.96</v>
      </c>
      <c r="X2711" s="14">
        <f t="shared" si="868"/>
        <v>147.89999999999998</v>
      </c>
      <c r="Y2711" s="14">
        <f t="shared" si="869"/>
        <v>0</v>
      </c>
      <c r="Z2711" s="14">
        <f t="shared" si="870"/>
        <v>0</v>
      </c>
      <c r="AA2711" s="14">
        <f t="shared" si="871"/>
        <v>0</v>
      </c>
      <c r="AB2711" s="14">
        <f t="shared" si="873"/>
        <v>331.76</v>
      </c>
      <c r="AC2711" s="15">
        <f t="shared" si="872"/>
        <v>479.7</v>
      </c>
      <c r="AD2711" s="48">
        <f>(ROUND(AC2711-AC2702,1)/AC2702)</f>
        <v>0.29718766901027582</v>
      </c>
      <c r="AE2711" s="113"/>
      <c r="AF2711" s="60"/>
    </row>
    <row r="2712" spans="1:32">
      <c r="A2712" s="99" t="s">
        <v>848</v>
      </c>
      <c r="B2712" s="87"/>
      <c r="C2712" s="21" t="s">
        <v>328</v>
      </c>
      <c r="D2712" s="12">
        <v>116</v>
      </c>
      <c r="E2712" s="12">
        <v>0</v>
      </c>
      <c r="F2712" s="12">
        <v>0</v>
      </c>
      <c r="G2712" s="12">
        <v>0</v>
      </c>
      <c r="H2712" s="12">
        <v>0</v>
      </c>
      <c r="I2712" s="13">
        <v>75</v>
      </c>
      <c r="J2712" s="13">
        <v>0</v>
      </c>
      <c r="K2712" s="13">
        <v>0</v>
      </c>
      <c r="L2712" s="13">
        <v>0</v>
      </c>
      <c r="M2712" s="13">
        <v>68</v>
      </c>
      <c r="N2712" s="14">
        <f>D2712*$D$13</f>
        <v>150.80000000000001</v>
      </c>
      <c r="O2712" s="14">
        <f>E2712*$E$13</f>
        <v>0</v>
      </c>
      <c r="P2712" s="14">
        <f>F2712*$F$13</f>
        <v>0</v>
      </c>
      <c r="Q2712" s="14">
        <f>G2712*$G$13</f>
        <v>0</v>
      </c>
      <c r="R2712" s="14">
        <f>H2712*$H$13</f>
        <v>0</v>
      </c>
      <c r="S2712" s="14">
        <f>(N2712/100)*(I2712*$I$14)+(N2712/100)*(J2712*$J$14)+(N2712/100)*(M2712*$M$14)</f>
        <v>323.46600000000001</v>
      </c>
      <c r="T2712" s="14">
        <f>(O2712/100)*(K2712*$K$13)+(O2712/100)*(M2712*$M$13)</f>
        <v>0</v>
      </c>
      <c r="U2712" s="14">
        <f>(P2712/100)*(K2712*$K$13)+(P2712/100)*(L2712*$L$13)+(P2712/100)*(M2712*$M$13)</f>
        <v>0</v>
      </c>
      <c r="V2712" s="14">
        <f>(Q2712/100)*(L2712*$L$13)+(Q2712/100)*(M2712*$M$13)</f>
        <v>0</v>
      </c>
      <c r="W2712" s="14">
        <f>(R2712/100)*(K2712*$K$13)+(R2712/100)*(L2712*$L$13)+(R2712/100)*(M2712*$M$13)</f>
        <v>0</v>
      </c>
      <c r="X2712" s="14">
        <f t="shared" si="868"/>
        <v>474.26600000000002</v>
      </c>
      <c r="Y2712" s="14">
        <f t="shared" si="869"/>
        <v>0</v>
      </c>
      <c r="Z2712" s="14">
        <f t="shared" si="870"/>
        <v>0</v>
      </c>
      <c r="AA2712" s="14">
        <f t="shared" si="871"/>
        <v>0</v>
      </c>
      <c r="AB2712" s="14">
        <f t="shared" si="873"/>
        <v>0</v>
      </c>
      <c r="AC2712" s="15">
        <f t="shared" si="872"/>
        <v>474.3</v>
      </c>
      <c r="AD2712" s="48">
        <f>(ROUND(AC2712-AC2702,1)/AC2702)</f>
        <v>0.28258518117901565</v>
      </c>
      <c r="AE2712" s="113"/>
      <c r="AF2712" s="60"/>
    </row>
    <row r="2713" spans="1:32">
      <c r="A2713" s="99" t="s">
        <v>849</v>
      </c>
      <c r="B2713" s="87"/>
      <c r="C2713" s="21" t="s">
        <v>329</v>
      </c>
      <c r="D2713" s="12">
        <v>116</v>
      </c>
      <c r="E2713" s="12">
        <v>0</v>
      </c>
      <c r="F2713" s="12">
        <v>0</v>
      </c>
      <c r="G2713" s="12">
        <v>0</v>
      </c>
      <c r="H2713" s="12">
        <v>0</v>
      </c>
      <c r="I2713" s="13">
        <v>75</v>
      </c>
      <c r="J2713" s="13">
        <v>0</v>
      </c>
      <c r="K2713" s="13">
        <v>68</v>
      </c>
      <c r="L2713" s="13">
        <v>0</v>
      </c>
      <c r="M2713" s="13">
        <v>0</v>
      </c>
      <c r="N2713" s="14">
        <f>D2713*$D$14</f>
        <v>150.80000000000001</v>
      </c>
      <c r="O2713" s="14">
        <f>E2713*$E$14</f>
        <v>0</v>
      </c>
      <c r="P2713" s="14">
        <f>F2713*$F$14</f>
        <v>0</v>
      </c>
      <c r="Q2713" s="14">
        <f>G2713*$G$14</f>
        <v>0</v>
      </c>
      <c r="R2713" s="14">
        <f>H2713*$H$14</f>
        <v>0</v>
      </c>
      <c r="S2713" s="14">
        <f>(N2713/100)*(I2713*$I$14)+(N2713/100)*(J2713*$J$14)+(N2713/100)*(K2713*$K$14)</f>
        <v>323.46600000000001</v>
      </c>
      <c r="T2713" s="14">
        <f>(O2713/100)*(K2713*$K$14)</f>
        <v>0</v>
      </c>
      <c r="U2713" s="14">
        <f>(P2713/100)*(K2713*$K$14)+(P2713/100)*(L2713*$L$14)</f>
        <v>0</v>
      </c>
      <c r="V2713" s="14">
        <f>(Q2713/100)*(L2713*$L$14)</f>
        <v>0</v>
      </c>
      <c r="W2713" s="14">
        <f>(R2713/100)*(K2713*$L$14)+(R2713/100)*(L2713*$M$14)</f>
        <v>0</v>
      </c>
      <c r="X2713" s="14">
        <f t="shared" si="868"/>
        <v>474.26600000000002</v>
      </c>
      <c r="Y2713" s="14">
        <f t="shared" si="869"/>
        <v>0</v>
      </c>
      <c r="Z2713" s="14">
        <f t="shared" si="870"/>
        <v>0</v>
      </c>
      <c r="AA2713" s="14">
        <f t="shared" si="871"/>
        <v>0</v>
      </c>
      <c r="AB2713" s="14">
        <f t="shared" si="873"/>
        <v>0</v>
      </c>
      <c r="AC2713" s="15">
        <f t="shared" si="872"/>
        <v>474.3</v>
      </c>
      <c r="AD2713" s="48">
        <f>(ROUND(AC2713-AC2702,1)/AC2702)</f>
        <v>0.28258518117901565</v>
      </c>
      <c r="AE2713" s="113"/>
      <c r="AF2713" s="60"/>
    </row>
    <row r="2714" spans="1:32">
      <c r="A2714" s="99"/>
      <c r="B2714" s="87"/>
      <c r="C2714" s="21" t="s">
        <v>330</v>
      </c>
      <c r="D2714" s="12">
        <v>116</v>
      </c>
      <c r="E2714" s="12">
        <v>0</v>
      </c>
      <c r="F2714" s="12">
        <v>0</v>
      </c>
      <c r="G2714" s="12">
        <v>0</v>
      </c>
      <c r="H2714" s="12">
        <v>0</v>
      </c>
      <c r="I2714" s="13">
        <v>75</v>
      </c>
      <c r="J2714" s="13">
        <v>0</v>
      </c>
      <c r="K2714" s="13">
        <v>0</v>
      </c>
      <c r="L2714" s="13">
        <v>68</v>
      </c>
      <c r="M2714" s="13">
        <v>0</v>
      </c>
      <c r="N2714" s="14">
        <f>D2714*$D$15</f>
        <v>150.80000000000001</v>
      </c>
      <c r="O2714" s="14">
        <f>E2714*$E$15</f>
        <v>0</v>
      </c>
      <c r="P2714" s="14">
        <f>F2714*$F$15</f>
        <v>0</v>
      </c>
      <c r="Q2714" s="14">
        <f>G2714*$G$15</f>
        <v>0</v>
      </c>
      <c r="R2714" s="14">
        <f>H2714*$H$15</f>
        <v>0</v>
      </c>
      <c r="S2714" s="14">
        <f>(N2714/100)*(I2714*$I$15)+(N2714/100)*(J2714*$J$15)+(N2714/100)*(L2714*$L$15)</f>
        <v>323.46600000000001</v>
      </c>
      <c r="T2714" s="14">
        <f>(O2714/100)*(K2714*$K$15)</f>
        <v>0</v>
      </c>
      <c r="U2714" s="14">
        <f>(P2714/100)*(K2714*$K$15)+(P2714/100)*(L2714*$L$15)</f>
        <v>0</v>
      </c>
      <c r="V2714" s="14">
        <f>(Q2714/100)*(L2714*$L$15)</f>
        <v>0</v>
      </c>
      <c r="W2714" s="14">
        <f>(R2714/100)*(K2714*$K$15)+(R2714/100)*(L2714*$L$15)</f>
        <v>0</v>
      </c>
      <c r="X2714" s="14">
        <f t="shared" si="868"/>
        <v>474.26600000000002</v>
      </c>
      <c r="Y2714" s="14">
        <f t="shared" si="869"/>
        <v>0</v>
      </c>
      <c r="Z2714" s="14">
        <f t="shared" si="870"/>
        <v>0</v>
      </c>
      <c r="AA2714" s="14">
        <f t="shared" si="871"/>
        <v>0</v>
      </c>
      <c r="AB2714" s="14">
        <f t="shared" si="873"/>
        <v>0</v>
      </c>
      <c r="AC2714" s="15">
        <f t="shared" si="872"/>
        <v>474.3</v>
      </c>
      <c r="AD2714" s="48">
        <f>(ROUND(AC2714-AC2702,1)/AC2702)</f>
        <v>0.28258518117901565</v>
      </c>
      <c r="AE2714" s="113"/>
      <c r="AF2714" s="60"/>
    </row>
    <row r="2715" spans="1:32">
      <c r="A2715" s="99"/>
      <c r="B2715" s="87"/>
      <c r="C2715" s="21" t="s">
        <v>326</v>
      </c>
      <c r="D2715" s="12">
        <v>116</v>
      </c>
      <c r="E2715" s="12">
        <v>0</v>
      </c>
      <c r="F2715" s="12">
        <v>0</v>
      </c>
      <c r="G2715" s="12">
        <v>0</v>
      </c>
      <c r="H2715" s="12">
        <v>0</v>
      </c>
      <c r="I2715" s="13">
        <v>75</v>
      </c>
      <c r="J2715" s="13">
        <v>44</v>
      </c>
      <c r="K2715" s="13">
        <v>0</v>
      </c>
      <c r="L2715" s="13">
        <v>0</v>
      </c>
      <c r="M2715" s="13">
        <v>0</v>
      </c>
      <c r="N2715" s="14">
        <f>D2715*$D$16</f>
        <v>150.80000000000001</v>
      </c>
      <c r="O2715" s="14">
        <f>E2715*$E$16</f>
        <v>0</v>
      </c>
      <c r="P2715" s="14">
        <f>F2715*$F$16</f>
        <v>0</v>
      </c>
      <c r="Q2715" s="14">
        <f>G2715*$G$16</f>
        <v>0</v>
      </c>
      <c r="R2715" s="14">
        <f>H2715*$H$16</f>
        <v>0</v>
      </c>
      <c r="S2715" s="14">
        <f>(N2715/100)*(I2715*$I$16)+(N2715/100)*(J2715*$J$16)</f>
        <v>265.70959999999997</v>
      </c>
      <c r="T2715" s="14">
        <f>(O2715/100)*(K2715*$K$16)</f>
        <v>0</v>
      </c>
      <c r="U2715" s="14">
        <f>(P2715/100)*(K2715*$K$16)+(P2715/100)*(L2715*$L$16)</f>
        <v>0</v>
      </c>
      <c r="V2715" s="14">
        <f>(Q2715/100)*(L2715*$L$16)</f>
        <v>0</v>
      </c>
      <c r="W2715" s="14">
        <f>(R2715/100)*(K2715*$K$16)+(R2715/100)*(L2715*$L$16)</f>
        <v>0</v>
      </c>
      <c r="X2715" s="14">
        <f t="shared" si="868"/>
        <v>416.50959999999998</v>
      </c>
      <c r="Y2715" s="14">
        <f t="shared" si="869"/>
        <v>0</v>
      </c>
      <c r="Z2715" s="14">
        <f t="shared" si="870"/>
        <v>0</v>
      </c>
      <c r="AA2715" s="14">
        <f t="shared" si="871"/>
        <v>0</v>
      </c>
      <c r="AB2715" s="14">
        <f t="shared" si="873"/>
        <v>0</v>
      </c>
      <c r="AC2715" s="15">
        <f t="shared" si="872"/>
        <v>416.5</v>
      </c>
      <c r="AD2715" s="48">
        <f>(ROUND(AC2715-AC2702,1)/AC2702)</f>
        <v>0.12628447809626825</v>
      </c>
      <c r="AE2715" s="113"/>
      <c r="AF2715" s="60"/>
    </row>
    <row r="2716" spans="1:32">
      <c r="A2716" s="99"/>
      <c r="B2716" s="87"/>
      <c r="C2716" s="21" t="s">
        <v>327</v>
      </c>
      <c r="D2716" s="12">
        <v>116</v>
      </c>
      <c r="E2716" s="12">
        <v>0</v>
      </c>
      <c r="F2716" s="12">
        <v>0</v>
      </c>
      <c r="G2716" s="12">
        <v>0</v>
      </c>
      <c r="H2716" s="12">
        <v>0</v>
      </c>
      <c r="I2716" s="13">
        <v>88</v>
      </c>
      <c r="J2716" s="13">
        <v>0</v>
      </c>
      <c r="K2716" s="13">
        <v>0</v>
      </c>
      <c r="L2716" s="13">
        <v>0</v>
      </c>
      <c r="M2716" s="13">
        <v>0</v>
      </c>
      <c r="N2716" s="14">
        <f>D2716*$D$17</f>
        <v>150.80000000000001</v>
      </c>
      <c r="O2716" s="14">
        <f>E2716*$E$17</f>
        <v>0</v>
      </c>
      <c r="P2716" s="14">
        <f>F2716*$F$17</f>
        <v>0</v>
      </c>
      <c r="Q2716" s="14">
        <f>G2716*$G$17</f>
        <v>0</v>
      </c>
      <c r="R2716" s="14">
        <f>H2716*$H$17</f>
        <v>0</v>
      </c>
      <c r="S2716" s="14">
        <f>(N2716/100)*(I2716*$I$17)+(N2716/100)*(J2716*$J$17)</f>
        <v>305.21919999999994</v>
      </c>
      <c r="T2716" s="14">
        <f>(O2716/100)*(K2716*$K$17)</f>
        <v>0</v>
      </c>
      <c r="U2716" s="14">
        <f>(P2716/100)*(K2716*$K$17)+(P2716/100)*(L2716*$L$17)</f>
        <v>0</v>
      </c>
      <c r="V2716" s="14">
        <f>(Q2716/100)*(L2716*$L$17)</f>
        <v>0</v>
      </c>
      <c r="W2716" s="14">
        <f>(R2716/100)*(K2716*$K$17)+(R2716/100)*(L2716*$L$17)</f>
        <v>0</v>
      </c>
      <c r="X2716" s="14">
        <f t="shared" si="868"/>
        <v>456.01919999999996</v>
      </c>
      <c r="Y2716" s="14">
        <f t="shared" si="869"/>
        <v>0</v>
      </c>
      <c r="Z2716" s="14">
        <f t="shared" si="870"/>
        <v>0</v>
      </c>
      <c r="AA2716" s="14">
        <f t="shared" si="871"/>
        <v>0</v>
      </c>
      <c r="AB2716" s="14">
        <f t="shared" si="873"/>
        <v>0</v>
      </c>
      <c r="AC2716" s="15">
        <f t="shared" si="872"/>
        <v>456</v>
      </c>
      <c r="AD2716" s="48">
        <f>(ROUND(AC2716-AC2702,1)/AC2702)</f>
        <v>0.23309897241752298</v>
      </c>
      <c r="AE2716" s="113"/>
      <c r="AF2716" s="60"/>
    </row>
    <row r="2717" spans="1:32">
      <c r="A2717" s="106" t="s">
        <v>0</v>
      </c>
      <c r="B2717" s="88" t="s">
        <v>129</v>
      </c>
      <c r="C2717" s="50" t="s">
        <v>244</v>
      </c>
      <c r="D2717" s="11">
        <v>114</v>
      </c>
      <c r="E2717" s="11">
        <v>0</v>
      </c>
      <c r="F2717" s="11">
        <v>0</v>
      </c>
      <c r="G2717" s="11">
        <v>0</v>
      </c>
      <c r="H2717" s="11">
        <v>0</v>
      </c>
      <c r="I2717" s="51">
        <v>75</v>
      </c>
      <c r="J2717" s="51">
        <v>0</v>
      </c>
      <c r="K2717" s="51">
        <v>0</v>
      </c>
      <c r="L2717" s="51">
        <v>0</v>
      </c>
      <c r="M2717" s="51">
        <v>0</v>
      </c>
      <c r="N2717" s="52">
        <f>D2717*$D$3</f>
        <v>171</v>
      </c>
      <c r="O2717" s="52">
        <f>E2717*$E$3</f>
        <v>0</v>
      </c>
      <c r="P2717" s="52">
        <f>F2717*$F$3</f>
        <v>0</v>
      </c>
      <c r="Q2717" s="52">
        <f>G2717*$G$3</f>
        <v>0</v>
      </c>
      <c r="R2717" s="52">
        <f>H2717*$H$3</f>
        <v>0</v>
      </c>
      <c r="S2717" s="52">
        <f>(N2717/100)*(I2717*$I$3)+(N2717/100)*(J2717*$J$3)</f>
        <v>192.375</v>
      </c>
      <c r="T2717" s="52">
        <f>(O2717/100)*(K2717*$K$3)</f>
        <v>0</v>
      </c>
      <c r="U2717" s="52">
        <f>(P2717/100)*(K2717*$K$3)+(P2717/100)*(L2717*$L$3)</f>
        <v>0</v>
      </c>
      <c r="V2717" s="52">
        <f>(Q2717/100)*(L2717*$L$3)</f>
        <v>0</v>
      </c>
      <c r="W2717" s="52">
        <f>(R2717/100)*(K2717*$K$3)+(R2717/100)*(L2717*$L$3)</f>
        <v>0</v>
      </c>
      <c r="X2717" s="52">
        <f t="shared" si="868"/>
        <v>363.375</v>
      </c>
      <c r="Y2717" s="52">
        <f t="shared" si="869"/>
        <v>0</v>
      </c>
      <c r="Z2717" s="52">
        <f t="shared" si="870"/>
        <v>0</v>
      </c>
      <c r="AA2717" s="52">
        <f t="shared" si="871"/>
        <v>0</v>
      </c>
      <c r="AB2717" s="52">
        <f t="shared" si="873"/>
        <v>0</v>
      </c>
      <c r="AC2717" s="53">
        <f>ROUND(X2717+Y2717+Z2717+AA2717+AB2717,1)</f>
        <v>363.4</v>
      </c>
      <c r="AD2717" s="58">
        <v>0</v>
      </c>
      <c r="AE2717" s="113" t="s">
        <v>814</v>
      </c>
      <c r="AF2717" s="60"/>
    </row>
    <row r="2718" spans="1:32">
      <c r="A2718" s="99" t="s">
        <v>815</v>
      </c>
      <c r="B2718" s="89">
        <v>12</v>
      </c>
      <c r="C2718" s="21" t="s">
        <v>325</v>
      </c>
      <c r="D2718" s="12">
        <v>114</v>
      </c>
      <c r="E2718" s="12">
        <v>0</v>
      </c>
      <c r="F2718" s="12">
        <v>0</v>
      </c>
      <c r="G2718" s="12">
        <v>0</v>
      </c>
      <c r="H2718" s="12">
        <v>0</v>
      </c>
      <c r="I2718" s="13">
        <v>90</v>
      </c>
      <c r="J2718" s="13">
        <v>15</v>
      </c>
      <c r="K2718" s="13">
        <v>0</v>
      </c>
      <c r="L2718" s="13">
        <v>0</v>
      </c>
      <c r="M2718" s="13">
        <v>0</v>
      </c>
      <c r="N2718" s="14">
        <f>D2718*$D$4</f>
        <v>148.20000000000002</v>
      </c>
      <c r="O2718" s="14">
        <f>E2718*$E$4</f>
        <v>0</v>
      </c>
      <c r="P2718" s="14">
        <f>F2718*$F$4</f>
        <v>0</v>
      </c>
      <c r="Q2718" s="14">
        <f>G2718*$G$4</f>
        <v>0</v>
      </c>
      <c r="R2718" s="14">
        <f>H2718*$H$4</f>
        <v>0</v>
      </c>
      <c r="S2718" s="14">
        <f>(N2718/100)*(I2718*$I$4)+(N2718/100)*(J2718*$J$4)</f>
        <v>280.09800000000001</v>
      </c>
      <c r="T2718" s="14">
        <f>(O2718/100)*(K2718*$K$4)</f>
        <v>0</v>
      </c>
      <c r="U2718" s="14">
        <f>(P2718/100)*(K2718*$K$4)+(P2718/100)*(L2718*$L$4)</f>
        <v>0</v>
      </c>
      <c r="V2718" s="14">
        <f>(Q2718/100)*(L2718*$L$4)</f>
        <v>0</v>
      </c>
      <c r="W2718" s="14">
        <f>(R2718/100)*(K2718*$K$4)+(R2718/100)*(L2718*$L$4)</f>
        <v>0</v>
      </c>
      <c r="X2718" s="14">
        <f t="shared" si="868"/>
        <v>428.298</v>
      </c>
      <c r="Y2718" s="14">
        <f t="shared" si="869"/>
        <v>0</v>
      </c>
      <c r="Z2718" s="14">
        <f t="shared" si="870"/>
        <v>0</v>
      </c>
      <c r="AA2718" s="14">
        <f t="shared" si="871"/>
        <v>0</v>
      </c>
      <c r="AB2718" s="14">
        <f>R2718+W2718</f>
        <v>0</v>
      </c>
      <c r="AC2718" s="15">
        <f>ROUND(X2718+Y2718+Z2718+AA2718+AB2718,1)</f>
        <v>428.3</v>
      </c>
      <c r="AD2718" s="48">
        <f>(ROUND(AC2718-AC2717,1)/AC2717)</f>
        <v>0.1785910842047331</v>
      </c>
      <c r="AE2718" s="113"/>
      <c r="AF2718" s="60"/>
    </row>
    <row r="2719" spans="1:32">
      <c r="A2719" s="99" t="s">
        <v>816</v>
      </c>
      <c r="B2719" s="89">
        <v>0</v>
      </c>
      <c r="C2719" s="21" t="s">
        <v>850</v>
      </c>
      <c r="D2719" s="12">
        <v>114</v>
      </c>
      <c r="E2719" s="12">
        <v>0</v>
      </c>
      <c r="F2719" s="12">
        <v>0</v>
      </c>
      <c r="G2719" s="12">
        <v>0</v>
      </c>
      <c r="H2719" s="12">
        <v>0</v>
      </c>
      <c r="I2719" s="13">
        <v>75</v>
      </c>
      <c r="J2719" s="13">
        <v>0</v>
      </c>
      <c r="K2719" s="13">
        <v>0</v>
      </c>
      <c r="L2719" s="13">
        <v>0</v>
      </c>
      <c r="M2719" s="13">
        <v>0</v>
      </c>
      <c r="N2719" s="14">
        <f>D2719*$D$5</f>
        <v>159.6</v>
      </c>
      <c r="O2719" s="14">
        <f>E2719*$E$5</f>
        <v>0</v>
      </c>
      <c r="P2719" s="14">
        <f>F2719*$F$5</f>
        <v>0</v>
      </c>
      <c r="Q2719" s="14">
        <f>G2719*$G$5</f>
        <v>0</v>
      </c>
      <c r="R2719" s="14">
        <f>H2719*$H$5</f>
        <v>0</v>
      </c>
      <c r="S2719" s="14">
        <f>(N2719/100)*(I2719*$I$5)+(N2719/100)*(J2719*$J$5)</f>
        <v>179.54999999999998</v>
      </c>
      <c r="T2719" s="14">
        <f>(O2719/100)*(K2719*$K$5)</f>
        <v>0</v>
      </c>
      <c r="U2719" s="14">
        <f>(P2719/100)*(K2719*$K$5)+(P2719/100)*(L2719*$L$5)</f>
        <v>0</v>
      </c>
      <c r="V2719" s="14">
        <f>(Q2719/100)*(L2719*$L$5)</f>
        <v>0</v>
      </c>
      <c r="W2719" s="14">
        <f>(R2719/100)*(K2719*$K$5)+(R2719/100)*(L2719*$L$5)</f>
        <v>0</v>
      </c>
      <c r="X2719" s="14">
        <f t="shared" si="868"/>
        <v>339.15</v>
      </c>
      <c r="Y2719" s="14">
        <f t="shared" si="869"/>
        <v>0</v>
      </c>
      <c r="Z2719" s="14">
        <f t="shared" si="870"/>
        <v>0</v>
      </c>
      <c r="AA2719" s="14">
        <f t="shared" si="871"/>
        <v>0</v>
      </c>
      <c r="AB2719" s="14">
        <f>R2719+W2719</f>
        <v>0</v>
      </c>
      <c r="AC2719" s="15">
        <f t="shared" ref="AC2719:AC2731" si="874">ROUND(X2719+Y2719+Z2719+AA2719+AB2719,1)</f>
        <v>339.2</v>
      </c>
      <c r="AD2719" s="48">
        <f>(ROUND(AC2719-AC2717,1)/AC2717)</f>
        <v>-6.6593285635663177E-2</v>
      </c>
      <c r="AE2719" s="113"/>
      <c r="AF2719" s="60"/>
    </row>
    <row r="2720" spans="1:32">
      <c r="A2720" s="99" t="s">
        <v>817</v>
      </c>
      <c r="B2720" s="89">
        <v>0</v>
      </c>
      <c r="C2720" s="21" t="s">
        <v>338</v>
      </c>
      <c r="D2720" s="12">
        <v>114</v>
      </c>
      <c r="E2720" s="12">
        <v>0</v>
      </c>
      <c r="F2720" s="12">
        <v>0</v>
      </c>
      <c r="G2720" s="12">
        <v>0</v>
      </c>
      <c r="H2720" s="12">
        <v>0</v>
      </c>
      <c r="I2720" s="13">
        <v>75</v>
      </c>
      <c r="J2720" s="13">
        <v>0</v>
      </c>
      <c r="K2720" s="13">
        <v>0</v>
      </c>
      <c r="L2720" s="13">
        <v>0</v>
      </c>
      <c r="M2720" s="13">
        <v>0</v>
      </c>
      <c r="N2720" s="14">
        <f>D2720*$D$6</f>
        <v>159.6</v>
      </c>
      <c r="O2720" s="14">
        <f>E2720*$E$6</f>
        <v>0</v>
      </c>
      <c r="P2720" s="14">
        <f>F2720*$F$6</f>
        <v>0</v>
      </c>
      <c r="Q2720" s="14">
        <f>G2720*$G$6</f>
        <v>0</v>
      </c>
      <c r="R2720" s="14">
        <f>H2720*$H$6</f>
        <v>0</v>
      </c>
      <c r="S2720" s="14">
        <f>(N2720/100)*(I2720*$I$6)+(N2720/100)*(J2720*$J$6)</f>
        <v>179.54999999999998</v>
      </c>
      <c r="T2720" s="14">
        <f>(O2720/100)*(K2720*$K$6)</f>
        <v>0</v>
      </c>
      <c r="U2720" s="14">
        <f>(P2720/100)*(K2720*$K$6)+(P2720/100)*(L2720*$L$6)</f>
        <v>0</v>
      </c>
      <c r="V2720" s="14">
        <f>(Q2720/100)*(L2720*$L$6)</f>
        <v>0</v>
      </c>
      <c r="W2720" s="14">
        <f>(R2720/100)*(K2720*$K$6)+(R2720/100)*(L2720*$L$6)</f>
        <v>0</v>
      </c>
      <c r="X2720" s="14">
        <f t="shared" si="868"/>
        <v>339.15</v>
      </c>
      <c r="Y2720" s="14">
        <f t="shared" si="869"/>
        <v>0</v>
      </c>
      <c r="Z2720" s="14">
        <f t="shared" si="870"/>
        <v>0</v>
      </c>
      <c r="AA2720" s="14">
        <f t="shared" si="871"/>
        <v>0</v>
      </c>
      <c r="AB2720" s="14">
        <f t="shared" ref="AB2720:AB2732" si="875">R2720+W2720</f>
        <v>0</v>
      </c>
      <c r="AC2720" s="15">
        <f t="shared" si="874"/>
        <v>339.2</v>
      </c>
      <c r="AD2720" s="48">
        <f>(ROUND(AC2720-AC2717,1)/AC2717)</f>
        <v>-6.6593285635663177E-2</v>
      </c>
      <c r="AE2720" s="113"/>
      <c r="AF2720" s="60"/>
    </row>
    <row r="2721" spans="1:32">
      <c r="A2721" s="99" t="s">
        <v>818</v>
      </c>
      <c r="B2721" s="89">
        <v>0</v>
      </c>
      <c r="C2721" s="21" t="s">
        <v>339</v>
      </c>
      <c r="D2721" s="12">
        <v>114</v>
      </c>
      <c r="E2721" s="12">
        <v>0</v>
      </c>
      <c r="F2721" s="12">
        <v>0</v>
      </c>
      <c r="G2721" s="12">
        <v>0</v>
      </c>
      <c r="H2721" s="12">
        <v>0</v>
      </c>
      <c r="I2721" s="13">
        <v>75</v>
      </c>
      <c r="J2721" s="13">
        <v>0</v>
      </c>
      <c r="K2721" s="13">
        <v>0</v>
      </c>
      <c r="L2721" s="13">
        <v>0</v>
      </c>
      <c r="M2721" s="13">
        <v>0</v>
      </c>
      <c r="N2721" s="14">
        <f>D2721*$D$7</f>
        <v>159.6</v>
      </c>
      <c r="O2721" s="14">
        <f>E2721*$E$7</f>
        <v>0</v>
      </c>
      <c r="P2721" s="14">
        <f>F2721*$F$7</f>
        <v>0</v>
      </c>
      <c r="Q2721" s="14">
        <f>G2721*$G$7</f>
        <v>0</v>
      </c>
      <c r="R2721" s="14">
        <f>H2721*$H$7</f>
        <v>0</v>
      </c>
      <c r="S2721" s="14">
        <f>(N2721/100)*(I2721*$I$7)+(N2721/100)*(J2721*$J$7)</f>
        <v>179.54999999999998</v>
      </c>
      <c r="T2721" s="14">
        <f>(O2721/100)*(K2721*$K$7)</f>
        <v>0</v>
      </c>
      <c r="U2721" s="14">
        <f>(P2721/100)*(K2721*$K$7)+(P2721/100)*(L2721*$L$7)</f>
        <v>0</v>
      </c>
      <c r="V2721" s="14">
        <f>(Q2721/100)*(L2721*$L$7)</f>
        <v>0</v>
      </c>
      <c r="W2721" s="14">
        <f>(R2721/100)*(K2721*$K$7)+(R2721/100)*(L2721*$L$7)</f>
        <v>0</v>
      </c>
      <c r="X2721" s="14">
        <f t="shared" si="868"/>
        <v>339.15</v>
      </c>
      <c r="Y2721" s="14">
        <f t="shared" si="869"/>
        <v>0</v>
      </c>
      <c r="Z2721" s="14">
        <f t="shared" si="870"/>
        <v>0</v>
      </c>
      <c r="AA2721" s="14">
        <f t="shared" si="871"/>
        <v>0</v>
      </c>
      <c r="AB2721" s="14">
        <f t="shared" si="875"/>
        <v>0</v>
      </c>
      <c r="AC2721" s="15">
        <f t="shared" si="874"/>
        <v>339.2</v>
      </c>
      <c r="AD2721" s="48">
        <f>(ROUND(AC2721-AC2717,1)/AC2717)</f>
        <v>-6.6593285635663177E-2</v>
      </c>
      <c r="AE2721" s="113"/>
      <c r="AF2721" s="60"/>
    </row>
    <row r="2722" spans="1:32">
      <c r="A2722" s="99" t="s">
        <v>667</v>
      </c>
      <c r="B2722" s="89"/>
      <c r="C2722" s="21" t="s">
        <v>340</v>
      </c>
      <c r="D2722" s="12">
        <v>114</v>
      </c>
      <c r="E2722" s="12">
        <v>0</v>
      </c>
      <c r="F2722" s="12">
        <v>0</v>
      </c>
      <c r="G2722" s="12">
        <v>0</v>
      </c>
      <c r="H2722" s="12">
        <v>0</v>
      </c>
      <c r="I2722" s="13">
        <v>75</v>
      </c>
      <c r="J2722" s="13">
        <v>0</v>
      </c>
      <c r="K2722" s="13">
        <v>0</v>
      </c>
      <c r="L2722" s="13">
        <v>0</v>
      </c>
      <c r="M2722" s="13">
        <v>0</v>
      </c>
      <c r="N2722" s="14">
        <f>D2722*$D$8</f>
        <v>159.6</v>
      </c>
      <c r="O2722" s="14">
        <f>E2722*$E$8</f>
        <v>0</v>
      </c>
      <c r="P2722" s="14">
        <f>F2722*$F$8</f>
        <v>0</v>
      </c>
      <c r="Q2722" s="14">
        <f>G2722*$G$8</f>
        <v>0</v>
      </c>
      <c r="R2722" s="14">
        <f>H2722*$H$8</f>
        <v>0</v>
      </c>
      <c r="S2722" s="14">
        <f>(N2722/100)*(I2722*$I$8)+(N2722/100)*(J2722*$J$8)</f>
        <v>179.54999999999998</v>
      </c>
      <c r="T2722" s="14">
        <f>(O2722/100)*(K2722*$K$8)</f>
        <v>0</v>
      </c>
      <c r="U2722" s="14">
        <f>(P2722/100)*(K2722*$K$8)+(P2722/100)*(L2722*$L$8)</f>
        <v>0</v>
      </c>
      <c r="V2722" s="14">
        <f>(Q2722/100)*(L2722*$L$8)</f>
        <v>0</v>
      </c>
      <c r="W2722" s="14">
        <f>(R2722/100)*(K2722*$K$8)+(R2722/100)*(L2722*$L$8)</f>
        <v>0</v>
      </c>
      <c r="X2722" s="14">
        <f t="shared" si="868"/>
        <v>339.15</v>
      </c>
      <c r="Y2722" s="14">
        <f t="shared" si="869"/>
        <v>0</v>
      </c>
      <c r="Z2722" s="14">
        <f t="shared" si="870"/>
        <v>0</v>
      </c>
      <c r="AA2722" s="14">
        <f t="shared" si="871"/>
        <v>0</v>
      </c>
      <c r="AB2722" s="14">
        <f t="shared" si="875"/>
        <v>0</v>
      </c>
      <c r="AC2722" s="15">
        <f t="shared" si="874"/>
        <v>339.2</v>
      </c>
      <c r="AD2722" s="48">
        <f>(ROUND(AC2722-AC2717,1)/AC2717)</f>
        <v>-6.6593285635663177E-2</v>
      </c>
      <c r="AE2722" s="113"/>
      <c r="AF2722" s="60"/>
    </row>
    <row r="2723" spans="1:32">
      <c r="A2723" s="99" t="s">
        <v>606</v>
      </c>
      <c r="B2723" s="89"/>
      <c r="C2723" s="21" t="s">
        <v>1</v>
      </c>
      <c r="D2723" s="12">
        <v>57</v>
      </c>
      <c r="E2723" s="12">
        <v>114</v>
      </c>
      <c r="F2723" s="12">
        <v>0</v>
      </c>
      <c r="G2723" s="12">
        <v>0</v>
      </c>
      <c r="H2723" s="12">
        <v>0</v>
      </c>
      <c r="I2723" s="13">
        <v>75</v>
      </c>
      <c r="J2723" s="13">
        <v>0</v>
      </c>
      <c r="K2723" s="13">
        <v>80</v>
      </c>
      <c r="L2723" s="13">
        <v>0</v>
      </c>
      <c r="M2723" s="13">
        <v>0</v>
      </c>
      <c r="N2723" s="14">
        <f>D2723*$D$9</f>
        <v>68.399999999999991</v>
      </c>
      <c r="O2723" s="14">
        <f>E2723*$E$9</f>
        <v>148.20000000000002</v>
      </c>
      <c r="P2723" s="14">
        <f>F2723*$F$9</f>
        <v>0</v>
      </c>
      <c r="Q2723" s="14">
        <f>G2723*$G$9</f>
        <v>0</v>
      </c>
      <c r="R2723" s="14">
        <f>H2723*$H$9</f>
        <v>0</v>
      </c>
      <c r="S2723" s="14">
        <f>(N2723/100)*(I2723*$I$9)+(N2723/100)*(J2723*$J$9)</f>
        <v>76.949999999999989</v>
      </c>
      <c r="T2723" s="14">
        <f>(O2723/100)*(K2723*$K$9)</f>
        <v>177.84000000000003</v>
      </c>
      <c r="U2723" s="14">
        <f>(P2723/100)*(K2723*$K$9)+(P2723/100)*(L2723*$L$9)</f>
        <v>0</v>
      </c>
      <c r="V2723" s="14">
        <f>(Q2723/100)*(L2723*$L$9)</f>
        <v>0</v>
      </c>
      <c r="W2723" s="14">
        <f>(R2723/100)*(K2723*$K$9)+(R2723/100)*(L2723*$L$9)</f>
        <v>0</v>
      </c>
      <c r="X2723" s="14">
        <f t="shared" si="868"/>
        <v>145.34999999999997</v>
      </c>
      <c r="Y2723" s="14">
        <f t="shared" si="869"/>
        <v>326.04000000000008</v>
      </c>
      <c r="Z2723" s="14">
        <f t="shared" si="870"/>
        <v>0</v>
      </c>
      <c r="AA2723" s="14">
        <f t="shared" si="871"/>
        <v>0</v>
      </c>
      <c r="AB2723" s="14">
        <f t="shared" si="875"/>
        <v>0</v>
      </c>
      <c r="AC2723" s="15">
        <f t="shared" si="874"/>
        <v>471.4</v>
      </c>
      <c r="AD2723" s="48">
        <f>(ROUND(AC2723-AC2717,1)/AC2717)</f>
        <v>0.29719317556411667</v>
      </c>
      <c r="AE2723" s="113"/>
      <c r="AF2723" s="60"/>
    </row>
    <row r="2724" spans="1:32">
      <c r="A2724" s="99" t="s">
        <v>845</v>
      </c>
      <c r="B2724" s="89"/>
      <c r="C2724" s="21" t="s">
        <v>2</v>
      </c>
      <c r="D2724" s="12">
        <v>57</v>
      </c>
      <c r="E2724" s="12">
        <v>0</v>
      </c>
      <c r="F2724" s="12">
        <v>114</v>
      </c>
      <c r="G2724" s="12">
        <v>0</v>
      </c>
      <c r="H2724" s="12">
        <v>0</v>
      </c>
      <c r="I2724" s="13">
        <v>75</v>
      </c>
      <c r="J2724" s="13">
        <v>0</v>
      </c>
      <c r="K2724" s="13">
        <v>40</v>
      </c>
      <c r="L2724" s="13">
        <v>40</v>
      </c>
      <c r="M2724" s="13">
        <v>0</v>
      </c>
      <c r="N2724" s="14">
        <f>D2724*$D$10</f>
        <v>68.399999999999991</v>
      </c>
      <c r="O2724" s="14">
        <f>E2724*$E$10</f>
        <v>0</v>
      </c>
      <c r="P2724" s="14">
        <f>F2724*$F$10</f>
        <v>148.20000000000002</v>
      </c>
      <c r="Q2724" s="14">
        <f>G2724*$G$10</f>
        <v>0</v>
      </c>
      <c r="R2724" s="14">
        <f>H2724*$H$10</f>
        <v>0</v>
      </c>
      <c r="S2724" s="14">
        <f>(N2724/100)*(I2724*$I$10)+(N2724/100)*(J2724*$J$10)</f>
        <v>76.949999999999989</v>
      </c>
      <c r="T2724" s="14">
        <f>(O2724/100)*(K2724*$J$10)</f>
        <v>0</v>
      </c>
      <c r="U2724" s="14">
        <f>(P2724/100)*(K2724*$K$10)+(P2724/100)*(L2724*$L$10)</f>
        <v>177.84000000000003</v>
      </c>
      <c r="V2724" s="14">
        <f>(Q2724/100)*(L2724*$L$10)</f>
        <v>0</v>
      </c>
      <c r="W2724" s="14">
        <f>(R2724/100)*(K2724*$K$10)+(R2724/100)*(L2724*$L$10)</f>
        <v>0</v>
      </c>
      <c r="X2724" s="14">
        <f t="shared" si="868"/>
        <v>145.34999999999997</v>
      </c>
      <c r="Y2724" s="14">
        <f t="shared" si="869"/>
        <v>0</v>
      </c>
      <c r="Z2724" s="14">
        <f t="shared" si="870"/>
        <v>326.04000000000008</v>
      </c>
      <c r="AA2724" s="14">
        <f t="shared" si="871"/>
        <v>0</v>
      </c>
      <c r="AB2724" s="14">
        <f t="shared" si="875"/>
        <v>0</v>
      </c>
      <c r="AC2724" s="15">
        <f t="shared" si="874"/>
        <v>471.4</v>
      </c>
      <c r="AD2724" s="48">
        <f>(ROUND(AC2724-AC2717,1)/AC2717)</f>
        <v>0.29719317556411667</v>
      </c>
      <c r="AE2724" s="113"/>
      <c r="AF2724" s="60"/>
    </row>
    <row r="2725" spans="1:32">
      <c r="A2725" s="99" t="s">
        <v>846</v>
      </c>
      <c r="B2725" s="89"/>
      <c r="C2725" s="21" t="s">
        <v>3</v>
      </c>
      <c r="D2725" s="12">
        <v>57</v>
      </c>
      <c r="E2725" s="12">
        <v>0</v>
      </c>
      <c r="F2725" s="12">
        <v>0</v>
      </c>
      <c r="G2725" s="12">
        <v>114</v>
      </c>
      <c r="H2725" s="12">
        <v>0</v>
      </c>
      <c r="I2725" s="13">
        <v>75</v>
      </c>
      <c r="J2725" s="13">
        <v>0</v>
      </c>
      <c r="K2725" s="13">
        <v>0</v>
      </c>
      <c r="L2725" s="13">
        <v>80</v>
      </c>
      <c r="M2725" s="13">
        <v>0</v>
      </c>
      <c r="N2725" s="14">
        <f>D2725*$D$11</f>
        <v>68.399999999999991</v>
      </c>
      <c r="O2725" s="14">
        <f>E2725*$E$11</f>
        <v>0</v>
      </c>
      <c r="P2725" s="14">
        <f>F2725*$F$11</f>
        <v>0</v>
      </c>
      <c r="Q2725" s="14">
        <f>G2725*$G$11</f>
        <v>148.20000000000002</v>
      </c>
      <c r="R2725" s="14">
        <f>H2725*$H$11</f>
        <v>0</v>
      </c>
      <c r="S2725" s="14">
        <f>(N2725/100)*(I2725*$I$11)+(N2725/100)*(J2725*$J$11)</f>
        <v>76.949999999999989</v>
      </c>
      <c r="T2725" s="14">
        <f>(O2725/100)*(K2725*$K$11)</f>
        <v>0</v>
      </c>
      <c r="U2725" s="14">
        <f>(P2725/100)*(K2725*$K$11)+(P2725/100)*(L2725*$L$11)</f>
        <v>0</v>
      </c>
      <c r="V2725" s="14">
        <f>(Q2725/100)*(L2725*$L$11)</f>
        <v>177.84000000000003</v>
      </c>
      <c r="W2725" s="14">
        <f>(R2725/100)*(K2725*$K$11)+(R2725/100)*(L2725*$L$11)</f>
        <v>0</v>
      </c>
      <c r="X2725" s="14">
        <f t="shared" si="868"/>
        <v>145.34999999999997</v>
      </c>
      <c r="Y2725" s="14">
        <f t="shared" si="869"/>
        <v>0</v>
      </c>
      <c r="Z2725" s="14">
        <f t="shared" si="870"/>
        <v>0</v>
      </c>
      <c r="AA2725" s="14">
        <f t="shared" si="871"/>
        <v>326.04000000000008</v>
      </c>
      <c r="AB2725" s="14">
        <f t="shared" si="875"/>
        <v>0</v>
      </c>
      <c r="AC2725" s="15">
        <f t="shared" si="874"/>
        <v>471.4</v>
      </c>
      <c r="AD2725" s="48">
        <f>(ROUND(AC2725-AC2717,1)/AC2717)</f>
        <v>0.29719317556411667</v>
      </c>
      <c r="AE2725" s="113"/>
      <c r="AF2725" s="60"/>
    </row>
    <row r="2726" spans="1:32">
      <c r="A2726" s="99" t="s">
        <v>847</v>
      </c>
      <c r="B2726" s="89"/>
      <c r="C2726" s="21" t="s">
        <v>4</v>
      </c>
      <c r="D2726" s="12">
        <v>57</v>
      </c>
      <c r="E2726" s="12">
        <v>0</v>
      </c>
      <c r="F2726" s="12">
        <v>0</v>
      </c>
      <c r="G2726" s="12">
        <v>0</v>
      </c>
      <c r="H2726" s="12">
        <v>114</v>
      </c>
      <c r="I2726" s="13">
        <v>75</v>
      </c>
      <c r="J2726" s="13">
        <v>0</v>
      </c>
      <c r="K2726" s="13">
        <v>40</v>
      </c>
      <c r="L2726" s="13">
        <v>40</v>
      </c>
      <c r="M2726" s="13">
        <v>0</v>
      </c>
      <c r="N2726" s="14">
        <f>D2726*$D$12</f>
        <v>68.399999999999991</v>
      </c>
      <c r="O2726" s="14">
        <f>E2726*$E$12</f>
        <v>0</v>
      </c>
      <c r="P2726" s="14">
        <f>F2726*$F$12</f>
        <v>0</v>
      </c>
      <c r="Q2726" s="14">
        <f>G2726*$G$12</f>
        <v>0</v>
      </c>
      <c r="R2726" s="14">
        <f>H2726*$H$12</f>
        <v>148.20000000000002</v>
      </c>
      <c r="S2726" s="14">
        <f>(N2726/100)*(I2726*$I$12)+(N2726/100)*(J2726*$J$12)</f>
        <v>76.949999999999989</v>
      </c>
      <c r="T2726" s="14">
        <f>(O2726/100)*(K2726*$K$12)</f>
        <v>0</v>
      </c>
      <c r="U2726" s="14">
        <f>(P2726/100)*(K2726*$K$12)+(P2726/100)*(L2726*$L$12)</f>
        <v>0</v>
      </c>
      <c r="V2726" s="14">
        <f>(Q2726/100)*(L2726*$L$12)</f>
        <v>0</v>
      </c>
      <c r="W2726" s="14">
        <f>(R2726/100)*(K2726*$K$12)+(R2726/100)*(L2726*$L$12)</f>
        <v>177.84000000000003</v>
      </c>
      <c r="X2726" s="14">
        <f t="shared" si="868"/>
        <v>145.34999999999997</v>
      </c>
      <c r="Y2726" s="14">
        <f t="shared" si="869"/>
        <v>0</v>
      </c>
      <c r="Z2726" s="14">
        <f t="shared" si="870"/>
        <v>0</v>
      </c>
      <c r="AA2726" s="14">
        <f t="shared" si="871"/>
        <v>0</v>
      </c>
      <c r="AB2726" s="14">
        <f t="shared" si="875"/>
        <v>326.04000000000008</v>
      </c>
      <c r="AC2726" s="15">
        <f t="shared" si="874"/>
        <v>471.4</v>
      </c>
      <c r="AD2726" s="48">
        <f>(ROUND(AC2726-AC2717,1)/AC2717)</f>
        <v>0.29719317556411667</v>
      </c>
      <c r="AE2726" s="113"/>
      <c r="AF2726" s="60"/>
    </row>
    <row r="2727" spans="1:32">
      <c r="A2727" s="99" t="s">
        <v>848</v>
      </c>
      <c r="B2727" s="89"/>
      <c r="C2727" s="21" t="s">
        <v>328</v>
      </c>
      <c r="D2727" s="12">
        <v>114</v>
      </c>
      <c r="E2727" s="12">
        <v>0</v>
      </c>
      <c r="F2727" s="12">
        <v>0</v>
      </c>
      <c r="G2727" s="12">
        <v>0</v>
      </c>
      <c r="H2727" s="12">
        <v>0</v>
      </c>
      <c r="I2727" s="13">
        <v>75</v>
      </c>
      <c r="J2727" s="13">
        <v>0</v>
      </c>
      <c r="K2727" s="13">
        <v>0</v>
      </c>
      <c r="L2727" s="13">
        <v>0</v>
      </c>
      <c r="M2727" s="13">
        <v>68</v>
      </c>
      <c r="N2727" s="14">
        <f>D2727*$D$13</f>
        <v>148.20000000000002</v>
      </c>
      <c r="O2727" s="14">
        <f>E2727*$E$13</f>
        <v>0</v>
      </c>
      <c r="P2727" s="14">
        <f>F2727*$F$13</f>
        <v>0</v>
      </c>
      <c r="Q2727" s="14">
        <f>G2727*$G$13</f>
        <v>0</v>
      </c>
      <c r="R2727" s="14">
        <f>H2727*$H$13</f>
        <v>0</v>
      </c>
      <c r="S2727" s="14">
        <f>(N2727/100)*(I2727*$I$14)+(N2727/100)*(J2727*$J$14)+(N2727/100)*(M2727*$M$14)</f>
        <v>317.88900000000001</v>
      </c>
      <c r="T2727" s="14">
        <f>(O2727/100)*(K2727*$K$13)+(O2727/100)*(M2727*$M$13)</f>
        <v>0</v>
      </c>
      <c r="U2727" s="14">
        <f>(P2727/100)*(K2727*$K$13)+(P2727/100)*(L2727*$L$13)+(P2727/100)*(M2727*$M$13)</f>
        <v>0</v>
      </c>
      <c r="V2727" s="14">
        <f>(Q2727/100)*(L2727*$L$13)+(Q2727/100)*(M2727*$M$13)</f>
        <v>0</v>
      </c>
      <c r="W2727" s="14">
        <f>(R2727/100)*(K2727*$K$13)+(R2727/100)*(L2727*$L$13)+(R2727/100)*(M2727*$M$13)</f>
        <v>0</v>
      </c>
      <c r="X2727" s="14">
        <f t="shared" si="868"/>
        <v>466.08900000000006</v>
      </c>
      <c r="Y2727" s="14">
        <f t="shared" si="869"/>
        <v>0</v>
      </c>
      <c r="Z2727" s="14">
        <f t="shared" si="870"/>
        <v>0</v>
      </c>
      <c r="AA2727" s="14">
        <f t="shared" si="871"/>
        <v>0</v>
      </c>
      <c r="AB2727" s="14">
        <f t="shared" si="875"/>
        <v>0</v>
      </c>
      <c r="AC2727" s="15">
        <f t="shared" si="874"/>
        <v>466.1</v>
      </c>
      <c r="AD2727" s="48">
        <f>(ROUND(AC2727-AC2717,1)/AC2717)</f>
        <v>0.28260869565217395</v>
      </c>
      <c r="AE2727" s="113"/>
      <c r="AF2727" s="60"/>
    </row>
    <row r="2728" spans="1:32">
      <c r="A2728" s="99" t="s">
        <v>849</v>
      </c>
      <c r="B2728" s="89"/>
      <c r="C2728" s="21" t="s">
        <v>329</v>
      </c>
      <c r="D2728" s="12">
        <v>114</v>
      </c>
      <c r="E2728" s="12">
        <v>0</v>
      </c>
      <c r="F2728" s="12">
        <v>0</v>
      </c>
      <c r="G2728" s="12">
        <v>0</v>
      </c>
      <c r="H2728" s="12">
        <v>0</v>
      </c>
      <c r="I2728" s="13">
        <v>75</v>
      </c>
      <c r="J2728" s="13">
        <v>0</v>
      </c>
      <c r="K2728" s="13">
        <v>68</v>
      </c>
      <c r="L2728" s="13">
        <v>0</v>
      </c>
      <c r="M2728" s="13">
        <v>0</v>
      </c>
      <c r="N2728" s="14">
        <f>D2728*$D$14</f>
        <v>148.20000000000002</v>
      </c>
      <c r="O2728" s="14">
        <f>E2728*$E$14</f>
        <v>0</v>
      </c>
      <c r="P2728" s="14">
        <f>F2728*$F$14</f>
        <v>0</v>
      </c>
      <c r="Q2728" s="14">
        <f>G2728*$G$14</f>
        <v>0</v>
      </c>
      <c r="R2728" s="14">
        <f>H2728*$H$14</f>
        <v>0</v>
      </c>
      <c r="S2728" s="14">
        <f>(N2728/100)*(I2728*$I$14)+(N2728/100)*(J2728*$J$14)+(N2728/100)*(K2728*$K$14)</f>
        <v>317.88900000000001</v>
      </c>
      <c r="T2728" s="14">
        <f>(O2728/100)*(K2728*$K$14)</f>
        <v>0</v>
      </c>
      <c r="U2728" s="14">
        <f>(P2728/100)*(K2728*$K$14)+(P2728/100)*(L2728*$L$14)</f>
        <v>0</v>
      </c>
      <c r="V2728" s="14">
        <f>(Q2728/100)*(L2728*$L$14)</f>
        <v>0</v>
      </c>
      <c r="W2728" s="14">
        <f>(R2728/100)*(K2728*$L$14)+(R2728/100)*(L2728*$M$14)</f>
        <v>0</v>
      </c>
      <c r="X2728" s="14">
        <f t="shared" si="868"/>
        <v>466.08900000000006</v>
      </c>
      <c r="Y2728" s="14">
        <f t="shared" si="869"/>
        <v>0</v>
      </c>
      <c r="Z2728" s="14">
        <f t="shared" si="870"/>
        <v>0</v>
      </c>
      <c r="AA2728" s="14">
        <f t="shared" si="871"/>
        <v>0</v>
      </c>
      <c r="AB2728" s="14">
        <f t="shared" si="875"/>
        <v>0</v>
      </c>
      <c r="AC2728" s="15">
        <f t="shared" si="874"/>
        <v>466.1</v>
      </c>
      <c r="AD2728" s="48">
        <f>(ROUND(AC2728-AC2717,1)/AC2717)</f>
        <v>0.28260869565217395</v>
      </c>
      <c r="AE2728" s="113"/>
      <c r="AF2728" s="60"/>
    </row>
    <row r="2729" spans="1:32">
      <c r="A2729" s="99"/>
      <c r="B2729" s="89"/>
      <c r="C2729" s="21" t="s">
        <v>330</v>
      </c>
      <c r="D2729" s="12">
        <v>114</v>
      </c>
      <c r="E2729" s="12">
        <v>0</v>
      </c>
      <c r="F2729" s="12">
        <v>0</v>
      </c>
      <c r="G2729" s="12">
        <v>0</v>
      </c>
      <c r="H2729" s="12">
        <v>0</v>
      </c>
      <c r="I2729" s="13">
        <v>75</v>
      </c>
      <c r="J2729" s="13">
        <v>0</v>
      </c>
      <c r="K2729" s="13">
        <v>0</v>
      </c>
      <c r="L2729" s="13">
        <v>68</v>
      </c>
      <c r="M2729" s="13">
        <v>0</v>
      </c>
      <c r="N2729" s="14">
        <f>D2729*$D$15</f>
        <v>148.20000000000002</v>
      </c>
      <c r="O2729" s="14">
        <f>E2729*$E$15</f>
        <v>0</v>
      </c>
      <c r="P2729" s="14">
        <f>F2729*$F$15</f>
        <v>0</v>
      </c>
      <c r="Q2729" s="14">
        <f>G2729*$G$15</f>
        <v>0</v>
      </c>
      <c r="R2729" s="14">
        <f>H2729*$H$15</f>
        <v>0</v>
      </c>
      <c r="S2729" s="14">
        <f>(N2729/100)*(I2729*$I$15)+(N2729/100)*(J2729*$J$15)+(N2729/100)*(L2729*$L$15)</f>
        <v>317.88900000000001</v>
      </c>
      <c r="T2729" s="14">
        <f>(O2729/100)*(K2729*$K$15)</f>
        <v>0</v>
      </c>
      <c r="U2729" s="14">
        <f>(P2729/100)*(K2729*$K$15)+(P2729/100)*(L2729*$L$15)</f>
        <v>0</v>
      </c>
      <c r="V2729" s="14">
        <f>(Q2729/100)*(L2729*$L$15)</f>
        <v>0</v>
      </c>
      <c r="W2729" s="14">
        <f>(R2729/100)*(K2729*$K$15)+(R2729/100)*(L2729*$L$15)</f>
        <v>0</v>
      </c>
      <c r="X2729" s="14">
        <f t="shared" si="868"/>
        <v>466.08900000000006</v>
      </c>
      <c r="Y2729" s="14">
        <f t="shared" si="869"/>
        <v>0</v>
      </c>
      <c r="Z2729" s="14">
        <f t="shared" si="870"/>
        <v>0</v>
      </c>
      <c r="AA2729" s="14">
        <f t="shared" si="871"/>
        <v>0</v>
      </c>
      <c r="AB2729" s="14">
        <f t="shared" si="875"/>
        <v>0</v>
      </c>
      <c r="AC2729" s="15">
        <f t="shared" si="874"/>
        <v>466.1</v>
      </c>
      <c r="AD2729" s="48">
        <f>(ROUND(AC2729-AC2717,1)/AC2717)</f>
        <v>0.28260869565217395</v>
      </c>
      <c r="AE2729" s="113"/>
      <c r="AF2729" s="60"/>
    </row>
    <row r="2730" spans="1:32">
      <c r="A2730" s="99"/>
      <c r="B2730" s="89"/>
      <c r="C2730" s="21" t="s">
        <v>326</v>
      </c>
      <c r="D2730" s="12">
        <v>114</v>
      </c>
      <c r="E2730" s="12">
        <v>0</v>
      </c>
      <c r="F2730" s="12">
        <v>0</v>
      </c>
      <c r="G2730" s="12">
        <v>0</v>
      </c>
      <c r="H2730" s="12">
        <v>0</v>
      </c>
      <c r="I2730" s="13">
        <v>75</v>
      </c>
      <c r="J2730" s="13">
        <v>44</v>
      </c>
      <c r="K2730" s="13">
        <v>0</v>
      </c>
      <c r="L2730" s="13">
        <v>0</v>
      </c>
      <c r="M2730" s="13">
        <v>0</v>
      </c>
      <c r="N2730" s="14">
        <f>D2730*$D$16</f>
        <v>148.20000000000002</v>
      </c>
      <c r="O2730" s="14">
        <f>E2730*$E$16</f>
        <v>0</v>
      </c>
      <c r="P2730" s="14">
        <f>F2730*$F$16</f>
        <v>0</v>
      </c>
      <c r="Q2730" s="14">
        <f>G2730*$G$16</f>
        <v>0</v>
      </c>
      <c r="R2730" s="14">
        <f>H2730*$H$16</f>
        <v>0</v>
      </c>
      <c r="S2730" s="14">
        <f>(N2730/100)*(I2730*$I$16)+(N2730/100)*(J2730*$J$16)</f>
        <v>261.1284</v>
      </c>
      <c r="T2730" s="14">
        <f>(O2730/100)*(K2730*$K$16)</f>
        <v>0</v>
      </c>
      <c r="U2730" s="14">
        <f>(P2730/100)*(K2730*$K$16)+(P2730/100)*(L2730*$L$16)</f>
        <v>0</v>
      </c>
      <c r="V2730" s="14">
        <f>(Q2730/100)*(L2730*$L$16)</f>
        <v>0</v>
      </c>
      <c r="W2730" s="14">
        <f>(R2730/100)*(K2730*$K$16)+(R2730/100)*(L2730*$L$16)</f>
        <v>0</v>
      </c>
      <c r="X2730" s="14">
        <f t="shared" si="868"/>
        <v>409.32839999999999</v>
      </c>
      <c r="Y2730" s="14">
        <f t="shared" si="869"/>
        <v>0</v>
      </c>
      <c r="Z2730" s="14">
        <f t="shared" si="870"/>
        <v>0</v>
      </c>
      <c r="AA2730" s="14">
        <f t="shared" si="871"/>
        <v>0</v>
      </c>
      <c r="AB2730" s="14">
        <f t="shared" si="875"/>
        <v>0</v>
      </c>
      <c r="AC2730" s="15">
        <f t="shared" si="874"/>
        <v>409.3</v>
      </c>
      <c r="AD2730" s="48">
        <f>(ROUND(AC2730-AC2717,1)/AC2717)</f>
        <v>0.12630709961474959</v>
      </c>
      <c r="AE2730" s="113"/>
      <c r="AF2730" s="60"/>
    </row>
    <row r="2731" spans="1:32">
      <c r="A2731" s="99"/>
      <c r="B2731" s="89"/>
      <c r="C2731" s="21" t="s">
        <v>327</v>
      </c>
      <c r="D2731" s="12">
        <v>114</v>
      </c>
      <c r="E2731" s="12">
        <v>0</v>
      </c>
      <c r="F2731" s="12">
        <v>0</v>
      </c>
      <c r="G2731" s="12">
        <v>0</v>
      </c>
      <c r="H2731" s="12">
        <v>0</v>
      </c>
      <c r="I2731" s="13">
        <v>88</v>
      </c>
      <c r="J2731" s="13">
        <v>0</v>
      </c>
      <c r="K2731" s="13">
        <v>0</v>
      </c>
      <c r="L2731" s="13">
        <v>0</v>
      </c>
      <c r="M2731" s="13">
        <v>0</v>
      </c>
      <c r="N2731" s="14">
        <f>D2731*$D$17</f>
        <v>148.20000000000002</v>
      </c>
      <c r="O2731" s="14">
        <f>E2731*$E$17</f>
        <v>0</v>
      </c>
      <c r="P2731" s="14">
        <f>F2731*$F$17</f>
        <v>0</v>
      </c>
      <c r="Q2731" s="14">
        <f>G2731*$G$17</f>
        <v>0</v>
      </c>
      <c r="R2731" s="14">
        <f>H2731*$H$17</f>
        <v>0</v>
      </c>
      <c r="S2731" s="14">
        <f>(N2731/100)*(I2731*$I$17)+(N2731/100)*(J2731*$J$17)</f>
        <v>299.95679999999999</v>
      </c>
      <c r="T2731" s="14">
        <f>(O2731/100)*(K2731*$K$17)</f>
        <v>0</v>
      </c>
      <c r="U2731" s="14">
        <f>(P2731/100)*(K2731*$K$17)+(P2731/100)*(L2731*$L$17)</f>
        <v>0</v>
      </c>
      <c r="V2731" s="14">
        <f>(Q2731/100)*(L2731*$L$17)</f>
        <v>0</v>
      </c>
      <c r="W2731" s="14">
        <f>(R2731/100)*(K2731*$K$17)+(R2731/100)*(L2731*$L$17)</f>
        <v>0</v>
      </c>
      <c r="X2731" s="14">
        <f t="shared" si="868"/>
        <v>448.15679999999998</v>
      </c>
      <c r="Y2731" s="14">
        <f t="shared" si="869"/>
        <v>0</v>
      </c>
      <c r="Z2731" s="14">
        <f t="shared" si="870"/>
        <v>0</v>
      </c>
      <c r="AA2731" s="14">
        <f t="shared" si="871"/>
        <v>0</v>
      </c>
      <c r="AB2731" s="14">
        <f t="shared" si="875"/>
        <v>0</v>
      </c>
      <c r="AC2731" s="15">
        <f t="shared" si="874"/>
        <v>448.2</v>
      </c>
      <c r="AD2731" s="48">
        <f>(ROUND(AC2731-AC2717,1)/AC2717)</f>
        <v>0.23335167859108422</v>
      </c>
      <c r="AE2731" s="113"/>
      <c r="AF2731" s="60"/>
    </row>
    <row r="2732" spans="1:32">
      <c r="A2732" s="106" t="s">
        <v>0</v>
      </c>
      <c r="B2732" s="86" t="s">
        <v>130</v>
      </c>
      <c r="C2732" s="50" t="s">
        <v>244</v>
      </c>
      <c r="D2732" s="11">
        <v>115</v>
      </c>
      <c r="E2732" s="11">
        <v>0</v>
      </c>
      <c r="F2732" s="11">
        <v>0</v>
      </c>
      <c r="G2732" s="11">
        <v>0</v>
      </c>
      <c r="H2732" s="11">
        <v>0</v>
      </c>
      <c r="I2732" s="51">
        <v>60</v>
      </c>
      <c r="J2732" s="51">
        <v>20</v>
      </c>
      <c r="K2732" s="51">
        <v>0</v>
      </c>
      <c r="L2732" s="51">
        <v>0</v>
      </c>
      <c r="M2732" s="51">
        <v>0</v>
      </c>
      <c r="N2732" s="52">
        <f>D2732*$D$3</f>
        <v>172.5</v>
      </c>
      <c r="O2732" s="52">
        <f>E2732*$E$3</f>
        <v>0</v>
      </c>
      <c r="P2732" s="52">
        <f>F2732*$F$3</f>
        <v>0</v>
      </c>
      <c r="Q2732" s="52">
        <f>G2732*$G$3</f>
        <v>0</v>
      </c>
      <c r="R2732" s="52">
        <f>H2732*$H$3</f>
        <v>0</v>
      </c>
      <c r="S2732" s="52">
        <f>(N2732/100)*(I2732*$I$3)+(N2732/100)*(J2732*$J$3)</f>
        <v>207</v>
      </c>
      <c r="T2732" s="52">
        <f>(O2732/100)*(K2732*$K$3)</f>
        <v>0</v>
      </c>
      <c r="U2732" s="52">
        <f>(P2732/100)*(K2732*$K$3)+(P2732/100)*(L2732*$L$3)</f>
        <v>0</v>
      </c>
      <c r="V2732" s="52">
        <f>(Q2732/100)*(L2732*$L$3)</f>
        <v>0</v>
      </c>
      <c r="W2732" s="52">
        <f>(R2732/100)*(K2732*$K$3)+(R2732/100)*(L2732*$L$3)</f>
        <v>0</v>
      </c>
      <c r="X2732" s="52">
        <f t="shared" si="868"/>
        <v>379.5</v>
      </c>
      <c r="Y2732" s="52">
        <f t="shared" si="869"/>
        <v>0</v>
      </c>
      <c r="Z2732" s="52">
        <f t="shared" si="870"/>
        <v>0</v>
      </c>
      <c r="AA2732" s="52">
        <f t="shared" si="871"/>
        <v>0</v>
      </c>
      <c r="AB2732" s="52">
        <f t="shared" si="875"/>
        <v>0</v>
      </c>
      <c r="AC2732" s="53">
        <f>ROUND(X2732+Y2732+Z2732+AA2732+AB2732,1)</f>
        <v>379.5</v>
      </c>
      <c r="AD2732" s="58">
        <v>0</v>
      </c>
      <c r="AE2732" s="113" t="s">
        <v>814</v>
      </c>
      <c r="AF2732" s="60"/>
    </row>
    <row r="2733" spans="1:32">
      <c r="A2733" s="99" t="s">
        <v>815</v>
      </c>
      <c r="B2733" s="87">
        <v>12</v>
      </c>
      <c r="C2733" s="21" t="s">
        <v>325</v>
      </c>
      <c r="D2733" s="12">
        <v>115</v>
      </c>
      <c r="E2733" s="12">
        <v>0</v>
      </c>
      <c r="F2733" s="12">
        <v>0</v>
      </c>
      <c r="G2733" s="12">
        <v>0</v>
      </c>
      <c r="H2733" s="12">
        <v>0</v>
      </c>
      <c r="I2733" s="13">
        <v>75</v>
      </c>
      <c r="J2733" s="13">
        <v>35</v>
      </c>
      <c r="K2733" s="13">
        <v>0</v>
      </c>
      <c r="L2733" s="13">
        <v>0</v>
      </c>
      <c r="M2733" s="13">
        <v>0</v>
      </c>
      <c r="N2733" s="14">
        <f>D2733*$D$4</f>
        <v>149.5</v>
      </c>
      <c r="O2733" s="14">
        <f>E2733*$E$4</f>
        <v>0</v>
      </c>
      <c r="P2733" s="14">
        <f>F2733*$F$4</f>
        <v>0</v>
      </c>
      <c r="Q2733" s="14">
        <f>G2733*$G$4</f>
        <v>0</v>
      </c>
      <c r="R2733" s="14">
        <f>H2733*$H$4</f>
        <v>0</v>
      </c>
      <c r="S2733" s="14">
        <f>(N2733/100)*(I2733*$I$4)+(N2733/100)*(J2733*$J$4)</f>
        <v>296.01</v>
      </c>
      <c r="T2733" s="14">
        <f>(O2733/100)*(K2733*$K$4)</f>
        <v>0</v>
      </c>
      <c r="U2733" s="14">
        <f>(P2733/100)*(K2733*$K$4)+(P2733/100)*(L2733*$L$4)</f>
        <v>0</v>
      </c>
      <c r="V2733" s="14">
        <f>(Q2733/100)*(L2733*$L$4)</f>
        <v>0</v>
      </c>
      <c r="W2733" s="14">
        <f>(R2733/100)*(K2733*$K$4)+(R2733/100)*(L2733*$L$4)</f>
        <v>0</v>
      </c>
      <c r="X2733" s="14">
        <f t="shared" si="868"/>
        <v>445.51</v>
      </c>
      <c r="Y2733" s="14">
        <f t="shared" si="869"/>
        <v>0</v>
      </c>
      <c r="Z2733" s="14">
        <f t="shared" si="870"/>
        <v>0</v>
      </c>
      <c r="AA2733" s="14">
        <f t="shared" si="871"/>
        <v>0</v>
      </c>
      <c r="AB2733" s="14">
        <f>R2733+W2733</f>
        <v>0</v>
      </c>
      <c r="AC2733" s="15">
        <f>ROUND(X2733+Y2733+Z2733+AA2733+AB2733,1)</f>
        <v>445.5</v>
      </c>
      <c r="AD2733" s="48">
        <f>(ROUND(AC2733-AC2732,1)/AC2732)</f>
        <v>0.17391304347826086</v>
      </c>
      <c r="AE2733" s="113"/>
      <c r="AF2733" s="60"/>
    </row>
    <row r="2734" spans="1:32">
      <c r="A2734" s="99" t="s">
        <v>816</v>
      </c>
      <c r="B2734" s="87">
        <v>8</v>
      </c>
      <c r="C2734" s="21" t="s">
        <v>850</v>
      </c>
      <c r="D2734" s="12">
        <v>115</v>
      </c>
      <c r="E2734" s="12">
        <v>0</v>
      </c>
      <c r="F2734" s="12">
        <v>0</v>
      </c>
      <c r="G2734" s="12">
        <v>0</v>
      </c>
      <c r="H2734" s="12">
        <v>0</v>
      </c>
      <c r="I2734" s="13">
        <v>60</v>
      </c>
      <c r="J2734" s="13">
        <v>20</v>
      </c>
      <c r="K2734" s="13">
        <v>0</v>
      </c>
      <c r="L2734" s="13">
        <v>0</v>
      </c>
      <c r="M2734" s="13">
        <v>0</v>
      </c>
      <c r="N2734" s="14">
        <f>D2734*$D$5</f>
        <v>161</v>
      </c>
      <c r="O2734" s="14">
        <f>E2734*$E$5</f>
        <v>0</v>
      </c>
      <c r="P2734" s="14">
        <f>F2734*$F$5</f>
        <v>0</v>
      </c>
      <c r="Q2734" s="14">
        <f>G2734*$G$5</f>
        <v>0</v>
      </c>
      <c r="R2734" s="14">
        <f>H2734*$H$5</f>
        <v>0</v>
      </c>
      <c r="S2734" s="14">
        <f>(N2734/100)*(I2734*$I$5)+(N2734/100)*(J2734*$J$5)</f>
        <v>193.20000000000002</v>
      </c>
      <c r="T2734" s="14">
        <f>(O2734/100)*(K2734*$K$5)</f>
        <v>0</v>
      </c>
      <c r="U2734" s="14">
        <f>(P2734/100)*(K2734*$K$5)+(P2734/100)*(L2734*$L$5)</f>
        <v>0</v>
      </c>
      <c r="V2734" s="14">
        <f>(Q2734/100)*(L2734*$L$5)</f>
        <v>0</v>
      </c>
      <c r="W2734" s="14">
        <f>(R2734/100)*(K2734*$K$5)+(R2734/100)*(L2734*$L$5)</f>
        <v>0</v>
      </c>
      <c r="X2734" s="14">
        <f t="shared" si="868"/>
        <v>354.20000000000005</v>
      </c>
      <c r="Y2734" s="14">
        <f t="shared" si="869"/>
        <v>0</v>
      </c>
      <c r="Z2734" s="14">
        <f t="shared" si="870"/>
        <v>0</v>
      </c>
      <c r="AA2734" s="14">
        <f t="shared" si="871"/>
        <v>0</v>
      </c>
      <c r="AB2734" s="14">
        <f>R2734+W2734</f>
        <v>0</v>
      </c>
      <c r="AC2734" s="15">
        <f t="shared" ref="AC2734:AC2746" si="876">ROUND(X2734+Y2734+Z2734+AA2734+AB2734,1)</f>
        <v>354.2</v>
      </c>
      <c r="AD2734" s="48">
        <f>(ROUND(AC2734-AC2732,1)/AC2732)</f>
        <v>-6.6666666666666666E-2</v>
      </c>
      <c r="AE2734" s="113"/>
      <c r="AF2734" s="60"/>
    </row>
    <row r="2735" spans="1:32">
      <c r="A2735" s="99" t="s">
        <v>817</v>
      </c>
      <c r="B2735" s="87">
        <v>0</v>
      </c>
      <c r="C2735" s="21" t="s">
        <v>338</v>
      </c>
      <c r="D2735" s="12">
        <v>115</v>
      </c>
      <c r="E2735" s="12">
        <v>0</v>
      </c>
      <c r="F2735" s="12">
        <v>0</v>
      </c>
      <c r="G2735" s="12">
        <v>0</v>
      </c>
      <c r="H2735" s="12">
        <v>0</v>
      </c>
      <c r="I2735" s="13">
        <v>60</v>
      </c>
      <c r="J2735" s="13">
        <v>20</v>
      </c>
      <c r="K2735" s="13">
        <v>0</v>
      </c>
      <c r="L2735" s="13">
        <v>0</v>
      </c>
      <c r="M2735" s="13">
        <v>0</v>
      </c>
      <c r="N2735" s="14">
        <f>D2735*$D$6</f>
        <v>161</v>
      </c>
      <c r="O2735" s="14">
        <f>E2735*$E$6</f>
        <v>0</v>
      </c>
      <c r="P2735" s="14">
        <f>F2735*$F$6</f>
        <v>0</v>
      </c>
      <c r="Q2735" s="14">
        <f>G2735*$G$6</f>
        <v>0</v>
      </c>
      <c r="R2735" s="14">
        <f>H2735*$H$6</f>
        <v>0</v>
      </c>
      <c r="S2735" s="14">
        <f>(N2735/100)*(I2735*$I$6)+(N2735/100)*(J2735*$J$6)</f>
        <v>193.20000000000002</v>
      </c>
      <c r="T2735" s="14">
        <f>(O2735/100)*(K2735*$K$6)</f>
        <v>0</v>
      </c>
      <c r="U2735" s="14">
        <f>(P2735/100)*(K2735*$K$6)+(P2735/100)*(L2735*$L$6)</f>
        <v>0</v>
      </c>
      <c r="V2735" s="14">
        <f>(Q2735/100)*(L2735*$L$6)</f>
        <v>0</v>
      </c>
      <c r="W2735" s="14">
        <f>(R2735/100)*(K2735*$K$6)+(R2735/100)*(L2735*$L$6)</f>
        <v>0</v>
      </c>
      <c r="X2735" s="14">
        <f t="shared" si="868"/>
        <v>354.20000000000005</v>
      </c>
      <c r="Y2735" s="14">
        <f t="shared" si="869"/>
        <v>0</v>
      </c>
      <c r="Z2735" s="14">
        <f t="shared" si="870"/>
        <v>0</v>
      </c>
      <c r="AA2735" s="14">
        <f t="shared" si="871"/>
        <v>0</v>
      </c>
      <c r="AB2735" s="14">
        <f t="shared" ref="AB2735:AB2747" si="877">R2735+W2735</f>
        <v>0</v>
      </c>
      <c r="AC2735" s="15">
        <f t="shared" si="876"/>
        <v>354.2</v>
      </c>
      <c r="AD2735" s="48">
        <f>(ROUND(AC2735-AC2732,1)/AC2732)</f>
        <v>-6.6666666666666666E-2</v>
      </c>
      <c r="AE2735" s="113"/>
      <c r="AF2735" s="60"/>
    </row>
    <row r="2736" spans="1:32">
      <c r="A2736" s="99" t="s">
        <v>818</v>
      </c>
      <c r="B2736" s="87">
        <v>0</v>
      </c>
      <c r="C2736" s="21" t="s">
        <v>339</v>
      </c>
      <c r="D2736" s="12">
        <v>115</v>
      </c>
      <c r="E2736" s="12">
        <v>0</v>
      </c>
      <c r="F2736" s="12">
        <v>0</v>
      </c>
      <c r="G2736" s="12">
        <v>0</v>
      </c>
      <c r="H2736" s="12">
        <v>0</v>
      </c>
      <c r="I2736" s="13">
        <v>60</v>
      </c>
      <c r="J2736" s="13">
        <v>20</v>
      </c>
      <c r="K2736" s="13">
        <v>0</v>
      </c>
      <c r="L2736" s="13">
        <v>0</v>
      </c>
      <c r="M2736" s="13">
        <v>0</v>
      </c>
      <c r="N2736" s="14">
        <f>D2736*$D$7</f>
        <v>161</v>
      </c>
      <c r="O2736" s="14">
        <f>E2736*$E$7</f>
        <v>0</v>
      </c>
      <c r="P2736" s="14">
        <f>F2736*$F$7</f>
        <v>0</v>
      </c>
      <c r="Q2736" s="14">
        <f>G2736*$G$7</f>
        <v>0</v>
      </c>
      <c r="R2736" s="14">
        <f>H2736*$H$7</f>
        <v>0</v>
      </c>
      <c r="S2736" s="14">
        <f>(N2736/100)*(I2736*$I$7)+(N2736/100)*(J2736*$J$7)</f>
        <v>193.20000000000002</v>
      </c>
      <c r="T2736" s="14">
        <f>(O2736/100)*(K2736*$K$7)</f>
        <v>0</v>
      </c>
      <c r="U2736" s="14">
        <f>(P2736/100)*(K2736*$K$7)+(P2736/100)*(L2736*$L$7)</f>
        <v>0</v>
      </c>
      <c r="V2736" s="14">
        <f>(Q2736/100)*(L2736*$L$7)</f>
        <v>0</v>
      </c>
      <c r="W2736" s="14">
        <f>(R2736/100)*(K2736*$K$7)+(R2736/100)*(L2736*$L$7)</f>
        <v>0</v>
      </c>
      <c r="X2736" s="14">
        <f t="shared" si="868"/>
        <v>354.20000000000005</v>
      </c>
      <c r="Y2736" s="14">
        <f t="shared" si="869"/>
        <v>0</v>
      </c>
      <c r="Z2736" s="14">
        <f t="shared" si="870"/>
        <v>0</v>
      </c>
      <c r="AA2736" s="14">
        <f t="shared" si="871"/>
        <v>0</v>
      </c>
      <c r="AB2736" s="14">
        <f t="shared" si="877"/>
        <v>0</v>
      </c>
      <c r="AC2736" s="15">
        <f t="shared" si="876"/>
        <v>354.2</v>
      </c>
      <c r="AD2736" s="48">
        <f>(ROUND(AC2736-AC2732,1)/AC2732)</f>
        <v>-6.6666666666666666E-2</v>
      </c>
      <c r="AE2736" s="113"/>
      <c r="AF2736" s="60"/>
    </row>
    <row r="2737" spans="1:32">
      <c r="A2737" s="99" t="s">
        <v>667</v>
      </c>
      <c r="B2737" s="87"/>
      <c r="C2737" s="21" t="s">
        <v>340</v>
      </c>
      <c r="D2737" s="12">
        <v>115</v>
      </c>
      <c r="E2737" s="12">
        <v>0</v>
      </c>
      <c r="F2737" s="12">
        <v>0</v>
      </c>
      <c r="G2737" s="12">
        <v>0</v>
      </c>
      <c r="H2737" s="12">
        <v>0</v>
      </c>
      <c r="I2737" s="13">
        <v>60</v>
      </c>
      <c r="J2737" s="13">
        <v>20</v>
      </c>
      <c r="K2737" s="13">
        <v>0</v>
      </c>
      <c r="L2737" s="13">
        <v>0</v>
      </c>
      <c r="M2737" s="13">
        <v>0</v>
      </c>
      <c r="N2737" s="14">
        <f>D2737*$D$8</f>
        <v>161</v>
      </c>
      <c r="O2737" s="14">
        <f>E2737*$E$8</f>
        <v>0</v>
      </c>
      <c r="P2737" s="14">
        <f>F2737*$F$8</f>
        <v>0</v>
      </c>
      <c r="Q2737" s="14">
        <f>G2737*$G$8</f>
        <v>0</v>
      </c>
      <c r="R2737" s="14">
        <f>H2737*$H$8</f>
        <v>0</v>
      </c>
      <c r="S2737" s="14">
        <f>(N2737/100)*(I2737*$I$8)+(N2737/100)*(J2737*$J$8)</f>
        <v>193.20000000000002</v>
      </c>
      <c r="T2737" s="14">
        <f>(O2737/100)*(K2737*$K$8)</f>
        <v>0</v>
      </c>
      <c r="U2737" s="14">
        <f>(P2737/100)*(K2737*$K$8)+(P2737/100)*(L2737*$L$8)</f>
        <v>0</v>
      </c>
      <c r="V2737" s="14">
        <f>(Q2737/100)*(L2737*$L$8)</f>
        <v>0</v>
      </c>
      <c r="W2737" s="14">
        <f>(R2737/100)*(K2737*$K$8)+(R2737/100)*(L2737*$L$8)</f>
        <v>0</v>
      </c>
      <c r="X2737" s="14">
        <f t="shared" si="868"/>
        <v>354.20000000000005</v>
      </c>
      <c r="Y2737" s="14">
        <f t="shared" si="869"/>
        <v>0</v>
      </c>
      <c r="Z2737" s="14">
        <f t="shared" si="870"/>
        <v>0</v>
      </c>
      <c r="AA2737" s="14">
        <f t="shared" si="871"/>
        <v>0</v>
      </c>
      <c r="AB2737" s="14">
        <f t="shared" si="877"/>
        <v>0</v>
      </c>
      <c r="AC2737" s="15">
        <f t="shared" si="876"/>
        <v>354.2</v>
      </c>
      <c r="AD2737" s="48">
        <f>(ROUND(AC2737-AC2732,1)/AC2732)</f>
        <v>-6.6666666666666666E-2</v>
      </c>
      <c r="AE2737" s="113"/>
      <c r="AF2737" s="60"/>
    </row>
    <row r="2738" spans="1:32">
      <c r="A2738" s="99" t="s">
        <v>606</v>
      </c>
      <c r="B2738" s="87"/>
      <c r="C2738" s="21" t="s">
        <v>1</v>
      </c>
      <c r="D2738" s="12">
        <v>58</v>
      </c>
      <c r="E2738" s="12">
        <v>115</v>
      </c>
      <c r="F2738" s="12">
        <v>0</v>
      </c>
      <c r="G2738" s="12">
        <v>0</v>
      </c>
      <c r="H2738" s="12">
        <v>0</v>
      </c>
      <c r="I2738" s="13">
        <v>60</v>
      </c>
      <c r="J2738" s="13">
        <v>20</v>
      </c>
      <c r="K2738" s="13">
        <v>85</v>
      </c>
      <c r="L2738" s="13">
        <v>0</v>
      </c>
      <c r="M2738" s="13">
        <v>0</v>
      </c>
      <c r="N2738" s="14">
        <f>D2738*$D$9</f>
        <v>69.599999999999994</v>
      </c>
      <c r="O2738" s="14">
        <f>E2738*$E$9</f>
        <v>149.5</v>
      </c>
      <c r="P2738" s="14">
        <f>F2738*$F$9</f>
        <v>0</v>
      </c>
      <c r="Q2738" s="14">
        <f>G2738*$G$9</f>
        <v>0</v>
      </c>
      <c r="R2738" s="14">
        <f>H2738*$H$9</f>
        <v>0</v>
      </c>
      <c r="S2738" s="14">
        <f>(N2738/100)*(I2738*$I$9)+(N2738/100)*(J2738*$J$9)</f>
        <v>83.52</v>
      </c>
      <c r="T2738" s="14">
        <f>(O2738/100)*(K2738*$K$9)</f>
        <v>190.61250000000001</v>
      </c>
      <c r="U2738" s="14">
        <f>(P2738/100)*(K2738*$K$9)+(P2738/100)*(L2738*$L$9)</f>
        <v>0</v>
      </c>
      <c r="V2738" s="14">
        <f>(Q2738/100)*(L2738*$L$9)</f>
        <v>0</v>
      </c>
      <c r="W2738" s="14">
        <f>(R2738/100)*(K2738*$K$9)+(R2738/100)*(L2738*$L$9)</f>
        <v>0</v>
      </c>
      <c r="X2738" s="14">
        <f t="shared" si="868"/>
        <v>153.12</v>
      </c>
      <c r="Y2738" s="14">
        <f t="shared" si="869"/>
        <v>340.11250000000001</v>
      </c>
      <c r="Z2738" s="14">
        <f t="shared" si="870"/>
        <v>0</v>
      </c>
      <c r="AA2738" s="14">
        <f t="shared" si="871"/>
        <v>0</v>
      </c>
      <c r="AB2738" s="14">
        <f t="shared" si="877"/>
        <v>0</v>
      </c>
      <c r="AC2738" s="15">
        <f t="shared" si="876"/>
        <v>493.2</v>
      </c>
      <c r="AD2738" s="48">
        <f>(ROUND(AC2738-AC2732,1)/AC2732)</f>
        <v>0.29960474308300394</v>
      </c>
      <c r="AE2738" s="113"/>
      <c r="AF2738" s="60"/>
    </row>
    <row r="2739" spans="1:32">
      <c r="A2739" s="99" t="s">
        <v>845</v>
      </c>
      <c r="B2739" s="87"/>
      <c r="C2739" s="21" t="s">
        <v>2</v>
      </c>
      <c r="D2739" s="12">
        <v>58</v>
      </c>
      <c r="E2739" s="12">
        <v>0</v>
      </c>
      <c r="F2739" s="12">
        <v>115</v>
      </c>
      <c r="G2739" s="12">
        <v>0</v>
      </c>
      <c r="H2739" s="12">
        <v>0</v>
      </c>
      <c r="I2739" s="13">
        <v>60</v>
      </c>
      <c r="J2739" s="13">
        <v>20</v>
      </c>
      <c r="K2739" s="13">
        <v>42.5</v>
      </c>
      <c r="L2739" s="13">
        <v>42.5</v>
      </c>
      <c r="M2739" s="13">
        <v>0</v>
      </c>
      <c r="N2739" s="14">
        <f>D2739*$D$10</f>
        <v>69.599999999999994</v>
      </c>
      <c r="O2739" s="14">
        <f>E2739*$E$10</f>
        <v>0</v>
      </c>
      <c r="P2739" s="14">
        <f>F2739*$F$10</f>
        <v>149.5</v>
      </c>
      <c r="Q2739" s="14">
        <f>G2739*$G$10</f>
        <v>0</v>
      </c>
      <c r="R2739" s="14">
        <f>H2739*$H$10</f>
        <v>0</v>
      </c>
      <c r="S2739" s="14">
        <f>(N2739/100)*(I2739*$I$10)+(N2739/100)*(J2739*$J$10)</f>
        <v>83.52</v>
      </c>
      <c r="T2739" s="14">
        <f>(O2739/100)*(K2739*$J$10)</f>
        <v>0</v>
      </c>
      <c r="U2739" s="14">
        <f>(P2739/100)*(K2739*$K$10)+(P2739/100)*(L2739*$L$10)</f>
        <v>190.61250000000001</v>
      </c>
      <c r="V2739" s="14">
        <f>(Q2739/100)*(L2739*$L$10)</f>
        <v>0</v>
      </c>
      <c r="W2739" s="14">
        <f>(R2739/100)*(K2739*$K$10)+(R2739/100)*(L2739*$L$10)</f>
        <v>0</v>
      </c>
      <c r="X2739" s="14">
        <f t="shared" si="868"/>
        <v>153.12</v>
      </c>
      <c r="Y2739" s="14">
        <f t="shared" si="869"/>
        <v>0</v>
      </c>
      <c r="Z2739" s="14">
        <f t="shared" si="870"/>
        <v>340.11250000000001</v>
      </c>
      <c r="AA2739" s="14">
        <f t="shared" si="871"/>
        <v>0</v>
      </c>
      <c r="AB2739" s="14">
        <f t="shared" si="877"/>
        <v>0</v>
      </c>
      <c r="AC2739" s="15">
        <f t="shared" si="876"/>
        <v>493.2</v>
      </c>
      <c r="AD2739" s="48">
        <f>(ROUND(AC2739-AC2732,1)/AC2732)</f>
        <v>0.29960474308300394</v>
      </c>
      <c r="AE2739" s="113"/>
      <c r="AF2739" s="60"/>
    </row>
    <row r="2740" spans="1:32">
      <c r="A2740" s="99" t="s">
        <v>846</v>
      </c>
      <c r="B2740" s="87"/>
      <c r="C2740" s="21" t="s">
        <v>3</v>
      </c>
      <c r="D2740" s="12">
        <v>58</v>
      </c>
      <c r="E2740" s="12">
        <v>0</v>
      </c>
      <c r="F2740" s="12">
        <v>0</v>
      </c>
      <c r="G2740" s="12">
        <v>115</v>
      </c>
      <c r="H2740" s="12">
        <v>0</v>
      </c>
      <c r="I2740" s="13">
        <v>60</v>
      </c>
      <c r="J2740" s="13">
        <v>20</v>
      </c>
      <c r="K2740" s="13">
        <v>0</v>
      </c>
      <c r="L2740" s="13">
        <v>85</v>
      </c>
      <c r="M2740" s="13">
        <v>0</v>
      </c>
      <c r="N2740" s="14">
        <f>D2740*$D$11</f>
        <v>69.599999999999994</v>
      </c>
      <c r="O2740" s="14">
        <f>E2740*$E$11</f>
        <v>0</v>
      </c>
      <c r="P2740" s="14">
        <f>F2740*$F$11</f>
        <v>0</v>
      </c>
      <c r="Q2740" s="14">
        <f>G2740*$G$11</f>
        <v>149.5</v>
      </c>
      <c r="R2740" s="14">
        <f>H2740*$H$11</f>
        <v>0</v>
      </c>
      <c r="S2740" s="14">
        <f>(N2740/100)*(I2740*$I$11)+(N2740/100)*(J2740*$J$11)</f>
        <v>83.52</v>
      </c>
      <c r="T2740" s="14">
        <f>(O2740/100)*(K2740*$K$11)</f>
        <v>0</v>
      </c>
      <c r="U2740" s="14">
        <f>(P2740/100)*(K2740*$K$11)+(P2740/100)*(L2740*$L$11)</f>
        <v>0</v>
      </c>
      <c r="V2740" s="14">
        <f>(Q2740/100)*(L2740*$L$11)</f>
        <v>190.61250000000001</v>
      </c>
      <c r="W2740" s="14">
        <f>(R2740/100)*(K2740*$K$11)+(R2740/100)*(L2740*$L$11)</f>
        <v>0</v>
      </c>
      <c r="X2740" s="14">
        <f t="shared" si="868"/>
        <v>153.12</v>
      </c>
      <c r="Y2740" s="14">
        <f t="shared" si="869"/>
        <v>0</v>
      </c>
      <c r="Z2740" s="14">
        <f t="shared" si="870"/>
        <v>0</v>
      </c>
      <c r="AA2740" s="14">
        <f t="shared" si="871"/>
        <v>340.11250000000001</v>
      </c>
      <c r="AB2740" s="14">
        <f t="shared" si="877"/>
        <v>0</v>
      </c>
      <c r="AC2740" s="15">
        <f t="shared" si="876"/>
        <v>493.2</v>
      </c>
      <c r="AD2740" s="48">
        <f>(ROUND(AC2740-AC2732,1)/AC2732)</f>
        <v>0.29960474308300394</v>
      </c>
      <c r="AE2740" s="113"/>
      <c r="AF2740" s="60"/>
    </row>
    <row r="2741" spans="1:32">
      <c r="A2741" s="99" t="s">
        <v>847</v>
      </c>
      <c r="B2741" s="87"/>
      <c r="C2741" s="21" t="s">
        <v>4</v>
      </c>
      <c r="D2741" s="12">
        <v>58</v>
      </c>
      <c r="E2741" s="12">
        <v>0</v>
      </c>
      <c r="F2741" s="12">
        <v>0</v>
      </c>
      <c r="G2741" s="12">
        <v>0</v>
      </c>
      <c r="H2741" s="12">
        <v>115</v>
      </c>
      <c r="I2741" s="13">
        <v>60</v>
      </c>
      <c r="J2741" s="13">
        <v>20</v>
      </c>
      <c r="K2741" s="13">
        <v>42.5</v>
      </c>
      <c r="L2741" s="13">
        <v>42.5</v>
      </c>
      <c r="M2741" s="13">
        <v>0</v>
      </c>
      <c r="N2741" s="14">
        <f>D2741*$D$12</f>
        <v>69.599999999999994</v>
      </c>
      <c r="O2741" s="14">
        <f>E2741*$E$12</f>
        <v>0</v>
      </c>
      <c r="P2741" s="14">
        <f>F2741*$F$12</f>
        <v>0</v>
      </c>
      <c r="Q2741" s="14">
        <f>G2741*$G$12</f>
        <v>0</v>
      </c>
      <c r="R2741" s="14">
        <f>H2741*$H$12</f>
        <v>149.5</v>
      </c>
      <c r="S2741" s="14">
        <f>(N2741/100)*(I2741*$I$12)+(N2741/100)*(J2741*$J$12)</f>
        <v>83.52</v>
      </c>
      <c r="T2741" s="14">
        <f>(O2741/100)*(K2741*$K$12)</f>
        <v>0</v>
      </c>
      <c r="U2741" s="14">
        <f>(P2741/100)*(K2741*$K$12)+(P2741/100)*(L2741*$L$12)</f>
        <v>0</v>
      </c>
      <c r="V2741" s="14">
        <f>(Q2741/100)*(L2741*$L$12)</f>
        <v>0</v>
      </c>
      <c r="W2741" s="14">
        <f>(R2741/100)*(K2741*$K$12)+(R2741/100)*(L2741*$L$12)</f>
        <v>190.61250000000001</v>
      </c>
      <c r="X2741" s="14">
        <f t="shared" si="868"/>
        <v>153.12</v>
      </c>
      <c r="Y2741" s="14">
        <f t="shared" si="869"/>
        <v>0</v>
      </c>
      <c r="Z2741" s="14">
        <f t="shared" si="870"/>
        <v>0</v>
      </c>
      <c r="AA2741" s="14">
        <f t="shared" si="871"/>
        <v>0</v>
      </c>
      <c r="AB2741" s="14">
        <f t="shared" si="877"/>
        <v>340.11250000000001</v>
      </c>
      <c r="AC2741" s="15">
        <f t="shared" si="876"/>
        <v>493.2</v>
      </c>
      <c r="AD2741" s="48">
        <f>(ROUND(AC2741-AC2732,1)/AC2732)</f>
        <v>0.29960474308300394</v>
      </c>
      <c r="AE2741" s="113"/>
      <c r="AF2741" s="60"/>
    </row>
    <row r="2742" spans="1:32">
      <c r="A2742" s="99" t="s">
        <v>848</v>
      </c>
      <c r="B2742" s="87"/>
      <c r="C2742" s="21" t="s">
        <v>328</v>
      </c>
      <c r="D2742" s="12">
        <v>115</v>
      </c>
      <c r="E2742" s="12">
        <v>0</v>
      </c>
      <c r="F2742" s="12">
        <v>0</v>
      </c>
      <c r="G2742" s="12">
        <v>0</v>
      </c>
      <c r="H2742" s="12">
        <v>0</v>
      </c>
      <c r="I2742" s="13">
        <v>60</v>
      </c>
      <c r="J2742" s="13">
        <v>20</v>
      </c>
      <c r="K2742" s="13">
        <v>0</v>
      </c>
      <c r="L2742" s="13">
        <v>0</v>
      </c>
      <c r="M2742" s="13">
        <v>70</v>
      </c>
      <c r="N2742" s="14">
        <f>D2742*$D$13</f>
        <v>149.5</v>
      </c>
      <c r="O2742" s="14">
        <f>E2742*$E$13</f>
        <v>0</v>
      </c>
      <c r="P2742" s="14">
        <f>F2742*$F$13</f>
        <v>0</v>
      </c>
      <c r="Q2742" s="14">
        <f>G2742*$G$13</f>
        <v>0</v>
      </c>
      <c r="R2742" s="14">
        <f>H2742*$H$13</f>
        <v>0</v>
      </c>
      <c r="S2742" s="14">
        <f>(N2742/100)*(I2742*$I$14)+(N2742/100)*(J2742*$J$14)+(N2742/100)*(M2742*$M$14)</f>
        <v>336.375</v>
      </c>
      <c r="T2742" s="14">
        <f>(O2742/100)*(K2742*$K$13)+(O2742/100)*(M2742*$M$13)</f>
        <v>0</v>
      </c>
      <c r="U2742" s="14">
        <f>(P2742/100)*(K2742*$K$13)+(P2742/100)*(L2742*$L$13)+(P2742/100)*(M2742*$M$13)</f>
        <v>0</v>
      </c>
      <c r="V2742" s="14">
        <f>(Q2742/100)*(L2742*$L$13)+(Q2742/100)*(M2742*$M$13)</f>
        <v>0</v>
      </c>
      <c r="W2742" s="14">
        <f>(R2742/100)*(K2742*$K$13)+(R2742/100)*(L2742*$L$13)+(R2742/100)*(M2742*$M$13)</f>
        <v>0</v>
      </c>
      <c r="X2742" s="14">
        <f t="shared" si="868"/>
        <v>485.875</v>
      </c>
      <c r="Y2742" s="14">
        <f t="shared" si="869"/>
        <v>0</v>
      </c>
      <c r="Z2742" s="14">
        <f t="shared" si="870"/>
        <v>0</v>
      </c>
      <c r="AA2742" s="14">
        <f t="shared" si="871"/>
        <v>0</v>
      </c>
      <c r="AB2742" s="14">
        <f t="shared" si="877"/>
        <v>0</v>
      </c>
      <c r="AC2742" s="15">
        <f t="shared" si="876"/>
        <v>485.9</v>
      </c>
      <c r="AD2742" s="48">
        <f>(ROUND(AC2742-AC2732,1)/AC2732)</f>
        <v>0.28036890645586299</v>
      </c>
      <c r="AE2742" s="113"/>
      <c r="AF2742" s="60"/>
    </row>
    <row r="2743" spans="1:32">
      <c r="A2743" s="99" t="s">
        <v>849</v>
      </c>
      <c r="B2743" s="87"/>
      <c r="C2743" s="21" t="s">
        <v>329</v>
      </c>
      <c r="D2743" s="12">
        <v>115</v>
      </c>
      <c r="E2743" s="12">
        <v>0</v>
      </c>
      <c r="F2743" s="12">
        <v>0</v>
      </c>
      <c r="G2743" s="12">
        <v>0</v>
      </c>
      <c r="H2743" s="12">
        <v>0</v>
      </c>
      <c r="I2743" s="13">
        <v>60</v>
      </c>
      <c r="J2743" s="13">
        <v>20</v>
      </c>
      <c r="K2743" s="13">
        <v>70</v>
      </c>
      <c r="L2743" s="13">
        <v>0</v>
      </c>
      <c r="M2743" s="13">
        <v>0</v>
      </c>
      <c r="N2743" s="14">
        <f>D2743*$D$14</f>
        <v>149.5</v>
      </c>
      <c r="O2743" s="14">
        <f>E2743*$E$14</f>
        <v>0</v>
      </c>
      <c r="P2743" s="14">
        <f>F2743*$F$14</f>
        <v>0</v>
      </c>
      <c r="Q2743" s="14">
        <f>G2743*$G$14</f>
        <v>0</v>
      </c>
      <c r="R2743" s="14">
        <f>H2743*$H$14</f>
        <v>0</v>
      </c>
      <c r="S2743" s="14">
        <f>(N2743/100)*(I2743*$I$14)+(N2743/100)*(J2743*$J$14)+(N2743/100)*(K2743*$K$14)</f>
        <v>336.375</v>
      </c>
      <c r="T2743" s="14">
        <f>(O2743/100)*(K2743*$K$14)</f>
        <v>0</v>
      </c>
      <c r="U2743" s="14">
        <f>(P2743/100)*(K2743*$K$14)+(P2743/100)*(L2743*$L$14)</f>
        <v>0</v>
      </c>
      <c r="V2743" s="14">
        <f>(Q2743/100)*(L2743*$L$14)</f>
        <v>0</v>
      </c>
      <c r="W2743" s="14">
        <f>(R2743/100)*(K2743*$L$14)+(R2743/100)*(L2743*$M$14)</f>
        <v>0</v>
      </c>
      <c r="X2743" s="14">
        <f t="shared" si="868"/>
        <v>485.875</v>
      </c>
      <c r="Y2743" s="14">
        <f t="shared" si="869"/>
        <v>0</v>
      </c>
      <c r="Z2743" s="14">
        <f t="shared" si="870"/>
        <v>0</v>
      </c>
      <c r="AA2743" s="14">
        <f t="shared" si="871"/>
        <v>0</v>
      </c>
      <c r="AB2743" s="14">
        <f t="shared" si="877"/>
        <v>0</v>
      </c>
      <c r="AC2743" s="15">
        <f t="shared" si="876"/>
        <v>485.9</v>
      </c>
      <c r="AD2743" s="48">
        <f>(ROUND(AC2743-AC2732,1)/AC2732)</f>
        <v>0.28036890645586299</v>
      </c>
      <c r="AE2743" s="113"/>
      <c r="AF2743" s="60"/>
    </row>
    <row r="2744" spans="1:32">
      <c r="A2744" s="99"/>
      <c r="B2744" s="87"/>
      <c r="C2744" s="21" t="s">
        <v>330</v>
      </c>
      <c r="D2744" s="12">
        <v>115</v>
      </c>
      <c r="E2744" s="12">
        <v>0</v>
      </c>
      <c r="F2744" s="12">
        <v>0</v>
      </c>
      <c r="G2744" s="12">
        <v>0</v>
      </c>
      <c r="H2744" s="12">
        <v>0</v>
      </c>
      <c r="I2744" s="13">
        <v>60</v>
      </c>
      <c r="J2744" s="13">
        <v>20</v>
      </c>
      <c r="K2744" s="13">
        <v>0</v>
      </c>
      <c r="L2744" s="13">
        <v>70</v>
      </c>
      <c r="M2744" s="13">
        <v>0</v>
      </c>
      <c r="N2744" s="14">
        <f>D2744*$D$15</f>
        <v>149.5</v>
      </c>
      <c r="O2744" s="14">
        <f>E2744*$E$15</f>
        <v>0</v>
      </c>
      <c r="P2744" s="14">
        <f>F2744*$F$15</f>
        <v>0</v>
      </c>
      <c r="Q2744" s="14">
        <f>G2744*$G$15</f>
        <v>0</v>
      </c>
      <c r="R2744" s="14">
        <f>H2744*$H$15</f>
        <v>0</v>
      </c>
      <c r="S2744" s="14">
        <f>(N2744/100)*(I2744*$I$15)+(N2744/100)*(J2744*$J$15)+(N2744/100)*(L2744*$L$15)</f>
        <v>336.375</v>
      </c>
      <c r="T2744" s="14">
        <f>(O2744/100)*(K2744*$K$15)</f>
        <v>0</v>
      </c>
      <c r="U2744" s="14">
        <f>(P2744/100)*(K2744*$K$15)+(P2744/100)*(L2744*$L$15)</f>
        <v>0</v>
      </c>
      <c r="V2744" s="14">
        <f>(Q2744/100)*(L2744*$L$15)</f>
        <v>0</v>
      </c>
      <c r="W2744" s="14">
        <f>(R2744/100)*(K2744*$K$15)+(R2744/100)*(L2744*$L$15)</f>
        <v>0</v>
      </c>
      <c r="X2744" s="14">
        <f t="shared" si="868"/>
        <v>485.875</v>
      </c>
      <c r="Y2744" s="14">
        <f t="shared" si="869"/>
        <v>0</v>
      </c>
      <c r="Z2744" s="14">
        <f t="shared" si="870"/>
        <v>0</v>
      </c>
      <c r="AA2744" s="14">
        <f t="shared" si="871"/>
        <v>0</v>
      </c>
      <c r="AB2744" s="14">
        <f t="shared" si="877"/>
        <v>0</v>
      </c>
      <c r="AC2744" s="15">
        <f t="shared" si="876"/>
        <v>485.9</v>
      </c>
      <c r="AD2744" s="48">
        <f>(ROUND(AC2744-AC2732,1)/AC2732)</f>
        <v>0.28036890645586299</v>
      </c>
      <c r="AE2744" s="113"/>
      <c r="AF2744" s="60"/>
    </row>
    <row r="2745" spans="1:32">
      <c r="A2745" s="99"/>
      <c r="B2745" s="87"/>
      <c r="C2745" s="21" t="s">
        <v>326</v>
      </c>
      <c r="D2745" s="12">
        <v>115</v>
      </c>
      <c r="E2745" s="12">
        <v>0</v>
      </c>
      <c r="F2745" s="12">
        <v>0</v>
      </c>
      <c r="G2745" s="12">
        <v>0</v>
      </c>
      <c r="H2745" s="12">
        <v>0</v>
      </c>
      <c r="I2745" s="13">
        <v>60</v>
      </c>
      <c r="J2745" s="13">
        <v>55</v>
      </c>
      <c r="K2745" s="13">
        <v>0</v>
      </c>
      <c r="L2745" s="13">
        <v>0</v>
      </c>
      <c r="M2745" s="13">
        <v>0</v>
      </c>
      <c r="N2745" s="14">
        <f>D2745*$D$16</f>
        <v>149.5</v>
      </c>
      <c r="O2745" s="14">
        <f>E2745*$E$16</f>
        <v>0</v>
      </c>
      <c r="P2745" s="14">
        <f>F2745*$F$16</f>
        <v>0</v>
      </c>
      <c r="Q2745" s="14">
        <f>G2745*$G$16</f>
        <v>0</v>
      </c>
      <c r="R2745" s="14">
        <f>H2745*$H$16</f>
        <v>0</v>
      </c>
      <c r="S2745" s="14">
        <f>(N2745/100)*(I2745*$I$16)+(N2745/100)*(J2745*$J$16)</f>
        <v>278.8175</v>
      </c>
      <c r="T2745" s="14">
        <f>(O2745/100)*(K2745*$K$16)</f>
        <v>0</v>
      </c>
      <c r="U2745" s="14">
        <f>(P2745/100)*(K2745*$K$16)+(P2745/100)*(L2745*$L$16)</f>
        <v>0</v>
      </c>
      <c r="V2745" s="14">
        <f>(Q2745/100)*(L2745*$L$16)</f>
        <v>0</v>
      </c>
      <c r="W2745" s="14">
        <f>(R2745/100)*(K2745*$K$16)+(R2745/100)*(L2745*$L$16)</f>
        <v>0</v>
      </c>
      <c r="X2745" s="14">
        <f t="shared" si="868"/>
        <v>428.3175</v>
      </c>
      <c r="Y2745" s="14">
        <f t="shared" si="869"/>
        <v>0</v>
      </c>
      <c r="Z2745" s="14">
        <f t="shared" si="870"/>
        <v>0</v>
      </c>
      <c r="AA2745" s="14">
        <f t="shared" si="871"/>
        <v>0</v>
      </c>
      <c r="AB2745" s="14">
        <f t="shared" si="877"/>
        <v>0</v>
      </c>
      <c r="AC2745" s="15">
        <f t="shared" si="876"/>
        <v>428.3</v>
      </c>
      <c r="AD2745" s="48">
        <f>(ROUND(AC2745-AC2732,1)/AC2732)</f>
        <v>0.12859025032938076</v>
      </c>
      <c r="AE2745" s="113"/>
      <c r="AF2745" s="60"/>
    </row>
    <row r="2746" spans="1:32">
      <c r="A2746" s="99"/>
      <c r="B2746" s="87"/>
      <c r="C2746" s="21" t="s">
        <v>327</v>
      </c>
      <c r="D2746" s="12">
        <v>115</v>
      </c>
      <c r="E2746" s="12">
        <v>0</v>
      </c>
      <c r="F2746" s="12">
        <v>0</v>
      </c>
      <c r="G2746" s="12">
        <v>0</v>
      </c>
      <c r="H2746" s="12">
        <v>0</v>
      </c>
      <c r="I2746" s="13">
        <v>83</v>
      </c>
      <c r="J2746" s="13">
        <v>20</v>
      </c>
      <c r="K2746" s="13">
        <v>0</v>
      </c>
      <c r="L2746" s="13">
        <v>0</v>
      </c>
      <c r="M2746" s="13">
        <v>0</v>
      </c>
      <c r="N2746" s="14">
        <f>D2746*$D$17</f>
        <v>149.5</v>
      </c>
      <c r="O2746" s="14">
        <f>E2746*$E$17</f>
        <v>0</v>
      </c>
      <c r="P2746" s="14">
        <f>F2746*$F$17</f>
        <v>0</v>
      </c>
      <c r="Q2746" s="14">
        <f>G2746*$G$17</f>
        <v>0</v>
      </c>
      <c r="R2746" s="14">
        <f>H2746*$H$17</f>
        <v>0</v>
      </c>
      <c r="S2746" s="14">
        <f>(N2746/100)*(I2746*$I$17)+(N2746/100)*(J2746*$J$17)</f>
        <v>315.29549999999995</v>
      </c>
      <c r="T2746" s="14">
        <f>(O2746/100)*(K2746*$K$17)</f>
        <v>0</v>
      </c>
      <c r="U2746" s="14">
        <f>(P2746/100)*(K2746*$K$17)+(P2746/100)*(L2746*$L$17)</f>
        <v>0</v>
      </c>
      <c r="V2746" s="14">
        <f>(Q2746/100)*(L2746*$L$17)</f>
        <v>0</v>
      </c>
      <c r="W2746" s="14">
        <f>(R2746/100)*(K2746*$K$17)+(R2746/100)*(L2746*$L$17)</f>
        <v>0</v>
      </c>
      <c r="X2746" s="14">
        <f t="shared" si="868"/>
        <v>464.79549999999995</v>
      </c>
      <c r="Y2746" s="14">
        <f t="shared" si="869"/>
        <v>0</v>
      </c>
      <c r="Z2746" s="14">
        <f t="shared" si="870"/>
        <v>0</v>
      </c>
      <c r="AA2746" s="14">
        <f t="shared" si="871"/>
        <v>0</v>
      </c>
      <c r="AB2746" s="14">
        <f t="shared" si="877"/>
        <v>0</v>
      </c>
      <c r="AC2746" s="15">
        <f t="shared" si="876"/>
        <v>464.8</v>
      </c>
      <c r="AD2746" s="48">
        <f>(ROUND(AC2746-AC2732,1)/AC2732)</f>
        <v>0.22476943346508563</v>
      </c>
      <c r="AE2746" s="113"/>
      <c r="AF2746" s="60"/>
    </row>
    <row r="2747" spans="1:32">
      <c r="A2747" s="106" t="s">
        <v>0</v>
      </c>
      <c r="B2747" s="88" t="s">
        <v>131</v>
      </c>
      <c r="C2747" s="50" t="s">
        <v>244</v>
      </c>
      <c r="D2747" s="11">
        <v>113</v>
      </c>
      <c r="E2747" s="11">
        <v>0</v>
      </c>
      <c r="F2747" s="11">
        <v>0</v>
      </c>
      <c r="G2747" s="11">
        <v>0</v>
      </c>
      <c r="H2747" s="11">
        <v>0</v>
      </c>
      <c r="I2747" s="51">
        <v>60</v>
      </c>
      <c r="J2747" s="51">
        <v>20</v>
      </c>
      <c r="K2747" s="51">
        <v>0</v>
      </c>
      <c r="L2747" s="51">
        <v>0</v>
      </c>
      <c r="M2747" s="51">
        <v>0</v>
      </c>
      <c r="N2747" s="52">
        <f>D2747*$D$3</f>
        <v>169.5</v>
      </c>
      <c r="O2747" s="52">
        <f>E2747*$E$3</f>
        <v>0</v>
      </c>
      <c r="P2747" s="52">
        <f>F2747*$F$3</f>
        <v>0</v>
      </c>
      <c r="Q2747" s="52">
        <f>G2747*$G$3</f>
        <v>0</v>
      </c>
      <c r="R2747" s="52">
        <f>H2747*$H$3</f>
        <v>0</v>
      </c>
      <c r="S2747" s="52">
        <f>(N2747/100)*(I2747*$I$3)+(N2747/100)*(J2747*$J$3)</f>
        <v>203.4</v>
      </c>
      <c r="T2747" s="52">
        <f>(O2747/100)*(K2747*$K$3)</f>
        <v>0</v>
      </c>
      <c r="U2747" s="52">
        <f>(P2747/100)*(K2747*$K$3)+(P2747/100)*(L2747*$L$3)</f>
        <v>0</v>
      </c>
      <c r="V2747" s="52">
        <f>(Q2747/100)*(L2747*$L$3)</f>
        <v>0</v>
      </c>
      <c r="W2747" s="52">
        <f>(R2747/100)*(K2747*$K$3)+(R2747/100)*(L2747*$L$3)</f>
        <v>0</v>
      </c>
      <c r="X2747" s="52">
        <f t="shared" si="868"/>
        <v>372.9</v>
      </c>
      <c r="Y2747" s="52">
        <f t="shared" si="869"/>
        <v>0</v>
      </c>
      <c r="Z2747" s="52">
        <f t="shared" si="870"/>
        <v>0</v>
      </c>
      <c r="AA2747" s="52">
        <f t="shared" si="871"/>
        <v>0</v>
      </c>
      <c r="AB2747" s="52">
        <f t="shared" si="877"/>
        <v>0</v>
      </c>
      <c r="AC2747" s="53">
        <f>ROUND(X2747+Y2747+Z2747+AA2747+AB2747,1)</f>
        <v>372.9</v>
      </c>
      <c r="AD2747" s="58">
        <v>0</v>
      </c>
      <c r="AE2747" s="113" t="s">
        <v>814</v>
      </c>
      <c r="AF2747" s="60"/>
    </row>
    <row r="2748" spans="1:32">
      <c r="A2748" s="99" t="s">
        <v>815</v>
      </c>
      <c r="B2748" s="88">
        <v>8</v>
      </c>
      <c r="C2748" s="21" t="s">
        <v>325</v>
      </c>
      <c r="D2748" s="12">
        <v>113</v>
      </c>
      <c r="E2748" s="12">
        <v>0</v>
      </c>
      <c r="F2748" s="12">
        <v>0</v>
      </c>
      <c r="G2748" s="12">
        <v>0</v>
      </c>
      <c r="H2748" s="12">
        <v>0</v>
      </c>
      <c r="I2748" s="13">
        <v>75</v>
      </c>
      <c r="J2748" s="13">
        <v>35</v>
      </c>
      <c r="K2748" s="13">
        <v>0</v>
      </c>
      <c r="L2748" s="13">
        <v>0</v>
      </c>
      <c r="M2748" s="13">
        <v>0</v>
      </c>
      <c r="N2748" s="14">
        <f>D2748*$D$4</f>
        <v>146.9</v>
      </c>
      <c r="O2748" s="14">
        <f>E2748*$E$4</f>
        <v>0</v>
      </c>
      <c r="P2748" s="14">
        <f>F2748*$F$4</f>
        <v>0</v>
      </c>
      <c r="Q2748" s="14">
        <f>G2748*$G$4</f>
        <v>0</v>
      </c>
      <c r="R2748" s="14">
        <f>H2748*$H$4</f>
        <v>0</v>
      </c>
      <c r="S2748" s="14">
        <f>(N2748/100)*(I2748*$I$4)+(N2748/100)*(J2748*$J$4)</f>
        <v>290.86200000000002</v>
      </c>
      <c r="T2748" s="14">
        <f>(O2748/100)*(K2748*$K$4)</f>
        <v>0</v>
      </c>
      <c r="U2748" s="14">
        <f>(P2748/100)*(K2748*$K$4)+(P2748/100)*(L2748*$L$4)</f>
        <v>0</v>
      </c>
      <c r="V2748" s="14">
        <f>(Q2748/100)*(L2748*$L$4)</f>
        <v>0</v>
      </c>
      <c r="W2748" s="14">
        <f>(R2748/100)*(K2748*$K$4)+(R2748/100)*(L2748*$L$4)</f>
        <v>0</v>
      </c>
      <c r="X2748" s="14">
        <f t="shared" si="868"/>
        <v>437.76200000000006</v>
      </c>
      <c r="Y2748" s="14">
        <f t="shared" si="869"/>
        <v>0</v>
      </c>
      <c r="Z2748" s="14">
        <f t="shared" si="870"/>
        <v>0</v>
      </c>
      <c r="AA2748" s="14">
        <f t="shared" si="871"/>
        <v>0</v>
      </c>
      <c r="AB2748" s="14">
        <f>R2748+W2748</f>
        <v>0</v>
      </c>
      <c r="AC2748" s="15">
        <f>ROUND(X2748+Y2748+Z2748+AA2748+AB2748,1)</f>
        <v>437.8</v>
      </c>
      <c r="AD2748" s="48">
        <f>(ROUND(AC2748-AC2747,1)/AC2747)</f>
        <v>0.17404129793510328</v>
      </c>
      <c r="AE2748" s="113"/>
      <c r="AF2748" s="60"/>
    </row>
    <row r="2749" spans="1:32">
      <c r="A2749" s="99" t="s">
        <v>816</v>
      </c>
      <c r="B2749" s="89">
        <v>10</v>
      </c>
      <c r="C2749" s="21" t="s">
        <v>850</v>
      </c>
      <c r="D2749" s="12">
        <v>113</v>
      </c>
      <c r="E2749" s="12">
        <v>0</v>
      </c>
      <c r="F2749" s="12">
        <v>0</v>
      </c>
      <c r="G2749" s="12">
        <v>0</v>
      </c>
      <c r="H2749" s="12">
        <v>0</v>
      </c>
      <c r="I2749" s="13">
        <v>60</v>
      </c>
      <c r="J2749" s="13">
        <v>20</v>
      </c>
      <c r="K2749" s="13">
        <v>0</v>
      </c>
      <c r="L2749" s="13">
        <v>0</v>
      </c>
      <c r="M2749" s="13">
        <v>0</v>
      </c>
      <c r="N2749" s="14">
        <f>D2749*$D$5</f>
        <v>158.19999999999999</v>
      </c>
      <c r="O2749" s="14">
        <f>E2749*$E$5</f>
        <v>0</v>
      </c>
      <c r="P2749" s="14">
        <f>F2749*$F$5</f>
        <v>0</v>
      </c>
      <c r="Q2749" s="14">
        <f>G2749*$G$5</f>
        <v>0</v>
      </c>
      <c r="R2749" s="14">
        <f>H2749*$H$5</f>
        <v>0</v>
      </c>
      <c r="S2749" s="14">
        <f>(N2749/100)*(I2749*$I$5)+(N2749/100)*(J2749*$J$5)</f>
        <v>189.83999999999997</v>
      </c>
      <c r="T2749" s="14">
        <f>(O2749/100)*(K2749*$K$5)</f>
        <v>0</v>
      </c>
      <c r="U2749" s="14">
        <f>(P2749/100)*(K2749*$K$5)+(P2749/100)*(L2749*$L$5)</f>
        <v>0</v>
      </c>
      <c r="V2749" s="14">
        <f>(Q2749/100)*(L2749*$L$5)</f>
        <v>0</v>
      </c>
      <c r="W2749" s="14">
        <f>(R2749/100)*(K2749*$K$5)+(R2749/100)*(L2749*$L$5)</f>
        <v>0</v>
      </c>
      <c r="X2749" s="14">
        <f t="shared" si="868"/>
        <v>348.03999999999996</v>
      </c>
      <c r="Y2749" s="14">
        <f t="shared" si="869"/>
        <v>0</v>
      </c>
      <c r="Z2749" s="14">
        <f t="shared" si="870"/>
        <v>0</v>
      </c>
      <c r="AA2749" s="14">
        <f t="shared" si="871"/>
        <v>0</v>
      </c>
      <c r="AB2749" s="14">
        <f>R2749+W2749</f>
        <v>0</v>
      </c>
      <c r="AC2749" s="15">
        <f t="shared" ref="AC2749:AC2761" si="878">ROUND(X2749+Y2749+Z2749+AA2749+AB2749,1)</f>
        <v>348</v>
      </c>
      <c r="AD2749" s="48">
        <f>(ROUND(AC2749-AC2747,1)/AC2747)</f>
        <v>-6.6773934030571205E-2</v>
      </c>
      <c r="AE2749" s="113"/>
      <c r="AF2749" s="60"/>
    </row>
    <row r="2750" spans="1:32">
      <c r="A2750" s="99" t="s">
        <v>817</v>
      </c>
      <c r="B2750" s="89">
        <v>0</v>
      </c>
      <c r="C2750" s="21" t="s">
        <v>338</v>
      </c>
      <c r="D2750" s="12">
        <v>113</v>
      </c>
      <c r="E2750" s="12">
        <v>0</v>
      </c>
      <c r="F2750" s="12">
        <v>0</v>
      </c>
      <c r="G2750" s="12">
        <v>0</v>
      </c>
      <c r="H2750" s="12">
        <v>0</v>
      </c>
      <c r="I2750" s="13">
        <v>60</v>
      </c>
      <c r="J2750" s="13">
        <v>20</v>
      </c>
      <c r="K2750" s="13">
        <v>0</v>
      </c>
      <c r="L2750" s="13">
        <v>0</v>
      </c>
      <c r="M2750" s="13">
        <v>0</v>
      </c>
      <c r="N2750" s="14">
        <f>D2750*$D$6</f>
        <v>158.19999999999999</v>
      </c>
      <c r="O2750" s="14">
        <f>E2750*$E$6</f>
        <v>0</v>
      </c>
      <c r="P2750" s="14">
        <f>F2750*$F$6</f>
        <v>0</v>
      </c>
      <c r="Q2750" s="14">
        <f>G2750*$G$6</f>
        <v>0</v>
      </c>
      <c r="R2750" s="14">
        <f>H2750*$H$6</f>
        <v>0</v>
      </c>
      <c r="S2750" s="14">
        <f>(N2750/100)*(I2750*$I$6)+(N2750/100)*(J2750*$J$6)</f>
        <v>189.83999999999997</v>
      </c>
      <c r="T2750" s="14">
        <f>(O2750/100)*(K2750*$K$6)</f>
        <v>0</v>
      </c>
      <c r="U2750" s="14">
        <f>(P2750/100)*(K2750*$K$6)+(P2750/100)*(L2750*$L$6)</f>
        <v>0</v>
      </c>
      <c r="V2750" s="14">
        <f>(Q2750/100)*(L2750*$L$6)</f>
        <v>0</v>
      </c>
      <c r="W2750" s="14">
        <f>(R2750/100)*(K2750*$K$6)+(R2750/100)*(L2750*$L$6)</f>
        <v>0</v>
      </c>
      <c r="X2750" s="14">
        <f t="shared" si="868"/>
        <v>348.03999999999996</v>
      </c>
      <c r="Y2750" s="14">
        <f t="shared" si="869"/>
        <v>0</v>
      </c>
      <c r="Z2750" s="14">
        <f t="shared" si="870"/>
        <v>0</v>
      </c>
      <c r="AA2750" s="14">
        <f t="shared" si="871"/>
        <v>0</v>
      </c>
      <c r="AB2750" s="14">
        <f t="shared" ref="AB2750:AB2762" si="879">R2750+W2750</f>
        <v>0</v>
      </c>
      <c r="AC2750" s="15">
        <f t="shared" si="878"/>
        <v>348</v>
      </c>
      <c r="AD2750" s="48">
        <f>(ROUND(AC2750-AC2747,1)/AC2747)</f>
        <v>-6.6773934030571205E-2</v>
      </c>
      <c r="AE2750" s="113"/>
      <c r="AF2750" s="60"/>
    </row>
    <row r="2751" spans="1:32">
      <c r="A2751" s="99" t="s">
        <v>818</v>
      </c>
      <c r="B2751" s="89">
        <v>0</v>
      </c>
      <c r="C2751" s="21" t="s">
        <v>339</v>
      </c>
      <c r="D2751" s="12">
        <v>113</v>
      </c>
      <c r="E2751" s="12">
        <v>0</v>
      </c>
      <c r="F2751" s="12">
        <v>0</v>
      </c>
      <c r="G2751" s="12">
        <v>0</v>
      </c>
      <c r="H2751" s="12">
        <v>0</v>
      </c>
      <c r="I2751" s="13">
        <v>60</v>
      </c>
      <c r="J2751" s="13">
        <v>20</v>
      </c>
      <c r="K2751" s="13">
        <v>0</v>
      </c>
      <c r="L2751" s="13">
        <v>0</v>
      </c>
      <c r="M2751" s="13">
        <v>0</v>
      </c>
      <c r="N2751" s="14">
        <f>D2751*$D$7</f>
        <v>158.19999999999999</v>
      </c>
      <c r="O2751" s="14">
        <f>E2751*$E$7</f>
        <v>0</v>
      </c>
      <c r="P2751" s="14">
        <f>F2751*$F$7</f>
        <v>0</v>
      </c>
      <c r="Q2751" s="14">
        <f>G2751*$G$7</f>
        <v>0</v>
      </c>
      <c r="R2751" s="14">
        <f>H2751*$H$7</f>
        <v>0</v>
      </c>
      <c r="S2751" s="14">
        <f>(N2751/100)*(I2751*$I$7)+(N2751/100)*(J2751*$J$7)</f>
        <v>189.83999999999997</v>
      </c>
      <c r="T2751" s="14">
        <f>(O2751/100)*(K2751*$K$7)</f>
        <v>0</v>
      </c>
      <c r="U2751" s="14">
        <f>(P2751/100)*(K2751*$K$7)+(P2751/100)*(L2751*$L$7)</f>
        <v>0</v>
      </c>
      <c r="V2751" s="14">
        <f>(Q2751/100)*(L2751*$L$7)</f>
        <v>0</v>
      </c>
      <c r="W2751" s="14">
        <f>(R2751/100)*(K2751*$K$7)+(R2751/100)*(L2751*$L$7)</f>
        <v>0</v>
      </c>
      <c r="X2751" s="14">
        <f t="shared" si="868"/>
        <v>348.03999999999996</v>
      </c>
      <c r="Y2751" s="14">
        <f t="shared" si="869"/>
        <v>0</v>
      </c>
      <c r="Z2751" s="14">
        <f t="shared" si="870"/>
        <v>0</v>
      </c>
      <c r="AA2751" s="14">
        <f t="shared" si="871"/>
        <v>0</v>
      </c>
      <c r="AB2751" s="14">
        <f t="shared" si="879"/>
        <v>0</v>
      </c>
      <c r="AC2751" s="15">
        <f t="shared" si="878"/>
        <v>348</v>
      </c>
      <c r="AD2751" s="48">
        <f>(ROUND(AC2751-AC2747,1)/AC2747)</f>
        <v>-6.6773934030571205E-2</v>
      </c>
      <c r="AE2751" s="113"/>
      <c r="AF2751" s="60"/>
    </row>
    <row r="2752" spans="1:32">
      <c r="A2752" s="99" t="s">
        <v>667</v>
      </c>
      <c r="B2752" s="89"/>
      <c r="C2752" s="21" t="s">
        <v>340</v>
      </c>
      <c r="D2752" s="12">
        <v>113</v>
      </c>
      <c r="E2752" s="12">
        <v>0</v>
      </c>
      <c r="F2752" s="12">
        <v>0</v>
      </c>
      <c r="G2752" s="12">
        <v>0</v>
      </c>
      <c r="H2752" s="12">
        <v>0</v>
      </c>
      <c r="I2752" s="13">
        <v>60</v>
      </c>
      <c r="J2752" s="13">
        <v>20</v>
      </c>
      <c r="K2752" s="13">
        <v>0</v>
      </c>
      <c r="L2752" s="13">
        <v>0</v>
      </c>
      <c r="M2752" s="13">
        <v>0</v>
      </c>
      <c r="N2752" s="14">
        <f>D2752*$D$8</f>
        <v>158.19999999999999</v>
      </c>
      <c r="O2752" s="14">
        <f>E2752*$E$8</f>
        <v>0</v>
      </c>
      <c r="P2752" s="14">
        <f>F2752*$F$8</f>
        <v>0</v>
      </c>
      <c r="Q2752" s="14">
        <f>G2752*$G$8</f>
        <v>0</v>
      </c>
      <c r="R2752" s="14">
        <f>H2752*$H$8</f>
        <v>0</v>
      </c>
      <c r="S2752" s="14">
        <f>(N2752/100)*(I2752*$I$8)+(N2752/100)*(J2752*$J$8)</f>
        <v>189.83999999999997</v>
      </c>
      <c r="T2752" s="14">
        <f>(O2752/100)*(K2752*$K$8)</f>
        <v>0</v>
      </c>
      <c r="U2752" s="14">
        <f>(P2752/100)*(K2752*$K$8)+(P2752/100)*(L2752*$L$8)</f>
        <v>0</v>
      </c>
      <c r="V2752" s="14">
        <f>(Q2752/100)*(L2752*$L$8)</f>
        <v>0</v>
      </c>
      <c r="W2752" s="14">
        <f>(R2752/100)*(K2752*$K$8)+(R2752/100)*(L2752*$L$8)</f>
        <v>0</v>
      </c>
      <c r="X2752" s="14">
        <f t="shared" si="868"/>
        <v>348.03999999999996</v>
      </c>
      <c r="Y2752" s="14">
        <f t="shared" si="869"/>
        <v>0</v>
      </c>
      <c r="Z2752" s="14">
        <f t="shared" si="870"/>
        <v>0</v>
      </c>
      <c r="AA2752" s="14">
        <f t="shared" si="871"/>
        <v>0</v>
      </c>
      <c r="AB2752" s="14">
        <f t="shared" si="879"/>
        <v>0</v>
      </c>
      <c r="AC2752" s="15">
        <f t="shared" si="878"/>
        <v>348</v>
      </c>
      <c r="AD2752" s="48">
        <f>(ROUND(AC2752-AC2747,1)/AC2747)</f>
        <v>-6.6773934030571205E-2</v>
      </c>
      <c r="AE2752" s="113"/>
      <c r="AF2752" s="60"/>
    </row>
    <row r="2753" spans="1:32">
      <c r="A2753" s="99" t="s">
        <v>606</v>
      </c>
      <c r="B2753" s="89"/>
      <c r="C2753" s="21" t="s">
        <v>1</v>
      </c>
      <c r="D2753" s="12">
        <v>57</v>
      </c>
      <c r="E2753" s="12">
        <v>113</v>
      </c>
      <c r="F2753" s="12">
        <v>0</v>
      </c>
      <c r="G2753" s="12">
        <v>0</v>
      </c>
      <c r="H2753" s="12">
        <v>0</v>
      </c>
      <c r="I2753" s="13">
        <v>60</v>
      </c>
      <c r="J2753" s="13">
        <v>20</v>
      </c>
      <c r="K2753" s="13">
        <v>85</v>
      </c>
      <c r="L2753" s="13">
        <v>0</v>
      </c>
      <c r="M2753" s="13">
        <v>0</v>
      </c>
      <c r="N2753" s="14">
        <f>D2753*$D$9</f>
        <v>68.399999999999991</v>
      </c>
      <c r="O2753" s="14">
        <f>E2753*$E$9</f>
        <v>146.9</v>
      </c>
      <c r="P2753" s="14">
        <f>F2753*$F$9</f>
        <v>0</v>
      </c>
      <c r="Q2753" s="14">
        <f>G2753*$G$9</f>
        <v>0</v>
      </c>
      <c r="R2753" s="14">
        <f>H2753*$H$9</f>
        <v>0</v>
      </c>
      <c r="S2753" s="14">
        <f>(N2753/100)*(I2753*$I$9)+(N2753/100)*(J2753*$J$9)</f>
        <v>82.08</v>
      </c>
      <c r="T2753" s="14">
        <f>(O2753/100)*(K2753*$K$9)</f>
        <v>187.29750000000001</v>
      </c>
      <c r="U2753" s="14">
        <f>(P2753/100)*(K2753*$K$9)+(P2753/100)*(L2753*$L$9)</f>
        <v>0</v>
      </c>
      <c r="V2753" s="14">
        <f>(Q2753/100)*(L2753*$L$9)</f>
        <v>0</v>
      </c>
      <c r="W2753" s="14">
        <f>(R2753/100)*(K2753*$K$9)+(R2753/100)*(L2753*$L$9)</f>
        <v>0</v>
      </c>
      <c r="X2753" s="14">
        <f t="shared" si="868"/>
        <v>150.47999999999999</v>
      </c>
      <c r="Y2753" s="14">
        <f t="shared" si="869"/>
        <v>334.19749999999999</v>
      </c>
      <c r="Z2753" s="14">
        <f t="shared" si="870"/>
        <v>0</v>
      </c>
      <c r="AA2753" s="14">
        <f t="shared" si="871"/>
        <v>0</v>
      </c>
      <c r="AB2753" s="14">
        <f t="shared" si="879"/>
        <v>0</v>
      </c>
      <c r="AC2753" s="15">
        <f t="shared" si="878"/>
        <v>484.7</v>
      </c>
      <c r="AD2753" s="48">
        <f>(ROUND(AC2753-AC2747,1)/AC2747)</f>
        <v>0.29981228211316707</v>
      </c>
      <c r="AE2753" s="113"/>
      <c r="AF2753" s="60"/>
    </row>
    <row r="2754" spans="1:32">
      <c r="A2754" s="99" t="s">
        <v>845</v>
      </c>
      <c r="B2754" s="89"/>
      <c r="C2754" s="21" t="s">
        <v>2</v>
      </c>
      <c r="D2754" s="12">
        <v>57</v>
      </c>
      <c r="E2754" s="12">
        <v>0</v>
      </c>
      <c r="F2754" s="12">
        <v>113</v>
      </c>
      <c r="G2754" s="12">
        <v>0</v>
      </c>
      <c r="H2754" s="12">
        <v>0</v>
      </c>
      <c r="I2754" s="13">
        <v>60</v>
      </c>
      <c r="J2754" s="13">
        <v>20</v>
      </c>
      <c r="K2754" s="13">
        <v>42.5</v>
      </c>
      <c r="L2754" s="13">
        <v>42.5</v>
      </c>
      <c r="M2754" s="13">
        <v>0</v>
      </c>
      <c r="N2754" s="14">
        <f>D2754*$D$10</f>
        <v>68.399999999999991</v>
      </c>
      <c r="O2754" s="14">
        <f>E2754*$E$10</f>
        <v>0</v>
      </c>
      <c r="P2754" s="14">
        <f>F2754*$F$10</f>
        <v>146.9</v>
      </c>
      <c r="Q2754" s="14">
        <f>G2754*$G$10</f>
        <v>0</v>
      </c>
      <c r="R2754" s="14">
        <f>H2754*$H$10</f>
        <v>0</v>
      </c>
      <c r="S2754" s="14">
        <f>(N2754/100)*(I2754*$I$10)+(N2754/100)*(J2754*$J$10)</f>
        <v>82.08</v>
      </c>
      <c r="T2754" s="14">
        <f>(O2754/100)*(K2754*$J$10)</f>
        <v>0</v>
      </c>
      <c r="U2754" s="14">
        <f>(P2754/100)*(K2754*$K$10)+(P2754/100)*(L2754*$L$10)</f>
        <v>187.29750000000001</v>
      </c>
      <c r="V2754" s="14">
        <f>(Q2754/100)*(L2754*$L$10)</f>
        <v>0</v>
      </c>
      <c r="W2754" s="14">
        <f>(R2754/100)*(K2754*$K$10)+(R2754/100)*(L2754*$L$10)</f>
        <v>0</v>
      </c>
      <c r="X2754" s="14">
        <f t="shared" si="868"/>
        <v>150.47999999999999</v>
      </c>
      <c r="Y2754" s="14">
        <f t="shared" si="869"/>
        <v>0</v>
      </c>
      <c r="Z2754" s="14">
        <f t="shared" si="870"/>
        <v>334.19749999999999</v>
      </c>
      <c r="AA2754" s="14">
        <f t="shared" si="871"/>
        <v>0</v>
      </c>
      <c r="AB2754" s="14">
        <f t="shared" si="879"/>
        <v>0</v>
      </c>
      <c r="AC2754" s="15">
        <f t="shared" si="878"/>
        <v>484.7</v>
      </c>
      <c r="AD2754" s="48">
        <f>(ROUND(AC2754-AC2747,1)/AC2747)</f>
        <v>0.29981228211316707</v>
      </c>
      <c r="AE2754" s="113"/>
      <c r="AF2754" s="60"/>
    </row>
    <row r="2755" spans="1:32">
      <c r="A2755" s="99" t="s">
        <v>846</v>
      </c>
      <c r="B2755" s="89"/>
      <c r="C2755" s="21" t="s">
        <v>3</v>
      </c>
      <c r="D2755" s="12">
        <v>57</v>
      </c>
      <c r="E2755" s="12">
        <v>0</v>
      </c>
      <c r="F2755" s="12">
        <v>0</v>
      </c>
      <c r="G2755" s="12">
        <v>113</v>
      </c>
      <c r="H2755" s="12">
        <v>0</v>
      </c>
      <c r="I2755" s="13">
        <v>60</v>
      </c>
      <c r="J2755" s="13">
        <v>20</v>
      </c>
      <c r="K2755" s="13">
        <v>0</v>
      </c>
      <c r="L2755" s="13">
        <v>85</v>
      </c>
      <c r="M2755" s="13">
        <v>0</v>
      </c>
      <c r="N2755" s="14">
        <f>D2755*$D$11</f>
        <v>68.399999999999991</v>
      </c>
      <c r="O2755" s="14">
        <f>E2755*$E$11</f>
        <v>0</v>
      </c>
      <c r="P2755" s="14">
        <f>F2755*$F$11</f>
        <v>0</v>
      </c>
      <c r="Q2755" s="14">
        <f>G2755*$G$11</f>
        <v>146.9</v>
      </c>
      <c r="R2755" s="14">
        <f>H2755*$H$11</f>
        <v>0</v>
      </c>
      <c r="S2755" s="14">
        <f>(N2755/100)*(I2755*$I$11)+(N2755/100)*(J2755*$J$11)</f>
        <v>82.08</v>
      </c>
      <c r="T2755" s="14">
        <f>(O2755/100)*(K2755*$K$11)</f>
        <v>0</v>
      </c>
      <c r="U2755" s="14">
        <f>(P2755/100)*(K2755*$K$11)+(P2755/100)*(L2755*$L$11)</f>
        <v>0</v>
      </c>
      <c r="V2755" s="14">
        <f>(Q2755/100)*(L2755*$L$11)</f>
        <v>187.29750000000001</v>
      </c>
      <c r="W2755" s="14">
        <f>(R2755/100)*(K2755*$K$11)+(R2755/100)*(L2755*$L$11)</f>
        <v>0</v>
      </c>
      <c r="X2755" s="14">
        <f t="shared" si="868"/>
        <v>150.47999999999999</v>
      </c>
      <c r="Y2755" s="14">
        <f t="shared" si="869"/>
        <v>0</v>
      </c>
      <c r="Z2755" s="14">
        <f t="shared" si="870"/>
        <v>0</v>
      </c>
      <c r="AA2755" s="14">
        <f t="shared" si="871"/>
        <v>334.19749999999999</v>
      </c>
      <c r="AB2755" s="14">
        <f t="shared" si="879"/>
        <v>0</v>
      </c>
      <c r="AC2755" s="15">
        <f t="shared" si="878"/>
        <v>484.7</v>
      </c>
      <c r="AD2755" s="48">
        <f>(ROUND(AC2755-AC2747,1)/AC2747)</f>
        <v>0.29981228211316707</v>
      </c>
      <c r="AE2755" s="113"/>
      <c r="AF2755" s="60"/>
    </row>
    <row r="2756" spans="1:32">
      <c r="A2756" s="99" t="s">
        <v>847</v>
      </c>
      <c r="B2756" s="89"/>
      <c r="C2756" s="21" t="s">
        <v>4</v>
      </c>
      <c r="D2756" s="12">
        <v>57</v>
      </c>
      <c r="E2756" s="12">
        <v>0</v>
      </c>
      <c r="F2756" s="12">
        <v>0</v>
      </c>
      <c r="G2756" s="12">
        <v>0</v>
      </c>
      <c r="H2756" s="12">
        <v>113</v>
      </c>
      <c r="I2756" s="13">
        <v>60</v>
      </c>
      <c r="J2756" s="13">
        <v>20</v>
      </c>
      <c r="K2756" s="13">
        <v>42.5</v>
      </c>
      <c r="L2756" s="13">
        <v>42.5</v>
      </c>
      <c r="M2756" s="13">
        <v>0</v>
      </c>
      <c r="N2756" s="14">
        <f>D2756*$D$12</f>
        <v>68.399999999999991</v>
      </c>
      <c r="O2756" s="14">
        <f>E2756*$E$12</f>
        <v>0</v>
      </c>
      <c r="P2756" s="14">
        <f>F2756*$F$12</f>
        <v>0</v>
      </c>
      <c r="Q2756" s="14">
        <f>G2756*$G$12</f>
        <v>0</v>
      </c>
      <c r="R2756" s="14">
        <f>H2756*$H$12</f>
        <v>146.9</v>
      </c>
      <c r="S2756" s="14">
        <f>(N2756/100)*(I2756*$I$12)+(N2756/100)*(J2756*$J$12)</f>
        <v>82.08</v>
      </c>
      <c r="T2756" s="14">
        <f>(O2756/100)*(K2756*$K$12)</f>
        <v>0</v>
      </c>
      <c r="U2756" s="14">
        <f>(P2756/100)*(K2756*$K$12)+(P2756/100)*(L2756*$L$12)</f>
        <v>0</v>
      </c>
      <c r="V2756" s="14">
        <f>(Q2756/100)*(L2756*$L$12)</f>
        <v>0</v>
      </c>
      <c r="W2756" s="14">
        <f>(R2756/100)*(K2756*$K$12)+(R2756/100)*(L2756*$L$12)</f>
        <v>187.29750000000001</v>
      </c>
      <c r="X2756" s="14">
        <f t="shared" si="868"/>
        <v>150.47999999999999</v>
      </c>
      <c r="Y2756" s="14">
        <f t="shared" si="869"/>
        <v>0</v>
      </c>
      <c r="Z2756" s="14">
        <f t="shared" si="870"/>
        <v>0</v>
      </c>
      <c r="AA2756" s="14">
        <f t="shared" si="871"/>
        <v>0</v>
      </c>
      <c r="AB2756" s="14">
        <f t="shared" si="879"/>
        <v>334.19749999999999</v>
      </c>
      <c r="AC2756" s="15">
        <f t="shared" si="878"/>
        <v>484.7</v>
      </c>
      <c r="AD2756" s="48">
        <f>(ROUND(AC2756-AC2747,1)/AC2747)</f>
        <v>0.29981228211316707</v>
      </c>
      <c r="AE2756" s="113"/>
      <c r="AF2756" s="60"/>
    </row>
    <row r="2757" spans="1:32">
      <c r="A2757" s="99" t="s">
        <v>848</v>
      </c>
      <c r="B2757" s="89"/>
      <c r="C2757" s="21" t="s">
        <v>328</v>
      </c>
      <c r="D2757" s="12">
        <v>113</v>
      </c>
      <c r="E2757" s="12">
        <v>0</v>
      </c>
      <c r="F2757" s="12">
        <v>0</v>
      </c>
      <c r="G2757" s="12">
        <v>0</v>
      </c>
      <c r="H2757" s="12">
        <v>0</v>
      </c>
      <c r="I2757" s="13">
        <v>60</v>
      </c>
      <c r="J2757" s="13">
        <v>20</v>
      </c>
      <c r="K2757" s="13">
        <v>0</v>
      </c>
      <c r="L2757" s="13">
        <v>0</v>
      </c>
      <c r="M2757" s="13">
        <v>70</v>
      </c>
      <c r="N2757" s="14">
        <f>D2757*$D$13</f>
        <v>146.9</v>
      </c>
      <c r="O2757" s="14">
        <f>E2757*$E$13</f>
        <v>0</v>
      </c>
      <c r="P2757" s="14">
        <f>F2757*$F$13</f>
        <v>0</v>
      </c>
      <c r="Q2757" s="14">
        <f>G2757*$G$13</f>
        <v>0</v>
      </c>
      <c r="R2757" s="14">
        <f>H2757*$H$13</f>
        <v>0</v>
      </c>
      <c r="S2757" s="14">
        <f>(N2757/100)*(I2757*$I$14)+(N2757/100)*(J2757*$J$14)+(N2757/100)*(M2757*$M$14)</f>
        <v>330.52499999999998</v>
      </c>
      <c r="T2757" s="14">
        <f>(O2757/100)*(K2757*$K$13)+(O2757/100)*(M2757*$M$13)</f>
        <v>0</v>
      </c>
      <c r="U2757" s="14">
        <f>(P2757/100)*(K2757*$K$13)+(P2757/100)*(L2757*$L$13)+(P2757/100)*(M2757*$M$13)</f>
        <v>0</v>
      </c>
      <c r="V2757" s="14">
        <f>(Q2757/100)*(L2757*$L$13)+(Q2757/100)*(M2757*$M$13)</f>
        <v>0</v>
      </c>
      <c r="W2757" s="14">
        <f>(R2757/100)*(K2757*$K$13)+(R2757/100)*(L2757*$L$13)+(R2757/100)*(M2757*$M$13)</f>
        <v>0</v>
      </c>
      <c r="X2757" s="14">
        <f t="shared" si="868"/>
        <v>477.42499999999995</v>
      </c>
      <c r="Y2757" s="14">
        <f t="shared" si="869"/>
        <v>0</v>
      </c>
      <c r="Z2757" s="14">
        <f t="shared" si="870"/>
        <v>0</v>
      </c>
      <c r="AA2757" s="14">
        <f t="shared" si="871"/>
        <v>0</v>
      </c>
      <c r="AB2757" s="14">
        <f t="shared" si="879"/>
        <v>0</v>
      </c>
      <c r="AC2757" s="15">
        <f t="shared" si="878"/>
        <v>477.4</v>
      </c>
      <c r="AD2757" s="48">
        <f>(ROUND(AC2757-AC2747,1)/AC2747)</f>
        <v>0.28023598820058998</v>
      </c>
      <c r="AE2757" s="113"/>
      <c r="AF2757" s="60"/>
    </row>
    <row r="2758" spans="1:32">
      <c r="A2758" s="99" t="s">
        <v>849</v>
      </c>
      <c r="B2758" s="89"/>
      <c r="C2758" s="21" t="s">
        <v>329</v>
      </c>
      <c r="D2758" s="12">
        <v>113</v>
      </c>
      <c r="E2758" s="12">
        <v>0</v>
      </c>
      <c r="F2758" s="12">
        <v>0</v>
      </c>
      <c r="G2758" s="12">
        <v>0</v>
      </c>
      <c r="H2758" s="12">
        <v>0</v>
      </c>
      <c r="I2758" s="13">
        <v>60</v>
      </c>
      <c r="J2758" s="13">
        <v>20</v>
      </c>
      <c r="K2758" s="13">
        <v>70</v>
      </c>
      <c r="L2758" s="13">
        <v>0</v>
      </c>
      <c r="M2758" s="13">
        <v>0</v>
      </c>
      <c r="N2758" s="14">
        <f>D2758*$D$14</f>
        <v>146.9</v>
      </c>
      <c r="O2758" s="14">
        <f>E2758*$E$14</f>
        <v>0</v>
      </c>
      <c r="P2758" s="14">
        <f>F2758*$F$14</f>
        <v>0</v>
      </c>
      <c r="Q2758" s="14">
        <f>G2758*$G$14</f>
        <v>0</v>
      </c>
      <c r="R2758" s="14">
        <f>H2758*$H$14</f>
        <v>0</v>
      </c>
      <c r="S2758" s="14">
        <f>(N2758/100)*(I2758*$I$14)+(N2758/100)*(J2758*$J$14)+(N2758/100)*(K2758*$K$14)</f>
        <v>330.52499999999998</v>
      </c>
      <c r="T2758" s="14">
        <f>(O2758/100)*(K2758*$K$14)</f>
        <v>0</v>
      </c>
      <c r="U2758" s="14">
        <f>(P2758/100)*(K2758*$K$14)+(P2758/100)*(L2758*$L$14)</f>
        <v>0</v>
      </c>
      <c r="V2758" s="14">
        <f>(Q2758/100)*(L2758*$L$14)</f>
        <v>0</v>
      </c>
      <c r="W2758" s="14">
        <f>(R2758/100)*(K2758*$L$14)+(R2758/100)*(L2758*$M$14)</f>
        <v>0</v>
      </c>
      <c r="X2758" s="14">
        <f t="shared" si="868"/>
        <v>477.42499999999995</v>
      </c>
      <c r="Y2758" s="14">
        <f t="shared" si="869"/>
        <v>0</v>
      </c>
      <c r="Z2758" s="14">
        <f t="shared" si="870"/>
        <v>0</v>
      </c>
      <c r="AA2758" s="14">
        <f t="shared" si="871"/>
        <v>0</v>
      </c>
      <c r="AB2758" s="14">
        <f t="shared" si="879"/>
        <v>0</v>
      </c>
      <c r="AC2758" s="15">
        <f t="shared" si="878"/>
        <v>477.4</v>
      </c>
      <c r="AD2758" s="48">
        <f>(ROUND(AC2758-AC2747,1)/AC2747)</f>
        <v>0.28023598820058998</v>
      </c>
      <c r="AE2758" s="113"/>
      <c r="AF2758" s="60"/>
    </row>
    <row r="2759" spans="1:32">
      <c r="A2759" s="99"/>
      <c r="B2759" s="89"/>
      <c r="C2759" s="21" t="s">
        <v>330</v>
      </c>
      <c r="D2759" s="12">
        <v>113</v>
      </c>
      <c r="E2759" s="12">
        <v>0</v>
      </c>
      <c r="F2759" s="12">
        <v>0</v>
      </c>
      <c r="G2759" s="12">
        <v>0</v>
      </c>
      <c r="H2759" s="12">
        <v>0</v>
      </c>
      <c r="I2759" s="13">
        <v>60</v>
      </c>
      <c r="J2759" s="13">
        <v>20</v>
      </c>
      <c r="K2759" s="13">
        <v>0</v>
      </c>
      <c r="L2759" s="13">
        <v>70</v>
      </c>
      <c r="M2759" s="13">
        <v>0</v>
      </c>
      <c r="N2759" s="14">
        <f>D2759*$D$15</f>
        <v>146.9</v>
      </c>
      <c r="O2759" s="14">
        <f>E2759*$E$15</f>
        <v>0</v>
      </c>
      <c r="P2759" s="14">
        <f>F2759*$F$15</f>
        <v>0</v>
      </c>
      <c r="Q2759" s="14">
        <f>G2759*$G$15</f>
        <v>0</v>
      </c>
      <c r="R2759" s="14">
        <f>H2759*$H$15</f>
        <v>0</v>
      </c>
      <c r="S2759" s="14">
        <f>(N2759/100)*(I2759*$I$15)+(N2759/100)*(J2759*$J$15)+(N2759/100)*(L2759*$L$15)</f>
        <v>330.52499999999998</v>
      </c>
      <c r="T2759" s="14">
        <f>(O2759/100)*(K2759*$K$15)</f>
        <v>0</v>
      </c>
      <c r="U2759" s="14">
        <f>(P2759/100)*(K2759*$K$15)+(P2759/100)*(L2759*$L$15)</f>
        <v>0</v>
      </c>
      <c r="V2759" s="14">
        <f>(Q2759/100)*(L2759*$L$15)</f>
        <v>0</v>
      </c>
      <c r="W2759" s="14">
        <f>(R2759/100)*(K2759*$K$15)+(R2759/100)*(L2759*$L$15)</f>
        <v>0</v>
      </c>
      <c r="X2759" s="14">
        <f t="shared" si="868"/>
        <v>477.42499999999995</v>
      </c>
      <c r="Y2759" s="14">
        <f t="shared" si="869"/>
        <v>0</v>
      </c>
      <c r="Z2759" s="14">
        <f t="shared" si="870"/>
        <v>0</v>
      </c>
      <c r="AA2759" s="14">
        <f t="shared" si="871"/>
        <v>0</v>
      </c>
      <c r="AB2759" s="14">
        <f t="shared" si="879"/>
        <v>0</v>
      </c>
      <c r="AC2759" s="15">
        <f t="shared" si="878"/>
        <v>477.4</v>
      </c>
      <c r="AD2759" s="48">
        <f>(ROUND(AC2759-AC2747,1)/AC2747)</f>
        <v>0.28023598820058998</v>
      </c>
      <c r="AE2759" s="113"/>
      <c r="AF2759" s="60"/>
    </row>
    <row r="2760" spans="1:32">
      <c r="A2760" s="99"/>
      <c r="B2760" s="89"/>
      <c r="C2760" s="21" t="s">
        <v>326</v>
      </c>
      <c r="D2760" s="12">
        <v>113</v>
      </c>
      <c r="E2760" s="12">
        <v>0</v>
      </c>
      <c r="F2760" s="12">
        <v>0</v>
      </c>
      <c r="G2760" s="12">
        <v>0</v>
      </c>
      <c r="H2760" s="12">
        <v>0</v>
      </c>
      <c r="I2760" s="13">
        <v>60</v>
      </c>
      <c r="J2760" s="13">
        <v>55</v>
      </c>
      <c r="K2760" s="13">
        <v>0</v>
      </c>
      <c r="L2760" s="13">
        <v>0</v>
      </c>
      <c r="M2760" s="13">
        <v>0</v>
      </c>
      <c r="N2760" s="14">
        <f>D2760*$D$16</f>
        <v>146.9</v>
      </c>
      <c r="O2760" s="14">
        <f>E2760*$E$16</f>
        <v>0</v>
      </c>
      <c r="P2760" s="14">
        <f>F2760*$F$16</f>
        <v>0</v>
      </c>
      <c r="Q2760" s="14">
        <f>G2760*$G$16</f>
        <v>0</v>
      </c>
      <c r="R2760" s="14">
        <f>H2760*$H$16</f>
        <v>0</v>
      </c>
      <c r="S2760" s="14">
        <f>(N2760/100)*(I2760*$I$16)+(N2760/100)*(J2760*$J$16)</f>
        <v>273.96850000000001</v>
      </c>
      <c r="T2760" s="14">
        <f>(O2760/100)*(K2760*$K$16)</f>
        <v>0</v>
      </c>
      <c r="U2760" s="14">
        <f>(P2760/100)*(K2760*$K$16)+(P2760/100)*(L2760*$L$16)</f>
        <v>0</v>
      </c>
      <c r="V2760" s="14">
        <f>(Q2760/100)*(L2760*$L$16)</f>
        <v>0</v>
      </c>
      <c r="W2760" s="14">
        <f>(R2760/100)*(K2760*$K$16)+(R2760/100)*(L2760*$L$16)</f>
        <v>0</v>
      </c>
      <c r="X2760" s="14">
        <f t="shared" si="868"/>
        <v>420.86850000000004</v>
      </c>
      <c r="Y2760" s="14">
        <f t="shared" si="869"/>
        <v>0</v>
      </c>
      <c r="Z2760" s="14">
        <f t="shared" si="870"/>
        <v>0</v>
      </c>
      <c r="AA2760" s="14">
        <f t="shared" si="871"/>
        <v>0</v>
      </c>
      <c r="AB2760" s="14">
        <f t="shared" si="879"/>
        <v>0</v>
      </c>
      <c r="AC2760" s="15">
        <f t="shared" si="878"/>
        <v>420.9</v>
      </c>
      <c r="AD2760" s="48">
        <f>(ROUND(AC2760-AC2747,1)/AC2747)</f>
        <v>0.12872083668543846</v>
      </c>
      <c r="AE2760" s="113"/>
      <c r="AF2760" s="60"/>
    </row>
    <row r="2761" spans="1:32">
      <c r="A2761" s="99"/>
      <c r="B2761" s="89"/>
      <c r="C2761" s="21" t="s">
        <v>327</v>
      </c>
      <c r="D2761" s="12">
        <v>113</v>
      </c>
      <c r="E2761" s="12">
        <v>0</v>
      </c>
      <c r="F2761" s="12">
        <v>0</v>
      </c>
      <c r="G2761" s="12">
        <v>0</v>
      </c>
      <c r="H2761" s="12">
        <v>0</v>
      </c>
      <c r="I2761" s="13">
        <v>83</v>
      </c>
      <c r="J2761" s="13">
        <v>20</v>
      </c>
      <c r="K2761" s="13">
        <v>0</v>
      </c>
      <c r="L2761" s="13">
        <v>0</v>
      </c>
      <c r="M2761" s="13">
        <v>0</v>
      </c>
      <c r="N2761" s="14">
        <f>D2761*$D$17</f>
        <v>146.9</v>
      </c>
      <c r="O2761" s="14">
        <f>E2761*$E$17</f>
        <v>0</v>
      </c>
      <c r="P2761" s="14">
        <f>F2761*$F$17</f>
        <v>0</v>
      </c>
      <c r="Q2761" s="14">
        <f>G2761*$G$17</f>
        <v>0</v>
      </c>
      <c r="R2761" s="14">
        <f>H2761*$H$17</f>
        <v>0</v>
      </c>
      <c r="S2761" s="14">
        <f>(N2761/100)*(I2761*$I$17)+(N2761/100)*(J2761*$J$17)</f>
        <v>309.81209999999999</v>
      </c>
      <c r="T2761" s="14">
        <f>(O2761/100)*(K2761*$K$17)</f>
        <v>0</v>
      </c>
      <c r="U2761" s="14">
        <f>(P2761/100)*(K2761*$K$17)+(P2761/100)*(L2761*$L$17)</f>
        <v>0</v>
      </c>
      <c r="V2761" s="14">
        <f>(Q2761/100)*(L2761*$L$17)</f>
        <v>0</v>
      </c>
      <c r="W2761" s="14">
        <f>(R2761/100)*(K2761*$K$17)+(R2761/100)*(L2761*$L$17)</f>
        <v>0</v>
      </c>
      <c r="X2761" s="14">
        <f t="shared" si="868"/>
        <v>456.71209999999996</v>
      </c>
      <c r="Y2761" s="14">
        <f t="shared" si="869"/>
        <v>0</v>
      </c>
      <c r="Z2761" s="14">
        <f t="shared" si="870"/>
        <v>0</v>
      </c>
      <c r="AA2761" s="14">
        <f t="shared" si="871"/>
        <v>0</v>
      </c>
      <c r="AB2761" s="14">
        <f t="shared" si="879"/>
        <v>0</v>
      </c>
      <c r="AC2761" s="15">
        <f t="shared" si="878"/>
        <v>456.7</v>
      </c>
      <c r="AD2761" s="48">
        <f>(ROUND(AC2761-AC2747,1)/AC2747)</f>
        <v>0.22472512737999464</v>
      </c>
      <c r="AE2761" s="113"/>
      <c r="AF2761" s="60"/>
    </row>
    <row r="2762" spans="1:32">
      <c r="A2762" s="106" t="s">
        <v>0</v>
      </c>
      <c r="B2762" s="86" t="s">
        <v>132</v>
      </c>
      <c r="C2762" s="50" t="s">
        <v>244</v>
      </c>
      <c r="D2762" s="11">
        <v>108</v>
      </c>
      <c r="E2762" s="11">
        <v>0</v>
      </c>
      <c r="F2762" s="11">
        <v>0</v>
      </c>
      <c r="G2762" s="11">
        <v>0</v>
      </c>
      <c r="H2762" s="11">
        <v>0</v>
      </c>
      <c r="I2762" s="51">
        <v>70</v>
      </c>
      <c r="J2762" s="51">
        <v>20</v>
      </c>
      <c r="K2762" s="51">
        <v>0</v>
      </c>
      <c r="L2762" s="51">
        <v>0</v>
      </c>
      <c r="M2762" s="51">
        <v>0</v>
      </c>
      <c r="N2762" s="52">
        <f>D2762*$D$3</f>
        <v>162</v>
      </c>
      <c r="O2762" s="52">
        <f>E2762*$E$3</f>
        <v>0</v>
      </c>
      <c r="P2762" s="52">
        <f>F2762*$F$3</f>
        <v>0</v>
      </c>
      <c r="Q2762" s="52">
        <f>G2762*$G$3</f>
        <v>0</v>
      </c>
      <c r="R2762" s="52">
        <f>H2762*$H$3</f>
        <v>0</v>
      </c>
      <c r="S2762" s="52">
        <f>(N2762/100)*(I2762*$I$3)+(N2762/100)*(J2762*$J$3)</f>
        <v>218.70000000000002</v>
      </c>
      <c r="T2762" s="52">
        <f>(O2762/100)*(K2762*$K$3)</f>
        <v>0</v>
      </c>
      <c r="U2762" s="52">
        <f>(P2762/100)*(K2762*$K$3)+(P2762/100)*(L2762*$L$3)</f>
        <v>0</v>
      </c>
      <c r="V2762" s="52">
        <f>(Q2762/100)*(L2762*$L$3)</f>
        <v>0</v>
      </c>
      <c r="W2762" s="52">
        <f>(R2762/100)*(K2762*$K$3)+(R2762/100)*(L2762*$L$3)</f>
        <v>0</v>
      </c>
      <c r="X2762" s="52">
        <f t="shared" si="868"/>
        <v>380.70000000000005</v>
      </c>
      <c r="Y2762" s="52">
        <f t="shared" si="869"/>
        <v>0</v>
      </c>
      <c r="Z2762" s="52">
        <f t="shared" si="870"/>
        <v>0</v>
      </c>
      <c r="AA2762" s="52">
        <f t="shared" si="871"/>
        <v>0</v>
      </c>
      <c r="AB2762" s="52">
        <f t="shared" si="879"/>
        <v>0</v>
      </c>
      <c r="AC2762" s="53">
        <f>ROUND(X2762+Y2762+Z2762+AA2762+AB2762,1)</f>
        <v>380.7</v>
      </c>
      <c r="AD2762" s="58">
        <v>0</v>
      </c>
      <c r="AE2762" s="113" t="s">
        <v>814</v>
      </c>
      <c r="AF2762" s="60"/>
    </row>
    <row r="2763" spans="1:32">
      <c r="A2763" s="99" t="s">
        <v>815</v>
      </c>
      <c r="B2763" s="87">
        <v>12</v>
      </c>
      <c r="C2763" s="21" t="s">
        <v>325</v>
      </c>
      <c r="D2763" s="12">
        <v>108</v>
      </c>
      <c r="E2763" s="12">
        <v>0</v>
      </c>
      <c r="F2763" s="12">
        <v>0</v>
      </c>
      <c r="G2763" s="12">
        <v>0</v>
      </c>
      <c r="H2763" s="12">
        <v>0</v>
      </c>
      <c r="I2763" s="13">
        <v>90</v>
      </c>
      <c r="J2763" s="13">
        <v>32</v>
      </c>
      <c r="K2763" s="13">
        <v>0</v>
      </c>
      <c r="L2763" s="13">
        <v>0</v>
      </c>
      <c r="M2763" s="13">
        <v>0</v>
      </c>
      <c r="N2763" s="14">
        <f>D2763*$D$4</f>
        <v>140.4</v>
      </c>
      <c r="O2763" s="14">
        <f>E2763*$E$4</f>
        <v>0</v>
      </c>
      <c r="P2763" s="14">
        <f>F2763*$F$4</f>
        <v>0</v>
      </c>
      <c r="Q2763" s="14">
        <f>G2763*$G$4</f>
        <v>0</v>
      </c>
      <c r="R2763" s="14">
        <f>H2763*$H$4</f>
        <v>0</v>
      </c>
      <c r="S2763" s="14">
        <f>(N2763/100)*(I2763*$I$4)+(N2763/100)*(J2763*$J$4)</f>
        <v>308.31840000000005</v>
      </c>
      <c r="T2763" s="14">
        <f>(O2763/100)*(K2763*$K$4)</f>
        <v>0</v>
      </c>
      <c r="U2763" s="14">
        <f>(P2763/100)*(K2763*$K$4)+(P2763/100)*(L2763*$L$4)</f>
        <v>0</v>
      </c>
      <c r="V2763" s="14">
        <f>(Q2763/100)*(L2763*$L$4)</f>
        <v>0</v>
      </c>
      <c r="W2763" s="14">
        <f>(R2763/100)*(K2763*$K$4)+(R2763/100)*(L2763*$L$4)</f>
        <v>0</v>
      </c>
      <c r="X2763" s="14">
        <f t="shared" si="868"/>
        <v>448.71840000000009</v>
      </c>
      <c r="Y2763" s="14">
        <f t="shared" si="869"/>
        <v>0</v>
      </c>
      <c r="Z2763" s="14">
        <f t="shared" si="870"/>
        <v>0</v>
      </c>
      <c r="AA2763" s="14">
        <f t="shared" si="871"/>
        <v>0</v>
      </c>
      <c r="AB2763" s="14">
        <f>R2763+W2763</f>
        <v>0</v>
      </c>
      <c r="AC2763" s="15">
        <f>ROUND(X2763+Y2763+Z2763+AA2763+AB2763,1)</f>
        <v>448.7</v>
      </c>
      <c r="AD2763" s="48">
        <f>(ROUND(AC2763-AC2762,1)/AC2762)</f>
        <v>0.17861833464670346</v>
      </c>
      <c r="AE2763" s="113"/>
      <c r="AF2763" s="60"/>
    </row>
    <row r="2764" spans="1:32">
      <c r="A2764" s="99" t="s">
        <v>816</v>
      </c>
      <c r="B2764" s="87">
        <v>10</v>
      </c>
      <c r="C2764" s="21" t="s">
        <v>850</v>
      </c>
      <c r="D2764" s="12">
        <v>108</v>
      </c>
      <c r="E2764" s="12">
        <v>0</v>
      </c>
      <c r="F2764" s="12">
        <v>0</v>
      </c>
      <c r="G2764" s="12">
        <v>0</v>
      </c>
      <c r="H2764" s="12">
        <v>0</v>
      </c>
      <c r="I2764" s="13">
        <v>70</v>
      </c>
      <c r="J2764" s="13">
        <v>20</v>
      </c>
      <c r="K2764" s="13">
        <v>0</v>
      </c>
      <c r="L2764" s="13">
        <v>0</v>
      </c>
      <c r="M2764" s="13">
        <v>0</v>
      </c>
      <c r="N2764" s="14">
        <f>D2764*$D$5</f>
        <v>151.19999999999999</v>
      </c>
      <c r="O2764" s="14">
        <f>E2764*$E$5</f>
        <v>0</v>
      </c>
      <c r="P2764" s="14">
        <f>F2764*$F$5</f>
        <v>0</v>
      </c>
      <c r="Q2764" s="14">
        <f>G2764*$G$5</f>
        <v>0</v>
      </c>
      <c r="R2764" s="14">
        <f>H2764*$H$5</f>
        <v>0</v>
      </c>
      <c r="S2764" s="14">
        <f>(N2764/100)*(I2764*$I$5)+(N2764/100)*(J2764*$J$5)</f>
        <v>204.11999999999998</v>
      </c>
      <c r="T2764" s="14">
        <f>(O2764/100)*(K2764*$K$5)</f>
        <v>0</v>
      </c>
      <c r="U2764" s="14">
        <f>(P2764/100)*(K2764*$K$5)+(P2764/100)*(L2764*$L$5)</f>
        <v>0</v>
      </c>
      <c r="V2764" s="14">
        <f>(Q2764/100)*(L2764*$L$5)</f>
        <v>0</v>
      </c>
      <c r="W2764" s="14">
        <f>(R2764/100)*(K2764*$K$5)+(R2764/100)*(L2764*$L$5)</f>
        <v>0</v>
      </c>
      <c r="X2764" s="14">
        <f t="shared" si="868"/>
        <v>355.31999999999994</v>
      </c>
      <c r="Y2764" s="14">
        <f t="shared" si="869"/>
        <v>0</v>
      </c>
      <c r="Z2764" s="14">
        <f t="shared" si="870"/>
        <v>0</v>
      </c>
      <c r="AA2764" s="14">
        <f t="shared" si="871"/>
        <v>0</v>
      </c>
      <c r="AB2764" s="14">
        <f>R2764+W2764</f>
        <v>0</v>
      </c>
      <c r="AC2764" s="15">
        <f t="shared" ref="AC2764:AC2776" si="880">ROUND(X2764+Y2764+Z2764+AA2764+AB2764,1)</f>
        <v>355.3</v>
      </c>
      <c r="AD2764" s="48">
        <f>(ROUND(AC2764-AC2762,1)/AC2762)</f>
        <v>-6.6719201470974515E-2</v>
      </c>
      <c r="AE2764" s="113"/>
      <c r="AF2764" s="60"/>
    </row>
    <row r="2765" spans="1:32">
      <c r="A2765" s="99" t="s">
        <v>817</v>
      </c>
      <c r="B2765" s="87">
        <v>0</v>
      </c>
      <c r="C2765" s="21" t="s">
        <v>338</v>
      </c>
      <c r="D2765" s="12">
        <v>108</v>
      </c>
      <c r="E2765" s="12">
        <v>0</v>
      </c>
      <c r="F2765" s="12">
        <v>0</v>
      </c>
      <c r="G2765" s="12">
        <v>0</v>
      </c>
      <c r="H2765" s="12">
        <v>0</v>
      </c>
      <c r="I2765" s="13">
        <v>70</v>
      </c>
      <c r="J2765" s="13">
        <v>20</v>
      </c>
      <c r="K2765" s="13">
        <v>0</v>
      </c>
      <c r="L2765" s="13">
        <v>0</v>
      </c>
      <c r="M2765" s="13">
        <v>0</v>
      </c>
      <c r="N2765" s="14">
        <f>D2765*$D$6</f>
        <v>151.19999999999999</v>
      </c>
      <c r="O2765" s="14">
        <f>E2765*$E$6</f>
        <v>0</v>
      </c>
      <c r="P2765" s="14">
        <f>F2765*$F$6</f>
        <v>0</v>
      </c>
      <c r="Q2765" s="14">
        <f>G2765*$G$6</f>
        <v>0</v>
      </c>
      <c r="R2765" s="14">
        <f>H2765*$H$6</f>
        <v>0</v>
      </c>
      <c r="S2765" s="14">
        <f>(N2765/100)*(I2765*$I$6)+(N2765/100)*(J2765*$J$6)</f>
        <v>204.11999999999998</v>
      </c>
      <c r="T2765" s="14">
        <f>(O2765/100)*(K2765*$K$6)</f>
        <v>0</v>
      </c>
      <c r="U2765" s="14">
        <f>(P2765/100)*(K2765*$K$6)+(P2765/100)*(L2765*$L$6)</f>
        <v>0</v>
      </c>
      <c r="V2765" s="14">
        <f>(Q2765/100)*(L2765*$L$6)</f>
        <v>0</v>
      </c>
      <c r="W2765" s="14">
        <f>(R2765/100)*(K2765*$K$6)+(R2765/100)*(L2765*$L$6)</f>
        <v>0</v>
      </c>
      <c r="X2765" s="14">
        <f t="shared" si="868"/>
        <v>355.31999999999994</v>
      </c>
      <c r="Y2765" s="14">
        <f t="shared" si="869"/>
        <v>0</v>
      </c>
      <c r="Z2765" s="14">
        <f t="shared" si="870"/>
        <v>0</v>
      </c>
      <c r="AA2765" s="14">
        <f t="shared" si="871"/>
        <v>0</v>
      </c>
      <c r="AB2765" s="14">
        <f t="shared" ref="AB2765:AB2776" si="881">R2765+W2765</f>
        <v>0</v>
      </c>
      <c r="AC2765" s="15">
        <f t="shared" si="880"/>
        <v>355.3</v>
      </c>
      <c r="AD2765" s="48">
        <f>(ROUND(AC2765-AC2762,1)/AC2762)</f>
        <v>-6.6719201470974515E-2</v>
      </c>
      <c r="AE2765" s="113"/>
      <c r="AF2765" s="60"/>
    </row>
    <row r="2766" spans="1:32">
      <c r="A2766" s="99" t="s">
        <v>818</v>
      </c>
      <c r="B2766" s="87">
        <v>0</v>
      </c>
      <c r="C2766" s="21" t="s">
        <v>339</v>
      </c>
      <c r="D2766" s="12">
        <v>108</v>
      </c>
      <c r="E2766" s="12">
        <v>0</v>
      </c>
      <c r="F2766" s="12">
        <v>0</v>
      </c>
      <c r="G2766" s="12">
        <v>0</v>
      </c>
      <c r="H2766" s="12">
        <v>0</v>
      </c>
      <c r="I2766" s="13">
        <v>70</v>
      </c>
      <c r="J2766" s="13">
        <v>20</v>
      </c>
      <c r="K2766" s="13">
        <v>0</v>
      </c>
      <c r="L2766" s="13">
        <v>0</v>
      </c>
      <c r="M2766" s="13">
        <v>0</v>
      </c>
      <c r="N2766" s="14">
        <f>D2766*$D$7</f>
        <v>151.19999999999999</v>
      </c>
      <c r="O2766" s="14">
        <f>E2766*$E$7</f>
        <v>0</v>
      </c>
      <c r="P2766" s="14">
        <f>F2766*$F$7</f>
        <v>0</v>
      </c>
      <c r="Q2766" s="14">
        <f>G2766*$G$7</f>
        <v>0</v>
      </c>
      <c r="R2766" s="14">
        <f>H2766*$H$7</f>
        <v>0</v>
      </c>
      <c r="S2766" s="14">
        <f>(N2766/100)*(I2766*$I$7)+(N2766/100)*(J2766*$J$7)</f>
        <v>204.11999999999998</v>
      </c>
      <c r="T2766" s="14">
        <f>(O2766/100)*(K2766*$K$7)</f>
        <v>0</v>
      </c>
      <c r="U2766" s="14">
        <f>(P2766/100)*(K2766*$K$7)+(P2766/100)*(L2766*$L$7)</f>
        <v>0</v>
      </c>
      <c r="V2766" s="14">
        <f>(Q2766/100)*(L2766*$L$7)</f>
        <v>0</v>
      </c>
      <c r="W2766" s="14">
        <f>(R2766/100)*(K2766*$K$7)+(R2766/100)*(L2766*$L$7)</f>
        <v>0</v>
      </c>
      <c r="X2766" s="14">
        <f t="shared" ref="X2766:X2776" si="882">N2766+S2766</f>
        <v>355.31999999999994</v>
      </c>
      <c r="Y2766" s="14">
        <f t="shared" ref="Y2766:Y2776" si="883">O2766+T2766</f>
        <v>0</v>
      </c>
      <c r="Z2766" s="14">
        <f t="shared" ref="Z2766:Z2776" si="884">P2766+U2766</f>
        <v>0</v>
      </c>
      <c r="AA2766" s="14">
        <f t="shared" ref="AA2766:AA2776" si="885">Q2766+V2766</f>
        <v>0</v>
      </c>
      <c r="AB2766" s="14">
        <f t="shared" si="881"/>
        <v>0</v>
      </c>
      <c r="AC2766" s="15">
        <f t="shared" si="880"/>
        <v>355.3</v>
      </c>
      <c r="AD2766" s="48">
        <f>(ROUND(AC2766-AC2762,1)/AC2762)</f>
        <v>-6.6719201470974515E-2</v>
      </c>
      <c r="AE2766" s="113"/>
      <c r="AF2766" s="60"/>
    </row>
    <row r="2767" spans="1:32">
      <c r="A2767" s="99" t="s">
        <v>667</v>
      </c>
      <c r="B2767" s="87"/>
      <c r="C2767" s="21" t="s">
        <v>340</v>
      </c>
      <c r="D2767" s="12">
        <v>108</v>
      </c>
      <c r="E2767" s="12">
        <v>0</v>
      </c>
      <c r="F2767" s="12">
        <v>0</v>
      </c>
      <c r="G2767" s="12">
        <v>0</v>
      </c>
      <c r="H2767" s="12">
        <v>0</v>
      </c>
      <c r="I2767" s="13">
        <v>70</v>
      </c>
      <c r="J2767" s="13">
        <v>20</v>
      </c>
      <c r="K2767" s="13">
        <v>0</v>
      </c>
      <c r="L2767" s="13">
        <v>0</v>
      </c>
      <c r="M2767" s="13">
        <v>0</v>
      </c>
      <c r="N2767" s="14">
        <f>D2767*$D$8</f>
        <v>151.19999999999999</v>
      </c>
      <c r="O2767" s="14">
        <f>E2767*$E$8</f>
        <v>0</v>
      </c>
      <c r="P2767" s="14">
        <f>F2767*$F$8</f>
        <v>0</v>
      </c>
      <c r="Q2767" s="14">
        <f>G2767*$G$8</f>
        <v>0</v>
      </c>
      <c r="R2767" s="14">
        <f>H2767*$H$8</f>
        <v>0</v>
      </c>
      <c r="S2767" s="14">
        <f>(N2767/100)*(I2767*$I$8)+(N2767/100)*(J2767*$J$8)</f>
        <v>204.11999999999998</v>
      </c>
      <c r="T2767" s="14">
        <f>(O2767/100)*(K2767*$K$8)</f>
        <v>0</v>
      </c>
      <c r="U2767" s="14">
        <f>(P2767/100)*(K2767*$K$8)+(P2767/100)*(L2767*$L$8)</f>
        <v>0</v>
      </c>
      <c r="V2767" s="14">
        <f>(Q2767/100)*(L2767*$L$8)</f>
        <v>0</v>
      </c>
      <c r="W2767" s="14">
        <f>(R2767/100)*(K2767*$K$8)+(R2767/100)*(L2767*$L$8)</f>
        <v>0</v>
      </c>
      <c r="X2767" s="14">
        <f t="shared" si="882"/>
        <v>355.31999999999994</v>
      </c>
      <c r="Y2767" s="14">
        <f t="shared" si="883"/>
        <v>0</v>
      </c>
      <c r="Z2767" s="14">
        <f t="shared" si="884"/>
        <v>0</v>
      </c>
      <c r="AA2767" s="14">
        <f t="shared" si="885"/>
        <v>0</v>
      </c>
      <c r="AB2767" s="14">
        <f t="shared" si="881"/>
        <v>0</v>
      </c>
      <c r="AC2767" s="15">
        <f t="shared" si="880"/>
        <v>355.3</v>
      </c>
      <c r="AD2767" s="48">
        <f>(ROUND(AC2767-AC2762,1)/AC2762)</f>
        <v>-6.6719201470974515E-2</v>
      </c>
      <c r="AE2767" s="113"/>
      <c r="AF2767" s="60"/>
    </row>
    <row r="2768" spans="1:32">
      <c r="A2768" s="99" t="s">
        <v>606</v>
      </c>
      <c r="B2768" s="87"/>
      <c r="C2768" s="21" t="s">
        <v>1</v>
      </c>
      <c r="D2768" s="12">
        <v>54</v>
      </c>
      <c r="E2768" s="12">
        <v>108</v>
      </c>
      <c r="F2768" s="12">
        <v>0</v>
      </c>
      <c r="G2768" s="12">
        <v>0</v>
      </c>
      <c r="H2768" s="12">
        <v>0</v>
      </c>
      <c r="I2768" s="13">
        <v>70</v>
      </c>
      <c r="J2768" s="13">
        <v>20</v>
      </c>
      <c r="K2768" s="13">
        <v>95</v>
      </c>
      <c r="L2768" s="13">
        <v>0</v>
      </c>
      <c r="M2768" s="13">
        <v>0</v>
      </c>
      <c r="N2768" s="14">
        <f>D2768*$D$9</f>
        <v>64.8</v>
      </c>
      <c r="O2768" s="14">
        <f>E2768*$E$9</f>
        <v>140.4</v>
      </c>
      <c r="P2768" s="14">
        <f>F2768*$F$9</f>
        <v>0</v>
      </c>
      <c r="Q2768" s="14">
        <f>G2768*$G$9</f>
        <v>0</v>
      </c>
      <c r="R2768" s="14">
        <f>H2768*$H$9</f>
        <v>0</v>
      </c>
      <c r="S2768" s="14">
        <f>(N2768/100)*(I2768*$I$9)+(N2768/100)*(J2768*$J$9)</f>
        <v>87.48</v>
      </c>
      <c r="T2768" s="14">
        <f>(O2768/100)*(K2768*$K$9)</f>
        <v>200.07000000000002</v>
      </c>
      <c r="U2768" s="14">
        <f>(P2768/100)*(K2768*$K$9)+(P2768/100)*(L2768*$L$9)</f>
        <v>0</v>
      </c>
      <c r="V2768" s="14">
        <f>(Q2768/100)*(L2768*$L$9)</f>
        <v>0</v>
      </c>
      <c r="W2768" s="14">
        <f>(R2768/100)*(K2768*$K$9)+(R2768/100)*(L2768*$L$9)</f>
        <v>0</v>
      </c>
      <c r="X2768" s="14">
        <f t="shared" si="882"/>
        <v>152.28</v>
      </c>
      <c r="Y2768" s="14">
        <f t="shared" si="883"/>
        <v>340.47</v>
      </c>
      <c r="Z2768" s="14">
        <f t="shared" si="884"/>
        <v>0</v>
      </c>
      <c r="AA2768" s="14">
        <f t="shared" si="885"/>
        <v>0</v>
      </c>
      <c r="AB2768" s="14">
        <f t="shared" si="881"/>
        <v>0</v>
      </c>
      <c r="AC2768" s="15">
        <f t="shared" si="880"/>
        <v>492.8</v>
      </c>
      <c r="AD2768" s="48">
        <f>(ROUND(AC2768-AC2762,1)/AC2762)</f>
        <v>0.29445757814552143</v>
      </c>
      <c r="AE2768" s="113"/>
      <c r="AF2768" s="60"/>
    </row>
    <row r="2769" spans="1:32">
      <c r="A2769" s="99" t="s">
        <v>845</v>
      </c>
      <c r="B2769" s="87"/>
      <c r="C2769" s="21" t="s">
        <v>2</v>
      </c>
      <c r="D2769" s="12">
        <v>54</v>
      </c>
      <c r="E2769" s="12">
        <v>0</v>
      </c>
      <c r="F2769" s="12">
        <v>108</v>
      </c>
      <c r="G2769" s="12">
        <v>0</v>
      </c>
      <c r="H2769" s="12">
        <v>0</v>
      </c>
      <c r="I2769" s="13">
        <v>70</v>
      </c>
      <c r="J2769" s="13">
        <v>20</v>
      </c>
      <c r="K2769" s="13">
        <v>42.5</v>
      </c>
      <c r="L2769" s="13">
        <v>42.5</v>
      </c>
      <c r="M2769" s="13">
        <v>0</v>
      </c>
      <c r="N2769" s="14">
        <f>D2769*$D$10</f>
        <v>64.8</v>
      </c>
      <c r="O2769" s="14">
        <f>E2769*$E$10</f>
        <v>0</v>
      </c>
      <c r="P2769" s="14">
        <f>F2769*$F$10</f>
        <v>140.4</v>
      </c>
      <c r="Q2769" s="14">
        <f>G2769*$G$10</f>
        <v>0</v>
      </c>
      <c r="R2769" s="14">
        <f>H2769*$H$10</f>
        <v>0</v>
      </c>
      <c r="S2769" s="14">
        <f>(N2769/100)*(I2769*$I$10)+(N2769/100)*(J2769*$J$10)</f>
        <v>87.48</v>
      </c>
      <c r="T2769" s="14">
        <f>(O2769/100)*(K2769*$J$10)</f>
        <v>0</v>
      </c>
      <c r="U2769" s="14">
        <f>(P2769/100)*(K2769*$K$10)+(P2769/100)*(L2769*$L$10)</f>
        <v>179.01000000000002</v>
      </c>
      <c r="V2769" s="14">
        <f>(Q2769/100)*(L2769*$L$10)</f>
        <v>0</v>
      </c>
      <c r="W2769" s="14">
        <f>(R2769/100)*(K2769*$K$10)+(R2769/100)*(L2769*$L$10)</f>
        <v>0</v>
      </c>
      <c r="X2769" s="14">
        <f t="shared" si="882"/>
        <v>152.28</v>
      </c>
      <c r="Y2769" s="14">
        <f t="shared" si="883"/>
        <v>0</v>
      </c>
      <c r="Z2769" s="14">
        <f t="shared" si="884"/>
        <v>319.41000000000003</v>
      </c>
      <c r="AA2769" s="14">
        <f t="shared" si="885"/>
        <v>0</v>
      </c>
      <c r="AB2769" s="14">
        <f t="shared" si="881"/>
        <v>0</v>
      </c>
      <c r="AC2769" s="15">
        <f t="shared" si="880"/>
        <v>471.7</v>
      </c>
      <c r="AD2769" s="48">
        <f>(ROUND(AC2769-AC2762,1)/AC2762)</f>
        <v>0.23903335960073549</v>
      </c>
      <c r="AE2769" s="113"/>
      <c r="AF2769" s="60"/>
    </row>
    <row r="2770" spans="1:32">
      <c r="A2770" s="99" t="s">
        <v>846</v>
      </c>
      <c r="B2770" s="87"/>
      <c r="C2770" s="21" t="s">
        <v>3</v>
      </c>
      <c r="D2770" s="12">
        <v>54</v>
      </c>
      <c r="E2770" s="12">
        <v>0</v>
      </c>
      <c r="F2770" s="12">
        <v>0</v>
      </c>
      <c r="G2770" s="12">
        <v>108</v>
      </c>
      <c r="H2770" s="12">
        <v>0</v>
      </c>
      <c r="I2770" s="13">
        <v>70</v>
      </c>
      <c r="J2770" s="13">
        <v>20</v>
      </c>
      <c r="K2770" s="13">
        <v>0</v>
      </c>
      <c r="L2770" s="13">
        <v>95</v>
      </c>
      <c r="M2770" s="13">
        <v>0</v>
      </c>
      <c r="N2770" s="14">
        <f>D2770*$D$11</f>
        <v>64.8</v>
      </c>
      <c r="O2770" s="14">
        <f>E2770*$E$11</f>
        <v>0</v>
      </c>
      <c r="P2770" s="14">
        <f>F2770*$F$11</f>
        <v>0</v>
      </c>
      <c r="Q2770" s="14">
        <f>G2770*$G$11</f>
        <v>140.4</v>
      </c>
      <c r="R2770" s="14">
        <f>H2770*$H$11</f>
        <v>0</v>
      </c>
      <c r="S2770" s="14">
        <f>(N2770/100)*(I2770*$I$11)+(N2770/100)*(J2770*$J$11)</f>
        <v>87.48</v>
      </c>
      <c r="T2770" s="14">
        <f>(O2770/100)*(K2770*$K$11)</f>
        <v>0</v>
      </c>
      <c r="U2770" s="14">
        <f>(P2770/100)*(K2770*$K$11)+(P2770/100)*(L2770*$L$11)</f>
        <v>0</v>
      </c>
      <c r="V2770" s="14">
        <f>(Q2770/100)*(L2770*$L$11)</f>
        <v>200.07000000000002</v>
      </c>
      <c r="W2770" s="14">
        <f>(R2770/100)*(K2770*$K$11)+(R2770/100)*(L2770*$L$11)</f>
        <v>0</v>
      </c>
      <c r="X2770" s="14">
        <f t="shared" si="882"/>
        <v>152.28</v>
      </c>
      <c r="Y2770" s="14">
        <f t="shared" si="883"/>
        <v>0</v>
      </c>
      <c r="Z2770" s="14">
        <f t="shared" si="884"/>
        <v>0</v>
      </c>
      <c r="AA2770" s="14">
        <f t="shared" si="885"/>
        <v>340.47</v>
      </c>
      <c r="AB2770" s="14">
        <f t="shared" si="881"/>
        <v>0</v>
      </c>
      <c r="AC2770" s="15">
        <f t="shared" si="880"/>
        <v>492.8</v>
      </c>
      <c r="AD2770" s="48">
        <f>(ROUND(AC2770-AC2762,1)/AC2762)</f>
        <v>0.29445757814552143</v>
      </c>
      <c r="AE2770" s="113"/>
      <c r="AF2770" s="60"/>
    </row>
    <row r="2771" spans="1:32">
      <c r="A2771" s="99" t="s">
        <v>847</v>
      </c>
      <c r="B2771" s="87"/>
      <c r="C2771" s="21" t="s">
        <v>4</v>
      </c>
      <c r="D2771" s="12">
        <v>54</v>
      </c>
      <c r="E2771" s="12">
        <v>0</v>
      </c>
      <c r="F2771" s="12">
        <v>0</v>
      </c>
      <c r="G2771" s="12">
        <v>0</v>
      </c>
      <c r="H2771" s="12">
        <v>108</v>
      </c>
      <c r="I2771" s="13">
        <v>70</v>
      </c>
      <c r="J2771" s="13">
        <v>20</v>
      </c>
      <c r="K2771" s="13">
        <v>42.5</v>
      </c>
      <c r="L2771" s="13">
        <v>42.5</v>
      </c>
      <c r="M2771" s="13">
        <v>0</v>
      </c>
      <c r="N2771" s="14">
        <f>D2771*$D$12</f>
        <v>64.8</v>
      </c>
      <c r="O2771" s="14">
        <f>E2771*$E$12</f>
        <v>0</v>
      </c>
      <c r="P2771" s="14">
        <f>F2771*$F$12</f>
        <v>0</v>
      </c>
      <c r="Q2771" s="14">
        <f>G2771*$G$12</f>
        <v>0</v>
      </c>
      <c r="R2771" s="14">
        <f>H2771*$H$12</f>
        <v>140.4</v>
      </c>
      <c r="S2771" s="14">
        <f>(N2771/100)*(I2771*$I$12)+(N2771/100)*(J2771*$J$12)</f>
        <v>87.48</v>
      </c>
      <c r="T2771" s="14">
        <f>(O2771/100)*(K2771*$K$12)</f>
        <v>0</v>
      </c>
      <c r="U2771" s="14">
        <f>(P2771/100)*(K2771*$K$12)+(P2771/100)*(L2771*$L$12)</f>
        <v>0</v>
      </c>
      <c r="V2771" s="14">
        <f>(Q2771/100)*(L2771*$L$12)</f>
        <v>0</v>
      </c>
      <c r="W2771" s="14">
        <f>(R2771/100)*(K2771*$K$12)+(R2771/100)*(L2771*$L$12)</f>
        <v>179.01000000000002</v>
      </c>
      <c r="X2771" s="14">
        <f t="shared" si="882"/>
        <v>152.28</v>
      </c>
      <c r="Y2771" s="14">
        <f t="shared" si="883"/>
        <v>0</v>
      </c>
      <c r="Z2771" s="14">
        <f t="shared" si="884"/>
        <v>0</v>
      </c>
      <c r="AA2771" s="14">
        <f t="shared" si="885"/>
        <v>0</v>
      </c>
      <c r="AB2771" s="14">
        <f t="shared" si="881"/>
        <v>319.41000000000003</v>
      </c>
      <c r="AC2771" s="15">
        <f t="shared" si="880"/>
        <v>471.7</v>
      </c>
      <c r="AD2771" s="48">
        <f>(ROUND(AC2771-AC2762,1)/AC2762)</f>
        <v>0.23903335960073549</v>
      </c>
      <c r="AE2771" s="113"/>
      <c r="AF2771" s="60"/>
    </row>
    <row r="2772" spans="1:32">
      <c r="A2772" s="99" t="s">
        <v>848</v>
      </c>
      <c r="B2772" s="87"/>
      <c r="C2772" s="21" t="s">
        <v>328</v>
      </c>
      <c r="D2772" s="12">
        <v>108</v>
      </c>
      <c r="E2772" s="12">
        <v>0</v>
      </c>
      <c r="F2772" s="12">
        <v>0</v>
      </c>
      <c r="G2772" s="12">
        <v>0</v>
      </c>
      <c r="H2772" s="12">
        <v>0</v>
      </c>
      <c r="I2772" s="13">
        <v>70</v>
      </c>
      <c r="J2772" s="13">
        <v>20</v>
      </c>
      <c r="K2772" s="13">
        <v>0</v>
      </c>
      <c r="L2772" s="13">
        <v>0</v>
      </c>
      <c r="M2772" s="13">
        <v>75</v>
      </c>
      <c r="N2772" s="14">
        <f>D2772*$D$13</f>
        <v>140.4</v>
      </c>
      <c r="O2772" s="14">
        <f>E2772*$E$13</f>
        <v>0</v>
      </c>
      <c r="P2772" s="14">
        <f>F2772*$F$13</f>
        <v>0</v>
      </c>
      <c r="Q2772" s="14">
        <f>G2772*$G$13</f>
        <v>0</v>
      </c>
      <c r="R2772" s="14">
        <f>H2772*$H$13</f>
        <v>0</v>
      </c>
      <c r="S2772" s="14">
        <f>(N2772/100)*(I2772*$I$14)+(N2772/100)*(J2772*$J$14)+(N2772/100)*(M2772*$M$14)</f>
        <v>347.49</v>
      </c>
      <c r="T2772" s="14">
        <f>(O2772/100)*(K2772*$K$13)+(O2772/100)*(M2772*$M$13)</f>
        <v>0</v>
      </c>
      <c r="U2772" s="14">
        <f>(P2772/100)*(K2772*$K$13)+(P2772/100)*(L2772*$L$13)+(P2772/100)*(M2772*$M$13)</f>
        <v>0</v>
      </c>
      <c r="V2772" s="14">
        <f>(Q2772/100)*(L2772*$L$13)+(Q2772/100)*(M2772*$M$13)</f>
        <v>0</v>
      </c>
      <c r="W2772" s="14">
        <f>(R2772/100)*(K2772*$K$13)+(R2772/100)*(L2772*$L$13)+(R2772/100)*(M2772*$M$13)</f>
        <v>0</v>
      </c>
      <c r="X2772" s="14">
        <f t="shared" si="882"/>
        <v>487.89</v>
      </c>
      <c r="Y2772" s="14">
        <f t="shared" si="883"/>
        <v>0</v>
      </c>
      <c r="Z2772" s="14">
        <f t="shared" si="884"/>
        <v>0</v>
      </c>
      <c r="AA2772" s="14">
        <f t="shared" si="885"/>
        <v>0</v>
      </c>
      <c r="AB2772" s="14">
        <f t="shared" si="881"/>
        <v>0</v>
      </c>
      <c r="AC2772" s="15">
        <f t="shared" si="880"/>
        <v>487.9</v>
      </c>
      <c r="AD2772" s="48">
        <f>(ROUND(AC2772-AC2762,1)/AC2762)</f>
        <v>0.28158655109009723</v>
      </c>
      <c r="AE2772" s="113"/>
      <c r="AF2772" s="60"/>
    </row>
    <row r="2773" spans="1:32">
      <c r="A2773" s="99" t="s">
        <v>849</v>
      </c>
      <c r="B2773" s="87"/>
      <c r="C2773" s="21" t="s">
        <v>329</v>
      </c>
      <c r="D2773" s="12">
        <v>108</v>
      </c>
      <c r="E2773" s="12">
        <v>0</v>
      </c>
      <c r="F2773" s="12">
        <v>0</v>
      </c>
      <c r="G2773" s="12">
        <v>0</v>
      </c>
      <c r="H2773" s="12">
        <v>0</v>
      </c>
      <c r="I2773" s="13">
        <v>70</v>
      </c>
      <c r="J2773" s="13">
        <v>20</v>
      </c>
      <c r="K2773" s="13">
        <v>75</v>
      </c>
      <c r="L2773" s="13">
        <v>0</v>
      </c>
      <c r="M2773" s="13">
        <v>0</v>
      </c>
      <c r="N2773" s="14">
        <f>D2773*$D$14</f>
        <v>140.4</v>
      </c>
      <c r="O2773" s="14">
        <f>E2773*$E$14</f>
        <v>0</v>
      </c>
      <c r="P2773" s="14">
        <f>F2773*$F$14</f>
        <v>0</v>
      </c>
      <c r="Q2773" s="14">
        <f>G2773*$G$14</f>
        <v>0</v>
      </c>
      <c r="R2773" s="14">
        <f>H2773*$H$14</f>
        <v>0</v>
      </c>
      <c r="S2773" s="14">
        <f>(N2773/100)*(I2773*$I$14)+(N2773/100)*(J2773*$J$14)+(N2773/100)*(K2773*$K$14)</f>
        <v>347.49</v>
      </c>
      <c r="T2773" s="14">
        <f>(O2773/100)*(K2773*$K$14)</f>
        <v>0</v>
      </c>
      <c r="U2773" s="14">
        <f>(P2773/100)*(K2773*$K$14)+(P2773/100)*(L2773*$L$14)</f>
        <v>0</v>
      </c>
      <c r="V2773" s="14">
        <f>(Q2773/100)*(L2773*$L$14)</f>
        <v>0</v>
      </c>
      <c r="W2773" s="14">
        <f>(R2773/100)*(K2773*$L$14)+(R2773/100)*(L2773*$M$14)</f>
        <v>0</v>
      </c>
      <c r="X2773" s="14">
        <f t="shared" si="882"/>
        <v>487.89</v>
      </c>
      <c r="Y2773" s="14">
        <f t="shared" si="883"/>
        <v>0</v>
      </c>
      <c r="Z2773" s="14">
        <f t="shared" si="884"/>
        <v>0</v>
      </c>
      <c r="AA2773" s="14">
        <f t="shared" si="885"/>
        <v>0</v>
      </c>
      <c r="AB2773" s="14">
        <f t="shared" si="881"/>
        <v>0</v>
      </c>
      <c r="AC2773" s="15">
        <f t="shared" si="880"/>
        <v>487.9</v>
      </c>
      <c r="AD2773" s="48">
        <f>(ROUND(AC2773-AC2762,1)/AC2762)</f>
        <v>0.28158655109009723</v>
      </c>
      <c r="AE2773" s="113"/>
      <c r="AF2773" s="60"/>
    </row>
    <row r="2774" spans="1:32">
      <c r="A2774" s="99"/>
      <c r="B2774" s="87"/>
      <c r="C2774" s="21" t="s">
        <v>330</v>
      </c>
      <c r="D2774" s="12">
        <v>108</v>
      </c>
      <c r="E2774" s="12">
        <v>0</v>
      </c>
      <c r="F2774" s="12">
        <v>0</v>
      </c>
      <c r="G2774" s="12">
        <v>0</v>
      </c>
      <c r="H2774" s="12">
        <v>0</v>
      </c>
      <c r="I2774" s="13">
        <v>70</v>
      </c>
      <c r="J2774" s="13">
        <v>20</v>
      </c>
      <c r="K2774" s="13">
        <v>0</v>
      </c>
      <c r="L2774" s="13">
        <v>75</v>
      </c>
      <c r="M2774" s="13">
        <v>0</v>
      </c>
      <c r="N2774" s="14">
        <f>D2774*$D$15</f>
        <v>140.4</v>
      </c>
      <c r="O2774" s="14">
        <f>E2774*$E$15</f>
        <v>0</v>
      </c>
      <c r="P2774" s="14">
        <f>F2774*$F$15</f>
        <v>0</v>
      </c>
      <c r="Q2774" s="14">
        <f>G2774*$G$15</f>
        <v>0</v>
      </c>
      <c r="R2774" s="14">
        <f>H2774*$H$15</f>
        <v>0</v>
      </c>
      <c r="S2774" s="14">
        <f>(N2774/100)*(I2774*$I$15)+(N2774/100)*(J2774*$J$15)+(N2774/100)*(L2774*$L$15)</f>
        <v>347.49</v>
      </c>
      <c r="T2774" s="14">
        <f>(O2774/100)*(K2774*$K$15)</f>
        <v>0</v>
      </c>
      <c r="U2774" s="14">
        <f>(P2774/100)*(K2774*$K$15)+(P2774/100)*(L2774*$L$15)</f>
        <v>0</v>
      </c>
      <c r="V2774" s="14">
        <f>(Q2774/100)*(L2774*$L$15)</f>
        <v>0</v>
      </c>
      <c r="W2774" s="14">
        <f>(R2774/100)*(K2774*$K$15)+(R2774/100)*(L2774*$L$15)</f>
        <v>0</v>
      </c>
      <c r="X2774" s="14">
        <f t="shared" si="882"/>
        <v>487.89</v>
      </c>
      <c r="Y2774" s="14">
        <f t="shared" si="883"/>
        <v>0</v>
      </c>
      <c r="Z2774" s="14">
        <f t="shared" si="884"/>
        <v>0</v>
      </c>
      <c r="AA2774" s="14">
        <f t="shared" si="885"/>
        <v>0</v>
      </c>
      <c r="AB2774" s="14">
        <f t="shared" si="881"/>
        <v>0</v>
      </c>
      <c r="AC2774" s="15">
        <f t="shared" si="880"/>
        <v>487.9</v>
      </c>
      <c r="AD2774" s="48">
        <f>(ROUND(AC2774-AC2762,1)/AC2762)</f>
        <v>0.28158655109009723</v>
      </c>
      <c r="AE2774" s="113"/>
      <c r="AF2774" s="60"/>
    </row>
    <row r="2775" spans="1:32">
      <c r="A2775" s="99"/>
      <c r="B2775" s="87"/>
      <c r="C2775" s="21" t="s">
        <v>326</v>
      </c>
      <c r="D2775" s="12">
        <v>108</v>
      </c>
      <c r="E2775" s="12">
        <v>0</v>
      </c>
      <c r="F2775" s="12">
        <v>0</v>
      </c>
      <c r="G2775" s="12">
        <v>0</v>
      </c>
      <c r="H2775" s="12">
        <v>0</v>
      </c>
      <c r="I2775" s="13">
        <v>70</v>
      </c>
      <c r="J2775" s="13">
        <v>59</v>
      </c>
      <c r="K2775" s="13">
        <v>0</v>
      </c>
      <c r="L2775" s="13">
        <v>0</v>
      </c>
      <c r="M2775" s="13">
        <v>0</v>
      </c>
      <c r="N2775" s="14">
        <f>D2775*$D$16</f>
        <v>140.4</v>
      </c>
      <c r="O2775" s="14">
        <f>E2775*$E$16</f>
        <v>0</v>
      </c>
      <c r="P2775" s="14">
        <f>F2775*$F$16</f>
        <v>0</v>
      </c>
      <c r="Q2775" s="14">
        <f>G2775*$G$16</f>
        <v>0</v>
      </c>
      <c r="R2775" s="14">
        <f>H2775*$H$16</f>
        <v>0</v>
      </c>
      <c r="S2775" s="14">
        <f>(N2775/100)*(I2775*$I$16)+(N2775/100)*(J2775*$J$16)</f>
        <v>288.80279999999999</v>
      </c>
      <c r="T2775" s="14">
        <f>(O2775/100)*(K2775*$K$16)</f>
        <v>0</v>
      </c>
      <c r="U2775" s="14">
        <f>(P2775/100)*(K2775*$K$16)+(P2775/100)*(L2775*$L$16)</f>
        <v>0</v>
      </c>
      <c r="V2775" s="14">
        <f>(Q2775/100)*(L2775*$L$16)</f>
        <v>0</v>
      </c>
      <c r="W2775" s="14">
        <f>(R2775/100)*(K2775*$K$16)+(R2775/100)*(L2775*$L$16)</f>
        <v>0</v>
      </c>
      <c r="X2775" s="14">
        <f t="shared" si="882"/>
        <v>429.20280000000002</v>
      </c>
      <c r="Y2775" s="14">
        <f t="shared" si="883"/>
        <v>0</v>
      </c>
      <c r="Z2775" s="14">
        <f t="shared" si="884"/>
        <v>0</v>
      </c>
      <c r="AA2775" s="14">
        <f t="shared" si="885"/>
        <v>0</v>
      </c>
      <c r="AB2775" s="14">
        <f t="shared" si="881"/>
        <v>0</v>
      </c>
      <c r="AC2775" s="15">
        <f t="shared" si="880"/>
        <v>429.2</v>
      </c>
      <c r="AD2775" s="48">
        <f>(ROUND(AC2775-AC2762,1)/AC2762)</f>
        <v>0.12739690044654584</v>
      </c>
      <c r="AE2775" s="113"/>
      <c r="AF2775" s="60"/>
    </row>
    <row r="2776" spans="1:32">
      <c r="A2776" s="99"/>
      <c r="B2776" s="87"/>
      <c r="C2776" s="21" t="s">
        <v>327</v>
      </c>
      <c r="D2776" s="12">
        <v>108</v>
      </c>
      <c r="E2776" s="12">
        <v>0</v>
      </c>
      <c r="F2776" s="12">
        <v>0</v>
      </c>
      <c r="G2776" s="12">
        <v>0</v>
      </c>
      <c r="H2776" s="12">
        <v>0</v>
      </c>
      <c r="I2776" s="13">
        <v>93</v>
      </c>
      <c r="J2776" s="13">
        <v>20</v>
      </c>
      <c r="K2776" s="13">
        <v>0</v>
      </c>
      <c r="L2776" s="13">
        <v>0</v>
      </c>
      <c r="M2776" s="13">
        <v>0</v>
      </c>
      <c r="N2776" s="14">
        <f>D2776*$D$17</f>
        <v>140.4</v>
      </c>
      <c r="O2776" s="14">
        <f>E2776*$E$17</f>
        <v>0</v>
      </c>
      <c r="P2776" s="14">
        <f>F2776*$F$17</f>
        <v>0</v>
      </c>
      <c r="Q2776" s="14">
        <f>G2776*$G$17</f>
        <v>0</v>
      </c>
      <c r="R2776" s="14">
        <f>H2776*$H$17</f>
        <v>0</v>
      </c>
      <c r="S2776" s="14">
        <f>(N2776/100)*(I2776*$I$17)+(N2776/100)*(J2776*$J$17)</f>
        <v>328.3956</v>
      </c>
      <c r="T2776" s="14">
        <f>(O2776/100)*(K2776*$K$17)</f>
        <v>0</v>
      </c>
      <c r="U2776" s="14">
        <f>(P2776/100)*(K2776*$K$17)+(P2776/100)*(L2776*$L$17)</f>
        <v>0</v>
      </c>
      <c r="V2776" s="14">
        <f>(Q2776/100)*(L2776*$L$17)</f>
        <v>0</v>
      </c>
      <c r="W2776" s="14">
        <f>(R2776/100)*(K2776*$K$17)+(R2776/100)*(L2776*$L$17)</f>
        <v>0</v>
      </c>
      <c r="X2776" s="14">
        <f t="shared" si="882"/>
        <v>468.79560000000004</v>
      </c>
      <c r="Y2776" s="14">
        <f t="shared" si="883"/>
        <v>0</v>
      </c>
      <c r="Z2776" s="14">
        <f t="shared" si="884"/>
        <v>0</v>
      </c>
      <c r="AA2776" s="14">
        <f t="shared" si="885"/>
        <v>0</v>
      </c>
      <c r="AB2776" s="14">
        <f t="shared" si="881"/>
        <v>0</v>
      </c>
      <c r="AC2776" s="15">
        <f t="shared" si="880"/>
        <v>468.8</v>
      </c>
      <c r="AD2776" s="48">
        <f>(ROUND(AC2776-AC2762,1)/AC2762)</f>
        <v>0.23141581297609665</v>
      </c>
      <c r="AE2776" s="113"/>
      <c r="AF2776" s="60"/>
    </row>
    <row r="2777" spans="1:32">
      <c r="A2777" s="106" t="s">
        <v>0</v>
      </c>
      <c r="B2777" s="88" t="s">
        <v>140</v>
      </c>
      <c r="C2777" s="50" t="s">
        <v>244</v>
      </c>
      <c r="D2777" s="11">
        <v>106</v>
      </c>
      <c r="E2777" s="11">
        <v>0</v>
      </c>
      <c r="F2777" s="11">
        <v>0</v>
      </c>
      <c r="G2777" s="11">
        <v>0</v>
      </c>
      <c r="H2777" s="11">
        <v>0</v>
      </c>
      <c r="I2777" s="51">
        <v>45</v>
      </c>
      <c r="J2777" s="51">
        <v>45</v>
      </c>
      <c r="K2777" s="51">
        <v>0</v>
      </c>
      <c r="L2777" s="51">
        <v>0</v>
      </c>
      <c r="M2777" s="51">
        <v>0</v>
      </c>
      <c r="N2777" s="52">
        <f>D2777*$D$3</f>
        <v>159</v>
      </c>
      <c r="O2777" s="52">
        <f>E2777*$E$3</f>
        <v>0</v>
      </c>
      <c r="P2777" s="52">
        <f>F2777*$F$3</f>
        <v>0</v>
      </c>
      <c r="Q2777" s="52">
        <f>G2777*$G$3</f>
        <v>0</v>
      </c>
      <c r="R2777" s="52">
        <f>H2777*$H$3</f>
        <v>0</v>
      </c>
      <c r="S2777" s="52">
        <f>(N2777/100)*(I2777*$I$3)+(N2777/100)*(J2777*$J$3)</f>
        <v>214.65</v>
      </c>
      <c r="T2777" s="52">
        <f>(O2777/100)*(K2777*$K$3)</f>
        <v>0</v>
      </c>
      <c r="U2777" s="52">
        <f>(P2777/100)*(K2777*$K$3)+(P2777/100)*(L2777*$L$3)</f>
        <v>0</v>
      </c>
      <c r="V2777" s="52">
        <f>(Q2777/100)*(L2777*$L$3)</f>
        <v>0</v>
      </c>
      <c r="W2777" s="52">
        <f>(R2777/100)*(K2777*$K$3)+(R2777/100)*(L2777*$L$3)</f>
        <v>0</v>
      </c>
      <c r="X2777" s="52">
        <f t="shared" ref="X2777:AB2780" si="886">N2777+S2777</f>
        <v>373.65</v>
      </c>
      <c r="Y2777" s="52">
        <f t="shared" si="886"/>
        <v>0</v>
      </c>
      <c r="Z2777" s="52">
        <f t="shared" si="886"/>
        <v>0</v>
      </c>
      <c r="AA2777" s="52">
        <f t="shared" si="886"/>
        <v>0</v>
      </c>
      <c r="AB2777" s="52">
        <f t="shared" si="886"/>
        <v>0</v>
      </c>
      <c r="AC2777" s="53">
        <f>ROUND(X2777+Y2777+Z2777+AA2777+AB2777,1)</f>
        <v>373.7</v>
      </c>
      <c r="AD2777" s="58">
        <v>0</v>
      </c>
      <c r="AE2777" s="113" t="s">
        <v>814</v>
      </c>
      <c r="AF2777" s="60"/>
    </row>
    <row r="2778" spans="1:32">
      <c r="A2778" s="99" t="s">
        <v>815</v>
      </c>
      <c r="B2778" s="89">
        <v>12</v>
      </c>
      <c r="C2778" s="21" t="s">
        <v>325</v>
      </c>
      <c r="D2778" s="12">
        <v>106</v>
      </c>
      <c r="E2778" s="12">
        <v>0</v>
      </c>
      <c r="F2778" s="12">
        <v>0</v>
      </c>
      <c r="G2778" s="12">
        <v>0</v>
      </c>
      <c r="H2778" s="12">
        <v>0</v>
      </c>
      <c r="I2778" s="13">
        <v>65</v>
      </c>
      <c r="J2778" s="13">
        <v>65</v>
      </c>
      <c r="K2778" s="13">
        <v>0</v>
      </c>
      <c r="L2778" s="13">
        <v>0</v>
      </c>
      <c r="M2778" s="13">
        <v>0</v>
      </c>
      <c r="N2778" s="14">
        <f>D2778*$D$4</f>
        <v>137.80000000000001</v>
      </c>
      <c r="O2778" s="14">
        <f>E2778*$E$4</f>
        <v>0</v>
      </c>
      <c r="P2778" s="14">
        <f>F2778*$F$4</f>
        <v>0</v>
      </c>
      <c r="Q2778" s="14">
        <f>G2778*$G$4</f>
        <v>0</v>
      </c>
      <c r="R2778" s="14">
        <f>H2778*$H$4</f>
        <v>0</v>
      </c>
      <c r="S2778" s="14">
        <f>(N2778/100)*(I2778*$I$4)+(N2778/100)*(J2778*$J$4)</f>
        <v>322.452</v>
      </c>
      <c r="T2778" s="14">
        <f>(O2778/100)*(K2778*$K$4)</f>
        <v>0</v>
      </c>
      <c r="U2778" s="14">
        <f>(P2778/100)*(K2778*$K$4)+(P2778/100)*(L2778*$L$4)</f>
        <v>0</v>
      </c>
      <c r="V2778" s="14">
        <f>(Q2778/100)*(L2778*$L$4)</f>
        <v>0</v>
      </c>
      <c r="W2778" s="14">
        <f>(R2778/100)*(K2778*$K$4)+(R2778/100)*(L2778*$L$4)</f>
        <v>0</v>
      </c>
      <c r="X2778" s="14">
        <f t="shared" si="886"/>
        <v>460.25200000000001</v>
      </c>
      <c r="Y2778" s="14">
        <f t="shared" si="886"/>
        <v>0</v>
      </c>
      <c r="Z2778" s="14">
        <f t="shared" si="886"/>
        <v>0</v>
      </c>
      <c r="AA2778" s="14">
        <f t="shared" si="886"/>
        <v>0</v>
      </c>
      <c r="AB2778" s="14">
        <f t="shared" si="886"/>
        <v>0</v>
      </c>
      <c r="AC2778" s="15">
        <f>ROUND(X2778+Y2778+Z2778+AA2778+AB2778,1)</f>
        <v>460.3</v>
      </c>
      <c r="AD2778" s="48">
        <f>(ROUND(AC2778-AC2777,1)/AC2777)</f>
        <v>0.23173668718223173</v>
      </c>
      <c r="AE2778" s="113"/>
      <c r="AF2778" s="60"/>
    </row>
    <row r="2779" spans="1:32">
      <c r="A2779" s="99" t="s">
        <v>816</v>
      </c>
      <c r="B2779" s="89">
        <v>8</v>
      </c>
      <c r="C2779" s="21" t="s">
        <v>850</v>
      </c>
      <c r="D2779" s="12">
        <v>106</v>
      </c>
      <c r="E2779" s="12">
        <v>0</v>
      </c>
      <c r="F2779" s="12">
        <v>0</v>
      </c>
      <c r="G2779" s="12">
        <v>0</v>
      </c>
      <c r="H2779" s="12">
        <v>0</v>
      </c>
      <c r="I2779" s="13">
        <v>45</v>
      </c>
      <c r="J2779" s="13">
        <v>45</v>
      </c>
      <c r="K2779" s="13">
        <v>0</v>
      </c>
      <c r="L2779" s="13">
        <v>0</v>
      </c>
      <c r="M2779" s="13">
        <v>0</v>
      </c>
      <c r="N2779" s="14">
        <f>D2779*$D$5</f>
        <v>148.39999999999998</v>
      </c>
      <c r="O2779" s="14">
        <f>E2779*$E$5</f>
        <v>0</v>
      </c>
      <c r="P2779" s="14">
        <f>F2779*$F$5</f>
        <v>0</v>
      </c>
      <c r="Q2779" s="14">
        <f>G2779*$G$5</f>
        <v>0</v>
      </c>
      <c r="R2779" s="14">
        <f>H2779*$H$5</f>
        <v>0</v>
      </c>
      <c r="S2779" s="14">
        <f>(N2779/100)*(I2779*$I$5)+(N2779/100)*(J2779*$J$5)</f>
        <v>200.33999999999997</v>
      </c>
      <c r="T2779" s="14">
        <f>(O2779/100)*(K2779*$K$5)</f>
        <v>0</v>
      </c>
      <c r="U2779" s="14">
        <f>(P2779/100)*(K2779*$K$5)+(P2779/100)*(L2779*$L$5)</f>
        <v>0</v>
      </c>
      <c r="V2779" s="14">
        <f>(Q2779/100)*(L2779*$L$5)</f>
        <v>0</v>
      </c>
      <c r="W2779" s="14">
        <f>(R2779/100)*(K2779*$K$5)+(R2779/100)*(L2779*$L$5)</f>
        <v>0</v>
      </c>
      <c r="X2779" s="14">
        <f t="shared" si="886"/>
        <v>348.73999999999995</v>
      </c>
      <c r="Y2779" s="14">
        <f t="shared" si="886"/>
        <v>0</v>
      </c>
      <c r="Z2779" s="14">
        <f t="shared" si="886"/>
        <v>0</v>
      </c>
      <c r="AA2779" s="14">
        <f t="shared" si="886"/>
        <v>0</v>
      </c>
      <c r="AB2779" s="14">
        <f t="shared" si="886"/>
        <v>0</v>
      </c>
      <c r="AC2779" s="15">
        <f t="shared" ref="AC2779:AC2791" si="887">ROUND(X2779+Y2779+Z2779+AA2779+AB2779,1)</f>
        <v>348.7</v>
      </c>
      <c r="AD2779" s="48">
        <f>(ROUND(AC2779-AC2777,1)/AC2777)</f>
        <v>-6.6898581750066896E-2</v>
      </c>
      <c r="AE2779" s="113"/>
      <c r="AF2779" s="60"/>
    </row>
    <row r="2780" spans="1:32">
      <c r="A2780" s="99" t="s">
        <v>817</v>
      </c>
      <c r="B2780" s="89">
        <v>0</v>
      </c>
      <c r="C2780" s="21" t="s">
        <v>338</v>
      </c>
      <c r="D2780" s="12">
        <v>106</v>
      </c>
      <c r="E2780" s="12">
        <v>0</v>
      </c>
      <c r="F2780" s="12">
        <v>0</v>
      </c>
      <c r="G2780" s="12">
        <v>0</v>
      </c>
      <c r="H2780" s="12">
        <v>0</v>
      </c>
      <c r="I2780" s="13">
        <v>45</v>
      </c>
      <c r="J2780" s="13">
        <v>45</v>
      </c>
      <c r="K2780" s="13">
        <v>0</v>
      </c>
      <c r="L2780" s="13">
        <v>0</v>
      </c>
      <c r="M2780" s="13">
        <v>0</v>
      </c>
      <c r="N2780" s="14">
        <f>D2780*$D$6</f>
        <v>148.39999999999998</v>
      </c>
      <c r="O2780" s="14">
        <f>E2780*$E$6</f>
        <v>0</v>
      </c>
      <c r="P2780" s="14">
        <f>F2780*$F$6</f>
        <v>0</v>
      </c>
      <c r="Q2780" s="14">
        <f>G2780*$G$6</f>
        <v>0</v>
      </c>
      <c r="R2780" s="14">
        <f>H2780*$H$6</f>
        <v>0</v>
      </c>
      <c r="S2780" s="14">
        <f>(N2780/100)*(I2780*$I$6)+(N2780/100)*(J2780*$J$6)</f>
        <v>200.33999999999997</v>
      </c>
      <c r="T2780" s="14">
        <f>(O2780/100)*(K2780*$K$6)</f>
        <v>0</v>
      </c>
      <c r="U2780" s="14">
        <f>(P2780/100)*(K2780*$K$6)+(P2780/100)*(L2780*$L$6)</f>
        <v>0</v>
      </c>
      <c r="V2780" s="14">
        <f>(Q2780/100)*(L2780*$L$6)</f>
        <v>0</v>
      </c>
      <c r="W2780" s="14">
        <f>(R2780/100)*(K2780*$K$6)+(R2780/100)*(L2780*$L$6)</f>
        <v>0</v>
      </c>
      <c r="X2780" s="14">
        <f t="shared" si="886"/>
        <v>348.73999999999995</v>
      </c>
      <c r="Y2780" s="14">
        <f t="shared" si="886"/>
        <v>0</v>
      </c>
      <c r="Z2780" s="14">
        <f t="shared" si="886"/>
        <v>0</v>
      </c>
      <c r="AA2780" s="14">
        <f t="shared" si="886"/>
        <v>0</v>
      </c>
      <c r="AB2780" s="14">
        <f t="shared" si="886"/>
        <v>0</v>
      </c>
      <c r="AC2780" s="15">
        <f t="shared" si="887"/>
        <v>348.7</v>
      </c>
      <c r="AD2780" s="48">
        <f>(ROUND(AC2780-AC2777,1)/AC2777)</f>
        <v>-6.6898581750066896E-2</v>
      </c>
      <c r="AE2780" s="113"/>
      <c r="AF2780" s="60"/>
    </row>
    <row r="2781" spans="1:32">
      <c r="A2781" s="99" t="s">
        <v>818</v>
      </c>
      <c r="B2781" s="89">
        <v>0</v>
      </c>
      <c r="C2781" s="21" t="s">
        <v>339</v>
      </c>
      <c r="D2781" s="12">
        <v>106</v>
      </c>
      <c r="E2781" s="12">
        <v>0</v>
      </c>
      <c r="F2781" s="12">
        <v>0</v>
      </c>
      <c r="G2781" s="12">
        <v>0</v>
      </c>
      <c r="H2781" s="12">
        <v>0</v>
      </c>
      <c r="I2781" s="13">
        <v>45</v>
      </c>
      <c r="J2781" s="13">
        <v>45</v>
      </c>
      <c r="K2781" s="13">
        <v>0</v>
      </c>
      <c r="L2781" s="13">
        <v>0</v>
      </c>
      <c r="M2781" s="13">
        <v>0</v>
      </c>
      <c r="N2781" s="14">
        <f>D2781*$D$7</f>
        <v>148.39999999999998</v>
      </c>
      <c r="O2781" s="14">
        <f>E2781*$E$7</f>
        <v>0</v>
      </c>
      <c r="P2781" s="14">
        <f>F2781*$F$7</f>
        <v>0</v>
      </c>
      <c r="Q2781" s="14">
        <f>G2781*$G$7</f>
        <v>0</v>
      </c>
      <c r="R2781" s="14">
        <f>H2781*$H$7</f>
        <v>0</v>
      </c>
      <c r="S2781" s="14">
        <f>(N2781/100)*(I2781*$I$7)+(N2781/100)*(J2781*$J$7)</f>
        <v>200.33999999999997</v>
      </c>
      <c r="T2781" s="14">
        <f>(O2781/100)*(K2781*$K$7)</f>
        <v>0</v>
      </c>
      <c r="U2781" s="14">
        <f>(P2781/100)*(K2781*$K$7)+(P2781/100)*(L2781*$L$7)</f>
        <v>0</v>
      </c>
      <c r="V2781" s="14">
        <f>(Q2781/100)*(L2781*$L$7)</f>
        <v>0</v>
      </c>
      <c r="W2781" s="14">
        <f>(R2781/100)*(K2781*$K$7)+(R2781/100)*(L2781*$L$7)</f>
        <v>0</v>
      </c>
      <c r="X2781" s="14">
        <f t="shared" ref="X2781:X2957" si="888">N2781+S2781</f>
        <v>348.73999999999995</v>
      </c>
      <c r="Y2781" s="14">
        <f t="shared" ref="Y2781:Y2957" si="889">O2781+T2781</f>
        <v>0</v>
      </c>
      <c r="Z2781" s="14">
        <f t="shared" ref="Z2781:Z2957" si="890">P2781+U2781</f>
        <v>0</v>
      </c>
      <c r="AA2781" s="14">
        <f t="shared" ref="AA2781:AA2957" si="891">Q2781+V2781</f>
        <v>0</v>
      </c>
      <c r="AB2781" s="14">
        <f t="shared" ref="AB2781:AB2794" si="892">R2781+W2781</f>
        <v>0</v>
      </c>
      <c r="AC2781" s="15">
        <f t="shared" si="887"/>
        <v>348.7</v>
      </c>
      <c r="AD2781" s="48">
        <f>(ROUND(AC2781-AC2777,1)/AC2777)</f>
        <v>-6.6898581750066896E-2</v>
      </c>
      <c r="AE2781" s="113"/>
      <c r="AF2781" s="60"/>
    </row>
    <row r="2782" spans="1:32">
      <c r="A2782" s="99" t="s">
        <v>667</v>
      </c>
      <c r="B2782" s="89"/>
      <c r="C2782" s="21" t="s">
        <v>340</v>
      </c>
      <c r="D2782" s="12">
        <v>106</v>
      </c>
      <c r="E2782" s="12">
        <v>0</v>
      </c>
      <c r="F2782" s="12">
        <v>0</v>
      </c>
      <c r="G2782" s="12">
        <v>0</v>
      </c>
      <c r="H2782" s="12">
        <v>0</v>
      </c>
      <c r="I2782" s="13">
        <v>45</v>
      </c>
      <c r="J2782" s="13">
        <v>45</v>
      </c>
      <c r="K2782" s="13">
        <v>0</v>
      </c>
      <c r="L2782" s="13">
        <v>0</v>
      </c>
      <c r="M2782" s="13">
        <v>0</v>
      </c>
      <c r="N2782" s="14">
        <f>D2782*$D$8</f>
        <v>148.39999999999998</v>
      </c>
      <c r="O2782" s="14">
        <f>E2782*$E$8</f>
        <v>0</v>
      </c>
      <c r="P2782" s="14">
        <f>F2782*$F$8</f>
        <v>0</v>
      </c>
      <c r="Q2782" s="14">
        <f>G2782*$G$8</f>
        <v>0</v>
      </c>
      <c r="R2782" s="14">
        <f>H2782*$H$8</f>
        <v>0</v>
      </c>
      <c r="S2782" s="14">
        <f>(N2782/100)*(I2782*$I$8)+(N2782/100)*(J2782*$J$8)</f>
        <v>200.33999999999997</v>
      </c>
      <c r="T2782" s="14">
        <f>(O2782/100)*(K2782*$K$8)</f>
        <v>0</v>
      </c>
      <c r="U2782" s="14">
        <f>(P2782/100)*(K2782*$K$8)+(P2782/100)*(L2782*$L$8)</f>
        <v>0</v>
      </c>
      <c r="V2782" s="14">
        <f>(Q2782/100)*(L2782*$L$8)</f>
        <v>0</v>
      </c>
      <c r="W2782" s="14">
        <f>(R2782/100)*(K2782*$K$8)+(R2782/100)*(L2782*$L$8)</f>
        <v>0</v>
      </c>
      <c r="X2782" s="14">
        <f t="shared" si="888"/>
        <v>348.73999999999995</v>
      </c>
      <c r="Y2782" s="14">
        <f t="shared" si="889"/>
        <v>0</v>
      </c>
      <c r="Z2782" s="14">
        <f t="shared" si="890"/>
        <v>0</v>
      </c>
      <c r="AA2782" s="14">
        <f t="shared" si="891"/>
        <v>0</v>
      </c>
      <c r="AB2782" s="14">
        <f t="shared" si="892"/>
        <v>0</v>
      </c>
      <c r="AC2782" s="15">
        <f t="shared" si="887"/>
        <v>348.7</v>
      </c>
      <c r="AD2782" s="48">
        <f>(ROUND(AC2782-AC2777,1)/AC2777)</f>
        <v>-6.6898581750066896E-2</v>
      </c>
      <c r="AE2782" s="113"/>
      <c r="AF2782" s="60"/>
    </row>
    <row r="2783" spans="1:32">
      <c r="A2783" s="99" t="s">
        <v>606</v>
      </c>
      <c r="B2783" s="89"/>
      <c r="C2783" s="21" t="s">
        <v>1</v>
      </c>
      <c r="D2783" s="12">
        <v>53</v>
      </c>
      <c r="E2783" s="12">
        <v>106</v>
      </c>
      <c r="F2783" s="12">
        <v>0</v>
      </c>
      <c r="G2783" s="12">
        <v>0</v>
      </c>
      <c r="H2783" s="12">
        <v>0</v>
      </c>
      <c r="I2783" s="13">
        <v>45</v>
      </c>
      <c r="J2783" s="13">
        <v>45</v>
      </c>
      <c r="K2783" s="13">
        <v>95</v>
      </c>
      <c r="L2783" s="13">
        <v>0</v>
      </c>
      <c r="M2783" s="13">
        <v>0</v>
      </c>
      <c r="N2783" s="14">
        <f>D2783*$D$9</f>
        <v>63.599999999999994</v>
      </c>
      <c r="O2783" s="14">
        <f>E2783*$E$9</f>
        <v>137.80000000000001</v>
      </c>
      <c r="P2783" s="14">
        <f>F2783*$F$9</f>
        <v>0</v>
      </c>
      <c r="Q2783" s="14">
        <f>G2783*$G$9</f>
        <v>0</v>
      </c>
      <c r="R2783" s="14">
        <f>H2783*$H$9</f>
        <v>0</v>
      </c>
      <c r="S2783" s="14">
        <f>(N2783/100)*(I2783*$I$9)+(N2783/100)*(J2783*$J$9)</f>
        <v>85.859999999999985</v>
      </c>
      <c r="T2783" s="14">
        <f>(O2783/100)*(K2783*$K$9)</f>
        <v>196.36500000000001</v>
      </c>
      <c r="U2783" s="14">
        <f>(P2783/100)*(K2783*$K$9)+(P2783/100)*(L2783*$L$9)</f>
        <v>0</v>
      </c>
      <c r="V2783" s="14">
        <f>(Q2783/100)*(L2783*$L$9)</f>
        <v>0</v>
      </c>
      <c r="W2783" s="14">
        <f>(R2783/100)*(K2783*$K$9)+(R2783/100)*(L2783*$L$9)</f>
        <v>0</v>
      </c>
      <c r="X2783" s="14">
        <f t="shared" si="888"/>
        <v>149.45999999999998</v>
      </c>
      <c r="Y2783" s="14">
        <f t="shared" si="889"/>
        <v>334.16500000000002</v>
      </c>
      <c r="Z2783" s="14">
        <f t="shared" si="890"/>
        <v>0</v>
      </c>
      <c r="AA2783" s="14">
        <f t="shared" si="891"/>
        <v>0</v>
      </c>
      <c r="AB2783" s="14">
        <f t="shared" si="892"/>
        <v>0</v>
      </c>
      <c r="AC2783" s="15">
        <f t="shared" si="887"/>
        <v>483.6</v>
      </c>
      <c r="AD2783" s="48">
        <f>(ROUND(AC2783-AC2777,1)/AC2777)</f>
        <v>0.29408616537329413</v>
      </c>
      <c r="AE2783" s="113"/>
      <c r="AF2783" s="60"/>
    </row>
    <row r="2784" spans="1:32">
      <c r="A2784" s="99" t="s">
        <v>845</v>
      </c>
      <c r="B2784" s="89"/>
      <c r="C2784" s="21" t="s">
        <v>2</v>
      </c>
      <c r="D2784" s="12">
        <v>53</v>
      </c>
      <c r="E2784" s="12">
        <v>0</v>
      </c>
      <c r="F2784" s="12">
        <v>106</v>
      </c>
      <c r="G2784" s="12">
        <v>0</v>
      </c>
      <c r="H2784" s="12">
        <v>0</v>
      </c>
      <c r="I2784" s="13">
        <v>45</v>
      </c>
      <c r="J2784" s="13">
        <v>45</v>
      </c>
      <c r="K2784" s="13">
        <v>47.5</v>
      </c>
      <c r="L2784" s="13">
        <v>47.5</v>
      </c>
      <c r="M2784" s="13">
        <v>0</v>
      </c>
      <c r="N2784" s="14">
        <f>D2784*$D$10</f>
        <v>63.599999999999994</v>
      </c>
      <c r="O2784" s="14">
        <f>E2784*$E$10</f>
        <v>0</v>
      </c>
      <c r="P2784" s="14">
        <f>F2784*$F$10</f>
        <v>137.80000000000001</v>
      </c>
      <c r="Q2784" s="14">
        <f>G2784*$G$10</f>
        <v>0</v>
      </c>
      <c r="R2784" s="14">
        <f>H2784*$H$10</f>
        <v>0</v>
      </c>
      <c r="S2784" s="14">
        <f>(N2784/100)*(I2784*$I$10)+(N2784/100)*(J2784*$J$10)</f>
        <v>85.859999999999985</v>
      </c>
      <c r="T2784" s="14">
        <f>(O2784/100)*(K2784*$J$10)</f>
        <v>0</v>
      </c>
      <c r="U2784" s="14">
        <f>(P2784/100)*(K2784*$K$10)+(P2784/100)*(L2784*$L$10)</f>
        <v>196.36500000000001</v>
      </c>
      <c r="V2784" s="14">
        <f>(Q2784/100)*(L2784*$L$10)</f>
        <v>0</v>
      </c>
      <c r="W2784" s="14">
        <f>(R2784/100)*(K2784*$K$10)+(R2784/100)*(L2784*$L$10)</f>
        <v>0</v>
      </c>
      <c r="X2784" s="14">
        <f t="shared" si="888"/>
        <v>149.45999999999998</v>
      </c>
      <c r="Y2784" s="14">
        <f t="shared" si="889"/>
        <v>0</v>
      </c>
      <c r="Z2784" s="14">
        <f t="shared" si="890"/>
        <v>334.16500000000002</v>
      </c>
      <c r="AA2784" s="14">
        <f t="shared" si="891"/>
        <v>0</v>
      </c>
      <c r="AB2784" s="14">
        <f t="shared" si="892"/>
        <v>0</v>
      </c>
      <c r="AC2784" s="15">
        <f t="shared" si="887"/>
        <v>483.6</v>
      </c>
      <c r="AD2784" s="48">
        <f>(ROUND(AC2784-AC2777,1)/AC2777)</f>
        <v>0.29408616537329413</v>
      </c>
      <c r="AE2784" s="113"/>
      <c r="AF2784" s="60"/>
    </row>
    <row r="2785" spans="1:32">
      <c r="A2785" s="99" t="s">
        <v>846</v>
      </c>
      <c r="B2785" s="89"/>
      <c r="C2785" s="21" t="s">
        <v>3</v>
      </c>
      <c r="D2785" s="12">
        <v>53</v>
      </c>
      <c r="E2785" s="12">
        <v>0</v>
      </c>
      <c r="F2785" s="12">
        <v>0</v>
      </c>
      <c r="G2785" s="12">
        <v>106</v>
      </c>
      <c r="H2785" s="12">
        <v>0</v>
      </c>
      <c r="I2785" s="13">
        <v>45</v>
      </c>
      <c r="J2785" s="13">
        <v>45</v>
      </c>
      <c r="K2785" s="13">
        <v>0</v>
      </c>
      <c r="L2785" s="13">
        <v>95</v>
      </c>
      <c r="M2785" s="13">
        <v>0</v>
      </c>
      <c r="N2785" s="14">
        <f>D2785*$D$11</f>
        <v>63.599999999999994</v>
      </c>
      <c r="O2785" s="14">
        <f>E2785*$E$11</f>
        <v>0</v>
      </c>
      <c r="P2785" s="14">
        <f>F2785*$F$11</f>
        <v>0</v>
      </c>
      <c r="Q2785" s="14">
        <f>G2785*$G$11</f>
        <v>137.80000000000001</v>
      </c>
      <c r="R2785" s="14">
        <f>H2785*$H$11</f>
        <v>0</v>
      </c>
      <c r="S2785" s="14">
        <f>(N2785/100)*(I2785*$I$11)+(N2785/100)*(J2785*$J$11)</f>
        <v>85.859999999999985</v>
      </c>
      <c r="T2785" s="14">
        <f>(O2785/100)*(K2785*$K$11)</f>
        <v>0</v>
      </c>
      <c r="U2785" s="14">
        <f>(P2785/100)*(K2785*$K$11)+(P2785/100)*(L2785*$L$11)</f>
        <v>0</v>
      </c>
      <c r="V2785" s="14">
        <f>(Q2785/100)*(L2785*$L$11)</f>
        <v>196.36500000000001</v>
      </c>
      <c r="W2785" s="14">
        <f>(R2785/100)*(K2785*$K$11)+(R2785/100)*(L2785*$L$11)</f>
        <v>0</v>
      </c>
      <c r="X2785" s="14">
        <f t="shared" si="888"/>
        <v>149.45999999999998</v>
      </c>
      <c r="Y2785" s="14">
        <f t="shared" si="889"/>
        <v>0</v>
      </c>
      <c r="Z2785" s="14">
        <f t="shared" si="890"/>
        <v>0</v>
      </c>
      <c r="AA2785" s="14">
        <f t="shared" si="891"/>
        <v>334.16500000000002</v>
      </c>
      <c r="AB2785" s="14">
        <f t="shared" si="892"/>
        <v>0</v>
      </c>
      <c r="AC2785" s="15">
        <f t="shared" si="887"/>
        <v>483.6</v>
      </c>
      <c r="AD2785" s="48">
        <f>(ROUND(AC2785-AC2777,1)/AC2777)</f>
        <v>0.29408616537329413</v>
      </c>
      <c r="AE2785" s="113"/>
      <c r="AF2785" s="60"/>
    </row>
    <row r="2786" spans="1:32">
      <c r="A2786" s="99" t="s">
        <v>847</v>
      </c>
      <c r="B2786" s="89"/>
      <c r="C2786" s="21" t="s">
        <v>4</v>
      </c>
      <c r="D2786" s="12">
        <v>53</v>
      </c>
      <c r="E2786" s="12">
        <v>0</v>
      </c>
      <c r="F2786" s="12">
        <v>0</v>
      </c>
      <c r="G2786" s="12">
        <v>0</v>
      </c>
      <c r="H2786" s="12">
        <v>106</v>
      </c>
      <c r="I2786" s="13">
        <v>45</v>
      </c>
      <c r="J2786" s="13">
        <v>45</v>
      </c>
      <c r="K2786" s="13">
        <v>47.5</v>
      </c>
      <c r="L2786" s="13">
        <v>47.5</v>
      </c>
      <c r="M2786" s="13">
        <v>0</v>
      </c>
      <c r="N2786" s="14">
        <f>D2786*$D$12</f>
        <v>63.599999999999994</v>
      </c>
      <c r="O2786" s="14">
        <f>E2786*$E$12</f>
        <v>0</v>
      </c>
      <c r="P2786" s="14">
        <f>F2786*$F$12</f>
        <v>0</v>
      </c>
      <c r="Q2786" s="14">
        <f>G2786*$G$12</f>
        <v>0</v>
      </c>
      <c r="R2786" s="14">
        <f>H2786*$H$12</f>
        <v>137.80000000000001</v>
      </c>
      <c r="S2786" s="14">
        <f>(N2786/100)*(I2786*$I$12)+(N2786/100)*(J2786*$J$12)</f>
        <v>85.859999999999985</v>
      </c>
      <c r="T2786" s="14">
        <f>(O2786/100)*(K2786*$K$12)</f>
        <v>0</v>
      </c>
      <c r="U2786" s="14">
        <f>(P2786/100)*(K2786*$K$12)+(P2786/100)*(L2786*$L$12)</f>
        <v>0</v>
      </c>
      <c r="V2786" s="14">
        <f>(Q2786/100)*(L2786*$L$12)</f>
        <v>0</v>
      </c>
      <c r="W2786" s="14">
        <f>(R2786/100)*(K2786*$K$12)+(R2786/100)*(L2786*$L$12)</f>
        <v>196.36500000000001</v>
      </c>
      <c r="X2786" s="14">
        <f t="shared" si="888"/>
        <v>149.45999999999998</v>
      </c>
      <c r="Y2786" s="14">
        <f t="shared" si="889"/>
        <v>0</v>
      </c>
      <c r="Z2786" s="14">
        <f t="shared" si="890"/>
        <v>0</v>
      </c>
      <c r="AA2786" s="14">
        <f t="shared" si="891"/>
        <v>0</v>
      </c>
      <c r="AB2786" s="14">
        <f t="shared" si="892"/>
        <v>334.16500000000002</v>
      </c>
      <c r="AC2786" s="15">
        <f t="shared" si="887"/>
        <v>483.6</v>
      </c>
      <c r="AD2786" s="48">
        <f>(ROUND(AC2786-AC2777,1)/AC2777)</f>
        <v>0.29408616537329413</v>
      </c>
      <c r="AE2786" s="113"/>
      <c r="AF2786" s="60"/>
    </row>
    <row r="2787" spans="1:32">
      <c r="A2787" s="99" t="s">
        <v>848</v>
      </c>
      <c r="B2787" s="89"/>
      <c r="C2787" s="21" t="s">
        <v>328</v>
      </c>
      <c r="D2787" s="12">
        <v>106</v>
      </c>
      <c r="E2787" s="12">
        <v>0</v>
      </c>
      <c r="F2787" s="12">
        <v>0</v>
      </c>
      <c r="G2787" s="12">
        <v>0</v>
      </c>
      <c r="H2787" s="12">
        <v>0</v>
      </c>
      <c r="I2787" s="13">
        <v>45</v>
      </c>
      <c r="J2787" s="13">
        <v>45</v>
      </c>
      <c r="K2787" s="13">
        <v>0</v>
      </c>
      <c r="L2787" s="13">
        <v>0</v>
      </c>
      <c r="M2787" s="13">
        <v>75</v>
      </c>
      <c r="N2787" s="14">
        <f>D2787*$D$13</f>
        <v>137.80000000000001</v>
      </c>
      <c r="O2787" s="14">
        <f>E2787*$E$13</f>
        <v>0</v>
      </c>
      <c r="P2787" s="14">
        <f>F2787*$F$13</f>
        <v>0</v>
      </c>
      <c r="Q2787" s="14">
        <f>G2787*$G$13</f>
        <v>0</v>
      </c>
      <c r="R2787" s="14">
        <f>H2787*$H$13</f>
        <v>0</v>
      </c>
      <c r="S2787" s="14">
        <f>(N2787/100)*(I2787*$I$14)+(N2787/100)*(J2787*$J$14)+(N2787/100)*(M2787*$M$14)</f>
        <v>341.05500000000006</v>
      </c>
      <c r="T2787" s="14">
        <f>(O2787/100)*(K2787*$K$13)+(O2787/100)*(M2787*$M$13)</f>
        <v>0</v>
      </c>
      <c r="U2787" s="14">
        <f>(P2787/100)*(K2787*$K$13)+(P2787/100)*(L2787*$L$13)+(P2787/100)*(M2787*$M$13)</f>
        <v>0</v>
      </c>
      <c r="V2787" s="14">
        <f>(Q2787/100)*(L2787*$L$13)+(Q2787/100)*(M2787*$M$13)</f>
        <v>0</v>
      </c>
      <c r="W2787" s="14">
        <f>(R2787/100)*(K2787*$K$13)+(R2787/100)*(L2787*$L$13)+(R2787/100)*(M2787*$M$13)</f>
        <v>0</v>
      </c>
      <c r="X2787" s="14">
        <f t="shared" si="888"/>
        <v>478.85500000000008</v>
      </c>
      <c r="Y2787" s="14">
        <f t="shared" si="889"/>
        <v>0</v>
      </c>
      <c r="Z2787" s="14">
        <f t="shared" si="890"/>
        <v>0</v>
      </c>
      <c r="AA2787" s="14">
        <f t="shared" si="891"/>
        <v>0</v>
      </c>
      <c r="AB2787" s="14">
        <f t="shared" si="892"/>
        <v>0</v>
      </c>
      <c r="AC2787" s="15">
        <f t="shared" si="887"/>
        <v>478.9</v>
      </c>
      <c r="AD2787" s="48">
        <f>(ROUND(AC2787-AC2777,1)/AC2777)</f>
        <v>0.28150923200428152</v>
      </c>
      <c r="AE2787" s="113"/>
      <c r="AF2787" s="60"/>
    </row>
    <row r="2788" spans="1:32">
      <c r="A2788" s="99" t="s">
        <v>849</v>
      </c>
      <c r="B2788" s="89"/>
      <c r="C2788" s="21" t="s">
        <v>329</v>
      </c>
      <c r="D2788" s="12">
        <v>106</v>
      </c>
      <c r="E2788" s="12">
        <v>0</v>
      </c>
      <c r="F2788" s="12">
        <v>0</v>
      </c>
      <c r="G2788" s="12">
        <v>0</v>
      </c>
      <c r="H2788" s="12">
        <v>0</v>
      </c>
      <c r="I2788" s="13">
        <v>45</v>
      </c>
      <c r="J2788" s="13">
        <v>45</v>
      </c>
      <c r="K2788" s="13">
        <v>75</v>
      </c>
      <c r="L2788" s="13">
        <v>0</v>
      </c>
      <c r="M2788" s="13">
        <v>0</v>
      </c>
      <c r="N2788" s="14">
        <f>D2788*$D$14</f>
        <v>137.80000000000001</v>
      </c>
      <c r="O2788" s="14">
        <f>E2788*$E$14</f>
        <v>0</v>
      </c>
      <c r="P2788" s="14">
        <f>F2788*$F$14</f>
        <v>0</v>
      </c>
      <c r="Q2788" s="14">
        <f>G2788*$G$14</f>
        <v>0</v>
      </c>
      <c r="R2788" s="14">
        <f>H2788*$H$14</f>
        <v>0</v>
      </c>
      <c r="S2788" s="14">
        <f>(N2788/100)*(I2788*$I$14)+(N2788/100)*(J2788*$J$14)+(N2788/100)*(K2788*$K$14)</f>
        <v>341.05500000000006</v>
      </c>
      <c r="T2788" s="14">
        <f>(O2788/100)*(K2788*$K$14)</f>
        <v>0</v>
      </c>
      <c r="U2788" s="14">
        <f>(P2788/100)*(K2788*$K$14)+(P2788/100)*(L2788*$L$14)</f>
        <v>0</v>
      </c>
      <c r="V2788" s="14">
        <f>(Q2788/100)*(L2788*$L$14)</f>
        <v>0</v>
      </c>
      <c r="W2788" s="14">
        <f>(R2788/100)*(K2788*$L$14)+(R2788/100)*(L2788*$M$14)</f>
        <v>0</v>
      </c>
      <c r="X2788" s="14">
        <f t="shared" si="888"/>
        <v>478.85500000000008</v>
      </c>
      <c r="Y2788" s="14">
        <f t="shared" si="889"/>
        <v>0</v>
      </c>
      <c r="Z2788" s="14">
        <f t="shared" si="890"/>
        <v>0</v>
      </c>
      <c r="AA2788" s="14">
        <f t="shared" si="891"/>
        <v>0</v>
      </c>
      <c r="AB2788" s="14">
        <f t="shared" si="892"/>
        <v>0</v>
      </c>
      <c r="AC2788" s="15">
        <f t="shared" si="887"/>
        <v>478.9</v>
      </c>
      <c r="AD2788" s="48">
        <f>(ROUND(AC2788-AC2777,1)/AC2777)</f>
        <v>0.28150923200428152</v>
      </c>
      <c r="AE2788" s="113"/>
      <c r="AF2788" s="60"/>
    </row>
    <row r="2789" spans="1:32">
      <c r="A2789" s="99"/>
      <c r="B2789" s="89"/>
      <c r="C2789" s="21" t="s">
        <v>330</v>
      </c>
      <c r="D2789" s="12">
        <v>106</v>
      </c>
      <c r="E2789" s="12">
        <v>0</v>
      </c>
      <c r="F2789" s="12">
        <v>0</v>
      </c>
      <c r="G2789" s="12">
        <v>0</v>
      </c>
      <c r="H2789" s="12">
        <v>0</v>
      </c>
      <c r="I2789" s="13">
        <v>45</v>
      </c>
      <c r="J2789" s="13">
        <v>45</v>
      </c>
      <c r="K2789" s="13">
        <v>0</v>
      </c>
      <c r="L2789" s="13">
        <v>75</v>
      </c>
      <c r="M2789" s="13">
        <v>0</v>
      </c>
      <c r="N2789" s="14">
        <f>D2789*$D$15</f>
        <v>137.80000000000001</v>
      </c>
      <c r="O2789" s="14">
        <f>E2789*$E$15</f>
        <v>0</v>
      </c>
      <c r="P2789" s="14">
        <f>F2789*$F$15</f>
        <v>0</v>
      </c>
      <c r="Q2789" s="14">
        <f>G2789*$G$15</f>
        <v>0</v>
      </c>
      <c r="R2789" s="14">
        <f>H2789*$H$15</f>
        <v>0</v>
      </c>
      <c r="S2789" s="14">
        <f>(N2789/100)*(I2789*$I$15)+(N2789/100)*(J2789*$J$15)+(N2789/100)*(L2789*$L$15)</f>
        <v>341.05500000000006</v>
      </c>
      <c r="T2789" s="14">
        <f>(O2789/100)*(K2789*$K$15)</f>
        <v>0</v>
      </c>
      <c r="U2789" s="14">
        <f>(P2789/100)*(K2789*$K$15)+(P2789/100)*(L2789*$L$15)</f>
        <v>0</v>
      </c>
      <c r="V2789" s="14">
        <f>(Q2789/100)*(L2789*$L$15)</f>
        <v>0</v>
      </c>
      <c r="W2789" s="14">
        <f>(R2789/100)*(K2789*$K$15)+(R2789/100)*(L2789*$L$15)</f>
        <v>0</v>
      </c>
      <c r="X2789" s="14">
        <f t="shared" si="888"/>
        <v>478.85500000000008</v>
      </c>
      <c r="Y2789" s="14">
        <f t="shared" si="889"/>
        <v>0</v>
      </c>
      <c r="Z2789" s="14">
        <f t="shared" si="890"/>
        <v>0</v>
      </c>
      <c r="AA2789" s="14">
        <f t="shared" si="891"/>
        <v>0</v>
      </c>
      <c r="AB2789" s="14">
        <f t="shared" si="892"/>
        <v>0</v>
      </c>
      <c r="AC2789" s="15">
        <f t="shared" si="887"/>
        <v>478.9</v>
      </c>
      <c r="AD2789" s="48">
        <f>(ROUND(AC2789-AC2777,1)/AC2777)</f>
        <v>0.28150923200428152</v>
      </c>
      <c r="AE2789" s="113"/>
      <c r="AF2789" s="60"/>
    </row>
    <row r="2790" spans="1:32">
      <c r="A2790" s="99"/>
      <c r="B2790" s="89"/>
      <c r="C2790" s="21" t="s">
        <v>326</v>
      </c>
      <c r="D2790" s="12">
        <v>106</v>
      </c>
      <c r="E2790" s="12">
        <v>0</v>
      </c>
      <c r="F2790" s="12">
        <v>0</v>
      </c>
      <c r="G2790" s="12">
        <v>0</v>
      </c>
      <c r="H2790" s="12">
        <v>0</v>
      </c>
      <c r="I2790" s="13">
        <v>45</v>
      </c>
      <c r="J2790" s="13">
        <v>76</v>
      </c>
      <c r="K2790" s="13">
        <v>0</v>
      </c>
      <c r="L2790" s="13">
        <v>0</v>
      </c>
      <c r="M2790" s="13">
        <v>0</v>
      </c>
      <c r="N2790" s="14">
        <f>D2790*$D$16</f>
        <v>137.80000000000001</v>
      </c>
      <c r="O2790" s="14">
        <f>E2790*$E$16</f>
        <v>0</v>
      </c>
      <c r="P2790" s="14">
        <f>F2790*$F$16</f>
        <v>0</v>
      </c>
      <c r="Q2790" s="14">
        <f>G2790*$G$16</f>
        <v>0</v>
      </c>
      <c r="R2790" s="14">
        <f>H2790*$H$16</f>
        <v>0</v>
      </c>
      <c r="S2790" s="14">
        <f>(N2790/100)*(I2790*$I$16)+(N2790/100)*(J2790*$J$16)</f>
        <v>302.88440000000003</v>
      </c>
      <c r="T2790" s="14">
        <f>(O2790/100)*(K2790*$K$16)</f>
        <v>0</v>
      </c>
      <c r="U2790" s="14">
        <f>(P2790/100)*(K2790*$K$16)+(P2790/100)*(L2790*$L$16)</f>
        <v>0</v>
      </c>
      <c r="V2790" s="14">
        <f>(Q2790/100)*(L2790*$L$16)</f>
        <v>0</v>
      </c>
      <c r="W2790" s="14">
        <f>(R2790/100)*(K2790*$K$16)+(R2790/100)*(L2790*$L$16)</f>
        <v>0</v>
      </c>
      <c r="X2790" s="14">
        <f t="shared" si="888"/>
        <v>440.68440000000004</v>
      </c>
      <c r="Y2790" s="14">
        <f t="shared" si="889"/>
        <v>0</v>
      </c>
      <c r="Z2790" s="14">
        <f t="shared" si="890"/>
        <v>0</v>
      </c>
      <c r="AA2790" s="14">
        <f t="shared" si="891"/>
        <v>0</v>
      </c>
      <c r="AB2790" s="14">
        <f t="shared" si="892"/>
        <v>0</v>
      </c>
      <c r="AC2790" s="15">
        <f t="shared" si="887"/>
        <v>440.7</v>
      </c>
      <c r="AD2790" s="48">
        <f>(ROUND(AC2790-AC2777,1)/AC2777)</f>
        <v>0.17928819909017929</v>
      </c>
      <c r="AE2790" s="113"/>
      <c r="AF2790" s="60"/>
    </row>
    <row r="2791" spans="1:32">
      <c r="A2791" s="99"/>
      <c r="B2791" s="89"/>
      <c r="C2791" s="21" t="s">
        <v>327</v>
      </c>
      <c r="D2791" s="12">
        <v>106</v>
      </c>
      <c r="E2791" s="12">
        <v>0</v>
      </c>
      <c r="F2791" s="12">
        <v>0</v>
      </c>
      <c r="G2791" s="12">
        <v>0</v>
      </c>
      <c r="H2791" s="12">
        <v>0</v>
      </c>
      <c r="I2791" s="13">
        <v>76</v>
      </c>
      <c r="J2791" s="13">
        <v>45</v>
      </c>
      <c r="K2791" s="13">
        <v>0</v>
      </c>
      <c r="L2791" s="13">
        <v>0</v>
      </c>
      <c r="M2791" s="13">
        <v>0</v>
      </c>
      <c r="N2791" s="14">
        <f>D2791*$D$17</f>
        <v>137.80000000000001</v>
      </c>
      <c r="O2791" s="14">
        <f>E2791*$E$17</f>
        <v>0</v>
      </c>
      <c r="P2791" s="14">
        <f>F2791*$F$17</f>
        <v>0</v>
      </c>
      <c r="Q2791" s="14">
        <f>G2791*$G$17</f>
        <v>0</v>
      </c>
      <c r="R2791" s="14">
        <f>H2791*$H$17</f>
        <v>0</v>
      </c>
      <c r="S2791" s="14">
        <f>(N2791/100)*(I2791*$I$17)+(N2791/100)*(J2791*$J$17)</f>
        <v>302.88440000000003</v>
      </c>
      <c r="T2791" s="14">
        <f>(O2791/100)*(K2791*$K$17)</f>
        <v>0</v>
      </c>
      <c r="U2791" s="14">
        <f>(P2791/100)*(K2791*$K$17)+(P2791/100)*(L2791*$L$17)</f>
        <v>0</v>
      </c>
      <c r="V2791" s="14">
        <f>(Q2791/100)*(L2791*$L$17)</f>
        <v>0</v>
      </c>
      <c r="W2791" s="14">
        <f>(R2791/100)*(K2791*$K$17)+(R2791/100)*(L2791*$L$17)</f>
        <v>0</v>
      </c>
      <c r="X2791" s="14">
        <f t="shared" si="888"/>
        <v>440.68440000000004</v>
      </c>
      <c r="Y2791" s="14">
        <f t="shared" si="889"/>
        <v>0</v>
      </c>
      <c r="Z2791" s="14">
        <f t="shared" si="890"/>
        <v>0</v>
      </c>
      <c r="AA2791" s="14">
        <f t="shared" si="891"/>
        <v>0</v>
      </c>
      <c r="AB2791" s="14">
        <f t="shared" si="892"/>
        <v>0</v>
      </c>
      <c r="AC2791" s="15">
        <f t="shared" si="887"/>
        <v>440.7</v>
      </c>
      <c r="AD2791" s="48">
        <f>(ROUND(AC2791-AC2777,1)/AC2777)</f>
        <v>0.17928819909017929</v>
      </c>
      <c r="AE2791" s="113"/>
      <c r="AF2791" s="60"/>
    </row>
    <row r="2792" spans="1:32">
      <c r="A2792" s="106" t="s">
        <v>0</v>
      </c>
      <c r="B2792" s="86" t="s">
        <v>316</v>
      </c>
      <c r="C2792" s="50" t="s">
        <v>244</v>
      </c>
      <c r="D2792" s="11">
        <v>90</v>
      </c>
      <c r="E2792" s="11">
        <v>0</v>
      </c>
      <c r="F2792" s="11">
        <v>0</v>
      </c>
      <c r="G2792" s="11">
        <v>50</v>
      </c>
      <c r="H2792" s="11">
        <v>0</v>
      </c>
      <c r="I2792" s="51">
        <v>40</v>
      </c>
      <c r="J2792" s="51">
        <v>20</v>
      </c>
      <c r="K2792" s="51">
        <v>0</v>
      </c>
      <c r="L2792" s="51">
        <v>40</v>
      </c>
      <c r="M2792" s="51">
        <v>0</v>
      </c>
      <c r="N2792" s="52">
        <f>D2792*$D$3</f>
        <v>135</v>
      </c>
      <c r="O2792" s="52">
        <f>E2792*$E$3</f>
        <v>0</v>
      </c>
      <c r="P2792" s="52">
        <f>F2792*$F$3</f>
        <v>0</v>
      </c>
      <c r="Q2792" s="52">
        <f>G2792*$G$3</f>
        <v>75</v>
      </c>
      <c r="R2792" s="52">
        <f>H2792*$H$3</f>
        <v>0</v>
      </c>
      <c r="S2792" s="52">
        <f>(N2792/100)*(I2792*$I$3)+(N2792/100)*(J2792*$J$3)</f>
        <v>121.5</v>
      </c>
      <c r="T2792" s="52">
        <f>(O2792/100)*(K2792*$K$3)</f>
        <v>0</v>
      </c>
      <c r="U2792" s="52">
        <f>(P2792/100)*(K2792*$K$3)+(P2792/100)*(L2792*$L$3)</f>
        <v>0</v>
      </c>
      <c r="V2792" s="52">
        <f>(Q2792/100)*(L2792*$L$3)</f>
        <v>45</v>
      </c>
      <c r="W2792" s="52">
        <f>(R2792/100)*(K2792*$K$3)+(R2792/100)*(L2792*$L$3)</f>
        <v>0</v>
      </c>
      <c r="X2792" s="52">
        <f t="shared" si="888"/>
        <v>256.5</v>
      </c>
      <c r="Y2792" s="52">
        <f t="shared" si="889"/>
        <v>0</v>
      </c>
      <c r="Z2792" s="52">
        <f t="shared" si="890"/>
        <v>0</v>
      </c>
      <c r="AA2792" s="52">
        <f t="shared" si="891"/>
        <v>120</v>
      </c>
      <c r="AB2792" s="52">
        <f t="shared" si="892"/>
        <v>0</v>
      </c>
      <c r="AC2792" s="53">
        <f>ROUND(X2792+Y2792+Z2792+AA2792+AB2792,1)</f>
        <v>376.5</v>
      </c>
      <c r="AD2792" s="58">
        <v>0</v>
      </c>
      <c r="AE2792" s="113" t="s">
        <v>814</v>
      </c>
      <c r="AF2792" s="60"/>
    </row>
    <row r="2793" spans="1:32">
      <c r="A2793" s="99" t="s">
        <v>815</v>
      </c>
      <c r="B2793" s="87">
        <v>12</v>
      </c>
      <c r="C2793" s="21" t="s">
        <v>325</v>
      </c>
      <c r="D2793" s="12">
        <v>90</v>
      </c>
      <c r="E2793" s="12">
        <v>0</v>
      </c>
      <c r="F2793" s="12">
        <v>0</v>
      </c>
      <c r="G2793" s="12">
        <v>50</v>
      </c>
      <c r="H2793" s="12">
        <v>0</v>
      </c>
      <c r="I2793" s="13">
        <v>63</v>
      </c>
      <c r="J2793" s="13">
        <v>43</v>
      </c>
      <c r="K2793" s="13">
        <v>0</v>
      </c>
      <c r="L2793" s="13">
        <v>40</v>
      </c>
      <c r="M2793" s="13">
        <v>0</v>
      </c>
      <c r="N2793" s="14">
        <f>D2793*$D$4</f>
        <v>117</v>
      </c>
      <c r="O2793" s="14">
        <f>E2793*$E$4</f>
        <v>0</v>
      </c>
      <c r="P2793" s="14">
        <f>F2793*$F$4</f>
        <v>0</v>
      </c>
      <c r="Q2793" s="14">
        <f>G2793*$G$4</f>
        <v>65</v>
      </c>
      <c r="R2793" s="14">
        <f>H2793*$H$4</f>
        <v>0</v>
      </c>
      <c r="S2793" s="14">
        <f>(N2793/100)*(I2793*$I$4)+(N2793/100)*(J2793*$J$4)</f>
        <v>223.23599999999999</v>
      </c>
      <c r="T2793" s="14">
        <f>(O2793/100)*(K2793*$K$4)</f>
        <v>0</v>
      </c>
      <c r="U2793" s="14">
        <f>(P2793/100)*(K2793*$K$4)+(P2793/100)*(L2793*$L$4)</f>
        <v>0</v>
      </c>
      <c r="V2793" s="14">
        <f>(Q2793/100)*(L2793*$L$4)</f>
        <v>39</v>
      </c>
      <c r="W2793" s="14">
        <f>(R2793/100)*(K2793*$K$4)+(R2793/100)*(L2793*$L$4)</f>
        <v>0</v>
      </c>
      <c r="X2793" s="14">
        <f t="shared" si="888"/>
        <v>340.23599999999999</v>
      </c>
      <c r="Y2793" s="14">
        <f t="shared" si="889"/>
        <v>0</v>
      </c>
      <c r="Z2793" s="14">
        <f t="shared" si="890"/>
        <v>0</v>
      </c>
      <c r="AA2793" s="14">
        <f t="shared" si="891"/>
        <v>104</v>
      </c>
      <c r="AB2793" s="14">
        <f t="shared" si="892"/>
        <v>0</v>
      </c>
      <c r="AC2793" s="15">
        <f>ROUND(X2793+Y2793+Z2793+AA2793+AB2793,1)</f>
        <v>444.2</v>
      </c>
      <c r="AD2793" s="48">
        <f>(ROUND(AC2793-AC2792,1)/AC2792)</f>
        <v>0.17981407702523242</v>
      </c>
      <c r="AE2793" s="113"/>
      <c r="AF2793" s="60"/>
    </row>
    <row r="2794" spans="1:32">
      <c r="A2794" s="99" t="s">
        <v>816</v>
      </c>
      <c r="B2794" s="87">
        <v>12</v>
      </c>
      <c r="C2794" s="21" t="s">
        <v>850</v>
      </c>
      <c r="D2794" s="12">
        <v>90</v>
      </c>
      <c r="E2794" s="12">
        <v>0</v>
      </c>
      <c r="F2794" s="12">
        <v>0</v>
      </c>
      <c r="G2794" s="12">
        <v>50</v>
      </c>
      <c r="H2794" s="12">
        <v>0</v>
      </c>
      <c r="I2794" s="13">
        <v>40</v>
      </c>
      <c r="J2794" s="13">
        <v>20</v>
      </c>
      <c r="K2794" s="13">
        <v>0</v>
      </c>
      <c r="L2794" s="13">
        <v>40</v>
      </c>
      <c r="M2794" s="13">
        <v>0</v>
      </c>
      <c r="N2794" s="14">
        <f>D2794*$D$5</f>
        <v>125.99999999999999</v>
      </c>
      <c r="O2794" s="14">
        <f>E2794*$E$5</f>
        <v>0</v>
      </c>
      <c r="P2794" s="14">
        <f>F2794*$F$5</f>
        <v>0</v>
      </c>
      <c r="Q2794" s="14">
        <f>G2794*$G$5</f>
        <v>70</v>
      </c>
      <c r="R2794" s="14">
        <f>H2794*$H$5</f>
        <v>0</v>
      </c>
      <c r="S2794" s="14">
        <f>(N2794/100)*(I2794*$I$5)+(N2794/100)*(J2794*$J$5)</f>
        <v>113.39999999999999</v>
      </c>
      <c r="T2794" s="14">
        <f>(O2794/100)*(K2794*$K$5)</f>
        <v>0</v>
      </c>
      <c r="U2794" s="14">
        <f>(P2794/100)*(K2794*$K$5)+(P2794/100)*(L2794*$L$5)</f>
        <v>0</v>
      </c>
      <c r="V2794" s="14">
        <f>(Q2794/100)*(L2794*$L$5)</f>
        <v>42</v>
      </c>
      <c r="W2794" s="14">
        <f>(R2794/100)*(K2794*$K$5)+(R2794/100)*(L2794*$L$5)</f>
        <v>0</v>
      </c>
      <c r="X2794" s="14">
        <f t="shared" si="888"/>
        <v>239.39999999999998</v>
      </c>
      <c r="Y2794" s="14">
        <f t="shared" si="889"/>
        <v>0</v>
      </c>
      <c r="Z2794" s="14">
        <f t="shared" si="890"/>
        <v>0</v>
      </c>
      <c r="AA2794" s="14">
        <f t="shared" si="891"/>
        <v>112</v>
      </c>
      <c r="AB2794" s="14">
        <f t="shared" si="892"/>
        <v>0</v>
      </c>
      <c r="AC2794" s="15">
        <f t="shared" ref="AC2794:AC2806" si="893">ROUND(X2794+Y2794+Z2794+AA2794+AB2794,1)</f>
        <v>351.4</v>
      </c>
      <c r="AD2794" s="48">
        <f>(ROUND(AC2794-AC2792,1)/AC2792)</f>
        <v>-6.6666666666666666E-2</v>
      </c>
      <c r="AE2794" s="113"/>
      <c r="AF2794" s="60"/>
    </row>
    <row r="2795" spans="1:32">
      <c r="A2795" s="99" t="s">
        <v>817</v>
      </c>
      <c r="B2795" s="87">
        <v>0</v>
      </c>
      <c r="C2795" s="21" t="s">
        <v>338</v>
      </c>
      <c r="D2795" s="12">
        <v>90</v>
      </c>
      <c r="E2795" s="12">
        <v>0</v>
      </c>
      <c r="F2795" s="12">
        <v>0</v>
      </c>
      <c r="G2795" s="12">
        <v>50</v>
      </c>
      <c r="H2795" s="12">
        <v>0</v>
      </c>
      <c r="I2795" s="13">
        <v>40</v>
      </c>
      <c r="J2795" s="13">
        <v>20</v>
      </c>
      <c r="K2795" s="13">
        <v>0</v>
      </c>
      <c r="L2795" s="13">
        <v>40</v>
      </c>
      <c r="M2795" s="13">
        <v>0</v>
      </c>
      <c r="N2795" s="14">
        <f>D2795*$D$6</f>
        <v>125.99999999999999</v>
      </c>
      <c r="O2795" s="14">
        <f>E2795*$E$6</f>
        <v>0</v>
      </c>
      <c r="P2795" s="14">
        <f>F2795*$F$6</f>
        <v>0</v>
      </c>
      <c r="Q2795" s="14">
        <f>G2795*$G$6</f>
        <v>70</v>
      </c>
      <c r="R2795" s="14">
        <f>H2795*$H$6</f>
        <v>0</v>
      </c>
      <c r="S2795" s="14">
        <f>(N2795/100)*(I2795*$I$6)+(N2795/100)*(J2795*$J$6)</f>
        <v>113.39999999999999</v>
      </c>
      <c r="T2795" s="14">
        <f>(O2795/100)*(K2795*$K$6)</f>
        <v>0</v>
      </c>
      <c r="U2795" s="14">
        <f>(P2795/100)*(K2795*$K$6)+(P2795/100)*(L2795*$L$6)</f>
        <v>0</v>
      </c>
      <c r="V2795" s="14">
        <f>(Q2795/100)*(L2795*$L$6)</f>
        <v>42</v>
      </c>
      <c r="W2795" s="14">
        <f>(R2795/100)*(K2795*$K$6)+(R2795/100)*(L2795*$L$6)</f>
        <v>0</v>
      </c>
      <c r="X2795" s="14">
        <f t="shared" si="888"/>
        <v>239.39999999999998</v>
      </c>
      <c r="Y2795" s="14">
        <f t="shared" si="889"/>
        <v>0</v>
      </c>
      <c r="Z2795" s="14">
        <f t="shared" si="890"/>
        <v>0</v>
      </c>
      <c r="AA2795" s="14">
        <f t="shared" si="891"/>
        <v>112</v>
      </c>
      <c r="AB2795" s="14">
        <f t="shared" ref="AB2795:AB2821" si="894">R2795+W2795</f>
        <v>0</v>
      </c>
      <c r="AC2795" s="15">
        <f t="shared" si="893"/>
        <v>351.4</v>
      </c>
      <c r="AD2795" s="48">
        <f>(ROUND(AC2795-AC2792,1)/AC2792)</f>
        <v>-6.6666666666666666E-2</v>
      </c>
      <c r="AE2795" s="113"/>
      <c r="AF2795" s="60"/>
    </row>
    <row r="2796" spans="1:32">
      <c r="A2796" s="99" t="s">
        <v>818</v>
      </c>
      <c r="B2796" s="87">
        <v>0</v>
      </c>
      <c r="C2796" s="21" t="s">
        <v>339</v>
      </c>
      <c r="D2796" s="12">
        <v>90</v>
      </c>
      <c r="E2796" s="12">
        <v>0</v>
      </c>
      <c r="F2796" s="12">
        <v>0</v>
      </c>
      <c r="G2796" s="12">
        <v>50</v>
      </c>
      <c r="H2796" s="12">
        <v>0</v>
      </c>
      <c r="I2796" s="13">
        <v>40</v>
      </c>
      <c r="J2796" s="13">
        <v>20</v>
      </c>
      <c r="K2796" s="13">
        <v>0</v>
      </c>
      <c r="L2796" s="13">
        <v>40</v>
      </c>
      <c r="M2796" s="13">
        <v>0</v>
      </c>
      <c r="N2796" s="14">
        <f>D2796*$D$7</f>
        <v>125.99999999999999</v>
      </c>
      <c r="O2796" s="14">
        <f>E2796*$E$7</f>
        <v>0</v>
      </c>
      <c r="P2796" s="14">
        <f>F2796*$F$7</f>
        <v>0</v>
      </c>
      <c r="Q2796" s="14">
        <f>G2796*$G$7</f>
        <v>70</v>
      </c>
      <c r="R2796" s="14">
        <f>H2796*$H$7</f>
        <v>0</v>
      </c>
      <c r="S2796" s="14">
        <f>(N2796/100)*(I2796*$I$7)+(N2796/100)*(J2796*$J$7)</f>
        <v>113.39999999999999</v>
      </c>
      <c r="T2796" s="14">
        <f>(O2796/100)*(K2796*$K$7)</f>
        <v>0</v>
      </c>
      <c r="U2796" s="14">
        <f>(P2796/100)*(K2796*$K$7)+(P2796/100)*(L2796*$L$7)</f>
        <v>0</v>
      </c>
      <c r="V2796" s="14">
        <f>(Q2796/100)*(L2796*$L$7)</f>
        <v>42</v>
      </c>
      <c r="W2796" s="14">
        <f>(R2796/100)*(K2796*$K$7)+(R2796/100)*(L2796*$L$7)</f>
        <v>0</v>
      </c>
      <c r="X2796" s="14">
        <f t="shared" ref="X2796:X2821" si="895">N2796+S2796</f>
        <v>239.39999999999998</v>
      </c>
      <c r="Y2796" s="14">
        <f t="shared" ref="Y2796:Y2821" si="896">O2796+T2796</f>
        <v>0</v>
      </c>
      <c r="Z2796" s="14">
        <f t="shared" ref="Z2796:Z2821" si="897">P2796+U2796</f>
        <v>0</v>
      </c>
      <c r="AA2796" s="14">
        <f t="shared" ref="AA2796:AA2821" si="898">Q2796+V2796</f>
        <v>112</v>
      </c>
      <c r="AB2796" s="14">
        <f t="shared" si="894"/>
        <v>0</v>
      </c>
      <c r="AC2796" s="15">
        <f t="shared" si="893"/>
        <v>351.4</v>
      </c>
      <c r="AD2796" s="48">
        <f>(ROUND(AC2796-AC2792,1)/AC2792)</f>
        <v>-6.6666666666666666E-2</v>
      </c>
      <c r="AE2796" s="113"/>
      <c r="AF2796" s="60"/>
    </row>
    <row r="2797" spans="1:32">
      <c r="A2797" s="99" t="s">
        <v>667</v>
      </c>
      <c r="B2797" s="87"/>
      <c r="C2797" s="21" t="s">
        <v>340</v>
      </c>
      <c r="D2797" s="12">
        <v>90</v>
      </c>
      <c r="E2797" s="12">
        <v>0</v>
      </c>
      <c r="F2797" s="12">
        <v>0</v>
      </c>
      <c r="G2797" s="12">
        <v>50</v>
      </c>
      <c r="H2797" s="12">
        <v>0</v>
      </c>
      <c r="I2797" s="13">
        <v>40</v>
      </c>
      <c r="J2797" s="13">
        <v>20</v>
      </c>
      <c r="K2797" s="13">
        <v>0</v>
      </c>
      <c r="L2797" s="13">
        <v>40</v>
      </c>
      <c r="M2797" s="13">
        <v>0</v>
      </c>
      <c r="N2797" s="14">
        <f>D2797*$D$8</f>
        <v>125.99999999999999</v>
      </c>
      <c r="O2797" s="14">
        <f>E2797*$E$8</f>
        <v>0</v>
      </c>
      <c r="P2797" s="14">
        <f>F2797*$F$8</f>
        <v>0</v>
      </c>
      <c r="Q2797" s="14">
        <f>G2797*$G$8</f>
        <v>70</v>
      </c>
      <c r="R2797" s="14">
        <f>H2797*$H$8</f>
        <v>0</v>
      </c>
      <c r="S2797" s="14">
        <f>(N2797/100)*(I2797*$I$8)+(N2797/100)*(J2797*$J$8)</f>
        <v>113.39999999999999</v>
      </c>
      <c r="T2797" s="14">
        <f>(O2797/100)*(K2797*$K$8)</f>
        <v>0</v>
      </c>
      <c r="U2797" s="14">
        <f>(P2797/100)*(K2797*$K$8)+(P2797/100)*(L2797*$L$8)</f>
        <v>0</v>
      </c>
      <c r="V2797" s="14">
        <f>(Q2797/100)*(L2797*$L$8)</f>
        <v>42</v>
      </c>
      <c r="W2797" s="14">
        <f>(R2797/100)*(K2797*$K$8)+(R2797/100)*(L2797*$L$8)</f>
        <v>0</v>
      </c>
      <c r="X2797" s="14">
        <f t="shared" si="895"/>
        <v>239.39999999999998</v>
      </c>
      <c r="Y2797" s="14">
        <f t="shared" si="896"/>
        <v>0</v>
      </c>
      <c r="Z2797" s="14">
        <f t="shared" si="897"/>
        <v>0</v>
      </c>
      <c r="AA2797" s="14">
        <f t="shared" si="898"/>
        <v>112</v>
      </c>
      <c r="AB2797" s="14">
        <f t="shared" si="894"/>
        <v>0</v>
      </c>
      <c r="AC2797" s="15">
        <f t="shared" si="893"/>
        <v>351.4</v>
      </c>
      <c r="AD2797" s="48">
        <f>(ROUND(AC2797-AC2792,1)/AC2792)</f>
        <v>-6.6666666666666666E-2</v>
      </c>
      <c r="AE2797" s="113"/>
      <c r="AF2797" s="60"/>
    </row>
    <row r="2798" spans="1:32">
      <c r="A2798" s="99" t="s">
        <v>606</v>
      </c>
      <c r="B2798" s="87"/>
      <c r="C2798" s="21" t="s">
        <v>1</v>
      </c>
      <c r="D2798" s="12">
        <v>45</v>
      </c>
      <c r="E2798" s="12">
        <v>140</v>
      </c>
      <c r="F2798" s="12">
        <v>0</v>
      </c>
      <c r="G2798" s="12">
        <v>0</v>
      </c>
      <c r="H2798" s="12">
        <v>0</v>
      </c>
      <c r="I2798" s="13">
        <v>40</v>
      </c>
      <c r="J2798" s="13">
        <v>20</v>
      </c>
      <c r="K2798" s="13">
        <v>74</v>
      </c>
      <c r="L2798" s="13">
        <v>0</v>
      </c>
      <c r="M2798" s="13">
        <v>0</v>
      </c>
      <c r="N2798" s="14">
        <f>D2798*$D$9</f>
        <v>54</v>
      </c>
      <c r="O2798" s="14">
        <f>E2798*$E$9</f>
        <v>182</v>
      </c>
      <c r="P2798" s="14">
        <f>F2798*$F$9</f>
        <v>0</v>
      </c>
      <c r="Q2798" s="14">
        <f>G2798*$G$9</f>
        <v>0</v>
      </c>
      <c r="R2798" s="14">
        <f>H2798*$H$9</f>
        <v>0</v>
      </c>
      <c r="S2798" s="14">
        <f>(N2798/100)*(I2798*$I$9)+(N2798/100)*(J2798*$J$9)</f>
        <v>48.600000000000009</v>
      </c>
      <c r="T2798" s="14">
        <f>(O2798/100)*(K2798*$K$9)</f>
        <v>202.02</v>
      </c>
      <c r="U2798" s="14">
        <f>(P2798/100)*(K2798*$K$9)+(P2798/100)*(L2798*$L$9)</f>
        <v>0</v>
      </c>
      <c r="V2798" s="14">
        <f>(Q2798/100)*(L2798*$L$9)</f>
        <v>0</v>
      </c>
      <c r="W2798" s="14">
        <f>(R2798/100)*(K2798*$K$9)+(R2798/100)*(L2798*$L$9)</f>
        <v>0</v>
      </c>
      <c r="X2798" s="14">
        <f t="shared" si="895"/>
        <v>102.60000000000001</v>
      </c>
      <c r="Y2798" s="14">
        <f t="shared" si="896"/>
        <v>384.02</v>
      </c>
      <c r="Z2798" s="14">
        <f t="shared" si="897"/>
        <v>0</v>
      </c>
      <c r="AA2798" s="14">
        <f t="shared" si="898"/>
        <v>0</v>
      </c>
      <c r="AB2798" s="14">
        <f t="shared" si="894"/>
        <v>0</v>
      </c>
      <c r="AC2798" s="15">
        <f t="shared" si="893"/>
        <v>486.6</v>
      </c>
      <c r="AD2798" s="48">
        <f>(ROUND(AC2798-AC2792,1)/AC2792)</f>
        <v>0.29243027888446216</v>
      </c>
      <c r="AE2798" s="113"/>
      <c r="AF2798" s="60"/>
    </row>
    <row r="2799" spans="1:32">
      <c r="A2799" s="99" t="s">
        <v>845</v>
      </c>
      <c r="B2799" s="87"/>
      <c r="C2799" s="21" t="s">
        <v>2</v>
      </c>
      <c r="D2799" s="12">
        <v>45</v>
      </c>
      <c r="E2799" s="12">
        <v>0</v>
      </c>
      <c r="F2799" s="12">
        <v>140</v>
      </c>
      <c r="G2799" s="12">
        <v>0</v>
      </c>
      <c r="H2799" s="12">
        <v>0</v>
      </c>
      <c r="I2799" s="13">
        <v>40</v>
      </c>
      <c r="J2799" s="13">
        <v>20</v>
      </c>
      <c r="K2799" s="13">
        <v>37</v>
      </c>
      <c r="L2799" s="13">
        <v>37</v>
      </c>
      <c r="M2799" s="13">
        <v>0</v>
      </c>
      <c r="N2799" s="14">
        <f>D2799*$D$10</f>
        <v>54</v>
      </c>
      <c r="O2799" s="14">
        <f>E2799*$E$10</f>
        <v>0</v>
      </c>
      <c r="P2799" s="14">
        <f>F2799*$F$10</f>
        <v>182</v>
      </c>
      <c r="Q2799" s="14">
        <f>G2799*$G$10</f>
        <v>0</v>
      </c>
      <c r="R2799" s="14">
        <f>H2799*$H$10</f>
        <v>0</v>
      </c>
      <c r="S2799" s="14">
        <f>(N2799/100)*(I2799*$I$10)+(N2799/100)*(J2799*$J$10)</f>
        <v>48.600000000000009</v>
      </c>
      <c r="T2799" s="14">
        <f>(O2799/100)*(K2799*$J$10)</f>
        <v>0</v>
      </c>
      <c r="U2799" s="14">
        <f>(P2799/100)*(K2799*$K$10)+(P2799/100)*(L2799*$L$10)</f>
        <v>202.02</v>
      </c>
      <c r="V2799" s="14">
        <f>(Q2799/100)*(L2799*$L$10)</f>
        <v>0</v>
      </c>
      <c r="W2799" s="14">
        <f>(R2799/100)*(K2799*$K$10)+(R2799/100)*(L2799*$L$10)</f>
        <v>0</v>
      </c>
      <c r="X2799" s="14">
        <f t="shared" si="895"/>
        <v>102.60000000000001</v>
      </c>
      <c r="Y2799" s="14">
        <f t="shared" si="896"/>
        <v>0</v>
      </c>
      <c r="Z2799" s="14">
        <f t="shared" si="897"/>
        <v>384.02</v>
      </c>
      <c r="AA2799" s="14">
        <f t="shared" si="898"/>
        <v>0</v>
      </c>
      <c r="AB2799" s="14">
        <f t="shared" si="894"/>
        <v>0</v>
      </c>
      <c r="AC2799" s="15">
        <f t="shared" si="893"/>
        <v>486.6</v>
      </c>
      <c r="AD2799" s="48">
        <f>(ROUND(AC2799-AC2792,1)/AC2792)</f>
        <v>0.29243027888446216</v>
      </c>
      <c r="AE2799" s="113"/>
      <c r="AF2799" s="60"/>
    </row>
    <row r="2800" spans="1:32">
      <c r="A2800" s="99" t="s">
        <v>846</v>
      </c>
      <c r="B2800" s="87"/>
      <c r="C2800" s="21" t="s">
        <v>3</v>
      </c>
      <c r="D2800" s="12">
        <v>45</v>
      </c>
      <c r="E2800" s="12">
        <v>0</v>
      </c>
      <c r="F2800" s="12">
        <v>0</v>
      </c>
      <c r="G2800" s="12">
        <v>140</v>
      </c>
      <c r="H2800" s="12">
        <v>0</v>
      </c>
      <c r="I2800" s="13">
        <v>40</v>
      </c>
      <c r="J2800" s="13">
        <v>20</v>
      </c>
      <c r="K2800" s="13">
        <v>0</v>
      </c>
      <c r="L2800" s="13">
        <v>74</v>
      </c>
      <c r="M2800" s="13">
        <v>0</v>
      </c>
      <c r="N2800" s="14">
        <f>D2800*$D$11</f>
        <v>54</v>
      </c>
      <c r="O2800" s="14">
        <f>E2800*$E$11</f>
        <v>0</v>
      </c>
      <c r="P2800" s="14">
        <f>F2800*$F$11</f>
        <v>0</v>
      </c>
      <c r="Q2800" s="14">
        <f>G2800*$G$11</f>
        <v>182</v>
      </c>
      <c r="R2800" s="14">
        <f>H2800*$H$11</f>
        <v>0</v>
      </c>
      <c r="S2800" s="14">
        <f>(N2800/100)*(I2800*$I$11)+(N2800/100)*(J2800*$J$11)</f>
        <v>48.600000000000009</v>
      </c>
      <c r="T2800" s="14">
        <f>(O2800/100)*(K2800*$K$11)</f>
        <v>0</v>
      </c>
      <c r="U2800" s="14">
        <f>(P2800/100)*(K2800*$K$11)+(P2800/100)*(L2800*$L$11)</f>
        <v>0</v>
      </c>
      <c r="V2800" s="14">
        <f>(Q2800/100)*(L2800*$L$11)</f>
        <v>202.02</v>
      </c>
      <c r="W2800" s="14">
        <f>(R2800/100)*(K2800*$K$11)+(R2800/100)*(L2800*$L$11)</f>
        <v>0</v>
      </c>
      <c r="X2800" s="14">
        <f t="shared" si="895"/>
        <v>102.60000000000001</v>
      </c>
      <c r="Y2800" s="14">
        <f t="shared" si="896"/>
        <v>0</v>
      </c>
      <c r="Z2800" s="14">
        <f t="shared" si="897"/>
        <v>0</v>
      </c>
      <c r="AA2800" s="14">
        <f t="shared" si="898"/>
        <v>384.02</v>
      </c>
      <c r="AB2800" s="14">
        <f t="shared" si="894"/>
        <v>0</v>
      </c>
      <c r="AC2800" s="15">
        <f t="shared" si="893"/>
        <v>486.6</v>
      </c>
      <c r="AD2800" s="48">
        <f>(ROUND(AC2800-AC2792,1)/AC2792)</f>
        <v>0.29243027888446216</v>
      </c>
      <c r="AE2800" s="113"/>
      <c r="AF2800" s="60"/>
    </row>
    <row r="2801" spans="1:32">
      <c r="A2801" s="99" t="s">
        <v>847</v>
      </c>
      <c r="B2801" s="87"/>
      <c r="C2801" s="21" t="s">
        <v>4</v>
      </c>
      <c r="D2801" s="12">
        <v>45</v>
      </c>
      <c r="E2801" s="12">
        <v>0</v>
      </c>
      <c r="F2801" s="12">
        <v>0</v>
      </c>
      <c r="G2801" s="12">
        <v>0</v>
      </c>
      <c r="H2801" s="12">
        <v>140</v>
      </c>
      <c r="I2801" s="13">
        <v>40</v>
      </c>
      <c r="J2801" s="13">
        <v>20</v>
      </c>
      <c r="K2801" s="13">
        <v>37</v>
      </c>
      <c r="L2801" s="13">
        <v>37</v>
      </c>
      <c r="M2801" s="13">
        <v>0</v>
      </c>
      <c r="N2801" s="14">
        <f>D2801*$D$12</f>
        <v>54</v>
      </c>
      <c r="O2801" s="14">
        <f>E2801*$E$12</f>
        <v>0</v>
      </c>
      <c r="P2801" s="14">
        <f>F2801*$F$12</f>
        <v>0</v>
      </c>
      <c r="Q2801" s="14">
        <f>G2801*$G$12</f>
        <v>0</v>
      </c>
      <c r="R2801" s="14">
        <f>H2801*$H$12</f>
        <v>182</v>
      </c>
      <c r="S2801" s="14">
        <f>(N2801/100)*(I2801*$I$12)+(N2801/100)*(J2801*$J$12)</f>
        <v>48.600000000000009</v>
      </c>
      <c r="T2801" s="14">
        <f>(O2801/100)*(K2801*$K$12)</f>
        <v>0</v>
      </c>
      <c r="U2801" s="14">
        <f>(P2801/100)*(K2801*$K$12)+(P2801/100)*(L2801*$L$12)</f>
        <v>0</v>
      </c>
      <c r="V2801" s="14">
        <f>(Q2801/100)*(L2801*$L$12)</f>
        <v>0</v>
      </c>
      <c r="W2801" s="14">
        <f>(R2801/100)*(K2801*$K$12)+(R2801/100)*(L2801*$L$12)</f>
        <v>202.02</v>
      </c>
      <c r="X2801" s="14">
        <f t="shared" si="895"/>
        <v>102.60000000000001</v>
      </c>
      <c r="Y2801" s="14">
        <f t="shared" si="896"/>
        <v>0</v>
      </c>
      <c r="Z2801" s="14">
        <f t="shared" si="897"/>
        <v>0</v>
      </c>
      <c r="AA2801" s="14">
        <f t="shared" si="898"/>
        <v>0</v>
      </c>
      <c r="AB2801" s="14">
        <f t="shared" si="894"/>
        <v>384.02</v>
      </c>
      <c r="AC2801" s="15">
        <f t="shared" si="893"/>
        <v>486.6</v>
      </c>
      <c r="AD2801" s="48">
        <f>(ROUND(AC2801-AC2792,1)/AC2792)</f>
        <v>0.29243027888446216</v>
      </c>
      <c r="AE2801" s="113"/>
      <c r="AF2801" s="60"/>
    </row>
    <row r="2802" spans="1:32">
      <c r="A2802" s="99" t="s">
        <v>848</v>
      </c>
      <c r="B2802" s="87"/>
      <c r="C2802" s="21" t="s">
        <v>328</v>
      </c>
      <c r="D2802" s="12">
        <v>90</v>
      </c>
      <c r="E2802" s="12">
        <v>0</v>
      </c>
      <c r="F2802" s="12">
        <v>0</v>
      </c>
      <c r="G2802" s="12">
        <v>50</v>
      </c>
      <c r="H2802" s="12">
        <v>0</v>
      </c>
      <c r="I2802" s="13">
        <v>40</v>
      </c>
      <c r="J2802" s="13">
        <v>20</v>
      </c>
      <c r="K2802" s="13">
        <v>0</v>
      </c>
      <c r="L2802" s="13">
        <v>40</v>
      </c>
      <c r="M2802" s="13">
        <v>57</v>
      </c>
      <c r="N2802" s="14">
        <f>D2802*$D$13</f>
        <v>117</v>
      </c>
      <c r="O2802" s="14">
        <f>E2802*$E$13</f>
        <v>0</v>
      </c>
      <c r="P2802" s="14">
        <f>F2802*$F$13</f>
        <v>0</v>
      </c>
      <c r="Q2802" s="14">
        <f>G2802*$G$13</f>
        <v>65</v>
      </c>
      <c r="R2802" s="14">
        <f>H2802*$H$13</f>
        <v>0</v>
      </c>
      <c r="S2802" s="14">
        <f>(N2802/100)*(I2802*$I$14)+(N2802/100)*(J2802*$J$14)+(N2802/100)*(M2802*$M$14)</f>
        <v>205.33499999999998</v>
      </c>
      <c r="T2802" s="14">
        <f>(O2802/100)*(K2802*$K$13)+(O2802/100)*(M2802*$M$13)</f>
        <v>0</v>
      </c>
      <c r="U2802" s="14">
        <f>(P2802/100)*(K2802*$K$13)+(P2802/100)*(L2802*$L$13)+(P2802/100)*(M2802*$M$13)</f>
        <v>0</v>
      </c>
      <c r="V2802" s="14">
        <f>(Q2802/100)*(L2802*$L$13)+(Q2802/100)*(M2802*$M$13)</f>
        <v>94.575000000000003</v>
      </c>
      <c r="W2802" s="14">
        <f>(R2802/100)*(K2802*$K$13)+(R2802/100)*(L2802*$L$13)+(R2802/100)*(M2802*$M$13)</f>
        <v>0</v>
      </c>
      <c r="X2802" s="14">
        <f t="shared" si="895"/>
        <v>322.33499999999998</v>
      </c>
      <c r="Y2802" s="14">
        <f t="shared" si="896"/>
        <v>0</v>
      </c>
      <c r="Z2802" s="14">
        <f t="shared" si="897"/>
        <v>0</v>
      </c>
      <c r="AA2802" s="14">
        <f t="shared" si="898"/>
        <v>159.57499999999999</v>
      </c>
      <c r="AB2802" s="14">
        <f t="shared" si="894"/>
        <v>0</v>
      </c>
      <c r="AC2802" s="15">
        <f t="shared" si="893"/>
        <v>481.9</v>
      </c>
      <c r="AD2802" s="48">
        <f>(ROUND(AC2802-AC2792,1)/AC2792)</f>
        <v>0.27994687915006644</v>
      </c>
      <c r="AE2802" s="113"/>
      <c r="AF2802" s="60"/>
    </row>
    <row r="2803" spans="1:32">
      <c r="A2803" s="99" t="s">
        <v>849</v>
      </c>
      <c r="B2803" s="87"/>
      <c r="C2803" s="21" t="s">
        <v>329</v>
      </c>
      <c r="D2803" s="12">
        <v>118</v>
      </c>
      <c r="E2803" s="12">
        <v>0</v>
      </c>
      <c r="F2803" s="12">
        <v>0</v>
      </c>
      <c r="G2803" s="12">
        <v>0</v>
      </c>
      <c r="H2803" s="12">
        <v>0</v>
      </c>
      <c r="I2803" s="13">
        <v>40</v>
      </c>
      <c r="J2803" s="13">
        <v>20</v>
      </c>
      <c r="K2803" s="13">
        <v>82</v>
      </c>
      <c r="L2803" s="13">
        <v>0</v>
      </c>
      <c r="M2803" s="13">
        <v>0</v>
      </c>
      <c r="N2803" s="14">
        <f>D2803*$D$14</f>
        <v>153.4</v>
      </c>
      <c r="O2803" s="14">
        <f>E2803*$E$14</f>
        <v>0</v>
      </c>
      <c r="P2803" s="14">
        <f>F2803*$F$14</f>
        <v>0</v>
      </c>
      <c r="Q2803" s="14">
        <f>G2803*$G$14</f>
        <v>0</v>
      </c>
      <c r="R2803" s="14">
        <f>H2803*$H$14</f>
        <v>0</v>
      </c>
      <c r="S2803" s="14">
        <f>(N2803/100)*(I2803*$I$14)+(N2803/100)*(J2803*$J$14)+(N2803/100)*(K2803*$K$14)</f>
        <v>326.74200000000002</v>
      </c>
      <c r="T2803" s="14">
        <f>(O2803/100)*(K2803*$K$14)</f>
        <v>0</v>
      </c>
      <c r="U2803" s="14">
        <f>(P2803/100)*(K2803*$K$14)+(P2803/100)*(L2803*$L$14)</f>
        <v>0</v>
      </c>
      <c r="V2803" s="14">
        <f>(Q2803/100)*(L2803*$L$14)</f>
        <v>0</v>
      </c>
      <c r="W2803" s="14">
        <f>(R2803/100)*(K2803*$L$14)+(R2803/100)*(L2803*$M$14)</f>
        <v>0</v>
      </c>
      <c r="X2803" s="14">
        <f t="shared" si="895"/>
        <v>480.14200000000005</v>
      </c>
      <c r="Y2803" s="14">
        <f t="shared" si="896"/>
        <v>0</v>
      </c>
      <c r="Z2803" s="14">
        <f t="shared" si="897"/>
        <v>0</v>
      </c>
      <c r="AA2803" s="14">
        <f t="shared" si="898"/>
        <v>0</v>
      </c>
      <c r="AB2803" s="14">
        <f t="shared" si="894"/>
        <v>0</v>
      </c>
      <c r="AC2803" s="15">
        <f t="shared" si="893"/>
        <v>480.1</v>
      </c>
      <c r="AD2803" s="48">
        <f>(ROUND(AC2803-AC2792,1)/AC2792)</f>
        <v>0.27516600265604246</v>
      </c>
      <c r="AE2803" s="113"/>
      <c r="AF2803" s="60"/>
    </row>
    <row r="2804" spans="1:32">
      <c r="A2804" s="99"/>
      <c r="B2804" s="87"/>
      <c r="C2804" s="21" t="s">
        <v>330</v>
      </c>
      <c r="D2804" s="12">
        <v>118</v>
      </c>
      <c r="E2804" s="12">
        <v>0</v>
      </c>
      <c r="F2804" s="12">
        <v>0</v>
      </c>
      <c r="G2804" s="12">
        <v>0</v>
      </c>
      <c r="H2804" s="12">
        <v>0</v>
      </c>
      <c r="I2804" s="13">
        <v>40</v>
      </c>
      <c r="J2804" s="13">
        <v>20</v>
      </c>
      <c r="K2804" s="13">
        <v>0</v>
      </c>
      <c r="L2804" s="13">
        <v>82</v>
      </c>
      <c r="M2804" s="13">
        <v>0</v>
      </c>
      <c r="N2804" s="14">
        <f>D2804*$D$15</f>
        <v>153.4</v>
      </c>
      <c r="O2804" s="14">
        <f>E2804*$E$15</f>
        <v>0</v>
      </c>
      <c r="P2804" s="14">
        <f>F2804*$F$15</f>
        <v>0</v>
      </c>
      <c r="Q2804" s="14">
        <f>G2804*$G$15</f>
        <v>0</v>
      </c>
      <c r="R2804" s="14">
        <f>H2804*$H$15</f>
        <v>0</v>
      </c>
      <c r="S2804" s="14">
        <f>(N2804/100)*(I2804*$I$15)+(N2804/100)*(J2804*$J$15)+(N2804/100)*(L2804*$L$15)</f>
        <v>326.74200000000002</v>
      </c>
      <c r="T2804" s="14">
        <f>(O2804/100)*(K2804*$K$15)</f>
        <v>0</v>
      </c>
      <c r="U2804" s="14">
        <f>(P2804/100)*(K2804*$K$15)+(P2804/100)*(L2804*$L$15)</f>
        <v>0</v>
      </c>
      <c r="V2804" s="14">
        <f>(Q2804/100)*(L2804*$L$15)</f>
        <v>0</v>
      </c>
      <c r="W2804" s="14">
        <f>(R2804/100)*(K2804*$K$15)+(R2804/100)*(L2804*$L$15)</f>
        <v>0</v>
      </c>
      <c r="X2804" s="14">
        <f t="shared" si="895"/>
        <v>480.14200000000005</v>
      </c>
      <c r="Y2804" s="14">
        <f t="shared" si="896"/>
        <v>0</v>
      </c>
      <c r="Z2804" s="14">
        <f t="shared" si="897"/>
        <v>0</v>
      </c>
      <c r="AA2804" s="14">
        <f t="shared" si="898"/>
        <v>0</v>
      </c>
      <c r="AB2804" s="14">
        <f t="shared" si="894"/>
        <v>0</v>
      </c>
      <c r="AC2804" s="15">
        <f t="shared" si="893"/>
        <v>480.1</v>
      </c>
      <c r="AD2804" s="48">
        <f>(ROUND(AC2804-AC2792,1)/AC2792)</f>
        <v>0.27516600265604246</v>
      </c>
      <c r="AE2804" s="113"/>
      <c r="AF2804" s="60"/>
    </row>
    <row r="2805" spans="1:32">
      <c r="A2805" s="99"/>
      <c r="B2805" s="87"/>
      <c r="C2805" s="21" t="s">
        <v>326</v>
      </c>
      <c r="D2805" s="12">
        <v>90</v>
      </c>
      <c r="E2805" s="12">
        <v>0</v>
      </c>
      <c r="F2805" s="12">
        <v>0</v>
      </c>
      <c r="G2805" s="12">
        <v>50</v>
      </c>
      <c r="H2805" s="12">
        <v>0</v>
      </c>
      <c r="I2805" s="13">
        <v>40</v>
      </c>
      <c r="J2805" s="13">
        <v>58</v>
      </c>
      <c r="K2805" s="13">
        <v>0</v>
      </c>
      <c r="L2805" s="13">
        <v>40</v>
      </c>
      <c r="M2805" s="13">
        <v>0</v>
      </c>
      <c r="N2805" s="14">
        <f>D2805*$D$16</f>
        <v>117</v>
      </c>
      <c r="O2805" s="14">
        <f>E2805*$E$16</f>
        <v>0</v>
      </c>
      <c r="P2805" s="14">
        <f>F2805*$F$16</f>
        <v>0</v>
      </c>
      <c r="Q2805" s="14">
        <f>G2805*$G$16</f>
        <v>65</v>
      </c>
      <c r="R2805" s="14">
        <f>H2805*$H$16</f>
        <v>0</v>
      </c>
      <c r="S2805" s="14">
        <f>(N2805/100)*(I2805*$I$16)+(N2805/100)*(J2805*$J$16)</f>
        <v>202.87799999999999</v>
      </c>
      <c r="T2805" s="14">
        <f>(O2805/100)*(K2805*$K$16)</f>
        <v>0</v>
      </c>
      <c r="U2805" s="14">
        <f>(P2805/100)*(K2805*$K$16)+(P2805/100)*(L2805*$L$16)</f>
        <v>0</v>
      </c>
      <c r="V2805" s="14">
        <f>(Q2805/100)*(L2805*$L$16)</f>
        <v>39</v>
      </c>
      <c r="W2805" s="14">
        <f>(R2805/100)*(K2805*$K$16)+(R2805/100)*(L2805*$L$16)</f>
        <v>0</v>
      </c>
      <c r="X2805" s="14">
        <f t="shared" si="895"/>
        <v>319.87799999999999</v>
      </c>
      <c r="Y2805" s="14">
        <f t="shared" si="896"/>
        <v>0</v>
      </c>
      <c r="Z2805" s="14">
        <f t="shared" si="897"/>
        <v>0</v>
      </c>
      <c r="AA2805" s="14">
        <f t="shared" si="898"/>
        <v>104</v>
      </c>
      <c r="AB2805" s="14">
        <f t="shared" si="894"/>
        <v>0</v>
      </c>
      <c r="AC2805" s="15">
        <f t="shared" si="893"/>
        <v>423.9</v>
      </c>
      <c r="AD2805" s="48">
        <f>(ROUND(AC2805-AC2792,1)/AC2792)</f>
        <v>0.12589641434262946</v>
      </c>
      <c r="AE2805" s="113"/>
      <c r="AF2805" s="60"/>
    </row>
    <row r="2806" spans="1:32">
      <c r="A2806" s="99"/>
      <c r="B2806" s="87"/>
      <c r="C2806" s="21" t="s">
        <v>327</v>
      </c>
      <c r="D2806" s="12">
        <v>90</v>
      </c>
      <c r="E2806" s="12">
        <v>0</v>
      </c>
      <c r="F2806" s="12">
        <v>0</v>
      </c>
      <c r="G2806" s="12">
        <v>50</v>
      </c>
      <c r="H2806" s="12">
        <v>0</v>
      </c>
      <c r="I2806" s="13">
        <v>81</v>
      </c>
      <c r="J2806" s="13">
        <v>20</v>
      </c>
      <c r="K2806" s="13">
        <v>0</v>
      </c>
      <c r="L2806" s="13">
        <v>40</v>
      </c>
      <c r="M2806" s="13">
        <v>0</v>
      </c>
      <c r="N2806" s="14">
        <f>D2806*$D$17</f>
        <v>117</v>
      </c>
      <c r="O2806" s="14">
        <f>E2806*$E$17</f>
        <v>0</v>
      </c>
      <c r="P2806" s="14">
        <f>F2806*$F$17</f>
        <v>0</v>
      </c>
      <c r="Q2806" s="14">
        <f>G2806*$G$17</f>
        <v>65</v>
      </c>
      <c r="R2806" s="14">
        <f>H2806*$H$17</f>
        <v>0</v>
      </c>
      <c r="S2806" s="14">
        <f>(N2806/100)*(I2806*$I$17)+(N2806/100)*(J2806*$J$17)</f>
        <v>241.37099999999998</v>
      </c>
      <c r="T2806" s="14">
        <f>(O2806/100)*(K2806*$K$17)</f>
        <v>0</v>
      </c>
      <c r="U2806" s="14">
        <f>(P2806/100)*(K2806*$K$17)+(P2806/100)*(L2806*$L$17)</f>
        <v>0</v>
      </c>
      <c r="V2806" s="14">
        <f>(Q2806/100)*(L2806*$L$17)</f>
        <v>39</v>
      </c>
      <c r="W2806" s="14">
        <f>(R2806/100)*(K2806*$K$17)+(R2806/100)*(L2806*$L$17)</f>
        <v>0</v>
      </c>
      <c r="X2806" s="14">
        <f t="shared" si="895"/>
        <v>358.37099999999998</v>
      </c>
      <c r="Y2806" s="14">
        <f t="shared" si="896"/>
        <v>0</v>
      </c>
      <c r="Z2806" s="14">
        <f t="shared" si="897"/>
        <v>0</v>
      </c>
      <c r="AA2806" s="14">
        <f t="shared" si="898"/>
        <v>104</v>
      </c>
      <c r="AB2806" s="14">
        <f t="shared" si="894"/>
        <v>0</v>
      </c>
      <c r="AC2806" s="15">
        <f t="shared" si="893"/>
        <v>462.4</v>
      </c>
      <c r="AD2806" s="48">
        <f>(ROUND(AC2806-AC2792,1)/AC2792)</f>
        <v>0.22815405046480744</v>
      </c>
      <c r="AE2806" s="113"/>
      <c r="AF2806" s="60"/>
    </row>
    <row r="2807" spans="1:32">
      <c r="A2807" s="106" t="s">
        <v>0</v>
      </c>
      <c r="B2807" s="88" t="s">
        <v>889</v>
      </c>
      <c r="C2807" s="50" t="s">
        <v>244</v>
      </c>
      <c r="D2807" s="11">
        <v>40</v>
      </c>
      <c r="E2807" s="11">
        <v>0</v>
      </c>
      <c r="F2807" s="11">
        <v>0</v>
      </c>
      <c r="G2807" s="11">
        <v>0</v>
      </c>
      <c r="H2807" s="11">
        <v>0</v>
      </c>
      <c r="I2807" s="51">
        <v>10</v>
      </c>
      <c r="J2807" s="51">
        <v>10</v>
      </c>
      <c r="K2807" s="51">
        <v>0</v>
      </c>
      <c r="L2807" s="51">
        <v>0</v>
      </c>
      <c r="M2807" s="51">
        <v>0</v>
      </c>
      <c r="N2807" s="52">
        <f>D2807*$D$3</f>
        <v>60</v>
      </c>
      <c r="O2807" s="52">
        <f>E2807*$E$3</f>
        <v>0</v>
      </c>
      <c r="P2807" s="52">
        <f>F2807*$F$3</f>
        <v>0</v>
      </c>
      <c r="Q2807" s="52">
        <f>G2807*$G$3</f>
        <v>0</v>
      </c>
      <c r="R2807" s="52">
        <f>H2807*$H$3</f>
        <v>0</v>
      </c>
      <c r="S2807" s="52">
        <f>(N2807/100)*(I2807*$I$3)+(N2807/100)*(J2807*$J$3)</f>
        <v>18</v>
      </c>
      <c r="T2807" s="52">
        <f>(O2807/100)*(K2807*$K$3)</f>
        <v>0</v>
      </c>
      <c r="U2807" s="52">
        <f>(P2807/100)*(K2807*$K$3)+(P2807/100)*(L2807*$L$3)</f>
        <v>0</v>
      </c>
      <c r="V2807" s="52">
        <f>(Q2807/100)*(L2807*$L$3)</f>
        <v>0</v>
      </c>
      <c r="W2807" s="52">
        <f>(R2807/100)*(K2807*$K$3)+(R2807/100)*(L2807*$L$3)</f>
        <v>0</v>
      </c>
      <c r="X2807" s="52">
        <f t="shared" si="895"/>
        <v>78</v>
      </c>
      <c r="Y2807" s="52">
        <f t="shared" si="896"/>
        <v>0</v>
      </c>
      <c r="Z2807" s="52">
        <f t="shared" si="897"/>
        <v>0</v>
      </c>
      <c r="AA2807" s="52">
        <f t="shared" si="898"/>
        <v>0</v>
      </c>
      <c r="AB2807" s="52">
        <f t="shared" si="894"/>
        <v>0</v>
      </c>
      <c r="AC2807" s="53">
        <f>ROUND(X2807+Y2807+Z2807+AA2807+AB2807,1)</f>
        <v>78</v>
      </c>
      <c r="AD2807" s="58">
        <v>0</v>
      </c>
      <c r="AE2807" s="113" t="s">
        <v>814</v>
      </c>
      <c r="AF2807" s="60"/>
    </row>
    <row r="2808" spans="1:32">
      <c r="A2808" s="99" t="s">
        <v>815</v>
      </c>
      <c r="B2808" s="89">
        <v>0</v>
      </c>
      <c r="C2808" s="21" t="s">
        <v>325</v>
      </c>
      <c r="D2808" s="12">
        <v>40</v>
      </c>
      <c r="E2808" s="12">
        <v>0</v>
      </c>
      <c r="F2808" s="12">
        <v>0</v>
      </c>
      <c r="G2808" s="12">
        <v>0</v>
      </c>
      <c r="H2808" s="12">
        <v>0</v>
      </c>
      <c r="I2808" s="13">
        <v>25</v>
      </c>
      <c r="J2808" s="13">
        <v>25</v>
      </c>
      <c r="K2808" s="13">
        <v>0</v>
      </c>
      <c r="L2808" s="13">
        <v>0</v>
      </c>
      <c r="M2808" s="13">
        <v>0</v>
      </c>
      <c r="N2808" s="14">
        <f>D2808*$D$4</f>
        <v>52</v>
      </c>
      <c r="O2808" s="14">
        <f>E2808*$E$4</f>
        <v>0</v>
      </c>
      <c r="P2808" s="14">
        <f>F2808*$F$4</f>
        <v>0</v>
      </c>
      <c r="Q2808" s="14">
        <f>G2808*$G$4</f>
        <v>0</v>
      </c>
      <c r="R2808" s="14">
        <f>H2808*$H$4</f>
        <v>0</v>
      </c>
      <c r="S2808" s="14">
        <f>(N2808/100)*(I2808*$I$4)+(N2808/100)*(J2808*$J$4)</f>
        <v>46.800000000000004</v>
      </c>
      <c r="T2808" s="14">
        <f>(O2808/100)*(K2808*$K$4)</f>
        <v>0</v>
      </c>
      <c r="U2808" s="14">
        <f>(P2808/100)*(K2808*$K$4)+(P2808/100)*(L2808*$L$4)</f>
        <v>0</v>
      </c>
      <c r="V2808" s="14">
        <f>(Q2808/100)*(L2808*$L$4)</f>
        <v>0</v>
      </c>
      <c r="W2808" s="14">
        <f>(R2808/100)*(K2808*$K$4)+(R2808/100)*(L2808*$L$4)</f>
        <v>0</v>
      </c>
      <c r="X2808" s="14">
        <f t="shared" si="895"/>
        <v>98.800000000000011</v>
      </c>
      <c r="Y2808" s="14">
        <f t="shared" si="896"/>
        <v>0</v>
      </c>
      <c r="Z2808" s="14">
        <f t="shared" si="897"/>
        <v>0</v>
      </c>
      <c r="AA2808" s="14">
        <f t="shared" si="898"/>
        <v>0</v>
      </c>
      <c r="AB2808" s="14">
        <f t="shared" si="894"/>
        <v>0</v>
      </c>
      <c r="AC2808" s="15">
        <f>ROUND(X2808+Y2808+Z2808+AA2808+AB2808,1)</f>
        <v>98.8</v>
      </c>
      <c r="AD2808" s="48">
        <f>(ROUND(AC2808-AC2807,1)/AC2807)</f>
        <v>0.26666666666666666</v>
      </c>
      <c r="AE2808" s="113"/>
      <c r="AF2808" s="60"/>
    </row>
    <row r="2809" spans="1:32">
      <c r="A2809" s="99" t="s">
        <v>816</v>
      </c>
      <c r="B2809" s="89">
        <v>0</v>
      </c>
      <c r="C2809" s="21" t="s">
        <v>850</v>
      </c>
      <c r="D2809" s="12">
        <v>40</v>
      </c>
      <c r="E2809" s="12">
        <v>0</v>
      </c>
      <c r="F2809" s="12">
        <v>0</v>
      </c>
      <c r="G2809" s="12">
        <v>0</v>
      </c>
      <c r="H2809" s="12">
        <v>0</v>
      </c>
      <c r="I2809" s="13">
        <v>10</v>
      </c>
      <c r="J2809" s="13">
        <v>10</v>
      </c>
      <c r="K2809" s="13">
        <v>0</v>
      </c>
      <c r="L2809" s="13">
        <v>0</v>
      </c>
      <c r="M2809" s="13">
        <v>0</v>
      </c>
      <c r="N2809" s="14">
        <f>D2809*$D$5</f>
        <v>56</v>
      </c>
      <c r="O2809" s="14">
        <f>E2809*$E$5</f>
        <v>0</v>
      </c>
      <c r="P2809" s="14">
        <f>F2809*$F$5</f>
        <v>0</v>
      </c>
      <c r="Q2809" s="14">
        <f>G2809*$G$5</f>
        <v>0</v>
      </c>
      <c r="R2809" s="14">
        <f>H2809*$H$5</f>
        <v>0</v>
      </c>
      <c r="S2809" s="14">
        <f>(N2809/100)*(I2809*$I$5)+(N2809/100)*(J2809*$J$5)</f>
        <v>16.8</v>
      </c>
      <c r="T2809" s="14">
        <f>(O2809/100)*(K2809*$K$5)</f>
        <v>0</v>
      </c>
      <c r="U2809" s="14">
        <f>(P2809/100)*(K2809*$K$5)+(P2809/100)*(L2809*$L$5)</f>
        <v>0</v>
      </c>
      <c r="V2809" s="14">
        <f>(Q2809/100)*(L2809*$L$5)</f>
        <v>0</v>
      </c>
      <c r="W2809" s="14">
        <f>(R2809/100)*(K2809*$K$5)+(R2809/100)*(L2809*$L$5)</f>
        <v>0</v>
      </c>
      <c r="X2809" s="14">
        <f t="shared" si="895"/>
        <v>72.8</v>
      </c>
      <c r="Y2809" s="14">
        <f t="shared" si="896"/>
        <v>0</v>
      </c>
      <c r="Z2809" s="14">
        <f t="shared" si="897"/>
        <v>0</v>
      </c>
      <c r="AA2809" s="14">
        <f t="shared" si="898"/>
        <v>0</v>
      </c>
      <c r="AB2809" s="14">
        <f t="shared" si="894"/>
        <v>0</v>
      </c>
      <c r="AC2809" s="15">
        <f t="shared" ref="AC2809:AC2821" si="899">ROUND(X2809+Y2809+Z2809+AA2809+AB2809,1)</f>
        <v>72.8</v>
      </c>
      <c r="AD2809" s="48">
        <f>(ROUND(AC2809-AC2807,1)/AC2807)</f>
        <v>-6.6666666666666666E-2</v>
      </c>
      <c r="AE2809" s="113"/>
      <c r="AF2809" s="60"/>
    </row>
    <row r="2810" spans="1:32">
      <c r="A2810" s="99" t="s">
        <v>817</v>
      </c>
      <c r="B2810" s="89">
        <v>0</v>
      </c>
      <c r="C2810" s="21" t="s">
        <v>338</v>
      </c>
      <c r="D2810" s="12">
        <v>40</v>
      </c>
      <c r="E2810" s="12">
        <v>0</v>
      </c>
      <c r="F2810" s="12">
        <v>0</v>
      </c>
      <c r="G2810" s="12">
        <v>0</v>
      </c>
      <c r="H2810" s="12">
        <v>0</v>
      </c>
      <c r="I2810" s="13">
        <v>10</v>
      </c>
      <c r="J2810" s="13">
        <v>10</v>
      </c>
      <c r="K2810" s="13">
        <v>0</v>
      </c>
      <c r="L2810" s="13">
        <v>0</v>
      </c>
      <c r="M2810" s="13">
        <v>0</v>
      </c>
      <c r="N2810" s="14">
        <f>D2810*$D$6</f>
        <v>56</v>
      </c>
      <c r="O2810" s="14">
        <f>E2810*$E$6</f>
        <v>0</v>
      </c>
      <c r="P2810" s="14">
        <f>F2810*$F$6</f>
        <v>0</v>
      </c>
      <c r="Q2810" s="14">
        <f>G2810*$G$6</f>
        <v>0</v>
      </c>
      <c r="R2810" s="14">
        <f>H2810*$H$6</f>
        <v>0</v>
      </c>
      <c r="S2810" s="14">
        <f>(N2810/100)*(I2810*$I$6)+(N2810/100)*(J2810*$J$6)</f>
        <v>16.8</v>
      </c>
      <c r="T2810" s="14">
        <f>(O2810/100)*(K2810*$K$6)</f>
        <v>0</v>
      </c>
      <c r="U2810" s="14">
        <f>(P2810/100)*(K2810*$K$6)+(P2810/100)*(L2810*$L$6)</f>
        <v>0</v>
      </c>
      <c r="V2810" s="14">
        <f>(Q2810/100)*(L2810*$L$6)</f>
        <v>0</v>
      </c>
      <c r="W2810" s="14">
        <f>(R2810/100)*(K2810*$K$6)+(R2810/100)*(L2810*$L$6)</f>
        <v>0</v>
      </c>
      <c r="X2810" s="14">
        <f t="shared" si="895"/>
        <v>72.8</v>
      </c>
      <c r="Y2810" s="14">
        <f t="shared" si="896"/>
        <v>0</v>
      </c>
      <c r="Z2810" s="14">
        <f t="shared" si="897"/>
        <v>0</v>
      </c>
      <c r="AA2810" s="14">
        <f t="shared" si="898"/>
        <v>0</v>
      </c>
      <c r="AB2810" s="14">
        <f t="shared" si="894"/>
        <v>0</v>
      </c>
      <c r="AC2810" s="15">
        <f t="shared" si="899"/>
        <v>72.8</v>
      </c>
      <c r="AD2810" s="48">
        <f>(ROUND(AC2810-AC2807,1)/AC2807)</f>
        <v>-6.6666666666666666E-2</v>
      </c>
      <c r="AE2810" s="113"/>
      <c r="AF2810" s="60"/>
    </row>
    <row r="2811" spans="1:32">
      <c r="A2811" s="99" t="s">
        <v>818</v>
      </c>
      <c r="B2811" s="89">
        <v>0</v>
      </c>
      <c r="C2811" s="21" t="s">
        <v>339</v>
      </c>
      <c r="D2811" s="12">
        <v>40</v>
      </c>
      <c r="E2811" s="12">
        <v>0</v>
      </c>
      <c r="F2811" s="12">
        <v>0</v>
      </c>
      <c r="G2811" s="12">
        <v>0</v>
      </c>
      <c r="H2811" s="12">
        <v>0</v>
      </c>
      <c r="I2811" s="13">
        <v>10</v>
      </c>
      <c r="J2811" s="13">
        <v>10</v>
      </c>
      <c r="K2811" s="13">
        <v>0</v>
      </c>
      <c r="L2811" s="13">
        <v>0</v>
      </c>
      <c r="M2811" s="13">
        <v>0</v>
      </c>
      <c r="N2811" s="14">
        <f>D2811*$D$7</f>
        <v>56</v>
      </c>
      <c r="O2811" s="14">
        <f>E2811*$E$7</f>
        <v>0</v>
      </c>
      <c r="P2811" s="14">
        <f>F2811*$F$7</f>
        <v>0</v>
      </c>
      <c r="Q2811" s="14">
        <f>G2811*$G$7</f>
        <v>0</v>
      </c>
      <c r="R2811" s="14">
        <f>H2811*$H$7</f>
        <v>0</v>
      </c>
      <c r="S2811" s="14">
        <f>(N2811/100)*(I2811*$I$7)+(N2811/100)*(J2811*$J$7)</f>
        <v>16.8</v>
      </c>
      <c r="T2811" s="14">
        <f>(O2811/100)*(K2811*$K$7)</f>
        <v>0</v>
      </c>
      <c r="U2811" s="14">
        <f>(P2811/100)*(K2811*$K$7)+(P2811/100)*(L2811*$L$7)</f>
        <v>0</v>
      </c>
      <c r="V2811" s="14">
        <f>(Q2811/100)*(L2811*$L$7)</f>
        <v>0</v>
      </c>
      <c r="W2811" s="14">
        <f>(R2811/100)*(K2811*$K$7)+(R2811/100)*(L2811*$L$7)</f>
        <v>0</v>
      </c>
      <c r="X2811" s="14">
        <f t="shared" si="895"/>
        <v>72.8</v>
      </c>
      <c r="Y2811" s="14">
        <f t="shared" si="896"/>
        <v>0</v>
      </c>
      <c r="Z2811" s="14">
        <f t="shared" si="897"/>
        <v>0</v>
      </c>
      <c r="AA2811" s="14">
        <f t="shared" si="898"/>
        <v>0</v>
      </c>
      <c r="AB2811" s="14">
        <f t="shared" si="894"/>
        <v>0</v>
      </c>
      <c r="AC2811" s="15">
        <f t="shared" si="899"/>
        <v>72.8</v>
      </c>
      <c r="AD2811" s="48">
        <f>(ROUND(AC2811-AC2807,1)/AC2807)</f>
        <v>-6.6666666666666666E-2</v>
      </c>
      <c r="AE2811" s="113"/>
      <c r="AF2811" s="60"/>
    </row>
    <row r="2812" spans="1:32">
      <c r="A2812" s="99" t="s">
        <v>667</v>
      </c>
      <c r="B2812" s="89"/>
      <c r="C2812" s="21" t="s">
        <v>340</v>
      </c>
      <c r="D2812" s="12">
        <v>40</v>
      </c>
      <c r="E2812" s="12">
        <v>0</v>
      </c>
      <c r="F2812" s="12">
        <v>0</v>
      </c>
      <c r="G2812" s="12">
        <v>0</v>
      </c>
      <c r="H2812" s="12">
        <v>0</v>
      </c>
      <c r="I2812" s="13">
        <v>10</v>
      </c>
      <c r="J2812" s="13">
        <v>10</v>
      </c>
      <c r="K2812" s="13">
        <v>0</v>
      </c>
      <c r="L2812" s="13">
        <v>0</v>
      </c>
      <c r="M2812" s="13">
        <v>0</v>
      </c>
      <c r="N2812" s="14">
        <f>D2812*$D$8</f>
        <v>56</v>
      </c>
      <c r="O2812" s="14">
        <f>E2812*$E$8</f>
        <v>0</v>
      </c>
      <c r="P2812" s="14">
        <f>F2812*$F$8</f>
        <v>0</v>
      </c>
      <c r="Q2812" s="14">
        <f>G2812*$G$8</f>
        <v>0</v>
      </c>
      <c r="R2812" s="14">
        <f>H2812*$H$8</f>
        <v>0</v>
      </c>
      <c r="S2812" s="14">
        <f>(N2812/100)*(I2812*$I$8)+(N2812/100)*(J2812*$J$8)</f>
        <v>16.8</v>
      </c>
      <c r="T2812" s="14">
        <f>(O2812/100)*(K2812*$K$8)</f>
        <v>0</v>
      </c>
      <c r="U2812" s="14">
        <f>(P2812/100)*(K2812*$K$8)+(P2812/100)*(L2812*$L$8)</f>
        <v>0</v>
      </c>
      <c r="V2812" s="14">
        <f>(Q2812/100)*(L2812*$L$8)</f>
        <v>0</v>
      </c>
      <c r="W2812" s="14">
        <f>(R2812/100)*(K2812*$K$8)+(R2812/100)*(L2812*$L$8)</f>
        <v>0</v>
      </c>
      <c r="X2812" s="14">
        <f t="shared" si="895"/>
        <v>72.8</v>
      </c>
      <c r="Y2812" s="14">
        <f t="shared" si="896"/>
        <v>0</v>
      </c>
      <c r="Z2812" s="14">
        <f t="shared" si="897"/>
        <v>0</v>
      </c>
      <c r="AA2812" s="14">
        <f t="shared" si="898"/>
        <v>0</v>
      </c>
      <c r="AB2812" s="14">
        <f t="shared" si="894"/>
        <v>0</v>
      </c>
      <c r="AC2812" s="15">
        <f t="shared" si="899"/>
        <v>72.8</v>
      </c>
      <c r="AD2812" s="48">
        <f>(ROUND(AC2812-AC2807,1)/AC2807)</f>
        <v>-6.6666666666666666E-2</v>
      </c>
      <c r="AE2812" s="113"/>
      <c r="AF2812" s="60"/>
    </row>
    <row r="2813" spans="1:32">
      <c r="A2813" s="99" t="s">
        <v>606</v>
      </c>
      <c r="B2813" s="89"/>
      <c r="C2813" s="21" t="s">
        <v>1</v>
      </c>
      <c r="D2813" s="12">
        <v>20</v>
      </c>
      <c r="E2813" s="12">
        <v>40</v>
      </c>
      <c r="F2813" s="12">
        <v>0</v>
      </c>
      <c r="G2813" s="12">
        <v>0</v>
      </c>
      <c r="H2813" s="12">
        <v>0</v>
      </c>
      <c r="I2813" s="13">
        <v>10</v>
      </c>
      <c r="J2813" s="13">
        <v>10</v>
      </c>
      <c r="K2813" s="13">
        <v>24</v>
      </c>
      <c r="L2813" s="13">
        <v>0</v>
      </c>
      <c r="M2813" s="13">
        <v>0</v>
      </c>
      <c r="N2813" s="14">
        <f>D2813*$D$9</f>
        <v>24</v>
      </c>
      <c r="O2813" s="14">
        <f>E2813*$E$9</f>
        <v>52</v>
      </c>
      <c r="P2813" s="14">
        <f>F2813*$F$9</f>
        <v>0</v>
      </c>
      <c r="Q2813" s="14">
        <f>G2813*$G$9</f>
        <v>0</v>
      </c>
      <c r="R2813" s="14">
        <f>H2813*$H$9</f>
        <v>0</v>
      </c>
      <c r="S2813" s="14">
        <f>(N2813/100)*(I2813*$I$9)+(N2813/100)*(J2813*$J$9)</f>
        <v>7.1999999999999993</v>
      </c>
      <c r="T2813" s="14">
        <f>(O2813/100)*(K2813*$K$9)</f>
        <v>18.72</v>
      </c>
      <c r="U2813" s="14">
        <f>(P2813/100)*(K2813*$K$9)+(P2813/100)*(L2813*$L$9)</f>
        <v>0</v>
      </c>
      <c r="V2813" s="14">
        <f>(Q2813/100)*(L2813*$L$9)</f>
        <v>0</v>
      </c>
      <c r="W2813" s="14">
        <f>(R2813/100)*(K2813*$K$9)+(R2813/100)*(L2813*$L$9)</f>
        <v>0</v>
      </c>
      <c r="X2813" s="14">
        <f t="shared" si="895"/>
        <v>31.2</v>
      </c>
      <c r="Y2813" s="14">
        <f t="shared" si="896"/>
        <v>70.72</v>
      </c>
      <c r="Z2813" s="14">
        <f t="shared" si="897"/>
        <v>0</v>
      </c>
      <c r="AA2813" s="14">
        <f t="shared" si="898"/>
        <v>0</v>
      </c>
      <c r="AB2813" s="14">
        <f t="shared" si="894"/>
        <v>0</v>
      </c>
      <c r="AC2813" s="15">
        <f t="shared" si="899"/>
        <v>101.9</v>
      </c>
      <c r="AD2813" s="48">
        <f>(ROUND(AC2813-AC2807,1)/AC2807)</f>
        <v>0.30641025641025638</v>
      </c>
      <c r="AE2813" s="113"/>
      <c r="AF2813" s="60"/>
    </row>
    <row r="2814" spans="1:32">
      <c r="A2814" s="99" t="s">
        <v>845</v>
      </c>
      <c r="B2814" s="89"/>
      <c r="C2814" s="21" t="s">
        <v>2</v>
      </c>
      <c r="D2814" s="12">
        <v>20</v>
      </c>
      <c r="E2814" s="12">
        <v>0</v>
      </c>
      <c r="F2814" s="12">
        <v>40</v>
      </c>
      <c r="G2814" s="12">
        <v>0</v>
      </c>
      <c r="H2814" s="12">
        <v>0</v>
      </c>
      <c r="I2814" s="13">
        <v>10</v>
      </c>
      <c r="J2814" s="13">
        <v>10</v>
      </c>
      <c r="K2814" s="13">
        <v>12</v>
      </c>
      <c r="L2814" s="13">
        <v>12</v>
      </c>
      <c r="M2814" s="13">
        <v>0</v>
      </c>
      <c r="N2814" s="14">
        <f>D2814*$D$10</f>
        <v>24</v>
      </c>
      <c r="O2814" s="14">
        <f>E2814*$E$10</f>
        <v>0</v>
      </c>
      <c r="P2814" s="14">
        <f>F2814*$F$10</f>
        <v>52</v>
      </c>
      <c r="Q2814" s="14">
        <f>G2814*$G$10</f>
        <v>0</v>
      </c>
      <c r="R2814" s="14">
        <f>H2814*$H$10</f>
        <v>0</v>
      </c>
      <c r="S2814" s="14">
        <f>(N2814/100)*(I2814*$I$10)+(N2814/100)*(J2814*$J$10)</f>
        <v>7.1999999999999993</v>
      </c>
      <c r="T2814" s="14">
        <f>(O2814/100)*(K2814*$J$10)</f>
        <v>0</v>
      </c>
      <c r="U2814" s="14">
        <f>(P2814/100)*(K2814*$K$10)+(P2814/100)*(L2814*$L$10)</f>
        <v>18.72</v>
      </c>
      <c r="V2814" s="14">
        <f>(Q2814/100)*(L2814*$L$10)</f>
        <v>0</v>
      </c>
      <c r="W2814" s="14">
        <f>(R2814/100)*(K2814*$K$10)+(R2814/100)*(L2814*$L$10)</f>
        <v>0</v>
      </c>
      <c r="X2814" s="14">
        <f t="shared" si="895"/>
        <v>31.2</v>
      </c>
      <c r="Y2814" s="14">
        <f t="shared" si="896"/>
        <v>0</v>
      </c>
      <c r="Z2814" s="14">
        <f t="shared" si="897"/>
        <v>70.72</v>
      </c>
      <c r="AA2814" s="14">
        <f t="shared" si="898"/>
        <v>0</v>
      </c>
      <c r="AB2814" s="14">
        <f t="shared" si="894"/>
        <v>0</v>
      </c>
      <c r="AC2814" s="15">
        <f t="shared" si="899"/>
        <v>101.9</v>
      </c>
      <c r="AD2814" s="48">
        <f>(ROUND(AC2814-AC2807,1)/AC2807)</f>
        <v>0.30641025641025638</v>
      </c>
      <c r="AE2814" s="113"/>
      <c r="AF2814" s="60"/>
    </row>
    <row r="2815" spans="1:32">
      <c r="A2815" s="99" t="s">
        <v>846</v>
      </c>
      <c r="B2815" s="89"/>
      <c r="C2815" s="21" t="s">
        <v>3</v>
      </c>
      <c r="D2815" s="12">
        <v>20</v>
      </c>
      <c r="E2815" s="12">
        <v>0</v>
      </c>
      <c r="F2815" s="12">
        <v>0</v>
      </c>
      <c r="G2815" s="12">
        <v>40</v>
      </c>
      <c r="H2815" s="12">
        <v>0</v>
      </c>
      <c r="I2815" s="13">
        <v>10</v>
      </c>
      <c r="J2815" s="13">
        <v>10</v>
      </c>
      <c r="K2815" s="13">
        <v>0</v>
      </c>
      <c r="L2815" s="13">
        <v>24</v>
      </c>
      <c r="M2815" s="13">
        <v>0</v>
      </c>
      <c r="N2815" s="14">
        <f>D2815*$D$11</f>
        <v>24</v>
      </c>
      <c r="O2815" s="14">
        <f>E2815*$E$11</f>
        <v>0</v>
      </c>
      <c r="P2815" s="14">
        <f>F2815*$F$11</f>
        <v>0</v>
      </c>
      <c r="Q2815" s="14">
        <f>G2815*$G$11</f>
        <v>52</v>
      </c>
      <c r="R2815" s="14">
        <f>H2815*$H$11</f>
        <v>0</v>
      </c>
      <c r="S2815" s="14">
        <f>(N2815/100)*(I2815*$I$11)+(N2815/100)*(J2815*$J$11)</f>
        <v>7.1999999999999993</v>
      </c>
      <c r="T2815" s="14">
        <f>(O2815/100)*(K2815*$K$11)</f>
        <v>0</v>
      </c>
      <c r="U2815" s="14">
        <f>(P2815/100)*(K2815*$K$11)+(P2815/100)*(L2815*$L$11)</f>
        <v>0</v>
      </c>
      <c r="V2815" s="14">
        <f>(Q2815/100)*(L2815*$L$11)</f>
        <v>18.72</v>
      </c>
      <c r="W2815" s="14">
        <f>(R2815/100)*(K2815*$K$11)+(R2815/100)*(L2815*$L$11)</f>
        <v>0</v>
      </c>
      <c r="X2815" s="14">
        <f t="shared" si="895"/>
        <v>31.2</v>
      </c>
      <c r="Y2815" s="14">
        <f t="shared" si="896"/>
        <v>0</v>
      </c>
      <c r="Z2815" s="14">
        <f t="shared" si="897"/>
        <v>0</v>
      </c>
      <c r="AA2815" s="14">
        <f t="shared" si="898"/>
        <v>70.72</v>
      </c>
      <c r="AB2815" s="14">
        <f t="shared" si="894"/>
        <v>0</v>
      </c>
      <c r="AC2815" s="15">
        <f t="shared" si="899"/>
        <v>101.9</v>
      </c>
      <c r="AD2815" s="48">
        <f>(ROUND(AC2815-AC2807,1)/AC2807)</f>
        <v>0.30641025641025638</v>
      </c>
      <c r="AE2815" s="113"/>
      <c r="AF2815" s="60"/>
    </row>
    <row r="2816" spans="1:32">
      <c r="A2816" s="99" t="s">
        <v>847</v>
      </c>
      <c r="B2816" s="89"/>
      <c r="C2816" s="21" t="s">
        <v>4</v>
      </c>
      <c r="D2816" s="12">
        <v>20</v>
      </c>
      <c r="E2816" s="12">
        <v>0</v>
      </c>
      <c r="F2816" s="12">
        <v>0</v>
      </c>
      <c r="G2816" s="12">
        <v>0</v>
      </c>
      <c r="H2816" s="12">
        <v>40</v>
      </c>
      <c r="I2816" s="13">
        <v>10</v>
      </c>
      <c r="J2816" s="13">
        <v>10</v>
      </c>
      <c r="K2816" s="13">
        <v>12</v>
      </c>
      <c r="L2816" s="13">
        <v>12</v>
      </c>
      <c r="M2816" s="13">
        <v>0</v>
      </c>
      <c r="N2816" s="14">
        <f>D2816*$D$12</f>
        <v>24</v>
      </c>
      <c r="O2816" s="14">
        <f>E2816*$E$12</f>
        <v>0</v>
      </c>
      <c r="P2816" s="14">
        <f>F2816*$F$12</f>
        <v>0</v>
      </c>
      <c r="Q2816" s="14">
        <f>G2816*$G$12</f>
        <v>0</v>
      </c>
      <c r="R2816" s="14">
        <f>H2816*$H$12</f>
        <v>52</v>
      </c>
      <c r="S2816" s="14">
        <f>(N2816/100)*(I2816*$I$12)+(N2816/100)*(J2816*$J$12)</f>
        <v>7.1999999999999993</v>
      </c>
      <c r="T2816" s="14">
        <f>(O2816/100)*(K2816*$K$12)</f>
        <v>0</v>
      </c>
      <c r="U2816" s="14">
        <f>(P2816/100)*(K2816*$K$12)+(P2816/100)*(L2816*$L$12)</f>
        <v>0</v>
      </c>
      <c r="V2816" s="14">
        <f>(Q2816/100)*(L2816*$L$12)</f>
        <v>0</v>
      </c>
      <c r="W2816" s="14">
        <f>(R2816/100)*(K2816*$K$12)+(R2816/100)*(L2816*$L$12)</f>
        <v>18.72</v>
      </c>
      <c r="X2816" s="14">
        <f t="shared" si="895"/>
        <v>31.2</v>
      </c>
      <c r="Y2816" s="14">
        <f t="shared" si="896"/>
        <v>0</v>
      </c>
      <c r="Z2816" s="14">
        <f t="shared" si="897"/>
        <v>0</v>
      </c>
      <c r="AA2816" s="14">
        <f t="shared" si="898"/>
        <v>0</v>
      </c>
      <c r="AB2816" s="14">
        <f t="shared" si="894"/>
        <v>70.72</v>
      </c>
      <c r="AC2816" s="15">
        <f t="shared" si="899"/>
        <v>101.9</v>
      </c>
      <c r="AD2816" s="48">
        <f>(ROUND(AC2816-AC2807,1)/AC2807)</f>
        <v>0.30641025641025638</v>
      </c>
      <c r="AE2816" s="113"/>
      <c r="AF2816" s="60"/>
    </row>
    <row r="2817" spans="1:32">
      <c r="A2817" s="99" t="s">
        <v>848</v>
      </c>
      <c r="B2817" s="89"/>
      <c r="C2817" s="21" t="s">
        <v>328</v>
      </c>
      <c r="D2817" s="12">
        <v>40</v>
      </c>
      <c r="E2817" s="12">
        <v>0</v>
      </c>
      <c r="F2817" s="12">
        <v>0</v>
      </c>
      <c r="G2817" s="12">
        <v>0</v>
      </c>
      <c r="H2817" s="12">
        <v>0</v>
      </c>
      <c r="I2817" s="13">
        <v>10</v>
      </c>
      <c r="J2817" s="13">
        <v>10</v>
      </c>
      <c r="K2817" s="13">
        <v>0</v>
      </c>
      <c r="L2817" s="13">
        <v>0</v>
      </c>
      <c r="M2817" s="13">
        <v>44</v>
      </c>
      <c r="N2817" s="14">
        <f>D2817*$D$13</f>
        <v>52</v>
      </c>
      <c r="O2817" s="14">
        <f>E2817*$E$13</f>
        <v>0</v>
      </c>
      <c r="P2817" s="14">
        <f>F2817*$F$13</f>
        <v>0</v>
      </c>
      <c r="Q2817" s="14">
        <f>G2817*$G$13</f>
        <v>0</v>
      </c>
      <c r="R2817" s="14">
        <f>H2817*$H$13</f>
        <v>0</v>
      </c>
      <c r="S2817" s="14">
        <f>(N2817/100)*(I2817*$I$14)+(N2817/100)*(J2817*$J$14)+(N2817/100)*(M2817*$M$14)</f>
        <v>49.92</v>
      </c>
      <c r="T2817" s="14">
        <f>(O2817/100)*(K2817*$K$13)+(O2817/100)*(M2817*$M$13)</f>
        <v>0</v>
      </c>
      <c r="U2817" s="14">
        <f>(P2817/100)*(K2817*$K$13)+(P2817/100)*(L2817*$L$13)+(P2817/100)*(M2817*$M$13)</f>
        <v>0</v>
      </c>
      <c r="V2817" s="14">
        <f>(Q2817/100)*(L2817*$L$13)+(Q2817/100)*(M2817*$M$13)</f>
        <v>0</v>
      </c>
      <c r="W2817" s="14">
        <f>(R2817/100)*(K2817*$K$13)+(R2817/100)*(L2817*$L$13)+(R2817/100)*(M2817*$M$13)</f>
        <v>0</v>
      </c>
      <c r="X2817" s="14">
        <f t="shared" si="895"/>
        <v>101.92</v>
      </c>
      <c r="Y2817" s="14">
        <f t="shared" si="896"/>
        <v>0</v>
      </c>
      <c r="Z2817" s="14">
        <f t="shared" si="897"/>
        <v>0</v>
      </c>
      <c r="AA2817" s="14">
        <f t="shared" si="898"/>
        <v>0</v>
      </c>
      <c r="AB2817" s="14">
        <f t="shared" si="894"/>
        <v>0</v>
      </c>
      <c r="AC2817" s="15">
        <f t="shared" si="899"/>
        <v>101.9</v>
      </c>
      <c r="AD2817" s="48">
        <f>(ROUND(AC2817-AC2807,1)/AC2807)</f>
        <v>0.30641025641025638</v>
      </c>
      <c r="AE2817" s="113"/>
      <c r="AF2817" s="60"/>
    </row>
    <row r="2818" spans="1:32">
      <c r="A2818" s="99" t="s">
        <v>849</v>
      </c>
      <c r="B2818" s="89"/>
      <c r="C2818" s="21" t="s">
        <v>329</v>
      </c>
      <c r="D2818" s="12">
        <v>40</v>
      </c>
      <c r="E2818" s="12">
        <v>0</v>
      </c>
      <c r="F2818" s="12">
        <v>0</v>
      </c>
      <c r="G2818" s="12">
        <v>0</v>
      </c>
      <c r="H2818" s="12">
        <v>0</v>
      </c>
      <c r="I2818" s="13">
        <v>10</v>
      </c>
      <c r="J2818" s="13">
        <v>10</v>
      </c>
      <c r="K2818" s="13">
        <v>44</v>
      </c>
      <c r="L2818" s="13">
        <v>0</v>
      </c>
      <c r="M2818" s="13">
        <v>0</v>
      </c>
      <c r="N2818" s="14">
        <f>D2818*$D$14</f>
        <v>52</v>
      </c>
      <c r="O2818" s="14">
        <f>E2818*$E$14</f>
        <v>0</v>
      </c>
      <c r="P2818" s="14">
        <f>F2818*$F$14</f>
        <v>0</v>
      </c>
      <c r="Q2818" s="14">
        <f>G2818*$G$14</f>
        <v>0</v>
      </c>
      <c r="R2818" s="14">
        <f>H2818*$H$14</f>
        <v>0</v>
      </c>
      <c r="S2818" s="14">
        <f>(N2818/100)*(I2818*$I$14)+(N2818/100)*(J2818*$J$14)+(N2818/100)*(K2818*$K$14)</f>
        <v>49.92</v>
      </c>
      <c r="T2818" s="14">
        <f>(O2818/100)*(K2818*$K$14)</f>
        <v>0</v>
      </c>
      <c r="U2818" s="14">
        <f>(P2818/100)*(K2818*$K$14)+(P2818/100)*(L2818*$L$14)</f>
        <v>0</v>
      </c>
      <c r="V2818" s="14">
        <f>(Q2818/100)*(L2818*$L$14)</f>
        <v>0</v>
      </c>
      <c r="W2818" s="14">
        <f>(R2818/100)*(K2818*$L$14)+(R2818/100)*(L2818*$M$14)</f>
        <v>0</v>
      </c>
      <c r="X2818" s="14">
        <f t="shared" si="895"/>
        <v>101.92</v>
      </c>
      <c r="Y2818" s="14">
        <f t="shared" si="896"/>
        <v>0</v>
      </c>
      <c r="Z2818" s="14">
        <f t="shared" si="897"/>
        <v>0</v>
      </c>
      <c r="AA2818" s="14">
        <f t="shared" si="898"/>
        <v>0</v>
      </c>
      <c r="AB2818" s="14">
        <f t="shared" si="894"/>
        <v>0</v>
      </c>
      <c r="AC2818" s="15">
        <f t="shared" si="899"/>
        <v>101.9</v>
      </c>
      <c r="AD2818" s="48">
        <f>(ROUND(AC2818-AC2807,1)/AC2807)</f>
        <v>0.30641025641025638</v>
      </c>
      <c r="AE2818" s="113"/>
      <c r="AF2818" s="60"/>
    </row>
    <row r="2819" spans="1:32">
      <c r="A2819" s="99"/>
      <c r="B2819" s="89"/>
      <c r="C2819" s="21" t="s">
        <v>330</v>
      </c>
      <c r="D2819" s="12">
        <v>40</v>
      </c>
      <c r="E2819" s="12">
        <v>0</v>
      </c>
      <c r="F2819" s="12">
        <v>0</v>
      </c>
      <c r="G2819" s="12">
        <v>0</v>
      </c>
      <c r="H2819" s="12">
        <v>0</v>
      </c>
      <c r="I2819" s="13">
        <v>10</v>
      </c>
      <c r="J2819" s="13">
        <v>10</v>
      </c>
      <c r="K2819" s="13">
        <v>0</v>
      </c>
      <c r="L2819" s="13">
        <v>44</v>
      </c>
      <c r="M2819" s="13">
        <v>0</v>
      </c>
      <c r="N2819" s="14">
        <f>D2819*$D$15</f>
        <v>52</v>
      </c>
      <c r="O2819" s="14">
        <f>E2819*$E$15</f>
        <v>0</v>
      </c>
      <c r="P2819" s="14">
        <f>F2819*$F$15</f>
        <v>0</v>
      </c>
      <c r="Q2819" s="14">
        <f>G2819*$G$15</f>
        <v>0</v>
      </c>
      <c r="R2819" s="14">
        <f>H2819*$H$15</f>
        <v>0</v>
      </c>
      <c r="S2819" s="14">
        <f>(N2819/100)*(I2819*$I$15)+(N2819/100)*(J2819*$J$15)+(N2819/100)*(L2819*$L$15)</f>
        <v>49.92</v>
      </c>
      <c r="T2819" s="14">
        <f>(O2819/100)*(K2819*$K$15)</f>
        <v>0</v>
      </c>
      <c r="U2819" s="14">
        <f>(P2819/100)*(K2819*$K$15)+(P2819/100)*(L2819*$L$15)</f>
        <v>0</v>
      </c>
      <c r="V2819" s="14">
        <f>(Q2819/100)*(L2819*$L$15)</f>
        <v>0</v>
      </c>
      <c r="W2819" s="14">
        <f>(R2819/100)*(K2819*$K$15)+(R2819/100)*(L2819*$L$15)</f>
        <v>0</v>
      </c>
      <c r="X2819" s="14">
        <f t="shared" si="895"/>
        <v>101.92</v>
      </c>
      <c r="Y2819" s="14">
        <f t="shared" si="896"/>
        <v>0</v>
      </c>
      <c r="Z2819" s="14">
        <f t="shared" si="897"/>
        <v>0</v>
      </c>
      <c r="AA2819" s="14">
        <f t="shared" si="898"/>
        <v>0</v>
      </c>
      <c r="AB2819" s="14">
        <f t="shared" si="894"/>
        <v>0</v>
      </c>
      <c r="AC2819" s="15">
        <f t="shared" si="899"/>
        <v>101.9</v>
      </c>
      <c r="AD2819" s="48">
        <f>(ROUND(AC2819-AC2807,1)/AC2807)</f>
        <v>0.30641025641025638</v>
      </c>
      <c r="AE2819" s="113"/>
      <c r="AF2819" s="60"/>
    </row>
    <row r="2820" spans="1:32">
      <c r="A2820" s="99"/>
      <c r="B2820" s="89"/>
      <c r="C2820" s="21" t="s">
        <v>326</v>
      </c>
      <c r="D2820" s="12">
        <v>40</v>
      </c>
      <c r="E2820" s="12">
        <v>0</v>
      </c>
      <c r="F2820" s="12">
        <v>0</v>
      </c>
      <c r="G2820" s="12">
        <v>0</v>
      </c>
      <c r="H2820" s="12">
        <v>0</v>
      </c>
      <c r="I2820" s="13">
        <v>10</v>
      </c>
      <c r="J2820" s="13">
        <v>30</v>
      </c>
      <c r="K2820" s="13">
        <v>0</v>
      </c>
      <c r="L2820" s="13">
        <v>0</v>
      </c>
      <c r="M2820" s="13">
        <v>0</v>
      </c>
      <c r="N2820" s="14">
        <f>D2820*$D$16</f>
        <v>52</v>
      </c>
      <c r="O2820" s="14">
        <f>E2820*$E$16</f>
        <v>0</v>
      </c>
      <c r="P2820" s="14">
        <f>F2820*$F$16</f>
        <v>0</v>
      </c>
      <c r="Q2820" s="14">
        <f>G2820*$G$16</f>
        <v>0</v>
      </c>
      <c r="R2820" s="14">
        <f>H2820*$H$16</f>
        <v>0</v>
      </c>
      <c r="S2820" s="14">
        <f>(N2820/100)*(I2820*$I$16)+(N2820/100)*(J2820*$J$16)</f>
        <v>41.080000000000005</v>
      </c>
      <c r="T2820" s="14">
        <f>(O2820/100)*(K2820*$K$16)</f>
        <v>0</v>
      </c>
      <c r="U2820" s="14">
        <f>(P2820/100)*(K2820*$K$16)+(P2820/100)*(L2820*$L$16)</f>
        <v>0</v>
      </c>
      <c r="V2820" s="14">
        <f>(Q2820/100)*(L2820*$L$16)</f>
        <v>0</v>
      </c>
      <c r="W2820" s="14">
        <f>(R2820/100)*(K2820*$K$16)+(R2820/100)*(L2820*$L$16)</f>
        <v>0</v>
      </c>
      <c r="X2820" s="14">
        <f t="shared" si="895"/>
        <v>93.080000000000013</v>
      </c>
      <c r="Y2820" s="14">
        <f t="shared" si="896"/>
        <v>0</v>
      </c>
      <c r="Z2820" s="14">
        <f t="shared" si="897"/>
        <v>0</v>
      </c>
      <c r="AA2820" s="14">
        <f t="shared" si="898"/>
        <v>0</v>
      </c>
      <c r="AB2820" s="14">
        <f t="shared" si="894"/>
        <v>0</v>
      </c>
      <c r="AC2820" s="15">
        <f t="shared" si="899"/>
        <v>93.1</v>
      </c>
      <c r="AD2820" s="48">
        <f>(ROUND(AC2820-AC2807,1)/AC2807)</f>
        <v>0.1935897435897436</v>
      </c>
      <c r="AE2820" s="113"/>
      <c r="AF2820" s="60"/>
    </row>
    <row r="2821" spans="1:32">
      <c r="A2821" s="99"/>
      <c r="B2821" s="89"/>
      <c r="C2821" s="21" t="s">
        <v>327</v>
      </c>
      <c r="D2821" s="12">
        <v>40</v>
      </c>
      <c r="E2821" s="12">
        <v>0</v>
      </c>
      <c r="F2821" s="12">
        <v>0</v>
      </c>
      <c r="G2821" s="12">
        <v>0</v>
      </c>
      <c r="H2821" s="12">
        <v>0</v>
      </c>
      <c r="I2821" s="13">
        <v>30</v>
      </c>
      <c r="J2821" s="13">
        <v>10</v>
      </c>
      <c r="K2821" s="13">
        <v>0</v>
      </c>
      <c r="L2821" s="13">
        <v>0</v>
      </c>
      <c r="M2821" s="13">
        <v>0</v>
      </c>
      <c r="N2821" s="14">
        <f>D2821*$D$17</f>
        <v>52</v>
      </c>
      <c r="O2821" s="14">
        <f>E2821*$E$17</f>
        <v>0</v>
      </c>
      <c r="P2821" s="14">
        <f>F2821*$F$17</f>
        <v>0</v>
      </c>
      <c r="Q2821" s="14">
        <f>G2821*$G$17</f>
        <v>0</v>
      </c>
      <c r="R2821" s="14">
        <f>H2821*$H$17</f>
        <v>0</v>
      </c>
      <c r="S2821" s="14">
        <f>(N2821/100)*(I2821*$I$17)+(N2821/100)*(J2821*$J$17)</f>
        <v>41.080000000000005</v>
      </c>
      <c r="T2821" s="14">
        <f>(O2821/100)*(K2821*$K$17)</f>
        <v>0</v>
      </c>
      <c r="U2821" s="14">
        <f>(P2821/100)*(K2821*$K$17)+(P2821/100)*(L2821*$L$17)</f>
        <v>0</v>
      </c>
      <c r="V2821" s="14">
        <f>(Q2821/100)*(L2821*$L$17)</f>
        <v>0</v>
      </c>
      <c r="W2821" s="14">
        <f>(R2821/100)*(K2821*$K$17)+(R2821/100)*(L2821*$L$17)</f>
        <v>0</v>
      </c>
      <c r="X2821" s="14">
        <f t="shared" si="895"/>
        <v>93.080000000000013</v>
      </c>
      <c r="Y2821" s="14">
        <f t="shared" si="896"/>
        <v>0</v>
      </c>
      <c r="Z2821" s="14">
        <f t="shared" si="897"/>
        <v>0</v>
      </c>
      <c r="AA2821" s="14">
        <f t="shared" si="898"/>
        <v>0</v>
      </c>
      <c r="AB2821" s="14">
        <f t="shared" si="894"/>
        <v>0</v>
      </c>
      <c r="AC2821" s="15">
        <f t="shared" si="899"/>
        <v>93.1</v>
      </c>
      <c r="AD2821" s="48">
        <f>(ROUND(AC2821-AC2807,1)/AC2807)</f>
        <v>0.1935897435897436</v>
      </c>
      <c r="AE2821" s="113"/>
      <c r="AF2821" s="60"/>
    </row>
    <row r="2822" spans="1:32">
      <c r="A2822" s="106" t="s">
        <v>0</v>
      </c>
      <c r="B2822" s="86" t="s">
        <v>899</v>
      </c>
      <c r="C2822" s="50" t="s">
        <v>244</v>
      </c>
      <c r="D2822" s="11">
        <v>40</v>
      </c>
      <c r="E2822" s="11">
        <v>0</v>
      </c>
      <c r="F2822" s="11">
        <v>0</v>
      </c>
      <c r="G2822" s="11">
        <v>0</v>
      </c>
      <c r="H2822" s="11">
        <v>0</v>
      </c>
      <c r="I2822" s="51">
        <v>10</v>
      </c>
      <c r="J2822" s="51">
        <v>10</v>
      </c>
      <c r="K2822" s="51">
        <v>0</v>
      </c>
      <c r="L2822" s="51">
        <v>0</v>
      </c>
      <c r="M2822" s="51">
        <v>0</v>
      </c>
      <c r="N2822" s="52">
        <f>D2822*$D$3</f>
        <v>60</v>
      </c>
      <c r="O2822" s="52">
        <f>E2822*$E$3</f>
        <v>0</v>
      </c>
      <c r="P2822" s="52">
        <f>F2822*$F$3</f>
        <v>0</v>
      </c>
      <c r="Q2822" s="52">
        <f>G2822*$G$3</f>
        <v>0</v>
      </c>
      <c r="R2822" s="52">
        <f>H2822*$H$3</f>
        <v>0</v>
      </c>
      <c r="S2822" s="52">
        <f>(N2822/100)*(I2822*$I$3)+(N2822/100)*(J2822*$J$3)</f>
        <v>18</v>
      </c>
      <c r="T2822" s="52">
        <f>(O2822/100)*(K2822*$K$3)</f>
        <v>0</v>
      </c>
      <c r="U2822" s="52">
        <f>(P2822/100)*(K2822*$K$3)+(P2822/100)*(L2822*$L$3)</f>
        <v>0</v>
      </c>
      <c r="V2822" s="52">
        <f>(Q2822/100)*(L2822*$L$3)</f>
        <v>0</v>
      </c>
      <c r="W2822" s="52">
        <f>(R2822/100)*(K2822*$K$3)+(R2822/100)*(L2822*$L$3)</f>
        <v>0</v>
      </c>
      <c r="X2822" s="52">
        <f t="shared" ref="X2822:X2836" si="900">N2822+S2822</f>
        <v>78</v>
      </c>
      <c r="Y2822" s="52">
        <f t="shared" ref="Y2822:Y2836" si="901">O2822+T2822</f>
        <v>0</v>
      </c>
      <c r="Z2822" s="52">
        <f t="shared" ref="Z2822:Z2836" si="902">P2822+U2822</f>
        <v>0</v>
      </c>
      <c r="AA2822" s="52">
        <f t="shared" ref="AA2822:AA2836" si="903">Q2822+V2822</f>
        <v>0</v>
      </c>
      <c r="AB2822" s="52">
        <f t="shared" ref="AB2822:AB2836" si="904">R2822+W2822</f>
        <v>0</v>
      </c>
      <c r="AC2822" s="53">
        <f>ROUND(X2822+Y2822+Z2822+AA2822+AB2822,1)</f>
        <v>78</v>
      </c>
      <c r="AD2822" s="58">
        <v>0</v>
      </c>
      <c r="AE2822" s="113" t="s">
        <v>814</v>
      </c>
      <c r="AF2822" s="60"/>
    </row>
    <row r="2823" spans="1:32">
      <c r="A2823" s="99" t="s">
        <v>815</v>
      </c>
      <c r="B2823" s="87">
        <v>0</v>
      </c>
      <c r="C2823" s="21" t="s">
        <v>325</v>
      </c>
      <c r="D2823" s="12">
        <v>40</v>
      </c>
      <c r="E2823" s="12">
        <v>0</v>
      </c>
      <c r="F2823" s="12">
        <v>0</v>
      </c>
      <c r="G2823" s="12">
        <v>0</v>
      </c>
      <c r="H2823" s="12">
        <v>0</v>
      </c>
      <c r="I2823" s="13">
        <v>10</v>
      </c>
      <c r="J2823" s="13">
        <v>10</v>
      </c>
      <c r="K2823" s="13">
        <v>0</v>
      </c>
      <c r="L2823" s="13">
        <v>0</v>
      </c>
      <c r="M2823" s="13">
        <v>0</v>
      </c>
      <c r="N2823" s="14">
        <f>D2823*$D$4</f>
        <v>52</v>
      </c>
      <c r="O2823" s="14">
        <f>E2823*$E$4</f>
        <v>0</v>
      </c>
      <c r="P2823" s="14">
        <f>F2823*$F$4</f>
        <v>0</v>
      </c>
      <c r="Q2823" s="14">
        <f>G2823*$G$4</f>
        <v>0</v>
      </c>
      <c r="R2823" s="14">
        <f>H2823*$H$4</f>
        <v>0</v>
      </c>
      <c r="S2823" s="14">
        <f>(N2823/100)*(I2823*$I$4)+(N2823/100)*(J2823*$J$4)</f>
        <v>18.72</v>
      </c>
      <c r="T2823" s="14">
        <f>(O2823/100)*(K2823*$K$4)</f>
        <v>0</v>
      </c>
      <c r="U2823" s="14">
        <f>(P2823/100)*(K2823*$K$4)+(P2823/100)*(L2823*$L$4)</f>
        <v>0</v>
      </c>
      <c r="V2823" s="14">
        <f>(Q2823/100)*(L2823*$L$4)</f>
        <v>0</v>
      </c>
      <c r="W2823" s="14">
        <f>(R2823/100)*(K2823*$K$4)+(R2823/100)*(L2823*$L$4)</f>
        <v>0</v>
      </c>
      <c r="X2823" s="14">
        <f t="shared" si="900"/>
        <v>70.72</v>
      </c>
      <c r="Y2823" s="14">
        <f t="shared" si="901"/>
        <v>0</v>
      </c>
      <c r="Z2823" s="14">
        <f t="shared" si="902"/>
        <v>0</v>
      </c>
      <c r="AA2823" s="14">
        <f t="shared" si="903"/>
        <v>0</v>
      </c>
      <c r="AB2823" s="14">
        <f t="shared" si="904"/>
        <v>0</v>
      </c>
      <c r="AC2823" s="15">
        <f>ROUND(X2823+Y2823+Z2823+AA2823+AB2823,1)</f>
        <v>70.7</v>
      </c>
      <c r="AD2823" s="48">
        <f>(ROUND(AC2823-AC2822,1)/AC2822)</f>
        <v>-9.358974358974359E-2</v>
      </c>
      <c r="AE2823" s="113"/>
      <c r="AF2823" s="60"/>
    </row>
    <row r="2824" spans="1:32">
      <c r="A2824" s="99" t="s">
        <v>816</v>
      </c>
      <c r="B2824" s="87">
        <v>0</v>
      </c>
      <c r="C2824" s="21" t="s">
        <v>850</v>
      </c>
      <c r="D2824" s="12">
        <v>40</v>
      </c>
      <c r="E2824" s="12">
        <v>0</v>
      </c>
      <c r="F2824" s="12">
        <v>0</v>
      </c>
      <c r="G2824" s="12">
        <v>0</v>
      </c>
      <c r="H2824" s="12">
        <v>0</v>
      </c>
      <c r="I2824" s="13">
        <v>10</v>
      </c>
      <c r="J2824" s="13">
        <v>10</v>
      </c>
      <c r="K2824" s="13">
        <v>0</v>
      </c>
      <c r="L2824" s="13">
        <v>0</v>
      </c>
      <c r="M2824" s="13">
        <v>0</v>
      </c>
      <c r="N2824" s="14">
        <f>D2824*$D$5</f>
        <v>56</v>
      </c>
      <c r="O2824" s="14">
        <f>E2824*$E$5</f>
        <v>0</v>
      </c>
      <c r="P2824" s="14">
        <f>F2824*$F$5</f>
        <v>0</v>
      </c>
      <c r="Q2824" s="14">
        <f>G2824*$G$5</f>
        <v>0</v>
      </c>
      <c r="R2824" s="14">
        <f>H2824*$H$5</f>
        <v>0</v>
      </c>
      <c r="S2824" s="14">
        <f>(N2824/100)*(I2824*$I$5)+(N2824/100)*(J2824*$J$5)</f>
        <v>16.8</v>
      </c>
      <c r="T2824" s="14">
        <f>(O2824/100)*(K2824*$K$5)</f>
        <v>0</v>
      </c>
      <c r="U2824" s="14">
        <f>(P2824/100)*(K2824*$K$5)+(P2824/100)*(L2824*$L$5)</f>
        <v>0</v>
      </c>
      <c r="V2824" s="14">
        <f>(Q2824/100)*(L2824*$L$5)</f>
        <v>0</v>
      </c>
      <c r="W2824" s="14">
        <f>(R2824/100)*(K2824*$K$5)+(R2824/100)*(L2824*$L$5)</f>
        <v>0</v>
      </c>
      <c r="X2824" s="14">
        <f t="shared" si="900"/>
        <v>72.8</v>
      </c>
      <c r="Y2824" s="14">
        <f t="shared" si="901"/>
        <v>0</v>
      </c>
      <c r="Z2824" s="14">
        <f t="shared" si="902"/>
        <v>0</v>
      </c>
      <c r="AA2824" s="14">
        <f t="shared" si="903"/>
        <v>0</v>
      </c>
      <c r="AB2824" s="14">
        <f t="shared" si="904"/>
        <v>0</v>
      </c>
      <c r="AC2824" s="15">
        <f t="shared" ref="AC2824:AC2836" si="905">ROUND(X2824+Y2824+Z2824+AA2824+AB2824,1)</f>
        <v>72.8</v>
      </c>
      <c r="AD2824" s="48">
        <f>(ROUND(AC2824-AC2822,1)/AC2822)</f>
        <v>-6.6666666666666666E-2</v>
      </c>
      <c r="AE2824" s="113"/>
      <c r="AF2824" s="60"/>
    </row>
    <row r="2825" spans="1:32">
      <c r="A2825" s="99" t="s">
        <v>817</v>
      </c>
      <c r="B2825" s="87">
        <v>0</v>
      </c>
      <c r="C2825" s="21" t="s">
        <v>338</v>
      </c>
      <c r="D2825" s="12">
        <v>40</v>
      </c>
      <c r="E2825" s="12">
        <v>0</v>
      </c>
      <c r="F2825" s="12">
        <v>0</v>
      </c>
      <c r="G2825" s="12">
        <v>0</v>
      </c>
      <c r="H2825" s="12">
        <v>0</v>
      </c>
      <c r="I2825" s="13">
        <v>10</v>
      </c>
      <c r="J2825" s="13">
        <v>10</v>
      </c>
      <c r="K2825" s="13">
        <v>0</v>
      </c>
      <c r="L2825" s="13">
        <v>0</v>
      </c>
      <c r="M2825" s="13">
        <v>0</v>
      </c>
      <c r="N2825" s="14">
        <f>D2825*$D$6</f>
        <v>56</v>
      </c>
      <c r="O2825" s="14">
        <f>E2825*$E$6</f>
        <v>0</v>
      </c>
      <c r="P2825" s="14">
        <f>F2825*$F$6</f>
        <v>0</v>
      </c>
      <c r="Q2825" s="14">
        <f>G2825*$G$6</f>
        <v>0</v>
      </c>
      <c r="R2825" s="14">
        <f>H2825*$H$6</f>
        <v>0</v>
      </c>
      <c r="S2825" s="14">
        <f>(N2825/100)*(I2825*$I$6)+(N2825/100)*(J2825*$J$6)</f>
        <v>16.8</v>
      </c>
      <c r="T2825" s="14">
        <f>(O2825/100)*(K2825*$K$6)</f>
        <v>0</v>
      </c>
      <c r="U2825" s="14">
        <f>(P2825/100)*(K2825*$K$6)+(P2825/100)*(L2825*$L$6)</f>
        <v>0</v>
      </c>
      <c r="V2825" s="14">
        <f>(Q2825/100)*(L2825*$L$6)</f>
        <v>0</v>
      </c>
      <c r="W2825" s="14">
        <f>(R2825/100)*(K2825*$K$6)+(R2825/100)*(L2825*$L$6)</f>
        <v>0</v>
      </c>
      <c r="X2825" s="14">
        <f t="shared" si="900"/>
        <v>72.8</v>
      </c>
      <c r="Y2825" s="14">
        <f t="shared" si="901"/>
        <v>0</v>
      </c>
      <c r="Z2825" s="14">
        <f t="shared" si="902"/>
        <v>0</v>
      </c>
      <c r="AA2825" s="14">
        <f t="shared" si="903"/>
        <v>0</v>
      </c>
      <c r="AB2825" s="14">
        <f t="shared" si="904"/>
        <v>0</v>
      </c>
      <c r="AC2825" s="15">
        <f t="shared" si="905"/>
        <v>72.8</v>
      </c>
      <c r="AD2825" s="48">
        <f>(ROUND(AC2825-AC2822,1)/AC2822)</f>
        <v>-6.6666666666666666E-2</v>
      </c>
      <c r="AE2825" s="113"/>
      <c r="AF2825" s="60"/>
    </row>
    <row r="2826" spans="1:32">
      <c r="A2826" s="99" t="s">
        <v>818</v>
      </c>
      <c r="B2826" s="87">
        <v>0</v>
      </c>
      <c r="C2826" s="21" t="s">
        <v>339</v>
      </c>
      <c r="D2826" s="12">
        <v>40</v>
      </c>
      <c r="E2826" s="12">
        <v>0</v>
      </c>
      <c r="F2826" s="12">
        <v>0</v>
      </c>
      <c r="G2826" s="12">
        <v>0</v>
      </c>
      <c r="H2826" s="12">
        <v>0</v>
      </c>
      <c r="I2826" s="13">
        <v>10</v>
      </c>
      <c r="J2826" s="13">
        <v>10</v>
      </c>
      <c r="K2826" s="13">
        <v>0</v>
      </c>
      <c r="L2826" s="13">
        <v>0</v>
      </c>
      <c r="M2826" s="13">
        <v>0</v>
      </c>
      <c r="N2826" s="14">
        <f>D2826*$D$7</f>
        <v>56</v>
      </c>
      <c r="O2826" s="14">
        <f>E2826*$E$7</f>
        <v>0</v>
      </c>
      <c r="P2826" s="14">
        <f>F2826*$F$7</f>
        <v>0</v>
      </c>
      <c r="Q2826" s="14">
        <f>G2826*$G$7</f>
        <v>0</v>
      </c>
      <c r="R2826" s="14">
        <f>H2826*$H$7</f>
        <v>0</v>
      </c>
      <c r="S2826" s="14">
        <f>(N2826/100)*(I2826*$I$7)+(N2826/100)*(J2826*$J$7)</f>
        <v>16.8</v>
      </c>
      <c r="T2826" s="14">
        <f>(O2826/100)*(K2826*$K$7)</f>
        <v>0</v>
      </c>
      <c r="U2826" s="14">
        <f>(P2826/100)*(K2826*$K$7)+(P2826/100)*(L2826*$L$7)</f>
        <v>0</v>
      </c>
      <c r="V2826" s="14">
        <f>(Q2826/100)*(L2826*$L$7)</f>
        <v>0</v>
      </c>
      <c r="W2826" s="14">
        <f>(R2826/100)*(K2826*$K$7)+(R2826/100)*(L2826*$L$7)</f>
        <v>0</v>
      </c>
      <c r="X2826" s="14">
        <f t="shared" si="900"/>
        <v>72.8</v>
      </c>
      <c r="Y2826" s="14">
        <f t="shared" si="901"/>
        <v>0</v>
      </c>
      <c r="Z2826" s="14">
        <f t="shared" si="902"/>
        <v>0</v>
      </c>
      <c r="AA2826" s="14">
        <f t="shared" si="903"/>
        <v>0</v>
      </c>
      <c r="AB2826" s="14">
        <f t="shared" si="904"/>
        <v>0</v>
      </c>
      <c r="AC2826" s="15">
        <f t="shared" si="905"/>
        <v>72.8</v>
      </c>
      <c r="AD2826" s="48">
        <f>(ROUND(AC2826-AC2822,1)/AC2822)</f>
        <v>-6.6666666666666666E-2</v>
      </c>
      <c r="AE2826" s="113"/>
      <c r="AF2826" s="60"/>
    </row>
    <row r="2827" spans="1:32">
      <c r="A2827" s="99" t="s">
        <v>667</v>
      </c>
      <c r="B2827" s="87"/>
      <c r="C2827" s="21" t="s">
        <v>340</v>
      </c>
      <c r="D2827" s="12">
        <v>40</v>
      </c>
      <c r="E2827" s="12">
        <v>0</v>
      </c>
      <c r="F2827" s="12">
        <v>0</v>
      </c>
      <c r="G2827" s="12">
        <v>0</v>
      </c>
      <c r="H2827" s="12">
        <v>0</v>
      </c>
      <c r="I2827" s="13">
        <v>10</v>
      </c>
      <c r="J2827" s="13">
        <v>10</v>
      </c>
      <c r="K2827" s="13">
        <v>0</v>
      </c>
      <c r="L2827" s="13">
        <v>0</v>
      </c>
      <c r="M2827" s="13">
        <v>0</v>
      </c>
      <c r="N2827" s="14">
        <f>D2827*$D$8</f>
        <v>56</v>
      </c>
      <c r="O2827" s="14">
        <f>E2827*$E$8</f>
        <v>0</v>
      </c>
      <c r="P2827" s="14">
        <f>F2827*$F$8</f>
        <v>0</v>
      </c>
      <c r="Q2827" s="14">
        <f>G2827*$G$8</f>
        <v>0</v>
      </c>
      <c r="R2827" s="14">
        <f>H2827*$H$8</f>
        <v>0</v>
      </c>
      <c r="S2827" s="14">
        <f>(N2827/100)*(I2827*$I$8)+(N2827/100)*(J2827*$J$8)</f>
        <v>16.8</v>
      </c>
      <c r="T2827" s="14">
        <f>(O2827/100)*(K2827*$K$8)</f>
        <v>0</v>
      </c>
      <c r="U2827" s="14">
        <f>(P2827/100)*(K2827*$K$8)+(P2827/100)*(L2827*$L$8)</f>
        <v>0</v>
      </c>
      <c r="V2827" s="14">
        <f>(Q2827/100)*(L2827*$L$8)</f>
        <v>0</v>
      </c>
      <c r="W2827" s="14">
        <f>(R2827/100)*(K2827*$K$8)+(R2827/100)*(L2827*$L$8)</f>
        <v>0</v>
      </c>
      <c r="X2827" s="14">
        <f t="shared" si="900"/>
        <v>72.8</v>
      </c>
      <c r="Y2827" s="14">
        <f t="shared" si="901"/>
        <v>0</v>
      </c>
      <c r="Z2827" s="14">
        <f t="shared" si="902"/>
        <v>0</v>
      </c>
      <c r="AA2827" s="14">
        <f t="shared" si="903"/>
        <v>0</v>
      </c>
      <c r="AB2827" s="14">
        <f t="shared" si="904"/>
        <v>0</v>
      </c>
      <c r="AC2827" s="15">
        <f t="shared" si="905"/>
        <v>72.8</v>
      </c>
      <c r="AD2827" s="48">
        <f>(ROUND(AC2827-AC2822,1)/AC2822)</f>
        <v>-6.6666666666666666E-2</v>
      </c>
      <c r="AE2827" s="113"/>
      <c r="AF2827" s="60"/>
    </row>
    <row r="2828" spans="1:32">
      <c r="A2828" s="99" t="s">
        <v>606</v>
      </c>
      <c r="B2828" s="87"/>
      <c r="C2828" s="21" t="s">
        <v>1</v>
      </c>
      <c r="D2828" s="12">
        <v>40</v>
      </c>
      <c r="E2828" s="12">
        <v>0</v>
      </c>
      <c r="F2828" s="12">
        <v>0</v>
      </c>
      <c r="G2828" s="12">
        <v>0</v>
      </c>
      <c r="H2828" s="12">
        <v>0</v>
      </c>
      <c r="I2828" s="13">
        <v>10</v>
      </c>
      <c r="J2828" s="13">
        <v>10</v>
      </c>
      <c r="K2828" s="13">
        <v>0</v>
      </c>
      <c r="L2828" s="13">
        <v>0</v>
      </c>
      <c r="M2828" s="13">
        <v>0</v>
      </c>
      <c r="N2828" s="14">
        <f>D2828*$D$9</f>
        <v>48</v>
      </c>
      <c r="O2828" s="14">
        <f>E2828*$E$9</f>
        <v>0</v>
      </c>
      <c r="P2828" s="14">
        <f>F2828*$F$9</f>
        <v>0</v>
      </c>
      <c r="Q2828" s="14">
        <f>G2828*$G$9</f>
        <v>0</v>
      </c>
      <c r="R2828" s="14">
        <f>H2828*$H$9</f>
        <v>0</v>
      </c>
      <c r="S2828" s="14">
        <f>(N2828/100)*(I2828*$I$9)+(N2828/100)*(J2828*$J$9)</f>
        <v>14.399999999999999</v>
      </c>
      <c r="T2828" s="14">
        <f>(O2828/100)*(K2828*$K$9)</f>
        <v>0</v>
      </c>
      <c r="U2828" s="14">
        <f>(P2828/100)*(K2828*$K$9)+(P2828/100)*(L2828*$L$9)</f>
        <v>0</v>
      </c>
      <c r="V2828" s="14">
        <f>(Q2828/100)*(L2828*$L$9)</f>
        <v>0</v>
      </c>
      <c r="W2828" s="14">
        <f>(R2828/100)*(K2828*$K$9)+(R2828/100)*(L2828*$L$9)</f>
        <v>0</v>
      </c>
      <c r="X2828" s="14">
        <f t="shared" si="900"/>
        <v>62.4</v>
      </c>
      <c r="Y2828" s="14">
        <f t="shared" si="901"/>
        <v>0</v>
      </c>
      <c r="Z2828" s="14">
        <f t="shared" si="902"/>
        <v>0</v>
      </c>
      <c r="AA2828" s="14">
        <f t="shared" si="903"/>
        <v>0</v>
      </c>
      <c r="AB2828" s="14">
        <f t="shared" si="904"/>
        <v>0</v>
      </c>
      <c r="AC2828" s="15">
        <f t="shared" si="905"/>
        <v>62.4</v>
      </c>
      <c r="AD2828" s="48">
        <f>(ROUND(AC2828-AC2822,1)/AC2822)</f>
        <v>-0.19999999999999998</v>
      </c>
      <c r="AE2828" s="113"/>
      <c r="AF2828" s="60"/>
    </row>
    <row r="2829" spans="1:32">
      <c r="A2829" s="99" t="s">
        <v>845</v>
      </c>
      <c r="B2829" s="87"/>
      <c r="C2829" s="21" t="s">
        <v>2</v>
      </c>
      <c r="D2829" s="12">
        <v>40</v>
      </c>
      <c r="E2829" s="12">
        <v>0</v>
      </c>
      <c r="F2829" s="12">
        <v>0</v>
      </c>
      <c r="G2829" s="12">
        <v>0</v>
      </c>
      <c r="H2829" s="12">
        <v>0</v>
      </c>
      <c r="I2829" s="13">
        <v>10</v>
      </c>
      <c r="J2829" s="13">
        <v>10</v>
      </c>
      <c r="K2829" s="13">
        <v>0</v>
      </c>
      <c r="L2829" s="13">
        <v>0</v>
      </c>
      <c r="M2829" s="13">
        <v>0</v>
      </c>
      <c r="N2829" s="14">
        <f>D2829*$D$10</f>
        <v>48</v>
      </c>
      <c r="O2829" s="14">
        <f>E2829*$E$10</f>
        <v>0</v>
      </c>
      <c r="P2829" s="14">
        <f>F2829*$F$10</f>
        <v>0</v>
      </c>
      <c r="Q2829" s="14">
        <f>G2829*$G$10</f>
        <v>0</v>
      </c>
      <c r="R2829" s="14">
        <f>H2829*$H$10</f>
        <v>0</v>
      </c>
      <c r="S2829" s="14">
        <f>(N2829/100)*(I2829*$I$10)+(N2829/100)*(J2829*$J$10)</f>
        <v>14.399999999999999</v>
      </c>
      <c r="T2829" s="14">
        <f>(O2829/100)*(K2829*$J$10)</f>
        <v>0</v>
      </c>
      <c r="U2829" s="14">
        <f>(P2829/100)*(K2829*$K$10)+(P2829/100)*(L2829*$L$10)</f>
        <v>0</v>
      </c>
      <c r="V2829" s="14">
        <f>(Q2829/100)*(L2829*$L$10)</f>
        <v>0</v>
      </c>
      <c r="W2829" s="14">
        <f>(R2829/100)*(K2829*$K$10)+(R2829/100)*(L2829*$L$10)</f>
        <v>0</v>
      </c>
      <c r="X2829" s="14">
        <f t="shared" si="900"/>
        <v>62.4</v>
      </c>
      <c r="Y2829" s="14">
        <f t="shared" si="901"/>
        <v>0</v>
      </c>
      <c r="Z2829" s="14">
        <f t="shared" si="902"/>
        <v>0</v>
      </c>
      <c r="AA2829" s="14">
        <f t="shared" si="903"/>
        <v>0</v>
      </c>
      <c r="AB2829" s="14">
        <f t="shared" si="904"/>
        <v>0</v>
      </c>
      <c r="AC2829" s="15">
        <f t="shared" si="905"/>
        <v>62.4</v>
      </c>
      <c r="AD2829" s="48">
        <f>(ROUND(AC2829-AC2822,1)/AC2822)</f>
        <v>-0.19999999999999998</v>
      </c>
      <c r="AE2829" s="113"/>
      <c r="AF2829" s="60"/>
    </row>
    <row r="2830" spans="1:32">
      <c r="A2830" s="99" t="s">
        <v>846</v>
      </c>
      <c r="B2830" s="87"/>
      <c r="C2830" s="21" t="s">
        <v>3</v>
      </c>
      <c r="D2830" s="12">
        <v>40</v>
      </c>
      <c r="E2830" s="12">
        <v>0</v>
      </c>
      <c r="F2830" s="12">
        <v>0</v>
      </c>
      <c r="G2830" s="12">
        <v>0</v>
      </c>
      <c r="H2830" s="12">
        <v>0</v>
      </c>
      <c r="I2830" s="13">
        <v>10</v>
      </c>
      <c r="J2830" s="13">
        <v>10</v>
      </c>
      <c r="K2830" s="13">
        <v>0</v>
      </c>
      <c r="L2830" s="13">
        <v>0</v>
      </c>
      <c r="M2830" s="13">
        <v>0</v>
      </c>
      <c r="N2830" s="14">
        <f>D2830*$D$11</f>
        <v>48</v>
      </c>
      <c r="O2830" s="14">
        <f>E2830*$E$11</f>
        <v>0</v>
      </c>
      <c r="P2830" s="14">
        <f>F2830*$F$11</f>
        <v>0</v>
      </c>
      <c r="Q2830" s="14">
        <f>G2830*$G$11</f>
        <v>0</v>
      </c>
      <c r="R2830" s="14">
        <f>H2830*$H$11</f>
        <v>0</v>
      </c>
      <c r="S2830" s="14">
        <f>(N2830/100)*(I2830*$I$11)+(N2830/100)*(J2830*$J$11)</f>
        <v>14.399999999999999</v>
      </c>
      <c r="T2830" s="14">
        <f>(O2830/100)*(K2830*$K$11)</f>
        <v>0</v>
      </c>
      <c r="U2830" s="14">
        <f>(P2830/100)*(K2830*$K$11)+(P2830/100)*(L2830*$L$11)</f>
        <v>0</v>
      </c>
      <c r="V2830" s="14">
        <f>(Q2830/100)*(L2830*$L$11)</f>
        <v>0</v>
      </c>
      <c r="W2830" s="14">
        <f>(R2830/100)*(K2830*$K$11)+(R2830/100)*(L2830*$L$11)</f>
        <v>0</v>
      </c>
      <c r="X2830" s="14">
        <f t="shared" si="900"/>
        <v>62.4</v>
      </c>
      <c r="Y2830" s="14">
        <f t="shared" si="901"/>
        <v>0</v>
      </c>
      <c r="Z2830" s="14">
        <f t="shared" si="902"/>
        <v>0</v>
      </c>
      <c r="AA2830" s="14">
        <f t="shared" si="903"/>
        <v>0</v>
      </c>
      <c r="AB2830" s="14">
        <f t="shared" si="904"/>
        <v>0</v>
      </c>
      <c r="AC2830" s="15">
        <f t="shared" si="905"/>
        <v>62.4</v>
      </c>
      <c r="AD2830" s="48">
        <f>(ROUND(AC2830-AC2822,1)/AC2822)</f>
        <v>-0.19999999999999998</v>
      </c>
      <c r="AE2830" s="113"/>
      <c r="AF2830" s="60"/>
    </row>
    <row r="2831" spans="1:32">
      <c r="A2831" s="99" t="s">
        <v>847</v>
      </c>
      <c r="B2831" s="87"/>
      <c r="C2831" s="21" t="s">
        <v>4</v>
      </c>
      <c r="D2831" s="12">
        <v>40</v>
      </c>
      <c r="E2831" s="12">
        <v>0</v>
      </c>
      <c r="F2831" s="12">
        <v>0</v>
      </c>
      <c r="G2831" s="12">
        <v>0</v>
      </c>
      <c r="H2831" s="12">
        <v>0</v>
      </c>
      <c r="I2831" s="13">
        <v>10</v>
      </c>
      <c r="J2831" s="13">
        <v>10</v>
      </c>
      <c r="K2831" s="13">
        <v>0</v>
      </c>
      <c r="L2831" s="13">
        <v>0</v>
      </c>
      <c r="M2831" s="13">
        <v>0</v>
      </c>
      <c r="N2831" s="14">
        <f>D2831*$D$12</f>
        <v>48</v>
      </c>
      <c r="O2831" s="14">
        <f>E2831*$E$12</f>
        <v>0</v>
      </c>
      <c r="P2831" s="14">
        <f>F2831*$F$12</f>
        <v>0</v>
      </c>
      <c r="Q2831" s="14">
        <f>G2831*$G$12</f>
        <v>0</v>
      </c>
      <c r="R2831" s="14">
        <f>H2831*$H$12</f>
        <v>0</v>
      </c>
      <c r="S2831" s="14">
        <f>(N2831/100)*(I2831*$I$12)+(N2831/100)*(J2831*$J$12)</f>
        <v>14.399999999999999</v>
      </c>
      <c r="T2831" s="14">
        <f>(O2831/100)*(K2831*$K$12)</f>
        <v>0</v>
      </c>
      <c r="U2831" s="14">
        <f>(P2831/100)*(K2831*$K$12)+(P2831/100)*(L2831*$L$12)</f>
        <v>0</v>
      </c>
      <c r="V2831" s="14">
        <f>(Q2831/100)*(L2831*$L$12)</f>
        <v>0</v>
      </c>
      <c r="W2831" s="14">
        <f>(R2831/100)*(K2831*$K$12)+(R2831/100)*(L2831*$L$12)</f>
        <v>0</v>
      </c>
      <c r="X2831" s="14">
        <f t="shared" si="900"/>
        <v>62.4</v>
      </c>
      <c r="Y2831" s="14">
        <f t="shared" si="901"/>
        <v>0</v>
      </c>
      <c r="Z2831" s="14">
        <f t="shared" si="902"/>
        <v>0</v>
      </c>
      <c r="AA2831" s="14">
        <f t="shared" si="903"/>
        <v>0</v>
      </c>
      <c r="AB2831" s="14">
        <f t="shared" si="904"/>
        <v>0</v>
      </c>
      <c r="AC2831" s="15">
        <f t="shared" si="905"/>
        <v>62.4</v>
      </c>
      <c r="AD2831" s="48">
        <f>(ROUND(AC2831-AC2822,1)/AC2822)</f>
        <v>-0.19999999999999998</v>
      </c>
      <c r="AE2831" s="113"/>
      <c r="AF2831" s="60"/>
    </row>
    <row r="2832" spans="1:32">
      <c r="A2832" s="99" t="s">
        <v>848</v>
      </c>
      <c r="B2832" s="87"/>
      <c r="C2832" s="21" t="s">
        <v>328</v>
      </c>
      <c r="D2832" s="12">
        <v>40</v>
      </c>
      <c r="E2832" s="12">
        <v>0</v>
      </c>
      <c r="F2832" s="12">
        <v>0</v>
      </c>
      <c r="G2832" s="12">
        <v>0</v>
      </c>
      <c r="H2832" s="12">
        <v>0</v>
      </c>
      <c r="I2832" s="13">
        <v>10</v>
      </c>
      <c r="J2832" s="13">
        <v>10</v>
      </c>
      <c r="K2832" s="13">
        <v>0</v>
      </c>
      <c r="L2832" s="13">
        <v>0</v>
      </c>
      <c r="M2832" s="13">
        <v>0</v>
      </c>
      <c r="N2832" s="14">
        <f>D2832*$D$13</f>
        <v>52</v>
      </c>
      <c r="O2832" s="14">
        <f>E2832*$E$13</f>
        <v>0</v>
      </c>
      <c r="P2832" s="14">
        <f>F2832*$F$13</f>
        <v>0</v>
      </c>
      <c r="Q2832" s="14">
        <f>G2832*$G$13</f>
        <v>0</v>
      </c>
      <c r="R2832" s="14">
        <f>H2832*$H$13</f>
        <v>0</v>
      </c>
      <c r="S2832" s="14">
        <f>(N2832/100)*(I2832*$I$14)+(N2832/100)*(J2832*$J$14)+(N2832/100)*(M2832*$M$14)</f>
        <v>15.600000000000001</v>
      </c>
      <c r="T2832" s="14">
        <f>(O2832/100)*(K2832*$K$13)+(O2832/100)*(M2832*$M$13)</f>
        <v>0</v>
      </c>
      <c r="U2832" s="14">
        <f>(P2832/100)*(K2832*$K$13)+(P2832/100)*(L2832*$L$13)+(P2832/100)*(M2832*$M$13)</f>
        <v>0</v>
      </c>
      <c r="V2832" s="14">
        <f>(Q2832/100)*(L2832*$L$13)+(Q2832/100)*(M2832*$M$13)</f>
        <v>0</v>
      </c>
      <c r="W2832" s="14">
        <f>(R2832/100)*(K2832*$K$13)+(R2832/100)*(L2832*$L$13)+(R2832/100)*(M2832*$M$13)</f>
        <v>0</v>
      </c>
      <c r="X2832" s="14">
        <f t="shared" si="900"/>
        <v>67.599999999999994</v>
      </c>
      <c r="Y2832" s="14">
        <f t="shared" si="901"/>
        <v>0</v>
      </c>
      <c r="Z2832" s="14">
        <f t="shared" si="902"/>
        <v>0</v>
      </c>
      <c r="AA2832" s="14">
        <f t="shared" si="903"/>
        <v>0</v>
      </c>
      <c r="AB2832" s="14">
        <f t="shared" si="904"/>
        <v>0</v>
      </c>
      <c r="AC2832" s="15">
        <f t="shared" si="905"/>
        <v>67.599999999999994</v>
      </c>
      <c r="AD2832" s="48">
        <f>(ROUND(AC2832-AC2822,1)/AC2822)</f>
        <v>-0.13333333333333333</v>
      </c>
      <c r="AE2832" s="113"/>
      <c r="AF2832" s="60"/>
    </row>
    <row r="2833" spans="1:32">
      <c r="A2833" s="99" t="s">
        <v>849</v>
      </c>
      <c r="B2833" s="87"/>
      <c r="C2833" s="21" t="s">
        <v>329</v>
      </c>
      <c r="D2833" s="12">
        <v>40</v>
      </c>
      <c r="E2833" s="12">
        <v>0</v>
      </c>
      <c r="F2833" s="12">
        <v>0</v>
      </c>
      <c r="G2833" s="12">
        <v>0</v>
      </c>
      <c r="H2833" s="12">
        <v>0</v>
      </c>
      <c r="I2833" s="13">
        <v>10</v>
      </c>
      <c r="J2833" s="13">
        <v>10</v>
      </c>
      <c r="K2833" s="13">
        <v>0</v>
      </c>
      <c r="L2833" s="13">
        <v>0</v>
      </c>
      <c r="M2833" s="13">
        <v>0</v>
      </c>
      <c r="N2833" s="14">
        <f>D2833*$D$14</f>
        <v>52</v>
      </c>
      <c r="O2833" s="14">
        <f>E2833*$E$14</f>
        <v>0</v>
      </c>
      <c r="P2833" s="14">
        <f>F2833*$F$14</f>
        <v>0</v>
      </c>
      <c r="Q2833" s="14">
        <f>G2833*$G$14</f>
        <v>0</v>
      </c>
      <c r="R2833" s="14">
        <f>H2833*$H$14</f>
        <v>0</v>
      </c>
      <c r="S2833" s="14">
        <f>(N2833/100)*(I2833*$I$14)+(N2833/100)*(J2833*$J$14)+(N2833/100)*(K2833*$K$14)</f>
        <v>15.600000000000001</v>
      </c>
      <c r="T2833" s="14">
        <f>(O2833/100)*(K2833*$K$14)</f>
        <v>0</v>
      </c>
      <c r="U2833" s="14">
        <f>(P2833/100)*(K2833*$K$14)+(P2833/100)*(L2833*$L$14)</f>
        <v>0</v>
      </c>
      <c r="V2833" s="14">
        <f>(Q2833/100)*(L2833*$L$14)</f>
        <v>0</v>
      </c>
      <c r="W2833" s="14">
        <f>(R2833/100)*(K2833*$L$14)+(R2833/100)*(L2833*$M$14)</f>
        <v>0</v>
      </c>
      <c r="X2833" s="14">
        <f t="shared" si="900"/>
        <v>67.599999999999994</v>
      </c>
      <c r="Y2833" s="14">
        <f t="shared" si="901"/>
        <v>0</v>
      </c>
      <c r="Z2833" s="14">
        <f t="shared" si="902"/>
        <v>0</v>
      </c>
      <c r="AA2833" s="14">
        <f t="shared" si="903"/>
        <v>0</v>
      </c>
      <c r="AB2833" s="14">
        <f t="shared" si="904"/>
        <v>0</v>
      </c>
      <c r="AC2833" s="15">
        <f t="shared" si="905"/>
        <v>67.599999999999994</v>
      </c>
      <c r="AD2833" s="48">
        <f>(ROUND(AC2833-AC2822,1)/AC2822)</f>
        <v>-0.13333333333333333</v>
      </c>
      <c r="AE2833" s="113"/>
      <c r="AF2833" s="60"/>
    </row>
    <row r="2834" spans="1:32">
      <c r="A2834" s="99"/>
      <c r="B2834" s="87"/>
      <c r="C2834" s="21" t="s">
        <v>330</v>
      </c>
      <c r="D2834" s="12">
        <v>40</v>
      </c>
      <c r="E2834" s="12">
        <v>0</v>
      </c>
      <c r="F2834" s="12">
        <v>0</v>
      </c>
      <c r="G2834" s="12">
        <v>0</v>
      </c>
      <c r="H2834" s="12">
        <v>0</v>
      </c>
      <c r="I2834" s="13">
        <v>10</v>
      </c>
      <c r="J2834" s="13">
        <v>10</v>
      </c>
      <c r="K2834" s="13">
        <v>0</v>
      </c>
      <c r="L2834" s="13">
        <v>0</v>
      </c>
      <c r="M2834" s="13">
        <v>0</v>
      </c>
      <c r="N2834" s="14">
        <f>D2834*$D$15</f>
        <v>52</v>
      </c>
      <c r="O2834" s="14">
        <f>E2834*$E$15</f>
        <v>0</v>
      </c>
      <c r="P2834" s="14">
        <f>F2834*$F$15</f>
        <v>0</v>
      </c>
      <c r="Q2834" s="14">
        <f>G2834*$G$15</f>
        <v>0</v>
      </c>
      <c r="R2834" s="14">
        <f>H2834*$H$15</f>
        <v>0</v>
      </c>
      <c r="S2834" s="14">
        <f>(N2834/100)*(I2834*$I$15)+(N2834/100)*(J2834*$J$15)+(N2834/100)*(L2834*$L$15)</f>
        <v>15.600000000000001</v>
      </c>
      <c r="T2834" s="14">
        <f>(O2834/100)*(K2834*$K$15)</f>
        <v>0</v>
      </c>
      <c r="U2834" s="14">
        <f>(P2834/100)*(K2834*$K$15)+(P2834/100)*(L2834*$L$15)</f>
        <v>0</v>
      </c>
      <c r="V2834" s="14">
        <f>(Q2834/100)*(L2834*$L$15)</f>
        <v>0</v>
      </c>
      <c r="W2834" s="14">
        <f>(R2834/100)*(K2834*$K$15)+(R2834/100)*(L2834*$L$15)</f>
        <v>0</v>
      </c>
      <c r="X2834" s="14">
        <f t="shared" si="900"/>
        <v>67.599999999999994</v>
      </c>
      <c r="Y2834" s="14">
        <f t="shared" si="901"/>
        <v>0</v>
      </c>
      <c r="Z2834" s="14">
        <f t="shared" si="902"/>
        <v>0</v>
      </c>
      <c r="AA2834" s="14">
        <f t="shared" si="903"/>
        <v>0</v>
      </c>
      <c r="AB2834" s="14">
        <f t="shared" si="904"/>
        <v>0</v>
      </c>
      <c r="AC2834" s="15">
        <f t="shared" si="905"/>
        <v>67.599999999999994</v>
      </c>
      <c r="AD2834" s="48">
        <f>(ROUND(AC2834-AC2822,1)/AC2822)</f>
        <v>-0.13333333333333333</v>
      </c>
      <c r="AE2834" s="113"/>
      <c r="AF2834" s="60"/>
    </row>
    <row r="2835" spans="1:32">
      <c r="A2835" s="99"/>
      <c r="B2835" s="87"/>
      <c r="C2835" s="21" t="s">
        <v>326</v>
      </c>
      <c r="D2835" s="12">
        <v>40</v>
      </c>
      <c r="E2835" s="12">
        <v>0</v>
      </c>
      <c r="F2835" s="12">
        <v>0</v>
      </c>
      <c r="G2835" s="12">
        <v>0</v>
      </c>
      <c r="H2835" s="12">
        <v>0</v>
      </c>
      <c r="I2835" s="13">
        <v>10</v>
      </c>
      <c r="J2835" s="13">
        <v>10</v>
      </c>
      <c r="K2835" s="13">
        <v>0</v>
      </c>
      <c r="L2835" s="13">
        <v>0</v>
      </c>
      <c r="M2835" s="13">
        <v>0</v>
      </c>
      <c r="N2835" s="14">
        <f>D2835*$D$16</f>
        <v>52</v>
      </c>
      <c r="O2835" s="14">
        <f>E2835*$E$16</f>
        <v>0</v>
      </c>
      <c r="P2835" s="14">
        <f>F2835*$F$16</f>
        <v>0</v>
      </c>
      <c r="Q2835" s="14">
        <f>G2835*$G$16</f>
        <v>0</v>
      </c>
      <c r="R2835" s="14">
        <f>H2835*$H$16</f>
        <v>0</v>
      </c>
      <c r="S2835" s="14">
        <f>(N2835/100)*(I2835*$I$16)+(N2835/100)*(J2835*$J$16)</f>
        <v>17.16</v>
      </c>
      <c r="T2835" s="14">
        <f>(O2835/100)*(K2835*$K$16)</f>
        <v>0</v>
      </c>
      <c r="U2835" s="14">
        <f>(P2835/100)*(K2835*$K$16)+(P2835/100)*(L2835*$L$16)</f>
        <v>0</v>
      </c>
      <c r="V2835" s="14">
        <f>(Q2835/100)*(L2835*$L$16)</f>
        <v>0</v>
      </c>
      <c r="W2835" s="14">
        <f>(R2835/100)*(K2835*$K$16)+(R2835/100)*(L2835*$L$16)</f>
        <v>0</v>
      </c>
      <c r="X2835" s="14">
        <f t="shared" si="900"/>
        <v>69.16</v>
      </c>
      <c r="Y2835" s="14">
        <f t="shared" si="901"/>
        <v>0</v>
      </c>
      <c r="Z2835" s="14">
        <f t="shared" si="902"/>
        <v>0</v>
      </c>
      <c r="AA2835" s="14">
        <f t="shared" si="903"/>
        <v>0</v>
      </c>
      <c r="AB2835" s="14">
        <f t="shared" si="904"/>
        <v>0</v>
      </c>
      <c r="AC2835" s="15">
        <f t="shared" si="905"/>
        <v>69.2</v>
      </c>
      <c r="AD2835" s="48">
        <f>(ROUND(AC2835-AC2822,1)/AC2822)</f>
        <v>-0.11282051282051284</v>
      </c>
      <c r="AE2835" s="113"/>
      <c r="AF2835" s="60"/>
    </row>
    <row r="2836" spans="1:32">
      <c r="A2836" s="99"/>
      <c r="B2836" s="87"/>
      <c r="C2836" s="21" t="s">
        <v>327</v>
      </c>
      <c r="D2836" s="12">
        <v>40</v>
      </c>
      <c r="E2836" s="12">
        <v>0</v>
      </c>
      <c r="F2836" s="12">
        <v>0</v>
      </c>
      <c r="G2836" s="12">
        <v>0</v>
      </c>
      <c r="H2836" s="12">
        <v>0</v>
      </c>
      <c r="I2836" s="13">
        <v>10</v>
      </c>
      <c r="J2836" s="13">
        <v>10</v>
      </c>
      <c r="K2836" s="13">
        <v>0</v>
      </c>
      <c r="L2836" s="13">
        <v>0</v>
      </c>
      <c r="M2836" s="13">
        <v>0</v>
      </c>
      <c r="N2836" s="14">
        <f>D2836*$D$17</f>
        <v>52</v>
      </c>
      <c r="O2836" s="14">
        <f>E2836*$E$17</f>
        <v>0</v>
      </c>
      <c r="P2836" s="14">
        <f>F2836*$F$17</f>
        <v>0</v>
      </c>
      <c r="Q2836" s="14">
        <f>G2836*$G$17</f>
        <v>0</v>
      </c>
      <c r="R2836" s="14">
        <f>H2836*$H$17</f>
        <v>0</v>
      </c>
      <c r="S2836" s="14">
        <f>(N2836/100)*(I2836*$I$17)+(N2836/100)*(J2836*$J$17)</f>
        <v>17.16</v>
      </c>
      <c r="T2836" s="14">
        <f>(O2836/100)*(K2836*$K$17)</f>
        <v>0</v>
      </c>
      <c r="U2836" s="14">
        <f>(P2836/100)*(K2836*$K$17)+(P2836/100)*(L2836*$L$17)</f>
        <v>0</v>
      </c>
      <c r="V2836" s="14">
        <f>(Q2836/100)*(L2836*$L$17)</f>
        <v>0</v>
      </c>
      <c r="W2836" s="14">
        <f>(R2836/100)*(K2836*$K$17)+(R2836/100)*(L2836*$L$17)</f>
        <v>0</v>
      </c>
      <c r="X2836" s="14">
        <f t="shared" si="900"/>
        <v>69.16</v>
      </c>
      <c r="Y2836" s="14">
        <f t="shared" si="901"/>
        <v>0</v>
      </c>
      <c r="Z2836" s="14">
        <f t="shared" si="902"/>
        <v>0</v>
      </c>
      <c r="AA2836" s="14">
        <f t="shared" si="903"/>
        <v>0</v>
      </c>
      <c r="AB2836" s="14">
        <f t="shared" si="904"/>
        <v>0</v>
      </c>
      <c r="AC2836" s="15">
        <f t="shared" si="905"/>
        <v>69.2</v>
      </c>
      <c r="AD2836" s="48">
        <f>(ROUND(AC2836-AC2822,1)/AC2822)</f>
        <v>-0.11282051282051284</v>
      </c>
      <c r="AE2836" s="113"/>
      <c r="AF2836" s="60"/>
    </row>
    <row r="2837" spans="1:32">
      <c r="A2837" s="106" t="s">
        <v>0</v>
      </c>
      <c r="B2837" s="88" t="s">
        <v>900</v>
      </c>
      <c r="C2837" s="50" t="s">
        <v>244</v>
      </c>
      <c r="D2837" s="11">
        <v>40</v>
      </c>
      <c r="E2837" s="11">
        <v>0</v>
      </c>
      <c r="F2837" s="11">
        <v>0</v>
      </c>
      <c r="G2837" s="11">
        <v>0</v>
      </c>
      <c r="H2837" s="11">
        <v>0</v>
      </c>
      <c r="I2837" s="51">
        <v>10</v>
      </c>
      <c r="J2837" s="51">
        <v>10</v>
      </c>
      <c r="K2837" s="51">
        <v>0</v>
      </c>
      <c r="L2837" s="51">
        <v>0</v>
      </c>
      <c r="M2837" s="51">
        <v>0</v>
      </c>
      <c r="N2837" s="52">
        <f>D2837*$D$3</f>
        <v>60</v>
      </c>
      <c r="O2837" s="52">
        <f>E2837*$E$3</f>
        <v>0</v>
      </c>
      <c r="P2837" s="52">
        <f>F2837*$F$3</f>
        <v>0</v>
      </c>
      <c r="Q2837" s="52">
        <f>G2837*$G$3</f>
        <v>0</v>
      </c>
      <c r="R2837" s="52">
        <f>H2837*$H$3</f>
        <v>0</v>
      </c>
      <c r="S2837" s="52">
        <f>(N2837/100)*(I2837*$I$3)+(N2837/100)*(J2837*$J$3)</f>
        <v>18</v>
      </c>
      <c r="T2837" s="52">
        <f>(O2837/100)*(K2837*$K$3)</f>
        <v>0</v>
      </c>
      <c r="U2837" s="52">
        <f>(P2837/100)*(K2837*$K$3)+(P2837/100)*(L2837*$L$3)</f>
        <v>0</v>
      </c>
      <c r="V2837" s="52">
        <f>(Q2837/100)*(L2837*$L$3)</f>
        <v>0</v>
      </c>
      <c r="W2837" s="52">
        <f>(R2837/100)*(K2837*$K$3)+(R2837/100)*(L2837*$L$3)</f>
        <v>0</v>
      </c>
      <c r="X2837" s="52">
        <f t="shared" ref="X2837:X2851" si="906">N2837+S2837</f>
        <v>78</v>
      </c>
      <c r="Y2837" s="52">
        <f t="shared" ref="Y2837:Y2851" si="907">O2837+T2837</f>
        <v>0</v>
      </c>
      <c r="Z2837" s="52">
        <f t="shared" ref="Z2837:Z2851" si="908">P2837+U2837</f>
        <v>0</v>
      </c>
      <c r="AA2837" s="52">
        <f t="shared" ref="AA2837:AA2851" si="909">Q2837+V2837</f>
        <v>0</v>
      </c>
      <c r="AB2837" s="52">
        <f t="shared" ref="AB2837:AB2851" si="910">R2837+W2837</f>
        <v>0</v>
      </c>
      <c r="AC2837" s="53">
        <f>ROUND(X2837+Y2837+Z2837+AA2837+AB2837,1)</f>
        <v>78</v>
      </c>
      <c r="AD2837" s="58">
        <v>0</v>
      </c>
      <c r="AE2837" s="113" t="s">
        <v>814</v>
      </c>
      <c r="AF2837" s="60"/>
    </row>
    <row r="2838" spans="1:32">
      <c r="A2838" s="99" t="s">
        <v>815</v>
      </c>
      <c r="B2838" s="89">
        <v>0</v>
      </c>
      <c r="C2838" s="21" t="s">
        <v>325</v>
      </c>
      <c r="D2838" s="12">
        <v>40</v>
      </c>
      <c r="E2838" s="12">
        <v>0</v>
      </c>
      <c r="F2838" s="12">
        <v>0</v>
      </c>
      <c r="G2838" s="12">
        <v>0</v>
      </c>
      <c r="H2838" s="12">
        <v>0</v>
      </c>
      <c r="I2838" s="13">
        <v>10</v>
      </c>
      <c r="J2838" s="13">
        <v>10</v>
      </c>
      <c r="K2838" s="13">
        <v>0</v>
      </c>
      <c r="L2838" s="13">
        <v>0</v>
      </c>
      <c r="M2838" s="13">
        <v>0</v>
      </c>
      <c r="N2838" s="14">
        <f>D2838*$D$4</f>
        <v>52</v>
      </c>
      <c r="O2838" s="14">
        <f>E2838*$E$4</f>
        <v>0</v>
      </c>
      <c r="P2838" s="14">
        <f>F2838*$F$4</f>
        <v>0</v>
      </c>
      <c r="Q2838" s="14">
        <f>G2838*$G$4</f>
        <v>0</v>
      </c>
      <c r="R2838" s="14">
        <f>H2838*$H$4</f>
        <v>0</v>
      </c>
      <c r="S2838" s="14">
        <f>(N2838/100)*(I2838*$I$4)+(N2838/100)*(J2838*$J$4)</f>
        <v>18.72</v>
      </c>
      <c r="T2838" s="14">
        <f>(O2838/100)*(K2838*$K$4)</f>
        <v>0</v>
      </c>
      <c r="U2838" s="14">
        <f>(P2838/100)*(K2838*$K$4)+(P2838/100)*(L2838*$L$4)</f>
        <v>0</v>
      </c>
      <c r="V2838" s="14">
        <f>(Q2838/100)*(L2838*$L$4)</f>
        <v>0</v>
      </c>
      <c r="W2838" s="14">
        <f>(R2838/100)*(K2838*$K$4)+(R2838/100)*(L2838*$L$4)</f>
        <v>0</v>
      </c>
      <c r="X2838" s="14">
        <f t="shared" si="906"/>
        <v>70.72</v>
      </c>
      <c r="Y2838" s="14">
        <f t="shared" si="907"/>
        <v>0</v>
      </c>
      <c r="Z2838" s="14">
        <f t="shared" si="908"/>
        <v>0</v>
      </c>
      <c r="AA2838" s="14">
        <f t="shared" si="909"/>
        <v>0</v>
      </c>
      <c r="AB2838" s="14">
        <f t="shared" si="910"/>
        <v>0</v>
      </c>
      <c r="AC2838" s="15">
        <f>ROUND(X2838+Y2838+Z2838+AA2838+AB2838,1)</f>
        <v>70.7</v>
      </c>
      <c r="AD2838" s="48">
        <f>(ROUND(AC2838-AC2837,1)/AC2837)</f>
        <v>-9.358974358974359E-2</v>
      </c>
      <c r="AE2838" s="113"/>
      <c r="AF2838" s="60"/>
    </row>
    <row r="2839" spans="1:32">
      <c r="A2839" s="99" t="s">
        <v>816</v>
      </c>
      <c r="B2839" s="89">
        <v>0</v>
      </c>
      <c r="C2839" s="21" t="s">
        <v>850</v>
      </c>
      <c r="D2839" s="12">
        <v>40</v>
      </c>
      <c r="E2839" s="12">
        <v>0</v>
      </c>
      <c r="F2839" s="12">
        <v>0</v>
      </c>
      <c r="G2839" s="12">
        <v>0</v>
      </c>
      <c r="H2839" s="12">
        <v>0</v>
      </c>
      <c r="I2839" s="13">
        <v>10</v>
      </c>
      <c r="J2839" s="13">
        <v>10</v>
      </c>
      <c r="K2839" s="13">
        <v>0</v>
      </c>
      <c r="L2839" s="13">
        <v>0</v>
      </c>
      <c r="M2839" s="13">
        <v>0</v>
      </c>
      <c r="N2839" s="14">
        <f>D2839*$D$5</f>
        <v>56</v>
      </c>
      <c r="O2839" s="14">
        <f>E2839*$E$5</f>
        <v>0</v>
      </c>
      <c r="P2839" s="14">
        <f>F2839*$F$5</f>
        <v>0</v>
      </c>
      <c r="Q2839" s="14">
        <f>G2839*$G$5</f>
        <v>0</v>
      </c>
      <c r="R2839" s="14">
        <f>H2839*$H$5</f>
        <v>0</v>
      </c>
      <c r="S2839" s="14">
        <f>(N2839/100)*(I2839*$I$5)+(N2839/100)*(J2839*$J$5)</f>
        <v>16.8</v>
      </c>
      <c r="T2839" s="14">
        <f>(O2839/100)*(K2839*$K$5)</f>
        <v>0</v>
      </c>
      <c r="U2839" s="14">
        <f>(P2839/100)*(K2839*$K$5)+(P2839/100)*(L2839*$L$5)</f>
        <v>0</v>
      </c>
      <c r="V2839" s="14">
        <f>(Q2839/100)*(L2839*$L$5)</f>
        <v>0</v>
      </c>
      <c r="W2839" s="14">
        <f>(R2839/100)*(K2839*$K$5)+(R2839/100)*(L2839*$L$5)</f>
        <v>0</v>
      </c>
      <c r="X2839" s="14">
        <f t="shared" si="906"/>
        <v>72.8</v>
      </c>
      <c r="Y2839" s="14">
        <f t="shared" si="907"/>
        <v>0</v>
      </c>
      <c r="Z2839" s="14">
        <f t="shared" si="908"/>
        <v>0</v>
      </c>
      <c r="AA2839" s="14">
        <f t="shared" si="909"/>
        <v>0</v>
      </c>
      <c r="AB2839" s="14">
        <f t="shared" si="910"/>
        <v>0</v>
      </c>
      <c r="AC2839" s="15">
        <f t="shared" ref="AC2839:AC2851" si="911">ROUND(X2839+Y2839+Z2839+AA2839+AB2839,1)</f>
        <v>72.8</v>
      </c>
      <c r="AD2839" s="48">
        <f>(ROUND(AC2839-AC2837,1)/AC2837)</f>
        <v>-6.6666666666666666E-2</v>
      </c>
      <c r="AE2839" s="113"/>
      <c r="AF2839" s="60"/>
    </row>
    <row r="2840" spans="1:32">
      <c r="A2840" s="99" t="s">
        <v>817</v>
      </c>
      <c r="B2840" s="89">
        <v>0</v>
      </c>
      <c r="C2840" s="21" t="s">
        <v>338</v>
      </c>
      <c r="D2840" s="12">
        <v>40</v>
      </c>
      <c r="E2840" s="12">
        <v>0</v>
      </c>
      <c r="F2840" s="12">
        <v>0</v>
      </c>
      <c r="G2840" s="12">
        <v>0</v>
      </c>
      <c r="H2840" s="12">
        <v>0</v>
      </c>
      <c r="I2840" s="13">
        <v>10</v>
      </c>
      <c r="J2840" s="13">
        <v>10</v>
      </c>
      <c r="K2840" s="13">
        <v>0</v>
      </c>
      <c r="L2840" s="13">
        <v>0</v>
      </c>
      <c r="M2840" s="13">
        <v>0</v>
      </c>
      <c r="N2840" s="14">
        <f>D2840*$D$6</f>
        <v>56</v>
      </c>
      <c r="O2840" s="14">
        <f>E2840*$E$6</f>
        <v>0</v>
      </c>
      <c r="P2840" s="14">
        <f>F2840*$F$6</f>
        <v>0</v>
      </c>
      <c r="Q2840" s="14">
        <f>G2840*$G$6</f>
        <v>0</v>
      </c>
      <c r="R2840" s="14">
        <f>H2840*$H$6</f>
        <v>0</v>
      </c>
      <c r="S2840" s="14">
        <f>(N2840/100)*(I2840*$I$6)+(N2840/100)*(J2840*$J$6)</f>
        <v>16.8</v>
      </c>
      <c r="T2840" s="14">
        <f>(O2840/100)*(K2840*$K$6)</f>
        <v>0</v>
      </c>
      <c r="U2840" s="14">
        <f>(P2840/100)*(K2840*$K$6)+(P2840/100)*(L2840*$L$6)</f>
        <v>0</v>
      </c>
      <c r="V2840" s="14">
        <f>(Q2840/100)*(L2840*$L$6)</f>
        <v>0</v>
      </c>
      <c r="W2840" s="14">
        <f>(R2840/100)*(K2840*$K$6)+(R2840/100)*(L2840*$L$6)</f>
        <v>0</v>
      </c>
      <c r="X2840" s="14">
        <f t="shared" si="906"/>
        <v>72.8</v>
      </c>
      <c r="Y2840" s="14">
        <f t="shared" si="907"/>
        <v>0</v>
      </c>
      <c r="Z2840" s="14">
        <f t="shared" si="908"/>
        <v>0</v>
      </c>
      <c r="AA2840" s="14">
        <f t="shared" si="909"/>
        <v>0</v>
      </c>
      <c r="AB2840" s="14">
        <f t="shared" si="910"/>
        <v>0</v>
      </c>
      <c r="AC2840" s="15">
        <f t="shared" si="911"/>
        <v>72.8</v>
      </c>
      <c r="AD2840" s="48">
        <f>(ROUND(AC2840-AC2837,1)/AC2837)</f>
        <v>-6.6666666666666666E-2</v>
      </c>
      <c r="AE2840" s="113"/>
      <c r="AF2840" s="60"/>
    </row>
    <row r="2841" spans="1:32">
      <c r="A2841" s="99" t="s">
        <v>818</v>
      </c>
      <c r="B2841" s="89">
        <v>0</v>
      </c>
      <c r="C2841" s="21" t="s">
        <v>339</v>
      </c>
      <c r="D2841" s="12">
        <v>40</v>
      </c>
      <c r="E2841" s="12">
        <v>0</v>
      </c>
      <c r="F2841" s="12">
        <v>0</v>
      </c>
      <c r="G2841" s="12">
        <v>0</v>
      </c>
      <c r="H2841" s="12">
        <v>0</v>
      </c>
      <c r="I2841" s="13">
        <v>10</v>
      </c>
      <c r="J2841" s="13">
        <v>10</v>
      </c>
      <c r="K2841" s="13">
        <v>0</v>
      </c>
      <c r="L2841" s="13">
        <v>0</v>
      </c>
      <c r="M2841" s="13">
        <v>0</v>
      </c>
      <c r="N2841" s="14">
        <f>D2841*$D$7</f>
        <v>56</v>
      </c>
      <c r="O2841" s="14">
        <f>E2841*$E$7</f>
        <v>0</v>
      </c>
      <c r="P2841" s="14">
        <f>F2841*$F$7</f>
        <v>0</v>
      </c>
      <c r="Q2841" s="14">
        <f>G2841*$G$7</f>
        <v>0</v>
      </c>
      <c r="R2841" s="14">
        <f>H2841*$H$7</f>
        <v>0</v>
      </c>
      <c r="S2841" s="14">
        <f>(N2841/100)*(I2841*$I$7)+(N2841/100)*(J2841*$J$7)</f>
        <v>16.8</v>
      </c>
      <c r="T2841" s="14">
        <f>(O2841/100)*(K2841*$K$7)</f>
        <v>0</v>
      </c>
      <c r="U2841" s="14">
        <f>(P2841/100)*(K2841*$K$7)+(P2841/100)*(L2841*$L$7)</f>
        <v>0</v>
      </c>
      <c r="V2841" s="14">
        <f>(Q2841/100)*(L2841*$L$7)</f>
        <v>0</v>
      </c>
      <c r="W2841" s="14">
        <f>(R2841/100)*(K2841*$K$7)+(R2841/100)*(L2841*$L$7)</f>
        <v>0</v>
      </c>
      <c r="X2841" s="14">
        <f t="shared" si="906"/>
        <v>72.8</v>
      </c>
      <c r="Y2841" s="14">
        <f t="shared" si="907"/>
        <v>0</v>
      </c>
      <c r="Z2841" s="14">
        <f t="shared" si="908"/>
        <v>0</v>
      </c>
      <c r="AA2841" s="14">
        <f t="shared" si="909"/>
        <v>0</v>
      </c>
      <c r="AB2841" s="14">
        <f t="shared" si="910"/>
        <v>0</v>
      </c>
      <c r="AC2841" s="15">
        <f t="shared" si="911"/>
        <v>72.8</v>
      </c>
      <c r="AD2841" s="48">
        <f>(ROUND(AC2841-AC2837,1)/AC2837)</f>
        <v>-6.6666666666666666E-2</v>
      </c>
      <c r="AE2841" s="113"/>
      <c r="AF2841" s="60"/>
    </row>
    <row r="2842" spans="1:32">
      <c r="A2842" s="99" t="s">
        <v>667</v>
      </c>
      <c r="B2842" s="89"/>
      <c r="C2842" s="21" t="s">
        <v>340</v>
      </c>
      <c r="D2842" s="12">
        <v>40</v>
      </c>
      <c r="E2842" s="12">
        <v>0</v>
      </c>
      <c r="F2842" s="12">
        <v>0</v>
      </c>
      <c r="G2842" s="12">
        <v>0</v>
      </c>
      <c r="H2842" s="12">
        <v>0</v>
      </c>
      <c r="I2842" s="13">
        <v>10</v>
      </c>
      <c r="J2842" s="13">
        <v>10</v>
      </c>
      <c r="K2842" s="13">
        <v>0</v>
      </c>
      <c r="L2842" s="13">
        <v>0</v>
      </c>
      <c r="M2842" s="13">
        <v>0</v>
      </c>
      <c r="N2842" s="14">
        <f>D2842*$D$8</f>
        <v>56</v>
      </c>
      <c r="O2842" s="14">
        <f>E2842*$E$8</f>
        <v>0</v>
      </c>
      <c r="P2842" s="14">
        <f>F2842*$F$8</f>
        <v>0</v>
      </c>
      <c r="Q2842" s="14">
        <f>G2842*$G$8</f>
        <v>0</v>
      </c>
      <c r="R2842" s="14">
        <f>H2842*$H$8</f>
        <v>0</v>
      </c>
      <c r="S2842" s="14">
        <f>(N2842/100)*(I2842*$I$8)+(N2842/100)*(J2842*$J$8)</f>
        <v>16.8</v>
      </c>
      <c r="T2842" s="14">
        <f>(O2842/100)*(K2842*$K$8)</f>
        <v>0</v>
      </c>
      <c r="U2842" s="14">
        <f>(P2842/100)*(K2842*$K$8)+(P2842/100)*(L2842*$L$8)</f>
        <v>0</v>
      </c>
      <c r="V2842" s="14">
        <f>(Q2842/100)*(L2842*$L$8)</f>
        <v>0</v>
      </c>
      <c r="W2842" s="14">
        <f>(R2842/100)*(K2842*$K$8)+(R2842/100)*(L2842*$L$8)</f>
        <v>0</v>
      </c>
      <c r="X2842" s="14">
        <f t="shared" si="906"/>
        <v>72.8</v>
      </c>
      <c r="Y2842" s="14">
        <f t="shared" si="907"/>
        <v>0</v>
      </c>
      <c r="Z2842" s="14">
        <f t="shared" si="908"/>
        <v>0</v>
      </c>
      <c r="AA2842" s="14">
        <f t="shared" si="909"/>
        <v>0</v>
      </c>
      <c r="AB2842" s="14">
        <f t="shared" si="910"/>
        <v>0</v>
      </c>
      <c r="AC2842" s="15">
        <f t="shared" si="911"/>
        <v>72.8</v>
      </c>
      <c r="AD2842" s="48">
        <f>(ROUND(AC2842-AC2837,1)/AC2837)</f>
        <v>-6.6666666666666666E-2</v>
      </c>
      <c r="AE2842" s="113"/>
      <c r="AF2842" s="60"/>
    </row>
    <row r="2843" spans="1:32">
      <c r="A2843" s="99" t="s">
        <v>606</v>
      </c>
      <c r="B2843" s="89"/>
      <c r="C2843" s="21" t="s">
        <v>1</v>
      </c>
      <c r="D2843" s="12">
        <v>40</v>
      </c>
      <c r="E2843" s="12">
        <v>0</v>
      </c>
      <c r="F2843" s="12">
        <v>0</v>
      </c>
      <c r="G2843" s="12">
        <v>0</v>
      </c>
      <c r="H2843" s="12">
        <v>0</v>
      </c>
      <c r="I2843" s="13">
        <v>10</v>
      </c>
      <c r="J2843" s="13">
        <v>10</v>
      </c>
      <c r="K2843" s="13">
        <v>0</v>
      </c>
      <c r="L2843" s="13">
        <v>0</v>
      </c>
      <c r="M2843" s="13">
        <v>0</v>
      </c>
      <c r="N2843" s="14">
        <f>D2843*$D$9</f>
        <v>48</v>
      </c>
      <c r="O2843" s="14">
        <f>E2843*$E$9</f>
        <v>0</v>
      </c>
      <c r="P2843" s="14">
        <f>F2843*$F$9</f>
        <v>0</v>
      </c>
      <c r="Q2843" s="14">
        <f>G2843*$G$9</f>
        <v>0</v>
      </c>
      <c r="R2843" s="14">
        <f>H2843*$H$9</f>
        <v>0</v>
      </c>
      <c r="S2843" s="14">
        <f>(N2843/100)*(I2843*$I$9)+(N2843/100)*(J2843*$J$9)</f>
        <v>14.399999999999999</v>
      </c>
      <c r="T2843" s="14">
        <f>(O2843/100)*(K2843*$K$9)</f>
        <v>0</v>
      </c>
      <c r="U2843" s="14">
        <f>(P2843/100)*(K2843*$K$9)+(P2843/100)*(L2843*$L$9)</f>
        <v>0</v>
      </c>
      <c r="V2843" s="14">
        <f>(Q2843/100)*(L2843*$L$9)</f>
        <v>0</v>
      </c>
      <c r="W2843" s="14">
        <f>(R2843/100)*(K2843*$K$9)+(R2843/100)*(L2843*$L$9)</f>
        <v>0</v>
      </c>
      <c r="X2843" s="14">
        <f t="shared" si="906"/>
        <v>62.4</v>
      </c>
      <c r="Y2843" s="14">
        <f t="shared" si="907"/>
        <v>0</v>
      </c>
      <c r="Z2843" s="14">
        <f t="shared" si="908"/>
        <v>0</v>
      </c>
      <c r="AA2843" s="14">
        <f t="shared" si="909"/>
        <v>0</v>
      </c>
      <c r="AB2843" s="14">
        <f t="shared" si="910"/>
        <v>0</v>
      </c>
      <c r="AC2843" s="15">
        <f t="shared" si="911"/>
        <v>62.4</v>
      </c>
      <c r="AD2843" s="48">
        <f>(ROUND(AC2843-AC2837,1)/AC2837)</f>
        <v>-0.19999999999999998</v>
      </c>
      <c r="AE2843" s="113"/>
      <c r="AF2843" s="60"/>
    </row>
    <row r="2844" spans="1:32">
      <c r="A2844" s="99" t="s">
        <v>845</v>
      </c>
      <c r="B2844" s="89"/>
      <c r="C2844" s="21" t="s">
        <v>2</v>
      </c>
      <c r="D2844" s="12">
        <v>40</v>
      </c>
      <c r="E2844" s="12">
        <v>0</v>
      </c>
      <c r="F2844" s="12">
        <v>0</v>
      </c>
      <c r="G2844" s="12">
        <v>0</v>
      </c>
      <c r="H2844" s="12">
        <v>0</v>
      </c>
      <c r="I2844" s="13">
        <v>10</v>
      </c>
      <c r="J2844" s="13">
        <v>10</v>
      </c>
      <c r="K2844" s="13">
        <v>0</v>
      </c>
      <c r="L2844" s="13">
        <v>0</v>
      </c>
      <c r="M2844" s="13">
        <v>0</v>
      </c>
      <c r="N2844" s="14">
        <f>D2844*$D$10</f>
        <v>48</v>
      </c>
      <c r="O2844" s="14">
        <f>E2844*$E$10</f>
        <v>0</v>
      </c>
      <c r="P2844" s="14">
        <f>F2844*$F$10</f>
        <v>0</v>
      </c>
      <c r="Q2844" s="14">
        <f>G2844*$G$10</f>
        <v>0</v>
      </c>
      <c r="R2844" s="14">
        <f>H2844*$H$10</f>
        <v>0</v>
      </c>
      <c r="S2844" s="14">
        <f>(N2844/100)*(I2844*$I$10)+(N2844/100)*(J2844*$J$10)</f>
        <v>14.399999999999999</v>
      </c>
      <c r="T2844" s="14">
        <f>(O2844/100)*(K2844*$J$10)</f>
        <v>0</v>
      </c>
      <c r="U2844" s="14">
        <f>(P2844/100)*(K2844*$K$10)+(P2844/100)*(L2844*$L$10)</f>
        <v>0</v>
      </c>
      <c r="V2844" s="14">
        <f>(Q2844/100)*(L2844*$L$10)</f>
        <v>0</v>
      </c>
      <c r="W2844" s="14">
        <f>(R2844/100)*(K2844*$K$10)+(R2844/100)*(L2844*$L$10)</f>
        <v>0</v>
      </c>
      <c r="X2844" s="14">
        <f t="shared" si="906"/>
        <v>62.4</v>
      </c>
      <c r="Y2844" s="14">
        <f t="shared" si="907"/>
        <v>0</v>
      </c>
      <c r="Z2844" s="14">
        <f t="shared" si="908"/>
        <v>0</v>
      </c>
      <c r="AA2844" s="14">
        <f t="shared" si="909"/>
        <v>0</v>
      </c>
      <c r="AB2844" s="14">
        <f t="shared" si="910"/>
        <v>0</v>
      </c>
      <c r="AC2844" s="15">
        <f t="shared" si="911"/>
        <v>62.4</v>
      </c>
      <c r="AD2844" s="48">
        <f>(ROUND(AC2844-AC2837,1)/AC2837)</f>
        <v>-0.19999999999999998</v>
      </c>
      <c r="AE2844" s="113"/>
      <c r="AF2844" s="60"/>
    </row>
    <row r="2845" spans="1:32">
      <c r="A2845" s="99" t="s">
        <v>846</v>
      </c>
      <c r="B2845" s="89"/>
      <c r="C2845" s="21" t="s">
        <v>3</v>
      </c>
      <c r="D2845" s="12">
        <v>40</v>
      </c>
      <c r="E2845" s="12">
        <v>0</v>
      </c>
      <c r="F2845" s="12">
        <v>0</v>
      </c>
      <c r="G2845" s="12">
        <v>0</v>
      </c>
      <c r="H2845" s="12">
        <v>0</v>
      </c>
      <c r="I2845" s="13">
        <v>10</v>
      </c>
      <c r="J2845" s="13">
        <v>10</v>
      </c>
      <c r="K2845" s="13">
        <v>0</v>
      </c>
      <c r="L2845" s="13">
        <v>0</v>
      </c>
      <c r="M2845" s="13">
        <v>0</v>
      </c>
      <c r="N2845" s="14">
        <f>D2845*$D$11</f>
        <v>48</v>
      </c>
      <c r="O2845" s="14">
        <f>E2845*$E$11</f>
        <v>0</v>
      </c>
      <c r="P2845" s="14">
        <f>F2845*$F$11</f>
        <v>0</v>
      </c>
      <c r="Q2845" s="14">
        <f>G2845*$G$11</f>
        <v>0</v>
      </c>
      <c r="R2845" s="14">
        <f>H2845*$H$11</f>
        <v>0</v>
      </c>
      <c r="S2845" s="14">
        <f>(N2845/100)*(I2845*$I$11)+(N2845/100)*(J2845*$J$11)</f>
        <v>14.399999999999999</v>
      </c>
      <c r="T2845" s="14">
        <f>(O2845/100)*(K2845*$K$11)</f>
        <v>0</v>
      </c>
      <c r="U2845" s="14">
        <f>(P2845/100)*(K2845*$K$11)+(P2845/100)*(L2845*$L$11)</f>
        <v>0</v>
      </c>
      <c r="V2845" s="14">
        <f>(Q2845/100)*(L2845*$L$11)</f>
        <v>0</v>
      </c>
      <c r="W2845" s="14">
        <f>(R2845/100)*(K2845*$K$11)+(R2845/100)*(L2845*$L$11)</f>
        <v>0</v>
      </c>
      <c r="X2845" s="14">
        <f t="shared" si="906"/>
        <v>62.4</v>
      </c>
      <c r="Y2845" s="14">
        <f t="shared" si="907"/>
        <v>0</v>
      </c>
      <c r="Z2845" s="14">
        <f t="shared" si="908"/>
        <v>0</v>
      </c>
      <c r="AA2845" s="14">
        <f t="shared" si="909"/>
        <v>0</v>
      </c>
      <c r="AB2845" s="14">
        <f t="shared" si="910"/>
        <v>0</v>
      </c>
      <c r="AC2845" s="15">
        <f t="shared" si="911"/>
        <v>62.4</v>
      </c>
      <c r="AD2845" s="48">
        <f>(ROUND(AC2845-AC2837,1)/AC2837)</f>
        <v>-0.19999999999999998</v>
      </c>
      <c r="AE2845" s="113"/>
      <c r="AF2845" s="60"/>
    </row>
    <row r="2846" spans="1:32">
      <c r="A2846" s="99" t="s">
        <v>847</v>
      </c>
      <c r="B2846" s="89"/>
      <c r="C2846" s="21" t="s">
        <v>4</v>
      </c>
      <c r="D2846" s="12">
        <v>40</v>
      </c>
      <c r="E2846" s="12">
        <v>0</v>
      </c>
      <c r="F2846" s="12">
        <v>0</v>
      </c>
      <c r="G2846" s="12">
        <v>0</v>
      </c>
      <c r="H2846" s="12">
        <v>0</v>
      </c>
      <c r="I2846" s="13">
        <v>10</v>
      </c>
      <c r="J2846" s="13">
        <v>10</v>
      </c>
      <c r="K2846" s="13">
        <v>0</v>
      </c>
      <c r="L2846" s="13">
        <v>0</v>
      </c>
      <c r="M2846" s="13">
        <v>0</v>
      </c>
      <c r="N2846" s="14">
        <f>D2846*$D$12</f>
        <v>48</v>
      </c>
      <c r="O2846" s="14">
        <f>E2846*$E$12</f>
        <v>0</v>
      </c>
      <c r="P2846" s="14">
        <f>F2846*$F$12</f>
        <v>0</v>
      </c>
      <c r="Q2846" s="14">
        <f>G2846*$G$12</f>
        <v>0</v>
      </c>
      <c r="R2846" s="14">
        <f>H2846*$H$12</f>
        <v>0</v>
      </c>
      <c r="S2846" s="14">
        <f>(N2846/100)*(I2846*$I$12)+(N2846/100)*(J2846*$J$12)</f>
        <v>14.399999999999999</v>
      </c>
      <c r="T2846" s="14">
        <f>(O2846/100)*(K2846*$K$12)</f>
        <v>0</v>
      </c>
      <c r="U2846" s="14">
        <f>(P2846/100)*(K2846*$K$12)+(P2846/100)*(L2846*$L$12)</f>
        <v>0</v>
      </c>
      <c r="V2846" s="14">
        <f>(Q2846/100)*(L2846*$L$12)</f>
        <v>0</v>
      </c>
      <c r="W2846" s="14">
        <f>(R2846/100)*(K2846*$K$12)+(R2846/100)*(L2846*$L$12)</f>
        <v>0</v>
      </c>
      <c r="X2846" s="14">
        <f t="shared" si="906"/>
        <v>62.4</v>
      </c>
      <c r="Y2846" s="14">
        <f t="shared" si="907"/>
        <v>0</v>
      </c>
      <c r="Z2846" s="14">
        <f t="shared" si="908"/>
        <v>0</v>
      </c>
      <c r="AA2846" s="14">
        <f t="shared" si="909"/>
        <v>0</v>
      </c>
      <c r="AB2846" s="14">
        <f t="shared" si="910"/>
        <v>0</v>
      </c>
      <c r="AC2846" s="15">
        <f t="shared" si="911"/>
        <v>62.4</v>
      </c>
      <c r="AD2846" s="48">
        <f>(ROUND(AC2846-AC2837,1)/AC2837)</f>
        <v>-0.19999999999999998</v>
      </c>
      <c r="AE2846" s="113"/>
      <c r="AF2846" s="60"/>
    </row>
    <row r="2847" spans="1:32">
      <c r="A2847" s="99" t="s">
        <v>848</v>
      </c>
      <c r="B2847" s="89"/>
      <c r="C2847" s="21" t="s">
        <v>328</v>
      </c>
      <c r="D2847" s="12">
        <v>40</v>
      </c>
      <c r="E2847" s="12">
        <v>0</v>
      </c>
      <c r="F2847" s="12">
        <v>0</v>
      </c>
      <c r="G2847" s="12">
        <v>0</v>
      </c>
      <c r="H2847" s="12">
        <v>0</v>
      </c>
      <c r="I2847" s="13">
        <v>10</v>
      </c>
      <c r="J2847" s="13">
        <v>10</v>
      </c>
      <c r="K2847" s="13">
        <v>0</v>
      </c>
      <c r="L2847" s="13">
        <v>0</v>
      </c>
      <c r="M2847" s="13">
        <v>0</v>
      </c>
      <c r="N2847" s="14">
        <f>D2847*$D$13</f>
        <v>52</v>
      </c>
      <c r="O2847" s="14">
        <f>E2847*$E$13</f>
        <v>0</v>
      </c>
      <c r="P2847" s="14">
        <f>F2847*$F$13</f>
        <v>0</v>
      </c>
      <c r="Q2847" s="14">
        <f>G2847*$G$13</f>
        <v>0</v>
      </c>
      <c r="R2847" s="14">
        <f>H2847*$H$13</f>
        <v>0</v>
      </c>
      <c r="S2847" s="14">
        <f>(N2847/100)*(I2847*$I$14)+(N2847/100)*(J2847*$J$14)+(N2847/100)*(M2847*$M$14)</f>
        <v>15.600000000000001</v>
      </c>
      <c r="T2847" s="14">
        <f>(O2847/100)*(K2847*$K$13)+(O2847/100)*(M2847*$M$13)</f>
        <v>0</v>
      </c>
      <c r="U2847" s="14">
        <f>(P2847/100)*(K2847*$K$13)+(P2847/100)*(L2847*$L$13)+(P2847/100)*(M2847*$M$13)</f>
        <v>0</v>
      </c>
      <c r="V2847" s="14">
        <f>(Q2847/100)*(L2847*$L$13)+(Q2847/100)*(M2847*$M$13)</f>
        <v>0</v>
      </c>
      <c r="W2847" s="14">
        <f>(R2847/100)*(K2847*$K$13)+(R2847/100)*(L2847*$L$13)+(R2847/100)*(M2847*$M$13)</f>
        <v>0</v>
      </c>
      <c r="X2847" s="14">
        <f t="shared" si="906"/>
        <v>67.599999999999994</v>
      </c>
      <c r="Y2847" s="14">
        <f t="shared" si="907"/>
        <v>0</v>
      </c>
      <c r="Z2847" s="14">
        <f t="shared" si="908"/>
        <v>0</v>
      </c>
      <c r="AA2847" s="14">
        <f t="shared" si="909"/>
        <v>0</v>
      </c>
      <c r="AB2847" s="14">
        <f t="shared" si="910"/>
        <v>0</v>
      </c>
      <c r="AC2847" s="15">
        <f t="shared" si="911"/>
        <v>67.599999999999994</v>
      </c>
      <c r="AD2847" s="48">
        <f>(ROUND(AC2847-AC2837,1)/AC2837)</f>
        <v>-0.13333333333333333</v>
      </c>
      <c r="AE2847" s="113"/>
      <c r="AF2847" s="60"/>
    </row>
    <row r="2848" spans="1:32">
      <c r="A2848" s="99" t="s">
        <v>849</v>
      </c>
      <c r="B2848" s="89"/>
      <c r="C2848" s="21" t="s">
        <v>329</v>
      </c>
      <c r="D2848" s="12">
        <v>40</v>
      </c>
      <c r="E2848" s="12">
        <v>0</v>
      </c>
      <c r="F2848" s="12">
        <v>0</v>
      </c>
      <c r="G2848" s="12">
        <v>0</v>
      </c>
      <c r="H2848" s="12">
        <v>0</v>
      </c>
      <c r="I2848" s="13">
        <v>10</v>
      </c>
      <c r="J2848" s="13">
        <v>10</v>
      </c>
      <c r="K2848" s="13">
        <v>0</v>
      </c>
      <c r="L2848" s="13">
        <v>0</v>
      </c>
      <c r="M2848" s="13">
        <v>0</v>
      </c>
      <c r="N2848" s="14">
        <f>D2848*$D$14</f>
        <v>52</v>
      </c>
      <c r="O2848" s="14">
        <f>E2848*$E$14</f>
        <v>0</v>
      </c>
      <c r="P2848" s="14">
        <f>F2848*$F$14</f>
        <v>0</v>
      </c>
      <c r="Q2848" s="14">
        <f>G2848*$G$14</f>
        <v>0</v>
      </c>
      <c r="R2848" s="14">
        <f>H2848*$H$14</f>
        <v>0</v>
      </c>
      <c r="S2848" s="14">
        <f>(N2848/100)*(I2848*$I$14)+(N2848/100)*(J2848*$J$14)+(N2848/100)*(K2848*$K$14)</f>
        <v>15.600000000000001</v>
      </c>
      <c r="T2848" s="14">
        <f>(O2848/100)*(K2848*$K$14)</f>
        <v>0</v>
      </c>
      <c r="U2848" s="14">
        <f>(P2848/100)*(K2848*$K$14)+(P2848/100)*(L2848*$L$14)</f>
        <v>0</v>
      </c>
      <c r="V2848" s="14">
        <f>(Q2848/100)*(L2848*$L$14)</f>
        <v>0</v>
      </c>
      <c r="W2848" s="14">
        <f>(R2848/100)*(K2848*$L$14)+(R2848/100)*(L2848*$M$14)</f>
        <v>0</v>
      </c>
      <c r="X2848" s="14">
        <f t="shared" si="906"/>
        <v>67.599999999999994</v>
      </c>
      <c r="Y2848" s="14">
        <f t="shared" si="907"/>
        <v>0</v>
      </c>
      <c r="Z2848" s="14">
        <f t="shared" si="908"/>
        <v>0</v>
      </c>
      <c r="AA2848" s="14">
        <f t="shared" si="909"/>
        <v>0</v>
      </c>
      <c r="AB2848" s="14">
        <f t="shared" si="910"/>
        <v>0</v>
      </c>
      <c r="AC2848" s="15">
        <f t="shared" si="911"/>
        <v>67.599999999999994</v>
      </c>
      <c r="AD2848" s="48">
        <f>(ROUND(AC2848-AC2837,1)/AC2837)</f>
        <v>-0.13333333333333333</v>
      </c>
      <c r="AE2848" s="113"/>
      <c r="AF2848" s="60"/>
    </row>
    <row r="2849" spans="1:32">
      <c r="A2849" s="99"/>
      <c r="B2849" s="89"/>
      <c r="C2849" s="21" t="s">
        <v>330</v>
      </c>
      <c r="D2849" s="12">
        <v>40</v>
      </c>
      <c r="E2849" s="12">
        <v>0</v>
      </c>
      <c r="F2849" s="12">
        <v>0</v>
      </c>
      <c r="G2849" s="12">
        <v>0</v>
      </c>
      <c r="H2849" s="12">
        <v>0</v>
      </c>
      <c r="I2849" s="13">
        <v>10</v>
      </c>
      <c r="J2849" s="13">
        <v>10</v>
      </c>
      <c r="K2849" s="13">
        <v>0</v>
      </c>
      <c r="L2849" s="13">
        <v>0</v>
      </c>
      <c r="M2849" s="13">
        <v>0</v>
      </c>
      <c r="N2849" s="14">
        <f>D2849*$D$15</f>
        <v>52</v>
      </c>
      <c r="O2849" s="14">
        <f>E2849*$E$15</f>
        <v>0</v>
      </c>
      <c r="P2849" s="14">
        <f>F2849*$F$15</f>
        <v>0</v>
      </c>
      <c r="Q2849" s="14">
        <f>G2849*$G$15</f>
        <v>0</v>
      </c>
      <c r="R2849" s="14">
        <f>H2849*$H$15</f>
        <v>0</v>
      </c>
      <c r="S2849" s="14">
        <f>(N2849/100)*(I2849*$I$15)+(N2849/100)*(J2849*$J$15)+(N2849/100)*(L2849*$L$15)</f>
        <v>15.600000000000001</v>
      </c>
      <c r="T2849" s="14">
        <f>(O2849/100)*(K2849*$K$15)</f>
        <v>0</v>
      </c>
      <c r="U2849" s="14">
        <f>(P2849/100)*(K2849*$K$15)+(P2849/100)*(L2849*$L$15)</f>
        <v>0</v>
      </c>
      <c r="V2849" s="14">
        <f>(Q2849/100)*(L2849*$L$15)</f>
        <v>0</v>
      </c>
      <c r="W2849" s="14">
        <f>(R2849/100)*(K2849*$K$15)+(R2849/100)*(L2849*$L$15)</f>
        <v>0</v>
      </c>
      <c r="X2849" s="14">
        <f t="shared" si="906"/>
        <v>67.599999999999994</v>
      </c>
      <c r="Y2849" s="14">
        <f t="shared" si="907"/>
        <v>0</v>
      </c>
      <c r="Z2849" s="14">
        <f t="shared" si="908"/>
        <v>0</v>
      </c>
      <c r="AA2849" s="14">
        <f t="shared" si="909"/>
        <v>0</v>
      </c>
      <c r="AB2849" s="14">
        <f t="shared" si="910"/>
        <v>0</v>
      </c>
      <c r="AC2849" s="15">
        <f t="shared" si="911"/>
        <v>67.599999999999994</v>
      </c>
      <c r="AD2849" s="48">
        <f>(ROUND(AC2849-AC2837,1)/AC2837)</f>
        <v>-0.13333333333333333</v>
      </c>
      <c r="AE2849" s="113"/>
      <c r="AF2849" s="60"/>
    </row>
    <row r="2850" spans="1:32">
      <c r="A2850" s="99"/>
      <c r="B2850" s="89"/>
      <c r="C2850" s="21" t="s">
        <v>326</v>
      </c>
      <c r="D2850" s="12">
        <v>40</v>
      </c>
      <c r="E2850" s="12">
        <v>0</v>
      </c>
      <c r="F2850" s="12">
        <v>0</v>
      </c>
      <c r="G2850" s="12">
        <v>0</v>
      </c>
      <c r="H2850" s="12">
        <v>0</v>
      </c>
      <c r="I2850" s="13">
        <v>10</v>
      </c>
      <c r="J2850" s="13">
        <v>10</v>
      </c>
      <c r="K2850" s="13">
        <v>0</v>
      </c>
      <c r="L2850" s="13">
        <v>0</v>
      </c>
      <c r="M2850" s="13">
        <v>0</v>
      </c>
      <c r="N2850" s="14">
        <f>D2850*$D$16</f>
        <v>52</v>
      </c>
      <c r="O2850" s="14">
        <f>E2850*$E$16</f>
        <v>0</v>
      </c>
      <c r="P2850" s="14">
        <f>F2850*$F$16</f>
        <v>0</v>
      </c>
      <c r="Q2850" s="14">
        <f>G2850*$G$16</f>
        <v>0</v>
      </c>
      <c r="R2850" s="14">
        <f>H2850*$H$16</f>
        <v>0</v>
      </c>
      <c r="S2850" s="14">
        <f>(N2850/100)*(I2850*$I$16)+(N2850/100)*(J2850*$J$16)</f>
        <v>17.16</v>
      </c>
      <c r="T2850" s="14">
        <f>(O2850/100)*(K2850*$K$16)</f>
        <v>0</v>
      </c>
      <c r="U2850" s="14">
        <f>(P2850/100)*(K2850*$K$16)+(P2850/100)*(L2850*$L$16)</f>
        <v>0</v>
      </c>
      <c r="V2850" s="14">
        <f>(Q2850/100)*(L2850*$L$16)</f>
        <v>0</v>
      </c>
      <c r="W2850" s="14">
        <f>(R2850/100)*(K2850*$K$16)+(R2850/100)*(L2850*$L$16)</f>
        <v>0</v>
      </c>
      <c r="X2850" s="14">
        <f t="shared" si="906"/>
        <v>69.16</v>
      </c>
      <c r="Y2850" s="14">
        <f t="shared" si="907"/>
        <v>0</v>
      </c>
      <c r="Z2850" s="14">
        <f t="shared" si="908"/>
        <v>0</v>
      </c>
      <c r="AA2850" s="14">
        <f t="shared" si="909"/>
        <v>0</v>
      </c>
      <c r="AB2850" s="14">
        <f t="shared" si="910"/>
        <v>0</v>
      </c>
      <c r="AC2850" s="15">
        <f t="shared" si="911"/>
        <v>69.2</v>
      </c>
      <c r="AD2850" s="48">
        <f>(ROUND(AC2850-AC2837,1)/AC2837)</f>
        <v>-0.11282051282051284</v>
      </c>
      <c r="AE2850" s="113"/>
      <c r="AF2850" s="60"/>
    </row>
    <row r="2851" spans="1:32">
      <c r="A2851" s="99"/>
      <c r="B2851" s="89"/>
      <c r="C2851" s="21" t="s">
        <v>327</v>
      </c>
      <c r="D2851" s="12">
        <v>40</v>
      </c>
      <c r="E2851" s="12">
        <v>0</v>
      </c>
      <c r="F2851" s="12">
        <v>0</v>
      </c>
      <c r="G2851" s="12">
        <v>0</v>
      </c>
      <c r="H2851" s="12">
        <v>0</v>
      </c>
      <c r="I2851" s="13">
        <v>10</v>
      </c>
      <c r="J2851" s="13">
        <v>10</v>
      </c>
      <c r="K2851" s="13">
        <v>0</v>
      </c>
      <c r="L2851" s="13">
        <v>0</v>
      </c>
      <c r="M2851" s="13">
        <v>0</v>
      </c>
      <c r="N2851" s="14">
        <f>D2851*$D$17</f>
        <v>52</v>
      </c>
      <c r="O2851" s="14">
        <f>E2851*$E$17</f>
        <v>0</v>
      </c>
      <c r="P2851" s="14">
        <f>F2851*$F$17</f>
        <v>0</v>
      </c>
      <c r="Q2851" s="14">
        <f>G2851*$G$17</f>
        <v>0</v>
      </c>
      <c r="R2851" s="14">
        <f>H2851*$H$17</f>
        <v>0</v>
      </c>
      <c r="S2851" s="14">
        <f>(N2851/100)*(I2851*$I$17)+(N2851/100)*(J2851*$J$17)</f>
        <v>17.16</v>
      </c>
      <c r="T2851" s="14">
        <f>(O2851/100)*(K2851*$K$17)</f>
        <v>0</v>
      </c>
      <c r="U2851" s="14">
        <f>(P2851/100)*(K2851*$K$17)+(P2851/100)*(L2851*$L$17)</f>
        <v>0</v>
      </c>
      <c r="V2851" s="14">
        <f>(Q2851/100)*(L2851*$L$17)</f>
        <v>0</v>
      </c>
      <c r="W2851" s="14">
        <f>(R2851/100)*(K2851*$K$17)+(R2851/100)*(L2851*$L$17)</f>
        <v>0</v>
      </c>
      <c r="X2851" s="14">
        <f t="shared" si="906"/>
        <v>69.16</v>
      </c>
      <c r="Y2851" s="14">
        <f t="shared" si="907"/>
        <v>0</v>
      </c>
      <c r="Z2851" s="14">
        <f t="shared" si="908"/>
        <v>0</v>
      </c>
      <c r="AA2851" s="14">
        <f t="shared" si="909"/>
        <v>0</v>
      </c>
      <c r="AB2851" s="14">
        <f t="shared" si="910"/>
        <v>0</v>
      </c>
      <c r="AC2851" s="15">
        <f t="shared" si="911"/>
        <v>69.2</v>
      </c>
      <c r="AD2851" s="48">
        <f>(ROUND(AC2851-AC2837,1)/AC2837)</f>
        <v>-0.11282051282051284</v>
      </c>
      <c r="AE2851" s="113"/>
      <c r="AF2851" s="60"/>
    </row>
    <row r="2852" spans="1:32">
      <c r="A2852" s="106" t="s">
        <v>0</v>
      </c>
      <c r="B2852" s="86" t="s">
        <v>901</v>
      </c>
      <c r="C2852" s="50" t="s">
        <v>244</v>
      </c>
      <c r="D2852" s="11">
        <v>40</v>
      </c>
      <c r="E2852" s="11">
        <v>0</v>
      </c>
      <c r="F2852" s="11">
        <v>0</v>
      </c>
      <c r="G2852" s="11">
        <v>0</v>
      </c>
      <c r="H2852" s="11">
        <v>0</v>
      </c>
      <c r="I2852" s="51">
        <v>10</v>
      </c>
      <c r="J2852" s="51">
        <v>10</v>
      </c>
      <c r="K2852" s="51">
        <v>0</v>
      </c>
      <c r="L2852" s="51">
        <v>0</v>
      </c>
      <c r="M2852" s="51">
        <v>0</v>
      </c>
      <c r="N2852" s="52">
        <f>D2852*$D$3</f>
        <v>60</v>
      </c>
      <c r="O2852" s="52">
        <f>E2852*$E$3</f>
        <v>0</v>
      </c>
      <c r="P2852" s="52">
        <f>F2852*$F$3</f>
        <v>0</v>
      </c>
      <c r="Q2852" s="52">
        <f>G2852*$G$3</f>
        <v>0</v>
      </c>
      <c r="R2852" s="52">
        <f>H2852*$H$3</f>
        <v>0</v>
      </c>
      <c r="S2852" s="52">
        <f>(N2852/100)*(I2852*$I$3)+(N2852/100)*(J2852*$J$3)</f>
        <v>18</v>
      </c>
      <c r="T2852" s="52">
        <f>(O2852/100)*(K2852*$K$3)</f>
        <v>0</v>
      </c>
      <c r="U2852" s="52">
        <f>(P2852/100)*(K2852*$K$3)+(P2852/100)*(L2852*$L$3)</f>
        <v>0</v>
      </c>
      <c r="V2852" s="52">
        <f>(Q2852/100)*(L2852*$L$3)</f>
        <v>0</v>
      </c>
      <c r="W2852" s="52">
        <f>(R2852/100)*(K2852*$K$3)+(R2852/100)*(L2852*$L$3)</f>
        <v>0</v>
      </c>
      <c r="X2852" s="52">
        <f t="shared" ref="X2852:X2866" si="912">N2852+S2852</f>
        <v>78</v>
      </c>
      <c r="Y2852" s="52">
        <f t="shared" ref="Y2852:Y2866" si="913">O2852+T2852</f>
        <v>0</v>
      </c>
      <c r="Z2852" s="52">
        <f t="shared" ref="Z2852:Z2866" si="914">P2852+U2852</f>
        <v>0</v>
      </c>
      <c r="AA2852" s="52">
        <f t="shared" ref="AA2852:AA2866" si="915">Q2852+V2852</f>
        <v>0</v>
      </c>
      <c r="AB2852" s="52">
        <f t="shared" ref="AB2852:AB2866" si="916">R2852+W2852</f>
        <v>0</v>
      </c>
      <c r="AC2852" s="53">
        <f>ROUND(X2852+Y2852+Z2852+AA2852+AB2852,1)</f>
        <v>78</v>
      </c>
      <c r="AD2852" s="58">
        <v>0</v>
      </c>
      <c r="AE2852" s="113" t="s">
        <v>814</v>
      </c>
      <c r="AF2852" s="60"/>
    </row>
    <row r="2853" spans="1:32">
      <c r="A2853" s="99" t="s">
        <v>815</v>
      </c>
      <c r="B2853" s="87">
        <v>0</v>
      </c>
      <c r="C2853" s="21" t="s">
        <v>325</v>
      </c>
      <c r="D2853" s="12">
        <v>40</v>
      </c>
      <c r="E2853" s="12">
        <v>0</v>
      </c>
      <c r="F2853" s="12">
        <v>0</v>
      </c>
      <c r="G2853" s="12">
        <v>0</v>
      </c>
      <c r="H2853" s="12">
        <v>0</v>
      </c>
      <c r="I2853" s="13">
        <v>10</v>
      </c>
      <c r="J2853" s="13">
        <v>10</v>
      </c>
      <c r="K2853" s="13">
        <v>0</v>
      </c>
      <c r="L2853" s="13">
        <v>0</v>
      </c>
      <c r="M2853" s="13">
        <v>0</v>
      </c>
      <c r="N2853" s="14">
        <f>D2853*$D$4</f>
        <v>52</v>
      </c>
      <c r="O2853" s="14">
        <f>E2853*$E$4</f>
        <v>0</v>
      </c>
      <c r="P2853" s="14">
        <f>F2853*$F$4</f>
        <v>0</v>
      </c>
      <c r="Q2853" s="14">
        <f>G2853*$G$4</f>
        <v>0</v>
      </c>
      <c r="R2853" s="14">
        <f>H2853*$H$4</f>
        <v>0</v>
      </c>
      <c r="S2853" s="14">
        <f>(N2853/100)*(I2853*$I$4)+(N2853/100)*(J2853*$J$4)</f>
        <v>18.72</v>
      </c>
      <c r="T2853" s="14">
        <f>(O2853/100)*(K2853*$K$4)</f>
        <v>0</v>
      </c>
      <c r="U2853" s="14">
        <f>(P2853/100)*(K2853*$K$4)+(P2853/100)*(L2853*$L$4)</f>
        <v>0</v>
      </c>
      <c r="V2853" s="14">
        <f>(Q2853/100)*(L2853*$L$4)</f>
        <v>0</v>
      </c>
      <c r="W2853" s="14">
        <f>(R2853/100)*(K2853*$K$4)+(R2853/100)*(L2853*$L$4)</f>
        <v>0</v>
      </c>
      <c r="X2853" s="14">
        <f t="shared" si="912"/>
        <v>70.72</v>
      </c>
      <c r="Y2853" s="14">
        <f t="shared" si="913"/>
        <v>0</v>
      </c>
      <c r="Z2853" s="14">
        <f t="shared" si="914"/>
        <v>0</v>
      </c>
      <c r="AA2853" s="14">
        <f t="shared" si="915"/>
        <v>0</v>
      </c>
      <c r="AB2853" s="14">
        <f t="shared" si="916"/>
        <v>0</v>
      </c>
      <c r="AC2853" s="15">
        <f>ROUND(X2853+Y2853+Z2853+AA2853+AB2853,1)</f>
        <v>70.7</v>
      </c>
      <c r="AD2853" s="48">
        <f>(ROUND(AC2853-AC2852,1)/AC2852)</f>
        <v>-9.358974358974359E-2</v>
      </c>
      <c r="AE2853" s="113"/>
      <c r="AF2853" s="60"/>
    </row>
    <row r="2854" spans="1:32">
      <c r="A2854" s="99" t="s">
        <v>816</v>
      </c>
      <c r="B2854" s="87">
        <v>0</v>
      </c>
      <c r="C2854" s="21" t="s">
        <v>850</v>
      </c>
      <c r="D2854" s="12">
        <v>40</v>
      </c>
      <c r="E2854" s="12">
        <v>0</v>
      </c>
      <c r="F2854" s="12">
        <v>0</v>
      </c>
      <c r="G2854" s="12">
        <v>0</v>
      </c>
      <c r="H2854" s="12">
        <v>0</v>
      </c>
      <c r="I2854" s="13">
        <v>10</v>
      </c>
      <c r="J2854" s="13">
        <v>10</v>
      </c>
      <c r="K2854" s="13">
        <v>0</v>
      </c>
      <c r="L2854" s="13">
        <v>0</v>
      </c>
      <c r="M2854" s="13">
        <v>0</v>
      </c>
      <c r="N2854" s="14">
        <f>D2854*$D$5</f>
        <v>56</v>
      </c>
      <c r="O2854" s="14">
        <f>E2854*$E$5</f>
        <v>0</v>
      </c>
      <c r="P2854" s="14">
        <f>F2854*$F$5</f>
        <v>0</v>
      </c>
      <c r="Q2854" s="14">
        <f>G2854*$G$5</f>
        <v>0</v>
      </c>
      <c r="R2854" s="14">
        <f>H2854*$H$5</f>
        <v>0</v>
      </c>
      <c r="S2854" s="14">
        <f>(N2854/100)*(I2854*$I$5)+(N2854/100)*(J2854*$J$5)</f>
        <v>16.8</v>
      </c>
      <c r="T2854" s="14">
        <f>(O2854/100)*(K2854*$K$5)</f>
        <v>0</v>
      </c>
      <c r="U2854" s="14">
        <f>(P2854/100)*(K2854*$K$5)+(P2854/100)*(L2854*$L$5)</f>
        <v>0</v>
      </c>
      <c r="V2854" s="14">
        <f>(Q2854/100)*(L2854*$L$5)</f>
        <v>0</v>
      </c>
      <c r="W2854" s="14">
        <f>(R2854/100)*(K2854*$K$5)+(R2854/100)*(L2854*$L$5)</f>
        <v>0</v>
      </c>
      <c r="X2854" s="14">
        <f t="shared" si="912"/>
        <v>72.8</v>
      </c>
      <c r="Y2854" s="14">
        <f t="shared" si="913"/>
        <v>0</v>
      </c>
      <c r="Z2854" s="14">
        <f t="shared" si="914"/>
        <v>0</v>
      </c>
      <c r="AA2854" s="14">
        <f t="shared" si="915"/>
        <v>0</v>
      </c>
      <c r="AB2854" s="14">
        <f t="shared" si="916"/>
        <v>0</v>
      </c>
      <c r="AC2854" s="15">
        <f t="shared" ref="AC2854:AC2866" si="917">ROUND(X2854+Y2854+Z2854+AA2854+AB2854,1)</f>
        <v>72.8</v>
      </c>
      <c r="AD2854" s="48">
        <f>(ROUND(AC2854-AC2852,1)/AC2852)</f>
        <v>-6.6666666666666666E-2</v>
      </c>
      <c r="AE2854" s="113"/>
      <c r="AF2854" s="60"/>
    </row>
    <row r="2855" spans="1:32">
      <c r="A2855" s="99" t="s">
        <v>817</v>
      </c>
      <c r="B2855" s="87">
        <v>0</v>
      </c>
      <c r="C2855" s="21" t="s">
        <v>338</v>
      </c>
      <c r="D2855" s="12">
        <v>40</v>
      </c>
      <c r="E2855" s="12">
        <v>0</v>
      </c>
      <c r="F2855" s="12">
        <v>0</v>
      </c>
      <c r="G2855" s="12">
        <v>0</v>
      </c>
      <c r="H2855" s="12">
        <v>0</v>
      </c>
      <c r="I2855" s="13">
        <v>10</v>
      </c>
      <c r="J2855" s="13">
        <v>10</v>
      </c>
      <c r="K2855" s="13">
        <v>0</v>
      </c>
      <c r="L2855" s="13">
        <v>0</v>
      </c>
      <c r="M2855" s="13">
        <v>0</v>
      </c>
      <c r="N2855" s="14">
        <f>D2855*$D$6</f>
        <v>56</v>
      </c>
      <c r="O2855" s="14">
        <f>E2855*$E$6</f>
        <v>0</v>
      </c>
      <c r="P2855" s="14">
        <f>F2855*$F$6</f>
        <v>0</v>
      </c>
      <c r="Q2855" s="14">
        <f>G2855*$G$6</f>
        <v>0</v>
      </c>
      <c r="R2855" s="14">
        <f>H2855*$H$6</f>
        <v>0</v>
      </c>
      <c r="S2855" s="14">
        <f>(N2855/100)*(I2855*$I$6)+(N2855/100)*(J2855*$J$6)</f>
        <v>16.8</v>
      </c>
      <c r="T2855" s="14">
        <f>(O2855/100)*(K2855*$K$6)</f>
        <v>0</v>
      </c>
      <c r="U2855" s="14">
        <f>(P2855/100)*(K2855*$K$6)+(P2855/100)*(L2855*$L$6)</f>
        <v>0</v>
      </c>
      <c r="V2855" s="14">
        <f>(Q2855/100)*(L2855*$L$6)</f>
        <v>0</v>
      </c>
      <c r="W2855" s="14">
        <f>(R2855/100)*(K2855*$K$6)+(R2855/100)*(L2855*$L$6)</f>
        <v>0</v>
      </c>
      <c r="X2855" s="14">
        <f t="shared" si="912"/>
        <v>72.8</v>
      </c>
      <c r="Y2855" s="14">
        <f t="shared" si="913"/>
        <v>0</v>
      </c>
      <c r="Z2855" s="14">
        <f t="shared" si="914"/>
        <v>0</v>
      </c>
      <c r="AA2855" s="14">
        <f t="shared" si="915"/>
        <v>0</v>
      </c>
      <c r="AB2855" s="14">
        <f t="shared" si="916"/>
        <v>0</v>
      </c>
      <c r="AC2855" s="15">
        <f t="shared" si="917"/>
        <v>72.8</v>
      </c>
      <c r="AD2855" s="48">
        <f>(ROUND(AC2855-AC2852,1)/AC2852)</f>
        <v>-6.6666666666666666E-2</v>
      </c>
      <c r="AE2855" s="113"/>
      <c r="AF2855" s="60"/>
    </row>
    <row r="2856" spans="1:32">
      <c r="A2856" s="99" t="s">
        <v>818</v>
      </c>
      <c r="B2856" s="87">
        <v>0</v>
      </c>
      <c r="C2856" s="21" t="s">
        <v>339</v>
      </c>
      <c r="D2856" s="12">
        <v>40</v>
      </c>
      <c r="E2856" s="12">
        <v>0</v>
      </c>
      <c r="F2856" s="12">
        <v>0</v>
      </c>
      <c r="G2856" s="12">
        <v>0</v>
      </c>
      <c r="H2856" s="12">
        <v>0</v>
      </c>
      <c r="I2856" s="13">
        <v>10</v>
      </c>
      <c r="J2856" s="13">
        <v>10</v>
      </c>
      <c r="K2856" s="13">
        <v>0</v>
      </c>
      <c r="L2856" s="13">
        <v>0</v>
      </c>
      <c r="M2856" s="13">
        <v>0</v>
      </c>
      <c r="N2856" s="14">
        <f>D2856*$D$7</f>
        <v>56</v>
      </c>
      <c r="O2856" s="14">
        <f>E2856*$E$7</f>
        <v>0</v>
      </c>
      <c r="P2856" s="14">
        <f>F2856*$F$7</f>
        <v>0</v>
      </c>
      <c r="Q2856" s="14">
        <f>G2856*$G$7</f>
        <v>0</v>
      </c>
      <c r="R2856" s="14">
        <f>H2856*$H$7</f>
        <v>0</v>
      </c>
      <c r="S2856" s="14">
        <f>(N2856/100)*(I2856*$I$7)+(N2856/100)*(J2856*$J$7)</f>
        <v>16.8</v>
      </c>
      <c r="T2856" s="14">
        <f>(O2856/100)*(K2856*$K$7)</f>
        <v>0</v>
      </c>
      <c r="U2856" s="14">
        <f>(P2856/100)*(K2856*$K$7)+(P2856/100)*(L2856*$L$7)</f>
        <v>0</v>
      </c>
      <c r="V2856" s="14">
        <f>(Q2856/100)*(L2856*$L$7)</f>
        <v>0</v>
      </c>
      <c r="W2856" s="14">
        <f>(R2856/100)*(K2856*$K$7)+(R2856/100)*(L2856*$L$7)</f>
        <v>0</v>
      </c>
      <c r="X2856" s="14">
        <f t="shared" si="912"/>
        <v>72.8</v>
      </c>
      <c r="Y2856" s="14">
        <f t="shared" si="913"/>
        <v>0</v>
      </c>
      <c r="Z2856" s="14">
        <f t="shared" si="914"/>
        <v>0</v>
      </c>
      <c r="AA2856" s="14">
        <f t="shared" si="915"/>
        <v>0</v>
      </c>
      <c r="AB2856" s="14">
        <f t="shared" si="916"/>
        <v>0</v>
      </c>
      <c r="AC2856" s="15">
        <f t="shared" si="917"/>
        <v>72.8</v>
      </c>
      <c r="AD2856" s="48">
        <f>(ROUND(AC2856-AC2852,1)/AC2852)</f>
        <v>-6.6666666666666666E-2</v>
      </c>
      <c r="AE2856" s="113"/>
      <c r="AF2856" s="60"/>
    </row>
    <row r="2857" spans="1:32">
      <c r="A2857" s="99" t="s">
        <v>667</v>
      </c>
      <c r="B2857" s="87"/>
      <c r="C2857" s="21" t="s">
        <v>340</v>
      </c>
      <c r="D2857" s="12">
        <v>40</v>
      </c>
      <c r="E2857" s="12">
        <v>0</v>
      </c>
      <c r="F2857" s="12">
        <v>0</v>
      </c>
      <c r="G2857" s="12">
        <v>0</v>
      </c>
      <c r="H2857" s="12">
        <v>0</v>
      </c>
      <c r="I2857" s="13">
        <v>10</v>
      </c>
      <c r="J2857" s="13">
        <v>10</v>
      </c>
      <c r="K2857" s="13">
        <v>0</v>
      </c>
      <c r="L2857" s="13">
        <v>0</v>
      </c>
      <c r="M2857" s="13">
        <v>0</v>
      </c>
      <c r="N2857" s="14">
        <f>D2857*$D$8</f>
        <v>56</v>
      </c>
      <c r="O2857" s="14">
        <f>E2857*$E$8</f>
        <v>0</v>
      </c>
      <c r="P2857" s="14">
        <f>F2857*$F$8</f>
        <v>0</v>
      </c>
      <c r="Q2857" s="14">
        <f>G2857*$G$8</f>
        <v>0</v>
      </c>
      <c r="R2857" s="14">
        <f>H2857*$H$8</f>
        <v>0</v>
      </c>
      <c r="S2857" s="14">
        <f>(N2857/100)*(I2857*$I$8)+(N2857/100)*(J2857*$J$8)</f>
        <v>16.8</v>
      </c>
      <c r="T2857" s="14">
        <f>(O2857/100)*(K2857*$K$8)</f>
        <v>0</v>
      </c>
      <c r="U2857" s="14">
        <f>(P2857/100)*(K2857*$K$8)+(P2857/100)*(L2857*$L$8)</f>
        <v>0</v>
      </c>
      <c r="V2857" s="14">
        <f>(Q2857/100)*(L2857*$L$8)</f>
        <v>0</v>
      </c>
      <c r="W2857" s="14">
        <f>(R2857/100)*(K2857*$K$8)+(R2857/100)*(L2857*$L$8)</f>
        <v>0</v>
      </c>
      <c r="X2857" s="14">
        <f t="shared" si="912"/>
        <v>72.8</v>
      </c>
      <c r="Y2857" s="14">
        <f t="shared" si="913"/>
        <v>0</v>
      </c>
      <c r="Z2857" s="14">
        <f t="shared" si="914"/>
        <v>0</v>
      </c>
      <c r="AA2857" s="14">
        <f t="shared" si="915"/>
        <v>0</v>
      </c>
      <c r="AB2857" s="14">
        <f t="shared" si="916"/>
        <v>0</v>
      </c>
      <c r="AC2857" s="15">
        <f t="shared" si="917"/>
        <v>72.8</v>
      </c>
      <c r="AD2857" s="48">
        <f>(ROUND(AC2857-AC2852,1)/AC2852)</f>
        <v>-6.6666666666666666E-2</v>
      </c>
      <c r="AE2857" s="113"/>
      <c r="AF2857" s="60"/>
    </row>
    <row r="2858" spans="1:32">
      <c r="A2858" s="99" t="s">
        <v>606</v>
      </c>
      <c r="B2858" s="87"/>
      <c r="C2858" s="21" t="s">
        <v>1</v>
      </c>
      <c r="D2858" s="12">
        <v>40</v>
      </c>
      <c r="E2858" s="12">
        <v>0</v>
      </c>
      <c r="F2858" s="12">
        <v>0</v>
      </c>
      <c r="G2858" s="12">
        <v>0</v>
      </c>
      <c r="H2858" s="12">
        <v>0</v>
      </c>
      <c r="I2858" s="13">
        <v>10</v>
      </c>
      <c r="J2858" s="13">
        <v>10</v>
      </c>
      <c r="K2858" s="13">
        <v>0</v>
      </c>
      <c r="L2858" s="13">
        <v>0</v>
      </c>
      <c r="M2858" s="13">
        <v>0</v>
      </c>
      <c r="N2858" s="14">
        <f>D2858*$D$9</f>
        <v>48</v>
      </c>
      <c r="O2858" s="14">
        <f>E2858*$E$9</f>
        <v>0</v>
      </c>
      <c r="P2858" s="14">
        <f>F2858*$F$9</f>
        <v>0</v>
      </c>
      <c r="Q2858" s="14">
        <f>G2858*$G$9</f>
        <v>0</v>
      </c>
      <c r="R2858" s="14">
        <f>H2858*$H$9</f>
        <v>0</v>
      </c>
      <c r="S2858" s="14">
        <f>(N2858/100)*(I2858*$I$9)+(N2858/100)*(J2858*$J$9)</f>
        <v>14.399999999999999</v>
      </c>
      <c r="T2858" s="14">
        <f>(O2858/100)*(K2858*$K$9)</f>
        <v>0</v>
      </c>
      <c r="U2858" s="14">
        <f>(P2858/100)*(K2858*$K$9)+(P2858/100)*(L2858*$L$9)</f>
        <v>0</v>
      </c>
      <c r="V2858" s="14">
        <f>(Q2858/100)*(L2858*$L$9)</f>
        <v>0</v>
      </c>
      <c r="W2858" s="14">
        <f>(R2858/100)*(K2858*$K$9)+(R2858/100)*(L2858*$L$9)</f>
        <v>0</v>
      </c>
      <c r="X2858" s="14">
        <f t="shared" si="912"/>
        <v>62.4</v>
      </c>
      <c r="Y2858" s="14">
        <f t="shared" si="913"/>
        <v>0</v>
      </c>
      <c r="Z2858" s="14">
        <f t="shared" si="914"/>
        <v>0</v>
      </c>
      <c r="AA2858" s="14">
        <f t="shared" si="915"/>
        <v>0</v>
      </c>
      <c r="AB2858" s="14">
        <f t="shared" si="916"/>
        <v>0</v>
      </c>
      <c r="AC2858" s="15">
        <f t="shared" si="917"/>
        <v>62.4</v>
      </c>
      <c r="AD2858" s="48">
        <f>(ROUND(AC2858-AC2852,1)/AC2852)</f>
        <v>-0.19999999999999998</v>
      </c>
      <c r="AE2858" s="113"/>
      <c r="AF2858" s="60"/>
    </row>
    <row r="2859" spans="1:32">
      <c r="A2859" s="99" t="s">
        <v>845</v>
      </c>
      <c r="B2859" s="87"/>
      <c r="C2859" s="21" t="s">
        <v>2</v>
      </c>
      <c r="D2859" s="12">
        <v>40</v>
      </c>
      <c r="E2859" s="12">
        <v>0</v>
      </c>
      <c r="F2859" s="12">
        <v>0</v>
      </c>
      <c r="G2859" s="12">
        <v>0</v>
      </c>
      <c r="H2859" s="12">
        <v>0</v>
      </c>
      <c r="I2859" s="13">
        <v>10</v>
      </c>
      <c r="J2859" s="13">
        <v>10</v>
      </c>
      <c r="K2859" s="13">
        <v>0</v>
      </c>
      <c r="L2859" s="13">
        <v>0</v>
      </c>
      <c r="M2859" s="13">
        <v>0</v>
      </c>
      <c r="N2859" s="14">
        <f>D2859*$D$10</f>
        <v>48</v>
      </c>
      <c r="O2859" s="14">
        <f>E2859*$E$10</f>
        <v>0</v>
      </c>
      <c r="P2859" s="14">
        <f>F2859*$F$10</f>
        <v>0</v>
      </c>
      <c r="Q2859" s="14">
        <f>G2859*$G$10</f>
        <v>0</v>
      </c>
      <c r="R2859" s="14">
        <f>H2859*$H$10</f>
        <v>0</v>
      </c>
      <c r="S2859" s="14">
        <f>(N2859/100)*(I2859*$I$10)+(N2859/100)*(J2859*$J$10)</f>
        <v>14.399999999999999</v>
      </c>
      <c r="T2859" s="14">
        <f>(O2859/100)*(K2859*$J$10)</f>
        <v>0</v>
      </c>
      <c r="U2859" s="14">
        <f>(P2859/100)*(K2859*$K$10)+(P2859/100)*(L2859*$L$10)</f>
        <v>0</v>
      </c>
      <c r="V2859" s="14">
        <f>(Q2859/100)*(L2859*$L$10)</f>
        <v>0</v>
      </c>
      <c r="W2859" s="14">
        <f>(R2859/100)*(K2859*$K$10)+(R2859/100)*(L2859*$L$10)</f>
        <v>0</v>
      </c>
      <c r="X2859" s="14">
        <f t="shared" si="912"/>
        <v>62.4</v>
      </c>
      <c r="Y2859" s="14">
        <f t="shared" si="913"/>
        <v>0</v>
      </c>
      <c r="Z2859" s="14">
        <f t="shared" si="914"/>
        <v>0</v>
      </c>
      <c r="AA2859" s="14">
        <f t="shared" si="915"/>
        <v>0</v>
      </c>
      <c r="AB2859" s="14">
        <f t="shared" si="916"/>
        <v>0</v>
      </c>
      <c r="AC2859" s="15">
        <f t="shared" si="917"/>
        <v>62.4</v>
      </c>
      <c r="AD2859" s="48">
        <f>(ROUND(AC2859-AC2852,1)/AC2852)</f>
        <v>-0.19999999999999998</v>
      </c>
      <c r="AE2859" s="113"/>
      <c r="AF2859" s="60"/>
    </row>
    <row r="2860" spans="1:32">
      <c r="A2860" s="99" t="s">
        <v>846</v>
      </c>
      <c r="B2860" s="87"/>
      <c r="C2860" s="21" t="s">
        <v>3</v>
      </c>
      <c r="D2860" s="12">
        <v>40</v>
      </c>
      <c r="E2860" s="12">
        <v>0</v>
      </c>
      <c r="F2860" s="12">
        <v>0</v>
      </c>
      <c r="G2860" s="12">
        <v>0</v>
      </c>
      <c r="H2860" s="12">
        <v>0</v>
      </c>
      <c r="I2860" s="13">
        <v>10</v>
      </c>
      <c r="J2860" s="13">
        <v>10</v>
      </c>
      <c r="K2860" s="13">
        <v>0</v>
      </c>
      <c r="L2860" s="13">
        <v>0</v>
      </c>
      <c r="M2860" s="13">
        <v>0</v>
      </c>
      <c r="N2860" s="14">
        <f>D2860*$D$11</f>
        <v>48</v>
      </c>
      <c r="O2860" s="14">
        <f>E2860*$E$11</f>
        <v>0</v>
      </c>
      <c r="P2860" s="14">
        <f>F2860*$F$11</f>
        <v>0</v>
      </c>
      <c r="Q2860" s="14">
        <f>G2860*$G$11</f>
        <v>0</v>
      </c>
      <c r="R2860" s="14">
        <f>H2860*$H$11</f>
        <v>0</v>
      </c>
      <c r="S2860" s="14">
        <f>(N2860/100)*(I2860*$I$11)+(N2860/100)*(J2860*$J$11)</f>
        <v>14.399999999999999</v>
      </c>
      <c r="T2860" s="14">
        <f>(O2860/100)*(K2860*$K$11)</f>
        <v>0</v>
      </c>
      <c r="U2860" s="14">
        <f>(P2860/100)*(K2860*$K$11)+(P2860/100)*(L2860*$L$11)</f>
        <v>0</v>
      </c>
      <c r="V2860" s="14">
        <f>(Q2860/100)*(L2860*$L$11)</f>
        <v>0</v>
      </c>
      <c r="W2860" s="14">
        <f>(R2860/100)*(K2860*$K$11)+(R2860/100)*(L2860*$L$11)</f>
        <v>0</v>
      </c>
      <c r="X2860" s="14">
        <f t="shared" si="912"/>
        <v>62.4</v>
      </c>
      <c r="Y2860" s="14">
        <f t="shared" si="913"/>
        <v>0</v>
      </c>
      <c r="Z2860" s="14">
        <f t="shared" si="914"/>
        <v>0</v>
      </c>
      <c r="AA2860" s="14">
        <f t="shared" si="915"/>
        <v>0</v>
      </c>
      <c r="AB2860" s="14">
        <f t="shared" si="916"/>
        <v>0</v>
      </c>
      <c r="AC2860" s="15">
        <f t="shared" si="917"/>
        <v>62.4</v>
      </c>
      <c r="AD2860" s="48">
        <f>(ROUND(AC2860-AC2852,1)/AC2852)</f>
        <v>-0.19999999999999998</v>
      </c>
      <c r="AE2860" s="113"/>
      <c r="AF2860" s="60"/>
    </row>
    <row r="2861" spans="1:32">
      <c r="A2861" s="99" t="s">
        <v>847</v>
      </c>
      <c r="B2861" s="87"/>
      <c r="C2861" s="21" t="s">
        <v>4</v>
      </c>
      <c r="D2861" s="12">
        <v>40</v>
      </c>
      <c r="E2861" s="12">
        <v>0</v>
      </c>
      <c r="F2861" s="12">
        <v>0</v>
      </c>
      <c r="G2861" s="12">
        <v>0</v>
      </c>
      <c r="H2861" s="12">
        <v>0</v>
      </c>
      <c r="I2861" s="13">
        <v>10</v>
      </c>
      <c r="J2861" s="13">
        <v>10</v>
      </c>
      <c r="K2861" s="13">
        <v>0</v>
      </c>
      <c r="L2861" s="13">
        <v>0</v>
      </c>
      <c r="M2861" s="13">
        <v>0</v>
      </c>
      <c r="N2861" s="14">
        <f>D2861*$D$12</f>
        <v>48</v>
      </c>
      <c r="O2861" s="14">
        <f>E2861*$E$12</f>
        <v>0</v>
      </c>
      <c r="P2861" s="14">
        <f>F2861*$F$12</f>
        <v>0</v>
      </c>
      <c r="Q2861" s="14">
        <f>G2861*$G$12</f>
        <v>0</v>
      </c>
      <c r="R2861" s="14">
        <f>H2861*$H$12</f>
        <v>0</v>
      </c>
      <c r="S2861" s="14">
        <f>(N2861/100)*(I2861*$I$12)+(N2861/100)*(J2861*$J$12)</f>
        <v>14.399999999999999</v>
      </c>
      <c r="T2861" s="14">
        <f>(O2861/100)*(K2861*$K$12)</f>
        <v>0</v>
      </c>
      <c r="U2861" s="14">
        <f>(P2861/100)*(K2861*$K$12)+(P2861/100)*(L2861*$L$12)</f>
        <v>0</v>
      </c>
      <c r="V2861" s="14">
        <f>(Q2861/100)*(L2861*$L$12)</f>
        <v>0</v>
      </c>
      <c r="W2861" s="14">
        <f>(R2861/100)*(K2861*$K$12)+(R2861/100)*(L2861*$L$12)</f>
        <v>0</v>
      </c>
      <c r="X2861" s="14">
        <f t="shared" si="912"/>
        <v>62.4</v>
      </c>
      <c r="Y2861" s="14">
        <f t="shared" si="913"/>
        <v>0</v>
      </c>
      <c r="Z2861" s="14">
        <f t="shared" si="914"/>
        <v>0</v>
      </c>
      <c r="AA2861" s="14">
        <f t="shared" si="915"/>
        <v>0</v>
      </c>
      <c r="AB2861" s="14">
        <f t="shared" si="916"/>
        <v>0</v>
      </c>
      <c r="AC2861" s="15">
        <f t="shared" si="917"/>
        <v>62.4</v>
      </c>
      <c r="AD2861" s="48">
        <f>(ROUND(AC2861-AC2852,1)/AC2852)</f>
        <v>-0.19999999999999998</v>
      </c>
      <c r="AE2861" s="113"/>
      <c r="AF2861" s="60"/>
    </row>
    <row r="2862" spans="1:32">
      <c r="A2862" s="99" t="s">
        <v>848</v>
      </c>
      <c r="B2862" s="87"/>
      <c r="C2862" s="21" t="s">
        <v>328</v>
      </c>
      <c r="D2862" s="12">
        <v>40</v>
      </c>
      <c r="E2862" s="12">
        <v>0</v>
      </c>
      <c r="F2862" s="12">
        <v>0</v>
      </c>
      <c r="G2862" s="12">
        <v>0</v>
      </c>
      <c r="H2862" s="12">
        <v>0</v>
      </c>
      <c r="I2862" s="13">
        <v>10</v>
      </c>
      <c r="J2862" s="13">
        <v>10</v>
      </c>
      <c r="K2862" s="13">
        <v>0</v>
      </c>
      <c r="L2862" s="13">
        <v>0</v>
      </c>
      <c r="M2862" s="13">
        <v>0</v>
      </c>
      <c r="N2862" s="14">
        <f>D2862*$D$13</f>
        <v>52</v>
      </c>
      <c r="O2862" s="14">
        <f>E2862*$E$13</f>
        <v>0</v>
      </c>
      <c r="P2862" s="14">
        <f>F2862*$F$13</f>
        <v>0</v>
      </c>
      <c r="Q2862" s="14">
        <f>G2862*$G$13</f>
        <v>0</v>
      </c>
      <c r="R2862" s="14">
        <f>H2862*$H$13</f>
        <v>0</v>
      </c>
      <c r="S2862" s="14">
        <f>(N2862/100)*(I2862*$I$14)+(N2862/100)*(J2862*$J$14)+(N2862/100)*(M2862*$M$14)</f>
        <v>15.600000000000001</v>
      </c>
      <c r="T2862" s="14">
        <f>(O2862/100)*(K2862*$K$13)+(O2862/100)*(M2862*$M$13)</f>
        <v>0</v>
      </c>
      <c r="U2862" s="14">
        <f>(P2862/100)*(K2862*$K$13)+(P2862/100)*(L2862*$L$13)+(P2862/100)*(M2862*$M$13)</f>
        <v>0</v>
      </c>
      <c r="V2862" s="14">
        <f>(Q2862/100)*(L2862*$L$13)+(Q2862/100)*(M2862*$M$13)</f>
        <v>0</v>
      </c>
      <c r="W2862" s="14">
        <f>(R2862/100)*(K2862*$K$13)+(R2862/100)*(L2862*$L$13)+(R2862/100)*(M2862*$M$13)</f>
        <v>0</v>
      </c>
      <c r="X2862" s="14">
        <f t="shared" si="912"/>
        <v>67.599999999999994</v>
      </c>
      <c r="Y2862" s="14">
        <f t="shared" si="913"/>
        <v>0</v>
      </c>
      <c r="Z2862" s="14">
        <f t="shared" si="914"/>
        <v>0</v>
      </c>
      <c r="AA2862" s="14">
        <f t="shared" si="915"/>
        <v>0</v>
      </c>
      <c r="AB2862" s="14">
        <f t="shared" si="916"/>
        <v>0</v>
      </c>
      <c r="AC2862" s="15">
        <f t="shared" si="917"/>
        <v>67.599999999999994</v>
      </c>
      <c r="AD2862" s="48">
        <f>(ROUND(AC2862-AC2852,1)/AC2852)</f>
        <v>-0.13333333333333333</v>
      </c>
      <c r="AE2862" s="113"/>
      <c r="AF2862" s="60"/>
    </row>
    <row r="2863" spans="1:32">
      <c r="A2863" s="99" t="s">
        <v>849</v>
      </c>
      <c r="B2863" s="87"/>
      <c r="C2863" s="21" t="s">
        <v>329</v>
      </c>
      <c r="D2863" s="12">
        <v>40</v>
      </c>
      <c r="E2863" s="12">
        <v>0</v>
      </c>
      <c r="F2863" s="12">
        <v>0</v>
      </c>
      <c r="G2863" s="12">
        <v>0</v>
      </c>
      <c r="H2863" s="12">
        <v>0</v>
      </c>
      <c r="I2863" s="13">
        <v>10</v>
      </c>
      <c r="J2863" s="13">
        <v>10</v>
      </c>
      <c r="K2863" s="13">
        <v>0</v>
      </c>
      <c r="L2863" s="13">
        <v>0</v>
      </c>
      <c r="M2863" s="13">
        <v>0</v>
      </c>
      <c r="N2863" s="14">
        <f>D2863*$D$14</f>
        <v>52</v>
      </c>
      <c r="O2863" s="14">
        <f>E2863*$E$14</f>
        <v>0</v>
      </c>
      <c r="P2863" s="14">
        <f>F2863*$F$14</f>
        <v>0</v>
      </c>
      <c r="Q2863" s="14">
        <f>G2863*$G$14</f>
        <v>0</v>
      </c>
      <c r="R2863" s="14">
        <f>H2863*$H$14</f>
        <v>0</v>
      </c>
      <c r="S2863" s="14">
        <f>(N2863/100)*(I2863*$I$14)+(N2863/100)*(J2863*$J$14)+(N2863/100)*(K2863*$K$14)</f>
        <v>15.600000000000001</v>
      </c>
      <c r="T2863" s="14">
        <f>(O2863/100)*(K2863*$K$14)</f>
        <v>0</v>
      </c>
      <c r="U2863" s="14">
        <f>(P2863/100)*(K2863*$K$14)+(P2863/100)*(L2863*$L$14)</f>
        <v>0</v>
      </c>
      <c r="V2863" s="14">
        <f>(Q2863/100)*(L2863*$L$14)</f>
        <v>0</v>
      </c>
      <c r="W2863" s="14">
        <f>(R2863/100)*(K2863*$L$14)+(R2863/100)*(L2863*$M$14)</f>
        <v>0</v>
      </c>
      <c r="X2863" s="14">
        <f t="shared" si="912"/>
        <v>67.599999999999994</v>
      </c>
      <c r="Y2863" s="14">
        <f t="shared" si="913"/>
        <v>0</v>
      </c>
      <c r="Z2863" s="14">
        <f t="shared" si="914"/>
        <v>0</v>
      </c>
      <c r="AA2863" s="14">
        <f t="shared" si="915"/>
        <v>0</v>
      </c>
      <c r="AB2863" s="14">
        <f t="shared" si="916"/>
        <v>0</v>
      </c>
      <c r="AC2863" s="15">
        <f t="shared" si="917"/>
        <v>67.599999999999994</v>
      </c>
      <c r="AD2863" s="48">
        <f>(ROUND(AC2863-AC2852,1)/AC2852)</f>
        <v>-0.13333333333333333</v>
      </c>
      <c r="AE2863" s="113"/>
      <c r="AF2863" s="60"/>
    </row>
    <row r="2864" spans="1:32">
      <c r="A2864" s="99"/>
      <c r="B2864" s="87"/>
      <c r="C2864" s="21" t="s">
        <v>330</v>
      </c>
      <c r="D2864" s="12">
        <v>40</v>
      </c>
      <c r="E2864" s="12">
        <v>0</v>
      </c>
      <c r="F2864" s="12">
        <v>0</v>
      </c>
      <c r="G2864" s="12">
        <v>0</v>
      </c>
      <c r="H2864" s="12">
        <v>0</v>
      </c>
      <c r="I2864" s="13">
        <v>10</v>
      </c>
      <c r="J2864" s="13">
        <v>10</v>
      </c>
      <c r="K2864" s="13">
        <v>0</v>
      </c>
      <c r="L2864" s="13">
        <v>0</v>
      </c>
      <c r="M2864" s="13">
        <v>0</v>
      </c>
      <c r="N2864" s="14">
        <f>D2864*$D$15</f>
        <v>52</v>
      </c>
      <c r="O2864" s="14">
        <f>E2864*$E$15</f>
        <v>0</v>
      </c>
      <c r="P2864" s="14">
        <f>F2864*$F$15</f>
        <v>0</v>
      </c>
      <c r="Q2864" s="14">
        <f>G2864*$G$15</f>
        <v>0</v>
      </c>
      <c r="R2864" s="14">
        <f>H2864*$H$15</f>
        <v>0</v>
      </c>
      <c r="S2864" s="14">
        <f>(N2864/100)*(I2864*$I$15)+(N2864/100)*(J2864*$J$15)+(N2864/100)*(L2864*$L$15)</f>
        <v>15.600000000000001</v>
      </c>
      <c r="T2864" s="14">
        <f>(O2864/100)*(K2864*$K$15)</f>
        <v>0</v>
      </c>
      <c r="U2864" s="14">
        <f>(P2864/100)*(K2864*$K$15)+(P2864/100)*(L2864*$L$15)</f>
        <v>0</v>
      </c>
      <c r="V2864" s="14">
        <f>(Q2864/100)*(L2864*$L$15)</f>
        <v>0</v>
      </c>
      <c r="W2864" s="14">
        <f>(R2864/100)*(K2864*$K$15)+(R2864/100)*(L2864*$L$15)</f>
        <v>0</v>
      </c>
      <c r="X2864" s="14">
        <f t="shared" si="912"/>
        <v>67.599999999999994</v>
      </c>
      <c r="Y2864" s="14">
        <f t="shared" si="913"/>
        <v>0</v>
      </c>
      <c r="Z2864" s="14">
        <f t="shared" si="914"/>
        <v>0</v>
      </c>
      <c r="AA2864" s="14">
        <f t="shared" si="915"/>
        <v>0</v>
      </c>
      <c r="AB2864" s="14">
        <f t="shared" si="916"/>
        <v>0</v>
      </c>
      <c r="AC2864" s="15">
        <f t="shared" si="917"/>
        <v>67.599999999999994</v>
      </c>
      <c r="AD2864" s="48">
        <f>(ROUND(AC2864-AC2852,1)/AC2852)</f>
        <v>-0.13333333333333333</v>
      </c>
      <c r="AE2864" s="113"/>
      <c r="AF2864" s="60"/>
    </row>
    <row r="2865" spans="1:32">
      <c r="A2865" s="99"/>
      <c r="B2865" s="87"/>
      <c r="C2865" s="21" t="s">
        <v>326</v>
      </c>
      <c r="D2865" s="12">
        <v>40</v>
      </c>
      <c r="E2865" s="12">
        <v>0</v>
      </c>
      <c r="F2865" s="12">
        <v>0</v>
      </c>
      <c r="G2865" s="12">
        <v>0</v>
      </c>
      <c r="H2865" s="12">
        <v>0</v>
      </c>
      <c r="I2865" s="13">
        <v>10</v>
      </c>
      <c r="J2865" s="13">
        <v>10</v>
      </c>
      <c r="K2865" s="13">
        <v>0</v>
      </c>
      <c r="L2865" s="13">
        <v>0</v>
      </c>
      <c r="M2865" s="13">
        <v>0</v>
      </c>
      <c r="N2865" s="14">
        <f>D2865*$D$16</f>
        <v>52</v>
      </c>
      <c r="O2865" s="14">
        <f>E2865*$E$16</f>
        <v>0</v>
      </c>
      <c r="P2865" s="14">
        <f>F2865*$F$16</f>
        <v>0</v>
      </c>
      <c r="Q2865" s="14">
        <f>G2865*$G$16</f>
        <v>0</v>
      </c>
      <c r="R2865" s="14">
        <f>H2865*$H$16</f>
        <v>0</v>
      </c>
      <c r="S2865" s="14">
        <f>(N2865/100)*(I2865*$I$16)+(N2865/100)*(J2865*$J$16)</f>
        <v>17.16</v>
      </c>
      <c r="T2865" s="14">
        <f>(O2865/100)*(K2865*$K$16)</f>
        <v>0</v>
      </c>
      <c r="U2865" s="14">
        <f>(P2865/100)*(K2865*$K$16)+(P2865/100)*(L2865*$L$16)</f>
        <v>0</v>
      </c>
      <c r="V2865" s="14">
        <f>(Q2865/100)*(L2865*$L$16)</f>
        <v>0</v>
      </c>
      <c r="W2865" s="14">
        <f>(R2865/100)*(K2865*$K$16)+(R2865/100)*(L2865*$L$16)</f>
        <v>0</v>
      </c>
      <c r="X2865" s="14">
        <f t="shared" si="912"/>
        <v>69.16</v>
      </c>
      <c r="Y2865" s="14">
        <f t="shared" si="913"/>
        <v>0</v>
      </c>
      <c r="Z2865" s="14">
        <f t="shared" si="914"/>
        <v>0</v>
      </c>
      <c r="AA2865" s="14">
        <f t="shared" si="915"/>
        <v>0</v>
      </c>
      <c r="AB2865" s="14">
        <f t="shared" si="916"/>
        <v>0</v>
      </c>
      <c r="AC2865" s="15">
        <f t="shared" si="917"/>
        <v>69.2</v>
      </c>
      <c r="AD2865" s="48">
        <f>(ROUND(AC2865-AC2852,1)/AC2852)</f>
        <v>-0.11282051282051284</v>
      </c>
      <c r="AE2865" s="111"/>
      <c r="AF2865" s="63"/>
    </row>
    <row r="2866" spans="1:32">
      <c r="A2866" s="99"/>
      <c r="B2866" s="87"/>
      <c r="C2866" s="21" t="s">
        <v>327</v>
      </c>
      <c r="D2866" s="12">
        <v>40</v>
      </c>
      <c r="E2866" s="12">
        <v>0</v>
      </c>
      <c r="F2866" s="12">
        <v>0</v>
      </c>
      <c r="G2866" s="12">
        <v>0</v>
      </c>
      <c r="H2866" s="12">
        <v>0</v>
      </c>
      <c r="I2866" s="13">
        <v>10</v>
      </c>
      <c r="J2866" s="13">
        <v>10</v>
      </c>
      <c r="K2866" s="13">
        <v>0</v>
      </c>
      <c r="L2866" s="13">
        <v>0</v>
      </c>
      <c r="M2866" s="13">
        <v>0</v>
      </c>
      <c r="N2866" s="14">
        <f>D2866*$D$17</f>
        <v>52</v>
      </c>
      <c r="O2866" s="14">
        <f>E2866*$E$17</f>
        <v>0</v>
      </c>
      <c r="P2866" s="14">
        <f>F2866*$F$17</f>
        <v>0</v>
      </c>
      <c r="Q2866" s="14">
        <f>G2866*$G$17</f>
        <v>0</v>
      </c>
      <c r="R2866" s="14">
        <f>H2866*$H$17</f>
        <v>0</v>
      </c>
      <c r="S2866" s="14">
        <f>(N2866/100)*(I2866*$I$17)+(N2866/100)*(J2866*$J$17)</f>
        <v>17.16</v>
      </c>
      <c r="T2866" s="14">
        <f>(O2866/100)*(K2866*$K$17)</f>
        <v>0</v>
      </c>
      <c r="U2866" s="14">
        <f>(P2866/100)*(K2866*$K$17)+(P2866/100)*(L2866*$L$17)</f>
        <v>0</v>
      </c>
      <c r="V2866" s="14">
        <f>(Q2866/100)*(L2866*$L$17)</f>
        <v>0</v>
      </c>
      <c r="W2866" s="14">
        <f>(R2866/100)*(K2866*$K$17)+(R2866/100)*(L2866*$L$17)</f>
        <v>0</v>
      </c>
      <c r="X2866" s="14">
        <f t="shared" si="912"/>
        <v>69.16</v>
      </c>
      <c r="Y2866" s="14">
        <f t="shared" si="913"/>
        <v>0</v>
      </c>
      <c r="Z2866" s="14">
        <f t="shared" si="914"/>
        <v>0</v>
      </c>
      <c r="AA2866" s="14">
        <f t="shared" si="915"/>
        <v>0</v>
      </c>
      <c r="AB2866" s="14">
        <f t="shared" si="916"/>
        <v>0</v>
      </c>
      <c r="AC2866" s="15">
        <f t="shared" si="917"/>
        <v>69.2</v>
      </c>
      <c r="AD2866" s="48">
        <f>(ROUND(AC2866-AC2852,1)/AC2852)</f>
        <v>-0.11282051282051284</v>
      </c>
      <c r="AE2866" s="113"/>
      <c r="AF2866" s="60"/>
    </row>
    <row r="2867" spans="1:32">
      <c r="A2867" s="106" t="s">
        <v>0</v>
      </c>
      <c r="B2867" s="90" t="s">
        <v>133</v>
      </c>
      <c r="C2867" s="50" t="s">
        <v>242</v>
      </c>
      <c r="D2867" s="11">
        <v>96</v>
      </c>
      <c r="E2867" s="11">
        <v>0</v>
      </c>
      <c r="F2867" s="11">
        <v>50</v>
      </c>
      <c r="G2867" s="11">
        <v>0</v>
      </c>
      <c r="H2867" s="11">
        <v>0</v>
      </c>
      <c r="I2867" s="51">
        <v>60</v>
      </c>
      <c r="J2867" s="51">
        <v>30</v>
      </c>
      <c r="K2867" s="51">
        <v>0</v>
      </c>
      <c r="L2867" s="51">
        <v>0</v>
      </c>
      <c r="M2867" s="51">
        <v>0</v>
      </c>
      <c r="N2867" s="52">
        <f>D2867*$D$3</f>
        <v>144</v>
      </c>
      <c r="O2867" s="52">
        <f>E2867*$E$3</f>
        <v>0</v>
      </c>
      <c r="P2867" s="52">
        <f>F2867*$F$3</f>
        <v>75</v>
      </c>
      <c r="Q2867" s="52">
        <f>G2867*$G$3</f>
        <v>0</v>
      </c>
      <c r="R2867" s="52">
        <f>H2867*$H$3</f>
        <v>0</v>
      </c>
      <c r="S2867" s="52">
        <f>(N2867/100)*(I2867*$I$3)+(N2867/100)*(J2867*$J$3)</f>
        <v>194.39999999999998</v>
      </c>
      <c r="T2867" s="52">
        <f>(O2867/100)*(K2867*$K$3)</f>
        <v>0</v>
      </c>
      <c r="U2867" s="52">
        <f>(P2867/100)*(K2867*$K$3)+(P2867/100)*(L2867*$L$3)</f>
        <v>0</v>
      </c>
      <c r="V2867" s="52">
        <f>(Q2867/100)*(L2867*$L$3)</f>
        <v>0</v>
      </c>
      <c r="W2867" s="52">
        <f>(R2867/100)*(K2867*$K$3)+(R2867/100)*(L2867*$L$3)</f>
        <v>0</v>
      </c>
      <c r="X2867" s="52">
        <f t="shared" si="888"/>
        <v>338.4</v>
      </c>
      <c r="Y2867" s="52">
        <f t="shared" si="889"/>
        <v>0</v>
      </c>
      <c r="Z2867" s="52">
        <f t="shared" si="890"/>
        <v>75</v>
      </c>
      <c r="AA2867" s="52">
        <f t="shared" si="891"/>
        <v>0</v>
      </c>
      <c r="AB2867" s="52">
        <f>R2867+W2867</f>
        <v>0</v>
      </c>
      <c r="AC2867" s="53">
        <f>ROUND(X2867+Y2867+Z2867+AA2867+AB2867,1)</f>
        <v>413.4</v>
      </c>
      <c r="AD2867" s="58"/>
      <c r="AE2867" s="113"/>
      <c r="AF2867" s="60"/>
    </row>
    <row r="2868" spans="1:32">
      <c r="A2868" s="99" t="s">
        <v>815</v>
      </c>
      <c r="B2868" s="91">
        <v>18</v>
      </c>
      <c r="C2868" s="21" t="s">
        <v>325</v>
      </c>
      <c r="D2868" s="12">
        <v>96</v>
      </c>
      <c r="E2868" s="12">
        <v>0</v>
      </c>
      <c r="F2868" s="12">
        <v>50</v>
      </c>
      <c r="G2868" s="12">
        <v>0</v>
      </c>
      <c r="H2868" s="12">
        <v>0</v>
      </c>
      <c r="I2868" s="13">
        <v>80</v>
      </c>
      <c r="J2868" s="13">
        <v>52</v>
      </c>
      <c r="K2868" s="13">
        <v>0</v>
      </c>
      <c r="L2868" s="13">
        <v>0</v>
      </c>
      <c r="M2868" s="13">
        <v>0</v>
      </c>
      <c r="N2868" s="14">
        <f>D2868*$D$4</f>
        <v>124.80000000000001</v>
      </c>
      <c r="O2868" s="14">
        <f>E2868*$E$4</f>
        <v>0</v>
      </c>
      <c r="P2868" s="14">
        <f>F2868*$F$4</f>
        <v>65</v>
      </c>
      <c r="Q2868" s="14">
        <f>G2868*$G$4</f>
        <v>0</v>
      </c>
      <c r="R2868" s="14">
        <f>H2868*$H$4</f>
        <v>0</v>
      </c>
      <c r="S2868" s="14">
        <f>(N2868/100)*(I2868*$I$4)+(N2868/100)*(J2868*$J$4)</f>
        <v>296.52480000000008</v>
      </c>
      <c r="T2868" s="14">
        <f>(O2868/100)*(K2868*$K$4)</f>
        <v>0</v>
      </c>
      <c r="U2868" s="14">
        <f>(P2868/100)*(K2868*$K$4)+(P2868/100)*(L2868*$L$4)</f>
        <v>0</v>
      </c>
      <c r="V2868" s="14">
        <f>(Q2868/100)*(L2868*$L$4)</f>
        <v>0</v>
      </c>
      <c r="W2868" s="14">
        <f>(R2868/100)*(K2868*$K$4)+(R2868/100)*(L2868*$L$4)</f>
        <v>0</v>
      </c>
      <c r="X2868" s="14">
        <f t="shared" si="888"/>
        <v>421.3248000000001</v>
      </c>
      <c r="Y2868" s="14">
        <f t="shared" si="889"/>
        <v>0</v>
      </c>
      <c r="Z2868" s="14">
        <f t="shared" si="890"/>
        <v>65</v>
      </c>
      <c r="AA2868" s="14">
        <f t="shared" si="891"/>
        <v>0</v>
      </c>
      <c r="AB2868" s="14">
        <f>R2868+W2868</f>
        <v>0</v>
      </c>
      <c r="AC2868" s="15">
        <f>ROUND(X2868+Y2868+Z2868+AA2868+AB2868,1)</f>
        <v>486.3</v>
      </c>
      <c r="AD2868" s="48">
        <f>(ROUND(AC2868-AC2867,1)/AC2867)</f>
        <v>0.1763425253991292</v>
      </c>
      <c r="AE2868" s="113" t="s">
        <v>814</v>
      </c>
      <c r="AF2868" s="60"/>
    </row>
    <row r="2869" spans="1:32">
      <c r="A2869" s="99" t="s">
        <v>816</v>
      </c>
      <c r="B2869" s="91">
        <v>0</v>
      </c>
      <c r="C2869" s="21" t="s">
        <v>850</v>
      </c>
      <c r="D2869" s="12">
        <v>96</v>
      </c>
      <c r="E2869" s="12">
        <v>0</v>
      </c>
      <c r="F2869" s="12">
        <v>50</v>
      </c>
      <c r="G2869" s="12">
        <v>0</v>
      </c>
      <c r="H2869" s="12">
        <v>0</v>
      </c>
      <c r="I2869" s="13">
        <v>60</v>
      </c>
      <c r="J2869" s="13">
        <v>30</v>
      </c>
      <c r="K2869" s="13">
        <v>0</v>
      </c>
      <c r="L2869" s="13">
        <v>0</v>
      </c>
      <c r="M2869" s="13">
        <v>0</v>
      </c>
      <c r="N2869" s="14">
        <f>D2869*$D$5</f>
        <v>134.39999999999998</v>
      </c>
      <c r="O2869" s="14">
        <f>E2869*$E$5</f>
        <v>0</v>
      </c>
      <c r="P2869" s="14">
        <f>F2869*$F$5</f>
        <v>70</v>
      </c>
      <c r="Q2869" s="14">
        <f>G2869*$G$5</f>
        <v>0</v>
      </c>
      <c r="R2869" s="14">
        <f>H2869*$H$5</f>
        <v>0</v>
      </c>
      <c r="S2869" s="14">
        <f>(N2869/100)*(I2869*$I$5)+(N2869/100)*(J2869*$J$5)</f>
        <v>181.44</v>
      </c>
      <c r="T2869" s="14">
        <f>(O2869/100)*(K2869*$K$5)</f>
        <v>0</v>
      </c>
      <c r="U2869" s="14">
        <f>(P2869/100)*(K2869*$K$5)+(P2869/100)*(L2869*$L$5)</f>
        <v>0</v>
      </c>
      <c r="V2869" s="14">
        <f>(Q2869/100)*(L2869*$L$5)</f>
        <v>0</v>
      </c>
      <c r="W2869" s="14">
        <f>(R2869/100)*(K2869*$K$5)+(R2869/100)*(L2869*$L$5)</f>
        <v>0</v>
      </c>
      <c r="X2869" s="14">
        <f t="shared" si="888"/>
        <v>315.83999999999997</v>
      </c>
      <c r="Y2869" s="14">
        <f t="shared" si="889"/>
        <v>0</v>
      </c>
      <c r="Z2869" s="14">
        <f t="shared" si="890"/>
        <v>70</v>
      </c>
      <c r="AA2869" s="14">
        <f t="shared" si="891"/>
        <v>0</v>
      </c>
      <c r="AB2869" s="14">
        <f>R2869+W2869</f>
        <v>0</v>
      </c>
      <c r="AC2869" s="15">
        <f t="shared" ref="AC2869:AC2881" si="918">ROUND(X2869+Y2869+Z2869+AA2869+AB2869,1)</f>
        <v>385.8</v>
      </c>
      <c r="AD2869" s="48">
        <f>(ROUND(AC2869-AC2867,1)/AC2867)</f>
        <v>-6.6763425253991301E-2</v>
      </c>
      <c r="AE2869" s="113"/>
      <c r="AF2869" s="60"/>
    </row>
    <row r="2870" spans="1:32">
      <c r="A2870" s="99" t="s">
        <v>817</v>
      </c>
      <c r="B2870" s="91">
        <v>0</v>
      </c>
      <c r="C2870" s="21" t="s">
        <v>338</v>
      </c>
      <c r="D2870" s="12">
        <v>96</v>
      </c>
      <c r="E2870" s="12">
        <v>0</v>
      </c>
      <c r="F2870" s="12">
        <v>50</v>
      </c>
      <c r="G2870" s="12">
        <v>0</v>
      </c>
      <c r="H2870" s="12">
        <v>0</v>
      </c>
      <c r="I2870" s="13">
        <v>60</v>
      </c>
      <c r="J2870" s="13">
        <v>30</v>
      </c>
      <c r="K2870" s="13">
        <v>0</v>
      </c>
      <c r="L2870" s="13">
        <v>0</v>
      </c>
      <c r="M2870" s="13">
        <v>0</v>
      </c>
      <c r="N2870" s="14">
        <f>D2870*$D$6</f>
        <v>134.39999999999998</v>
      </c>
      <c r="O2870" s="14">
        <f>E2870*$E$6</f>
        <v>0</v>
      </c>
      <c r="P2870" s="14">
        <f>F2870*$F$6</f>
        <v>70</v>
      </c>
      <c r="Q2870" s="14">
        <f>G2870*$G$6</f>
        <v>0</v>
      </c>
      <c r="R2870" s="14">
        <f>H2870*$H$6</f>
        <v>0</v>
      </c>
      <c r="S2870" s="14">
        <f>(N2870/100)*(I2870*$I$6)+(N2870/100)*(J2870*$J$6)</f>
        <v>181.44</v>
      </c>
      <c r="T2870" s="14">
        <f>(O2870/100)*(K2870*$K$6)</f>
        <v>0</v>
      </c>
      <c r="U2870" s="14">
        <f>(P2870/100)*(K2870*$K$6)+(P2870/100)*(L2870*$L$6)</f>
        <v>0</v>
      </c>
      <c r="V2870" s="14">
        <f>(Q2870/100)*(L2870*$L$6)</f>
        <v>0</v>
      </c>
      <c r="W2870" s="14">
        <f>(R2870/100)*(K2870*$K$6)+(R2870/100)*(L2870*$L$6)</f>
        <v>0</v>
      </c>
      <c r="X2870" s="14">
        <f t="shared" si="888"/>
        <v>315.83999999999997</v>
      </c>
      <c r="Y2870" s="14">
        <f t="shared" si="889"/>
        <v>0</v>
      </c>
      <c r="Z2870" s="14">
        <f t="shared" si="890"/>
        <v>70</v>
      </c>
      <c r="AA2870" s="14">
        <f t="shared" si="891"/>
        <v>0</v>
      </c>
      <c r="AB2870" s="14">
        <f t="shared" ref="AB2870:AB2881" si="919">R2870+W2870</f>
        <v>0</v>
      </c>
      <c r="AC2870" s="15">
        <f t="shared" si="918"/>
        <v>385.8</v>
      </c>
      <c r="AD2870" s="48">
        <f>(ROUND(AC2870-AC2867,1)/AC2867)</f>
        <v>-6.6763425253991301E-2</v>
      </c>
      <c r="AE2870" s="113"/>
      <c r="AF2870" s="60"/>
    </row>
    <row r="2871" spans="1:32">
      <c r="A2871" s="99" t="s">
        <v>818</v>
      </c>
      <c r="B2871" s="91">
        <v>0</v>
      </c>
      <c r="C2871" s="21" t="s">
        <v>339</v>
      </c>
      <c r="D2871" s="12">
        <v>96</v>
      </c>
      <c r="E2871" s="12">
        <v>0</v>
      </c>
      <c r="F2871" s="12">
        <v>50</v>
      </c>
      <c r="G2871" s="12">
        <v>0</v>
      </c>
      <c r="H2871" s="12">
        <v>0</v>
      </c>
      <c r="I2871" s="13">
        <v>60</v>
      </c>
      <c r="J2871" s="13">
        <v>30</v>
      </c>
      <c r="K2871" s="13">
        <v>0</v>
      </c>
      <c r="L2871" s="13">
        <v>0</v>
      </c>
      <c r="M2871" s="13">
        <v>0</v>
      </c>
      <c r="N2871" s="14">
        <f>D2871*$D$7</f>
        <v>134.39999999999998</v>
      </c>
      <c r="O2871" s="14">
        <f>E2871*$E$7</f>
        <v>0</v>
      </c>
      <c r="P2871" s="14">
        <f>F2871*$F$7</f>
        <v>70</v>
      </c>
      <c r="Q2871" s="14">
        <f>G2871*$G$7</f>
        <v>0</v>
      </c>
      <c r="R2871" s="14">
        <f>H2871*$H$7</f>
        <v>0</v>
      </c>
      <c r="S2871" s="14">
        <f>(N2871/100)*(I2871*$I$7)+(N2871/100)*(J2871*$J$7)</f>
        <v>181.44</v>
      </c>
      <c r="T2871" s="14">
        <f>(O2871/100)*(K2871*$K$7)</f>
        <v>0</v>
      </c>
      <c r="U2871" s="14">
        <f>(P2871/100)*(K2871*$K$7)+(P2871/100)*(L2871*$L$7)</f>
        <v>0</v>
      </c>
      <c r="V2871" s="14">
        <f>(Q2871/100)*(L2871*$L$7)</f>
        <v>0</v>
      </c>
      <c r="W2871" s="14">
        <f>(R2871/100)*(K2871*$K$7)+(R2871/100)*(L2871*$L$7)</f>
        <v>0</v>
      </c>
      <c r="X2871" s="14">
        <f t="shared" si="888"/>
        <v>315.83999999999997</v>
      </c>
      <c r="Y2871" s="14">
        <f t="shared" si="889"/>
        <v>0</v>
      </c>
      <c r="Z2871" s="14">
        <f t="shared" si="890"/>
        <v>70</v>
      </c>
      <c r="AA2871" s="14">
        <f t="shared" si="891"/>
        <v>0</v>
      </c>
      <c r="AB2871" s="14">
        <f t="shared" si="919"/>
        <v>0</v>
      </c>
      <c r="AC2871" s="15">
        <f t="shared" si="918"/>
        <v>385.8</v>
      </c>
      <c r="AD2871" s="48">
        <f>(ROUND(AC2871-AC2867,1)/AC2867)</f>
        <v>-6.6763425253991301E-2</v>
      </c>
      <c r="AE2871" s="113"/>
      <c r="AF2871" s="60"/>
    </row>
    <row r="2872" spans="1:32">
      <c r="A2872" s="99" t="s">
        <v>667</v>
      </c>
      <c r="B2872" s="91"/>
      <c r="C2872" s="21" t="s">
        <v>340</v>
      </c>
      <c r="D2872" s="12">
        <v>96</v>
      </c>
      <c r="E2872" s="12">
        <v>0</v>
      </c>
      <c r="F2872" s="12">
        <v>50</v>
      </c>
      <c r="G2872" s="12">
        <v>0</v>
      </c>
      <c r="H2872" s="12">
        <v>0</v>
      </c>
      <c r="I2872" s="13">
        <v>60</v>
      </c>
      <c r="J2872" s="13">
        <v>30</v>
      </c>
      <c r="K2872" s="13">
        <v>0</v>
      </c>
      <c r="L2872" s="13">
        <v>0</v>
      </c>
      <c r="M2872" s="13">
        <v>0</v>
      </c>
      <c r="N2872" s="14">
        <f>D2872*$D$8</f>
        <v>134.39999999999998</v>
      </c>
      <c r="O2872" s="14">
        <f>E2872*$E$8</f>
        <v>0</v>
      </c>
      <c r="P2872" s="14">
        <f>F2872*$F$8</f>
        <v>70</v>
      </c>
      <c r="Q2872" s="14">
        <f>G2872*$G$8</f>
        <v>0</v>
      </c>
      <c r="R2872" s="14">
        <f>H2872*$H$8</f>
        <v>0</v>
      </c>
      <c r="S2872" s="14">
        <f>(N2872/100)*(I2872*$I$8)+(N2872/100)*(J2872*$J$8)</f>
        <v>181.44</v>
      </c>
      <c r="T2872" s="14">
        <f>(O2872/100)*(K2872*$K$8)</f>
        <v>0</v>
      </c>
      <c r="U2872" s="14">
        <f>(P2872/100)*(K2872*$K$8)+(P2872/100)*(L2872*$L$8)</f>
        <v>0</v>
      </c>
      <c r="V2872" s="14">
        <f>(Q2872/100)*(L2872*$L$8)</f>
        <v>0</v>
      </c>
      <c r="W2872" s="14">
        <f>(R2872/100)*(K2872*$K$8)+(R2872/100)*(L2872*$L$8)</f>
        <v>0</v>
      </c>
      <c r="X2872" s="14">
        <f t="shared" si="888"/>
        <v>315.83999999999997</v>
      </c>
      <c r="Y2872" s="14">
        <f t="shared" si="889"/>
        <v>0</v>
      </c>
      <c r="Z2872" s="14">
        <f t="shared" si="890"/>
        <v>70</v>
      </c>
      <c r="AA2872" s="14">
        <f t="shared" si="891"/>
        <v>0</v>
      </c>
      <c r="AB2872" s="14">
        <f t="shared" si="919"/>
        <v>0</v>
      </c>
      <c r="AC2872" s="15">
        <f t="shared" si="918"/>
        <v>385.8</v>
      </c>
      <c r="AD2872" s="48">
        <f>(ROUND(AC2872-AC2867,1)/AC2867)</f>
        <v>-6.6763425253991301E-2</v>
      </c>
      <c r="AE2872" s="113"/>
      <c r="AF2872" s="60"/>
    </row>
    <row r="2873" spans="1:32">
      <c r="A2873" s="99" t="s">
        <v>606</v>
      </c>
      <c r="B2873" s="91"/>
      <c r="C2873" s="21" t="s">
        <v>1</v>
      </c>
      <c r="D2873" s="12">
        <v>48</v>
      </c>
      <c r="E2873" s="12">
        <v>140</v>
      </c>
      <c r="F2873" s="12">
        <v>0</v>
      </c>
      <c r="G2873" s="12">
        <v>0</v>
      </c>
      <c r="H2873" s="12">
        <v>0</v>
      </c>
      <c r="I2873" s="13">
        <v>60</v>
      </c>
      <c r="J2873" s="13">
        <v>30</v>
      </c>
      <c r="K2873" s="13">
        <v>80</v>
      </c>
      <c r="L2873" s="13">
        <v>0</v>
      </c>
      <c r="M2873" s="13">
        <v>0</v>
      </c>
      <c r="N2873" s="14">
        <f>D2873*$D$9</f>
        <v>57.599999999999994</v>
      </c>
      <c r="O2873" s="14">
        <f>E2873*$E$9</f>
        <v>182</v>
      </c>
      <c r="P2873" s="14">
        <f>F2873*$F$9</f>
        <v>0</v>
      </c>
      <c r="Q2873" s="14">
        <f>G2873*$G$9</f>
        <v>0</v>
      </c>
      <c r="R2873" s="14">
        <f>H2873*$H$9</f>
        <v>0</v>
      </c>
      <c r="S2873" s="14">
        <f>(N2873/100)*(I2873*$I$9)+(N2873/100)*(J2873*$J$9)</f>
        <v>77.759999999999991</v>
      </c>
      <c r="T2873" s="14">
        <f>(O2873/100)*(K2873*$K$9)</f>
        <v>218.4</v>
      </c>
      <c r="U2873" s="14">
        <f>(P2873/100)*(K2873*$K$9)+(P2873/100)*(L2873*$L$9)</f>
        <v>0</v>
      </c>
      <c r="V2873" s="14">
        <f>(Q2873/100)*(L2873*$L$9)</f>
        <v>0</v>
      </c>
      <c r="W2873" s="14">
        <f>(R2873/100)*(K2873*$K$9)+(R2873/100)*(L2873*$L$9)</f>
        <v>0</v>
      </c>
      <c r="X2873" s="14">
        <f t="shared" si="888"/>
        <v>135.35999999999999</v>
      </c>
      <c r="Y2873" s="14">
        <f t="shared" si="889"/>
        <v>400.4</v>
      </c>
      <c r="Z2873" s="14">
        <f t="shared" si="890"/>
        <v>0</v>
      </c>
      <c r="AA2873" s="14">
        <f t="shared" si="891"/>
        <v>0</v>
      </c>
      <c r="AB2873" s="14">
        <f t="shared" si="919"/>
        <v>0</v>
      </c>
      <c r="AC2873" s="15">
        <f t="shared" si="918"/>
        <v>535.79999999999995</v>
      </c>
      <c r="AD2873" s="48">
        <f>(ROUND(AC2873-AC2867,1)/AC2867)</f>
        <v>0.2960812772133527</v>
      </c>
      <c r="AE2873" s="113"/>
      <c r="AF2873" s="60"/>
    </row>
    <row r="2874" spans="1:32">
      <c r="A2874" s="99" t="s">
        <v>845</v>
      </c>
      <c r="B2874" s="91"/>
      <c r="C2874" s="21" t="s">
        <v>2</v>
      </c>
      <c r="D2874" s="12">
        <v>48</v>
      </c>
      <c r="E2874" s="12">
        <v>0</v>
      </c>
      <c r="F2874" s="12">
        <v>140</v>
      </c>
      <c r="G2874" s="12">
        <v>0</v>
      </c>
      <c r="H2874" s="12">
        <v>0</v>
      </c>
      <c r="I2874" s="13">
        <v>60</v>
      </c>
      <c r="J2874" s="13">
        <v>30</v>
      </c>
      <c r="K2874" s="13">
        <v>40</v>
      </c>
      <c r="L2874" s="13">
        <v>40</v>
      </c>
      <c r="M2874" s="13">
        <v>0</v>
      </c>
      <c r="N2874" s="14">
        <f>D2874*$D$10</f>
        <v>57.599999999999994</v>
      </c>
      <c r="O2874" s="14">
        <f>E2874*$E$10</f>
        <v>0</v>
      </c>
      <c r="P2874" s="14">
        <f>F2874*$F$10</f>
        <v>182</v>
      </c>
      <c r="Q2874" s="14">
        <f>G2874*$G$10</f>
        <v>0</v>
      </c>
      <c r="R2874" s="14">
        <f>H2874*$H$10</f>
        <v>0</v>
      </c>
      <c r="S2874" s="14">
        <f>(N2874/100)*(I2874*$I$10)+(N2874/100)*(J2874*$J$10)</f>
        <v>77.759999999999991</v>
      </c>
      <c r="T2874" s="14">
        <f>(O2874/100)*(K2874*$J$10)</f>
        <v>0</v>
      </c>
      <c r="U2874" s="14">
        <f>(P2874/100)*(K2874*$K$10)+(P2874/100)*(L2874*$L$10)</f>
        <v>218.4</v>
      </c>
      <c r="V2874" s="14">
        <f>(Q2874/100)*(L2874*$L$10)</f>
        <v>0</v>
      </c>
      <c r="W2874" s="14">
        <f>(R2874/100)*(K2874*$K$10)+(R2874/100)*(L2874*$L$10)</f>
        <v>0</v>
      </c>
      <c r="X2874" s="14">
        <f t="shared" si="888"/>
        <v>135.35999999999999</v>
      </c>
      <c r="Y2874" s="14">
        <f t="shared" si="889"/>
        <v>0</v>
      </c>
      <c r="Z2874" s="14">
        <f t="shared" si="890"/>
        <v>400.4</v>
      </c>
      <c r="AA2874" s="14">
        <f t="shared" si="891"/>
        <v>0</v>
      </c>
      <c r="AB2874" s="14">
        <f t="shared" si="919"/>
        <v>0</v>
      </c>
      <c r="AC2874" s="15">
        <f t="shared" si="918"/>
        <v>535.79999999999995</v>
      </c>
      <c r="AD2874" s="48">
        <f>(ROUND(AC2874-AC2867,1)/AC2867)</f>
        <v>0.2960812772133527</v>
      </c>
      <c r="AE2874" s="113"/>
      <c r="AF2874" s="60"/>
    </row>
    <row r="2875" spans="1:32">
      <c r="A2875" s="99" t="s">
        <v>846</v>
      </c>
      <c r="B2875" s="91"/>
      <c r="C2875" s="21" t="s">
        <v>3</v>
      </c>
      <c r="D2875" s="12">
        <v>48</v>
      </c>
      <c r="E2875" s="12">
        <v>0</v>
      </c>
      <c r="F2875" s="12">
        <v>0</v>
      </c>
      <c r="G2875" s="12">
        <v>140</v>
      </c>
      <c r="H2875" s="12">
        <v>0</v>
      </c>
      <c r="I2875" s="13">
        <v>60</v>
      </c>
      <c r="J2875" s="13">
        <v>30</v>
      </c>
      <c r="K2875" s="13">
        <v>0</v>
      </c>
      <c r="L2875" s="13">
        <v>80</v>
      </c>
      <c r="M2875" s="13">
        <v>0</v>
      </c>
      <c r="N2875" s="14">
        <f>D2875*$D$11</f>
        <v>57.599999999999994</v>
      </c>
      <c r="O2875" s="14">
        <f>E2875*$E$11</f>
        <v>0</v>
      </c>
      <c r="P2875" s="14">
        <f>F2875*$F$11</f>
        <v>0</v>
      </c>
      <c r="Q2875" s="14">
        <f>G2875*$G$11</f>
        <v>182</v>
      </c>
      <c r="R2875" s="14">
        <f>H2875*$H$11</f>
        <v>0</v>
      </c>
      <c r="S2875" s="14">
        <f>(N2875/100)*(I2875*$I$11)+(N2875/100)*(J2875*$J$11)</f>
        <v>77.759999999999991</v>
      </c>
      <c r="T2875" s="14">
        <f>(O2875/100)*(K2875*$K$11)</f>
        <v>0</v>
      </c>
      <c r="U2875" s="14">
        <f>(P2875/100)*(K2875*$K$11)+(P2875/100)*(L2875*$L$11)</f>
        <v>0</v>
      </c>
      <c r="V2875" s="14">
        <f>(Q2875/100)*(L2875*$L$11)</f>
        <v>218.4</v>
      </c>
      <c r="W2875" s="14">
        <f>(R2875/100)*(K2875*$K$11)+(R2875/100)*(L2875*$L$11)</f>
        <v>0</v>
      </c>
      <c r="X2875" s="14">
        <f t="shared" si="888"/>
        <v>135.35999999999999</v>
      </c>
      <c r="Y2875" s="14">
        <f t="shared" si="889"/>
        <v>0</v>
      </c>
      <c r="Z2875" s="14">
        <f t="shared" si="890"/>
        <v>0</v>
      </c>
      <c r="AA2875" s="14">
        <f t="shared" si="891"/>
        <v>400.4</v>
      </c>
      <c r="AB2875" s="14">
        <f t="shared" si="919"/>
        <v>0</v>
      </c>
      <c r="AC2875" s="15">
        <f t="shared" si="918"/>
        <v>535.79999999999995</v>
      </c>
      <c r="AD2875" s="48">
        <f>(ROUND(AC2875-AC2867,1)/AC2867)</f>
        <v>0.2960812772133527</v>
      </c>
      <c r="AE2875" s="113"/>
      <c r="AF2875" s="60"/>
    </row>
    <row r="2876" spans="1:32">
      <c r="A2876" s="99" t="s">
        <v>847</v>
      </c>
      <c r="B2876" s="91"/>
      <c r="C2876" s="21" t="s">
        <v>4</v>
      </c>
      <c r="D2876" s="12">
        <v>48</v>
      </c>
      <c r="E2876" s="12">
        <v>0</v>
      </c>
      <c r="F2876" s="12">
        <v>0</v>
      </c>
      <c r="G2876" s="12">
        <v>0</v>
      </c>
      <c r="H2876" s="12">
        <v>140</v>
      </c>
      <c r="I2876" s="13">
        <v>60</v>
      </c>
      <c r="J2876" s="13">
        <v>30</v>
      </c>
      <c r="K2876" s="13">
        <v>40</v>
      </c>
      <c r="L2876" s="13">
        <v>40</v>
      </c>
      <c r="M2876" s="13">
        <v>0</v>
      </c>
      <c r="N2876" s="14">
        <f>D2876*$D$12</f>
        <v>57.599999999999994</v>
      </c>
      <c r="O2876" s="14">
        <f>E2876*$E$12</f>
        <v>0</v>
      </c>
      <c r="P2876" s="14">
        <f>F2876*$F$12</f>
        <v>0</v>
      </c>
      <c r="Q2876" s="14">
        <f>G2876*$G$12</f>
        <v>0</v>
      </c>
      <c r="R2876" s="14">
        <f>H2876*$H$12</f>
        <v>182</v>
      </c>
      <c r="S2876" s="14">
        <f>(N2876/100)*(I2876*$I$12)+(N2876/100)*(J2876*$J$12)</f>
        <v>77.759999999999991</v>
      </c>
      <c r="T2876" s="14">
        <f>(O2876/100)*(K2876*$K$12)</f>
        <v>0</v>
      </c>
      <c r="U2876" s="14">
        <f>(P2876/100)*(K2876*$K$12)+(P2876/100)*(L2876*$L$12)</f>
        <v>0</v>
      </c>
      <c r="V2876" s="14">
        <f>(Q2876/100)*(L2876*$L$12)</f>
        <v>0</v>
      </c>
      <c r="W2876" s="14">
        <f>(R2876/100)*(K2876*$K$12)+(R2876/100)*(L2876*$L$12)</f>
        <v>218.4</v>
      </c>
      <c r="X2876" s="14">
        <f t="shared" si="888"/>
        <v>135.35999999999999</v>
      </c>
      <c r="Y2876" s="14">
        <f t="shared" si="889"/>
        <v>0</v>
      </c>
      <c r="Z2876" s="14">
        <f t="shared" si="890"/>
        <v>0</v>
      </c>
      <c r="AA2876" s="14">
        <f t="shared" si="891"/>
        <v>0</v>
      </c>
      <c r="AB2876" s="14">
        <f t="shared" si="919"/>
        <v>400.4</v>
      </c>
      <c r="AC2876" s="15">
        <f t="shared" si="918"/>
        <v>535.79999999999995</v>
      </c>
      <c r="AD2876" s="48">
        <f>(ROUND(AC2876-AC2867,1)/AC2867)</f>
        <v>0.2960812772133527</v>
      </c>
      <c r="AE2876" s="113"/>
      <c r="AF2876" s="60"/>
    </row>
    <row r="2877" spans="1:32">
      <c r="A2877" s="99" t="s">
        <v>848</v>
      </c>
      <c r="B2877" s="91"/>
      <c r="C2877" s="21" t="s">
        <v>328</v>
      </c>
      <c r="D2877" s="12">
        <v>96</v>
      </c>
      <c r="E2877" s="12">
        <v>0</v>
      </c>
      <c r="F2877" s="12">
        <v>50</v>
      </c>
      <c r="G2877" s="12">
        <v>0</v>
      </c>
      <c r="H2877" s="12">
        <v>0</v>
      </c>
      <c r="I2877" s="13">
        <v>60</v>
      </c>
      <c r="J2877" s="13">
        <v>30</v>
      </c>
      <c r="K2877" s="13">
        <v>0</v>
      </c>
      <c r="L2877" s="13">
        <v>0</v>
      </c>
      <c r="M2877" s="13">
        <v>60</v>
      </c>
      <c r="N2877" s="14">
        <f>D2877*$D$13</f>
        <v>124.80000000000001</v>
      </c>
      <c r="O2877" s="14">
        <f>E2877*$E$13</f>
        <v>0</v>
      </c>
      <c r="P2877" s="14">
        <f>F2877*$F$13</f>
        <v>65</v>
      </c>
      <c r="Q2877" s="14">
        <f>G2877*$G$13</f>
        <v>0</v>
      </c>
      <c r="R2877" s="14">
        <f>H2877*$H$13</f>
        <v>0</v>
      </c>
      <c r="S2877" s="14">
        <f>(N2877/100)*(I2877*$I$14)+(N2877/100)*(J2877*$J$14)+(N2877/100)*(M2877*$M$14)</f>
        <v>280.80000000000007</v>
      </c>
      <c r="T2877" s="14">
        <f>(O2877/100)*(K2877*$K$13)+(O2877/100)*(M2877*$M$13)</f>
        <v>0</v>
      </c>
      <c r="U2877" s="14">
        <f>(P2877/100)*(K2877*$K$13)+(P2877/100)*(L2877*$L$13)+(P2877/100)*(M2877*$M$13)</f>
        <v>58.5</v>
      </c>
      <c r="V2877" s="14">
        <f>(Q2877/100)*(L2877*$L$13)+(Q2877/100)*(M2877*$M$13)</f>
        <v>0</v>
      </c>
      <c r="W2877" s="14">
        <f>(R2877/100)*(K2877*$K$13)+(R2877/100)*(L2877*$L$13)+(R2877/100)*(M2877*$M$13)</f>
        <v>0</v>
      </c>
      <c r="X2877" s="14">
        <f t="shared" si="888"/>
        <v>405.60000000000008</v>
      </c>
      <c r="Y2877" s="14">
        <f t="shared" si="889"/>
        <v>0</v>
      </c>
      <c r="Z2877" s="14">
        <f t="shared" si="890"/>
        <v>123.5</v>
      </c>
      <c r="AA2877" s="14">
        <f t="shared" si="891"/>
        <v>0</v>
      </c>
      <c r="AB2877" s="14">
        <f t="shared" si="919"/>
        <v>0</v>
      </c>
      <c r="AC2877" s="15">
        <f t="shared" si="918"/>
        <v>529.1</v>
      </c>
      <c r="AD2877" s="48">
        <f>(ROUND(AC2877-AC2867,1)/AC2867)</f>
        <v>0.27987421383647804</v>
      </c>
      <c r="AE2877" s="113"/>
      <c r="AF2877" s="60"/>
    </row>
    <row r="2878" spans="1:32">
      <c r="A2878" s="99" t="s">
        <v>849</v>
      </c>
      <c r="B2878" s="91"/>
      <c r="C2878" s="21" t="s">
        <v>329</v>
      </c>
      <c r="D2878" s="12">
        <v>125</v>
      </c>
      <c r="E2878" s="12">
        <v>0</v>
      </c>
      <c r="F2878" s="12">
        <v>0</v>
      </c>
      <c r="G2878" s="12">
        <v>0</v>
      </c>
      <c r="H2878" s="12">
        <v>0</v>
      </c>
      <c r="I2878" s="13">
        <v>60</v>
      </c>
      <c r="J2878" s="13">
        <v>30</v>
      </c>
      <c r="K2878" s="13">
        <v>60</v>
      </c>
      <c r="L2878" s="13">
        <v>0</v>
      </c>
      <c r="M2878" s="13">
        <v>0</v>
      </c>
      <c r="N2878" s="14">
        <f>D2878*$D$14</f>
        <v>162.5</v>
      </c>
      <c r="O2878" s="14">
        <f>E2878*$E$14</f>
        <v>0</v>
      </c>
      <c r="P2878" s="14">
        <f>F2878*$F$14</f>
        <v>0</v>
      </c>
      <c r="Q2878" s="14">
        <f>G2878*$G$14</f>
        <v>0</v>
      </c>
      <c r="R2878" s="14">
        <f>H2878*$H$14</f>
        <v>0</v>
      </c>
      <c r="S2878" s="14">
        <f>(N2878/100)*(I2878*$I$14)+(N2878/100)*(J2878*$J$14)+(N2878/100)*(K2878*$K$14)</f>
        <v>365.625</v>
      </c>
      <c r="T2878" s="14">
        <f>(O2878/100)*(K2878*$K$14)</f>
        <v>0</v>
      </c>
      <c r="U2878" s="14">
        <f>(P2878/100)*(K2878*$K$14)+(P2878/100)*(L2878*$L$14)</f>
        <v>0</v>
      </c>
      <c r="V2878" s="14">
        <f>(Q2878/100)*(L2878*$L$14)</f>
        <v>0</v>
      </c>
      <c r="W2878" s="14">
        <f>(R2878/100)*(K2878*$L$14)+(R2878/100)*(L2878*$M$14)</f>
        <v>0</v>
      </c>
      <c r="X2878" s="14">
        <f t="shared" si="888"/>
        <v>528.125</v>
      </c>
      <c r="Y2878" s="14">
        <f t="shared" si="889"/>
        <v>0</v>
      </c>
      <c r="Z2878" s="14">
        <f t="shared" si="890"/>
        <v>0</v>
      </c>
      <c r="AA2878" s="14">
        <f t="shared" si="891"/>
        <v>0</v>
      </c>
      <c r="AB2878" s="14">
        <f t="shared" si="919"/>
        <v>0</v>
      </c>
      <c r="AC2878" s="15">
        <f t="shared" si="918"/>
        <v>528.1</v>
      </c>
      <c r="AD2878" s="48">
        <f>(ROUND(AC2878-AC2867,1)/AC2867)</f>
        <v>0.27745524915336239</v>
      </c>
      <c r="AE2878" s="113"/>
      <c r="AF2878" s="60"/>
    </row>
    <row r="2879" spans="1:32">
      <c r="A2879" s="99"/>
      <c r="B2879" s="91"/>
      <c r="C2879" s="21" t="s">
        <v>330</v>
      </c>
      <c r="D2879" s="12">
        <v>125</v>
      </c>
      <c r="E2879" s="12">
        <v>0</v>
      </c>
      <c r="F2879" s="12">
        <v>0</v>
      </c>
      <c r="G2879" s="12">
        <v>0</v>
      </c>
      <c r="H2879" s="12">
        <v>0</v>
      </c>
      <c r="I2879" s="13">
        <v>60</v>
      </c>
      <c r="J2879" s="13">
        <v>30</v>
      </c>
      <c r="K2879" s="13">
        <v>0</v>
      </c>
      <c r="L2879" s="13">
        <v>60</v>
      </c>
      <c r="M2879" s="13">
        <v>0</v>
      </c>
      <c r="N2879" s="14">
        <f>D2879*$D$15</f>
        <v>162.5</v>
      </c>
      <c r="O2879" s="14">
        <f>E2879*$E$15</f>
        <v>0</v>
      </c>
      <c r="P2879" s="14">
        <f>F2879*$F$15</f>
        <v>0</v>
      </c>
      <c r="Q2879" s="14">
        <f>G2879*$G$15</f>
        <v>0</v>
      </c>
      <c r="R2879" s="14">
        <f>H2879*$H$15</f>
        <v>0</v>
      </c>
      <c r="S2879" s="14">
        <f>(N2879/100)*(I2879*$I$15)+(N2879/100)*(J2879*$J$15)+(N2879/100)*(L2879*$L$15)</f>
        <v>365.625</v>
      </c>
      <c r="T2879" s="14">
        <f>(O2879/100)*(K2879*$K$15)</f>
        <v>0</v>
      </c>
      <c r="U2879" s="14">
        <f>(P2879/100)*(K2879*$K$15)+(P2879/100)*(L2879*$L$15)</f>
        <v>0</v>
      </c>
      <c r="V2879" s="14">
        <f>(Q2879/100)*(L2879*$L$15)</f>
        <v>0</v>
      </c>
      <c r="W2879" s="14">
        <f>(R2879/100)*(K2879*$K$15)+(R2879/100)*(L2879*$L$15)</f>
        <v>0</v>
      </c>
      <c r="X2879" s="14">
        <f t="shared" si="888"/>
        <v>528.125</v>
      </c>
      <c r="Y2879" s="14">
        <f t="shared" si="889"/>
        <v>0</v>
      </c>
      <c r="Z2879" s="14">
        <f t="shared" si="890"/>
        <v>0</v>
      </c>
      <c r="AA2879" s="14">
        <f t="shared" si="891"/>
        <v>0</v>
      </c>
      <c r="AB2879" s="14">
        <f t="shared" si="919"/>
        <v>0</v>
      </c>
      <c r="AC2879" s="15">
        <f t="shared" si="918"/>
        <v>528.1</v>
      </c>
      <c r="AD2879" s="48">
        <f>(ROUND(AC2879-AC2867,1)/AC2867)</f>
        <v>0.27745524915336239</v>
      </c>
      <c r="AE2879" s="113"/>
      <c r="AF2879" s="60"/>
    </row>
    <row r="2880" spans="1:32">
      <c r="A2880" s="99"/>
      <c r="B2880" s="91"/>
      <c r="C2880" s="21" t="s">
        <v>326</v>
      </c>
      <c r="D2880" s="12">
        <v>96</v>
      </c>
      <c r="E2880" s="12">
        <v>0</v>
      </c>
      <c r="F2880" s="12">
        <v>50</v>
      </c>
      <c r="G2880" s="12">
        <v>0</v>
      </c>
      <c r="H2880" s="12">
        <v>0</v>
      </c>
      <c r="I2880" s="13">
        <v>60</v>
      </c>
      <c r="J2880" s="13">
        <v>70</v>
      </c>
      <c r="K2880" s="13">
        <v>0</v>
      </c>
      <c r="L2880" s="13">
        <v>0</v>
      </c>
      <c r="M2880" s="13">
        <v>0</v>
      </c>
      <c r="N2880" s="14">
        <f>D2880*$D$16</f>
        <v>124.80000000000001</v>
      </c>
      <c r="O2880" s="14">
        <f>E2880*$E$16</f>
        <v>0</v>
      </c>
      <c r="P2880" s="14">
        <f>F2880*$F$16</f>
        <v>65</v>
      </c>
      <c r="Q2880" s="14">
        <f>G2880*$G$16</f>
        <v>0</v>
      </c>
      <c r="R2880" s="14">
        <f>H2880*$H$16</f>
        <v>0</v>
      </c>
      <c r="S2880" s="14">
        <f>(N2880/100)*(I2880*$I$16)+(N2880/100)*(J2880*$J$16)</f>
        <v>275.80800000000005</v>
      </c>
      <c r="T2880" s="14">
        <f>(O2880/100)*(K2880*$K$16)</f>
        <v>0</v>
      </c>
      <c r="U2880" s="14">
        <f>(P2880/100)*(K2880*$K$16)+(P2880/100)*(L2880*$L$16)</f>
        <v>0</v>
      </c>
      <c r="V2880" s="14">
        <f>(Q2880/100)*(L2880*$L$16)</f>
        <v>0</v>
      </c>
      <c r="W2880" s="14">
        <f>(R2880/100)*(K2880*$K$16)+(R2880/100)*(L2880*$L$16)</f>
        <v>0</v>
      </c>
      <c r="X2880" s="14">
        <f t="shared" si="888"/>
        <v>400.60800000000006</v>
      </c>
      <c r="Y2880" s="14">
        <f t="shared" si="889"/>
        <v>0</v>
      </c>
      <c r="Z2880" s="14">
        <f t="shared" si="890"/>
        <v>65</v>
      </c>
      <c r="AA2880" s="14">
        <f t="shared" si="891"/>
        <v>0</v>
      </c>
      <c r="AB2880" s="14">
        <f t="shared" si="919"/>
        <v>0</v>
      </c>
      <c r="AC2880" s="15">
        <f t="shared" si="918"/>
        <v>465.6</v>
      </c>
      <c r="AD2880" s="48">
        <f>(ROUND(AC2880-AC2867,1)/AC2867)</f>
        <v>0.12626995645863573</v>
      </c>
      <c r="AE2880" s="113"/>
      <c r="AF2880" s="60"/>
    </row>
    <row r="2881" spans="1:32">
      <c r="A2881" s="99"/>
      <c r="B2881" s="91"/>
      <c r="C2881" s="21" t="s">
        <v>327</v>
      </c>
      <c r="D2881" s="12">
        <v>96</v>
      </c>
      <c r="E2881" s="12">
        <v>0</v>
      </c>
      <c r="F2881" s="12">
        <v>50</v>
      </c>
      <c r="G2881" s="12">
        <v>0</v>
      </c>
      <c r="H2881" s="12">
        <v>0</v>
      </c>
      <c r="I2881" s="13">
        <v>98</v>
      </c>
      <c r="J2881" s="13">
        <v>30</v>
      </c>
      <c r="K2881" s="13">
        <v>0</v>
      </c>
      <c r="L2881" s="13">
        <v>0</v>
      </c>
      <c r="M2881" s="13">
        <v>0</v>
      </c>
      <c r="N2881" s="14">
        <f>D2881*$D$17</f>
        <v>124.80000000000001</v>
      </c>
      <c r="O2881" s="14">
        <f>E2881*$E$17</f>
        <v>0</v>
      </c>
      <c r="P2881" s="14">
        <f>F2881*$F$17</f>
        <v>65</v>
      </c>
      <c r="Q2881" s="14">
        <f>G2881*$G$17</f>
        <v>0</v>
      </c>
      <c r="R2881" s="14">
        <f>H2881*$H$17</f>
        <v>0</v>
      </c>
      <c r="S2881" s="14">
        <f>(N2881/100)*(I2881*$I$17)+(N2881/100)*(J2881*$J$17)</f>
        <v>318.73920000000004</v>
      </c>
      <c r="T2881" s="14">
        <f>(O2881/100)*(K2881*$K$17)</f>
        <v>0</v>
      </c>
      <c r="U2881" s="14">
        <f>(P2881/100)*(K2881*$K$17)+(P2881/100)*(L2881*$L$17)</f>
        <v>0</v>
      </c>
      <c r="V2881" s="14">
        <f>(Q2881/100)*(L2881*$L$17)</f>
        <v>0</v>
      </c>
      <c r="W2881" s="14">
        <f>(R2881/100)*(K2881*$K$17)+(R2881/100)*(L2881*$L$17)</f>
        <v>0</v>
      </c>
      <c r="X2881" s="14">
        <f t="shared" si="888"/>
        <v>443.53920000000005</v>
      </c>
      <c r="Y2881" s="14">
        <f t="shared" si="889"/>
        <v>0</v>
      </c>
      <c r="Z2881" s="14">
        <f t="shared" si="890"/>
        <v>65</v>
      </c>
      <c r="AA2881" s="14">
        <f t="shared" si="891"/>
        <v>0</v>
      </c>
      <c r="AB2881" s="14">
        <f t="shared" si="919"/>
        <v>0</v>
      </c>
      <c r="AC2881" s="15">
        <f t="shared" si="918"/>
        <v>508.5</v>
      </c>
      <c r="AD2881" s="48">
        <f>(ROUND(AC2881-AC2867,1)/AC2867)</f>
        <v>0.23004354136429608</v>
      </c>
      <c r="AE2881" s="111"/>
      <c r="AF2881" s="63"/>
    </row>
    <row r="2882" spans="1:32">
      <c r="A2882" s="106" t="s">
        <v>0</v>
      </c>
      <c r="B2882" s="92" t="s">
        <v>134</v>
      </c>
      <c r="C2882" s="50" t="s">
        <v>243</v>
      </c>
      <c r="D2882" s="11">
        <v>110</v>
      </c>
      <c r="E2882" s="11">
        <v>0</v>
      </c>
      <c r="F2882" s="11">
        <v>0</v>
      </c>
      <c r="G2882" s="11">
        <v>0</v>
      </c>
      <c r="H2882" s="11">
        <v>0</v>
      </c>
      <c r="I2882" s="51">
        <v>80</v>
      </c>
      <c r="J2882" s="51">
        <v>20</v>
      </c>
      <c r="K2882" s="51">
        <v>0</v>
      </c>
      <c r="L2882" s="51">
        <v>0</v>
      </c>
      <c r="M2882" s="51">
        <v>0</v>
      </c>
      <c r="N2882" s="52">
        <f>D2882*$D$3</f>
        <v>165</v>
      </c>
      <c r="O2882" s="52">
        <f>E2882*$E$3</f>
        <v>0</v>
      </c>
      <c r="P2882" s="52">
        <f>F2882*$F$3</f>
        <v>0</v>
      </c>
      <c r="Q2882" s="52">
        <f>G2882*$G$3</f>
        <v>0</v>
      </c>
      <c r="R2882" s="52">
        <f>H2882*$H$3</f>
        <v>0</v>
      </c>
      <c r="S2882" s="52">
        <f>(N2882/100)*(I2882*$I$3)+(N2882/100)*(J2882*$J$3)</f>
        <v>247.5</v>
      </c>
      <c r="T2882" s="52">
        <f>(O2882/100)*(K2882*$K$3)</f>
        <v>0</v>
      </c>
      <c r="U2882" s="52">
        <f>(P2882/100)*(K2882*$K$3)+(P2882/100)*(L2882*$L$3)</f>
        <v>0</v>
      </c>
      <c r="V2882" s="52">
        <f>(Q2882/100)*(L2882*$L$3)</f>
        <v>0</v>
      </c>
      <c r="W2882" s="52">
        <f>(R2882/100)*(K2882*$K$3)+(R2882/100)*(L2882*$L$3)</f>
        <v>0</v>
      </c>
      <c r="X2882" s="52">
        <f t="shared" si="888"/>
        <v>412.5</v>
      </c>
      <c r="Y2882" s="52">
        <f t="shared" si="889"/>
        <v>0</v>
      </c>
      <c r="Z2882" s="52">
        <f t="shared" si="890"/>
        <v>0</v>
      </c>
      <c r="AA2882" s="52">
        <f t="shared" si="891"/>
        <v>0</v>
      </c>
      <c r="AB2882" s="52">
        <f>R2882+W2882</f>
        <v>0</v>
      </c>
      <c r="AC2882" s="53">
        <f>ROUND(X2882+Y2882+Z2882+AA2882+AB2882,1)</f>
        <v>412.5</v>
      </c>
      <c r="AD2882" s="58"/>
      <c r="AE2882" s="113"/>
      <c r="AF2882" s="60"/>
    </row>
    <row r="2883" spans="1:32">
      <c r="A2883" s="99" t="s">
        <v>815</v>
      </c>
      <c r="B2883" s="93">
        <v>20</v>
      </c>
      <c r="C2883" s="21" t="s">
        <v>325</v>
      </c>
      <c r="D2883" s="12">
        <v>110</v>
      </c>
      <c r="E2883" s="12">
        <v>0</v>
      </c>
      <c r="F2883" s="12">
        <v>0</v>
      </c>
      <c r="G2883" s="12">
        <v>0</v>
      </c>
      <c r="H2883" s="12">
        <v>0</v>
      </c>
      <c r="I2883" s="13">
        <v>96</v>
      </c>
      <c r="J2883" s="13">
        <v>37</v>
      </c>
      <c r="K2883" s="13">
        <v>0</v>
      </c>
      <c r="L2883" s="13">
        <v>0</v>
      </c>
      <c r="M2883" s="13">
        <v>0</v>
      </c>
      <c r="N2883" s="14">
        <f>D2883*$D$4</f>
        <v>143</v>
      </c>
      <c r="O2883" s="14">
        <f>E2883*$E$4</f>
        <v>0</v>
      </c>
      <c r="P2883" s="14">
        <f>F2883*$F$4</f>
        <v>0</v>
      </c>
      <c r="Q2883" s="14">
        <f>G2883*$G$4</f>
        <v>0</v>
      </c>
      <c r="R2883" s="14">
        <f>H2883*$H$4</f>
        <v>0</v>
      </c>
      <c r="S2883" s="14">
        <f>(N2883/100)*(I2883*$I$4)+(N2883/100)*(J2883*$J$4)</f>
        <v>342.34200000000004</v>
      </c>
      <c r="T2883" s="14">
        <f>(O2883/100)*(K2883*$K$4)</f>
        <v>0</v>
      </c>
      <c r="U2883" s="14">
        <f>(P2883/100)*(K2883*$K$4)+(P2883/100)*(L2883*$L$4)</f>
        <v>0</v>
      </c>
      <c r="V2883" s="14">
        <f>(Q2883/100)*(L2883*$L$4)</f>
        <v>0</v>
      </c>
      <c r="W2883" s="14">
        <f>(R2883/100)*(K2883*$K$4)+(R2883/100)*(L2883*$L$4)</f>
        <v>0</v>
      </c>
      <c r="X2883" s="14">
        <f t="shared" ref="X2883:X2896" si="920">N2883+S2883</f>
        <v>485.34200000000004</v>
      </c>
      <c r="Y2883" s="14">
        <f t="shared" ref="Y2883:Y2896" si="921">O2883+T2883</f>
        <v>0</v>
      </c>
      <c r="Z2883" s="14">
        <f t="shared" ref="Z2883:Z2896" si="922">P2883+U2883</f>
        <v>0</v>
      </c>
      <c r="AA2883" s="14">
        <f t="shared" ref="AA2883:AA2896" si="923">Q2883+V2883</f>
        <v>0</v>
      </c>
      <c r="AB2883" s="14">
        <f>R2883+W2883</f>
        <v>0</v>
      </c>
      <c r="AC2883" s="15">
        <f>ROUND(X2883+Y2883+Z2883+AA2883+AB2883,1)</f>
        <v>485.3</v>
      </c>
      <c r="AD2883" s="48">
        <f>(ROUND(AC2883-AC2882,1)/AC2882)</f>
        <v>0.17648484848484847</v>
      </c>
      <c r="AE2883" s="113"/>
      <c r="AF2883" s="60"/>
    </row>
    <row r="2884" spans="1:32">
      <c r="A2884" s="99" t="s">
        <v>816</v>
      </c>
      <c r="B2884" s="93">
        <v>0</v>
      </c>
      <c r="C2884" s="21" t="s">
        <v>850</v>
      </c>
      <c r="D2884" s="12">
        <v>110</v>
      </c>
      <c r="E2884" s="12">
        <v>0</v>
      </c>
      <c r="F2884" s="12">
        <v>0</v>
      </c>
      <c r="G2884" s="12">
        <v>0</v>
      </c>
      <c r="H2884" s="12">
        <v>0</v>
      </c>
      <c r="I2884" s="13">
        <v>80</v>
      </c>
      <c r="J2884" s="13">
        <v>20</v>
      </c>
      <c r="K2884" s="13">
        <v>0</v>
      </c>
      <c r="L2884" s="13">
        <v>0</v>
      </c>
      <c r="M2884" s="13">
        <v>0</v>
      </c>
      <c r="N2884" s="14">
        <f>D2884*$D$5</f>
        <v>154</v>
      </c>
      <c r="O2884" s="14">
        <f>E2884*$E$5</f>
        <v>0</v>
      </c>
      <c r="P2884" s="14">
        <f>F2884*$F$5</f>
        <v>0</v>
      </c>
      <c r="Q2884" s="14">
        <f>G2884*$G$5</f>
        <v>0</v>
      </c>
      <c r="R2884" s="14">
        <f>H2884*$H$5</f>
        <v>0</v>
      </c>
      <c r="S2884" s="14">
        <f>(N2884/100)*(I2884*$I$5)+(N2884/100)*(J2884*$J$5)</f>
        <v>231</v>
      </c>
      <c r="T2884" s="14">
        <f>(O2884/100)*(K2884*$K$5)</f>
        <v>0</v>
      </c>
      <c r="U2884" s="14">
        <f>(P2884/100)*(K2884*$K$5)+(P2884/100)*(L2884*$L$5)</f>
        <v>0</v>
      </c>
      <c r="V2884" s="14">
        <f>(Q2884/100)*(L2884*$L$5)</f>
        <v>0</v>
      </c>
      <c r="W2884" s="14">
        <f>(R2884/100)*(K2884*$K$5)+(R2884/100)*(L2884*$L$5)</f>
        <v>0</v>
      </c>
      <c r="X2884" s="14">
        <f t="shared" si="920"/>
        <v>385</v>
      </c>
      <c r="Y2884" s="14">
        <f t="shared" si="921"/>
        <v>0</v>
      </c>
      <c r="Z2884" s="14">
        <f t="shared" si="922"/>
        <v>0</v>
      </c>
      <c r="AA2884" s="14">
        <f t="shared" si="923"/>
        <v>0</v>
      </c>
      <c r="AB2884" s="14">
        <f>R2884+W2884</f>
        <v>0</v>
      </c>
      <c r="AC2884" s="15">
        <f t="shared" ref="AC2884:AC2896" si="924">ROUND(X2884+Y2884+Z2884+AA2884+AB2884,1)</f>
        <v>385</v>
      </c>
      <c r="AD2884" s="48">
        <f>(ROUND(AC2884-AC2882,1)/AC2882)</f>
        <v>-6.6666666666666666E-2</v>
      </c>
      <c r="AE2884" s="113" t="s">
        <v>814</v>
      </c>
      <c r="AF2884" s="60"/>
    </row>
    <row r="2885" spans="1:32">
      <c r="A2885" s="99" t="s">
        <v>817</v>
      </c>
      <c r="B2885" s="93">
        <v>0</v>
      </c>
      <c r="C2885" s="21" t="s">
        <v>338</v>
      </c>
      <c r="D2885" s="12">
        <v>110</v>
      </c>
      <c r="E2885" s="12">
        <v>0</v>
      </c>
      <c r="F2885" s="12">
        <v>0</v>
      </c>
      <c r="G2885" s="12">
        <v>0</v>
      </c>
      <c r="H2885" s="12">
        <v>0</v>
      </c>
      <c r="I2885" s="13">
        <v>80</v>
      </c>
      <c r="J2885" s="13">
        <v>20</v>
      </c>
      <c r="K2885" s="13">
        <v>0</v>
      </c>
      <c r="L2885" s="13">
        <v>0</v>
      </c>
      <c r="M2885" s="13">
        <v>0</v>
      </c>
      <c r="N2885" s="14">
        <f>D2885*$D$6</f>
        <v>154</v>
      </c>
      <c r="O2885" s="14">
        <f>E2885*$E$6</f>
        <v>0</v>
      </c>
      <c r="P2885" s="14">
        <f>F2885*$F$6</f>
        <v>0</v>
      </c>
      <c r="Q2885" s="14">
        <f>G2885*$G$6</f>
        <v>0</v>
      </c>
      <c r="R2885" s="14">
        <f>H2885*$H$6</f>
        <v>0</v>
      </c>
      <c r="S2885" s="14">
        <f>(N2885/100)*(I2885*$I$6)+(N2885/100)*(J2885*$J$6)</f>
        <v>231</v>
      </c>
      <c r="T2885" s="14">
        <f>(O2885/100)*(K2885*$K$6)</f>
        <v>0</v>
      </c>
      <c r="U2885" s="14">
        <f>(P2885/100)*(K2885*$K$6)+(P2885/100)*(L2885*$L$6)</f>
        <v>0</v>
      </c>
      <c r="V2885" s="14">
        <f>(Q2885/100)*(L2885*$L$6)</f>
        <v>0</v>
      </c>
      <c r="W2885" s="14">
        <f>(R2885/100)*(K2885*$K$6)+(R2885/100)*(L2885*$L$6)</f>
        <v>0</v>
      </c>
      <c r="X2885" s="14">
        <f t="shared" si="920"/>
        <v>385</v>
      </c>
      <c r="Y2885" s="14">
        <f t="shared" si="921"/>
        <v>0</v>
      </c>
      <c r="Z2885" s="14">
        <f t="shared" si="922"/>
        <v>0</v>
      </c>
      <c r="AA2885" s="14">
        <f t="shared" si="923"/>
        <v>0</v>
      </c>
      <c r="AB2885" s="14">
        <f t="shared" ref="AB2885:AB2896" si="925">R2885+W2885</f>
        <v>0</v>
      </c>
      <c r="AC2885" s="15">
        <f t="shared" si="924"/>
        <v>385</v>
      </c>
      <c r="AD2885" s="48">
        <f>(ROUND(AC2885-AC2882,1)/AC2882)</f>
        <v>-6.6666666666666666E-2</v>
      </c>
      <c r="AE2885" s="113"/>
      <c r="AF2885" s="60"/>
    </row>
    <row r="2886" spans="1:32">
      <c r="A2886" s="99" t="s">
        <v>818</v>
      </c>
      <c r="B2886" s="93">
        <v>0</v>
      </c>
      <c r="C2886" s="21" t="s">
        <v>339</v>
      </c>
      <c r="D2886" s="12">
        <v>110</v>
      </c>
      <c r="E2886" s="12">
        <v>0</v>
      </c>
      <c r="F2886" s="12">
        <v>0</v>
      </c>
      <c r="G2886" s="12">
        <v>0</v>
      </c>
      <c r="H2886" s="12">
        <v>0</v>
      </c>
      <c r="I2886" s="13">
        <v>80</v>
      </c>
      <c r="J2886" s="13">
        <v>20</v>
      </c>
      <c r="K2886" s="13">
        <v>0</v>
      </c>
      <c r="L2886" s="13">
        <v>0</v>
      </c>
      <c r="M2886" s="13">
        <v>0</v>
      </c>
      <c r="N2886" s="14">
        <f>D2886*$D$7</f>
        <v>154</v>
      </c>
      <c r="O2886" s="14">
        <f>E2886*$E$7</f>
        <v>0</v>
      </c>
      <c r="P2886" s="14">
        <f>F2886*$F$7</f>
        <v>0</v>
      </c>
      <c r="Q2886" s="14">
        <f>G2886*$G$7</f>
        <v>0</v>
      </c>
      <c r="R2886" s="14">
        <f>H2886*$H$7</f>
        <v>0</v>
      </c>
      <c r="S2886" s="14">
        <f>(N2886/100)*(I2886*$I$7)+(N2886/100)*(J2886*$J$7)</f>
        <v>231</v>
      </c>
      <c r="T2886" s="14">
        <f>(O2886/100)*(K2886*$K$7)</f>
        <v>0</v>
      </c>
      <c r="U2886" s="14">
        <f>(P2886/100)*(K2886*$K$7)+(P2886/100)*(L2886*$L$7)</f>
        <v>0</v>
      </c>
      <c r="V2886" s="14">
        <f>(Q2886/100)*(L2886*$L$7)</f>
        <v>0</v>
      </c>
      <c r="W2886" s="14">
        <f>(R2886/100)*(K2886*$K$7)+(R2886/100)*(L2886*$L$7)</f>
        <v>0</v>
      </c>
      <c r="X2886" s="14">
        <f t="shared" si="920"/>
        <v>385</v>
      </c>
      <c r="Y2886" s="14">
        <f t="shared" si="921"/>
        <v>0</v>
      </c>
      <c r="Z2886" s="14">
        <f t="shared" si="922"/>
        <v>0</v>
      </c>
      <c r="AA2886" s="14">
        <f t="shared" si="923"/>
        <v>0</v>
      </c>
      <c r="AB2886" s="14">
        <f t="shared" si="925"/>
        <v>0</v>
      </c>
      <c r="AC2886" s="15">
        <f t="shared" si="924"/>
        <v>385</v>
      </c>
      <c r="AD2886" s="48">
        <f>(ROUND(AC2886-AC2882,1)/AC2882)</f>
        <v>-6.6666666666666666E-2</v>
      </c>
      <c r="AE2886" s="113"/>
      <c r="AF2886" s="60"/>
    </row>
    <row r="2887" spans="1:32">
      <c r="A2887" s="99" t="s">
        <v>667</v>
      </c>
      <c r="B2887" s="93"/>
      <c r="C2887" s="21" t="s">
        <v>340</v>
      </c>
      <c r="D2887" s="12">
        <v>110</v>
      </c>
      <c r="E2887" s="12">
        <v>0</v>
      </c>
      <c r="F2887" s="12">
        <v>0</v>
      </c>
      <c r="G2887" s="12">
        <v>0</v>
      </c>
      <c r="H2887" s="12">
        <v>0</v>
      </c>
      <c r="I2887" s="13">
        <v>80</v>
      </c>
      <c r="J2887" s="13">
        <v>20</v>
      </c>
      <c r="K2887" s="13">
        <v>0</v>
      </c>
      <c r="L2887" s="13">
        <v>0</v>
      </c>
      <c r="M2887" s="13">
        <v>0</v>
      </c>
      <c r="N2887" s="14">
        <f>D2887*$D$8</f>
        <v>154</v>
      </c>
      <c r="O2887" s="14">
        <f>E2887*$E$8</f>
        <v>0</v>
      </c>
      <c r="P2887" s="14">
        <f>F2887*$F$8</f>
        <v>0</v>
      </c>
      <c r="Q2887" s="14">
        <f>G2887*$G$8</f>
        <v>0</v>
      </c>
      <c r="R2887" s="14">
        <f>H2887*$H$8</f>
        <v>0</v>
      </c>
      <c r="S2887" s="14">
        <f>(N2887/100)*(I2887*$I$8)+(N2887/100)*(J2887*$J$8)</f>
        <v>231</v>
      </c>
      <c r="T2887" s="14">
        <f>(O2887/100)*(K2887*$K$8)</f>
        <v>0</v>
      </c>
      <c r="U2887" s="14">
        <f>(P2887/100)*(K2887*$K$8)+(P2887/100)*(L2887*$L$8)</f>
        <v>0</v>
      </c>
      <c r="V2887" s="14">
        <f>(Q2887/100)*(L2887*$L$8)</f>
        <v>0</v>
      </c>
      <c r="W2887" s="14">
        <f>(R2887/100)*(K2887*$K$8)+(R2887/100)*(L2887*$L$8)</f>
        <v>0</v>
      </c>
      <c r="X2887" s="14">
        <f t="shared" si="920"/>
        <v>385</v>
      </c>
      <c r="Y2887" s="14">
        <f t="shared" si="921"/>
        <v>0</v>
      </c>
      <c r="Z2887" s="14">
        <f t="shared" si="922"/>
        <v>0</v>
      </c>
      <c r="AA2887" s="14">
        <f t="shared" si="923"/>
        <v>0</v>
      </c>
      <c r="AB2887" s="14">
        <f t="shared" si="925"/>
        <v>0</v>
      </c>
      <c r="AC2887" s="15">
        <f t="shared" si="924"/>
        <v>385</v>
      </c>
      <c r="AD2887" s="48">
        <f>(ROUND(AC2887-AC2882,1)/AC2882)</f>
        <v>-6.6666666666666666E-2</v>
      </c>
      <c r="AE2887" s="113"/>
      <c r="AF2887" s="60"/>
    </row>
    <row r="2888" spans="1:32">
      <c r="A2888" s="99" t="s">
        <v>606</v>
      </c>
      <c r="B2888" s="93"/>
      <c r="C2888" s="21" t="s">
        <v>1</v>
      </c>
      <c r="D2888" s="12">
        <v>55</v>
      </c>
      <c r="E2888" s="12">
        <v>110</v>
      </c>
      <c r="F2888" s="12">
        <v>0</v>
      </c>
      <c r="G2888" s="12">
        <v>0</v>
      </c>
      <c r="H2888" s="12">
        <v>0</v>
      </c>
      <c r="I2888" s="13">
        <v>80</v>
      </c>
      <c r="J2888" s="13">
        <v>20</v>
      </c>
      <c r="K2888" s="13">
        <v>106</v>
      </c>
      <c r="L2888" s="13">
        <v>0</v>
      </c>
      <c r="M2888" s="13">
        <v>0</v>
      </c>
      <c r="N2888" s="14">
        <f>D2888*$D$9</f>
        <v>66</v>
      </c>
      <c r="O2888" s="14">
        <f>E2888*$E$9</f>
        <v>143</v>
      </c>
      <c r="P2888" s="14">
        <f>F2888*$F$9</f>
        <v>0</v>
      </c>
      <c r="Q2888" s="14">
        <f>G2888*$G$9</f>
        <v>0</v>
      </c>
      <c r="R2888" s="14">
        <f>H2888*$H$9</f>
        <v>0</v>
      </c>
      <c r="S2888" s="14">
        <f>(N2888/100)*(I2888*$I$9)+(N2888/100)*(J2888*$J$9)</f>
        <v>99</v>
      </c>
      <c r="T2888" s="14">
        <f>(O2888/100)*(K2888*$K$9)</f>
        <v>227.36999999999998</v>
      </c>
      <c r="U2888" s="14">
        <f>(P2888/100)*(K2888*$K$9)+(P2888/100)*(L2888*$L$9)</f>
        <v>0</v>
      </c>
      <c r="V2888" s="14">
        <f>(Q2888/100)*(L2888*$L$9)</f>
        <v>0</v>
      </c>
      <c r="W2888" s="14">
        <f>(R2888/100)*(K2888*$K$9)+(R2888/100)*(L2888*$L$9)</f>
        <v>0</v>
      </c>
      <c r="X2888" s="14">
        <f t="shared" si="920"/>
        <v>165</v>
      </c>
      <c r="Y2888" s="14">
        <f t="shared" si="921"/>
        <v>370.37</v>
      </c>
      <c r="Z2888" s="14">
        <f t="shared" si="922"/>
        <v>0</v>
      </c>
      <c r="AA2888" s="14">
        <f t="shared" si="923"/>
        <v>0</v>
      </c>
      <c r="AB2888" s="14">
        <f t="shared" si="925"/>
        <v>0</v>
      </c>
      <c r="AC2888" s="15">
        <f t="shared" si="924"/>
        <v>535.4</v>
      </c>
      <c r="AD2888" s="48">
        <f>(ROUND(AC2888-AC2882,1)/AC2882)</f>
        <v>0.29793939393939395</v>
      </c>
      <c r="AE2888" s="113"/>
      <c r="AF2888" s="60"/>
    </row>
    <row r="2889" spans="1:32">
      <c r="A2889" s="99" t="s">
        <v>845</v>
      </c>
      <c r="B2889" s="93"/>
      <c r="C2889" s="21" t="s">
        <v>2</v>
      </c>
      <c r="D2889" s="12">
        <v>55</v>
      </c>
      <c r="E2889" s="12">
        <v>0</v>
      </c>
      <c r="F2889" s="12">
        <v>110</v>
      </c>
      <c r="G2889" s="12">
        <v>0</v>
      </c>
      <c r="H2889" s="12">
        <v>0</v>
      </c>
      <c r="I2889" s="13">
        <v>80</v>
      </c>
      <c r="J2889" s="13">
        <v>20</v>
      </c>
      <c r="K2889" s="13">
        <v>53</v>
      </c>
      <c r="L2889" s="13">
        <v>53</v>
      </c>
      <c r="M2889" s="13">
        <v>0</v>
      </c>
      <c r="N2889" s="14">
        <f>D2889*$D$10</f>
        <v>66</v>
      </c>
      <c r="O2889" s="14">
        <f>E2889*$E$10</f>
        <v>0</v>
      </c>
      <c r="P2889" s="14">
        <f>F2889*$F$10</f>
        <v>143</v>
      </c>
      <c r="Q2889" s="14">
        <f>G2889*$G$10</f>
        <v>0</v>
      </c>
      <c r="R2889" s="14">
        <f>H2889*$H$10</f>
        <v>0</v>
      </c>
      <c r="S2889" s="14">
        <f>(N2889/100)*(I2889*$I$10)+(N2889/100)*(J2889*$J$10)</f>
        <v>99</v>
      </c>
      <c r="T2889" s="14">
        <f>(O2889/100)*(K2889*$J$10)</f>
        <v>0</v>
      </c>
      <c r="U2889" s="14">
        <f>(P2889/100)*(K2889*$K$10)+(P2889/100)*(L2889*$L$10)</f>
        <v>227.36999999999998</v>
      </c>
      <c r="V2889" s="14">
        <f>(Q2889/100)*(L2889*$L$10)</f>
        <v>0</v>
      </c>
      <c r="W2889" s="14">
        <f>(R2889/100)*(K2889*$K$10)+(R2889/100)*(L2889*$L$10)</f>
        <v>0</v>
      </c>
      <c r="X2889" s="14">
        <f t="shared" si="920"/>
        <v>165</v>
      </c>
      <c r="Y2889" s="14">
        <f t="shared" si="921"/>
        <v>0</v>
      </c>
      <c r="Z2889" s="14">
        <f t="shared" si="922"/>
        <v>370.37</v>
      </c>
      <c r="AA2889" s="14">
        <f t="shared" si="923"/>
        <v>0</v>
      </c>
      <c r="AB2889" s="14">
        <f t="shared" si="925"/>
        <v>0</v>
      </c>
      <c r="AC2889" s="15">
        <f t="shared" si="924"/>
        <v>535.4</v>
      </c>
      <c r="AD2889" s="48">
        <f>(ROUND(AC2889-AC2882,1)/AC2882)</f>
        <v>0.29793939393939395</v>
      </c>
      <c r="AE2889" s="113"/>
      <c r="AF2889" s="60"/>
    </row>
    <row r="2890" spans="1:32">
      <c r="A2890" s="99" t="s">
        <v>846</v>
      </c>
      <c r="B2890" s="93"/>
      <c r="C2890" s="21" t="s">
        <v>3</v>
      </c>
      <c r="D2890" s="12">
        <v>55</v>
      </c>
      <c r="E2890" s="12">
        <v>0</v>
      </c>
      <c r="F2890" s="12">
        <v>0</v>
      </c>
      <c r="G2890" s="12">
        <v>110</v>
      </c>
      <c r="H2890" s="12">
        <v>0</v>
      </c>
      <c r="I2890" s="13">
        <v>80</v>
      </c>
      <c r="J2890" s="13">
        <v>20</v>
      </c>
      <c r="K2890" s="13">
        <v>0</v>
      </c>
      <c r="L2890" s="13">
        <v>106</v>
      </c>
      <c r="M2890" s="13">
        <v>0</v>
      </c>
      <c r="N2890" s="14">
        <f>D2890*$D$11</f>
        <v>66</v>
      </c>
      <c r="O2890" s="14">
        <f>E2890*$E$11</f>
        <v>0</v>
      </c>
      <c r="P2890" s="14">
        <f>F2890*$F$11</f>
        <v>0</v>
      </c>
      <c r="Q2890" s="14">
        <f>G2890*$G$11</f>
        <v>143</v>
      </c>
      <c r="R2890" s="14">
        <f>H2890*$H$11</f>
        <v>0</v>
      </c>
      <c r="S2890" s="14">
        <f>(N2890/100)*(I2890*$I$11)+(N2890/100)*(J2890*$J$11)</f>
        <v>99</v>
      </c>
      <c r="T2890" s="14">
        <f>(O2890/100)*(K2890*$K$11)</f>
        <v>0</v>
      </c>
      <c r="U2890" s="14">
        <f>(P2890/100)*(K2890*$K$11)+(P2890/100)*(L2890*$L$11)</f>
        <v>0</v>
      </c>
      <c r="V2890" s="14">
        <f>(Q2890/100)*(L2890*$L$11)</f>
        <v>227.36999999999998</v>
      </c>
      <c r="W2890" s="14">
        <f>(R2890/100)*(K2890*$K$11)+(R2890/100)*(L2890*$L$11)</f>
        <v>0</v>
      </c>
      <c r="X2890" s="14">
        <f t="shared" si="920"/>
        <v>165</v>
      </c>
      <c r="Y2890" s="14">
        <f t="shared" si="921"/>
        <v>0</v>
      </c>
      <c r="Z2890" s="14">
        <f t="shared" si="922"/>
        <v>0</v>
      </c>
      <c r="AA2890" s="14">
        <f t="shared" si="923"/>
        <v>370.37</v>
      </c>
      <c r="AB2890" s="14">
        <f t="shared" si="925"/>
        <v>0</v>
      </c>
      <c r="AC2890" s="15">
        <f t="shared" si="924"/>
        <v>535.4</v>
      </c>
      <c r="AD2890" s="48">
        <f>(ROUND(AC2890-AC2882,1)/AC2882)</f>
        <v>0.29793939393939395</v>
      </c>
      <c r="AE2890" s="113"/>
      <c r="AF2890" s="60"/>
    </row>
    <row r="2891" spans="1:32">
      <c r="A2891" s="99" t="s">
        <v>847</v>
      </c>
      <c r="B2891" s="93"/>
      <c r="C2891" s="21" t="s">
        <v>4</v>
      </c>
      <c r="D2891" s="12">
        <v>55</v>
      </c>
      <c r="E2891" s="12">
        <v>0</v>
      </c>
      <c r="F2891" s="12">
        <v>0</v>
      </c>
      <c r="G2891" s="12">
        <v>0</v>
      </c>
      <c r="H2891" s="12">
        <v>110</v>
      </c>
      <c r="I2891" s="13">
        <v>80</v>
      </c>
      <c r="J2891" s="13">
        <v>20</v>
      </c>
      <c r="K2891" s="13">
        <v>53</v>
      </c>
      <c r="L2891" s="13">
        <v>53</v>
      </c>
      <c r="M2891" s="13">
        <v>0</v>
      </c>
      <c r="N2891" s="14">
        <f>D2891*$D$12</f>
        <v>66</v>
      </c>
      <c r="O2891" s="14">
        <f>E2891*$E$12</f>
        <v>0</v>
      </c>
      <c r="P2891" s="14">
        <f>F2891*$F$12</f>
        <v>0</v>
      </c>
      <c r="Q2891" s="14">
        <f>G2891*$G$12</f>
        <v>0</v>
      </c>
      <c r="R2891" s="14">
        <f>H2891*$H$12</f>
        <v>143</v>
      </c>
      <c r="S2891" s="14">
        <f>(N2891/100)*(I2891*$I$12)+(N2891/100)*(J2891*$J$12)</f>
        <v>99</v>
      </c>
      <c r="T2891" s="14">
        <f>(O2891/100)*(K2891*$K$12)</f>
        <v>0</v>
      </c>
      <c r="U2891" s="14">
        <f>(P2891/100)*(K2891*$K$12)+(P2891/100)*(L2891*$L$12)</f>
        <v>0</v>
      </c>
      <c r="V2891" s="14">
        <f>(Q2891/100)*(L2891*$L$12)</f>
        <v>0</v>
      </c>
      <c r="W2891" s="14">
        <f>(R2891/100)*(K2891*$K$12)+(R2891/100)*(L2891*$L$12)</f>
        <v>227.36999999999998</v>
      </c>
      <c r="X2891" s="14">
        <f t="shared" si="920"/>
        <v>165</v>
      </c>
      <c r="Y2891" s="14">
        <f t="shared" si="921"/>
        <v>0</v>
      </c>
      <c r="Z2891" s="14">
        <f t="shared" si="922"/>
        <v>0</v>
      </c>
      <c r="AA2891" s="14">
        <f t="shared" si="923"/>
        <v>0</v>
      </c>
      <c r="AB2891" s="14">
        <f t="shared" si="925"/>
        <v>370.37</v>
      </c>
      <c r="AC2891" s="15">
        <f t="shared" si="924"/>
        <v>535.4</v>
      </c>
      <c r="AD2891" s="48">
        <f>(ROUND(AC2891-AC2882,1)/AC2882)</f>
        <v>0.29793939393939395</v>
      </c>
      <c r="AE2891" s="113"/>
      <c r="AF2891" s="60"/>
    </row>
    <row r="2892" spans="1:32">
      <c r="A2892" s="99" t="s">
        <v>848</v>
      </c>
      <c r="B2892" s="93"/>
      <c r="C2892" s="21" t="s">
        <v>328</v>
      </c>
      <c r="D2892" s="12">
        <v>110</v>
      </c>
      <c r="E2892" s="12">
        <v>0</v>
      </c>
      <c r="F2892" s="12">
        <v>0</v>
      </c>
      <c r="G2892" s="12">
        <v>0</v>
      </c>
      <c r="H2892" s="12">
        <v>0</v>
      </c>
      <c r="I2892" s="13">
        <v>80</v>
      </c>
      <c r="J2892" s="13">
        <v>20</v>
      </c>
      <c r="K2892" s="13">
        <v>0</v>
      </c>
      <c r="L2892" s="13">
        <v>0</v>
      </c>
      <c r="M2892" s="13">
        <v>80</v>
      </c>
      <c r="N2892" s="14">
        <f>D2892*$D$13</f>
        <v>143</v>
      </c>
      <c r="O2892" s="14">
        <f>E2892*$E$13</f>
        <v>0</v>
      </c>
      <c r="P2892" s="14">
        <f>F2892*$F$13</f>
        <v>0</v>
      </c>
      <c r="Q2892" s="14">
        <f>G2892*$G$13</f>
        <v>0</v>
      </c>
      <c r="R2892" s="14">
        <f>H2892*$H$13</f>
        <v>0</v>
      </c>
      <c r="S2892" s="14">
        <f>(N2892/100)*(I2892*$I$14)+(N2892/100)*(J2892*$J$14)+(N2892/100)*(M2892*$M$14)</f>
        <v>386.1</v>
      </c>
      <c r="T2892" s="14">
        <f>(O2892/100)*(K2892*$K$13)+(O2892/100)*(M2892*$M$13)</f>
        <v>0</v>
      </c>
      <c r="U2892" s="14">
        <f>(P2892/100)*(K2892*$K$13)+(P2892/100)*(L2892*$L$13)+(P2892/100)*(M2892*$M$13)</f>
        <v>0</v>
      </c>
      <c r="V2892" s="14">
        <f>(Q2892/100)*(L2892*$L$13)+(Q2892/100)*(M2892*$M$13)</f>
        <v>0</v>
      </c>
      <c r="W2892" s="14">
        <f>(R2892/100)*(K2892*$K$13)+(R2892/100)*(L2892*$L$13)+(R2892/100)*(M2892*$M$13)</f>
        <v>0</v>
      </c>
      <c r="X2892" s="14">
        <f t="shared" si="920"/>
        <v>529.1</v>
      </c>
      <c r="Y2892" s="14">
        <f t="shared" si="921"/>
        <v>0</v>
      </c>
      <c r="Z2892" s="14">
        <f t="shared" si="922"/>
        <v>0</v>
      </c>
      <c r="AA2892" s="14">
        <f t="shared" si="923"/>
        <v>0</v>
      </c>
      <c r="AB2892" s="14">
        <f t="shared" si="925"/>
        <v>0</v>
      </c>
      <c r="AC2892" s="15">
        <f t="shared" si="924"/>
        <v>529.1</v>
      </c>
      <c r="AD2892" s="48">
        <f>(ROUND(AC2892-AC2882,1)/AC2882)</f>
        <v>0.28266666666666668</v>
      </c>
      <c r="AE2892" s="113"/>
      <c r="AF2892" s="60"/>
    </row>
    <row r="2893" spans="1:32">
      <c r="A2893" s="99" t="s">
        <v>849</v>
      </c>
      <c r="B2893" s="93"/>
      <c r="C2893" s="21" t="s">
        <v>329</v>
      </c>
      <c r="D2893" s="12">
        <v>110</v>
      </c>
      <c r="E2893" s="12">
        <v>0</v>
      </c>
      <c r="F2893" s="12">
        <v>0</v>
      </c>
      <c r="G2893" s="12">
        <v>0</v>
      </c>
      <c r="H2893" s="12">
        <v>0</v>
      </c>
      <c r="I2893" s="13">
        <v>80</v>
      </c>
      <c r="J2893" s="13">
        <v>20</v>
      </c>
      <c r="K2893" s="13">
        <v>80</v>
      </c>
      <c r="L2893" s="13">
        <v>0</v>
      </c>
      <c r="M2893" s="13">
        <v>0</v>
      </c>
      <c r="N2893" s="14">
        <f>D2893*$D$14</f>
        <v>143</v>
      </c>
      <c r="O2893" s="14">
        <f>E2893*$E$14</f>
        <v>0</v>
      </c>
      <c r="P2893" s="14">
        <f>F2893*$F$14</f>
        <v>0</v>
      </c>
      <c r="Q2893" s="14">
        <f>G2893*$G$14</f>
        <v>0</v>
      </c>
      <c r="R2893" s="14">
        <f>H2893*$H$14</f>
        <v>0</v>
      </c>
      <c r="S2893" s="14">
        <f>(N2893/100)*(I2893*$I$14)+(N2893/100)*(J2893*$J$14)+(N2893/100)*(K2893*$K$14)</f>
        <v>386.1</v>
      </c>
      <c r="T2893" s="14">
        <f>(O2893/100)*(K2893*$K$14)</f>
        <v>0</v>
      </c>
      <c r="U2893" s="14">
        <f>(P2893/100)*(K2893*$K$14)+(P2893/100)*(L2893*$L$14)</f>
        <v>0</v>
      </c>
      <c r="V2893" s="14">
        <f>(Q2893/100)*(L2893*$L$14)</f>
        <v>0</v>
      </c>
      <c r="W2893" s="14">
        <f>(R2893/100)*(K2893*$L$14)+(R2893/100)*(L2893*$M$14)</f>
        <v>0</v>
      </c>
      <c r="X2893" s="14">
        <f t="shared" si="920"/>
        <v>529.1</v>
      </c>
      <c r="Y2893" s="14">
        <f t="shared" si="921"/>
        <v>0</v>
      </c>
      <c r="Z2893" s="14">
        <f t="shared" si="922"/>
        <v>0</v>
      </c>
      <c r="AA2893" s="14">
        <f t="shared" si="923"/>
        <v>0</v>
      </c>
      <c r="AB2893" s="14">
        <f t="shared" si="925"/>
        <v>0</v>
      </c>
      <c r="AC2893" s="15">
        <f t="shared" si="924"/>
        <v>529.1</v>
      </c>
      <c r="AD2893" s="48">
        <f>(ROUND(AC2893-AC2882,1)/AC2882)</f>
        <v>0.28266666666666668</v>
      </c>
      <c r="AE2893" s="113"/>
      <c r="AF2893" s="60"/>
    </row>
    <row r="2894" spans="1:32">
      <c r="A2894" s="99"/>
      <c r="B2894" s="93"/>
      <c r="C2894" s="21" t="s">
        <v>330</v>
      </c>
      <c r="D2894" s="12">
        <v>110</v>
      </c>
      <c r="E2894" s="12">
        <v>0</v>
      </c>
      <c r="F2894" s="12">
        <v>0</v>
      </c>
      <c r="G2894" s="12">
        <v>0</v>
      </c>
      <c r="H2894" s="12">
        <v>0</v>
      </c>
      <c r="I2894" s="13">
        <v>80</v>
      </c>
      <c r="J2894" s="13">
        <v>20</v>
      </c>
      <c r="K2894" s="13">
        <v>0</v>
      </c>
      <c r="L2894" s="13">
        <v>80</v>
      </c>
      <c r="M2894" s="13">
        <v>0</v>
      </c>
      <c r="N2894" s="14">
        <f>D2894*$D$15</f>
        <v>143</v>
      </c>
      <c r="O2894" s="14">
        <f>E2894*$E$15</f>
        <v>0</v>
      </c>
      <c r="P2894" s="14">
        <f>F2894*$F$15</f>
        <v>0</v>
      </c>
      <c r="Q2894" s="14">
        <f>G2894*$G$15</f>
        <v>0</v>
      </c>
      <c r="R2894" s="14">
        <f>H2894*$H$15</f>
        <v>0</v>
      </c>
      <c r="S2894" s="14">
        <f>(N2894/100)*(I2894*$I$15)+(N2894/100)*(J2894*$J$15)+(N2894/100)*(L2894*$L$15)</f>
        <v>386.1</v>
      </c>
      <c r="T2894" s="14">
        <f>(O2894/100)*(K2894*$K$15)</f>
        <v>0</v>
      </c>
      <c r="U2894" s="14">
        <f>(P2894/100)*(K2894*$K$15)+(P2894/100)*(L2894*$L$15)</f>
        <v>0</v>
      </c>
      <c r="V2894" s="14">
        <f>(Q2894/100)*(L2894*$L$15)</f>
        <v>0</v>
      </c>
      <c r="W2894" s="14">
        <f>(R2894/100)*(K2894*$K$15)+(R2894/100)*(L2894*$L$15)</f>
        <v>0</v>
      </c>
      <c r="X2894" s="14">
        <f t="shared" si="920"/>
        <v>529.1</v>
      </c>
      <c r="Y2894" s="14">
        <f t="shared" si="921"/>
        <v>0</v>
      </c>
      <c r="Z2894" s="14">
        <f t="shared" si="922"/>
        <v>0</v>
      </c>
      <c r="AA2894" s="14">
        <f t="shared" si="923"/>
        <v>0</v>
      </c>
      <c r="AB2894" s="14">
        <f t="shared" si="925"/>
        <v>0</v>
      </c>
      <c r="AC2894" s="15">
        <f t="shared" si="924"/>
        <v>529.1</v>
      </c>
      <c r="AD2894" s="48">
        <f>(ROUND(AC2894-AC2882,1)/AC2882)</f>
        <v>0.28266666666666668</v>
      </c>
      <c r="AE2894" s="113"/>
      <c r="AF2894" s="60"/>
    </row>
    <row r="2895" spans="1:32">
      <c r="A2895" s="99"/>
      <c r="B2895" s="93"/>
      <c r="C2895" s="21" t="s">
        <v>326</v>
      </c>
      <c r="D2895" s="12">
        <v>110</v>
      </c>
      <c r="E2895" s="12">
        <v>0</v>
      </c>
      <c r="F2895" s="12">
        <v>0</v>
      </c>
      <c r="G2895" s="12">
        <v>0</v>
      </c>
      <c r="H2895" s="12">
        <v>0</v>
      </c>
      <c r="I2895" s="13">
        <v>80</v>
      </c>
      <c r="J2895" s="13">
        <v>63</v>
      </c>
      <c r="K2895" s="13">
        <v>0</v>
      </c>
      <c r="L2895" s="13">
        <v>0</v>
      </c>
      <c r="M2895" s="13">
        <v>0</v>
      </c>
      <c r="N2895" s="14">
        <f>D2895*$D$16</f>
        <v>143</v>
      </c>
      <c r="O2895" s="14">
        <f>E2895*$E$16</f>
        <v>0</v>
      </c>
      <c r="P2895" s="14">
        <f>F2895*$F$16</f>
        <v>0</v>
      </c>
      <c r="Q2895" s="14">
        <f>G2895*$G$16</f>
        <v>0</v>
      </c>
      <c r="R2895" s="14">
        <f>H2895*$H$16</f>
        <v>0</v>
      </c>
      <c r="S2895" s="14">
        <f>(N2895/100)*(I2895*$I$16)+(N2895/100)*(J2895*$J$16)</f>
        <v>321.60699999999997</v>
      </c>
      <c r="T2895" s="14">
        <f>(O2895/100)*(K2895*$K$16)</f>
        <v>0</v>
      </c>
      <c r="U2895" s="14">
        <f>(P2895/100)*(K2895*$K$16)+(P2895/100)*(L2895*$L$16)</f>
        <v>0</v>
      </c>
      <c r="V2895" s="14">
        <f>(Q2895/100)*(L2895*$L$16)</f>
        <v>0</v>
      </c>
      <c r="W2895" s="14">
        <f>(R2895/100)*(K2895*$K$16)+(R2895/100)*(L2895*$L$16)</f>
        <v>0</v>
      </c>
      <c r="X2895" s="14">
        <f t="shared" si="920"/>
        <v>464.60699999999997</v>
      </c>
      <c r="Y2895" s="14">
        <f t="shared" si="921"/>
        <v>0</v>
      </c>
      <c r="Z2895" s="14">
        <f t="shared" si="922"/>
        <v>0</v>
      </c>
      <c r="AA2895" s="14">
        <f t="shared" si="923"/>
        <v>0</v>
      </c>
      <c r="AB2895" s="14">
        <f t="shared" si="925"/>
        <v>0</v>
      </c>
      <c r="AC2895" s="15">
        <f t="shared" si="924"/>
        <v>464.6</v>
      </c>
      <c r="AD2895" s="48">
        <f>(ROUND(AC2895-AC2882,1)/AC2882)</f>
        <v>0.12630303030303031</v>
      </c>
      <c r="AE2895" s="113"/>
      <c r="AF2895" s="60"/>
    </row>
    <row r="2896" spans="1:32">
      <c r="A2896" s="99"/>
      <c r="B2896" s="93"/>
      <c r="C2896" s="21" t="s">
        <v>327</v>
      </c>
      <c r="D2896" s="12">
        <v>110</v>
      </c>
      <c r="E2896" s="12">
        <v>0</v>
      </c>
      <c r="F2896" s="12">
        <v>0</v>
      </c>
      <c r="G2896" s="12">
        <v>0</v>
      </c>
      <c r="H2896" s="12">
        <v>0</v>
      </c>
      <c r="I2896" s="13">
        <v>102</v>
      </c>
      <c r="J2896" s="13">
        <v>20</v>
      </c>
      <c r="K2896" s="13">
        <v>0</v>
      </c>
      <c r="L2896" s="13">
        <v>0</v>
      </c>
      <c r="M2896" s="13">
        <v>0</v>
      </c>
      <c r="N2896" s="14">
        <f>D2896*$D$17</f>
        <v>143</v>
      </c>
      <c r="O2896" s="14">
        <f>E2896*$E$17</f>
        <v>0</v>
      </c>
      <c r="P2896" s="14">
        <f>F2896*$F$17</f>
        <v>0</v>
      </c>
      <c r="Q2896" s="14">
        <f>G2896*$G$17</f>
        <v>0</v>
      </c>
      <c r="R2896" s="14">
        <f>H2896*$H$17</f>
        <v>0</v>
      </c>
      <c r="S2896" s="14">
        <f>(N2896/100)*(I2896*$I$17)+(N2896/100)*(J2896*$J$17)</f>
        <v>364.07799999999997</v>
      </c>
      <c r="T2896" s="14">
        <f>(O2896/100)*(K2896*$K$17)</f>
        <v>0</v>
      </c>
      <c r="U2896" s="14">
        <f>(P2896/100)*(K2896*$K$17)+(P2896/100)*(L2896*$L$17)</f>
        <v>0</v>
      </c>
      <c r="V2896" s="14">
        <f>(Q2896/100)*(L2896*$L$17)</f>
        <v>0</v>
      </c>
      <c r="W2896" s="14">
        <f>(R2896/100)*(K2896*$K$17)+(R2896/100)*(L2896*$L$17)</f>
        <v>0</v>
      </c>
      <c r="X2896" s="14">
        <f t="shared" si="920"/>
        <v>507.07799999999997</v>
      </c>
      <c r="Y2896" s="14">
        <f t="shared" si="921"/>
        <v>0</v>
      </c>
      <c r="Z2896" s="14">
        <f t="shared" si="922"/>
        <v>0</v>
      </c>
      <c r="AA2896" s="14">
        <f t="shared" si="923"/>
        <v>0</v>
      </c>
      <c r="AB2896" s="14">
        <f t="shared" si="925"/>
        <v>0</v>
      </c>
      <c r="AC2896" s="15">
        <f t="shared" si="924"/>
        <v>507.1</v>
      </c>
      <c r="AD2896" s="48">
        <f>(ROUND(AC2896-AC2882,1)/AC2882)</f>
        <v>0.22933333333333331</v>
      </c>
      <c r="AE2896" s="113"/>
      <c r="AF2896" s="60"/>
    </row>
    <row r="2897" spans="1:32">
      <c r="A2897" s="106" t="s">
        <v>0</v>
      </c>
      <c r="B2897" s="90" t="s">
        <v>665</v>
      </c>
      <c r="C2897" s="50" t="s">
        <v>242</v>
      </c>
      <c r="D2897" s="11">
        <v>94</v>
      </c>
      <c r="E2897" s="11">
        <v>0</v>
      </c>
      <c r="F2897" s="11">
        <v>0</v>
      </c>
      <c r="G2897" s="11">
        <v>0</v>
      </c>
      <c r="H2897" s="11">
        <v>50</v>
      </c>
      <c r="I2897" s="51">
        <v>50</v>
      </c>
      <c r="J2897" s="51">
        <v>25</v>
      </c>
      <c r="K2897" s="51">
        <v>20</v>
      </c>
      <c r="L2897" s="51">
        <v>20</v>
      </c>
      <c r="M2897" s="51">
        <v>0</v>
      </c>
      <c r="N2897" s="52">
        <f>D2897*$D$3</f>
        <v>141</v>
      </c>
      <c r="O2897" s="52">
        <f>E2897*$E$3</f>
        <v>0</v>
      </c>
      <c r="P2897" s="52">
        <f>F2897*$F$3</f>
        <v>0</v>
      </c>
      <c r="Q2897" s="52">
        <f>G2897*$G$3</f>
        <v>0</v>
      </c>
      <c r="R2897" s="52">
        <f>H2897*$H$3</f>
        <v>75</v>
      </c>
      <c r="S2897" s="52">
        <f>(N2897/100)*(I2897*$I$3)+(N2897/100)*(J2897*$J$3)</f>
        <v>158.625</v>
      </c>
      <c r="T2897" s="52">
        <f>(O2897/100)*(K2897*$K$3)</f>
        <v>0</v>
      </c>
      <c r="U2897" s="52">
        <f>(P2897/100)*(K2897*$K$3)+(P2897/100)*(L2897*$L$3)</f>
        <v>0</v>
      </c>
      <c r="V2897" s="52">
        <f>(Q2897/100)*(L2897*$L$3)</f>
        <v>0</v>
      </c>
      <c r="W2897" s="52">
        <f>(R2897/100)*(K2897*$K$3)+(R2897/100)*(L2897*$L$3)</f>
        <v>45</v>
      </c>
      <c r="X2897" s="52">
        <f t="shared" si="888"/>
        <v>299.625</v>
      </c>
      <c r="Y2897" s="52">
        <f t="shared" si="889"/>
        <v>0</v>
      </c>
      <c r="Z2897" s="52">
        <f t="shared" si="890"/>
        <v>0</v>
      </c>
      <c r="AA2897" s="52">
        <f t="shared" si="891"/>
        <v>0</v>
      </c>
      <c r="AB2897" s="52">
        <f>R2897+W2897</f>
        <v>120</v>
      </c>
      <c r="AC2897" s="53">
        <f>ROUND(X2897+Y2897+Z2897+AA2897+AB2897,1)</f>
        <v>419.6</v>
      </c>
      <c r="AD2897" s="58"/>
      <c r="AE2897" s="113"/>
      <c r="AF2897" s="60"/>
    </row>
    <row r="2898" spans="1:32">
      <c r="A2898" s="99" t="s">
        <v>815</v>
      </c>
      <c r="B2898" s="91">
        <v>16</v>
      </c>
      <c r="C2898" s="21" t="s">
        <v>325</v>
      </c>
      <c r="D2898" s="12">
        <v>94</v>
      </c>
      <c r="E2898" s="12">
        <v>0</v>
      </c>
      <c r="F2898" s="12">
        <v>0</v>
      </c>
      <c r="G2898" s="12">
        <v>0</v>
      </c>
      <c r="H2898" s="12">
        <v>50</v>
      </c>
      <c r="I2898" s="13">
        <v>77</v>
      </c>
      <c r="J2898" s="13">
        <v>45</v>
      </c>
      <c r="K2898" s="13">
        <v>20</v>
      </c>
      <c r="L2898" s="13">
        <v>20</v>
      </c>
      <c r="M2898" s="13">
        <v>0</v>
      </c>
      <c r="N2898" s="14">
        <f>D2898*$D$4</f>
        <v>122.2</v>
      </c>
      <c r="O2898" s="14">
        <f>E2898*$E$4</f>
        <v>0</v>
      </c>
      <c r="P2898" s="14">
        <f>F2898*$F$4</f>
        <v>0</v>
      </c>
      <c r="Q2898" s="14">
        <f>G2898*$G$4</f>
        <v>0</v>
      </c>
      <c r="R2898" s="14">
        <f>H2898*$H$4</f>
        <v>65</v>
      </c>
      <c r="S2898" s="14">
        <f>(N2898/100)*(I2898*$I$4)+(N2898/100)*(J2898*$J$4)</f>
        <v>268.35119999999995</v>
      </c>
      <c r="T2898" s="14">
        <f>(O2898/100)*(K2898*$K$4)</f>
        <v>0</v>
      </c>
      <c r="U2898" s="14">
        <f>(P2898/100)*(K2898*$K$4)+(P2898/100)*(L2898*$L$4)</f>
        <v>0</v>
      </c>
      <c r="V2898" s="14">
        <f>(Q2898/100)*(L2898*$L$4)</f>
        <v>0</v>
      </c>
      <c r="W2898" s="14">
        <f>(R2898/100)*(K2898*$K$4)+(R2898/100)*(L2898*$L$4)</f>
        <v>39</v>
      </c>
      <c r="X2898" s="14">
        <f t="shared" si="888"/>
        <v>390.55119999999994</v>
      </c>
      <c r="Y2898" s="14">
        <f t="shared" si="889"/>
        <v>0</v>
      </c>
      <c r="Z2898" s="14">
        <f t="shared" si="890"/>
        <v>0</v>
      </c>
      <c r="AA2898" s="14">
        <f t="shared" si="891"/>
        <v>0</v>
      </c>
      <c r="AB2898" s="14">
        <f>R2898+W2898</f>
        <v>104</v>
      </c>
      <c r="AC2898" s="15">
        <f>ROUND(X2898+Y2898+Z2898+AA2898+AB2898,1)</f>
        <v>494.6</v>
      </c>
      <c r="AD2898" s="48">
        <f>(ROUND(AC2898-AC2897,1)/AC2897)</f>
        <v>0.17874165872259293</v>
      </c>
      <c r="AE2898" s="113"/>
      <c r="AF2898" s="60"/>
    </row>
    <row r="2899" spans="1:32">
      <c r="A2899" s="99" t="s">
        <v>816</v>
      </c>
      <c r="B2899" s="91">
        <v>10</v>
      </c>
      <c r="C2899" s="21" t="s">
        <v>850</v>
      </c>
      <c r="D2899" s="12">
        <v>94</v>
      </c>
      <c r="E2899" s="12">
        <v>0</v>
      </c>
      <c r="F2899" s="12">
        <v>0</v>
      </c>
      <c r="G2899" s="12">
        <v>0</v>
      </c>
      <c r="H2899" s="12">
        <v>50</v>
      </c>
      <c r="I2899" s="13">
        <v>50</v>
      </c>
      <c r="J2899" s="13">
        <v>25</v>
      </c>
      <c r="K2899" s="13">
        <v>20</v>
      </c>
      <c r="L2899" s="13">
        <v>20</v>
      </c>
      <c r="M2899" s="13">
        <v>0</v>
      </c>
      <c r="N2899" s="14">
        <f>D2899*$D$5</f>
        <v>131.6</v>
      </c>
      <c r="O2899" s="14">
        <f>E2899*$E$5</f>
        <v>0</v>
      </c>
      <c r="P2899" s="14">
        <f>F2899*$F$5</f>
        <v>0</v>
      </c>
      <c r="Q2899" s="14">
        <f>G2899*$G$5</f>
        <v>0</v>
      </c>
      <c r="R2899" s="14">
        <f>H2899*$H$5</f>
        <v>70</v>
      </c>
      <c r="S2899" s="14">
        <f>(N2899/100)*(I2899*$I$5)+(N2899/100)*(J2899*$J$5)</f>
        <v>148.04999999999998</v>
      </c>
      <c r="T2899" s="14">
        <f>(O2899/100)*(K2899*$K$5)</f>
        <v>0</v>
      </c>
      <c r="U2899" s="14">
        <f>(P2899/100)*(K2899*$K$5)+(P2899/100)*(L2899*$L$5)</f>
        <v>0</v>
      </c>
      <c r="V2899" s="14">
        <f>(Q2899/100)*(L2899*$L$5)</f>
        <v>0</v>
      </c>
      <c r="W2899" s="14">
        <f>(R2899/100)*(K2899*$K$5)+(R2899/100)*(L2899*$L$5)</f>
        <v>42</v>
      </c>
      <c r="X2899" s="14">
        <f t="shared" si="888"/>
        <v>279.64999999999998</v>
      </c>
      <c r="Y2899" s="14">
        <f t="shared" si="889"/>
        <v>0</v>
      </c>
      <c r="Z2899" s="14">
        <f t="shared" si="890"/>
        <v>0</v>
      </c>
      <c r="AA2899" s="14">
        <f t="shared" si="891"/>
        <v>0</v>
      </c>
      <c r="AB2899" s="14">
        <f>R2899+W2899</f>
        <v>112</v>
      </c>
      <c r="AC2899" s="15">
        <f t="shared" ref="AC2899:AC2911" si="926">ROUND(X2899+Y2899+Z2899+AA2899+AB2899,1)</f>
        <v>391.7</v>
      </c>
      <c r="AD2899" s="48">
        <f>(ROUND(AC2899-AC2897,1)/AC2897)</f>
        <v>-6.6491897044804571E-2</v>
      </c>
      <c r="AE2899" s="113" t="s">
        <v>814</v>
      </c>
      <c r="AF2899" s="60"/>
    </row>
    <row r="2900" spans="1:32">
      <c r="A2900" s="99" t="s">
        <v>817</v>
      </c>
      <c r="B2900" s="91">
        <v>0</v>
      </c>
      <c r="C2900" s="21" t="s">
        <v>338</v>
      </c>
      <c r="D2900" s="12">
        <v>94</v>
      </c>
      <c r="E2900" s="12">
        <v>0</v>
      </c>
      <c r="F2900" s="12">
        <v>0</v>
      </c>
      <c r="G2900" s="12">
        <v>0</v>
      </c>
      <c r="H2900" s="12">
        <v>50</v>
      </c>
      <c r="I2900" s="13">
        <v>50</v>
      </c>
      <c r="J2900" s="13">
        <v>25</v>
      </c>
      <c r="K2900" s="13">
        <v>20</v>
      </c>
      <c r="L2900" s="13">
        <v>20</v>
      </c>
      <c r="M2900" s="13">
        <v>0</v>
      </c>
      <c r="N2900" s="14">
        <f>D2900*$D$6</f>
        <v>131.6</v>
      </c>
      <c r="O2900" s="14">
        <f>E2900*$E$6</f>
        <v>0</v>
      </c>
      <c r="P2900" s="14">
        <f>F2900*$F$6</f>
        <v>0</v>
      </c>
      <c r="Q2900" s="14">
        <f>G2900*$G$6</f>
        <v>0</v>
      </c>
      <c r="R2900" s="14">
        <f>H2900*$H$6</f>
        <v>70</v>
      </c>
      <c r="S2900" s="14">
        <f>(N2900/100)*(I2900*$I$6)+(N2900/100)*(J2900*$J$6)</f>
        <v>148.04999999999998</v>
      </c>
      <c r="T2900" s="14">
        <f>(O2900/100)*(K2900*$K$6)</f>
        <v>0</v>
      </c>
      <c r="U2900" s="14">
        <f>(P2900/100)*(K2900*$K$6)+(P2900/100)*(L2900*$L$6)</f>
        <v>0</v>
      </c>
      <c r="V2900" s="14">
        <f>(Q2900/100)*(L2900*$L$6)</f>
        <v>0</v>
      </c>
      <c r="W2900" s="14">
        <f>(R2900/100)*(K2900*$K$6)+(R2900/100)*(L2900*$L$6)</f>
        <v>42</v>
      </c>
      <c r="X2900" s="14">
        <f t="shared" si="888"/>
        <v>279.64999999999998</v>
      </c>
      <c r="Y2900" s="14">
        <f t="shared" si="889"/>
        <v>0</v>
      </c>
      <c r="Z2900" s="14">
        <f t="shared" si="890"/>
        <v>0</v>
      </c>
      <c r="AA2900" s="14">
        <f t="shared" si="891"/>
        <v>0</v>
      </c>
      <c r="AB2900" s="14">
        <f t="shared" ref="AB2900:AB2911" si="927">R2900+W2900</f>
        <v>112</v>
      </c>
      <c r="AC2900" s="15">
        <f t="shared" si="926"/>
        <v>391.7</v>
      </c>
      <c r="AD2900" s="48">
        <f>(ROUND(AC2900-AC2897,1)/AC2897)</f>
        <v>-6.6491897044804571E-2</v>
      </c>
      <c r="AE2900" s="113"/>
      <c r="AF2900" s="60"/>
    </row>
    <row r="2901" spans="1:32">
      <c r="A2901" s="99" t="s">
        <v>818</v>
      </c>
      <c r="B2901" s="91">
        <v>0</v>
      </c>
      <c r="C2901" s="21" t="s">
        <v>339</v>
      </c>
      <c r="D2901" s="12">
        <v>94</v>
      </c>
      <c r="E2901" s="12">
        <v>0</v>
      </c>
      <c r="F2901" s="12">
        <v>0</v>
      </c>
      <c r="G2901" s="12">
        <v>0</v>
      </c>
      <c r="H2901" s="12">
        <v>50</v>
      </c>
      <c r="I2901" s="13">
        <v>50</v>
      </c>
      <c r="J2901" s="13">
        <v>25</v>
      </c>
      <c r="K2901" s="13">
        <v>20</v>
      </c>
      <c r="L2901" s="13">
        <v>20</v>
      </c>
      <c r="M2901" s="13">
        <v>0</v>
      </c>
      <c r="N2901" s="14">
        <f>D2901*$D$7</f>
        <v>131.6</v>
      </c>
      <c r="O2901" s="14">
        <f>E2901*$E$7</f>
        <v>0</v>
      </c>
      <c r="P2901" s="14">
        <f>F2901*$F$7</f>
        <v>0</v>
      </c>
      <c r="Q2901" s="14">
        <f>G2901*$G$7</f>
        <v>0</v>
      </c>
      <c r="R2901" s="14">
        <f>H2901*$H$7</f>
        <v>70</v>
      </c>
      <c r="S2901" s="14">
        <f>(N2901/100)*(I2901*$I$7)+(N2901/100)*(J2901*$J$7)</f>
        <v>148.04999999999998</v>
      </c>
      <c r="T2901" s="14">
        <f>(O2901/100)*(K2901*$K$7)</f>
        <v>0</v>
      </c>
      <c r="U2901" s="14">
        <f>(P2901/100)*(K2901*$K$7)+(P2901/100)*(L2901*$L$7)</f>
        <v>0</v>
      </c>
      <c r="V2901" s="14">
        <f>(Q2901/100)*(L2901*$L$7)</f>
        <v>0</v>
      </c>
      <c r="W2901" s="14">
        <f>(R2901/100)*(K2901*$K$7)+(R2901/100)*(L2901*$L$7)</f>
        <v>42</v>
      </c>
      <c r="X2901" s="14">
        <f t="shared" si="888"/>
        <v>279.64999999999998</v>
      </c>
      <c r="Y2901" s="14">
        <f t="shared" si="889"/>
        <v>0</v>
      </c>
      <c r="Z2901" s="14">
        <f t="shared" si="890"/>
        <v>0</v>
      </c>
      <c r="AA2901" s="14">
        <f t="shared" si="891"/>
        <v>0</v>
      </c>
      <c r="AB2901" s="14">
        <f t="shared" si="927"/>
        <v>112</v>
      </c>
      <c r="AC2901" s="15">
        <f t="shared" si="926"/>
        <v>391.7</v>
      </c>
      <c r="AD2901" s="48">
        <f>(ROUND(AC2901-AC2897,1)/AC2897)</f>
        <v>-6.6491897044804571E-2</v>
      </c>
      <c r="AE2901" s="113"/>
      <c r="AF2901" s="60"/>
    </row>
    <row r="2902" spans="1:32">
      <c r="A2902" s="99" t="s">
        <v>667</v>
      </c>
      <c r="B2902" s="91"/>
      <c r="C2902" s="21" t="s">
        <v>340</v>
      </c>
      <c r="D2902" s="12">
        <v>94</v>
      </c>
      <c r="E2902" s="12">
        <v>0</v>
      </c>
      <c r="F2902" s="12">
        <v>0</v>
      </c>
      <c r="G2902" s="12">
        <v>0</v>
      </c>
      <c r="H2902" s="12">
        <v>50</v>
      </c>
      <c r="I2902" s="13">
        <v>50</v>
      </c>
      <c r="J2902" s="13">
        <v>25</v>
      </c>
      <c r="K2902" s="13">
        <v>20</v>
      </c>
      <c r="L2902" s="13">
        <v>20</v>
      </c>
      <c r="M2902" s="13">
        <v>0</v>
      </c>
      <c r="N2902" s="14">
        <f>D2902*$D$8</f>
        <v>131.6</v>
      </c>
      <c r="O2902" s="14">
        <f>E2902*$E$8</f>
        <v>0</v>
      </c>
      <c r="P2902" s="14">
        <f>F2902*$F$8</f>
        <v>0</v>
      </c>
      <c r="Q2902" s="14">
        <f>G2902*$G$8</f>
        <v>0</v>
      </c>
      <c r="R2902" s="14">
        <f>H2902*$H$8</f>
        <v>70</v>
      </c>
      <c r="S2902" s="14">
        <f>(N2902/100)*(I2902*$I$8)+(N2902/100)*(J2902*$J$8)</f>
        <v>148.04999999999998</v>
      </c>
      <c r="T2902" s="14">
        <f>(O2902/100)*(K2902*$K$8)</f>
        <v>0</v>
      </c>
      <c r="U2902" s="14">
        <f>(P2902/100)*(K2902*$K$8)+(P2902/100)*(L2902*$L$8)</f>
        <v>0</v>
      </c>
      <c r="V2902" s="14">
        <f>(Q2902/100)*(L2902*$L$8)</f>
        <v>0</v>
      </c>
      <c r="W2902" s="14">
        <f>(R2902/100)*(K2902*$K$8)+(R2902/100)*(L2902*$L$8)</f>
        <v>42</v>
      </c>
      <c r="X2902" s="14">
        <f t="shared" si="888"/>
        <v>279.64999999999998</v>
      </c>
      <c r="Y2902" s="14">
        <f t="shared" si="889"/>
        <v>0</v>
      </c>
      <c r="Z2902" s="14">
        <f t="shared" si="890"/>
        <v>0</v>
      </c>
      <c r="AA2902" s="14">
        <f t="shared" si="891"/>
        <v>0</v>
      </c>
      <c r="AB2902" s="14">
        <f t="shared" si="927"/>
        <v>112</v>
      </c>
      <c r="AC2902" s="15">
        <f t="shared" si="926"/>
        <v>391.7</v>
      </c>
      <c r="AD2902" s="48">
        <f>(ROUND(AC2902-AC2897,1)/AC2897)</f>
        <v>-6.6491897044804571E-2</v>
      </c>
      <c r="AE2902" s="113"/>
      <c r="AF2902" s="60"/>
    </row>
    <row r="2903" spans="1:32">
      <c r="A2903" s="99" t="s">
        <v>606</v>
      </c>
      <c r="B2903" s="91"/>
      <c r="C2903" s="21" t="s">
        <v>1</v>
      </c>
      <c r="D2903" s="12">
        <v>47</v>
      </c>
      <c r="E2903" s="12">
        <v>143</v>
      </c>
      <c r="F2903" s="12">
        <v>0</v>
      </c>
      <c r="G2903" s="12">
        <v>0</v>
      </c>
      <c r="H2903" s="12">
        <v>0</v>
      </c>
      <c r="I2903" s="13">
        <v>50</v>
      </c>
      <c r="J2903" s="13">
        <v>25</v>
      </c>
      <c r="K2903" s="13">
        <v>85</v>
      </c>
      <c r="L2903" s="13">
        <v>0</v>
      </c>
      <c r="M2903" s="13">
        <v>0</v>
      </c>
      <c r="N2903" s="14">
        <f>D2903*$D$9</f>
        <v>56.4</v>
      </c>
      <c r="O2903" s="14">
        <f>E2903*$E$9</f>
        <v>185.9</v>
      </c>
      <c r="P2903" s="14">
        <f>F2903*$F$9</f>
        <v>0</v>
      </c>
      <c r="Q2903" s="14">
        <f>G2903*$G$9</f>
        <v>0</v>
      </c>
      <c r="R2903" s="14">
        <f>H2903*$H$9</f>
        <v>0</v>
      </c>
      <c r="S2903" s="14">
        <f>(N2903/100)*(I2903*$I$9)+(N2903/100)*(J2903*$J$9)</f>
        <v>63.449999999999996</v>
      </c>
      <c r="T2903" s="14">
        <f>(O2903/100)*(K2903*$K$9)</f>
        <v>237.02250000000001</v>
      </c>
      <c r="U2903" s="14">
        <f>(P2903/100)*(K2903*$K$9)+(P2903/100)*(L2903*$L$9)</f>
        <v>0</v>
      </c>
      <c r="V2903" s="14">
        <f>(Q2903/100)*(L2903*$L$9)</f>
        <v>0</v>
      </c>
      <c r="W2903" s="14">
        <f>(R2903/100)*(K2903*$K$9)+(R2903/100)*(L2903*$L$9)</f>
        <v>0</v>
      </c>
      <c r="X2903" s="14">
        <f t="shared" si="888"/>
        <v>119.85</v>
      </c>
      <c r="Y2903" s="14">
        <f t="shared" si="889"/>
        <v>422.92250000000001</v>
      </c>
      <c r="Z2903" s="14">
        <f t="shared" si="890"/>
        <v>0</v>
      </c>
      <c r="AA2903" s="14">
        <f t="shared" si="891"/>
        <v>0</v>
      </c>
      <c r="AB2903" s="14">
        <f t="shared" si="927"/>
        <v>0</v>
      </c>
      <c r="AC2903" s="15">
        <f t="shared" si="926"/>
        <v>542.79999999999995</v>
      </c>
      <c r="AD2903" s="48">
        <f>(ROUND(AC2903-AC2897,1)/AC2897)</f>
        <v>0.29361296472831266</v>
      </c>
      <c r="AE2903" s="113"/>
      <c r="AF2903" s="60"/>
    </row>
    <row r="2904" spans="1:32">
      <c r="A2904" s="99" t="s">
        <v>845</v>
      </c>
      <c r="B2904" s="91"/>
      <c r="C2904" s="21" t="s">
        <v>2</v>
      </c>
      <c r="D2904" s="12">
        <v>47</v>
      </c>
      <c r="E2904" s="12">
        <v>0</v>
      </c>
      <c r="F2904" s="12">
        <v>143</v>
      </c>
      <c r="G2904" s="12">
        <v>0</v>
      </c>
      <c r="H2904" s="12">
        <v>0</v>
      </c>
      <c r="I2904" s="13">
        <v>50</v>
      </c>
      <c r="J2904" s="13">
        <v>25</v>
      </c>
      <c r="K2904" s="13">
        <v>42.5</v>
      </c>
      <c r="L2904" s="13">
        <v>42.5</v>
      </c>
      <c r="M2904" s="13">
        <v>0</v>
      </c>
      <c r="N2904" s="14">
        <f>D2904*$D$10</f>
        <v>56.4</v>
      </c>
      <c r="O2904" s="14">
        <f>E2904*$E$10</f>
        <v>0</v>
      </c>
      <c r="P2904" s="14">
        <f>F2904*$F$10</f>
        <v>185.9</v>
      </c>
      <c r="Q2904" s="14">
        <f>G2904*$G$10</f>
        <v>0</v>
      </c>
      <c r="R2904" s="14">
        <f>H2904*$H$10</f>
        <v>0</v>
      </c>
      <c r="S2904" s="14">
        <f>(N2904/100)*(I2904*$I$10)+(N2904/100)*(J2904*$J$10)</f>
        <v>63.449999999999996</v>
      </c>
      <c r="T2904" s="14">
        <f>(O2904/100)*(K2904*$J$10)</f>
        <v>0</v>
      </c>
      <c r="U2904" s="14">
        <f>(P2904/100)*(K2904*$K$10)+(P2904/100)*(L2904*$L$10)</f>
        <v>237.02250000000001</v>
      </c>
      <c r="V2904" s="14">
        <f>(Q2904/100)*(L2904*$L$10)</f>
        <v>0</v>
      </c>
      <c r="W2904" s="14">
        <f>(R2904/100)*(K2904*$K$10)+(R2904/100)*(L2904*$L$10)</f>
        <v>0</v>
      </c>
      <c r="X2904" s="14">
        <f t="shared" si="888"/>
        <v>119.85</v>
      </c>
      <c r="Y2904" s="14">
        <f t="shared" si="889"/>
        <v>0</v>
      </c>
      <c r="Z2904" s="14">
        <f t="shared" si="890"/>
        <v>422.92250000000001</v>
      </c>
      <c r="AA2904" s="14">
        <f t="shared" si="891"/>
        <v>0</v>
      </c>
      <c r="AB2904" s="14">
        <f t="shared" si="927"/>
        <v>0</v>
      </c>
      <c r="AC2904" s="15">
        <f t="shared" si="926"/>
        <v>542.79999999999995</v>
      </c>
      <c r="AD2904" s="48">
        <f>(ROUND(AC2904-AC2897,1)/AC2897)</f>
        <v>0.29361296472831266</v>
      </c>
      <c r="AE2904" s="113"/>
      <c r="AF2904" s="60"/>
    </row>
    <row r="2905" spans="1:32">
      <c r="A2905" s="99" t="s">
        <v>846</v>
      </c>
      <c r="B2905" s="91"/>
      <c r="C2905" s="21" t="s">
        <v>3</v>
      </c>
      <c r="D2905" s="12">
        <v>47</v>
      </c>
      <c r="E2905" s="12">
        <v>0</v>
      </c>
      <c r="F2905" s="12">
        <v>0</v>
      </c>
      <c r="G2905" s="12">
        <v>143</v>
      </c>
      <c r="H2905" s="12">
        <v>0</v>
      </c>
      <c r="I2905" s="13">
        <v>50</v>
      </c>
      <c r="J2905" s="13">
        <v>25</v>
      </c>
      <c r="K2905" s="13">
        <v>0</v>
      </c>
      <c r="L2905" s="13">
        <v>85</v>
      </c>
      <c r="M2905" s="13">
        <v>0</v>
      </c>
      <c r="N2905" s="14">
        <f>D2905*$D$11</f>
        <v>56.4</v>
      </c>
      <c r="O2905" s="14">
        <f>E2905*$E$11</f>
        <v>0</v>
      </c>
      <c r="P2905" s="14">
        <f>F2905*$F$11</f>
        <v>0</v>
      </c>
      <c r="Q2905" s="14">
        <f>G2905*$G$11</f>
        <v>185.9</v>
      </c>
      <c r="R2905" s="14">
        <f>H2905*$H$11</f>
        <v>0</v>
      </c>
      <c r="S2905" s="14">
        <f>(N2905/100)*(I2905*$I$11)+(N2905/100)*(J2905*$J$11)</f>
        <v>63.449999999999996</v>
      </c>
      <c r="T2905" s="14">
        <f>(O2905/100)*(K2905*$K$11)</f>
        <v>0</v>
      </c>
      <c r="U2905" s="14">
        <f>(P2905/100)*(K2905*$K$11)+(P2905/100)*(L2905*$L$11)</f>
        <v>0</v>
      </c>
      <c r="V2905" s="14">
        <f>(Q2905/100)*(L2905*$L$11)</f>
        <v>237.02250000000001</v>
      </c>
      <c r="W2905" s="14">
        <f>(R2905/100)*(K2905*$K$11)+(R2905/100)*(L2905*$L$11)</f>
        <v>0</v>
      </c>
      <c r="X2905" s="14">
        <f t="shared" si="888"/>
        <v>119.85</v>
      </c>
      <c r="Y2905" s="14">
        <f t="shared" si="889"/>
        <v>0</v>
      </c>
      <c r="Z2905" s="14">
        <f t="shared" si="890"/>
        <v>0</v>
      </c>
      <c r="AA2905" s="14">
        <f t="shared" si="891"/>
        <v>422.92250000000001</v>
      </c>
      <c r="AB2905" s="14">
        <f t="shared" si="927"/>
        <v>0</v>
      </c>
      <c r="AC2905" s="15">
        <f t="shared" si="926"/>
        <v>542.79999999999995</v>
      </c>
      <c r="AD2905" s="48">
        <f>(ROUND(AC2905-AC2897,1)/AC2897)</f>
        <v>0.29361296472831266</v>
      </c>
      <c r="AE2905" s="113"/>
      <c r="AF2905" s="60"/>
    </row>
    <row r="2906" spans="1:32">
      <c r="A2906" s="99" t="s">
        <v>847</v>
      </c>
      <c r="B2906" s="91"/>
      <c r="C2906" s="21" t="s">
        <v>4</v>
      </c>
      <c r="D2906" s="12">
        <v>47</v>
      </c>
      <c r="E2906" s="12">
        <v>0</v>
      </c>
      <c r="F2906" s="12">
        <v>0</v>
      </c>
      <c r="G2906" s="12">
        <v>0</v>
      </c>
      <c r="H2906" s="12">
        <v>143</v>
      </c>
      <c r="I2906" s="13">
        <v>50</v>
      </c>
      <c r="J2906" s="13">
        <v>25</v>
      </c>
      <c r="K2906" s="13">
        <v>42.5</v>
      </c>
      <c r="L2906" s="13">
        <v>42.5</v>
      </c>
      <c r="M2906" s="13">
        <v>0</v>
      </c>
      <c r="N2906" s="14">
        <f>D2906*$D$12</f>
        <v>56.4</v>
      </c>
      <c r="O2906" s="14">
        <f>E2906*$E$12</f>
        <v>0</v>
      </c>
      <c r="P2906" s="14">
        <f>F2906*$F$12</f>
        <v>0</v>
      </c>
      <c r="Q2906" s="14">
        <f>G2906*$G$12</f>
        <v>0</v>
      </c>
      <c r="R2906" s="14">
        <f>H2906*$H$12</f>
        <v>185.9</v>
      </c>
      <c r="S2906" s="14">
        <f>(N2906/100)*(I2906*$I$12)+(N2906/100)*(J2906*$J$12)</f>
        <v>63.449999999999996</v>
      </c>
      <c r="T2906" s="14">
        <f>(O2906/100)*(K2906*$K$12)</f>
        <v>0</v>
      </c>
      <c r="U2906" s="14">
        <f>(P2906/100)*(K2906*$K$12)+(P2906/100)*(L2906*$L$12)</f>
        <v>0</v>
      </c>
      <c r="V2906" s="14">
        <f>(Q2906/100)*(L2906*$L$12)</f>
        <v>0</v>
      </c>
      <c r="W2906" s="14">
        <f>(R2906/100)*(K2906*$K$12)+(R2906/100)*(L2906*$L$12)</f>
        <v>237.02250000000001</v>
      </c>
      <c r="X2906" s="14">
        <f t="shared" si="888"/>
        <v>119.85</v>
      </c>
      <c r="Y2906" s="14">
        <f t="shared" si="889"/>
        <v>0</v>
      </c>
      <c r="Z2906" s="14">
        <f t="shared" si="890"/>
        <v>0</v>
      </c>
      <c r="AA2906" s="14">
        <f t="shared" si="891"/>
        <v>0</v>
      </c>
      <c r="AB2906" s="14">
        <f t="shared" si="927"/>
        <v>422.92250000000001</v>
      </c>
      <c r="AC2906" s="15">
        <f t="shared" si="926"/>
        <v>542.79999999999995</v>
      </c>
      <c r="AD2906" s="48">
        <f>(ROUND(AC2906-AC2897,1)/AC2897)</f>
        <v>0.29361296472831266</v>
      </c>
      <c r="AE2906" s="113"/>
      <c r="AF2906" s="60"/>
    </row>
    <row r="2907" spans="1:32">
      <c r="A2907" s="99" t="s">
        <v>848</v>
      </c>
      <c r="B2907" s="91"/>
      <c r="C2907" s="21" t="s">
        <v>328</v>
      </c>
      <c r="D2907" s="12">
        <v>94</v>
      </c>
      <c r="E2907" s="12">
        <v>0</v>
      </c>
      <c r="F2907" s="12">
        <v>0</v>
      </c>
      <c r="G2907" s="12">
        <v>0</v>
      </c>
      <c r="H2907" s="12">
        <v>50</v>
      </c>
      <c r="I2907" s="13">
        <v>50</v>
      </c>
      <c r="J2907" s="13">
        <v>25</v>
      </c>
      <c r="K2907" s="13">
        <v>20</v>
      </c>
      <c r="L2907" s="13">
        <v>20</v>
      </c>
      <c r="M2907" s="13">
        <v>60</v>
      </c>
      <c r="N2907" s="14">
        <f>D2907*$D$13</f>
        <v>122.2</v>
      </c>
      <c r="O2907" s="14">
        <f>E2907*$E$13</f>
        <v>0</v>
      </c>
      <c r="P2907" s="14">
        <f>F2907*$F$13</f>
        <v>0</v>
      </c>
      <c r="Q2907" s="14">
        <f>G2907*$G$13</f>
        <v>0</v>
      </c>
      <c r="R2907" s="14">
        <f>H2907*$H$13</f>
        <v>65</v>
      </c>
      <c r="S2907" s="14">
        <f>(N2907/100)*(I2907*$I$14)+(N2907/100)*(J2907*$J$14)+(N2907/100)*(M2907*$M$14)</f>
        <v>247.45499999999998</v>
      </c>
      <c r="T2907" s="14">
        <f>(O2907/100)*(K2907*$K$13)+(O2907/100)*(M2907*$M$13)</f>
        <v>0</v>
      </c>
      <c r="U2907" s="14">
        <f>(P2907/100)*(K2907*$K$13)+(P2907/100)*(L2907*$L$13)+(P2907/100)*(M2907*$M$13)</f>
        <v>0</v>
      </c>
      <c r="V2907" s="14">
        <f>(Q2907/100)*(L2907*$L$13)+(Q2907/100)*(M2907*$M$13)</f>
        <v>0</v>
      </c>
      <c r="W2907" s="14">
        <f>(R2907/100)*(K2907*$K$13)+(R2907/100)*(L2907*$L$13)+(R2907/100)*(M2907*$M$13)</f>
        <v>97.5</v>
      </c>
      <c r="X2907" s="14">
        <f t="shared" si="888"/>
        <v>369.65499999999997</v>
      </c>
      <c r="Y2907" s="14">
        <f t="shared" si="889"/>
        <v>0</v>
      </c>
      <c r="Z2907" s="14">
        <f t="shared" si="890"/>
        <v>0</v>
      </c>
      <c r="AA2907" s="14">
        <f t="shared" si="891"/>
        <v>0</v>
      </c>
      <c r="AB2907" s="14">
        <f t="shared" si="927"/>
        <v>162.5</v>
      </c>
      <c r="AC2907" s="15">
        <f t="shared" si="926"/>
        <v>532.20000000000005</v>
      </c>
      <c r="AD2907" s="48">
        <f>(ROUND(AC2907-AC2897,1)/AC2897)</f>
        <v>0.26835081029551949</v>
      </c>
      <c r="AE2907" s="113"/>
      <c r="AF2907" s="60"/>
    </row>
    <row r="2908" spans="1:32">
      <c r="A2908" s="99" t="s">
        <v>849</v>
      </c>
      <c r="B2908" s="91"/>
      <c r="C2908" s="21" t="s">
        <v>329</v>
      </c>
      <c r="D2908" s="12">
        <v>116</v>
      </c>
      <c r="E2908" s="12">
        <v>0</v>
      </c>
      <c r="F2908" s="12">
        <v>0</v>
      </c>
      <c r="G2908" s="12">
        <v>0</v>
      </c>
      <c r="H2908" s="12">
        <v>0</v>
      </c>
      <c r="I2908" s="13">
        <v>50</v>
      </c>
      <c r="J2908" s="13">
        <v>25</v>
      </c>
      <c r="K2908" s="13">
        <v>95</v>
      </c>
      <c r="L2908" s="13">
        <v>0</v>
      </c>
      <c r="M2908" s="13">
        <v>0</v>
      </c>
      <c r="N2908" s="14">
        <f>D2908*$D$14</f>
        <v>150.80000000000001</v>
      </c>
      <c r="O2908" s="14">
        <f>E2908*$E$14</f>
        <v>0</v>
      </c>
      <c r="P2908" s="14">
        <f>F2908*$F$14</f>
        <v>0</v>
      </c>
      <c r="Q2908" s="14">
        <f>G2908*$G$14</f>
        <v>0</v>
      </c>
      <c r="R2908" s="14">
        <f>H2908*$H$14</f>
        <v>0</v>
      </c>
      <c r="S2908" s="14">
        <f>(N2908/100)*(I2908*$I$14)+(N2908/100)*(J2908*$J$14)+(N2908/100)*(K2908*$K$14)</f>
        <v>384.53999999999996</v>
      </c>
      <c r="T2908" s="14">
        <f>(O2908/100)*(K2908*$K$14)</f>
        <v>0</v>
      </c>
      <c r="U2908" s="14">
        <f>(P2908/100)*(K2908*$K$14)+(P2908/100)*(L2908*$L$14)</f>
        <v>0</v>
      </c>
      <c r="V2908" s="14">
        <f>(Q2908/100)*(L2908*$L$14)</f>
        <v>0</v>
      </c>
      <c r="W2908" s="14">
        <f>(R2908/100)*(K2908*$L$14)+(R2908/100)*(L2908*$M$14)</f>
        <v>0</v>
      </c>
      <c r="X2908" s="14">
        <f t="shared" si="888"/>
        <v>535.33999999999992</v>
      </c>
      <c r="Y2908" s="14">
        <f t="shared" si="889"/>
        <v>0</v>
      </c>
      <c r="Z2908" s="14">
        <f t="shared" si="890"/>
        <v>0</v>
      </c>
      <c r="AA2908" s="14">
        <f t="shared" si="891"/>
        <v>0</v>
      </c>
      <c r="AB2908" s="14">
        <f t="shared" si="927"/>
        <v>0</v>
      </c>
      <c r="AC2908" s="15">
        <f t="shared" si="926"/>
        <v>535.29999999999995</v>
      </c>
      <c r="AD2908" s="48">
        <f>(ROUND(AC2908-AC2897,1)/AC2897)</f>
        <v>0.2757387988560534</v>
      </c>
      <c r="AE2908" s="113"/>
      <c r="AF2908" s="60"/>
    </row>
    <row r="2909" spans="1:32">
      <c r="A2909" s="99"/>
      <c r="B2909" s="91"/>
      <c r="C2909" s="21" t="s">
        <v>330</v>
      </c>
      <c r="D2909" s="12">
        <v>116</v>
      </c>
      <c r="E2909" s="12">
        <v>0</v>
      </c>
      <c r="F2909" s="12">
        <v>0</v>
      </c>
      <c r="G2909" s="12">
        <v>0</v>
      </c>
      <c r="H2909" s="12">
        <v>0</v>
      </c>
      <c r="I2909" s="13">
        <v>50</v>
      </c>
      <c r="J2909" s="13">
        <v>25</v>
      </c>
      <c r="K2909" s="13">
        <v>0</v>
      </c>
      <c r="L2909" s="13">
        <v>95</v>
      </c>
      <c r="M2909" s="13">
        <v>0</v>
      </c>
      <c r="N2909" s="14">
        <f>D2909*$D$15</f>
        <v>150.80000000000001</v>
      </c>
      <c r="O2909" s="14">
        <f>E2909*$E$15</f>
        <v>0</v>
      </c>
      <c r="P2909" s="14">
        <f>F2909*$F$15</f>
        <v>0</v>
      </c>
      <c r="Q2909" s="14">
        <f>G2909*$G$15</f>
        <v>0</v>
      </c>
      <c r="R2909" s="14">
        <f>H2909*$H$15</f>
        <v>0</v>
      </c>
      <c r="S2909" s="14">
        <f>(N2909/100)*(I2909*$I$15)+(N2909/100)*(J2909*$J$15)+(N2909/100)*(L2909*$L$15)</f>
        <v>384.53999999999996</v>
      </c>
      <c r="T2909" s="14">
        <f>(O2909/100)*(K2909*$K$15)</f>
        <v>0</v>
      </c>
      <c r="U2909" s="14">
        <f>(P2909/100)*(K2909*$K$15)+(P2909/100)*(L2909*$L$15)</f>
        <v>0</v>
      </c>
      <c r="V2909" s="14">
        <f>(Q2909/100)*(L2909*$L$15)</f>
        <v>0</v>
      </c>
      <c r="W2909" s="14">
        <f>(R2909/100)*(K2909*$K$15)+(R2909/100)*(L2909*$L$15)</f>
        <v>0</v>
      </c>
      <c r="X2909" s="14">
        <f t="shared" si="888"/>
        <v>535.33999999999992</v>
      </c>
      <c r="Y2909" s="14">
        <f t="shared" si="889"/>
        <v>0</v>
      </c>
      <c r="Z2909" s="14">
        <f t="shared" si="890"/>
        <v>0</v>
      </c>
      <c r="AA2909" s="14">
        <f t="shared" si="891"/>
        <v>0</v>
      </c>
      <c r="AB2909" s="14">
        <f t="shared" si="927"/>
        <v>0</v>
      </c>
      <c r="AC2909" s="15">
        <f t="shared" si="926"/>
        <v>535.29999999999995</v>
      </c>
      <c r="AD2909" s="48">
        <f>(ROUND(AC2909-AC2897,1)/AC2897)</f>
        <v>0.2757387988560534</v>
      </c>
      <c r="AE2909" s="113"/>
      <c r="AF2909" s="60"/>
    </row>
    <row r="2910" spans="1:32">
      <c r="A2910" s="99"/>
      <c r="B2910" s="91"/>
      <c r="C2910" s="21" t="s">
        <v>326</v>
      </c>
      <c r="D2910" s="12">
        <v>94</v>
      </c>
      <c r="E2910" s="12">
        <v>0</v>
      </c>
      <c r="F2910" s="12">
        <v>0</v>
      </c>
      <c r="G2910" s="12">
        <v>0</v>
      </c>
      <c r="H2910" s="12">
        <v>50</v>
      </c>
      <c r="I2910" s="13">
        <v>50</v>
      </c>
      <c r="J2910" s="13">
        <v>66</v>
      </c>
      <c r="K2910" s="13">
        <v>20</v>
      </c>
      <c r="L2910" s="13">
        <v>20</v>
      </c>
      <c r="M2910" s="13">
        <v>0</v>
      </c>
      <c r="N2910" s="14">
        <f>D2910*$D$16</f>
        <v>122.2</v>
      </c>
      <c r="O2910" s="14">
        <f>E2910*$E$16</f>
        <v>0</v>
      </c>
      <c r="P2910" s="14">
        <f>F2910*$F$16</f>
        <v>0</v>
      </c>
      <c r="Q2910" s="14">
        <f>G2910*$G$16</f>
        <v>0</v>
      </c>
      <c r="R2910" s="14">
        <f>H2910*$H$16</f>
        <v>65</v>
      </c>
      <c r="S2910" s="14">
        <f>(N2910/100)*(I2910*$I$16)+(N2910/100)*(J2910*$J$16)</f>
        <v>246.59959999999998</v>
      </c>
      <c r="T2910" s="14">
        <f>(O2910/100)*(K2910*$K$16)</f>
        <v>0</v>
      </c>
      <c r="U2910" s="14">
        <f>(P2910/100)*(K2910*$K$16)+(P2910/100)*(L2910*$L$16)</f>
        <v>0</v>
      </c>
      <c r="V2910" s="14">
        <f>(Q2910/100)*(L2910*$L$16)</f>
        <v>0</v>
      </c>
      <c r="W2910" s="14">
        <f>(R2910/100)*(K2910*$K$16)+(R2910/100)*(L2910*$L$16)</f>
        <v>39</v>
      </c>
      <c r="X2910" s="14">
        <f t="shared" si="888"/>
        <v>368.7996</v>
      </c>
      <c r="Y2910" s="14">
        <f t="shared" si="889"/>
        <v>0</v>
      </c>
      <c r="Z2910" s="14">
        <f t="shared" si="890"/>
        <v>0</v>
      </c>
      <c r="AA2910" s="14">
        <f t="shared" si="891"/>
        <v>0</v>
      </c>
      <c r="AB2910" s="14">
        <f t="shared" si="927"/>
        <v>104</v>
      </c>
      <c r="AC2910" s="15">
        <f t="shared" si="926"/>
        <v>472.8</v>
      </c>
      <c r="AD2910" s="48">
        <f>(ROUND(AC2910-AC2897,1)/AC2897)</f>
        <v>0.12678741658722592</v>
      </c>
      <c r="AE2910" s="113"/>
      <c r="AF2910" s="60"/>
    </row>
    <row r="2911" spans="1:32">
      <c r="A2911" s="99"/>
      <c r="B2911" s="91"/>
      <c r="C2911" s="21" t="s">
        <v>327</v>
      </c>
      <c r="D2911" s="12">
        <v>94</v>
      </c>
      <c r="E2911" s="12">
        <v>0</v>
      </c>
      <c r="F2911" s="12">
        <v>0</v>
      </c>
      <c r="G2911" s="12">
        <v>0</v>
      </c>
      <c r="H2911" s="12">
        <v>50</v>
      </c>
      <c r="I2911" s="13">
        <v>92</v>
      </c>
      <c r="J2911" s="13">
        <v>25</v>
      </c>
      <c r="K2911" s="13">
        <v>20</v>
      </c>
      <c r="L2911" s="13">
        <v>20</v>
      </c>
      <c r="M2911" s="13">
        <v>0</v>
      </c>
      <c r="N2911" s="14">
        <f>D2911*$D$17</f>
        <v>122.2</v>
      </c>
      <c r="O2911" s="14">
        <f>E2911*$E$17</f>
        <v>0</v>
      </c>
      <c r="P2911" s="14">
        <f>F2911*$F$17</f>
        <v>0</v>
      </c>
      <c r="Q2911" s="14">
        <f>G2911*$G$17</f>
        <v>0</v>
      </c>
      <c r="R2911" s="14">
        <f>H2911*$H$17</f>
        <v>65</v>
      </c>
      <c r="S2911" s="14">
        <f>(N2911/100)*(I2911*$I$17)+(N2911/100)*(J2911*$J$17)</f>
        <v>289.12520000000001</v>
      </c>
      <c r="T2911" s="14">
        <f>(O2911/100)*(K2911*$K$17)</f>
        <v>0</v>
      </c>
      <c r="U2911" s="14">
        <f>(P2911/100)*(K2911*$K$17)+(P2911/100)*(L2911*$L$17)</f>
        <v>0</v>
      </c>
      <c r="V2911" s="14">
        <f>(Q2911/100)*(L2911*$L$17)</f>
        <v>0</v>
      </c>
      <c r="W2911" s="14">
        <f>(R2911/100)*(K2911*$K$17)+(R2911/100)*(L2911*$L$17)</f>
        <v>39</v>
      </c>
      <c r="X2911" s="14">
        <f t="shared" si="888"/>
        <v>411.3252</v>
      </c>
      <c r="Y2911" s="14">
        <f t="shared" si="889"/>
        <v>0</v>
      </c>
      <c r="Z2911" s="14">
        <f t="shared" si="890"/>
        <v>0</v>
      </c>
      <c r="AA2911" s="14">
        <f t="shared" si="891"/>
        <v>0</v>
      </c>
      <c r="AB2911" s="14">
        <f t="shared" si="927"/>
        <v>104</v>
      </c>
      <c r="AC2911" s="15">
        <f t="shared" si="926"/>
        <v>515.29999999999995</v>
      </c>
      <c r="AD2911" s="48">
        <f>(ROUND(AC2911-AC2897,1)/AC2897)</f>
        <v>0.22807435653002858</v>
      </c>
      <c r="AE2911" s="113"/>
      <c r="AF2911" s="60"/>
    </row>
    <row r="2912" spans="1:32">
      <c r="A2912" s="106" t="s">
        <v>0</v>
      </c>
      <c r="B2912" s="92" t="s">
        <v>137</v>
      </c>
      <c r="C2912" s="50" t="s">
        <v>242</v>
      </c>
      <c r="D2912" s="11">
        <v>108</v>
      </c>
      <c r="E2912" s="11">
        <v>0</v>
      </c>
      <c r="F2912" s="11">
        <v>0</v>
      </c>
      <c r="G2912" s="11">
        <v>0</v>
      </c>
      <c r="H2912" s="11">
        <v>0</v>
      </c>
      <c r="I2912" s="51">
        <v>30</v>
      </c>
      <c r="J2912" s="51">
        <v>70</v>
      </c>
      <c r="K2912" s="51">
        <v>0</v>
      </c>
      <c r="L2912" s="51">
        <v>0</v>
      </c>
      <c r="M2912" s="51">
        <v>0</v>
      </c>
      <c r="N2912" s="52">
        <f>D2912*$D$3</f>
        <v>162</v>
      </c>
      <c r="O2912" s="52">
        <f>E2912*$E$3</f>
        <v>0</v>
      </c>
      <c r="P2912" s="52">
        <f>F2912*$F$3</f>
        <v>0</v>
      </c>
      <c r="Q2912" s="52">
        <f>G2912*$G$3</f>
        <v>0</v>
      </c>
      <c r="R2912" s="52">
        <f>H2912*$H$3</f>
        <v>0</v>
      </c>
      <c r="S2912" s="52">
        <f>(N2912/100)*(I2912*$I$3)+(N2912/100)*(J2912*$J$3)</f>
        <v>243.00000000000003</v>
      </c>
      <c r="T2912" s="52">
        <f>(O2912/100)*(K2912*$K$3)</f>
        <v>0</v>
      </c>
      <c r="U2912" s="52">
        <f>(P2912/100)*(K2912*$K$3)+(P2912/100)*(L2912*$L$3)</f>
        <v>0</v>
      </c>
      <c r="V2912" s="52">
        <f>(Q2912/100)*(L2912*$L$3)</f>
        <v>0</v>
      </c>
      <c r="W2912" s="52">
        <f>(R2912/100)*(K2912*$K$3)+(R2912/100)*(L2912*$L$3)</f>
        <v>0</v>
      </c>
      <c r="X2912" s="52">
        <f t="shared" si="888"/>
        <v>405</v>
      </c>
      <c r="Y2912" s="52">
        <f t="shared" si="889"/>
        <v>0</v>
      </c>
      <c r="Z2912" s="52">
        <f t="shared" si="890"/>
        <v>0</v>
      </c>
      <c r="AA2912" s="52">
        <f t="shared" si="891"/>
        <v>0</v>
      </c>
      <c r="AB2912" s="52">
        <f>R2912+W2912</f>
        <v>0</v>
      </c>
      <c r="AC2912" s="53">
        <f>ROUND(X2912+Y2912+Z2912+AA2912+AB2912,1)</f>
        <v>405</v>
      </c>
      <c r="AD2912" s="58"/>
      <c r="AE2912" s="113"/>
      <c r="AF2912" s="60"/>
    </row>
    <row r="2913" spans="1:32">
      <c r="A2913" s="99" t="s">
        <v>815</v>
      </c>
      <c r="B2913" s="93">
        <v>10</v>
      </c>
      <c r="C2913" s="21" t="s">
        <v>325</v>
      </c>
      <c r="D2913" s="12">
        <v>108</v>
      </c>
      <c r="E2913" s="12">
        <v>0</v>
      </c>
      <c r="F2913" s="12">
        <v>0</v>
      </c>
      <c r="G2913" s="12">
        <v>0</v>
      </c>
      <c r="H2913" s="12">
        <v>0</v>
      </c>
      <c r="I2913" s="13">
        <v>47</v>
      </c>
      <c r="J2913" s="13">
        <v>86</v>
      </c>
      <c r="K2913" s="13">
        <v>0</v>
      </c>
      <c r="L2913" s="13">
        <v>0</v>
      </c>
      <c r="M2913" s="13">
        <v>0</v>
      </c>
      <c r="N2913" s="14">
        <f>D2913*$D$4</f>
        <v>140.4</v>
      </c>
      <c r="O2913" s="14">
        <f>E2913*$E$4</f>
        <v>0</v>
      </c>
      <c r="P2913" s="14">
        <f>F2913*$F$4</f>
        <v>0</v>
      </c>
      <c r="Q2913" s="14">
        <f>G2913*$G$4</f>
        <v>0</v>
      </c>
      <c r="R2913" s="14">
        <f>H2913*$H$4</f>
        <v>0</v>
      </c>
      <c r="S2913" s="14">
        <f>(N2913/100)*(I2913*$I$4)+(N2913/100)*(J2913*$J$4)</f>
        <v>336.11760000000004</v>
      </c>
      <c r="T2913" s="14">
        <f>(O2913/100)*(K2913*$K$4)</f>
        <v>0</v>
      </c>
      <c r="U2913" s="14">
        <f>(P2913/100)*(K2913*$K$4)+(P2913/100)*(L2913*$L$4)</f>
        <v>0</v>
      </c>
      <c r="V2913" s="14">
        <f>(Q2913/100)*(L2913*$L$4)</f>
        <v>0</v>
      </c>
      <c r="W2913" s="14">
        <f>(R2913/100)*(K2913*$K$4)+(R2913/100)*(L2913*$L$4)</f>
        <v>0</v>
      </c>
      <c r="X2913" s="14">
        <f t="shared" ref="X2913:X2926" si="928">N2913+S2913</f>
        <v>476.51760000000002</v>
      </c>
      <c r="Y2913" s="14">
        <f t="shared" ref="Y2913:Y2926" si="929">O2913+T2913</f>
        <v>0</v>
      </c>
      <c r="Z2913" s="14">
        <f t="shared" ref="Z2913:Z2926" si="930">P2913+U2913</f>
        <v>0</v>
      </c>
      <c r="AA2913" s="14">
        <f t="shared" ref="AA2913:AA2926" si="931">Q2913+V2913</f>
        <v>0</v>
      </c>
      <c r="AB2913" s="14">
        <f>R2913+W2913</f>
        <v>0</v>
      </c>
      <c r="AC2913" s="15">
        <f>ROUND(X2913+Y2913+Z2913+AA2913+AB2913,1)</f>
        <v>476.5</v>
      </c>
      <c r="AD2913" s="48">
        <f>(ROUND(AC2913-AC2912,1)/AC2912)</f>
        <v>0.17654320987654321</v>
      </c>
      <c r="AE2913" s="113"/>
      <c r="AF2913" s="60"/>
    </row>
    <row r="2914" spans="1:32">
      <c r="A2914" s="99" t="s">
        <v>816</v>
      </c>
      <c r="B2914" s="93">
        <v>18</v>
      </c>
      <c r="C2914" s="21" t="s">
        <v>850</v>
      </c>
      <c r="D2914" s="12">
        <v>108</v>
      </c>
      <c r="E2914" s="12">
        <v>0</v>
      </c>
      <c r="F2914" s="12">
        <v>0</v>
      </c>
      <c r="G2914" s="12">
        <v>0</v>
      </c>
      <c r="H2914" s="12">
        <v>0</v>
      </c>
      <c r="I2914" s="13">
        <v>30</v>
      </c>
      <c r="J2914" s="13">
        <v>70</v>
      </c>
      <c r="K2914" s="13">
        <v>0</v>
      </c>
      <c r="L2914" s="13">
        <v>0</v>
      </c>
      <c r="M2914" s="13">
        <v>0</v>
      </c>
      <c r="N2914" s="14">
        <f>D2914*$D$5</f>
        <v>151.19999999999999</v>
      </c>
      <c r="O2914" s="14">
        <f>E2914*$E$5</f>
        <v>0</v>
      </c>
      <c r="P2914" s="14">
        <f>F2914*$F$5</f>
        <v>0</v>
      </c>
      <c r="Q2914" s="14">
        <f>G2914*$G$5</f>
        <v>0</v>
      </c>
      <c r="R2914" s="14">
        <f>H2914*$H$5</f>
        <v>0</v>
      </c>
      <c r="S2914" s="14">
        <f>(N2914/100)*(I2914*$I$5)+(N2914/100)*(J2914*$J$5)</f>
        <v>226.79999999999998</v>
      </c>
      <c r="T2914" s="14">
        <f>(O2914/100)*(K2914*$K$5)</f>
        <v>0</v>
      </c>
      <c r="U2914" s="14">
        <f>(P2914/100)*(K2914*$K$5)+(P2914/100)*(L2914*$L$5)</f>
        <v>0</v>
      </c>
      <c r="V2914" s="14">
        <f>(Q2914/100)*(L2914*$L$5)</f>
        <v>0</v>
      </c>
      <c r="W2914" s="14">
        <f>(R2914/100)*(K2914*$K$5)+(R2914/100)*(L2914*$L$5)</f>
        <v>0</v>
      </c>
      <c r="X2914" s="14">
        <f t="shared" si="928"/>
        <v>378</v>
      </c>
      <c r="Y2914" s="14">
        <f t="shared" si="929"/>
        <v>0</v>
      </c>
      <c r="Z2914" s="14">
        <f t="shared" si="930"/>
        <v>0</v>
      </c>
      <c r="AA2914" s="14">
        <f t="shared" si="931"/>
        <v>0</v>
      </c>
      <c r="AB2914" s="14">
        <f>R2914+W2914</f>
        <v>0</v>
      </c>
      <c r="AC2914" s="15">
        <f t="shared" ref="AC2914:AC2926" si="932">ROUND(X2914+Y2914+Z2914+AA2914+AB2914,1)</f>
        <v>378</v>
      </c>
      <c r="AD2914" s="48">
        <f>(ROUND(AC2914-AC2912,1)/AC2912)</f>
        <v>-6.6666666666666666E-2</v>
      </c>
      <c r="AE2914" s="113" t="s">
        <v>814</v>
      </c>
      <c r="AF2914" s="60"/>
    </row>
    <row r="2915" spans="1:32">
      <c r="A2915" s="99" t="s">
        <v>817</v>
      </c>
      <c r="B2915" s="93">
        <v>0</v>
      </c>
      <c r="C2915" s="21" t="s">
        <v>338</v>
      </c>
      <c r="D2915" s="12">
        <v>108</v>
      </c>
      <c r="E2915" s="12">
        <v>0</v>
      </c>
      <c r="F2915" s="12">
        <v>0</v>
      </c>
      <c r="G2915" s="12">
        <v>0</v>
      </c>
      <c r="H2915" s="12">
        <v>0</v>
      </c>
      <c r="I2915" s="13">
        <v>30</v>
      </c>
      <c r="J2915" s="13">
        <v>70</v>
      </c>
      <c r="K2915" s="13">
        <v>0</v>
      </c>
      <c r="L2915" s="13">
        <v>0</v>
      </c>
      <c r="M2915" s="13">
        <v>0</v>
      </c>
      <c r="N2915" s="14">
        <f>D2915*$D$6</f>
        <v>151.19999999999999</v>
      </c>
      <c r="O2915" s="14">
        <f>E2915*$E$6</f>
        <v>0</v>
      </c>
      <c r="P2915" s="14">
        <f>F2915*$F$6</f>
        <v>0</v>
      </c>
      <c r="Q2915" s="14">
        <f>G2915*$G$6</f>
        <v>0</v>
      </c>
      <c r="R2915" s="14">
        <f>H2915*$H$6</f>
        <v>0</v>
      </c>
      <c r="S2915" s="14">
        <f>(N2915/100)*(I2915*$I$6)+(N2915/100)*(J2915*$J$6)</f>
        <v>226.79999999999998</v>
      </c>
      <c r="T2915" s="14">
        <f>(O2915/100)*(K2915*$K$6)</f>
        <v>0</v>
      </c>
      <c r="U2915" s="14">
        <f>(P2915/100)*(K2915*$K$6)+(P2915/100)*(L2915*$L$6)</f>
        <v>0</v>
      </c>
      <c r="V2915" s="14">
        <f>(Q2915/100)*(L2915*$L$6)</f>
        <v>0</v>
      </c>
      <c r="W2915" s="14">
        <f>(R2915/100)*(K2915*$K$6)+(R2915/100)*(L2915*$L$6)</f>
        <v>0</v>
      </c>
      <c r="X2915" s="14">
        <f t="shared" si="928"/>
        <v>378</v>
      </c>
      <c r="Y2915" s="14">
        <f t="shared" si="929"/>
        <v>0</v>
      </c>
      <c r="Z2915" s="14">
        <f t="shared" si="930"/>
        <v>0</v>
      </c>
      <c r="AA2915" s="14">
        <f t="shared" si="931"/>
        <v>0</v>
      </c>
      <c r="AB2915" s="14">
        <f t="shared" ref="AB2915:AB2926" si="933">R2915+W2915</f>
        <v>0</v>
      </c>
      <c r="AC2915" s="15">
        <f t="shared" si="932"/>
        <v>378</v>
      </c>
      <c r="AD2915" s="48">
        <f>(ROUND(AC2915-AC2912,1)/AC2912)</f>
        <v>-6.6666666666666666E-2</v>
      </c>
      <c r="AE2915" s="113"/>
      <c r="AF2915" s="60"/>
    </row>
    <row r="2916" spans="1:32">
      <c r="A2916" s="99" t="s">
        <v>818</v>
      </c>
      <c r="B2916" s="93">
        <v>0</v>
      </c>
      <c r="C2916" s="21" t="s">
        <v>339</v>
      </c>
      <c r="D2916" s="12">
        <v>108</v>
      </c>
      <c r="E2916" s="12">
        <v>0</v>
      </c>
      <c r="F2916" s="12">
        <v>0</v>
      </c>
      <c r="G2916" s="12">
        <v>0</v>
      </c>
      <c r="H2916" s="12">
        <v>0</v>
      </c>
      <c r="I2916" s="13">
        <v>30</v>
      </c>
      <c r="J2916" s="13">
        <v>70</v>
      </c>
      <c r="K2916" s="13">
        <v>0</v>
      </c>
      <c r="L2916" s="13">
        <v>0</v>
      </c>
      <c r="M2916" s="13">
        <v>0</v>
      </c>
      <c r="N2916" s="14">
        <f>D2916*$D$7</f>
        <v>151.19999999999999</v>
      </c>
      <c r="O2916" s="14">
        <f>E2916*$E$7</f>
        <v>0</v>
      </c>
      <c r="P2916" s="14">
        <f>F2916*$F$7</f>
        <v>0</v>
      </c>
      <c r="Q2916" s="14">
        <f>G2916*$G$7</f>
        <v>0</v>
      </c>
      <c r="R2916" s="14">
        <f>H2916*$H$7</f>
        <v>0</v>
      </c>
      <c r="S2916" s="14">
        <f>(N2916/100)*(I2916*$I$7)+(N2916/100)*(J2916*$J$7)</f>
        <v>226.79999999999998</v>
      </c>
      <c r="T2916" s="14">
        <f>(O2916/100)*(K2916*$K$7)</f>
        <v>0</v>
      </c>
      <c r="U2916" s="14">
        <f>(P2916/100)*(K2916*$K$7)+(P2916/100)*(L2916*$L$7)</f>
        <v>0</v>
      </c>
      <c r="V2916" s="14">
        <f>(Q2916/100)*(L2916*$L$7)</f>
        <v>0</v>
      </c>
      <c r="W2916" s="14">
        <f>(R2916/100)*(K2916*$K$7)+(R2916/100)*(L2916*$L$7)</f>
        <v>0</v>
      </c>
      <c r="X2916" s="14">
        <f t="shared" si="928"/>
        <v>378</v>
      </c>
      <c r="Y2916" s="14">
        <f t="shared" si="929"/>
        <v>0</v>
      </c>
      <c r="Z2916" s="14">
        <f t="shared" si="930"/>
        <v>0</v>
      </c>
      <c r="AA2916" s="14">
        <f t="shared" si="931"/>
        <v>0</v>
      </c>
      <c r="AB2916" s="14">
        <f t="shared" si="933"/>
        <v>0</v>
      </c>
      <c r="AC2916" s="15">
        <f t="shared" si="932"/>
        <v>378</v>
      </c>
      <c r="AD2916" s="48">
        <f>(ROUND(AC2916-AC2912,1)/AC2912)</f>
        <v>-6.6666666666666666E-2</v>
      </c>
      <c r="AE2916" s="113"/>
      <c r="AF2916" s="60"/>
    </row>
    <row r="2917" spans="1:32">
      <c r="A2917" s="99" t="s">
        <v>667</v>
      </c>
      <c r="B2917" s="93"/>
      <c r="C2917" s="21" t="s">
        <v>340</v>
      </c>
      <c r="D2917" s="12">
        <v>108</v>
      </c>
      <c r="E2917" s="12">
        <v>0</v>
      </c>
      <c r="F2917" s="12">
        <v>0</v>
      </c>
      <c r="G2917" s="12">
        <v>0</v>
      </c>
      <c r="H2917" s="12">
        <v>0</v>
      </c>
      <c r="I2917" s="13">
        <v>30</v>
      </c>
      <c r="J2917" s="13">
        <v>70</v>
      </c>
      <c r="K2917" s="13">
        <v>0</v>
      </c>
      <c r="L2917" s="13">
        <v>0</v>
      </c>
      <c r="M2917" s="13">
        <v>0</v>
      </c>
      <c r="N2917" s="14">
        <f>D2917*$D$8</f>
        <v>151.19999999999999</v>
      </c>
      <c r="O2917" s="14">
        <f>E2917*$E$8</f>
        <v>0</v>
      </c>
      <c r="P2917" s="14">
        <f>F2917*$F$8</f>
        <v>0</v>
      </c>
      <c r="Q2917" s="14">
        <f>G2917*$G$8</f>
        <v>0</v>
      </c>
      <c r="R2917" s="14">
        <f>H2917*$H$8</f>
        <v>0</v>
      </c>
      <c r="S2917" s="14">
        <f>(N2917/100)*(I2917*$I$8)+(N2917/100)*(J2917*$J$8)</f>
        <v>226.79999999999998</v>
      </c>
      <c r="T2917" s="14">
        <f>(O2917/100)*(K2917*$K$8)</f>
        <v>0</v>
      </c>
      <c r="U2917" s="14">
        <f>(P2917/100)*(K2917*$K$8)+(P2917/100)*(L2917*$L$8)</f>
        <v>0</v>
      </c>
      <c r="V2917" s="14">
        <f>(Q2917/100)*(L2917*$L$8)</f>
        <v>0</v>
      </c>
      <c r="W2917" s="14">
        <f>(R2917/100)*(K2917*$K$8)+(R2917/100)*(L2917*$L$8)</f>
        <v>0</v>
      </c>
      <c r="X2917" s="14">
        <f t="shared" si="928"/>
        <v>378</v>
      </c>
      <c r="Y2917" s="14">
        <f t="shared" si="929"/>
        <v>0</v>
      </c>
      <c r="Z2917" s="14">
        <f t="shared" si="930"/>
        <v>0</v>
      </c>
      <c r="AA2917" s="14">
        <f t="shared" si="931"/>
        <v>0</v>
      </c>
      <c r="AB2917" s="14">
        <f t="shared" si="933"/>
        <v>0</v>
      </c>
      <c r="AC2917" s="15">
        <f t="shared" si="932"/>
        <v>378</v>
      </c>
      <c r="AD2917" s="48">
        <f>(ROUND(AC2917-AC2912,1)/AC2912)</f>
        <v>-6.6666666666666666E-2</v>
      </c>
      <c r="AE2917" s="113"/>
      <c r="AF2917" s="60"/>
    </row>
    <row r="2918" spans="1:32">
      <c r="A2918" s="99" t="s">
        <v>606</v>
      </c>
      <c r="B2918" s="93"/>
      <c r="C2918" s="21" t="s">
        <v>1</v>
      </c>
      <c r="D2918" s="12">
        <v>54</v>
      </c>
      <c r="E2918" s="12">
        <v>108</v>
      </c>
      <c r="F2918" s="12">
        <v>0</v>
      </c>
      <c r="G2918" s="12">
        <v>0</v>
      </c>
      <c r="H2918" s="12">
        <v>0</v>
      </c>
      <c r="I2918" s="13">
        <v>30</v>
      </c>
      <c r="J2918" s="13">
        <v>70</v>
      </c>
      <c r="K2918" s="13">
        <v>105</v>
      </c>
      <c r="L2918" s="13">
        <v>0</v>
      </c>
      <c r="M2918" s="13">
        <v>0</v>
      </c>
      <c r="N2918" s="14">
        <f>D2918*$D$9</f>
        <v>64.8</v>
      </c>
      <c r="O2918" s="14">
        <f>E2918*$E$9</f>
        <v>140.4</v>
      </c>
      <c r="P2918" s="14">
        <f>F2918*$F$9</f>
        <v>0</v>
      </c>
      <c r="Q2918" s="14">
        <f>G2918*$G$9</f>
        <v>0</v>
      </c>
      <c r="R2918" s="14">
        <f>H2918*$H$9</f>
        <v>0</v>
      </c>
      <c r="S2918" s="14">
        <f>(N2918/100)*(I2918*$I$9)+(N2918/100)*(J2918*$J$9)</f>
        <v>97.2</v>
      </c>
      <c r="T2918" s="14">
        <f>(O2918/100)*(K2918*$K$9)</f>
        <v>221.13000000000002</v>
      </c>
      <c r="U2918" s="14">
        <f>(P2918/100)*(K2918*$K$9)+(P2918/100)*(L2918*$L$9)</f>
        <v>0</v>
      </c>
      <c r="V2918" s="14">
        <f>(Q2918/100)*(L2918*$L$9)</f>
        <v>0</v>
      </c>
      <c r="W2918" s="14">
        <f>(R2918/100)*(K2918*$K$9)+(R2918/100)*(L2918*$L$9)</f>
        <v>0</v>
      </c>
      <c r="X2918" s="14">
        <f t="shared" si="928"/>
        <v>162</v>
      </c>
      <c r="Y2918" s="14">
        <f t="shared" si="929"/>
        <v>361.53000000000003</v>
      </c>
      <c r="Z2918" s="14">
        <f t="shared" si="930"/>
        <v>0</v>
      </c>
      <c r="AA2918" s="14">
        <f t="shared" si="931"/>
        <v>0</v>
      </c>
      <c r="AB2918" s="14">
        <f t="shared" si="933"/>
        <v>0</v>
      </c>
      <c r="AC2918" s="15">
        <f t="shared" si="932"/>
        <v>523.5</v>
      </c>
      <c r="AD2918" s="48">
        <f>(ROUND(AC2918-AC2912,1)/AC2912)</f>
        <v>0.29259259259259257</v>
      </c>
      <c r="AE2918" s="113"/>
      <c r="AF2918" s="60"/>
    </row>
    <row r="2919" spans="1:32">
      <c r="A2919" s="99" t="s">
        <v>845</v>
      </c>
      <c r="B2919" s="93"/>
      <c r="C2919" s="21" t="s">
        <v>2</v>
      </c>
      <c r="D2919" s="12">
        <v>54</v>
      </c>
      <c r="E2919" s="12">
        <v>0</v>
      </c>
      <c r="F2919" s="12">
        <v>108</v>
      </c>
      <c r="G2919" s="12">
        <v>0</v>
      </c>
      <c r="H2919" s="12">
        <v>0</v>
      </c>
      <c r="I2919" s="13">
        <v>30</v>
      </c>
      <c r="J2919" s="13">
        <v>70</v>
      </c>
      <c r="K2919" s="13">
        <v>52.5</v>
      </c>
      <c r="L2919" s="13">
        <v>52.5</v>
      </c>
      <c r="M2919" s="13">
        <v>0</v>
      </c>
      <c r="N2919" s="14">
        <f>D2919*$D$10</f>
        <v>64.8</v>
      </c>
      <c r="O2919" s="14">
        <f>E2919*$E$10</f>
        <v>0</v>
      </c>
      <c r="P2919" s="14">
        <f>F2919*$F$10</f>
        <v>140.4</v>
      </c>
      <c r="Q2919" s="14">
        <f>G2919*$G$10</f>
        <v>0</v>
      </c>
      <c r="R2919" s="14">
        <f>H2919*$H$10</f>
        <v>0</v>
      </c>
      <c r="S2919" s="14">
        <f>(N2919/100)*(I2919*$I$10)+(N2919/100)*(J2919*$J$10)</f>
        <v>97.2</v>
      </c>
      <c r="T2919" s="14">
        <f>(O2919/100)*(K2919*$J$10)</f>
        <v>0</v>
      </c>
      <c r="U2919" s="14">
        <f>(P2919/100)*(K2919*$K$10)+(P2919/100)*(L2919*$L$10)</f>
        <v>221.13000000000002</v>
      </c>
      <c r="V2919" s="14">
        <f>(Q2919/100)*(L2919*$L$10)</f>
        <v>0</v>
      </c>
      <c r="W2919" s="14">
        <f>(R2919/100)*(K2919*$K$10)+(R2919/100)*(L2919*$L$10)</f>
        <v>0</v>
      </c>
      <c r="X2919" s="14">
        <f t="shared" si="928"/>
        <v>162</v>
      </c>
      <c r="Y2919" s="14">
        <f t="shared" si="929"/>
        <v>0</v>
      </c>
      <c r="Z2919" s="14">
        <f t="shared" si="930"/>
        <v>361.53000000000003</v>
      </c>
      <c r="AA2919" s="14">
        <f t="shared" si="931"/>
        <v>0</v>
      </c>
      <c r="AB2919" s="14">
        <f t="shared" si="933"/>
        <v>0</v>
      </c>
      <c r="AC2919" s="15">
        <f t="shared" si="932"/>
        <v>523.5</v>
      </c>
      <c r="AD2919" s="48">
        <f>(ROUND(AC2919-AC2912,1)/AC2912)</f>
        <v>0.29259259259259257</v>
      </c>
      <c r="AE2919" s="113"/>
      <c r="AF2919" s="60"/>
    </row>
    <row r="2920" spans="1:32">
      <c r="A2920" s="99" t="s">
        <v>846</v>
      </c>
      <c r="B2920" s="93"/>
      <c r="C2920" s="21" t="s">
        <v>3</v>
      </c>
      <c r="D2920" s="12">
        <v>54</v>
      </c>
      <c r="E2920" s="12">
        <v>0</v>
      </c>
      <c r="F2920" s="12">
        <v>0</v>
      </c>
      <c r="G2920" s="12">
        <v>108</v>
      </c>
      <c r="H2920" s="12">
        <v>0</v>
      </c>
      <c r="I2920" s="13">
        <v>30</v>
      </c>
      <c r="J2920" s="13">
        <v>70</v>
      </c>
      <c r="K2920" s="13">
        <v>0</v>
      </c>
      <c r="L2920" s="13">
        <v>105</v>
      </c>
      <c r="M2920" s="13">
        <v>0</v>
      </c>
      <c r="N2920" s="14">
        <f>D2920*$D$11</f>
        <v>64.8</v>
      </c>
      <c r="O2920" s="14">
        <f>E2920*$E$11</f>
        <v>0</v>
      </c>
      <c r="P2920" s="14">
        <f>F2920*$F$11</f>
        <v>0</v>
      </c>
      <c r="Q2920" s="14">
        <f>G2920*$G$11</f>
        <v>140.4</v>
      </c>
      <c r="R2920" s="14">
        <f>H2920*$H$11</f>
        <v>0</v>
      </c>
      <c r="S2920" s="14">
        <f>(N2920/100)*(I2920*$I$11)+(N2920/100)*(J2920*$J$11)</f>
        <v>97.2</v>
      </c>
      <c r="T2920" s="14">
        <f>(O2920/100)*(K2920*$K$11)</f>
        <v>0</v>
      </c>
      <c r="U2920" s="14">
        <f>(P2920/100)*(K2920*$K$11)+(P2920/100)*(L2920*$L$11)</f>
        <v>0</v>
      </c>
      <c r="V2920" s="14">
        <f>(Q2920/100)*(L2920*$L$11)</f>
        <v>221.13000000000002</v>
      </c>
      <c r="W2920" s="14">
        <f>(R2920/100)*(K2920*$K$11)+(R2920/100)*(L2920*$L$11)</f>
        <v>0</v>
      </c>
      <c r="X2920" s="14">
        <f t="shared" si="928"/>
        <v>162</v>
      </c>
      <c r="Y2920" s="14">
        <f t="shared" si="929"/>
        <v>0</v>
      </c>
      <c r="Z2920" s="14">
        <f t="shared" si="930"/>
        <v>0</v>
      </c>
      <c r="AA2920" s="14">
        <f t="shared" si="931"/>
        <v>361.53000000000003</v>
      </c>
      <c r="AB2920" s="14">
        <f t="shared" si="933"/>
        <v>0</v>
      </c>
      <c r="AC2920" s="15">
        <f t="shared" si="932"/>
        <v>523.5</v>
      </c>
      <c r="AD2920" s="48">
        <f>(ROUND(AC2920-AC2912,1)/AC2912)</f>
        <v>0.29259259259259257</v>
      </c>
      <c r="AE2920" s="113"/>
      <c r="AF2920" s="60"/>
    </row>
    <row r="2921" spans="1:32">
      <c r="A2921" s="99" t="s">
        <v>847</v>
      </c>
      <c r="B2921" s="93"/>
      <c r="C2921" s="21" t="s">
        <v>4</v>
      </c>
      <c r="D2921" s="12">
        <v>54</v>
      </c>
      <c r="E2921" s="12">
        <v>0</v>
      </c>
      <c r="F2921" s="12">
        <v>0</v>
      </c>
      <c r="G2921" s="12">
        <v>0</v>
      </c>
      <c r="H2921" s="12">
        <v>108</v>
      </c>
      <c r="I2921" s="13">
        <v>30</v>
      </c>
      <c r="J2921" s="13">
        <v>70</v>
      </c>
      <c r="K2921" s="13">
        <v>52.5</v>
      </c>
      <c r="L2921" s="13">
        <v>52.5</v>
      </c>
      <c r="M2921" s="13">
        <v>0</v>
      </c>
      <c r="N2921" s="14">
        <f>D2921*$D$12</f>
        <v>64.8</v>
      </c>
      <c r="O2921" s="14">
        <f>E2921*$E$12</f>
        <v>0</v>
      </c>
      <c r="P2921" s="14">
        <f>F2921*$F$12</f>
        <v>0</v>
      </c>
      <c r="Q2921" s="14">
        <f>G2921*$G$12</f>
        <v>0</v>
      </c>
      <c r="R2921" s="14">
        <f>H2921*$H$12</f>
        <v>140.4</v>
      </c>
      <c r="S2921" s="14">
        <f>(N2921/100)*(I2921*$I$12)+(N2921/100)*(J2921*$J$12)</f>
        <v>97.2</v>
      </c>
      <c r="T2921" s="14">
        <f>(O2921/100)*(K2921*$K$12)</f>
        <v>0</v>
      </c>
      <c r="U2921" s="14">
        <f>(P2921/100)*(K2921*$K$12)+(P2921/100)*(L2921*$L$12)</f>
        <v>0</v>
      </c>
      <c r="V2921" s="14">
        <f>(Q2921/100)*(L2921*$L$12)</f>
        <v>0</v>
      </c>
      <c r="W2921" s="14">
        <f>(R2921/100)*(K2921*$K$12)+(R2921/100)*(L2921*$L$12)</f>
        <v>221.13000000000002</v>
      </c>
      <c r="X2921" s="14">
        <f t="shared" si="928"/>
        <v>162</v>
      </c>
      <c r="Y2921" s="14">
        <f t="shared" si="929"/>
        <v>0</v>
      </c>
      <c r="Z2921" s="14">
        <f t="shared" si="930"/>
        <v>0</v>
      </c>
      <c r="AA2921" s="14">
        <f t="shared" si="931"/>
        <v>0</v>
      </c>
      <c r="AB2921" s="14">
        <f t="shared" si="933"/>
        <v>361.53000000000003</v>
      </c>
      <c r="AC2921" s="15">
        <f t="shared" si="932"/>
        <v>523.5</v>
      </c>
      <c r="AD2921" s="48">
        <f>(ROUND(AC2921-AC2912,1)/AC2912)</f>
        <v>0.29259259259259257</v>
      </c>
      <c r="AE2921" s="113"/>
      <c r="AF2921" s="60"/>
    </row>
    <row r="2922" spans="1:32">
      <c r="A2922" s="99" t="s">
        <v>848</v>
      </c>
      <c r="B2922" s="93"/>
      <c r="C2922" s="21" t="s">
        <v>328</v>
      </c>
      <c r="D2922" s="12">
        <v>108</v>
      </c>
      <c r="E2922" s="12">
        <v>0</v>
      </c>
      <c r="F2922" s="12">
        <v>0</v>
      </c>
      <c r="G2922" s="12">
        <v>0</v>
      </c>
      <c r="H2922" s="12">
        <v>0</v>
      </c>
      <c r="I2922" s="13">
        <v>30</v>
      </c>
      <c r="J2922" s="13">
        <v>70</v>
      </c>
      <c r="K2922" s="13">
        <v>0</v>
      </c>
      <c r="L2922" s="13">
        <v>0</v>
      </c>
      <c r="M2922" s="13">
        <v>80</v>
      </c>
      <c r="N2922" s="14">
        <f>D2922*$D$13</f>
        <v>140.4</v>
      </c>
      <c r="O2922" s="14">
        <f>E2922*$E$13</f>
        <v>0</v>
      </c>
      <c r="P2922" s="14">
        <f>F2922*$F$13</f>
        <v>0</v>
      </c>
      <c r="Q2922" s="14">
        <f>G2922*$G$13</f>
        <v>0</v>
      </c>
      <c r="R2922" s="14">
        <f>H2922*$H$13</f>
        <v>0</v>
      </c>
      <c r="S2922" s="14">
        <f>(N2922/100)*(I2922*$I$14)+(N2922/100)*(J2922*$J$14)+(N2922/100)*(M2922*$M$14)</f>
        <v>379.08000000000004</v>
      </c>
      <c r="T2922" s="14">
        <f>(O2922/100)*(K2922*$K$13)+(O2922/100)*(M2922*$M$13)</f>
        <v>0</v>
      </c>
      <c r="U2922" s="14">
        <f>(P2922/100)*(K2922*$K$13)+(P2922/100)*(L2922*$L$13)+(P2922/100)*(M2922*$M$13)</f>
        <v>0</v>
      </c>
      <c r="V2922" s="14">
        <f>(Q2922/100)*(L2922*$L$13)+(Q2922/100)*(M2922*$M$13)</f>
        <v>0</v>
      </c>
      <c r="W2922" s="14">
        <f>(R2922/100)*(K2922*$K$13)+(R2922/100)*(L2922*$L$13)+(R2922/100)*(M2922*$M$13)</f>
        <v>0</v>
      </c>
      <c r="X2922" s="14">
        <f t="shared" si="928"/>
        <v>519.48</v>
      </c>
      <c r="Y2922" s="14">
        <f t="shared" si="929"/>
        <v>0</v>
      </c>
      <c r="Z2922" s="14">
        <f t="shared" si="930"/>
        <v>0</v>
      </c>
      <c r="AA2922" s="14">
        <f t="shared" si="931"/>
        <v>0</v>
      </c>
      <c r="AB2922" s="14">
        <f t="shared" si="933"/>
        <v>0</v>
      </c>
      <c r="AC2922" s="15">
        <f t="shared" si="932"/>
        <v>519.5</v>
      </c>
      <c r="AD2922" s="48">
        <f>(ROUND(AC2922-AC2912,1)/AC2912)</f>
        <v>0.28271604938271605</v>
      </c>
      <c r="AE2922" s="113"/>
      <c r="AF2922" s="60"/>
    </row>
    <row r="2923" spans="1:32">
      <c r="A2923" s="99" t="s">
        <v>849</v>
      </c>
      <c r="B2923" s="93"/>
      <c r="C2923" s="21" t="s">
        <v>329</v>
      </c>
      <c r="D2923" s="12">
        <v>108</v>
      </c>
      <c r="E2923" s="12">
        <v>0</v>
      </c>
      <c r="F2923" s="12">
        <v>0</v>
      </c>
      <c r="G2923" s="12">
        <v>0</v>
      </c>
      <c r="H2923" s="12">
        <v>0</v>
      </c>
      <c r="I2923" s="13">
        <v>30</v>
      </c>
      <c r="J2923" s="13">
        <v>70</v>
      </c>
      <c r="K2923" s="13">
        <v>80</v>
      </c>
      <c r="L2923" s="13">
        <v>0</v>
      </c>
      <c r="M2923" s="13">
        <v>0</v>
      </c>
      <c r="N2923" s="14">
        <f>D2923*$D$14</f>
        <v>140.4</v>
      </c>
      <c r="O2923" s="14">
        <f>E2923*$E$14</f>
        <v>0</v>
      </c>
      <c r="P2923" s="14">
        <f>F2923*$F$14</f>
        <v>0</v>
      </c>
      <c r="Q2923" s="14">
        <f>G2923*$G$14</f>
        <v>0</v>
      </c>
      <c r="R2923" s="14">
        <f>H2923*$H$14</f>
        <v>0</v>
      </c>
      <c r="S2923" s="14">
        <f>(N2923/100)*(I2923*$I$14)+(N2923/100)*(J2923*$J$14)+(N2923/100)*(K2923*$K$14)</f>
        <v>379.08000000000004</v>
      </c>
      <c r="T2923" s="14">
        <f>(O2923/100)*(K2923*$K$14)</f>
        <v>0</v>
      </c>
      <c r="U2923" s="14">
        <f>(P2923/100)*(K2923*$K$14)+(P2923/100)*(L2923*$L$14)</f>
        <v>0</v>
      </c>
      <c r="V2923" s="14">
        <f>(Q2923/100)*(L2923*$L$14)</f>
        <v>0</v>
      </c>
      <c r="W2923" s="14">
        <f>(R2923/100)*(K2923*$L$14)+(R2923/100)*(L2923*$M$14)</f>
        <v>0</v>
      </c>
      <c r="X2923" s="14">
        <f t="shared" si="928"/>
        <v>519.48</v>
      </c>
      <c r="Y2923" s="14">
        <f t="shared" si="929"/>
        <v>0</v>
      </c>
      <c r="Z2923" s="14">
        <f t="shared" si="930"/>
        <v>0</v>
      </c>
      <c r="AA2923" s="14">
        <f t="shared" si="931"/>
        <v>0</v>
      </c>
      <c r="AB2923" s="14">
        <f t="shared" si="933"/>
        <v>0</v>
      </c>
      <c r="AC2923" s="15">
        <f t="shared" si="932"/>
        <v>519.5</v>
      </c>
      <c r="AD2923" s="48">
        <f>(ROUND(AC2923-AC2912,1)/AC2912)</f>
        <v>0.28271604938271605</v>
      </c>
      <c r="AE2923" s="113"/>
      <c r="AF2923" s="60"/>
    </row>
    <row r="2924" spans="1:32">
      <c r="A2924" s="99"/>
      <c r="B2924" s="93"/>
      <c r="C2924" s="21" t="s">
        <v>330</v>
      </c>
      <c r="D2924" s="12">
        <v>108</v>
      </c>
      <c r="E2924" s="12">
        <v>0</v>
      </c>
      <c r="F2924" s="12">
        <v>0</v>
      </c>
      <c r="G2924" s="12">
        <v>0</v>
      </c>
      <c r="H2924" s="12">
        <v>0</v>
      </c>
      <c r="I2924" s="13">
        <v>30</v>
      </c>
      <c r="J2924" s="13">
        <v>70</v>
      </c>
      <c r="K2924" s="13">
        <v>0</v>
      </c>
      <c r="L2924" s="13">
        <v>80</v>
      </c>
      <c r="M2924" s="13">
        <v>0</v>
      </c>
      <c r="N2924" s="14">
        <f>D2924*$D$15</f>
        <v>140.4</v>
      </c>
      <c r="O2924" s="14">
        <f>E2924*$E$15</f>
        <v>0</v>
      </c>
      <c r="P2924" s="14">
        <f>F2924*$F$15</f>
        <v>0</v>
      </c>
      <c r="Q2924" s="14">
        <f>G2924*$G$15</f>
        <v>0</v>
      </c>
      <c r="R2924" s="14">
        <f>H2924*$H$15</f>
        <v>0</v>
      </c>
      <c r="S2924" s="14">
        <f>(N2924/100)*(I2924*$I$15)+(N2924/100)*(J2924*$J$15)+(N2924/100)*(L2924*$L$15)</f>
        <v>379.08000000000004</v>
      </c>
      <c r="T2924" s="14">
        <f>(O2924/100)*(K2924*$K$15)</f>
        <v>0</v>
      </c>
      <c r="U2924" s="14">
        <f>(P2924/100)*(K2924*$K$15)+(P2924/100)*(L2924*$L$15)</f>
        <v>0</v>
      </c>
      <c r="V2924" s="14">
        <f>(Q2924/100)*(L2924*$L$15)</f>
        <v>0</v>
      </c>
      <c r="W2924" s="14">
        <f>(R2924/100)*(K2924*$K$15)+(R2924/100)*(L2924*$L$15)</f>
        <v>0</v>
      </c>
      <c r="X2924" s="14">
        <f t="shared" si="928"/>
        <v>519.48</v>
      </c>
      <c r="Y2924" s="14">
        <f t="shared" si="929"/>
        <v>0</v>
      </c>
      <c r="Z2924" s="14">
        <f t="shared" si="930"/>
        <v>0</v>
      </c>
      <c r="AA2924" s="14">
        <f t="shared" si="931"/>
        <v>0</v>
      </c>
      <c r="AB2924" s="14">
        <f t="shared" si="933"/>
        <v>0</v>
      </c>
      <c r="AC2924" s="15">
        <f t="shared" si="932"/>
        <v>519.5</v>
      </c>
      <c r="AD2924" s="48">
        <f>(ROUND(AC2924-AC2912,1)/AC2912)</f>
        <v>0.28271604938271605</v>
      </c>
      <c r="AE2924" s="113"/>
      <c r="AF2924" s="60"/>
    </row>
    <row r="2925" spans="1:32">
      <c r="A2925" s="99"/>
      <c r="B2925" s="93"/>
      <c r="C2925" s="21" t="s">
        <v>326</v>
      </c>
      <c r="D2925" s="12">
        <v>108</v>
      </c>
      <c r="E2925" s="12">
        <v>0</v>
      </c>
      <c r="F2925" s="12">
        <v>0</v>
      </c>
      <c r="G2925" s="12">
        <v>0</v>
      </c>
      <c r="H2925" s="12">
        <v>0</v>
      </c>
      <c r="I2925" s="13">
        <v>30</v>
      </c>
      <c r="J2925" s="13">
        <v>98</v>
      </c>
      <c r="K2925" s="13">
        <v>0</v>
      </c>
      <c r="L2925" s="13">
        <v>0</v>
      </c>
      <c r="M2925" s="13">
        <v>0</v>
      </c>
      <c r="N2925" s="14">
        <f>D2925*$D$16</f>
        <v>140.4</v>
      </c>
      <c r="O2925" s="14">
        <f>E2925*$E$16</f>
        <v>0</v>
      </c>
      <c r="P2925" s="14">
        <f>F2925*$F$16</f>
        <v>0</v>
      </c>
      <c r="Q2925" s="14">
        <f>G2925*$G$16</f>
        <v>0</v>
      </c>
      <c r="R2925" s="14">
        <f>H2925*$H$16</f>
        <v>0</v>
      </c>
      <c r="S2925" s="14">
        <f>(N2925/100)*(I2925*$I$16)+(N2925/100)*(J2925*$J$16)</f>
        <v>358.58159999999998</v>
      </c>
      <c r="T2925" s="14">
        <f>(O2925/100)*(K2925*$K$16)</f>
        <v>0</v>
      </c>
      <c r="U2925" s="14">
        <f>(P2925/100)*(K2925*$K$16)+(P2925/100)*(L2925*$L$16)</f>
        <v>0</v>
      </c>
      <c r="V2925" s="14">
        <f>(Q2925/100)*(L2925*$L$16)</f>
        <v>0</v>
      </c>
      <c r="W2925" s="14">
        <f>(R2925/100)*(K2925*$K$16)+(R2925/100)*(L2925*$L$16)</f>
        <v>0</v>
      </c>
      <c r="X2925" s="14">
        <f t="shared" si="928"/>
        <v>498.98159999999996</v>
      </c>
      <c r="Y2925" s="14">
        <f t="shared" si="929"/>
        <v>0</v>
      </c>
      <c r="Z2925" s="14">
        <f t="shared" si="930"/>
        <v>0</v>
      </c>
      <c r="AA2925" s="14">
        <f t="shared" si="931"/>
        <v>0</v>
      </c>
      <c r="AB2925" s="14">
        <f t="shared" si="933"/>
        <v>0</v>
      </c>
      <c r="AC2925" s="15">
        <f t="shared" si="932"/>
        <v>499</v>
      </c>
      <c r="AD2925" s="48">
        <f>(ROUND(AC2925-AC2912,1)/AC2912)</f>
        <v>0.23209876543209876</v>
      </c>
      <c r="AE2925" s="113"/>
      <c r="AF2925" s="60"/>
    </row>
    <row r="2926" spans="1:32">
      <c r="A2926" s="99"/>
      <c r="B2926" s="93"/>
      <c r="C2926" s="21" t="s">
        <v>327</v>
      </c>
      <c r="D2926" s="12">
        <v>108</v>
      </c>
      <c r="E2926" s="12">
        <v>0</v>
      </c>
      <c r="F2926" s="12">
        <v>0</v>
      </c>
      <c r="G2926" s="12">
        <v>0</v>
      </c>
      <c r="H2926" s="12">
        <v>0</v>
      </c>
      <c r="I2926" s="13">
        <v>68</v>
      </c>
      <c r="J2926" s="13">
        <v>70</v>
      </c>
      <c r="K2926" s="13">
        <v>0</v>
      </c>
      <c r="L2926" s="13">
        <v>0</v>
      </c>
      <c r="M2926" s="13">
        <v>0</v>
      </c>
      <c r="N2926" s="14">
        <f>D2926*$D$17</f>
        <v>140.4</v>
      </c>
      <c r="O2926" s="14">
        <f>E2926*$E$17</f>
        <v>0</v>
      </c>
      <c r="P2926" s="14">
        <f>F2926*$F$17</f>
        <v>0</v>
      </c>
      <c r="Q2926" s="14">
        <f>G2926*$G$17</f>
        <v>0</v>
      </c>
      <c r="R2926" s="14">
        <f>H2926*$H$17</f>
        <v>0</v>
      </c>
      <c r="S2926" s="14">
        <f>(N2926/100)*(I2926*$I$17)+(N2926/100)*(J2926*$J$17)</f>
        <v>317.86560000000003</v>
      </c>
      <c r="T2926" s="14">
        <f>(O2926/100)*(K2926*$K$17)</f>
        <v>0</v>
      </c>
      <c r="U2926" s="14">
        <f>(P2926/100)*(K2926*$K$17)+(P2926/100)*(L2926*$L$17)</f>
        <v>0</v>
      </c>
      <c r="V2926" s="14">
        <f>(Q2926/100)*(L2926*$L$17)</f>
        <v>0</v>
      </c>
      <c r="W2926" s="14">
        <f>(R2926/100)*(K2926*$K$17)+(R2926/100)*(L2926*$L$17)</f>
        <v>0</v>
      </c>
      <c r="X2926" s="14">
        <f t="shared" si="928"/>
        <v>458.26560000000006</v>
      </c>
      <c r="Y2926" s="14">
        <f t="shared" si="929"/>
        <v>0</v>
      </c>
      <c r="Z2926" s="14">
        <f t="shared" si="930"/>
        <v>0</v>
      </c>
      <c r="AA2926" s="14">
        <f t="shared" si="931"/>
        <v>0</v>
      </c>
      <c r="AB2926" s="14">
        <f t="shared" si="933"/>
        <v>0</v>
      </c>
      <c r="AC2926" s="15">
        <f t="shared" si="932"/>
        <v>458.3</v>
      </c>
      <c r="AD2926" s="48">
        <f>(ROUND(AC2926-AC2912,1)/AC2912)</f>
        <v>0.13160493827160494</v>
      </c>
      <c r="AE2926" s="113"/>
      <c r="AF2926" s="60"/>
    </row>
    <row r="2927" spans="1:32">
      <c r="A2927" s="106" t="s">
        <v>0</v>
      </c>
      <c r="B2927" s="90" t="s">
        <v>539</v>
      </c>
      <c r="C2927" s="50" t="s">
        <v>242</v>
      </c>
      <c r="D2927" s="11">
        <v>102</v>
      </c>
      <c r="E2927" s="11">
        <v>0</v>
      </c>
      <c r="F2927" s="11">
        <v>0</v>
      </c>
      <c r="G2927" s="11">
        <v>0</v>
      </c>
      <c r="H2927" s="11">
        <v>0</v>
      </c>
      <c r="I2927" s="51">
        <v>30</v>
      </c>
      <c r="J2927" s="51">
        <v>80</v>
      </c>
      <c r="K2927" s="51">
        <v>0</v>
      </c>
      <c r="L2927" s="51">
        <v>0</v>
      </c>
      <c r="M2927" s="51">
        <v>0</v>
      </c>
      <c r="N2927" s="52">
        <f>D2927*$D$3</f>
        <v>153</v>
      </c>
      <c r="O2927" s="52">
        <f>E2927*$E$3</f>
        <v>0</v>
      </c>
      <c r="P2927" s="52">
        <f>F2927*$F$3</f>
        <v>0</v>
      </c>
      <c r="Q2927" s="52">
        <f>G2927*$G$3</f>
        <v>0</v>
      </c>
      <c r="R2927" s="52">
        <f>H2927*$H$3</f>
        <v>0</v>
      </c>
      <c r="S2927" s="52">
        <f>(N2927/100)*(I2927*$I$3)+(N2927/100)*(J2927*$J$3)</f>
        <v>252.45</v>
      </c>
      <c r="T2927" s="52">
        <f>(O2927/100)*(K2927*$K$3)</f>
        <v>0</v>
      </c>
      <c r="U2927" s="52">
        <f>(P2927/100)*(K2927*$K$3)+(P2927/100)*(L2927*$L$3)</f>
        <v>0</v>
      </c>
      <c r="V2927" s="52">
        <f>(Q2927/100)*(L2927*$L$3)</f>
        <v>0</v>
      </c>
      <c r="W2927" s="52">
        <f>(R2927/100)*(K2927*$K$3)+(R2927/100)*(L2927*$L$3)</f>
        <v>0</v>
      </c>
      <c r="X2927" s="52">
        <f t="shared" si="888"/>
        <v>405.45</v>
      </c>
      <c r="Y2927" s="52">
        <f t="shared" si="889"/>
        <v>0</v>
      </c>
      <c r="Z2927" s="52">
        <f t="shared" si="890"/>
        <v>0</v>
      </c>
      <c r="AA2927" s="52">
        <f t="shared" si="891"/>
        <v>0</v>
      </c>
      <c r="AB2927" s="52">
        <f>R2927+W2927</f>
        <v>0</v>
      </c>
      <c r="AC2927" s="53">
        <f>ROUND(X2927+Y2927+Z2927+AA2927+AB2927,1)</f>
        <v>405.5</v>
      </c>
      <c r="AD2927" s="58"/>
      <c r="AE2927" s="113"/>
      <c r="AF2927" s="60"/>
    </row>
    <row r="2928" spans="1:32">
      <c r="A2928" s="99" t="s">
        <v>815</v>
      </c>
      <c r="B2928" s="91">
        <v>10</v>
      </c>
      <c r="C2928" s="21" t="s">
        <v>325</v>
      </c>
      <c r="D2928" s="12">
        <v>102</v>
      </c>
      <c r="E2928" s="12">
        <v>0</v>
      </c>
      <c r="F2928" s="12">
        <v>0</v>
      </c>
      <c r="G2928" s="12">
        <v>0</v>
      </c>
      <c r="H2928" s="12">
        <v>0</v>
      </c>
      <c r="I2928" s="13">
        <v>52</v>
      </c>
      <c r="J2928" s="13">
        <v>92</v>
      </c>
      <c r="K2928" s="13">
        <v>0</v>
      </c>
      <c r="L2928" s="13">
        <v>0</v>
      </c>
      <c r="M2928" s="13">
        <v>0</v>
      </c>
      <c r="N2928" s="14">
        <f>D2928*$D$4</f>
        <v>132.6</v>
      </c>
      <c r="O2928" s="14">
        <f>E2928*$E$4</f>
        <v>0</v>
      </c>
      <c r="P2928" s="14">
        <f>F2928*$F$4</f>
        <v>0</v>
      </c>
      <c r="Q2928" s="14">
        <f>G2928*$G$4</f>
        <v>0</v>
      </c>
      <c r="R2928" s="14">
        <f>H2928*$H$4</f>
        <v>0</v>
      </c>
      <c r="S2928" s="14">
        <f>(N2928/100)*(I2928*$I$4)+(N2928/100)*(J2928*$J$4)</f>
        <v>343.69919999999996</v>
      </c>
      <c r="T2928" s="14">
        <f>(O2928/100)*(K2928*$K$4)</f>
        <v>0</v>
      </c>
      <c r="U2928" s="14">
        <f>(P2928/100)*(K2928*$K$4)+(P2928/100)*(L2928*$L$4)</f>
        <v>0</v>
      </c>
      <c r="V2928" s="14">
        <f>(Q2928/100)*(L2928*$L$4)</f>
        <v>0</v>
      </c>
      <c r="W2928" s="14">
        <f>(R2928/100)*(K2928*$K$4)+(R2928/100)*(L2928*$L$4)</f>
        <v>0</v>
      </c>
      <c r="X2928" s="14">
        <f t="shared" si="888"/>
        <v>476.29919999999993</v>
      </c>
      <c r="Y2928" s="14">
        <f t="shared" si="889"/>
        <v>0</v>
      </c>
      <c r="Z2928" s="14">
        <f t="shared" si="890"/>
        <v>0</v>
      </c>
      <c r="AA2928" s="14">
        <f t="shared" si="891"/>
        <v>0</v>
      </c>
      <c r="AB2928" s="14">
        <f>R2928+W2928</f>
        <v>0</v>
      </c>
      <c r="AC2928" s="15">
        <f>ROUND(X2928+Y2928+Z2928+AA2928+AB2928,1)</f>
        <v>476.3</v>
      </c>
      <c r="AD2928" s="48">
        <f>(ROUND(AC2928-AC2927,1)/AC2927)</f>
        <v>0.17459926017262639</v>
      </c>
      <c r="AE2928" s="113"/>
      <c r="AF2928" s="60"/>
    </row>
    <row r="2929" spans="1:32">
      <c r="A2929" s="99" t="s">
        <v>816</v>
      </c>
      <c r="B2929" s="91">
        <v>20</v>
      </c>
      <c r="C2929" s="21" t="s">
        <v>850</v>
      </c>
      <c r="D2929" s="12">
        <v>102</v>
      </c>
      <c r="E2929" s="12">
        <v>0</v>
      </c>
      <c r="F2929" s="12">
        <v>0</v>
      </c>
      <c r="G2929" s="12">
        <v>0</v>
      </c>
      <c r="H2929" s="12">
        <v>0</v>
      </c>
      <c r="I2929" s="13">
        <v>30</v>
      </c>
      <c r="J2929" s="13">
        <v>80</v>
      </c>
      <c r="K2929" s="13">
        <v>0</v>
      </c>
      <c r="L2929" s="13">
        <v>0</v>
      </c>
      <c r="M2929" s="13">
        <v>0</v>
      </c>
      <c r="N2929" s="14">
        <f>D2929*$D$5</f>
        <v>142.79999999999998</v>
      </c>
      <c r="O2929" s="14">
        <f>E2929*$E$5</f>
        <v>0</v>
      </c>
      <c r="P2929" s="14">
        <f>F2929*$F$5</f>
        <v>0</v>
      </c>
      <c r="Q2929" s="14">
        <f>G2929*$G$5</f>
        <v>0</v>
      </c>
      <c r="R2929" s="14">
        <f>H2929*$H$5</f>
        <v>0</v>
      </c>
      <c r="S2929" s="14">
        <f>(N2929/100)*(I2929*$I$5)+(N2929/100)*(J2929*$J$5)</f>
        <v>235.61999999999998</v>
      </c>
      <c r="T2929" s="14">
        <f>(O2929/100)*(K2929*$K$5)</f>
        <v>0</v>
      </c>
      <c r="U2929" s="14">
        <f>(P2929/100)*(K2929*$K$5)+(P2929/100)*(L2929*$L$5)</f>
        <v>0</v>
      </c>
      <c r="V2929" s="14">
        <f>(Q2929/100)*(L2929*$L$5)</f>
        <v>0</v>
      </c>
      <c r="W2929" s="14">
        <f>(R2929/100)*(K2929*$K$5)+(R2929/100)*(L2929*$L$5)</f>
        <v>0</v>
      </c>
      <c r="X2929" s="14">
        <f t="shared" si="888"/>
        <v>378.41999999999996</v>
      </c>
      <c r="Y2929" s="14">
        <f t="shared" si="889"/>
        <v>0</v>
      </c>
      <c r="Z2929" s="14">
        <f t="shared" si="890"/>
        <v>0</v>
      </c>
      <c r="AA2929" s="14">
        <f t="shared" si="891"/>
        <v>0</v>
      </c>
      <c r="AB2929" s="14">
        <f>R2929+W2929</f>
        <v>0</v>
      </c>
      <c r="AC2929" s="15">
        <f t="shared" ref="AC2929:AC2941" si="934">ROUND(X2929+Y2929+Z2929+AA2929+AB2929,1)</f>
        <v>378.4</v>
      </c>
      <c r="AD2929" s="48">
        <f>(ROUND(AC2929-AC2927,1)/AC2927)</f>
        <v>-6.6831072749691744E-2</v>
      </c>
      <c r="AE2929" s="113" t="s">
        <v>814</v>
      </c>
      <c r="AF2929" s="60"/>
    </row>
    <row r="2930" spans="1:32">
      <c r="A2930" s="99" t="s">
        <v>817</v>
      </c>
      <c r="B2930" s="91">
        <v>0</v>
      </c>
      <c r="C2930" s="21" t="s">
        <v>338</v>
      </c>
      <c r="D2930" s="12">
        <v>102</v>
      </c>
      <c r="E2930" s="12">
        <v>0</v>
      </c>
      <c r="F2930" s="12">
        <v>0</v>
      </c>
      <c r="G2930" s="12">
        <v>0</v>
      </c>
      <c r="H2930" s="12">
        <v>0</v>
      </c>
      <c r="I2930" s="13">
        <v>30</v>
      </c>
      <c r="J2930" s="13">
        <v>80</v>
      </c>
      <c r="K2930" s="13">
        <v>0</v>
      </c>
      <c r="L2930" s="13">
        <v>0</v>
      </c>
      <c r="M2930" s="13">
        <v>0</v>
      </c>
      <c r="N2930" s="14">
        <f>D2930*$D$6</f>
        <v>142.79999999999998</v>
      </c>
      <c r="O2930" s="14">
        <f>E2930*$E$6</f>
        <v>0</v>
      </c>
      <c r="P2930" s="14">
        <f>F2930*$F$6</f>
        <v>0</v>
      </c>
      <c r="Q2930" s="14">
        <f>G2930*$G$6</f>
        <v>0</v>
      </c>
      <c r="R2930" s="14">
        <f>H2930*$H$6</f>
        <v>0</v>
      </c>
      <c r="S2930" s="14">
        <f>(N2930/100)*(I2930*$I$6)+(N2930/100)*(J2930*$J$6)</f>
        <v>235.61999999999998</v>
      </c>
      <c r="T2930" s="14">
        <f>(O2930/100)*(K2930*$K$6)</f>
        <v>0</v>
      </c>
      <c r="U2930" s="14">
        <f>(P2930/100)*(K2930*$K$6)+(P2930/100)*(L2930*$L$6)</f>
        <v>0</v>
      </c>
      <c r="V2930" s="14">
        <f>(Q2930/100)*(L2930*$L$6)</f>
        <v>0</v>
      </c>
      <c r="W2930" s="14">
        <f>(R2930/100)*(K2930*$K$6)+(R2930/100)*(L2930*$L$6)</f>
        <v>0</v>
      </c>
      <c r="X2930" s="14">
        <f t="shared" si="888"/>
        <v>378.41999999999996</v>
      </c>
      <c r="Y2930" s="14">
        <f t="shared" si="889"/>
        <v>0</v>
      </c>
      <c r="Z2930" s="14">
        <f t="shared" si="890"/>
        <v>0</v>
      </c>
      <c r="AA2930" s="14">
        <f t="shared" si="891"/>
        <v>0</v>
      </c>
      <c r="AB2930" s="14">
        <f t="shared" ref="AB2930:AB2941" si="935">R2930+W2930</f>
        <v>0</v>
      </c>
      <c r="AC2930" s="15">
        <f t="shared" si="934"/>
        <v>378.4</v>
      </c>
      <c r="AD2930" s="48">
        <f>(ROUND(AC2930-AC2927,1)/AC2927)</f>
        <v>-6.6831072749691744E-2</v>
      </c>
      <c r="AE2930" s="113"/>
      <c r="AF2930" s="60"/>
    </row>
    <row r="2931" spans="1:32">
      <c r="A2931" s="99" t="s">
        <v>818</v>
      </c>
      <c r="B2931" s="91">
        <v>0</v>
      </c>
      <c r="C2931" s="21" t="s">
        <v>339</v>
      </c>
      <c r="D2931" s="12">
        <v>102</v>
      </c>
      <c r="E2931" s="12">
        <v>0</v>
      </c>
      <c r="F2931" s="12">
        <v>0</v>
      </c>
      <c r="G2931" s="12">
        <v>0</v>
      </c>
      <c r="H2931" s="12">
        <v>0</v>
      </c>
      <c r="I2931" s="13">
        <v>30</v>
      </c>
      <c r="J2931" s="13">
        <v>80</v>
      </c>
      <c r="K2931" s="13">
        <v>0</v>
      </c>
      <c r="L2931" s="13">
        <v>0</v>
      </c>
      <c r="M2931" s="13">
        <v>0</v>
      </c>
      <c r="N2931" s="14">
        <f>D2931*$D$7</f>
        <v>142.79999999999998</v>
      </c>
      <c r="O2931" s="14">
        <f>E2931*$E$7</f>
        <v>0</v>
      </c>
      <c r="P2931" s="14">
        <f>F2931*$F$7</f>
        <v>0</v>
      </c>
      <c r="Q2931" s="14">
        <f>G2931*$G$7</f>
        <v>0</v>
      </c>
      <c r="R2931" s="14">
        <f>H2931*$H$7</f>
        <v>0</v>
      </c>
      <c r="S2931" s="14">
        <f>(N2931/100)*(I2931*$I$7)+(N2931/100)*(J2931*$J$7)</f>
        <v>235.61999999999998</v>
      </c>
      <c r="T2931" s="14">
        <f>(O2931/100)*(K2931*$K$7)</f>
        <v>0</v>
      </c>
      <c r="U2931" s="14">
        <f>(P2931/100)*(K2931*$K$7)+(P2931/100)*(L2931*$L$7)</f>
        <v>0</v>
      </c>
      <c r="V2931" s="14">
        <f>(Q2931/100)*(L2931*$L$7)</f>
        <v>0</v>
      </c>
      <c r="W2931" s="14">
        <f>(R2931/100)*(K2931*$K$7)+(R2931/100)*(L2931*$L$7)</f>
        <v>0</v>
      </c>
      <c r="X2931" s="14">
        <f t="shared" si="888"/>
        <v>378.41999999999996</v>
      </c>
      <c r="Y2931" s="14">
        <f t="shared" si="889"/>
        <v>0</v>
      </c>
      <c r="Z2931" s="14">
        <f t="shared" si="890"/>
        <v>0</v>
      </c>
      <c r="AA2931" s="14">
        <f t="shared" si="891"/>
        <v>0</v>
      </c>
      <c r="AB2931" s="14">
        <f t="shared" si="935"/>
        <v>0</v>
      </c>
      <c r="AC2931" s="15">
        <f t="shared" si="934"/>
        <v>378.4</v>
      </c>
      <c r="AD2931" s="48">
        <f>(ROUND(AC2931-AC2927,1)/AC2927)</f>
        <v>-6.6831072749691744E-2</v>
      </c>
      <c r="AE2931" s="113"/>
      <c r="AF2931" s="60"/>
    </row>
    <row r="2932" spans="1:32">
      <c r="A2932" s="99" t="s">
        <v>667</v>
      </c>
      <c r="B2932" s="91"/>
      <c r="C2932" s="21" t="s">
        <v>340</v>
      </c>
      <c r="D2932" s="12">
        <v>102</v>
      </c>
      <c r="E2932" s="12">
        <v>0</v>
      </c>
      <c r="F2932" s="12">
        <v>0</v>
      </c>
      <c r="G2932" s="12">
        <v>0</v>
      </c>
      <c r="H2932" s="12">
        <v>0</v>
      </c>
      <c r="I2932" s="13">
        <v>30</v>
      </c>
      <c r="J2932" s="13">
        <v>80</v>
      </c>
      <c r="K2932" s="13">
        <v>0</v>
      </c>
      <c r="L2932" s="13">
        <v>0</v>
      </c>
      <c r="M2932" s="13">
        <v>0</v>
      </c>
      <c r="N2932" s="14">
        <f>D2932*$D$8</f>
        <v>142.79999999999998</v>
      </c>
      <c r="O2932" s="14">
        <f>E2932*$E$8</f>
        <v>0</v>
      </c>
      <c r="P2932" s="14">
        <f>F2932*$F$8</f>
        <v>0</v>
      </c>
      <c r="Q2932" s="14">
        <f>G2932*$G$8</f>
        <v>0</v>
      </c>
      <c r="R2932" s="14">
        <f>H2932*$H$8</f>
        <v>0</v>
      </c>
      <c r="S2932" s="14">
        <f>(N2932/100)*(I2932*$I$8)+(N2932/100)*(J2932*$J$8)</f>
        <v>235.61999999999998</v>
      </c>
      <c r="T2932" s="14">
        <f>(O2932/100)*(K2932*$K$8)</f>
        <v>0</v>
      </c>
      <c r="U2932" s="14">
        <f>(P2932/100)*(K2932*$K$8)+(P2932/100)*(L2932*$L$8)</f>
        <v>0</v>
      </c>
      <c r="V2932" s="14">
        <f>(Q2932/100)*(L2932*$L$8)</f>
        <v>0</v>
      </c>
      <c r="W2932" s="14">
        <f>(R2932/100)*(K2932*$K$8)+(R2932/100)*(L2932*$L$8)</f>
        <v>0</v>
      </c>
      <c r="X2932" s="14">
        <f t="shared" si="888"/>
        <v>378.41999999999996</v>
      </c>
      <c r="Y2932" s="14">
        <f t="shared" si="889"/>
        <v>0</v>
      </c>
      <c r="Z2932" s="14">
        <f t="shared" si="890"/>
        <v>0</v>
      </c>
      <c r="AA2932" s="14">
        <f t="shared" si="891"/>
        <v>0</v>
      </c>
      <c r="AB2932" s="14">
        <f t="shared" si="935"/>
        <v>0</v>
      </c>
      <c r="AC2932" s="15">
        <f t="shared" si="934"/>
        <v>378.4</v>
      </c>
      <c r="AD2932" s="48">
        <f>(ROUND(AC2932-AC2927,1)/AC2927)</f>
        <v>-6.6831072749691744E-2</v>
      </c>
      <c r="AE2932" s="113"/>
      <c r="AF2932" s="60"/>
    </row>
    <row r="2933" spans="1:32">
      <c r="A2933" s="99" t="s">
        <v>606</v>
      </c>
      <c r="B2933" s="91"/>
      <c r="C2933" s="21" t="s">
        <v>1</v>
      </c>
      <c r="D2933" s="12">
        <v>51</v>
      </c>
      <c r="E2933" s="12">
        <v>102</v>
      </c>
      <c r="F2933" s="12">
        <v>0</v>
      </c>
      <c r="G2933" s="12">
        <v>0</v>
      </c>
      <c r="H2933" s="12">
        <v>0</v>
      </c>
      <c r="I2933" s="13">
        <v>30</v>
      </c>
      <c r="J2933" s="13">
        <v>80</v>
      </c>
      <c r="K2933" s="13">
        <v>116</v>
      </c>
      <c r="L2933" s="13">
        <v>0</v>
      </c>
      <c r="M2933" s="13">
        <v>0</v>
      </c>
      <c r="N2933" s="14">
        <f>D2933*$D$9</f>
        <v>61.199999999999996</v>
      </c>
      <c r="O2933" s="14">
        <f>E2933*$E$9</f>
        <v>132.6</v>
      </c>
      <c r="P2933" s="14">
        <f>F2933*$F$9</f>
        <v>0</v>
      </c>
      <c r="Q2933" s="14">
        <f>G2933*$G$9</f>
        <v>0</v>
      </c>
      <c r="R2933" s="14">
        <f>H2933*$H$9</f>
        <v>0</v>
      </c>
      <c r="S2933" s="14">
        <f>(N2933/100)*(I2933*$I$9)+(N2933/100)*(J2933*$J$9)</f>
        <v>100.97999999999999</v>
      </c>
      <c r="T2933" s="14">
        <f>(O2933/100)*(K2933*$K$9)</f>
        <v>230.72399999999996</v>
      </c>
      <c r="U2933" s="14">
        <f>(P2933/100)*(K2933*$K$9)+(P2933/100)*(L2933*$L$9)</f>
        <v>0</v>
      </c>
      <c r="V2933" s="14">
        <f>(Q2933/100)*(L2933*$L$9)</f>
        <v>0</v>
      </c>
      <c r="W2933" s="14">
        <f>(R2933/100)*(K2933*$K$9)+(R2933/100)*(L2933*$L$9)</f>
        <v>0</v>
      </c>
      <c r="X2933" s="14">
        <f t="shared" si="888"/>
        <v>162.17999999999998</v>
      </c>
      <c r="Y2933" s="14">
        <f t="shared" si="889"/>
        <v>363.32399999999996</v>
      </c>
      <c r="Z2933" s="14">
        <f t="shared" si="890"/>
        <v>0</v>
      </c>
      <c r="AA2933" s="14">
        <f t="shared" si="891"/>
        <v>0</v>
      </c>
      <c r="AB2933" s="14">
        <f t="shared" si="935"/>
        <v>0</v>
      </c>
      <c r="AC2933" s="15">
        <f t="shared" si="934"/>
        <v>525.5</v>
      </c>
      <c r="AD2933" s="48">
        <f>(ROUND(AC2933-AC2927,1)/AC2927)</f>
        <v>0.29593094944512949</v>
      </c>
      <c r="AE2933" s="113"/>
      <c r="AF2933" s="60"/>
    </row>
    <row r="2934" spans="1:32">
      <c r="A2934" s="99" t="s">
        <v>845</v>
      </c>
      <c r="B2934" s="91"/>
      <c r="C2934" s="21" t="s">
        <v>2</v>
      </c>
      <c r="D2934" s="12">
        <v>51</v>
      </c>
      <c r="E2934" s="12">
        <v>0</v>
      </c>
      <c r="F2934" s="12">
        <v>102</v>
      </c>
      <c r="G2934" s="12">
        <v>0</v>
      </c>
      <c r="H2934" s="12">
        <v>0</v>
      </c>
      <c r="I2934" s="13">
        <v>30</v>
      </c>
      <c r="J2934" s="13">
        <v>80</v>
      </c>
      <c r="K2934" s="13">
        <v>58</v>
      </c>
      <c r="L2934" s="13">
        <v>58</v>
      </c>
      <c r="M2934" s="13">
        <v>0</v>
      </c>
      <c r="N2934" s="14">
        <f>D2934*$D$10</f>
        <v>61.199999999999996</v>
      </c>
      <c r="O2934" s="14">
        <f>E2934*$E$10</f>
        <v>0</v>
      </c>
      <c r="P2934" s="14">
        <f>F2934*$F$10</f>
        <v>132.6</v>
      </c>
      <c r="Q2934" s="14">
        <f>G2934*$G$10</f>
        <v>0</v>
      </c>
      <c r="R2934" s="14">
        <f>H2934*$H$10</f>
        <v>0</v>
      </c>
      <c r="S2934" s="14">
        <f>(N2934/100)*(I2934*$I$10)+(N2934/100)*(J2934*$J$10)</f>
        <v>100.97999999999999</v>
      </c>
      <c r="T2934" s="14">
        <f>(O2934/100)*(K2934*$J$10)</f>
        <v>0</v>
      </c>
      <c r="U2934" s="14">
        <f>(P2934/100)*(K2934*$K$10)+(P2934/100)*(L2934*$L$10)</f>
        <v>230.72399999999996</v>
      </c>
      <c r="V2934" s="14">
        <f>(Q2934/100)*(L2934*$L$10)</f>
        <v>0</v>
      </c>
      <c r="W2934" s="14">
        <f>(R2934/100)*(K2934*$K$10)+(R2934/100)*(L2934*$L$10)</f>
        <v>0</v>
      </c>
      <c r="X2934" s="14">
        <f t="shared" si="888"/>
        <v>162.17999999999998</v>
      </c>
      <c r="Y2934" s="14">
        <f t="shared" si="889"/>
        <v>0</v>
      </c>
      <c r="Z2934" s="14">
        <f t="shared" si="890"/>
        <v>363.32399999999996</v>
      </c>
      <c r="AA2934" s="14">
        <f t="shared" si="891"/>
        <v>0</v>
      </c>
      <c r="AB2934" s="14">
        <f t="shared" si="935"/>
        <v>0</v>
      </c>
      <c r="AC2934" s="15">
        <f t="shared" si="934"/>
        <v>525.5</v>
      </c>
      <c r="AD2934" s="48">
        <f>(ROUND(AC2934-AC2927,1)/AC2927)</f>
        <v>0.29593094944512949</v>
      </c>
      <c r="AE2934" s="113"/>
      <c r="AF2934" s="60"/>
    </row>
    <row r="2935" spans="1:32">
      <c r="A2935" s="99" t="s">
        <v>846</v>
      </c>
      <c r="B2935" s="91"/>
      <c r="C2935" s="21" t="s">
        <v>3</v>
      </c>
      <c r="D2935" s="12">
        <v>51</v>
      </c>
      <c r="E2935" s="12">
        <v>0</v>
      </c>
      <c r="F2935" s="12">
        <v>0</v>
      </c>
      <c r="G2935" s="12">
        <v>102</v>
      </c>
      <c r="H2935" s="12">
        <v>0</v>
      </c>
      <c r="I2935" s="13">
        <v>30</v>
      </c>
      <c r="J2935" s="13">
        <v>80</v>
      </c>
      <c r="K2935" s="13">
        <v>0</v>
      </c>
      <c r="L2935" s="13">
        <v>116</v>
      </c>
      <c r="M2935" s="13">
        <v>0</v>
      </c>
      <c r="N2935" s="14">
        <f>D2935*$D$11</f>
        <v>61.199999999999996</v>
      </c>
      <c r="O2935" s="14">
        <f>E2935*$E$11</f>
        <v>0</v>
      </c>
      <c r="P2935" s="14">
        <f>F2935*$F$11</f>
        <v>0</v>
      </c>
      <c r="Q2935" s="14">
        <f>G2935*$G$11</f>
        <v>132.6</v>
      </c>
      <c r="R2935" s="14">
        <f>H2935*$H$11</f>
        <v>0</v>
      </c>
      <c r="S2935" s="14">
        <f>(N2935/100)*(I2935*$I$11)+(N2935/100)*(J2935*$J$11)</f>
        <v>100.97999999999999</v>
      </c>
      <c r="T2935" s="14">
        <f>(O2935/100)*(K2935*$K$11)</f>
        <v>0</v>
      </c>
      <c r="U2935" s="14">
        <f>(P2935/100)*(K2935*$K$11)+(P2935/100)*(L2935*$L$11)</f>
        <v>0</v>
      </c>
      <c r="V2935" s="14">
        <f>(Q2935/100)*(L2935*$L$11)</f>
        <v>230.72399999999996</v>
      </c>
      <c r="W2935" s="14">
        <f>(R2935/100)*(K2935*$K$11)+(R2935/100)*(L2935*$L$11)</f>
        <v>0</v>
      </c>
      <c r="X2935" s="14">
        <f t="shared" si="888"/>
        <v>162.17999999999998</v>
      </c>
      <c r="Y2935" s="14">
        <f t="shared" si="889"/>
        <v>0</v>
      </c>
      <c r="Z2935" s="14">
        <f t="shared" si="890"/>
        <v>0</v>
      </c>
      <c r="AA2935" s="14">
        <f t="shared" si="891"/>
        <v>363.32399999999996</v>
      </c>
      <c r="AB2935" s="14">
        <f t="shared" si="935"/>
        <v>0</v>
      </c>
      <c r="AC2935" s="15">
        <f t="shared" si="934"/>
        <v>525.5</v>
      </c>
      <c r="AD2935" s="48">
        <f>(ROUND(AC2935-AC2927,1)/AC2927)</f>
        <v>0.29593094944512949</v>
      </c>
      <c r="AE2935" s="113"/>
      <c r="AF2935" s="60"/>
    </row>
    <row r="2936" spans="1:32">
      <c r="A2936" s="99" t="s">
        <v>847</v>
      </c>
      <c r="B2936" s="91"/>
      <c r="C2936" s="21" t="s">
        <v>4</v>
      </c>
      <c r="D2936" s="12">
        <v>51</v>
      </c>
      <c r="E2936" s="12">
        <v>0</v>
      </c>
      <c r="F2936" s="12">
        <v>0</v>
      </c>
      <c r="G2936" s="12">
        <v>0</v>
      </c>
      <c r="H2936" s="12">
        <v>102</v>
      </c>
      <c r="I2936" s="13">
        <v>30</v>
      </c>
      <c r="J2936" s="13">
        <v>80</v>
      </c>
      <c r="K2936" s="13">
        <v>58</v>
      </c>
      <c r="L2936" s="13">
        <v>58</v>
      </c>
      <c r="M2936" s="13">
        <v>0</v>
      </c>
      <c r="N2936" s="14">
        <f>D2936*$D$12</f>
        <v>61.199999999999996</v>
      </c>
      <c r="O2936" s="14">
        <f>E2936*$E$12</f>
        <v>0</v>
      </c>
      <c r="P2936" s="14">
        <f>F2936*$F$12</f>
        <v>0</v>
      </c>
      <c r="Q2936" s="14">
        <f>G2936*$G$12</f>
        <v>0</v>
      </c>
      <c r="R2936" s="14">
        <f>H2936*$H$12</f>
        <v>132.6</v>
      </c>
      <c r="S2936" s="14">
        <f>(N2936/100)*(I2936*$I$12)+(N2936/100)*(J2936*$J$12)</f>
        <v>100.97999999999999</v>
      </c>
      <c r="T2936" s="14">
        <f>(O2936/100)*(K2936*$K$12)</f>
        <v>0</v>
      </c>
      <c r="U2936" s="14">
        <f>(P2936/100)*(K2936*$K$12)+(P2936/100)*(L2936*$L$12)</f>
        <v>0</v>
      </c>
      <c r="V2936" s="14">
        <f>(Q2936/100)*(L2936*$L$12)</f>
        <v>0</v>
      </c>
      <c r="W2936" s="14">
        <f>(R2936/100)*(K2936*$K$12)+(R2936/100)*(L2936*$L$12)</f>
        <v>230.72399999999996</v>
      </c>
      <c r="X2936" s="14">
        <f t="shared" si="888"/>
        <v>162.17999999999998</v>
      </c>
      <c r="Y2936" s="14">
        <f t="shared" si="889"/>
        <v>0</v>
      </c>
      <c r="Z2936" s="14">
        <f t="shared" si="890"/>
        <v>0</v>
      </c>
      <c r="AA2936" s="14">
        <f t="shared" si="891"/>
        <v>0</v>
      </c>
      <c r="AB2936" s="14">
        <f t="shared" si="935"/>
        <v>363.32399999999996</v>
      </c>
      <c r="AC2936" s="15">
        <f t="shared" si="934"/>
        <v>525.5</v>
      </c>
      <c r="AD2936" s="48">
        <f>(ROUND(AC2936-AC2927,1)/AC2927)</f>
        <v>0.29593094944512949</v>
      </c>
      <c r="AE2936" s="113"/>
      <c r="AF2936" s="60"/>
    </row>
    <row r="2937" spans="1:32">
      <c r="A2937" s="99" t="s">
        <v>848</v>
      </c>
      <c r="B2937" s="91"/>
      <c r="C2937" s="21" t="s">
        <v>328</v>
      </c>
      <c r="D2937" s="12">
        <v>102</v>
      </c>
      <c r="E2937" s="12">
        <v>0</v>
      </c>
      <c r="F2937" s="12">
        <v>0</v>
      </c>
      <c r="G2937" s="12">
        <v>0</v>
      </c>
      <c r="H2937" s="12">
        <v>0</v>
      </c>
      <c r="I2937" s="13">
        <v>30</v>
      </c>
      <c r="J2937" s="13">
        <v>80</v>
      </c>
      <c r="K2937" s="13">
        <v>0</v>
      </c>
      <c r="L2937" s="13">
        <v>0</v>
      </c>
      <c r="M2937" s="13">
        <v>85</v>
      </c>
      <c r="N2937" s="14">
        <f>D2937*$D$13</f>
        <v>132.6</v>
      </c>
      <c r="O2937" s="14">
        <f>E2937*$E$13</f>
        <v>0</v>
      </c>
      <c r="P2937" s="14">
        <f>F2937*$F$13</f>
        <v>0</v>
      </c>
      <c r="Q2937" s="14">
        <f>G2937*$G$13</f>
        <v>0</v>
      </c>
      <c r="R2937" s="14">
        <f>H2937*$H$13</f>
        <v>0</v>
      </c>
      <c r="S2937" s="14">
        <f>(N2937/100)*(I2937*$I$14)+(N2937/100)*(J2937*$J$14)+(N2937/100)*(M2937*$M$14)</f>
        <v>387.8549999999999</v>
      </c>
      <c r="T2937" s="14">
        <f>(O2937/100)*(K2937*$K$13)+(O2937/100)*(M2937*$M$13)</f>
        <v>0</v>
      </c>
      <c r="U2937" s="14">
        <f>(P2937/100)*(K2937*$K$13)+(P2937/100)*(L2937*$L$13)+(P2937/100)*(M2937*$M$13)</f>
        <v>0</v>
      </c>
      <c r="V2937" s="14">
        <f>(Q2937/100)*(L2937*$L$13)+(Q2937/100)*(M2937*$M$13)</f>
        <v>0</v>
      </c>
      <c r="W2937" s="14">
        <f>(R2937/100)*(K2937*$K$13)+(R2937/100)*(L2937*$L$13)+(R2937/100)*(M2937*$M$13)</f>
        <v>0</v>
      </c>
      <c r="X2937" s="14">
        <f t="shared" si="888"/>
        <v>520.45499999999993</v>
      </c>
      <c r="Y2937" s="14">
        <f t="shared" si="889"/>
        <v>0</v>
      </c>
      <c r="Z2937" s="14">
        <f t="shared" si="890"/>
        <v>0</v>
      </c>
      <c r="AA2937" s="14">
        <f t="shared" si="891"/>
        <v>0</v>
      </c>
      <c r="AB2937" s="14">
        <f t="shared" si="935"/>
        <v>0</v>
      </c>
      <c r="AC2937" s="15">
        <f t="shared" si="934"/>
        <v>520.5</v>
      </c>
      <c r="AD2937" s="48">
        <f>(ROUND(AC2937-AC2927,1)/AC2927)</f>
        <v>0.28360049321824909</v>
      </c>
      <c r="AE2937" s="113"/>
      <c r="AF2937" s="60"/>
    </row>
    <row r="2938" spans="1:32">
      <c r="A2938" s="99" t="s">
        <v>849</v>
      </c>
      <c r="B2938" s="91"/>
      <c r="C2938" s="21" t="s">
        <v>329</v>
      </c>
      <c r="D2938" s="12">
        <v>102</v>
      </c>
      <c r="E2938" s="12">
        <v>0</v>
      </c>
      <c r="F2938" s="12">
        <v>0</v>
      </c>
      <c r="G2938" s="12">
        <v>0</v>
      </c>
      <c r="H2938" s="12">
        <v>0</v>
      </c>
      <c r="I2938" s="13">
        <v>30</v>
      </c>
      <c r="J2938" s="13">
        <v>80</v>
      </c>
      <c r="K2938" s="13">
        <v>85</v>
      </c>
      <c r="L2938" s="13">
        <v>0</v>
      </c>
      <c r="M2938" s="13">
        <v>0</v>
      </c>
      <c r="N2938" s="14">
        <f>D2938*$D$14</f>
        <v>132.6</v>
      </c>
      <c r="O2938" s="14">
        <f>E2938*$E$14</f>
        <v>0</v>
      </c>
      <c r="P2938" s="14">
        <f>F2938*$F$14</f>
        <v>0</v>
      </c>
      <c r="Q2938" s="14">
        <f>G2938*$G$14</f>
        <v>0</v>
      </c>
      <c r="R2938" s="14">
        <f>H2938*$H$14</f>
        <v>0</v>
      </c>
      <c r="S2938" s="14">
        <f>(N2938/100)*(I2938*$I$14)+(N2938/100)*(J2938*$J$14)+(N2938/100)*(K2938*$K$14)</f>
        <v>387.8549999999999</v>
      </c>
      <c r="T2938" s="14">
        <f>(O2938/100)*(K2938*$K$14)</f>
        <v>0</v>
      </c>
      <c r="U2938" s="14">
        <f>(P2938/100)*(K2938*$K$14)+(P2938/100)*(L2938*$L$14)</f>
        <v>0</v>
      </c>
      <c r="V2938" s="14">
        <f>(Q2938/100)*(L2938*$L$14)</f>
        <v>0</v>
      </c>
      <c r="W2938" s="14">
        <f>(R2938/100)*(K2938*$L$14)+(R2938/100)*(L2938*$M$14)</f>
        <v>0</v>
      </c>
      <c r="X2938" s="14">
        <f t="shared" si="888"/>
        <v>520.45499999999993</v>
      </c>
      <c r="Y2938" s="14">
        <f t="shared" si="889"/>
        <v>0</v>
      </c>
      <c r="Z2938" s="14">
        <f t="shared" si="890"/>
        <v>0</v>
      </c>
      <c r="AA2938" s="14">
        <f t="shared" si="891"/>
        <v>0</v>
      </c>
      <c r="AB2938" s="14">
        <f t="shared" si="935"/>
        <v>0</v>
      </c>
      <c r="AC2938" s="15">
        <f t="shared" si="934"/>
        <v>520.5</v>
      </c>
      <c r="AD2938" s="48">
        <f>(ROUND(AC2938-AC2927,1)/AC2927)</f>
        <v>0.28360049321824909</v>
      </c>
      <c r="AE2938" s="113"/>
      <c r="AF2938" s="60"/>
    </row>
    <row r="2939" spans="1:32">
      <c r="A2939" s="99"/>
      <c r="B2939" s="91"/>
      <c r="C2939" s="21" t="s">
        <v>330</v>
      </c>
      <c r="D2939" s="12">
        <v>102</v>
      </c>
      <c r="E2939" s="12">
        <v>0</v>
      </c>
      <c r="F2939" s="12">
        <v>0</v>
      </c>
      <c r="G2939" s="12">
        <v>0</v>
      </c>
      <c r="H2939" s="12">
        <v>0</v>
      </c>
      <c r="I2939" s="13">
        <v>30</v>
      </c>
      <c r="J2939" s="13">
        <v>80</v>
      </c>
      <c r="K2939" s="13">
        <v>0</v>
      </c>
      <c r="L2939" s="13">
        <v>85</v>
      </c>
      <c r="M2939" s="13">
        <v>0</v>
      </c>
      <c r="N2939" s="14">
        <f>D2939*$D$15</f>
        <v>132.6</v>
      </c>
      <c r="O2939" s="14">
        <f>E2939*$E$15</f>
        <v>0</v>
      </c>
      <c r="P2939" s="14">
        <f>F2939*$F$15</f>
        <v>0</v>
      </c>
      <c r="Q2939" s="14">
        <f>G2939*$G$15</f>
        <v>0</v>
      </c>
      <c r="R2939" s="14">
        <f>H2939*$H$15</f>
        <v>0</v>
      </c>
      <c r="S2939" s="14">
        <f>(N2939/100)*(I2939*$I$15)+(N2939/100)*(J2939*$J$15)+(N2939/100)*(L2939*$L$15)</f>
        <v>387.8549999999999</v>
      </c>
      <c r="T2939" s="14">
        <f>(O2939/100)*(K2939*$K$15)</f>
        <v>0</v>
      </c>
      <c r="U2939" s="14">
        <f>(P2939/100)*(K2939*$K$15)+(P2939/100)*(L2939*$L$15)</f>
        <v>0</v>
      </c>
      <c r="V2939" s="14">
        <f>(Q2939/100)*(L2939*$L$15)</f>
        <v>0</v>
      </c>
      <c r="W2939" s="14">
        <f>(R2939/100)*(K2939*$K$15)+(R2939/100)*(L2939*$L$15)</f>
        <v>0</v>
      </c>
      <c r="X2939" s="14">
        <f t="shared" si="888"/>
        <v>520.45499999999993</v>
      </c>
      <c r="Y2939" s="14">
        <f t="shared" si="889"/>
        <v>0</v>
      </c>
      <c r="Z2939" s="14">
        <f t="shared" si="890"/>
        <v>0</v>
      </c>
      <c r="AA2939" s="14">
        <f t="shared" si="891"/>
        <v>0</v>
      </c>
      <c r="AB2939" s="14">
        <f t="shared" si="935"/>
        <v>0</v>
      </c>
      <c r="AC2939" s="15">
        <f t="shared" si="934"/>
        <v>520.5</v>
      </c>
      <c r="AD2939" s="48">
        <f>(ROUND(AC2939-AC2927,1)/AC2927)</f>
        <v>0.28360049321824909</v>
      </c>
      <c r="AE2939" s="113"/>
      <c r="AF2939" s="60"/>
    </row>
    <row r="2940" spans="1:32">
      <c r="A2940" s="99"/>
      <c r="B2940" s="91"/>
      <c r="C2940" s="21" t="s">
        <v>326</v>
      </c>
      <c r="D2940" s="12">
        <v>102</v>
      </c>
      <c r="E2940" s="12">
        <v>0</v>
      </c>
      <c r="F2940" s="12">
        <v>0</v>
      </c>
      <c r="G2940" s="12">
        <v>0</v>
      </c>
      <c r="H2940" s="12">
        <v>0</v>
      </c>
      <c r="I2940" s="13">
        <v>30</v>
      </c>
      <c r="J2940" s="13">
        <v>107</v>
      </c>
      <c r="K2940" s="13">
        <v>0</v>
      </c>
      <c r="L2940" s="13">
        <v>0</v>
      </c>
      <c r="M2940" s="13">
        <v>0</v>
      </c>
      <c r="N2940" s="14">
        <f>D2940*$D$16</f>
        <v>132.6</v>
      </c>
      <c r="O2940" s="14">
        <f>E2940*$E$16</f>
        <v>0</v>
      </c>
      <c r="P2940" s="14">
        <f>F2940*$F$16</f>
        <v>0</v>
      </c>
      <c r="Q2940" s="14">
        <f>G2940*$G$16</f>
        <v>0</v>
      </c>
      <c r="R2940" s="14">
        <f>H2940*$H$16</f>
        <v>0</v>
      </c>
      <c r="S2940" s="14">
        <f>(N2940/100)*(I2940*$I$16)+(N2940/100)*(J2940*$J$16)</f>
        <v>366.10859999999991</v>
      </c>
      <c r="T2940" s="14">
        <f>(O2940/100)*(K2940*$K$16)</f>
        <v>0</v>
      </c>
      <c r="U2940" s="14">
        <f>(P2940/100)*(K2940*$K$16)+(P2940/100)*(L2940*$L$16)</f>
        <v>0</v>
      </c>
      <c r="V2940" s="14">
        <f>(Q2940/100)*(L2940*$L$16)</f>
        <v>0</v>
      </c>
      <c r="W2940" s="14">
        <f>(R2940/100)*(K2940*$K$16)+(R2940/100)*(L2940*$L$16)</f>
        <v>0</v>
      </c>
      <c r="X2940" s="14">
        <f t="shared" si="888"/>
        <v>498.70859999999993</v>
      </c>
      <c r="Y2940" s="14">
        <f t="shared" si="889"/>
        <v>0</v>
      </c>
      <c r="Z2940" s="14">
        <f t="shared" si="890"/>
        <v>0</v>
      </c>
      <c r="AA2940" s="14">
        <f t="shared" si="891"/>
        <v>0</v>
      </c>
      <c r="AB2940" s="14">
        <f t="shared" si="935"/>
        <v>0</v>
      </c>
      <c r="AC2940" s="15">
        <f t="shared" si="934"/>
        <v>498.7</v>
      </c>
      <c r="AD2940" s="48">
        <f>(ROUND(AC2940-AC2927,1)/AC2927)</f>
        <v>0.22983970406905055</v>
      </c>
      <c r="AE2940" s="113"/>
      <c r="AF2940" s="60"/>
    </row>
    <row r="2941" spans="1:32">
      <c r="A2941" s="99"/>
      <c r="B2941" s="91"/>
      <c r="C2941" s="21" t="s">
        <v>327</v>
      </c>
      <c r="D2941" s="12">
        <v>102</v>
      </c>
      <c r="E2941" s="12">
        <v>0</v>
      </c>
      <c r="F2941" s="12">
        <v>0</v>
      </c>
      <c r="G2941" s="12">
        <v>0</v>
      </c>
      <c r="H2941" s="12">
        <v>0</v>
      </c>
      <c r="I2941" s="13">
        <v>71</v>
      </c>
      <c r="J2941" s="13">
        <v>80</v>
      </c>
      <c r="K2941" s="13">
        <v>0</v>
      </c>
      <c r="L2941" s="13">
        <v>0</v>
      </c>
      <c r="M2941" s="13">
        <v>0</v>
      </c>
      <c r="N2941" s="14">
        <f>D2941*$D$17</f>
        <v>132.6</v>
      </c>
      <c r="O2941" s="14">
        <f>E2941*$E$17</f>
        <v>0</v>
      </c>
      <c r="P2941" s="14">
        <f>F2941*$F$17</f>
        <v>0</v>
      </c>
      <c r="Q2941" s="14">
        <f>G2941*$G$17</f>
        <v>0</v>
      </c>
      <c r="R2941" s="14">
        <f>H2941*$H$17</f>
        <v>0</v>
      </c>
      <c r="S2941" s="14">
        <f>(N2941/100)*(I2941*$I$17)+(N2941/100)*(J2941*$J$17)</f>
        <v>322.61579999999992</v>
      </c>
      <c r="T2941" s="14">
        <f>(O2941/100)*(K2941*$K$17)</f>
        <v>0</v>
      </c>
      <c r="U2941" s="14">
        <f>(P2941/100)*(K2941*$K$17)+(P2941/100)*(L2941*$L$17)</f>
        <v>0</v>
      </c>
      <c r="V2941" s="14">
        <f>(Q2941/100)*(L2941*$L$17)</f>
        <v>0</v>
      </c>
      <c r="W2941" s="14">
        <f>(R2941/100)*(K2941*$K$17)+(R2941/100)*(L2941*$L$17)</f>
        <v>0</v>
      </c>
      <c r="X2941" s="14">
        <f t="shared" si="888"/>
        <v>455.21579999999994</v>
      </c>
      <c r="Y2941" s="14">
        <f t="shared" si="889"/>
        <v>0</v>
      </c>
      <c r="Z2941" s="14">
        <f t="shared" si="890"/>
        <v>0</v>
      </c>
      <c r="AA2941" s="14">
        <f t="shared" si="891"/>
        <v>0</v>
      </c>
      <c r="AB2941" s="14">
        <f t="shared" si="935"/>
        <v>0</v>
      </c>
      <c r="AC2941" s="15">
        <f t="shared" si="934"/>
        <v>455.2</v>
      </c>
      <c r="AD2941" s="48">
        <f>(ROUND(AC2941-AC2927,1)/AC2927)</f>
        <v>0.12256473489519112</v>
      </c>
      <c r="AE2941" s="113"/>
      <c r="AF2941" s="60"/>
    </row>
    <row r="2942" spans="1:32">
      <c r="A2942" s="106" t="s">
        <v>0</v>
      </c>
      <c r="B2942" s="92" t="s">
        <v>307</v>
      </c>
      <c r="C2942" s="50" t="s">
        <v>242</v>
      </c>
      <c r="D2942" s="11">
        <v>100</v>
      </c>
      <c r="E2942" s="11">
        <v>0</v>
      </c>
      <c r="F2942" s="11">
        <v>50</v>
      </c>
      <c r="G2942" s="11">
        <v>0</v>
      </c>
      <c r="H2942" s="11">
        <v>0</v>
      </c>
      <c r="I2942" s="51">
        <v>50</v>
      </c>
      <c r="J2942" s="51">
        <v>20</v>
      </c>
      <c r="K2942" s="51">
        <v>20</v>
      </c>
      <c r="L2942" s="51">
        <v>20</v>
      </c>
      <c r="M2942" s="51">
        <v>0</v>
      </c>
      <c r="N2942" s="52">
        <f>D2942*$D$3</f>
        <v>150</v>
      </c>
      <c r="O2942" s="52">
        <f>E2942*$E$3</f>
        <v>0</v>
      </c>
      <c r="P2942" s="52">
        <f>F2942*$F$3</f>
        <v>75</v>
      </c>
      <c r="Q2942" s="52">
        <f>G2942*$G$3</f>
        <v>0</v>
      </c>
      <c r="R2942" s="52">
        <f>H2942*$H$3</f>
        <v>0</v>
      </c>
      <c r="S2942" s="52">
        <f>(N2942/100)*(I2942*$I$3)+(N2942/100)*(J2942*$J$3)</f>
        <v>157.5</v>
      </c>
      <c r="T2942" s="52">
        <f>(O2942/100)*(K2942*$K$3)</f>
        <v>0</v>
      </c>
      <c r="U2942" s="52">
        <f>(P2942/100)*(K2942*$K$3)+(P2942/100)*(L2942*$L$3)</f>
        <v>45</v>
      </c>
      <c r="V2942" s="52">
        <f>(Q2942/100)*(L2942*$L$3)</f>
        <v>0</v>
      </c>
      <c r="W2942" s="52">
        <f>(R2942/100)*(K2942*$K$3)+(R2942/100)*(L2942*$L$3)</f>
        <v>0</v>
      </c>
      <c r="X2942" s="52">
        <f t="shared" si="888"/>
        <v>307.5</v>
      </c>
      <c r="Y2942" s="52">
        <f t="shared" si="889"/>
        <v>0</v>
      </c>
      <c r="Z2942" s="52">
        <f t="shared" si="890"/>
        <v>120</v>
      </c>
      <c r="AA2942" s="52">
        <f t="shared" si="891"/>
        <v>0</v>
      </c>
      <c r="AB2942" s="52">
        <f>R2942+W2942</f>
        <v>0</v>
      </c>
      <c r="AC2942" s="53">
        <f>ROUND(X2942+Y2942+Z2942+AA2942+AB2942,1)</f>
        <v>427.5</v>
      </c>
      <c r="AD2942" s="58"/>
      <c r="AE2942" s="113"/>
      <c r="AF2942" s="60"/>
    </row>
    <row r="2943" spans="1:32">
      <c r="A2943" s="99" t="s">
        <v>815</v>
      </c>
      <c r="B2943" s="93">
        <v>20</v>
      </c>
      <c r="C2943" s="21" t="s">
        <v>325</v>
      </c>
      <c r="D2943" s="12">
        <v>100</v>
      </c>
      <c r="E2943" s="12">
        <v>0</v>
      </c>
      <c r="F2943" s="12">
        <v>50</v>
      </c>
      <c r="G2943" s="12">
        <v>0</v>
      </c>
      <c r="H2943" s="12">
        <v>0</v>
      </c>
      <c r="I2943" s="13">
        <v>75</v>
      </c>
      <c r="J2943" s="13">
        <v>40</v>
      </c>
      <c r="K2943" s="13">
        <v>20</v>
      </c>
      <c r="L2943" s="13">
        <v>20</v>
      </c>
      <c r="M2943" s="13">
        <v>0</v>
      </c>
      <c r="N2943" s="14">
        <f>D2943*$D$4</f>
        <v>130</v>
      </c>
      <c r="O2943" s="14">
        <f>E2943*$E$4</f>
        <v>0</v>
      </c>
      <c r="P2943" s="14">
        <f>F2943*$F$4</f>
        <v>65</v>
      </c>
      <c r="Q2943" s="14">
        <f>G2943*$G$4</f>
        <v>0</v>
      </c>
      <c r="R2943" s="14">
        <f>H2943*$H$4</f>
        <v>0</v>
      </c>
      <c r="S2943" s="14">
        <f>(N2943/100)*(I2943*$I$4)+(N2943/100)*(J2943*$J$4)</f>
        <v>269.10000000000002</v>
      </c>
      <c r="T2943" s="14">
        <f>(O2943/100)*(K2943*$K$4)</f>
        <v>0</v>
      </c>
      <c r="U2943" s="14">
        <f>(P2943/100)*(K2943*$K$4)+(P2943/100)*(L2943*$L$4)</f>
        <v>39</v>
      </c>
      <c r="V2943" s="14">
        <f>(Q2943/100)*(L2943*$L$4)</f>
        <v>0</v>
      </c>
      <c r="W2943" s="14">
        <f>(R2943/100)*(K2943*$K$4)+(R2943/100)*(L2943*$L$4)</f>
        <v>0</v>
      </c>
      <c r="X2943" s="14">
        <f t="shared" ref="X2943:X2956" si="936">N2943+S2943</f>
        <v>399.1</v>
      </c>
      <c r="Y2943" s="14">
        <f t="shared" ref="Y2943:Y2956" si="937">O2943+T2943</f>
        <v>0</v>
      </c>
      <c r="Z2943" s="14">
        <f t="shared" ref="Z2943:Z2956" si="938">P2943+U2943</f>
        <v>104</v>
      </c>
      <c r="AA2943" s="14">
        <f t="shared" ref="AA2943:AA2956" si="939">Q2943+V2943</f>
        <v>0</v>
      </c>
      <c r="AB2943" s="14">
        <f>R2943+W2943</f>
        <v>0</v>
      </c>
      <c r="AC2943" s="15">
        <f>ROUND(X2943+Y2943+Z2943+AA2943+AB2943,1)</f>
        <v>503.1</v>
      </c>
      <c r="AD2943" s="48">
        <f>(ROUND(AC2943-AC2942,1)/AC2942)</f>
        <v>0.17684210526315788</v>
      </c>
      <c r="AE2943" s="113"/>
      <c r="AF2943" s="60"/>
    </row>
    <row r="2944" spans="1:32">
      <c r="A2944" s="99" t="s">
        <v>816</v>
      </c>
      <c r="B2944" s="93">
        <v>10</v>
      </c>
      <c r="C2944" s="21" t="s">
        <v>850</v>
      </c>
      <c r="D2944" s="12">
        <v>100</v>
      </c>
      <c r="E2944" s="12">
        <v>0</v>
      </c>
      <c r="F2944" s="12">
        <v>50</v>
      </c>
      <c r="G2944" s="12">
        <v>0</v>
      </c>
      <c r="H2944" s="12">
        <v>0</v>
      </c>
      <c r="I2944" s="13">
        <v>50</v>
      </c>
      <c r="J2944" s="13">
        <v>20</v>
      </c>
      <c r="K2944" s="13">
        <v>20</v>
      </c>
      <c r="L2944" s="13">
        <v>20</v>
      </c>
      <c r="M2944" s="13">
        <v>0</v>
      </c>
      <c r="N2944" s="14">
        <f>D2944*$D$5</f>
        <v>140</v>
      </c>
      <c r="O2944" s="14">
        <f>E2944*$E$5</f>
        <v>0</v>
      </c>
      <c r="P2944" s="14">
        <f>F2944*$F$5</f>
        <v>70</v>
      </c>
      <c r="Q2944" s="14">
        <f>G2944*$G$5</f>
        <v>0</v>
      </c>
      <c r="R2944" s="14">
        <f>H2944*$H$5</f>
        <v>0</v>
      </c>
      <c r="S2944" s="14">
        <f>(N2944/100)*(I2944*$I$5)+(N2944/100)*(J2944*$J$5)</f>
        <v>147</v>
      </c>
      <c r="T2944" s="14">
        <f>(O2944/100)*(K2944*$K$5)</f>
        <v>0</v>
      </c>
      <c r="U2944" s="14">
        <f>(P2944/100)*(K2944*$K$5)+(P2944/100)*(L2944*$L$5)</f>
        <v>42</v>
      </c>
      <c r="V2944" s="14">
        <f>(Q2944/100)*(L2944*$L$5)</f>
        <v>0</v>
      </c>
      <c r="W2944" s="14">
        <f>(R2944/100)*(K2944*$K$5)+(R2944/100)*(L2944*$L$5)</f>
        <v>0</v>
      </c>
      <c r="X2944" s="14">
        <f t="shared" si="936"/>
        <v>287</v>
      </c>
      <c r="Y2944" s="14">
        <f t="shared" si="937"/>
        <v>0</v>
      </c>
      <c r="Z2944" s="14">
        <f t="shared" si="938"/>
        <v>112</v>
      </c>
      <c r="AA2944" s="14">
        <f t="shared" si="939"/>
        <v>0</v>
      </c>
      <c r="AB2944" s="14">
        <f>R2944+W2944</f>
        <v>0</v>
      </c>
      <c r="AC2944" s="15">
        <f t="shared" ref="AC2944:AC2956" si="940">ROUND(X2944+Y2944+Z2944+AA2944+AB2944,1)</f>
        <v>399</v>
      </c>
      <c r="AD2944" s="48">
        <f>(ROUND(AC2944-AC2942,1)/AC2942)</f>
        <v>-6.6666666666666666E-2</v>
      </c>
      <c r="AE2944" s="113" t="s">
        <v>814</v>
      </c>
      <c r="AF2944" s="60"/>
    </row>
    <row r="2945" spans="1:32">
      <c r="A2945" s="99" t="s">
        <v>817</v>
      </c>
      <c r="B2945" s="93">
        <v>0</v>
      </c>
      <c r="C2945" s="21" t="s">
        <v>338</v>
      </c>
      <c r="D2945" s="12">
        <v>100</v>
      </c>
      <c r="E2945" s="12">
        <v>0</v>
      </c>
      <c r="F2945" s="12">
        <v>50</v>
      </c>
      <c r="G2945" s="12">
        <v>0</v>
      </c>
      <c r="H2945" s="12">
        <v>0</v>
      </c>
      <c r="I2945" s="13">
        <v>50</v>
      </c>
      <c r="J2945" s="13">
        <v>20</v>
      </c>
      <c r="K2945" s="13">
        <v>20</v>
      </c>
      <c r="L2945" s="13">
        <v>20</v>
      </c>
      <c r="M2945" s="13">
        <v>0</v>
      </c>
      <c r="N2945" s="14">
        <f>D2945*$D$6</f>
        <v>140</v>
      </c>
      <c r="O2945" s="14">
        <f>E2945*$E$6</f>
        <v>0</v>
      </c>
      <c r="P2945" s="14">
        <f>F2945*$F$6</f>
        <v>70</v>
      </c>
      <c r="Q2945" s="14">
        <f>G2945*$G$6</f>
        <v>0</v>
      </c>
      <c r="R2945" s="14">
        <f>H2945*$H$6</f>
        <v>0</v>
      </c>
      <c r="S2945" s="14">
        <f>(N2945/100)*(I2945*$I$6)+(N2945/100)*(J2945*$J$6)</f>
        <v>147</v>
      </c>
      <c r="T2945" s="14">
        <f>(O2945/100)*(K2945*$K$6)</f>
        <v>0</v>
      </c>
      <c r="U2945" s="14">
        <f>(P2945/100)*(K2945*$K$6)+(P2945/100)*(L2945*$L$6)</f>
        <v>42</v>
      </c>
      <c r="V2945" s="14">
        <f>(Q2945/100)*(L2945*$L$6)</f>
        <v>0</v>
      </c>
      <c r="W2945" s="14">
        <f>(R2945/100)*(K2945*$K$6)+(R2945/100)*(L2945*$L$6)</f>
        <v>0</v>
      </c>
      <c r="X2945" s="14">
        <f t="shared" si="936"/>
        <v>287</v>
      </c>
      <c r="Y2945" s="14">
        <f t="shared" si="937"/>
        <v>0</v>
      </c>
      <c r="Z2945" s="14">
        <f t="shared" si="938"/>
        <v>112</v>
      </c>
      <c r="AA2945" s="14">
        <f t="shared" si="939"/>
        <v>0</v>
      </c>
      <c r="AB2945" s="14">
        <f t="shared" ref="AB2945:AB2956" si="941">R2945+W2945</f>
        <v>0</v>
      </c>
      <c r="AC2945" s="15">
        <f t="shared" si="940"/>
        <v>399</v>
      </c>
      <c r="AD2945" s="48">
        <f>(ROUND(AC2945-AC2942,1)/AC2942)</f>
        <v>-6.6666666666666666E-2</v>
      </c>
      <c r="AE2945" s="113"/>
      <c r="AF2945" s="60"/>
    </row>
    <row r="2946" spans="1:32">
      <c r="A2946" s="99" t="s">
        <v>818</v>
      </c>
      <c r="B2946" s="93">
        <v>0</v>
      </c>
      <c r="C2946" s="21" t="s">
        <v>339</v>
      </c>
      <c r="D2946" s="12">
        <v>100</v>
      </c>
      <c r="E2946" s="12">
        <v>0</v>
      </c>
      <c r="F2946" s="12">
        <v>50</v>
      </c>
      <c r="G2946" s="12">
        <v>0</v>
      </c>
      <c r="H2946" s="12">
        <v>0</v>
      </c>
      <c r="I2946" s="13">
        <v>50</v>
      </c>
      <c r="J2946" s="13">
        <v>20</v>
      </c>
      <c r="K2946" s="13">
        <v>20</v>
      </c>
      <c r="L2946" s="13">
        <v>20</v>
      </c>
      <c r="M2946" s="13">
        <v>0</v>
      </c>
      <c r="N2946" s="14">
        <f>D2946*$D$7</f>
        <v>140</v>
      </c>
      <c r="O2946" s="14">
        <f>E2946*$E$7</f>
        <v>0</v>
      </c>
      <c r="P2946" s="14">
        <f>F2946*$F$7</f>
        <v>70</v>
      </c>
      <c r="Q2946" s="14">
        <f>G2946*$G$7</f>
        <v>0</v>
      </c>
      <c r="R2946" s="14">
        <f>H2946*$H$7</f>
        <v>0</v>
      </c>
      <c r="S2946" s="14">
        <f>(N2946/100)*(I2946*$I$7)+(N2946/100)*(J2946*$J$7)</f>
        <v>147</v>
      </c>
      <c r="T2946" s="14">
        <f>(O2946/100)*(K2946*$K$7)</f>
        <v>0</v>
      </c>
      <c r="U2946" s="14">
        <f>(P2946/100)*(K2946*$K$7)+(P2946/100)*(L2946*$L$7)</f>
        <v>42</v>
      </c>
      <c r="V2946" s="14">
        <f>(Q2946/100)*(L2946*$L$7)</f>
        <v>0</v>
      </c>
      <c r="W2946" s="14">
        <f>(R2946/100)*(K2946*$K$7)+(R2946/100)*(L2946*$L$7)</f>
        <v>0</v>
      </c>
      <c r="X2946" s="14">
        <f t="shared" si="936"/>
        <v>287</v>
      </c>
      <c r="Y2946" s="14">
        <f t="shared" si="937"/>
        <v>0</v>
      </c>
      <c r="Z2946" s="14">
        <f t="shared" si="938"/>
        <v>112</v>
      </c>
      <c r="AA2946" s="14">
        <f t="shared" si="939"/>
        <v>0</v>
      </c>
      <c r="AB2946" s="14">
        <f t="shared" si="941"/>
        <v>0</v>
      </c>
      <c r="AC2946" s="15">
        <f t="shared" si="940"/>
        <v>399</v>
      </c>
      <c r="AD2946" s="48">
        <f>(ROUND(AC2946-AC2942,1)/AC2942)</f>
        <v>-6.6666666666666666E-2</v>
      </c>
      <c r="AE2946" s="113"/>
      <c r="AF2946" s="60"/>
    </row>
    <row r="2947" spans="1:32">
      <c r="A2947" s="99" t="s">
        <v>667</v>
      </c>
      <c r="B2947" s="93"/>
      <c r="C2947" s="21" t="s">
        <v>340</v>
      </c>
      <c r="D2947" s="12">
        <v>100</v>
      </c>
      <c r="E2947" s="12">
        <v>0</v>
      </c>
      <c r="F2947" s="12">
        <v>50</v>
      </c>
      <c r="G2947" s="12">
        <v>0</v>
      </c>
      <c r="H2947" s="12">
        <v>0</v>
      </c>
      <c r="I2947" s="13">
        <v>50</v>
      </c>
      <c r="J2947" s="13">
        <v>20</v>
      </c>
      <c r="K2947" s="13">
        <v>20</v>
      </c>
      <c r="L2947" s="13">
        <v>20</v>
      </c>
      <c r="M2947" s="13">
        <v>0</v>
      </c>
      <c r="N2947" s="14">
        <f>D2947*$D$8</f>
        <v>140</v>
      </c>
      <c r="O2947" s="14">
        <f>E2947*$E$8</f>
        <v>0</v>
      </c>
      <c r="P2947" s="14">
        <f>F2947*$F$8</f>
        <v>70</v>
      </c>
      <c r="Q2947" s="14">
        <f>G2947*$G$8</f>
        <v>0</v>
      </c>
      <c r="R2947" s="14">
        <f>H2947*$H$8</f>
        <v>0</v>
      </c>
      <c r="S2947" s="14">
        <f>(N2947/100)*(I2947*$I$8)+(N2947/100)*(J2947*$J$8)</f>
        <v>147</v>
      </c>
      <c r="T2947" s="14">
        <f>(O2947/100)*(K2947*$K$8)</f>
        <v>0</v>
      </c>
      <c r="U2947" s="14">
        <f>(P2947/100)*(K2947*$K$8)+(P2947/100)*(L2947*$L$8)</f>
        <v>42</v>
      </c>
      <c r="V2947" s="14">
        <f>(Q2947/100)*(L2947*$L$8)</f>
        <v>0</v>
      </c>
      <c r="W2947" s="14">
        <f>(R2947/100)*(K2947*$K$8)+(R2947/100)*(L2947*$L$8)</f>
        <v>0</v>
      </c>
      <c r="X2947" s="14">
        <f t="shared" si="936"/>
        <v>287</v>
      </c>
      <c r="Y2947" s="14">
        <f t="shared" si="937"/>
        <v>0</v>
      </c>
      <c r="Z2947" s="14">
        <f t="shared" si="938"/>
        <v>112</v>
      </c>
      <c r="AA2947" s="14">
        <f t="shared" si="939"/>
        <v>0</v>
      </c>
      <c r="AB2947" s="14">
        <f t="shared" si="941"/>
        <v>0</v>
      </c>
      <c r="AC2947" s="15">
        <f t="shared" si="940"/>
        <v>399</v>
      </c>
      <c r="AD2947" s="48">
        <f>(ROUND(AC2947-AC2942,1)/AC2942)</f>
        <v>-6.6666666666666666E-2</v>
      </c>
      <c r="AE2947" s="113"/>
      <c r="AF2947" s="60"/>
    </row>
    <row r="2948" spans="1:32">
      <c r="A2948" s="99" t="s">
        <v>606</v>
      </c>
      <c r="B2948" s="93"/>
      <c r="C2948" s="21" t="s">
        <v>1</v>
      </c>
      <c r="D2948" s="12">
        <v>50</v>
      </c>
      <c r="E2948" s="12">
        <v>150</v>
      </c>
      <c r="F2948" s="12">
        <v>0</v>
      </c>
      <c r="G2948" s="12">
        <v>0</v>
      </c>
      <c r="H2948" s="12">
        <v>0</v>
      </c>
      <c r="I2948" s="13">
        <v>50</v>
      </c>
      <c r="J2948" s="13">
        <v>20</v>
      </c>
      <c r="K2948" s="13">
        <v>80</v>
      </c>
      <c r="L2948" s="13">
        <v>0</v>
      </c>
      <c r="M2948" s="13">
        <v>0</v>
      </c>
      <c r="N2948" s="14">
        <f>D2948*$D$9</f>
        <v>60</v>
      </c>
      <c r="O2948" s="14">
        <f>E2948*$E$9</f>
        <v>195</v>
      </c>
      <c r="P2948" s="14">
        <f>F2948*$F$9</f>
        <v>0</v>
      </c>
      <c r="Q2948" s="14">
        <f>G2948*$G$9</f>
        <v>0</v>
      </c>
      <c r="R2948" s="14">
        <f>H2948*$H$9</f>
        <v>0</v>
      </c>
      <c r="S2948" s="14">
        <f>(N2948/100)*(I2948*$I$9)+(N2948/100)*(J2948*$J$9)</f>
        <v>63</v>
      </c>
      <c r="T2948" s="14">
        <f>(O2948/100)*(K2948*$K$9)</f>
        <v>234</v>
      </c>
      <c r="U2948" s="14">
        <f>(P2948/100)*(K2948*$K$9)+(P2948/100)*(L2948*$L$9)</f>
        <v>0</v>
      </c>
      <c r="V2948" s="14">
        <f>(Q2948/100)*(L2948*$L$9)</f>
        <v>0</v>
      </c>
      <c r="W2948" s="14">
        <f>(R2948/100)*(K2948*$K$9)+(R2948/100)*(L2948*$L$9)</f>
        <v>0</v>
      </c>
      <c r="X2948" s="14">
        <f t="shared" si="936"/>
        <v>123</v>
      </c>
      <c r="Y2948" s="14">
        <f t="shared" si="937"/>
        <v>429</v>
      </c>
      <c r="Z2948" s="14">
        <f t="shared" si="938"/>
        <v>0</v>
      </c>
      <c r="AA2948" s="14">
        <f t="shared" si="939"/>
        <v>0</v>
      </c>
      <c r="AB2948" s="14">
        <f t="shared" si="941"/>
        <v>0</v>
      </c>
      <c r="AC2948" s="15">
        <f t="shared" si="940"/>
        <v>552</v>
      </c>
      <c r="AD2948" s="48">
        <f>(ROUND(AC2948-AC2942,1)/AC2942)</f>
        <v>0.29122807017543861</v>
      </c>
      <c r="AE2948" s="113"/>
      <c r="AF2948" s="60"/>
    </row>
    <row r="2949" spans="1:32">
      <c r="A2949" s="99" t="s">
        <v>845</v>
      </c>
      <c r="B2949" s="93"/>
      <c r="C2949" s="21" t="s">
        <v>2</v>
      </c>
      <c r="D2949" s="12">
        <v>50</v>
      </c>
      <c r="E2949" s="12">
        <v>0</v>
      </c>
      <c r="F2949" s="12">
        <v>150</v>
      </c>
      <c r="G2949" s="12">
        <v>0</v>
      </c>
      <c r="H2949" s="12">
        <v>0</v>
      </c>
      <c r="I2949" s="13">
        <v>50</v>
      </c>
      <c r="J2949" s="13">
        <v>20</v>
      </c>
      <c r="K2949" s="13">
        <v>40</v>
      </c>
      <c r="L2949" s="13">
        <v>40</v>
      </c>
      <c r="M2949" s="13">
        <v>0</v>
      </c>
      <c r="N2949" s="14">
        <f>D2949*$D$10</f>
        <v>60</v>
      </c>
      <c r="O2949" s="14">
        <f>E2949*$E$10</f>
        <v>0</v>
      </c>
      <c r="P2949" s="14">
        <f>F2949*$F$10</f>
        <v>195</v>
      </c>
      <c r="Q2949" s="14">
        <f>G2949*$G$10</f>
        <v>0</v>
      </c>
      <c r="R2949" s="14">
        <f>H2949*$H$10</f>
        <v>0</v>
      </c>
      <c r="S2949" s="14">
        <f>(N2949/100)*(I2949*$I$10)+(N2949/100)*(J2949*$J$10)</f>
        <v>63</v>
      </c>
      <c r="T2949" s="14">
        <f>(O2949/100)*(K2949*$J$10)</f>
        <v>0</v>
      </c>
      <c r="U2949" s="14">
        <f>(P2949/100)*(K2949*$K$10)+(P2949/100)*(L2949*$L$10)</f>
        <v>234</v>
      </c>
      <c r="V2949" s="14">
        <f>(Q2949/100)*(L2949*$L$10)</f>
        <v>0</v>
      </c>
      <c r="W2949" s="14">
        <f>(R2949/100)*(K2949*$K$10)+(R2949/100)*(L2949*$L$10)</f>
        <v>0</v>
      </c>
      <c r="X2949" s="14">
        <f t="shared" si="936"/>
        <v>123</v>
      </c>
      <c r="Y2949" s="14">
        <f t="shared" si="937"/>
        <v>0</v>
      </c>
      <c r="Z2949" s="14">
        <f t="shared" si="938"/>
        <v>429</v>
      </c>
      <c r="AA2949" s="14">
        <f t="shared" si="939"/>
        <v>0</v>
      </c>
      <c r="AB2949" s="14">
        <f t="shared" si="941"/>
        <v>0</v>
      </c>
      <c r="AC2949" s="15">
        <f t="shared" si="940"/>
        <v>552</v>
      </c>
      <c r="AD2949" s="48">
        <f>(ROUND(AC2949-AC2942,1)/AC2942)</f>
        <v>0.29122807017543861</v>
      </c>
      <c r="AE2949" s="113"/>
      <c r="AF2949" s="60"/>
    </row>
    <row r="2950" spans="1:32">
      <c r="A2950" s="99" t="s">
        <v>846</v>
      </c>
      <c r="B2950" s="93"/>
      <c r="C2950" s="21" t="s">
        <v>3</v>
      </c>
      <c r="D2950" s="12">
        <v>50</v>
      </c>
      <c r="E2950" s="12">
        <v>0</v>
      </c>
      <c r="F2950" s="12">
        <v>0</v>
      </c>
      <c r="G2950" s="12">
        <v>150</v>
      </c>
      <c r="H2950" s="12">
        <v>0</v>
      </c>
      <c r="I2950" s="13">
        <v>50</v>
      </c>
      <c r="J2950" s="13">
        <v>20</v>
      </c>
      <c r="K2950" s="13">
        <v>0</v>
      </c>
      <c r="L2950" s="13">
        <v>80</v>
      </c>
      <c r="M2950" s="13">
        <v>0</v>
      </c>
      <c r="N2950" s="14">
        <f>D2950*$D$11</f>
        <v>60</v>
      </c>
      <c r="O2950" s="14">
        <f>E2950*$E$11</f>
        <v>0</v>
      </c>
      <c r="P2950" s="14">
        <f>F2950*$F$11</f>
        <v>0</v>
      </c>
      <c r="Q2950" s="14">
        <f>G2950*$G$11</f>
        <v>195</v>
      </c>
      <c r="R2950" s="14">
        <f>H2950*$H$11</f>
        <v>0</v>
      </c>
      <c r="S2950" s="14">
        <f>(N2950/100)*(I2950*$I$11)+(N2950/100)*(J2950*$J$11)</f>
        <v>63</v>
      </c>
      <c r="T2950" s="14">
        <f>(O2950/100)*(K2950*$K$11)</f>
        <v>0</v>
      </c>
      <c r="U2950" s="14">
        <f>(P2950/100)*(K2950*$K$11)+(P2950/100)*(L2950*$L$11)</f>
        <v>0</v>
      </c>
      <c r="V2950" s="14">
        <f>(Q2950/100)*(L2950*$L$11)</f>
        <v>234</v>
      </c>
      <c r="W2950" s="14">
        <f>(R2950/100)*(K2950*$K$11)+(R2950/100)*(L2950*$L$11)</f>
        <v>0</v>
      </c>
      <c r="X2950" s="14">
        <f t="shared" si="936"/>
        <v>123</v>
      </c>
      <c r="Y2950" s="14">
        <f t="shared" si="937"/>
        <v>0</v>
      </c>
      <c r="Z2950" s="14">
        <f t="shared" si="938"/>
        <v>0</v>
      </c>
      <c r="AA2950" s="14">
        <f t="shared" si="939"/>
        <v>429</v>
      </c>
      <c r="AB2950" s="14">
        <f t="shared" si="941"/>
        <v>0</v>
      </c>
      <c r="AC2950" s="15">
        <f t="shared" si="940"/>
        <v>552</v>
      </c>
      <c r="AD2950" s="48">
        <f>(ROUND(AC2950-AC2942,1)/AC2942)</f>
        <v>0.29122807017543861</v>
      </c>
      <c r="AE2950" s="113"/>
      <c r="AF2950" s="60"/>
    </row>
    <row r="2951" spans="1:32">
      <c r="A2951" s="99" t="s">
        <v>847</v>
      </c>
      <c r="B2951" s="93"/>
      <c r="C2951" s="21" t="s">
        <v>4</v>
      </c>
      <c r="D2951" s="12">
        <v>50</v>
      </c>
      <c r="E2951" s="12">
        <v>0</v>
      </c>
      <c r="F2951" s="12">
        <v>0</v>
      </c>
      <c r="G2951" s="12">
        <v>0</v>
      </c>
      <c r="H2951" s="12">
        <v>150</v>
      </c>
      <c r="I2951" s="13">
        <v>50</v>
      </c>
      <c r="J2951" s="13">
        <v>20</v>
      </c>
      <c r="K2951" s="13">
        <v>40</v>
      </c>
      <c r="L2951" s="13">
        <v>40</v>
      </c>
      <c r="M2951" s="13">
        <v>0</v>
      </c>
      <c r="N2951" s="14">
        <f>D2951*$D$12</f>
        <v>60</v>
      </c>
      <c r="O2951" s="14">
        <f>E2951*$E$12</f>
        <v>0</v>
      </c>
      <c r="P2951" s="14">
        <f>F2951*$F$12</f>
        <v>0</v>
      </c>
      <c r="Q2951" s="14">
        <f>G2951*$G$12</f>
        <v>0</v>
      </c>
      <c r="R2951" s="14">
        <f>H2951*$H$12</f>
        <v>195</v>
      </c>
      <c r="S2951" s="14">
        <f>(N2951/100)*(I2951*$I$12)+(N2951/100)*(J2951*$J$12)</f>
        <v>63</v>
      </c>
      <c r="T2951" s="14">
        <f>(O2951/100)*(K2951*$K$12)</f>
        <v>0</v>
      </c>
      <c r="U2951" s="14">
        <f>(P2951/100)*(K2951*$K$12)+(P2951/100)*(L2951*$L$12)</f>
        <v>0</v>
      </c>
      <c r="V2951" s="14">
        <f>(Q2951/100)*(L2951*$L$12)</f>
        <v>0</v>
      </c>
      <c r="W2951" s="14">
        <f>(R2951/100)*(K2951*$K$12)+(R2951/100)*(L2951*$L$12)</f>
        <v>234</v>
      </c>
      <c r="X2951" s="14">
        <f t="shared" si="936"/>
        <v>123</v>
      </c>
      <c r="Y2951" s="14">
        <f t="shared" si="937"/>
        <v>0</v>
      </c>
      <c r="Z2951" s="14">
        <f t="shared" si="938"/>
        <v>0</v>
      </c>
      <c r="AA2951" s="14">
        <f t="shared" si="939"/>
        <v>0</v>
      </c>
      <c r="AB2951" s="14">
        <f t="shared" si="941"/>
        <v>429</v>
      </c>
      <c r="AC2951" s="15">
        <f t="shared" si="940"/>
        <v>552</v>
      </c>
      <c r="AD2951" s="48">
        <f>(ROUND(AC2951-AC2942,1)/AC2942)</f>
        <v>0.29122807017543861</v>
      </c>
      <c r="AE2951" s="113"/>
      <c r="AF2951" s="60"/>
    </row>
    <row r="2952" spans="1:32">
      <c r="A2952" s="99" t="s">
        <v>848</v>
      </c>
      <c r="B2952" s="93"/>
      <c r="C2952" s="21" t="s">
        <v>328</v>
      </c>
      <c r="D2952" s="12">
        <v>100</v>
      </c>
      <c r="E2952" s="12">
        <v>0</v>
      </c>
      <c r="F2952" s="12">
        <v>50</v>
      </c>
      <c r="G2952" s="12">
        <v>0</v>
      </c>
      <c r="H2952" s="12">
        <v>0</v>
      </c>
      <c r="I2952" s="13">
        <v>50</v>
      </c>
      <c r="J2952" s="13">
        <v>20</v>
      </c>
      <c r="K2952" s="13">
        <v>20</v>
      </c>
      <c r="L2952" s="13">
        <v>20</v>
      </c>
      <c r="M2952" s="13">
        <v>60</v>
      </c>
      <c r="N2952" s="14">
        <f>D2952*$D$13</f>
        <v>130</v>
      </c>
      <c r="O2952" s="14">
        <f>E2952*$E$13</f>
        <v>0</v>
      </c>
      <c r="P2952" s="14">
        <f>F2952*$F$13</f>
        <v>65</v>
      </c>
      <c r="Q2952" s="14">
        <f>G2952*$G$13</f>
        <v>0</v>
      </c>
      <c r="R2952" s="14">
        <f>H2952*$H$13</f>
        <v>0</v>
      </c>
      <c r="S2952" s="14">
        <f>(N2952/100)*(I2952*$I$14)+(N2952/100)*(J2952*$J$14)+(N2952/100)*(M2952*$M$14)</f>
        <v>253.5</v>
      </c>
      <c r="T2952" s="14">
        <f>(O2952/100)*(K2952*$K$13)+(O2952/100)*(M2952*$M$13)</f>
        <v>0</v>
      </c>
      <c r="U2952" s="14">
        <f>(P2952/100)*(K2952*$K$13)+(P2952/100)*(L2952*$L$13)+(P2952/100)*(M2952*$M$13)</f>
        <v>97.5</v>
      </c>
      <c r="V2952" s="14">
        <f>(Q2952/100)*(L2952*$L$13)+(Q2952/100)*(M2952*$M$13)</f>
        <v>0</v>
      </c>
      <c r="W2952" s="14">
        <f>(R2952/100)*(K2952*$K$13)+(R2952/100)*(L2952*$L$13)+(R2952/100)*(M2952*$M$13)</f>
        <v>0</v>
      </c>
      <c r="X2952" s="14">
        <f t="shared" si="936"/>
        <v>383.5</v>
      </c>
      <c r="Y2952" s="14">
        <f t="shared" si="937"/>
        <v>0</v>
      </c>
      <c r="Z2952" s="14">
        <f t="shared" si="938"/>
        <v>162.5</v>
      </c>
      <c r="AA2952" s="14">
        <f t="shared" si="939"/>
        <v>0</v>
      </c>
      <c r="AB2952" s="14">
        <f t="shared" si="941"/>
        <v>0</v>
      </c>
      <c r="AC2952" s="15">
        <f t="shared" si="940"/>
        <v>546</v>
      </c>
      <c r="AD2952" s="48">
        <f>(ROUND(AC2952-AC2942,1)/AC2942)</f>
        <v>0.27719298245614032</v>
      </c>
      <c r="AE2952" s="113"/>
      <c r="AF2952" s="60"/>
    </row>
    <row r="2953" spans="1:32">
      <c r="A2953" s="99" t="s">
        <v>849</v>
      </c>
      <c r="B2953" s="93"/>
      <c r="C2953" s="21" t="s">
        <v>329</v>
      </c>
      <c r="D2953" s="12">
        <v>120</v>
      </c>
      <c r="E2953" s="12">
        <v>0</v>
      </c>
      <c r="F2953" s="12">
        <v>0</v>
      </c>
      <c r="G2953" s="12">
        <v>0</v>
      </c>
      <c r="H2953" s="12">
        <v>0</v>
      </c>
      <c r="I2953" s="13">
        <v>50</v>
      </c>
      <c r="J2953" s="13">
        <v>20</v>
      </c>
      <c r="K2953" s="13">
        <v>98</v>
      </c>
      <c r="L2953" s="13">
        <v>0</v>
      </c>
      <c r="M2953" s="13">
        <v>0</v>
      </c>
      <c r="N2953" s="14">
        <f>D2953*$D$14</f>
        <v>156</v>
      </c>
      <c r="O2953" s="14">
        <f>E2953*$E$14</f>
        <v>0</v>
      </c>
      <c r="P2953" s="14">
        <f>F2953*$F$14</f>
        <v>0</v>
      </c>
      <c r="Q2953" s="14">
        <f>G2953*$G$14</f>
        <v>0</v>
      </c>
      <c r="R2953" s="14">
        <f>H2953*$H$14</f>
        <v>0</v>
      </c>
      <c r="S2953" s="14">
        <f>(N2953/100)*(I2953*$I$14)+(N2953/100)*(J2953*$J$14)+(N2953/100)*(K2953*$K$14)</f>
        <v>393.12</v>
      </c>
      <c r="T2953" s="14">
        <f>(O2953/100)*(K2953*$K$14)</f>
        <v>0</v>
      </c>
      <c r="U2953" s="14">
        <f>(P2953/100)*(K2953*$K$14)+(P2953/100)*(L2953*$L$14)</f>
        <v>0</v>
      </c>
      <c r="V2953" s="14">
        <f>(Q2953/100)*(L2953*$L$14)</f>
        <v>0</v>
      </c>
      <c r="W2953" s="14">
        <f>(R2953/100)*(K2953*$L$14)+(R2953/100)*(L2953*$M$14)</f>
        <v>0</v>
      </c>
      <c r="X2953" s="14">
        <f t="shared" si="936"/>
        <v>549.12</v>
      </c>
      <c r="Y2953" s="14">
        <f t="shared" si="937"/>
        <v>0</v>
      </c>
      <c r="Z2953" s="14">
        <f t="shared" si="938"/>
        <v>0</v>
      </c>
      <c r="AA2953" s="14">
        <f t="shared" si="939"/>
        <v>0</v>
      </c>
      <c r="AB2953" s="14">
        <f t="shared" si="941"/>
        <v>0</v>
      </c>
      <c r="AC2953" s="15">
        <f t="shared" si="940"/>
        <v>549.1</v>
      </c>
      <c r="AD2953" s="48">
        <f>(ROUND(AC2953-AC2942,1)/AC2942)</f>
        <v>0.28444444444444444</v>
      </c>
      <c r="AE2953" s="113"/>
      <c r="AF2953" s="60"/>
    </row>
    <row r="2954" spans="1:32">
      <c r="A2954" s="99"/>
      <c r="B2954" s="93"/>
      <c r="C2954" s="21" t="s">
        <v>330</v>
      </c>
      <c r="D2954" s="12">
        <v>120</v>
      </c>
      <c r="E2954" s="12">
        <v>0</v>
      </c>
      <c r="F2954" s="12">
        <v>0</v>
      </c>
      <c r="G2954" s="12">
        <v>0</v>
      </c>
      <c r="H2954" s="12">
        <v>0</v>
      </c>
      <c r="I2954" s="13">
        <v>50</v>
      </c>
      <c r="J2954" s="13">
        <v>20</v>
      </c>
      <c r="K2954" s="13">
        <v>0</v>
      </c>
      <c r="L2954" s="13">
        <v>98</v>
      </c>
      <c r="M2954" s="13">
        <v>0</v>
      </c>
      <c r="N2954" s="14">
        <f>D2954*$D$15</f>
        <v>156</v>
      </c>
      <c r="O2954" s="14">
        <f>E2954*$E$15</f>
        <v>0</v>
      </c>
      <c r="P2954" s="14">
        <f>F2954*$F$15</f>
        <v>0</v>
      </c>
      <c r="Q2954" s="14">
        <f>G2954*$G$15</f>
        <v>0</v>
      </c>
      <c r="R2954" s="14">
        <f>H2954*$H$15</f>
        <v>0</v>
      </c>
      <c r="S2954" s="14">
        <f>(N2954/100)*(I2954*$I$15)+(N2954/100)*(J2954*$J$15)+(N2954/100)*(L2954*$L$15)</f>
        <v>393.12</v>
      </c>
      <c r="T2954" s="14">
        <f>(O2954/100)*(K2954*$K$15)</f>
        <v>0</v>
      </c>
      <c r="U2954" s="14">
        <f>(P2954/100)*(K2954*$K$15)+(P2954/100)*(L2954*$L$15)</f>
        <v>0</v>
      </c>
      <c r="V2954" s="14">
        <f>(Q2954/100)*(L2954*$L$15)</f>
        <v>0</v>
      </c>
      <c r="W2954" s="14">
        <f>(R2954/100)*(K2954*$K$15)+(R2954/100)*(L2954*$L$15)</f>
        <v>0</v>
      </c>
      <c r="X2954" s="14">
        <f t="shared" si="936"/>
        <v>549.12</v>
      </c>
      <c r="Y2954" s="14">
        <f t="shared" si="937"/>
        <v>0</v>
      </c>
      <c r="Z2954" s="14">
        <f t="shared" si="938"/>
        <v>0</v>
      </c>
      <c r="AA2954" s="14">
        <f t="shared" si="939"/>
        <v>0</v>
      </c>
      <c r="AB2954" s="14">
        <f t="shared" si="941"/>
        <v>0</v>
      </c>
      <c r="AC2954" s="15">
        <f t="shared" si="940"/>
        <v>549.1</v>
      </c>
      <c r="AD2954" s="48">
        <f>(ROUND(AC2954-AC2942,1)/AC2942)</f>
        <v>0.28444444444444444</v>
      </c>
      <c r="AE2954" s="113"/>
      <c r="AF2954" s="60"/>
    </row>
    <row r="2955" spans="1:32">
      <c r="A2955" s="99"/>
      <c r="B2955" s="93"/>
      <c r="C2955" s="21" t="s">
        <v>326</v>
      </c>
      <c r="D2955" s="12">
        <v>100</v>
      </c>
      <c r="E2955" s="12">
        <v>0</v>
      </c>
      <c r="F2955" s="12">
        <v>50</v>
      </c>
      <c r="G2955" s="12">
        <v>0</v>
      </c>
      <c r="H2955" s="12">
        <v>0</v>
      </c>
      <c r="I2955" s="13">
        <v>50</v>
      </c>
      <c r="J2955" s="13">
        <v>61</v>
      </c>
      <c r="K2955" s="13">
        <v>20</v>
      </c>
      <c r="L2955" s="13">
        <v>20</v>
      </c>
      <c r="M2955" s="13">
        <v>0</v>
      </c>
      <c r="N2955" s="14">
        <f>D2955*$D$16</f>
        <v>130</v>
      </c>
      <c r="O2955" s="14">
        <f>E2955*$E$16</f>
        <v>0</v>
      </c>
      <c r="P2955" s="14">
        <f>F2955*$F$16</f>
        <v>65</v>
      </c>
      <c r="Q2955" s="14">
        <f>G2955*$G$16</f>
        <v>0</v>
      </c>
      <c r="R2955" s="14">
        <f>H2955*$H$16</f>
        <v>0</v>
      </c>
      <c r="S2955" s="14">
        <f>(N2955/100)*(I2955*$I$16)+(N2955/100)*(J2955*$J$16)</f>
        <v>247.39</v>
      </c>
      <c r="T2955" s="14">
        <f>(O2955/100)*(K2955*$K$16)</f>
        <v>0</v>
      </c>
      <c r="U2955" s="14">
        <f>(P2955/100)*(K2955*$K$16)+(P2955/100)*(L2955*$L$16)</f>
        <v>39</v>
      </c>
      <c r="V2955" s="14">
        <f>(Q2955/100)*(L2955*$L$16)</f>
        <v>0</v>
      </c>
      <c r="W2955" s="14">
        <f>(R2955/100)*(K2955*$K$16)+(R2955/100)*(L2955*$L$16)</f>
        <v>0</v>
      </c>
      <c r="X2955" s="14">
        <f t="shared" si="936"/>
        <v>377.39</v>
      </c>
      <c r="Y2955" s="14">
        <f t="shared" si="937"/>
        <v>0</v>
      </c>
      <c r="Z2955" s="14">
        <f t="shared" si="938"/>
        <v>104</v>
      </c>
      <c r="AA2955" s="14">
        <f t="shared" si="939"/>
        <v>0</v>
      </c>
      <c r="AB2955" s="14">
        <f t="shared" si="941"/>
        <v>0</v>
      </c>
      <c r="AC2955" s="15">
        <f t="shared" si="940"/>
        <v>481.4</v>
      </c>
      <c r="AD2955" s="48">
        <f>(ROUND(AC2955-AC2942,1)/AC2942)</f>
        <v>0.12608187134502924</v>
      </c>
      <c r="AE2955" s="113"/>
      <c r="AF2955" s="60"/>
    </row>
    <row r="2956" spans="1:32">
      <c r="A2956" s="99"/>
      <c r="B2956" s="93"/>
      <c r="C2956" s="21" t="s">
        <v>327</v>
      </c>
      <c r="D2956" s="12">
        <v>100</v>
      </c>
      <c r="E2956" s="12">
        <v>0</v>
      </c>
      <c r="F2956" s="12">
        <v>50</v>
      </c>
      <c r="G2956" s="12">
        <v>0</v>
      </c>
      <c r="H2956" s="12">
        <v>0</v>
      </c>
      <c r="I2956" s="13">
        <v>88</v>
      </c>
      <c r="J2956" s="13">
        <v>20</v>
      </c>
      <c r="K2956" s="13">
        <v>20</v>
      </c>
      <c r="L2956" s="13">
        <v>20</v>
      </c>
      <c r="M2956" s="13">
        <v>0</v>
      </c>
      <c r="N2956" s="14">
        <f>D2956*$D$17</f>
        <v>130</v>
      </c>
      <c r="O2956" s="14">
        <f>E2956*$E$17</f>
        <v>0</v>
      </c>
      <c r="P2956" s="14">
        <f>F2956*$F$17</f>
        <v>65</v>
      </c>
      <c r="Q2956" s="14">
        <f>G2956*$G$17</f>
        <v>0</v>
      </c>
      <c r="R2956" s="14">
        <f>H2956*$H$17</f>
        <v>0</v>
      </c>
      <c r="S2956" s="14">
        <f>(N2956/100)*(I2956*$I$17)+(N2956/100)*(J2956*$J$17)</f>
        <v>289.12</v>
      </c>
      <c r="T2956" s="14">
        <f>(O2956/100)*(K2956*$K$17)</f>
        <v>0</v>
      </c>
      <c r="U2956" s="14">
        <f>(P2956/100)*(K2956*$K$17)+(P2956/100)*(L2956*$L$17)</f>
        <v>39</v>
      </c>
      <c r="V2956" s="14">
        <f>(Q2956/100)*(L2956*$L$17)</f>
        <v>0</v>
      </c>
      <c r="W2956" s="14">
        <f>(R2956/100)*(K2956*$K$17)+(R2956/100)*(L2956*$L$17)</f>
        <v>0</v>
      </c>
      <c r="X2956" s="14">
        <f t="shared" si="936"/>
        <v>419.12</v>
      </c>
      <c r="Y2956" s="14">
        <f t="shared" si="937"/>
        <v>0</v>
      </c>
      <c r="Z2956" s="14">
        <f t="shared" si="938"/>
        <v>104</v>
      </c>
      <c r="AA2956" s="14">
        <f t="shared" si="939"/>
        <v>0</v>
      </c>
      <c r="AB2956" s="14">
        <f t="shared" si="941"/>
        <v>0</v>
      </c>
      <c r="AC2956" s="15">
        <f t="shared" si="940"/>
        <v>523.1</v>
      </c>
      <c r="AD2956" s="48">
        <f>(ROUND(AC2956-AC2942,1)/AC2942)</f>
        <v>0.22362573099415203</v>
      </c>
      <c r="AE2956" s="113"/>
      <c r="AF2956" s="60"/>
    </row>
    <row r="2957" spans="1:32">
      <c r="A2957" s="106" t="s">
        <v>0</v>
      </c>
      <c r="B2957" s="90" t="s">
        <v>538</v>
      </c>
      <c r="C2957" s="50" t="s">
        <v>242</v>
      </c>
      <c r="D2957" s="11">
        <v>110</v>
      </c>
      <c r="E2957" s="11">
        <v>0</v>
      </c>
      <c r="F2957" s="11">
        <v>0</v>
      </c>
      <c r="G2957" s="11">
        <v>0</v>
      </c>
      <c r="H2957" s="11">
        <v>0</v>
      </c>
      <c r="I2957" s="51">
        <v>50</v>
      </c>
      <c r="J2957" s="51">
        <v>50</v>
      </c>
      <c r="K2957" s="51">
        <v>0</v>
      </c>
      <c r="L2957" s="51">
        <v>0</v>
      </c>
      <c r="M2957" s="51">
        <v>0</v>
      </c>
      <c r="N2957" s="52">
        <f>D2957*$D$3</f>
        <v>165</v>
      </c>
      <c r="O2957" s="52">
        <f>E2957*$E$3</f>
        <v>0</v>
      </c>
      <c r="P2957" s="52">
        <f>F2957*$F$3</f>
        <v>0</v>
      </c>
      <c r="Q2957" s="52">
        <f>G2957*$G$3</f>
        <v>0</v>
      </c>
      <c r="R2957" s="52">
        <f>H2957*$H$3</f>
        <v>0</v>
      </c>
      <c r="S2957" s="52">
        <f>(N2957/100)*(I2957*$I$3)+(N2957/100)*(J2957*$J$3)</f>
        <v>247.5</v>
      </c>
      <c r="T2957" s="52">
        <f>(O2957/100)*(K2957*$K$3)</f>
        <v>0</v>
      </c>
      <c r="U2957" s="52">
        <f>(P2957/100)*(K2957*$K$3)+(P2957/100)*(L2957*$L$3)</f>
        <v>0</v>
      </c>
      <c r="V2957" s="52">
        <f>(Q2957/100)*(L2957*$L$3)</f>
        <v>0</v>
      </c>
      <c r="W2957" s="52">
        <f>(R2957/100)*(K2957*$K$3)+(R2957/100)*(L2957*$L$3)</f>
        <v>0</v>
      </c>
      <c r="X2957" s="52">
        <f t="shared" si="888"/>
        <v>412.5</v>
      </c>
      <c r="Y2957" s="52">
        <f t="shared" si="889"/>
        <v>0</v>
      </c>
      <c r="Z2957" s="52">
        <f t="shared" si="890"/>
        <v>0</v>
      </c>
      <c r="AA2957" s="52">
        <f t="shared" si="891"/>
        <v>0</v>
      </c>
      <c r="AB2957" s="52">
        <f>R2957+W2957</f>
        <v>0</v>
      </c>
      <c r="AC2957" s="53">
        <f>ROUND(X2957+Y2957+Z2957+AA2957+AB2957,1)</f>
        <v>412.5</v>
      </c>
      <c r="AD2957" s="58"/>
      <c r="AE2957" s="113"/>
      <c r="AF2957" s="60"/>
    </row>
    <row r="2958" spans="1:32">
      <c r="A2958" s="99" t="s">
        <v>815</v>
      </c>
      <c r="B2958" s="91">
        <v>20</v>
      </c>
      <c r="C2958" s="21" t="s">
        <v>325</v>
      </c>
      <c r="D2958" s="12">
        <v>110</v>
      </c>
      <c r="E2958" s="12">
        <v>0</v>
      </c>
      <c r="F2958" s="12">
        <v>0</v>
      </c>
      <c r="G2958" s="12">
        <v>0</v>
      </c>
      <c r="H2958" s="12">
        <v>0</v>
      </c>
      <c r="I2958" s="13">
        <v>71</v>
      </c>
      <c r="J2958" s="13">
        <v>71</v>
      </c>
      <c r="K2958" s="13">
        <v>0</v>
      </c>
      <c r="L2958" s="13">
        <v>0</v>
      </c>
      <c r="M2958" s="13">
        <v>0</v>
      </c>
      <c r="N2958" s="14">
        <f>D2958*$D$4</f>
        <v>143</v>
      </c>
      <c r="O2958" s="14">
        <f>E2958*$E$4</f>
        <v>0</v>
      </c>
      <c r="P2958" s="14">
        <f>F2958*$F$4</f>
        <v>0</v>
      </c>
      <c r="Q2958" s="14">
        <f>G2958*$G$4</f>
        <v>0</v>
      </c>
      <c r="R2958" s="14">
        <f>H2958*$H$4</f>
        <v>0</v>
      </c>
      <c r="S2958" s="14">
        <f>(N2958/100)*(I2958*$I$4)+(N2958/100)*(J2958*$J$4)</f>
        <v>365.50799999999998</v>
      </c>
      <c r="T2958" s="14">
        <f>(O2958/100)*(K2958*$K$4)</f>
        <v>0</v>
      </c>
      <c r="U2958" s="14">
        <f>(P2958/100)*(K2958*$K$4)+(P2958/100)*(L2958*$L$4)</f>
        <v>0</v>
      </c>
      <c r="V2958" s="14">
        <f>(Q2958/100)*(L2958*$L$4)</f>
        <v>0</v>
      </c>
      <c r="W2958" s="14">
        <f>(R2958/100)*(K2958*$K$4)+(R2958/100)*(L2958*$L$4)</f>
        <v>0</v>
      </c>
      <c r="X2958" s="14">
        <f t="shared" ref="X2958:X2971" si="942">N2958+S2958</f>
        <v>508.50799999999998</v>
      </c>
      <c r="Y2958" s="14">
        <f t="shared" ref="Y2958:Y2971" si="943">O2958+T2958</f>
        <v>0</v>
      </c>
      <c r="Z2958" s="14">
        <f t="shared" ref="Z2958:Z2971" si="944">P2958+U2958</f>
        <v>0</v>
      </c>
      <c r="AA2958" s="14">
        <f t="shared" ref="AA2958:AA2971" si="945">Q2958+V2958</f>
        <v>0</v>
      </c>
      <c r="AB2958" s="14">
        <f>R2958+W2958</f>
        <v>0</v>
      </c>
      <c r="AC2958" s="15">
        <f>ROUND(X2958+Y2958+Z2958+AA2958+AB2958,1)</f>
        <v>508.5</v>
      </c>
      <c r="AD2958" s="48">
        <f>(ROUND(AC2958-AC2957,1)/AC2957)</f>
        <v>0.23272727272727273</v>
      </c>
      <c r="AE2958" s="113"/>
      <c r="AF2958" s="60"/>
    </row>
    <row r="2959" spans="1:32">
      <c r="A2959" s="99" t="s">
        <v>816</v>
      </c>
      <c r="B2959" s="91">
        <v>20</v>
      </c>
      <c r="C2959" s="21" t="s">
        <v>850</v>
      </c>
      <c r="D2959" s="12">
        <v>110</v>
      </c>
      <c r="E2959" s="12">
        <v>0</v>
      </c>
      <c r="F2959" s="12">
        <v>0</v>
      </c>
      <c r="G2959" s="12">
        <v>0</v>
      </c>
      <c r="H2959" s="12">
        <v>0</v>
      </c>
      <c r="I2959" s="13">
        <v>50</v>
      </c>
      <c r="J2959" s="13">
        <v>50</v>
      </c>
      <c r="K2959" s="13">
        <v>0</v>
      </c>
      <c r="L2959" s="13">
        <v>0</v>
      </c>
      <c r="M2959" s="13">
        <v>0</v>
      </c>
      <c r="N2959" s="14">
        <f>D2959*$D$5</f>
        <v>154</v>
      </c>
      <c r="O2959" s="14">
        <f>E2959*$E$5</f>
        <v>0</v>
      </c>
      <c r="P2959" s="14">
        <f>F2959*$F$5</f>
        <v>0</v>
      </c>
      <c r="Q2959" s="14">
        <f>G2959*$G$5</f>
        <v>0</v>
      </c>
      <c r="R2959" s="14">
        <f>H2959*$H$5</f>
        <v>0</v>
      </c>
      <c r="S2959" s="14">
        <f>(N2959/100)*(I2959*$I$5)+(N2959/100)*(J2959*$J$5)</f>
        <v>231</v>
      </c>
      <c r="T2959" s="14">
        <f>(O2959/100)*(K2959*$K$5)</f>
        <v>0</v>
      </c>
      <c r="U2959" s="14">
        <f>(P2959/100)*(K2959*$K$5)+(P2959/100)*(L2959*$L$5)</f>
        <v>0</v>
      </c>
      <c r="V2959" s="14">
        <f>(Q2959/100)*(L2959*$L$5)</f>
        <v>0</v>
      </c>
      <c r="W2959" s="14">
        <f>(R2959/100)*(K2959*$K$5)+(R2959/100)*(L2959*$L$5)</f>
        <v>0</v>
      </c>
      <c r="X2959" s="14">
        <f t="shared" si="942"/>
        <v>385</v>
      </c>
      <c r="Y2959" s="14">
        <f t="shared" si="943"/>
        <v>0</v>
      </c>
      <c r="Z2959" s="14">
        <f t="shared" si="944"/>
        <v>0</v>
      </c>
      <c r="AA2959" s="14">
        <f t="shared" si="945"/>
        <v>0</v>
      </c>
      <c r="AB2959" s="14">
        <f>R2959+W2959</f>
        <v>0</v>
      </c>
      <c r="AC2959" s="15">
        <f t="shared" ref="AC2959:AC2971" si="946">ROUND(X2959+Y2959+Z2959+AA2959+AB2959,1)</f>
        <v>385</v>
      </c>
      <c r="AD2959" s="48">
        <f>(ROUND(AC2959-AC2957,1)/AC2957)</f>
        <v>-6.6666666666666666E-2</v>
      </c>
      <c r="AE2959" s="113" t="s">
        <v>814</v>
      </c>
      <c r="AF2959" s="60"/>
    </row>
    <row r="2960" spans="1:32">
      <c r="A2960" s="99" t="s">
        <v>817</v>
      </c>
      <c r="B2960" s="91">
        <v>0</v>
      </c>
      <c r="C2960" s="21" t="s">
        <v>338</v>
      </c>
      <c r="D2960" s="12">
        <v>110</v>
      </c>
      <c r="E2960" s="12">
        <v>0</v>
      </c>
      <c r="F2960" s="12">
        <v>0</v>
      </c>
      <c r="G2960" s="12">
        <v>0</v>
      </c>
      <c r="H2960" s="12">
        <v>0</v>
      </c>
      <c r="I2960" s="13">
        <v>50</v>
      </c>
      <c r="J2960" s="13">
        <v>50</v>
      </c>
      <c r="K2960" s="13">
        <v>0</v>
      </c>
      <c r="L2960" s="13">
        <v>0</v>
      </c>
      <c r="M2960" s="13">
        <v>0</v>
      </c>
      <c r="N2960" s="14">
        <f>D2960*$D$6</f>
        <v>154</v>
      </c>
      <c r="O2960" s="14">
        <f>E2960*$E$6</f>
        <v>0</v>
      </c>
      <c r="P2960" s="14">
        <f>F2960*$F$6</f>
        <v>0</v>
      </c>
      <c r="Q2960" s="14">
        <f>G2960*$G$6</f>
        <v>0</v>
      </c>
      <c r="R2960" s="14">
        <f>H2960*$H$6</f>
        <v>0</v>
      </c>
      <c r="S2960" s="14">
        <f>(N2960/100)*(I2960*$I$6)+(N2960/100)*(J2960*$J$6)</f>
        <v>231</v>
      </c>
      <c r="T2960" s="14">
        <f>(O2960/100)*(K2960*$K$6)</f>
        <v>0</v>
      </c>
      <c r="U2960" s="14">
        <f>(P2960/100)*(K2960*$K$6)+(P2960/100)*(L2960*$L$6)</f>
        <v>0</v>
      </c>
      <c r="V2960" s="14">
        <f>(Q2960/100)*(L2960*$L$6)</f>
        <v>0</v>
      </c>
      <c r="W2960" s="14">
        <f>(R2960/100)*(K2960*$K$6)+(R2960/100)*(L2960*$L$6)</f>
        <v>0</v>
      </c>
      <c r="X2960" s="14">
        <f t="shared" si="942"/>
        <v>385</v>
      </c>
      <c r="Y2960" s="14">
        <f t="shared" si="943"/>
        <v>0</v>
      </c>
      <c r="Z2960" s="14">
        <f t="shared" si="944"/>
        <v>0</v>
      </c>
      <c r="AA2960" s="14">
        <f t="shared" si="945"/>
        <v>0</v>
      </c>
      <c r="AB2960" s="14">
        <f t="shared" ref="AB2960:AB2971" si="947">R2960+W2960</f>
        <v>0</v>
      </c>
      <c r="AC2960" s="15">
        <f t="shared" si="946"/>
        <v>385</v>
      </c>
      <c r="AD2960" s="48">
        <f>(ROUND(AC2960-AC2957,1)/AC2957)</f>
        <v>-6.6666666666666666E-2</v>
      </c>
      <c r="AE2960" s="113"/>
      <c r="AF2960" s="60"/>
    </row>
    <row r="2961" spans="1:32">
      <c r="A2961" s="99" t="s">
        <v>818</v>
      </c>
      <c r="B2961" s="91">
        <v>0</v>
      </c>
      <c r="C2961" s="21" t="s">
        <v>339</v>
      </c>
      <c r="D2961" s="12">
        <v>110</v>
      </c>
      <c r="E2961" s="12">
        <v>0</v>
      </c>
      <c r="F2961" s="12">
        <v>0</v>
      </c>
      <c r="G2961" s="12">
        <v>0</v>
      </c>
      <c r="H2961" s="12">
        <v>0</v>
      </c>
      <c r="I2961" s="13">
        <v>50</v>
      </c>
      <c r="J2961" s="13">
        <v>50</v>
      </c>
      <c r="K2961" s="13">
        <v>0</v>
      </c>
      <c r="L2961" s="13">
        <v>0</v>
      </c>
      <c r="M2961" s="13">
        <v>0</v>
      </c>
      <c r="N2961" s="14">
        <f>D2961*$D$7</f>
        <v>154</v>
      </c>
      <c r="O2961" s="14">
        <f>E2961*$E$7</f>
        <v>0</v>
      </c>
      <c r="P2961" s="14">
        <f>F2961*$F$7</f>
        <v>0</v>
      </c>
      <c r="Q2961" s="14">
        <f>G2961*$G$7</f>
        <v>0</v>
      </c>
      <c r="R2961" s="14">
        <f>H2961*$H$7</f>
        <v>0</v>
      </c>
      <c r="S2961" s="14">
        <f>(N2961/100)*(I2961*$I$7)+(N2961/100)*(J2961*$J$7)</f>
        <v>231</v>
      </c>
      <c r="T2961" s="14">
        <f>(O2961/100)*(K2961*$K$7)</f>
        <v>0</v>
      </c>
      <c r="U2961" s="14">
        <f>(P2961/100)*(K2961*$K$7)+(P2961/100)*(L2961*$L$7)</f>
        <v>0</v>
      </c>
      <c r="V2961" s="14">
        <f>(Q2961/100)*(L2961*$L$7)</f>
        <v>0</v>
      </c>
      <c r="W2961" s="14">
        <f>(R2961/100)*(K2961*$K$7)+(R2961/100)*(L2961*$L$7)</f>
        <v>0</v>
      </c>
      <c r="X2961" s="14">
        <f t="shared" si="942"/>
        <v>385</v>
      </c>
      <c r="Y2961" s="14">
        <f t="shared" si="943"/>
        <v>0</v>
      </c>
      <c r="Z2961" s="14">
        <f t="shared" si="944"/>
        <v>0</v>
      </c>
      <c r="AA2961" s="14">
        <f t="shared" si="945"/>
        <v>0</v>
      </c>
      <c r="AB2961" s="14">
        <f t="shared" si="947"/>
        <v>0</v>
      </c>
      <c r="AC2961" s="15">
        <f t="shared" si="946"/>
        <v>385</v>
      </c>
      <c r="AD2961" s="48">
        <f>(ROUND(AC2961-AC2957,1)/AC2957)</f>
        <v>-6.6666666666666666E-2</v>
      </c>
      <c r="AE2961" s="113"/>
      <c r="AF2961" s="60"/>
    </row>
    <row r="2962" spans="1:32">
      <c r="A2962" s="99" t="s">
        <v>667</v>
      </c>
      <c r="B2962" s="91"/>
      <c r="C2962" s="21" t="s">
        <v>340</v>
      </c>
      <c r="D2962" s="12">
        <v>110</v>
      </c>
      <c r="E2962" s="12">
        <v>0</v>
      </c>
      <c r="F2962" s="12">
        <v>0</v>
      </c>
      <c r="G2962" s="12">
        <v>0</v>
      </c>
      <c r="H2962" s="12">
        <v>0</v>
      </c>
      <c r="I2962" s="13">
        <v>50</v>
      </c>
      <c r="J2962" s="13">
        <v>50</v>
      </c>
      <c r="K2962" s="13">
        <v>0</v>
      </c>
      <c r="L2962" s="13">
        <v>0</v>
      </c>
      <c r="M2962" s="13">
        <v>0</v>
      </c>
      <c r="N2962" s="14">
        <f>D2962*$D$8</f>
        <v>154</v>
      </c>
      <c r="O2962" s="14">
        <f>E2962*$E$8</f>
        <v>0</v>
      </c>
      <c r="P2962" s="14">
        <f>F2962*$F$8</f>
        <v>0</v>
      </c>
      <c r="Q2962" s="14">
        <f>G2962*$G$8</f>
        <v>0</v>
      </c>
      <c r="R2962" s="14">
        <f>H2962*$H$8</f>
        <v>0</v>
      </c>
      <c r="S2962" s="14">
        <f>(N2962/100)*(I2962*$I$8)+(N2962/100)*(J2962*$J$8)</f>
        <v>231</v>
      </c>
      <c r="T2962" s="14">
        <f>(O2962/100)*(K2962*$K$8)</f>
        <v>0</v>
      </c>
      <c r="U2962" s="14">
        <f>(P2962/100)*(K2962*$K$8)+(P2962/100)*(L2962*$L$8)</f>
        <v>0</v>
      </c>
      <c r="V2962" s="14">
        <f>(Q2962/100)*(L2962*$L$8)</f>
        <v>0</v>
      </c>
      <c r="W2962" s="14">
        <f>(R2962/100)*(K2962*$K$8)+(R2962/100)*(L2962*$L$8)</f>
        <v>0</v>
      </c>
      <c r="X2962" s="14">
        <f t="shared" si="942"/>
        <v>385</v>
      </c>
      <c r="Y2962" s="14">
        <f t="shared" si="943"/>
        <v>0</v>
      </c>
      <c r="Z2962" s="14">
        <f t="shared" si="944"/>
        <v>0</v>
      </c>
      <c r="AA2962" s="14">
        <f t="shared" si="945"/>
        <v>0</v>
      </c>
      <c r="AB2962" s="14">
        <f t="shared" si="947"/>
        <v>0</v>
      </c>
      <c r="AC2962" s="15">
        <f t="shared" si="946"/>
        <v>385</v>
      </c>
      <c r="AD2962" s="48">
        <f>(ROUND(AC2962-AC2957,1)/AC2957)</f>
        <v>-6.6666666666666666E-2</v>
      </c>
      <c r="AE2962" s="113"/>
      <c r="AF2962" s="60"/>
    </row>
    <row r="2963" spans="1:32">
      <c r="A2963" s="99" t="s">
        <v>606</v>
      </c>
      <c r="B2963" s="91"/>
      <c r="C2963" s="21" t="s">
        <v>1</v>
      </c>
      <c r="D2963" s="12">
        <v>55</v>
      </c>
      <c r="E2963" s="12">
        <v>110</v>
      </c>
      <c r="F2963" s="12">
        <v>0</v>
      </c>
      <c r="G2963" s="12">
        <v>0</v>
      </c>
      <c r="H2963" s="12">
        <v>0</v>
      </c>
      <c r="I2963" s="13">
        <v>50</v>
      </c>
      <c r="J2963" s="13">
        <v>50</v>
      </c>
      <c r="K2963" s="13">
        <v>105</v>
      </c>
      <c r="L2963" s="13">
        <v>0</v>
      </c>
      <c r="M2963" s="13">
        <v>0</v>
      </c>
      <c r="N2963" s="14">
        <f>D2963*$D$9</f>
        <v>66</v>
      </c>
      <c r="O2963" s="14">
        <f>E2963*$E$9</f>
        <v>143</v>
      </c>
      <c r="P2963" s="14">
        <f>F2963*$F$9</f>
        <v>0</v>
      </c>
      <c r="Q2963" s="14">
        <f>G2963*$G$9</f>
        <v>0</v>
      </c>
      <c r="R2963" s="14">
        <f>H2963*$H$9</f>
        <v>0</v>
      </c>
      <c r="S2963" s="14">
        <f>(N2963/100)*(I2963*$I$9)+(N2963/100)*(J2963*$J$9)</f>
        <v>99</v>
      </c>
      <c r="T2963" s="14">
        <f>(O2963/100)*(K2963*$K$9)</f>
        <v>225.22499999999999</v>
      </c>
      <c r="U2963" s="14">
        <f>(P2963/100)*(K2963*$K$9)+(P2963/100)*(L2963*$L$9)</f>
        <v>0</v>
      </c>
      <c r="V2963" s="14">
        <f>(Q2963/100)*(L2963*$L$9)</f>
        <v>0</v>
      </c>
      <c r="W2963" s="14">
        <f>(R2963/100)*(K2963*$K$9)+(R2963/100)*(L2963*$L$9)</f>
        <v>0</v>
      </c>
      <c r="X2963" s="14">
        <f t="shared" si="942"/>
        <v>165</v>
      </c>
      <c r="Y2963" s="14">
        <f t="shared" si="943"/>
        <v>368.22500000000002</v>
      </c>
      <c r="Z2963" s="14">
        <f t="shared" si="944"/>
        <v>0</v>
      </c>
      <c r="AA2963" s="14">
        <f t="shared" si="945"/>
        <v>0</v>
      </c>
      <c r="AB2963" s="14">
        <f t="shared" si="947"/>
        <v>0</v>
      </c>
      <c r="AC2963" s="15">
        <f t="shared" si="946"/>
        <v>533.20000000000005</v>
      </c>
      <c r="AD2963" s="48">
        <f>(ROUND(AC2963-AC2957,1)/AC2957)</f>
        <v>0.29260606060606059</v>
      </c>
      <c r="AE2963" s="113"/>
      <c r="AF2963" s="60"/>
    </row>
    <row r="2964" spans="1:32">
      <c r="A2964" s="99" t="s">
        <v>845</v>
      </c>
      <c r="B2964" s="91"/>
      <c r="C2964" s="21" t="s">
        <v>2</v>
      </c>
      <c r="D2964" s="12">
        <v>55</v>
      </c>
      <c r="E2964" s="12">
        <v>0</v>
      </c>
      <c r="F2964" s="12">
        <v>110</v>
      </c>
      <c r="G2964" s="12">
        <v>0</v>
      </c>
      <c r="H2964" s="12">
        <v>0</v>
      </c>
      <c r="I2964" s="13">
        <v>50</v>
      </c>
      <c r="J2964" s="13">
        <v>50</v>
      </c>
      <c r="K2964" s="13">
        <v>52.5</v>
      </c>
      <c r="L2964" s="13">
        <v>52.5</v>
      </c>
      <c r="M2964" s="13">
        <v>0</v>
      </c>
      <c r="N2964" s="14">
        <f>D2964*$D$10</f>
        <v>66</v>
      </c>
      <c r="O2964" s="14">
        <f>E2964*$E$10</f>
        <v>0</v>
      </c>
      <c r="P2964" s="14">
        <f>F2964*$F$10</f>
        <v>143</v>
      </c>
      <c r="Q2964" s="14">
        <f>G2964*$G$10</f>
        <v>0</v>
      </c>
      <c r="R2964" s="14">
        <f>H2964*$H$10</f>
        <v>0</v>
      </c>
      <c r="S2964" s="14">
        <f>(N2964/100)*(I2964*$I$10)+(N2964/100)*(J2964*$J$10)</f>
        <v>99</v>
      </c>
      <c r="T2964" s="14">
        <f>(O2964/100)*(K2964*$J$10)</f>
        <v>0</v>
      </c>
      <c r="U2964" s="14">
        <f>(P2964/100)*(K2964*$K$10)+(P2964/100)*(L2964*$L$10)</f>
        <v>225.22499999999999</v>
      </c>
      <c r="V2964" s="14">
        <f>(Q2964/100)*(L2964*$L$10)</f>
        <v>0</v>
      </c>
      <c r="W2964" s="14">
        <f>(R2964/100)*(K2964*$K$10)+(R2964/100)*(L2964*$L$10)</f>
        <v>0</v>
      </c>
      <c r="X2964" s="14">
        <f t="shared" si="942"/>
        <v>165</v>
      </c>
      <c r="Y2964" s="14">
        <f t="shared" si="943"/>
        <v>0</v>
      </c>
      <c r="Z2964" s="14">
        <f t="shared" si="944"/>
        <v>368.22500000000002</v>
      </c>
      <c r="AA2964" s="14">
        <f t="shared" si="945"/>
        <v>0</v>
      </c>
      <c r="AB2964" s="14">
        <f t="shared" si="947"/>
        <v>0</v>
      </c>
      <c r="AC2964" s="15">
        <f t="shared" si="946"/>
        <v>533.20000000000005</v>
      </c>
      <c r="AD2964" s="48">
        <f>(ROUND(AC2964-AC2957,1)/AC2957)</f>
        <v>0.29260606060606059</v>
      </c>
      <c r="AE2964" s="113"/>
      <c r="AF2964" s="60"/>
    </row>
    <row r="2965" spans="1:32">
      <c r="A2965" s="99" t="s">
        <v>846</v>
      </c>
      <c r="B2965" s="91"/>
      <c r="C2965" s="21" t="s">
        <v>3</v>
      </c>
      <c r="D2965" s="12">
        <v>55</v>
      </c>
      <c r="E2965" s="12">
        <v>0</v>
      </c>
      <c r="F2965" s="12">
        <v>0</v>
      </c>
      <c r="G2965" s="12">
        <v>110</v>
      </c>
      <c r="H2965" s="12">
        <v>0</v>
      </c>
      <c r="I2965" s="13">
        <v>50</v>
      </c>
      <c r="J2965" s="13">
        <v>50</v>
      </c>
      <c r="K2965" s="13">
        <v>0</v>
      </c>
      <c r="L2965" s="13">
        <v>105</v>
      </c>
      <c r="M2965" s="13">
        <v>0</v>
      </c>
      <c r="N2965" s="14">
        <f>D2965*$D$11</f>
        <v>66</v>
      </c>
      <c r="O2965" s="14">
        <f>E2965*$E$11</f>
        <v>0</v>
      </c>
      <c r="P2965" s="14">
        <f>F2965*$F$11</f>
        <v>0</v>
      </c>
      <c r="Q2965" s="14">
        <f>G2965*$G$11</f>
        <v>143</v>
      </c>
      <c r="R2965" s="14">
        <f>H2965*$H$11</f>
        <v>0</v>
      </c>
      <c r="S2965" s="14">
        <f>(N2965/100)*(I2965*$I$11)+(N2965/100)*(J2965*$J$11)</f>
        <v>99</v>
      </c>
      <c r="T2965" s="14">
        <f>(O2965/100)*(K2965*$K$11)</f>
        <v>0</v>
      </c>
      <c r="U2965" s="14">
        <f>(P2965/100)*(K2965*$K$11)+(P2965/100)*(L2965*$L$11)</f>
        <v>0</v>
      </c>
      <c r="V2965" s="14">
        <f>(Q2965/100)*(L2965*$L$11)</f>
        <v>225.22499999999999</v>
      </c>
      <c r="W2965" s="14">
        <f>(R2965/100)*(K2965*$K$11)+(R2965/100)*(L2965*$L$11)</f>
        <v>0</v>
      </c>
      <c r="X2965" s="14">
        <f t="shared" si="942"/>
        <v>165</v>
      </c>
      <c r="Y2965" s="14">
        <f t="shared" si="943"/>
        <v>0</v>
      </c>
      <c r="Z2965" s="14">
        <f t="shared" si="944"/>
        <v>0</v>
      </c>
      <c r="AA2965" s="14">
        <f t="shared" si="945"/>
        <v>368.22500000000002</v>
      </c>
      <c r="AB2965" s="14">
        <f t="shared" si="947"/>
        <v>0</v>
      </c>
      <c r="AC2965" s="15">
        <f t="shared" si="946"/>
        <v>533.20000000000005</v>
      </c>
      <c r="AD2965" s="48">
        <f>(ROUND(AC2965-AC2957,1)/AC2957)</f>
        <v>0.29260606060606059</v>
      </c>
      <c r="AE2965" s="113"/>
      <c r="AF2965" s="60"/>
    </row>
    <row r="2966" spans="1:32">
      <c r="A2966" s="99" t="s">
        <v>847</v>
      </c>
      <c r="B2966" s="91"/>
      <c r="C2966" s="21" t="s">
        <v>4</v>
      </c>
      <c r="D2966" s="12">
        <v>55</v>
      </c>
      <c r="E2966" s="12">
        <v>0</v>
      </c>
      <c r="F2966" s="12">
        <v>0</v>
      </c>
      <c r="G2966" s="12">
        <v>0</v>
      </c>
      <c r="H2966" s="12">
        <v>110</v>
      </c>
      <c r="I2966" s="13">
        <v>50</v>
      </c>
      <c r="J2966" s="13">
        <v>50</v>
      </c>
      <c r="K2966" s="13">
        <v>52.5</v>
      </c>
      <c r="L2966" s="13">
        <v>52.5</v>
      </c>
      <c r="M2966" s="13">
        <v>0</v>
      </c>
      <c r="N2966" s="14">
        <f>D2966*$D$12</f>
        <v>66</v>
      </c>
      <c r="O2966" s="14">
        <f>E2966*$E$12</f>
        <v>0</v>
      </c>
      <c r="P2966" s="14">
        <f>F2966*$F$12</f>
        <v>0</v>
      </c>
      <c r="Q2966" s="14">
        <f>G2966*$G$12</f>
        <v>0</v>
      </c>
      <c r="R2966" s="14">
        <f>H2966*$H$12</f>
        <v>143</v>
      </c>
      <c r="S2966" s="14">
        <f>(N2966/100)*(I2966*$I$12)+(N2966/100)*(J2966*$J$12)</f>
        <v>99</v>
      </c>
      <c r="T2966" s="14">
        <f>(O2966/100)*(K2966*$K$12)</f>
        <v>0</v>
      </c>
      <c r="U2966" s="14">
        <f>(P2966/100)*(K2966*$K$12)+(P2966/100)*(L2966*$L$12)</f>
        <v>0</v>
      </c>
      <c r="V2966" s="14">
        <f>(Q2966/100)*(L2966*$L$12)</f>
        <v>0</v>
      </c>
      <c r="W2966" s="14">
        <f>(R2966/100)*(K2966*$K$12)+(R2966/100)*(L2966*$L$12)</f>
        <v>225.22499999999999</v>
      </c>
      <c r="X2966" s="14">
        <f t="shared" si="942"/>
        <v>165</v>
      </c>
      <c r="Y2966" s="14">
        <f t="shared" si="943"/>
        <v>0</v>
      </c>
      <c r="Z2966" s="14">
        <f t="shared" si="944"/>
        <v>0</v>
      </c>
      <c r="AA2966" s="14">
        <f t="shared" si="945"/>
        <v>0</v>
      </c>
      <c r="AB2966" s="14">
        <f t="shared" si="947"/>
        <v>368.22500000000002</v>
      </c>
      <c r="AC2966" s="15">
        <f t="shared" si="946"/>
        <v>533.20000000000005</v>
      </c>
      <c r="AD2966" s="48">
        <f>(ROUND(AC2966-AC2957,1)/AC2957)</f>
        <v>0.29260606060606059</v>
      </c>
      <c r="AE2966" s="113"/>
      <c r="AF2966" s="60"/>
    </row>
    <row r="2967" spans="1:32">
      <c r="A2967" s="99" t="s">
        <v>848</v>
      </c>
      <c r="B2967" s="91"/>
      <c r="C2967" s="21" t="s">
        <v>328</v>
      </c>
      <c r="D2967" s="12">
        <v>110</v>
      </c>
      <c r="E2967" s="12">
        <v>0</v>
      </c>
      <c r="F2967" s="12">
        <v>0</v>
      </c>
      <c r="G2967" s="12">
        <v>0</v>
      </c>
      <c r="H2967" s="12">
        <v>0</v>
      </c>
      <c r="I2967" s="13">
        <v>50</v>
      </c>
      <c r="J2967" s="13">
        <v>50</v>
      </c>
      <c r="K2967" s="13">
        <v>0</v>
      </c>
      <c r="L2967" s="13">
        <v>0</v>
      </c>
      <c r="M2967" s="13">
        <v>80</v>
      </c>
      <c r="N2967" s="14">
        <f>D2967*$D$13</f>
        <v>143</v>
      </c>
      <c r="O2967" s="14">
        <f>E2967*$E$13</f>
        <v>0</v>
      </c>
      <c r="P2967" s="14">
        <f>F2967*$F$13</f>
        <v>0</v>
      </c>
      <c r="Q2967" s="14">
        <f>G2967*$G$13</f>
        <v>0</v>
      </c>
      <c r="R2967" s="14">
        <f>H2967*$H$13</f>
        <v>0</v>
      </c>
      <c r="S2967" s="14">
        <f>(N2967/100)*(I2967*$I$14)+(N2967/100)*(J2967*$J$14)+(N2967/100)*(M2967*$M$14)</f>
        <v>386.1</v>
      </c>
      <c r="T2967" s="14">
        <f>(O2967/100)*(K2967*$K$13)+(O2967/100)*(M2967*$M$13)</f>
        <v>0</v>
      </c>
      <c r="U2967" s="14">
        <f>(P2967/100)*(K2967*$K$13)+(P2967/100)*(L2967*$L$13)+(P2967/100)*(M2967*$M$13)</f>
        <v>0</v>
      </c>
      <c r="V2967" s="14">
        <f>(Q2967/100)*(L2967*$L$13)+(Q2967/100)*(M2967*$M$13)</f>
        <v>0</v>
      </c>
      <c r="W2967" s="14">
        <f>(R2967/100)*(K2967*$K$13)+(R2967/100)*(L2967*$L$13)+(R2967/100)*(M2967*$M$13)</f>
        <v>0</v>
      </c>
      <c r="X2967" s="14">
        <f t="shared" si="942"/>
        <v>529.1</v>
      </c>
      <c r="Y2967" s="14">
        <f t="shared" si="943"/>
        <v>0</v>
      </c>
      <c r="Z2967" s="14">
        <f t="shared" si="944"/>
        <v>0</v>
      </c>
      <c r="AA2967" s="14">
        <f t="shared" si="945"/>
        <v>0</v>
      </c>
      <c r="AB2967" s="14">
        <f t="shared" si="947"/>
        <v>0</v>
      </c>
      <c r="AC2967" s="15">
        <f t="shared" si="946"/>
        <v>529.1</v>
      </c>
      <c r="AD2967" s="48">
        <f>(ROUND(AC2967-AC2957,1)/AC2957)</f>
        <v>0.28266666666666668</v>
      </c>
      <c r="AE2967" s="113"/>
      <c r="AF2967" s="60"/>
    </row>
    <row r="2968" spans="1:32">
      <c r="A2968" s="99" t="s">
        <v>849</v>
      </c>
      <c r="B2968" s="91"/>
      <c r="C2968" s="21" t="s">
        <v>329</v>
      </c>
      <c r="D2968" s="12">
        <v>110</v>
      </c>
      <c r="E2968" s="12">
        <v>0</v>
      </c>
      <c r="F2968" s="12">
        <v>0</v>
      </c>
      <c r="G2968" s="12">
        <v>0</v>
      </c>
      <c r="H2968" s="12">
        <v>0</v>
      </c>
      <c r="I2968" s="13">
        <v>50</v>
      </c>
      <c r="J2968" s="13">
        <v>50</v>
      </c>
      <c r="K2968" s="13">
        <v>80</v>
      </c>
      <c r="L2968" s="13">
        <v>0</v>
      </c>
      <c r="M2968" s="13">
        <v>0</v>
      </c>
      <c r="N2968" s="14">
        <f>D2968*$D$14</f>
        <v>143</v>
      </c>
      <c r="O2968" s="14">
        <f>E2968*$E$14</f>
        <v>0</v>
      </c>
      <c r="P2968" s="14">
        <f>F2968*$F$14</f>
        <v>0</v>
      </c>
      <c r="Q2968" s="14">
        <f>G2968*$G$14</f>
        <v>0</v>
      </c>
      <c r="R2968" s="14">
        <f>H2968*$H$14</f>
        <v>0</v>
      </c>
      <c r="S2968" s="14">
        <f>(N2968/100)*(I2968*$I$14)+(N2968/100)*(J2968*$J$14)+(N2968/100)*(K2968*$K$14)</f>
        <v>386.1</v>
      </c>
      <c r="T2968" s="14">
        <f>(O2968/100)*(K2968*$K$14)</f>
        <v>0</v>
      </c>
      <c r="U2968" s="14">
        <f>(P2968/100)*(K2968*$K$14)+(P2968/100)*(L2968*$L$14)</f>
        <v>0</v>
      </c>
      <c r="V2968" s="14">
        <f>(Q2968/100)*(L2968*$L$14)</f>
        <v>0</v>
      </c>
      <c r="W2968" s="14">
        <f>(R2968/100)*(K2968*$L$14)+(R2968/100)*(L2968*$M$14)</f>
        <v>0</v>
      </c>
      <c r="X2968" s="14">
        <f t="shared" si="942"/>
        <v>529.1</v>
      </c>
      <c r="Y2968" s="14">
        <f t="shared" si="943"/>
        <v>0</v>
      </c>
      <c r="Z2968" s="14">
        <f t="shared" si="944"/>
        <v>0</v>
      </c>
      <c r="AA2968" s="14">
        <f t="shared" si="945"/>
        <v>0</v>
      </c>
      <c r="AB2968" s="14">
        <f t="shared" si="947"/>
        <v>0</v>
      </c>
      <c r="AC2968" s="15">
        <f t="shared" si="946"/>
        <v>529.1</v>
      </c>
      <c r="AD2968" s="48">
        <f>(ROUND(AC2968-AC2957,1)/AC2957)</f>
        <v>0.28266666666666668</v>
      </c>
      <c r="AE2968" s="113"/>
      <c r="AF2968" s="60"/>
    </row>
    <row r="2969" spans="1:32">
      <c r="A2969" s="99"/>
      <c r="B2969" s="91"/>
      <c r="C2969" s="21" t="s">
        <v>330</v>
      </c>
      <c r="D2969" s="12">
        <v>110</v>
      </c>
      <c r="E2969" s="12">
        <v>0</v>
      </c>
      <c r="F2969" s="12">
        <v>0</v>
      </c>
      <c r="G2969" s="12">
        <v>0</v>
      </c>
      <c r="H2969" s="12">
        <v>0</v>
      </c>
      <c r="I2969" s="13">
        <v>50</v>
      </c>
      <c r="J2969" s="13">
        <v>50</v>
      </c>
      <c r="K2969" s="13">
        <v>0</v>
      </c>
      <c r="L2969" s="13">
        <v>80</v>
      </c>
      <c r="M2969" s="13">
        <v>0</v>
      </c>
      <c r="N2969" s="14">
        <f>D2969*$D$15</f>
        <v>143</v>
      </c>
      <c r="O2969" s="14">
        <f>E2969*$E$15</f>
        <v>0</v>
      </c>
      <c r="P2969" s="14">
        <f>F2969*$F$15</f>
        <v>0</v>
      </c>
      <c r="Q2969" s="14">
        <f>G2969*$G$15</f>
        <v>0</v>
      </c>
      <c r="R2969" s="14">
        <f>H2969*$H$15</f>
        <v>0</v>
      </c>
      <c r="S2969" s="14">
        <f>(N2969/100)*(I2969*$I$15)+(N2969/100)*(J2969*$J$15)+(N2969/100)*(L2969*$L$15)</f>
        <v>386.1</v>
      </c>
      <c r="T2969" s="14">
        <f>(O2969/100)*(K2969*$K$15)</f>
        <v>0</v>
      </c>
      <c r="U2969" s="14">
        <f>(P2969/100)*(K2969*$K$15)+(P2969/100)*(L2969*$L$15)</f>
        <v>0</v>
      </c>
      <c r="V2969" s="14">
        <f>(Q2969/100)*(L2969*$L$15)</f>
        <v>0</v>
      </c>
      <c r="W2969" s="14">
        <f>(R2969/100)*(K2969*$K$15)+(R2969/100)*(L2969*$L$15)</f>
        <v>0</v>
      </c>
      <c r="X2969" s="14">
        <f t="shared" si="942"/>
        <v>529.1</v>
      </c>
      <c r="Y2969" s="14">
        <f t="shared" si="943"/>
        <v>0</v>
      </c>
      <c r="Z2969" s="14">
        <f t="shared" si="944"/>
        <v>0</v>
      </c>
      <c r="AA2969" s="14">
        <f t="shared" si="945"/>
        <v>0</v>
      </c>
      <c r="AB2969" s="14">
        <f t="shared" si="947"/>
        <v>0</v>
      </c>
      <c r="AC2969" s="15">
        <f t="shared" si="946"/>
        <v>529.1</v>
      </c>
      <c r="AD2969" s="48">
        <f>(ROUND(AC2969-AC2957,1)/AC2957)</f>
        <v>0.28266666666666668</v>
      </c>
      <c r="AE2969" s="113"/>
      <c r="AF2969" s="60"/>
    </row>
    <row r="2970" spans="1:32">
      <c r="A2970" s="99"/>
      <c r="B2970" s="91"/>
      <c r="C2970" s="21" t="s">
        <v>326</v>
      </c>
      <c r="D2970" s="12">
        <v>110</v>
      </c>
      <c r="E2970" s="12">
        <v>0</v>
      </c>
      <c r="F2970" s="12">
        <v>0</v>
      </c>
      <c r="G2970" s="12">
        <v>0</v>
      </c>
      <c r="H2970" s="12">
        <v>0</v>
      </c>
      <c r="I2970" s="13">
        <v>50</v>
      </c>
      <c r="J2970" s="13">
        <v>82</v>
      </c>
      <c r="K2970" s="13">
        <v>0</v>
      </c>
      <c r="L2970" s="13">
        <v>0</v>
      </c>
      <c r="M2970" s="13">
        <v>0</v>
      </c>
      <c r="N2970" s="14">
        <f>D2970*$D$16</f>
        <v>143</v>
      </c>
      <c r="O2970" s="14">
        <f>E2970*$E$16</f>
        <v>0</v>
      </c>
      <c r="P2970" s="14">
        <f>F2970*$F$16</f>
        <v>0</v>
      </c>
      <c r="Q2970" s="14">
        <f>G2970*$G$16</f>
        <v>0</v>
      </c>
      <c r="R2970" s="14">
        <f>H2970*$H$16</f>
        <v>0</v>
      </c>
      <c r="S2970" s="14">
        <f>(N2970/100)*(I2970*$I$16)+(N2970/100)*(J2970*$J$16)</f>
        <v>341.19799999999998</v>
      </c>
      <c r="T2970" s="14">
        <f>(O2970/100)*(K2970*$K$16)</f>
        <v>0</v>
      </c>
      <c r="U2970" s="14">
        <f>(P2970/100)*(K2970*$K$16)+(P2970/100)*(L2970*$L$16)</f>
        <v>0</v>
      </c>
      <c r="V2970" s="14">
        <f>(Q2970/100)*(L2970*$L$16)</f>
        <v>0</v>
      </c>
      <c r="W2970" s="14">
        <f>(R2970/100)*(K2970*$K$16)+(R2970/100)*(L2970*$L$16)</f>
        <v>0</v>
      </c>
      <c r="X2970" s="14">
        <f t="shared" si="942"/>
        <v>484.19799999999998</v>
      </c>
      <c r="Y2970" s="14">
        <f t="shared" si="943"/>
        <v>0</v>
      </c>
      <c r="Z2970" s="14">
        <f t="shared" si="944"/>
        <v>0</v>
      </c>
      <c r="AA2970" s="14">
        <f t="shared" si="945"/>
        <v>0</v>
      </c>
      <c r="AB2970" s="14">
        <f t="shared" si="947"/>
        <v>0</v>
      </c>
      <c r="AC2970" s="15">
        <f t="shared" si="946"/>
        <v>484.2</v>
      </c>
      <c r="AD2970" s="48">
        <f>(ROUND(AC2970-AC2957,1)/AC2957)</f>
        <v>0.17381818181818182</v>
      </c>
      <c r="AE2970" s="113"/>
      <c r="AF2970" s="60"/>
    </row>
    <row r="2971" spans="1:32">
      <c r="A2971" s="99"/>
      <c r="B2971" s="91"/>
      <c r="C2971" s="21" t="s">
        <v>327</v>
      </c>
      <c r="D2971" s="12">
        <v>110</v>
      </c>
      <c r="E2971" s="12">
        <v>0</v>
      </c>
      <c r="F2971" s="12">
        <v>0</v>
      </c>
      <c r="G2971" s="12">
        <v>0</v>
      </c>
      <c r="H2971" s="12">
        <v>0</v>
      </c>
      <c r="I2971" s="13">
        <v>82</v>
      </c>
      <c r="J2971" s="13">
        <v>50</v>
      </c>
      <c r="K2971" s="13">
        <v>0</v>
      </c>
      <c r="L2971" s="13">
        <v>0</v>
      </c>
      <c r="M2971" s="13">
        <v>0</v>
      </c>
      <c r="N2971" s="14">
        <f>D2971*$D$17</f>
        <v>143</v>
      </c>
      <c r="O2971" s="14">
        <f>E2971*$E$17</f>
        <v>0</v>
      </c>
      <c r="P2971" s="14">
        <f>F2971*$F$17</f>
        <v>0</v>
      </c>
      <c r="Q2971" s="14">
        <f>G2971*$G$17</f>
        <v>0</v>
      </c>
      <c r="R2971" s="14">
        <f>H2971*$H$17</f>
        <v>0</v>
      </c>
      <c r="S2971" s="14">
        <f>(N2971/100)*(I2971*$I$17)+(N2971/100)*(J2971*$J$17)</f>
        <v>341.19799999999998</v>
      </c>
      <c r="T2971" s="14">
        <f>(O2971/100)*(K2971*$K$17)</f>
        <v>0</v>
      </c>
      <c r="U2971" s="14">
        <f>(P2971/100)*(K2971*$K$17)+(P2971/100)*(L2971*$L$17)</f>
        <v>0</v>
      </c>
      <c r="V2971" s="14">
        <f>(Q2971/100)*(L2971*$L$17)</f>
        <v>0</v>
      </c>
      <c r="W2971" s="14">
        <f>(R2971/100)*(K2971*$K$17)+(R2971/100)*(L2971*$L$17)</f>
        <v>0</v>
      </c>
      <c r="X2971" s="14">
        <f t="shared" si="942"/>
        <v>484.19799999999998</v>
      </c>
      <c r="Y2971" s="14">
        <f t="shared" si="943"/>
        <v>0</v>
      </c>
      <c r="Z2971" s="14">
        <f t="shared" si="944"/>
        <v>0</v>
      </c>
      <c r="AA2971" s="14">
        <f t="shared" si="945"/>
        <v>0</v>
      </c>
      <c r="AB2971" s="14">
        <f t="shared" si="947"/>
        <v>0</v>
      </c>
      <c r="AC2971" s="15">
        <f t="shared" si="946"/>
        <v>484.2</v>
      </c>
      <c r="AD2971" s="48">
        <f>(ROUND(AC2971-AC2957,1)/AC2957)</f>
        <v>0.17381818181818182</v>
      </c>
      <c r="AE2971" s="113"/>
      <c r="AF2971" s="60"/>
    </row>
    <row r="2972" spans="1:32">
      <c r="A2972" s="106" t="s">
        <v>0</v>
      </c>
      <c r="B2972" s="92" t="s">
        <v>136</v>
      </c>
      <c r="C2972" s="50" t="s">
        <v>242</v>
      </c>
      <c r="D2972" s="11">
        <v>90</v>
      </c>
      <c r="E2972" s="11">
        <v>60</v>
      </c>
      <c r="F2972" s="11">
        <v>0</v>
      </c>
      <c r="G2972" s="11">
        <v>0</v>
      </c>
      <c r="H2972" s="11">
        <v>0</v>
      </c>
      <c r="I2972" s="51">
        <v>30</v>
      </c>
      <c r="J2972" s="51">
        <v>30</v>
      </c>
      <c r="K2972" s="51">
        <v>50</v>
      </c>
      <c r="L2972" s="51">
        <v>0</v>
      </c>
      <c r="M2972" s="51">
        <v>0</v>
      </c>
      <c r="N2972" s="52">
        <f>D2972*$D$3</f>
        <v>135</v>
      </c>
      <c r="O2972" s="52">
        <f>E2972*$E$3</f>
        <v>90</v>
      </c>
      <c r="P2972" s="52">
        <f>F2972*$F$3</f>
        <v>0</v>
      </c>
      <c r="Q2972" s="52">
        <f>G2972*$G$3</f>
        <v>0</v>
      </c>
      <c r="R2972" s="52">
        <f>H2972*$H$3</f>
        <v>0</v>
      </c>
      <c r="S2972" s="52">
        <f>(N2972/100)*(I2972*$I$3)+(N2972/100)*(J2972*$J$3)</f>
        <v>121.50000000000001</v>
      </c>
      <c r="T2972" s="52">
        <f>(O2972/100)*(K2972*$K$3)</f>
        <v>67.5</v>
      </c>
      <c r="U2972" s="52">
        <f>(P2972/100)*(K2972*$K$3)+(P2972/100)*(L2972*$L$3)</f>
        <v>0</v>
      </c>
      <c r="V2972" s="52">
        <f>(Q2972/100)*(L2972*$L$3)</f>
        <v>0</v>
      </c>
      <c r="W2972" s="52">
        <f>(R2972/100)*(K2972*$K$3)+(R2972/100)*(L2972*$L$3)</f>
        <v>0</v>
      </c>
      <c r="X2972" s="52">
        <f t="shared" ref="X2972:X3001" si="948">N2972+S2972</f>
        <v>256.5</v>
      </c>
      <c r="Y2972" s="52">
        <f t="shared" ref="Y2972:Y3001" si="949">O2972+T2972</f>
        <v>157.5</v>
      </c>
      <c r="Z2972" s="52">
        <f t="shared" ref="Z2972:Z3001" si="950">P2972+U2972</f>
        <v>0</v>
      </c>
      <c r="AA2972" s="52">
        <f t="shared" ref="AA2972:AA3001" si="951">Q2972+V2972</f>
        <v>0</v>
      </c>
      <c r="AB2972" s="52">
        <f>R2972+W2972</f>
        <v>0</v>
      </c>
      <c r="AC2972" s="53">
        <f>ROUND(X2972+Y2972+Z2972+AA2972+AB2972,1)</f>
        <v>414</v>
      </c>
      <c r="AD2972" s="58"/>
      <c r="AE2972" s="113"/>
      <c r="AF2972" s="60"/>
    </row>
    <row r="2973" spans="1:32">
      <c r="A2973" s="99" t="s">
        <v>815</v>
      </c>
      <c r="B2973" s="93">
        <v>12</v>
      </c>
      <c r="C2973" s="21" t="s">
        <v>325</v>
      </c>
      <c r="D2973" s="12">
        <v>90</v>
      </c>
      <c r="E2973" s="12">
        <v>60</v>
      </c>
      <c r="F2973" s="12">
        <v>0</v>
      </c>
      <c r="G2973" s="12">
        <v>0</v>
      </c>
      <c r="H2973" s="12">
        <v>0</v>
      </c>
      <c r="I2973" s="13">
        <v>61</v>
      </c>
      <c r="J2973" s="13">
        <v>61</v>
      </c>
      <c r="K2973" s="13">
        <v>50</v>
      </c>
      <c r="L2973" s="13">
        <v>0</v>
      </c>
      <c r="M2973" s="13">
        <v>0</v>
      </c>
      <c r="N2973" s="14">
        <f>D2973*$D$4</f>
        <v>117</v>
      </c>
      <c r="O2973" s="14">
        <f>E2973*$E$4</f>
        <v>78</v>
      </c>
      <c r="P2973" s="14">
        <f>F2973*$F$4</f>
        <v>0</v>
      </c>
      <c r="Q2973" s="14">
        <f>G2973*$G$4</f>
        <v>0</v>
      </c>
      <c r="R2973" s="14">
        <f>H2973*$H$4</f>
        <v>0</v>
      </c>
      <c r="S2973" s="14">
        <f>(N2973/100)*(I2973*$I$4)+(N2973/100)*(J2973*$J$4)</f>
        <v>256.93199999999996</v>
      </c>
      <c r="T2973" s="14">
        <f>(O2973/100)*(K2973*$K$4)</f>
        <v>58.5</v>
      </c>
      <c r="U2973" s="14">
        <f>(P2973/100)*(K2973*$K$4)+(P2973/100)*(L2973*$L$4)</f>
        <v>0</v>
      </c>
      <c r="V2973" s="14">
        <f>(Q2973/100)*(L2973*$L$4)</f>
        <v>0</v>
      </c>
      <c r="W2973" s="14">
        <f>(R2973/100)*(K2973*$K$4)+(R2973/100)*(L2973*$L$4)</f>
        <v>0</v>
      </c>
      <c r="X2973" s="14">
        <f t="shared" si="948"/>
        <v>373.93199999999996</v>
      </c>
      <c r="Y2973" s="14">
        <f t="shared" si="949"/>
        <v>136.5</v>
      </c>
      <c r="Z2973" s="14">
        <f t="shared" si="950"/>
        <v>0</v>
      </c>
      <c r="AA2973" s="14">
        <f t="shared" si="951"/>
        <v>0</v>
      </c>
      <c r="AB2973" s="14">
        <f>R2973+W2973</f>
        <v>0</v>
      </c>
      <c r="AC2973" s="15">
        <f>ROUND(X2973+Y2973+Z2973+AA2973+AB2973,1)</f>
        <v>510.4</v>
      </c>
      <c r="AD2973" s="48">
        <f>(ROUND(AC2973-AC2972,1)/AC2972)</f>
        <v>0.23285024154589373</v>
      </c>
      <c r="AE2973" s="113"/>
      <c r="AF2973" s="60"/>
    </row>
    <row r="2974" spans="1:32">
      <c r="A2974" s="99" t="s">
        <v>816</v>
      </c>
      <c r="B2974" s="93">
        <v>10</v>
      </c>
      <c r="C2974" s="21" t="s">
        <v>850</v>
      </c>
      <c r="D2974" s="12">
        <v>90</v>
      </c>
      <c r="E2974" s="12">
        <v>60</v>
      </c>
      <c r="F2974" s="12">
        <v>0</v>
      </c>
      <c r="G2974" s="12">
        <v>0</v>
      </c>
      <c r="H2974" s="12">
        <v>0</v>
      </c>
      <c r="I2974" s="13">
        <v>30</v>
      </c>
      <c r="J2974" s="13">
        <v>30</v>
      </c>
      <c r="K2974" s="13">
        <v>50</v>
      </c>
      <c r="L2974" s="13">
        <v>0</v>
      </c>
      <c r="M2974" s="13">
        <v>0</v>
      </c>
      <c r="N2974" s="14">
        <f>D2974*$D$5</f>
        <v>125.99999999999999</v>
      </c>
      <c r="O2974" s="14">
        <f>E2974*$E$5</f>
        <v>84</v>
      </c>
      <c r="P2974" s="14">
        <f>F2974*$F$5</f>
        <v>0</v>
      </c>
      <c r="Q2974" s="14">
        <f>G2974*$G$5</f>
        <v>0</v>
      </c>
      <c r="R2974" s="14">
        <f>H2974*$H$5</f>
        <v>0</v>
      </c>
      <c r="S2974" s="14">
        <f>(N2974/100)*(I2974*$I$5)+(N2974/100)*(J2974*$J$5)</f>
        <v>113.39999999999998</v>
      </c>
      <c r="T2974" s="14">
        <f>(O2974/100)*(K2974*$K$5)</f>
        <v>63</v>
      </c>
      <c r="U2974" s="14">
        <f>(P2974/100)*(K2974*$K$5)+(P2974/100)*(L2974*$L$5)</f>
        <v>0</v>
      </c>
      <c r="V2974" s="14">
        <f>(Q2974/100)*(L2974*$L$5)</f>
        <v>0</v>
      </c>
      <c r="W2974" s="14">
        <f>(R2974/100)*(K2974*$K$5)+(R2974/100)*(L2974*$L$5)</f>
        <v>0</v>
      </c>
      <c r="X2974" s="14">
        <f t="shared" si="948"/>
        <v>239.39999999999998</v>
      </c>
      <c r="Y2974" s="14">
        <f t="shared" si="949"/>
        <v>147</v>
      </c>
      <c r="Z2974" s="14">
        <f t="shared" si="950"/>
        <v>0</v>
      </c>
      <c r="AA2974" s="14">
        <f t="shared" si="951"/>
        <v>0</v>
      </c>
      <c r="AB2974" s="14">
        <f>R2974+W2974</f>
        <v>0</v>
      </c>
      <c r="AC2974" s="15">
        <f t="shared" ref="AC2974:AC2986" si="952">ROUND(X2974+Y2974+Z2974+AA2974+AB2974,1)</f>
        <v>386.4</v>
      </c>
      <c r="AD2974" s="48">
        <f>(ROUND(AC2974-AC2972,1)/AC2972)</f>
        <v>-6.6666666666666666E-2</v>
      </c>
      <c r="AE2974" s="113" t="s">
        <v>814</v>
      </c>
      <c r="AF2974" s="60"/>
    </row>
    <row r="2975" spans="1:32">
      <c r="A2975" s="99" t="s">
        <v>817</v>
      </c>
      <c r="B2975" s="93">
        <v>25</v>
      </c>
      <c r="C2975" s="21" t="s">
        <v>338</v>
      </c>
      <c r="D2975" s="12">
        <v>90</v>
      </c>
      <c r="E2975" s="12">
        <v>60</v>
      </c>
      <c r="F2975" s="12">
        <v>0</v>
      </c>
      <c r="G2975" s="12">
        <v>0</v>
      </c>
      <c r="H2975" s="12">
        <v>0</v>
      </c>
      <c r="I2975" s="13">
        <v>30</v>
      </c>
      <c r="J2975" s="13">
        <v>30</v>
      </c>
      <c r="K2975" s="13">
        <v>50</v>
      </c>
      <c r="L2975" s="13">
        <v>0</v>
      </c>
      <c r="M2975" s="13">
        <v>0</v>
      </c>
      <c r="N2975" s="14">
        <f>D2975*$D$6</f>
        <v>125.99999999999999</v>
      </c>
      <c r="O2975" s="14">
        <f>E2975*$E$6</f>
        <v>84</v>
      </c>
      <c r="P2975" s="14">
        <f>F2975*$F$6</f>
        <v>0</v>
      </c>
      <c r="Q2975" s="14">
        <f>G2975*$G$6</f>
        <v>0</v>
      </c>
      <c r="R2975" s="14">
        <f>H2975*$H$6</f>
        <v>0</v>
      </c>
      <c r="S2975" s="14">
        <f>(N2975/100)*(I2975*$I$6)+(N2975/100)*(J2975*$J$6)</f>
        <v>113.39999999999998</v>
      </c>
      <c r="T2975" s="14">
        <f>(O2975/100)*(K2975*$K$6)</f>
        <v>63</v>
      </c>
      <c r="U2975" s="14">
        <f>(P2975/100)*(K2975*$K$6)+(P2975/100)*(L2975*$L$6)</f>
        <v>0</v>
      </c>
      <c r="V2975" s="14">
        <f>(Q2975/100)*(L2975*$L$6)</f>
        <v>0</v>
      </c>
      <c r="W2975" s="14">
        <f>(R2975/100)*(K2975*$K$6)+(R2975/100)*(L2975*$L$6)</f>
        <v>0</v>
      </c>
      <c r="X2975" s="14">
        <f t="shared" si="948"/>
        <v>239.39999999999998</v>
      </c>
      <c r="Y2975" s="14">
        <f t="shared" si="949"/>
        <v>147</v>
      </c>
      <c r="Z2975" s="14">
        <f t="shared" si="950"/>
        <v>0</v>
      </c>
      <c r="AA2975" s="14">
        <f t="shared" si="951"/>
        <v>0</v>
      </c>
      <c r="AB2975" s="14">
        <f t="shared" ref="AB2975:AB2986" si="953">R2975+W2975</f>
        <v>0</v>
      </c>
      <c r="AC2975" s="15">
        <f t="shared" si="952"/>
        <v>386.4</v>
      </c>
      <c r="AD2975" s="48">
        <f>(ROUND(AC2975-AC2972,1)/AC2972)</f>
        <v>-6.6666666666666666E-2</v>
      </c>
      <c r="AE2975" s="113"/>
      <c r="AF2975" s="60"/>
    </row>
    <row r="2976" spans="1:32">
      <c r="A2976" s="99" t="s">
        <v>818</v>
      </c>
      <c r="B2976" s="93">
        <v>0</v>
      </c>
      <c r="C2976" s="21" t="s">
        <v>339</v>
      </c>
      <c r="D2976" s="12">
        <v>90</v>
      </c>
      <c r="E2976" s="12">
        <v>60</v>
      </c>
      <c r="F2976" s="12">
        <v>0</v>
      </c>
      <c r="G2976" s="12">
        <v>0</v>
      </c>
      <c r="H2976" s="12">
        <v>0</v>
      </c>
      <c r="I2976" s="13">
        <v>30</v>
      </c>
      <c r="J2976" s="13">
        <v>30</v>
      </c>
      <c r="K2976" s="13">
        <v>50</v>
      </c>
      <c r="L2976" s="13">
        <v>0</v>
      </c>
      <c r="M2976" s="13">
        <v>0</v>
      </c>
      <c r="N2976" s="14">
        <f>D2976*$D$7</f>
        <v>125.99999999999999</v>
      </c>
      <c r="O2976" s="14">
        <f>E2976*$E$7</f>
        <v>84</v>
      </c>
      <c r="P2976" s="14">
        <f>F2976*$F$7</f>
        <v>0</v>
      </c>
      <c r="Q2976" s="14">
        <f>G2976*$G$7</f>
        <v>0</v>
      </c>
      <c r="R2976" s="14">
        <f>H2976*$H$7</f>
        <v>0</v>
      </c>
      <c r="S2976" s="14">
        <f>(N2976/100)*(I2976*$I$7)+(N2976/100)*(J2976*$J$7)</f>
        <v>113.39999999999998</v>
      </c>
      <c r="T2976" s="14">
        <f>(O2976/100)*(K2976*$K$7)</f>
        <v>63</v>
      </c>
      <c r="U2976" s="14">
        <f>(P2976/100)*(K2976*$K$7)+(P2976/100)*(L2976*$L$7)</f>
        <v>0</v>
      </c>
      <c r="V2976" s="14">
        <f>(Q2976/100)*(L2976*$L$7)</f>
        <v>0</v>
      </c>
      <c r="W2976" s="14">
        <f>(R2976/100)*(K2976*$K$7)+(R2976/100)*(L2976*$L$7)</f>
        <v>0</v>
      </c>
      <c r="X2976" s="14">
        <f t="shared" si="948"/>
        <v>239.39999999999998</v>
      </c>
      <c r="Y2976" s="14">
        <f t="shared" si="949"/>
        <v>147</v>
      </c>
      <c r="Z2976" s="14">
        <f t="shared" si="950"/>
        <v>0</v>
      </c>
      <c r="AA2976" s="14">
        <f t="shared" si="951"/>
        <v>0</v>
      </c>
      <c r="AB2976" s="14">
        <f t="shared" si="953"/>
        <v>0</v>
      </c>
      <c r="AC2976" s="15">
        <f t="shared" si="952"/>
        <v>386.4</v>
      </c>
      <c r="AD2976" s="48">
        <f>(ROUND(AC2976-AC2972,1)/AC2972)</f>
        <v>-6.6666666666666666E-2</v>
      </c>
      <c r="AE2976" s="113"/>
      <c r="AF2976" s="60"/>
    </row>
    <row r="2977" spans="1:32">
      <c r="A2977" s="99" t="s">
        <v>667</v>
      </c>
      <c r="B2977" s="93"/>
      <c r="C2977" s="21" t="s">
        <v>340</v>
      </c>
      <c r="D2977" s="12">
        <v>90</v>
      </c>
      <c r="E2977" s="12">
        <v>60</v>
      </c>
      <c r="F2977" s="12">
        <v>0</v>
      </c>
      <c r="G2977" s="12">
        <v>0</v>
      </c>
      <c r="H2977" s="12">
        <v>0</v>
      </c>
      <c r="I2977" s="13">
        <v>30</v>
      </c>
      <c r="J2977" s="13">
        <v>30</v>
      </c>
      <c r="K2977" s="13">
        <v>50</v>
      </c>
      <c r="L2977" s="13">
        <v>0</v>
      </c>
      <c r="M2977" s="13">
        <v>0</v>
      </c>
      <c r="N2977" s="14">
        <f>D2977*$D$8</f>
        <v>125.99999999999999</v>
      </c>
      <c r="O2977" s="14">
        <f>E2977*$E$8</f>
        <v>84</v>
      </c>
      <c r="P2977" s="14">
        <f>F2977*$F$8</f>
        <v>0</v>
      </c>
      <c r="Q2977" s="14">
        <f>G2977*$G$8</f>
        <v>0</v>
      </c>
      <c r="R2977" s="14">
        <f>H2977*$H$8</f>
        <v>0</v>
      </c>
      <c r="S2977" s="14">
        <f>(N2977/100)*(I2977*$I$8)+(N2977/100)*(J2977*$J$8)</f>
        <v>113.39999999999998</v>
      </c>
      <c r="T2977" s="14">
        <f>(O2977/100)*(K2977*$K$8)</f>
        <v>63</v>
      </c>
      <c r="U2977" s="14">
        <f>(P2977/100)*(K2977*$K$8)+(P2977/100)*(L2977*$L$8)</f>
        <v>0</v>
      </c>
      <c r="V2977" s="14">
        <f>(Q2977/100)*(L2977*$L$8)</f>
        <v>0</v>
      </c>
      <c r="W2977" s="14">
        <f>(R2977/100)*(K2977*$K$8)+(R2977/100)*(L2977*$L$8)</f>
        <v>0</v>
      </c>
      <c r="X2977" s="14">
        <f t="shared" si="948"/>
        <v>239.39999999999998</v>
      </c>
      <c r="Y2977" s="14">
        <f t="shared" si="949"/>
        <v>147</v>
      </c>
      <c r="Z2977" s="14">
        <f t="shared" si="950"/>
        <v>0</v>
      </c>
      <c r="AA2977" s="14">
        <f t="shared" si="951"/>
        <v>0</v>
      </c>
      <c r="AB2977" s="14">
        <f t="shared" si="953"/>
        <v>0</v>
      </c>
      <c r="AC2977" s="15">
        <f t="shared" si="952"/>
        <v>386.4</v>
      </c>
      <c r="AD2977" s="48">
        <f>(ROUND(AC2977-AC2972,1)/AC2972)</f>
        <v>-6.6666666666666666E-2</v>
      </c>
      <c r="AE2977" s="113"/>
      <c r="AF2977" s="60"/>
    </row>
    <row r="2978" spans="1:32">
      <c r="A2978" s="99" t="s">
        <v>606</v>
      </c>
      <c r="B2978" s="93"/>
      <c r="C2978" s="21" t="s">
        <v>1</v>
      </c>
      <c r="D2978" s="12">
        <v>46</v>
      </c>
      <c r="E2978" s="12">
        <v>185</v>
      </c>
      <c r="F2978" s="12">
        <v>0</v>
      </c>
      <c r="G2978" s="12">
        <v>0</v>
      </c>
      <c r="H2978" s="12">
        <v>0</v>
      </c>
      <c r="I2978" s="13">
        <v>30</v>
      </c>
      <c r="J2978" s="13">
        <v>30</v>
      </c>
      <c r="K2978" s="13">
        <v>50</v>
      </c>
      <c r="L2978" s="13">
        <v>0</v>
      </c>
      <c r="M2978" s="13">
        <v>0</v>
      </c>
      <c r="N2978" s="14">
        <f>D2978*$D$9</f>
        <v>55.199999999999996</v>
      </c>
      <c r="O2978" s="14">
        <f>E2978*$E$9</f>
        <v>240.5</v>
      </c>
      <c r="P2978" s="14">
        <f>F2978*$F$9</f>
        <v>0</v>
      </c>
      <c r="Q2978" s="14">
        <f>G2978*$G$9</f>
        <v>0</v>
      </c>
      <c r="R2978" s="14">
        <f>H2978*$H$9</f>
        <v>0</v>
      </c>
      <c r="S2978" s="14">
        <f>(N2978/100)*(I2978*$I$9)+(N2978/100)*(J2978*$J$9)</f>
        <v>49.679999999999993</v>
      </c>
      <c r="T2978" s="14">
        <f>(O2978/100)*(K2978*$K$9)</f>
        <v>180.37499999999997</v>
      </c>
      <c r="U2978" s="14">
        <f>(P2978/100)*(K2978*$K$9)+(P2978/100)*(L2978*$L$9)</f>
        <v>0</v>
      </c>
      <c r="V2978" s="14">
        <f>(Q2978/100)*(L2978*$L$9)</f>
        <v>0</v>
      </c>
      <c r="W2978" s="14">
        <f>(R2978/100)*(K2978*$K$9)+(R2978/100)*(L2978*$L$9)</f>
        <v>0</v>
      </c>
      <c r="X2978" s="14">
        <f t="shared" si="948"/>
        <v>104.88</v>
      </c>
      <c r="Y2978" s="14">
        <f t="shared" si="949"/>
        <v>420.875</v>
      </c>
      <c r="Z2978" s="14">
        <f t="shared" si="950"/>
        <v>0</v>
      </c>
      <c r="AA2978" s="14">
        <f t="shared" si="951"/>
        <v>0</v>
      </c>
      <c r="AB2978" s="14">
        <f t="shared" si="953"/>
        <v>0</v>
      </c>
      <c r="AC2978" s="15">
        <f t="shared" si="952"/>
        <v>525.79999999999995</v>
      </c>
      <c r="AD2978" s="48">
        <f>(ROUND(AC2978-AC2972,1)/AC2972)</f>
        <v>0.27004830917874395</v>
      </c>
      <c r="AE2978" s="113"/>
      <c r="AF2978" s="60"/>
    </row>
    <row r="2979" spans="1:32">
      <c r="A2979" s="99" t="s">
        <v>845</v>
      </c>
      <c r="B2979" s="93"/>
      <c r="C2979" s="21" t="s">
        <v>2</v>
      </c>
      <c r="D2979" s="12">
        <v>46</v>
      </c>
      <c r="E2979" s="12">
        <v>0</v>
      </c>
      <c r="F2979" s="12">
        <v>185</v>
      </c>
      <c r="G2979" s="12">
        <v>0</v>
      </c>
      <c r="H2979" s="12">
        <v>0</v>
      </c>
      <c r="I2979" s="13">
        <v>30</v>
      </c>
      <c r="J2979" s="13">
        <v>30</v>
      </c>
      <c r="K2979" s="13">
        <v>25</v>
      </c>
      <c r="L2979" s="13">
        <v>25</v>
      </c>
      <c r="M2979" s="13">
        <v>0</v>
      </c>
      <c r="N2979" s="14">
        <f>D2979*$D$10</f>
        <v>55.199999999999996</v>
      </c>
      <c r="O2979" s="14">
        <f>E2979*$E$10</f>
        <v>0</v>
      </c>
      <c r="P2979" s="14">
        <f>F2979*$F$10</f>
        <v>240.5</v>
      </c>
      <c r="Q2979" s="14">
        <f>G2979*$G$10</f>
        <v>0</v>
      </c>
      <c r="R2979" s="14">
        <f>H2979*$H$10</f>
        <v>0</v>
      </c>
      <c r="S2979" s="14">
        <f>(N2979/100)*(I2979*$I$10)+(N2979/100)*(J2979*$J$10)</f>
        <v>49.679999999999993</v>
      </c>
      <c r="T2979" s="14">
        <f>(O2979/100)*(K2979*$J$10)</f>
        <v>0</v>
      </c>
      <c r="U2979" s="14">
        <f>(P2979/100)*(K2979*$K$10)+(P2979/100)*(L2979*$L$10)</f>
        <v>180.37499999999997</v>
      </c>
      <c r="V2979" s="14">
        <f>(Q2979/100)*(L2979*$L$10)</f>
        <v>0</v>
      </c>
      <c r="W2979" s="14">
        <f>(R2979/100)*(K2979*$K$10)+(R2979/100)*(L2979*$L$10)</f>
        <v>0</v>
      </c>
      <c r="X2979" s="14">
        <f t="shared" si="948"/>
        <v>104.88</v>
      </c>
      <c r="Y2979" s="14">
        <f t="shared" si="949"/>
        <v>0</v>
      </c>
      <c r="Z2979" s="14">
        <f t="shared" si="950"/>
        <v>420.875</v>
      </c>
      <c r="AA2979" s="14">
        <f t="shared" si="951"/>
        <v>0</v>
      </c>
      <c r="AB2979" s="14">
        <f t="shared" si="953"/>
        <v>0</v>
      </c>
      <c r="AC2979" s="15">
        <f t="shared" si="952"/>
        <v>525.79999999999995</v>
      </c>
      <c r="AD2979" s="48">
        <f>(ROUND(AC2979-AC2972,1)/AC2972)</f>
        <v>0.27004830917874395</v>
      </c>
      <c r="AE2979" s="113"/>
      <c r="AF2979" s="60"/>
    </row>
    <row r="2980" spans="1:32">
      <c r="A2980" s="99" t="s">
        <v>846</v>
      </c>
      <c r="B2980" s="93"/>
      <c r="C2980" s="21" t="s">
        <v>3</v>
      </c>
      <c r="D2980" s="12">
        <v>46</v>
      </c>
      <c r="E2980" s="12">
        <v>0</v>
      </c>
      <c r="F2980" s="12">
        <v>0</v>
      </c>
      <c r="G2980" s="12">
        <v>185</v>
      </c>
      <c r="H2980" s="12">
        <v>0</v>
      </c>
      <c r="I2980" s="13">
        <v>30</v>
      </c>
      <c r="J2980" s="13">
        <v>30</v>
      </c>
      <c r="K2980" s="13">
        <v>0</v>
      </c>
      <c r="L2980" s="13">
        <v>50</v>
      </c>
      <c r="M2980" s="13">
        <v>0</v>
      </c>
      <c r="N2980" s="14">
        <f>D2980*$D$11</f>
        <v>55.199999999999996</v>
      </c>
      <c r="O2980" s="14">
        <f>E2980*$E$11</f>
        <v>0</v>
      </c>
      <c r="P2980" s="14">
        <f>F2980*$F$11</f>
        <v>0</v>
      </c>
      <c r="Q2980" s="14">
        <f>G2980*$G$11</f>
        <v>240.5</v>
      </c>
      <c r="R2980" s="14">
        <f>H2980*$H$11</f>
        <v>0</v>
      </c>
      <c r="S2980" s="14">
        <f>(N2980/100)*(I2980*$I$11)+(N2980/100)*(J2980*$J$11)</f>
        <v>49.679999999999993</v>
      </c>
      <c r="T2980" s="14">
        <f>(O2980/100)*(K2980*$K$11)</f>
        <v>0</v>
      </c>
      <c r="U2980" s="14">
        <f>(P2980/100)*(K2980*$K$11)+(P2980/100)*(L2980*$L$11)</f>
        <v>0</v>
      </c>
      <c r="V2980" s="14">
        <f>(Q2980/100)*(L2980*$L$11)</f>
        <v>180.37499999999997</v>
      </c>
      <c r="W2980" s="14">
        <f>(R2980/100)*(K2980*$K$11)+(R2980/100)*(L2980*$L$11)</f>
        <v>0</v>
      </c>
      <c r="X2980" s="14">
        <f t="shared" si="948"/>
        <v>104.88</v>
      </c>
      <c r="Y2980" s="14">
        <f t="shared" si="949"/>
        <v>0</v>
      </c>
      <c r="Z2980" s="14">
        <f t="shared" si="950"/>
        <v>0</v>
      </c>
      <c r="AA2980" s="14">
        <f t="shared" si="951"/>
        <v>420.875</v>
      </c>
      <c r="AB2980" s="14">
        <f t="shared" si="953"/>
        <v>0</v>
      </c>
      <c r="AC2980" s="15">
        <f t="shared" si="952"/>
        <v>525.79999999999995</v>
      </c>
      <c r="AD2980" s="48">
        <f>(ROUND(AC2980-AC2972,1)/AC2972)</f>
        <v>0.27004830917874395</v>
      </c>
      <c r="AE2980" s="113"/>
      <c r="AF2980" s="60"/>
    </row>
    <row r="2981" spans="1:32">
      <c r="A2981" s="99" t="s">
        <v>847</v>
      </c>
      <c r="B2981" s="93"/>
      <c r="C2981" s="21" t="s">
        <v>4</v>
      </c>
      <c r="D2981" s="12">
        <v>46</v>
      </c>
      <c r="E2981" s="12">
        <v>0</v>
      </c>
      <c r="F2981" s="12">
        <v>0</v>
      </c>
      <c r="G2981" s="12">
        <v>5</v>
      </c>
      <c r="H2981" s="12">
        <v>185</v>
      </c>
      <c r="I2981" s="13">
        <v>30</v>
      </c>
      <c r="J2981" s="13">
        <v>30</v>
      </c>
      <c r="K2981" s="13">
        <v>25</v>
      </c>
      <c r="L2981" s="13">
        <v>25</v>
      </c>
      <c r="M2981" s="13">
        <v>0</v>
      </c>
      <c r="N2981" s="14">
        <f>D2981*$D$12</f>
        <v>55.199999999999996</v>
      </c>
      <c r="O2981" s="14">
        <f>E2981*$E$12</f>
        <v>0</v>
      </c>
      <c r="P2981" s="14">
        <f>F2981*$F$12</f>
        <v>0</v>
      </c>
      <c r="Q2981" s="14">
        <f>G2981*$G$12</f>
        <v>6.5</v>
      </c>
      <c r="R2981" s="14">
        <f>H2981*$H$12</f>
        <v>240.5</v>
      </c>
      <c r="S2981" s="14">
        <f>(N2981/100)*(I2981*$I$12)+(N2981/100)*(J2981*$J$12)</f>
        <v>49.679999999999993</v>
      </c>
      <c r="T2981" s="14">
        <f>(O2981/100)*(K2981*$K$12)</f>
        <v>0</v>
      </c>
      <c r="U2981" s="14">
        <f>(P2981/100)*(K2981*$K$12)+(P2981/100)*(L2981*$L$12)</f>
        <v>0</v>
      </c>
      <c r="V2981" s="14">
        <f>(Q2981/100)*(L2981*$L$12)</f>
        <v>2.4375</v>
      </c>
      <c r="W2981" s="14">
        <f>(R2981/100)*(K2981*$K$12)+(R2981/100)*(L2981*$L$12)</f>
        <v>180.37499999999997</v>
      </c>
      <c r="X2981" s="14">
        <f t="shared" si="948"/>
        <v>104.88</v>
      </c>
      <c r="Y2981" s="14">
        <f t="shared" si="949"/>
        <v>0</v>
      </c>
      <c r="Z2981" s="14">
        <f t="shared" si="950"/>
        <v>0</v>
      </c>
      <c r="AA2981" s="14">
        <f t="shared" si="951"/>
        <v>8.9375</v>
      </c>
      <c r="AB2981" s="14">
        <f t="shared" si="953"/>
        <v>420.875</v>
      </c>
      <c r="AC2981" s="15">
        <f t="shared" si="952"/>
        <v>534.70000000000005</v>
      </c>
      <c r="AD2981" s="48">
        <f>(ROUND(AC2981-AC2972,1)/AC2972)</f>
        <v>0.29154589371980677</v>
      </c>
      <c r="AE2981" s="113"/>
      <c r="AF2981" s="60"/>
    </row>
    <row r="2982" spans="1:32">
      <c r="A2982" s="99" t="s">
        <v>848</v>
      </c>
      <c r="B2982" s="93"/>
      <c r="C2982" s="21" t="s">
        <v>328</v>
      </c>
      <c r="D2982" s="12">
        <v>90</v>
      </c>
      <c r="E2982" s="12">
        <v>60</v>
      </c>
      <c r="F2982" s="12">
        <v>0</v>
      </c>
      <c r="G2982" s="12">
        <v>0</v>
      </c>
      <c r="H2982" s="12">
        <v>0</v>
      </c>
      <c r="I2982" s="13">
        <v>30</v>
      </c>
      <c r="J2982" s="13">
        <v>30</v>
      </c>
      <c r="K2982" s="13">
        <v>50</v>
      </c>
      <c r="L2982" s="13">
        <v>0</v>
      </c>
      <c r="M2982" s="13">
        <v>58</v>
      </c>
      <c r="N2982" s="14">
        <f>D2982*$D$13</f>
        <v>117</v>
      </c>
      <c r="O2982" s="14">
        <f>E2982*$E$13</f>
        <v>78</v>
      </c>
      <c r="P2982" s="14">
        <f>F2982*$F$13</f>
        <v>0</v>
      </c>
      <c r="Q2982" s="14">
        <f>G2982*$G$13</f>
        <v>0</v>
      </c>
      <c r="R2982" s="14">
        <f>H2982*$H$13</f>
        <v>0</v>
      </c>
      <c r="S2982" s="14">
        <f>(N2982/100)*(I2982*$I$14)+(N2982/100)*(J2982*$J$14)+(N2982/100)*(M2982*$M$14)</f>
        <v>207.08999999999997</v>
      </c>
      <c r="T2982" s="14">
        <f>(O2982/100)*(K2982*$K$13)+(O2982/100)*(M2982*$M$13)</f>
        <v>126.36</v>
      </c>
      <c r="U2982" s="14">
        <f>(P2982/100)*(K2982*$K$13)+(P2982/100)*(L2982*$L$13)+(P2982/100)*(M2982*$M$13)</f>
        <v>0</v>
      </c>
      <c r="V2982" s="14">
        <f>(Q2982/100)*(L2982*$L$13)+(Q2982/100)*(M2982*$M$13)</f>
        <v>0</v>
      </c>
      <c r="W2982" s="14">
        <f>(R2982/100)*(K2982*$K$13)+(R2982/100)*(L2982*$L$13)+(R2982/100)*(M2982*$M$13)</f>
        <v>0</v>
      </c>
      <c r="X2982" s="14">
        <f t="shared" si="948"/>
        <v>324.08999999999997</v>
      </c>
      <c r="Y2982" s="14">
        <f t="shared" si="949"/>
        <v>204.36</v>
      </c>
      <c r="Z2982" s="14">
        <f t="shared" si="950"/>
        <v>0</v>
      </c>
      <c r="AA2982" s="14">
        <f t="shared" si="951"/>
        <v>0</v>
      </c>
      <c r="AB2982" s="14">
        <f t="shared" si="953"/>
        <v>0</v>
      </c>
      <c r="AC2982" s="15">
        <f t="shared" si="952"/>
        <v>528.5</v>
      </c>
      <c r="AD2982" s="48">
        <f>(ROUND(AC2982-AC2972,1)/AC2972)</f>
        <v>0.27657004830917875</v>
      </c>
      <c r="AE2982" s="113"/>
      <c r="AF2982" s="60"/>
    </row>
    <row r="2983" spans="1:32">
      <c r="A2983" s="99" t="s">
        <v>849</v>
      </c>
      <c r="B2983" s="93"/>
      <c r="C2983" s="21" t="s">
        <v>329</v>
      </c>
      <c r="D2983" s="12">
        <v>150</v>
      </c>
      <c r="E2983" s="12">
        <v>0</v>
      </c>
      <c r="F2983" s="12">
        <v>0</v>
      </c>
      <c r="G2983" s="12">
        <v>0</v>
      </c>
      <c r="H2983" s="12">
        <v>0</v>
      </c>
      <c r="I2983" s="13">
        <v>30</v>
      </c>
      <c r="J2983" s="13">
        <v>30</v>
      </c>
      <c r="K2983" s="13">
        <v>50</v>
      </c>
      <c r="L2983" s="13">
        <v>0</v>
      </c>
      <c r="M2983" s="13">
        <v>0</v>
      </c>
      <c r="N2983" s="14">
        <f>D2983*$D$14</f>
        <v>195</v>
      </c>
      <c r="O2983" s="14">
        <f>E2983*$E$14</f>
        <v>0</v>
      </c>
      <c r="P2983" s="14">
        <f>F2983*$F$14</f>
        <v>0</v>
      </c>
      <c r="Q2983" s="14">
        <f>G2983*$G$14</f>
        <v>0</v>
      </c>
      <c r="R2983" s="14">
        <f>H2983*$H$14</f>
        <v>0</v>
      </c>
      <c r="S2983" s="14">
        <f>(N2983/100)*(I2983*$I$14)+(N2983/100)*(J2983*$J$14)+(N2983/100)*(K2983*$K$14)</f>
        <v>321.75</v>
      </c>
      <c r="T2983" s="14">
        <f>(O2983/100)*(K2983*$K$14)</f>
        <v>0</v>
      </c>
      <c r="U2983" s="14">
        <f>(P2983/100)*(K2983*$K$14)+(P2983/100)*(L2983*$L$14)</f>
        <v>0</v>
      </c>
      <c r="V2983" s="14">
        <f>(Q2983/100)*(L2983*$L$14)</f>
        <v>0</v>
      </c>
      <c r="W2983" s="14">
        <f>(R2983/100)*(K2983*$L$14)+(R2983/100)*(L2983*$M$14)</f>
        <v>0</v>
      </c>
      <c r="X2983" s="14">
        <f t="shared" si="948"/>
        <v>516.75</v>
      </c>
      <c r="Y2983" s="14">
        <f t="shared" si="949"/>
        <v>0</v>
      </c>
      <c r="Z2983" s="14">
        <f t="shared" si="950"/>
        <v>0</v>
      </c>
      <c r="AA2983" s="14">
        <f t="shared" si="951"/>
        <v>0</v>
      </c>
      <c r="AB2983" s="14">
        <f t="shared" si="953"/>
        <v>0</v>
      </c>
      <c r="AC2983" s="15">
        <f t="shared" si="952"/>
        <v>516.79999999999995</v>
      </c>
      <c r="AD2983" s="48">
        <f>(ROUND(AC2983-AC2972,1)/AC2972)</f>
        <v>0.24830917874396136</v>
      </c>
      <c r="AE2983" s="113"/>
      <c r="AF2983" s="60"/>
    </row>
    <row r="2984" spans="1:32">
      <c r="A2984" s="99"/>
      <c r="B2984" s="93" t="s">
        <v>892</v>
      </c>
      <c r="C2984" s="21" t="s">
        <v>330</v>
      </c>
      <c r="D2984" s="12">
        <v>150</v>
      </c>
      <c r="E2984" s="12">
        <v>0</v>
      </c>
      <c r="F2984" s="12">
        <v>0</v>
      </c>
      <c r="G2984" s="12">
        <v>0</v>
      </c>
      <c r="H2984" s="12">
        <v>0</v>
      </c>
      <c r="I2984" s="13">
        <v>30</v>
      </c>
      <c r="J2984" s="13">
        <v>30</v>
      </c>
      <c r="K2984" s="13">
        <v>0</v>
      </c>
      <c r="L2984" s="13">
        <v>50</v>
      </c>
      <c r="M2984" s="13">
        <v>0</v>
      </c>
      <c r="N2984" s="14">
        <f>D2984*$D$15</f>
        <v>195</v>
      </c>
      <c r="O2984" s="14">
        <f>E2984*$E$15</f>
        <v>0</v>
      </c>
      <c r="P2984" s="14">
        <f>F2984*$F$15</f>
        <v>0</v>
      </c>
      <c r="Q2984" s="14">
        <f>G2984*$G$15</f>
        <v>0</v>
      </c>
      <c r="R2984" s="14">
        <f>H2984*$H$15</f>
        <v>0</v>
      </c>
      <c r="S2984" s="14">
        <f>(N2984/100)*(I2984*$I$15)+(N2984/100)*(J2984*$J$15)+(N2984/100)*(L2984*$L$15)</f>
        <v>321.75</v>
      </c>
      <c r="T2984" s="14">
        <f>(O2984/100)*(K2984*$K$15)</f>
        <v>0</v>
      </c>
      <c r="U2984" s="14">
        <f>(P2984/100)*(K2984*$K$15)+(P2984/100)*(L2984*$L$15)</f>
        <v>0</v>
      </c>
      <c r="V2984" s="14">
        <f>(Q2984/100)*(L2984*$L$15)</f>
        <v>0</v>
      </c>
      <c r="W2984" s="14">
        <f>(R2984/100)*(K2984*$K$15)+(R2984/100)*(L2984*$L$15)</f>
        <v>0</v>
      </c>
      <c r="X2984" s="14">
        <f t="shared" si="948"/>
        <v>516.75</v>
      </c>
      <c r="Y2984" s="14">
        <f t="shared" si="949"/>
        <v>0</v>
      </c>
      <c r="Z2984" s="14">
        <f t="shared" si="950"/>
        <v>0</v>
      </c>
      <c r="AA2984" s="14">
        <f t="shared" si="951"/>
        <v>0</v>
      </c>
      <c r="AB2984" s="14">
        <f t="shared" si="953"/>
        <v>0</v>
      </c>
      <c r="AC2984" s="15">
        <f t="shared" si="952"/>
        <v>516.79999999999995</v>
      </c>
      <c r="AD2984" s="48">
        <f>(ROUND(AC2984-AC2972,1)/AC2972)</f>
        <v>0.24830917874396136</v>
      </c>
      <c r="AE2984" s="113"/>
      <c r="AF2984" s="60"/>
    </row>
    <row r="2985" spans="1:32">
      <c r="A2985" s="99"/>
      <c r="B2985" s="93"/>
      <c r="C2985" s="21" t="s">
        <v>326</v>
      </c>
      <c r="D2985" s="12">
        <v>90</v>
      </c>
      <c r="E2985" s="12">
        <v>60</v>
      </c>
      <c r="F2985" s="12">
        <v>0</v>
      </c>
      <c r="G2985" s="12">
        <v>0</v>
      </c>
      <c r="H2985" s="12">
        <v>0</v>
      </c>
      <c r="I2985" s="13">
        <v>30</v>
      </c>
      <c r="J2985" s="13">
        <v>74</v>
      </c>
      <c r="K2985" s="13">
        <v>50</v>
      </c>
      <c r="L2985" s="13">
        <v>0</v>
      </c>
      <c r="M2985" s="13">
        <v>0</v>
      </c>
      <c r="N2985" s="14">
        <f>D2985*$D$16</f>
        <v>117</v>
      </c>
      <c r="O2985" s="14">
        <f>E2985*$E$16</f>
        <v>78</v>
      </c>
      <c r="P2985" s="14">
        <f>F2985*$F$16</f>
        <v>0</v>
      </c>
      <c r="Q2985" s="14">
        <f>G2985*$G$16</f>
        <v>0</v>
      </c>
      <c r="R2985" s="14">
        <f>H2985*$H$16</f>
        <v>0</v>
      </c>
      <c r="S2985" s="14">
        <f>(N2985/100)*(I2985*$I$16)+(N2985/100)*(J2985*$J$16)</f>
        <v>234.23399999999998</v>
      </c>
      <c r="T2985" s="14">
        <f>(O2985/100)*(K2985*$K$16)</f>
        <v>58.5</v>
      </c>
      <c r="U2985" s="14">
        <f>(P2985/100)*(K2985*$K$16)+(P2985/100)*(L2985*$L$16)</f>
        <v>0</v>
      </c>
      <c r="V2985" s="14">
        <f>(Q2985/100)*(L2985*$L$16)</f>
        <v>0</v>
      </c>
      <c r="W2985" s="14">
        <f>(R2985/100)*(K2985*$K$16)+(R2985/100)*(L2985*$L$16)</f>
        <v>0</v>
      </c>
      <c r="X2985" s="14">
        <f t="shared" si="948"/>
        <v>351.23399999999998</v>
      </c>
      <c r="Y2985" s="14">
        <f t="shared" si="949"/>
        <v>136.5</v>
      </c>
      <c r="Z2985" s="14">
        <f t="shared" si="950"/>
        <v>0</v>
      </c>
      <c r="AA2985" s="14">
        <f t="shared" si="951"/>
        <v>0</v>
      </c>
      <c r="AB2985" s="14">
        <f t="shared" si="953"/>
        <v>0</v>
      </c>
      <c r="AC2985" s="15">
        <f t="shared" si="952"/>
        <v>487.7</v>
      </c>
      <c r="AD2985" s="48">
        <f>(ROUND(AC2985-AC2972,1)/AC2972)</f>
        <v>0.17801932367149759</v>
      </c>
      <c r="AE2985" s="113"/>
      <c r="AF2985" s="60"/>
    </row>
    <row r="2986" spans="1:32">
      <c r="A2986" s="99"/>
      <c r="B2986" s="93"/>
      <c r="C2986" s="21" t="s">
        <v>327</v>
      </c>
      <c r="D2986" s="12">
        <v>90</v>
      </c>
      <c r="E2986" s="12">
        <v>60</v>
      </c>
      <c r="F2986" s="12">
        <v>0</v>
      </c>
      <c r="G2986" s="12">
        <v>0</v>
      </c>
      <c r="H2986" s="12">
        <v>0</v>
      </c>
      <c r="I2986" s="13">
        <v>74</v>
      </c>
      <c r="J2986" s="13">
        <v>30</v>
      </c>
      <c r="K2986" s="13">
        <v>50</v>
      </c>
      <c r="L2986" s="13">
        <v>0</v>
      </c>
      <c r="M2986" s="13">
        <v>0</v>
      </c>
      <c r="N2986" s="14">
        <f>D2986*$D$17</f>
        <v>117</v>
      </c>
      <c r="O2986" s="14">
        <f>E2986*$E$17</f>
        <v>78</v>
      </c>
      <c r="P2986" s="14">
        <f>F2986*$F$17</f>
        <v>0</v>
      </c>
      <c r="Q2986" s="14">
        <f>G2986*$G$17</f>
        <v>0</v>
      </c>
      <c r="R2986" s="14">
        <f>H2986*$H$17</f>
        <v>0</v>
      </c>
      <c r="S2986" s="14">
        <f>(N2986/100)*(I2986*$I$17)+(N2986/100)*(J2986*$J$17)</f>
        <v>234.23399999999998</v>
      </c>
      <c r="T2986" s="14">
        <f>(O2986/100)*(K2986*$K$17)</f>
        <v>58.5</v>
      </c>
      <c r="U2986" s="14">
        <f>(P2986/100)*(K2986*$K$17)+(P2986/100)*(L2986*$L$17)</f>
        <v>0</v>
      </c>
      <c r="V2986" s="14">
        <f>(Q2986/100)*(L2986*$L$17)</f>
        <v>0</v>
      </c>
      <c r="W2986" s="14">
        <f>(R2986/100)*(K2986*$K$17)+(R2986/100)*(L2986*$L$17)</f>
        <v>0</v>
      </c>
      <c r="X2986" s="14">
        <f t="shared" si="948"/>
        <v>351.23399999999998</v>
      </c>
      <c r="Y2986" s="14">
        <f t="shared" si="949"/>
        <v>136.5</v>
      </c>
      <c r="Z2986" s="14">
        <f t="shared" si="950"/>
        <v>0</v>
      </c>
      <c r="AA2986" s="14">
        <f t="shared" si="951"/>
        <v>0</v>
      </c>
      <c r="AB2986" s="14">
        <f t="shared" si="953"/>
        <v>0</v>
      </c>
      <c r="AC2986" s="15">
        <f t="shared" si="952"/>
        <v>487.7</v>
      </c>
      <c r="AD2986" s="48">
        <f>(ROUND(AC2986-AC2972,1)/AC2972)</f>
        <v>0.17801932367149759</v>
      </c>
      <c r="AE2986" s="113"/>
      <c r="AF2986" s="60"/>
    </row>
    <row r="2987" spans="1:32">
      <c r="A2987" s="106" t="s">
        <v>0</v>
      </c>
      <c r="B2987" s="90" t="s">
        <v>135</v>
      </c>
      <c r="C2987" s="50" t="s">
        <v>342</v>
      </c>
      <c r="D2987" s="11">
        <v>132</v>
      </c>
      <c r="E2987" s="11">
        <v>0</v>
      </c>
      <c r="F2987" s="11">
        <v>0</v>
      </c>
      <c r="G2987" s="11">
        <v>0</v>
      </c>
      <c r="H2987" s="11">
        <v>0</v>
      </c>
      <c r="I2987" s="51">
        <v>60</v>
      </c>
      <c r="J2987" s="51">
        <v>10</v>
      </c>
      <c r="K2987" s="51">
        <v>0</v>
      </c>
      <c r="L2987" s="51">
        <v>0</v>
      </c>
      <c r="M2987" s="51">
        <v>0</v>
      </c>
      <c r="N2987" s="52">
        <f>D2987*$D$3</f>
        <v>198</v>
      </c>
      <c r="O2987" s="52">
        <f>E2987*$E$3</f>
        <v>0</v>
      </c>
      <c r="P2987" s="52">
        <f>F2987*$F$3</f>
        <v>0</v>
      </c>
      <c r="Q2987" s="52">
        <f>G2987*$G$3</f>
        <v>0</v>
      </c>
      <c r="R2987" s="52">
        <f>H2987*$H$3</f>
        <v>0</v>
      </c>
      <c r="S2987" s="52">
        <f>(N2987/100)*(I2987*$I$3)+(N2987/100)*(J2987*$J$3)</f>
        <v>207.89999999999998</v>
      </c>
      <c r="T2987" s="52">
        <f>(O2987/100)*(K2987*$K$3)</f>
        <v>0</v>
      </c>
      <c r="U2987" s="52">
        <f>(P2987/100)*(K2987*$K$3)+(P2987/100)*(L2987*$L$3)</f>
        <v>0</v>
      </c>
      <c r="V2987" s="52">
        <f>(Q2987/100)*(L2987*$L$3)</f>
        <v>0</v>
      </c>
      <c r="W2987" s="52">
        <f>(R2987/100)*(K2987*$K$3)+(R2987/100)*(L2987*$L$3)</f>
        <v>0</v>
      </c>
      <c r="X2987" s="52">
        <f t="shared" si="948"/>
        <v>405.9</v>
      </c>
      <c r="Y2987" s="52">
        <f t="shared" si="949"/>
        <v>0</v>
      </c>
      <c r="Z2987" s="52">
        <f t="shared" si="950"/>
        <v>0</v>
      </c>
      <c r="AA2987" s="52">
        <f t="shared" si="951"/>
        <v>0</v>
      </c>
      <c r="AB2987" s="52">
        <f>R2987+W2987</f>
        <v>0</v>
      </c>
      <c r="AC2987" s="53">
        <f>ROUND(X2987+Y2987+Z2987+AA2987+AB2987,1)</f>
        <v>405.9</v>
      </c>
      <c r="AD2987" s="58"/>
      <c r="AE2987" s="113"/>
      <c r="AF2987" s="60"/>
    </row>
    <row r="2988" spans="1:32">
      <c r="A2988" s="99" t="s">
        <v>815</v>
      </c>
      <c r="B2988" s="91">
        <v>20</v>
      </c>
      <c r="C2988" s="21" t="s">
        <v>325</v>
      </c>
      <c r="D2988" s="12">
        <v>132</v>
      </c>
      <c r="E2988" s="12">
        <v>0</v>
      </c>
      <c r="F2988" s="12">
        <v>0</v>
      </c>
      <c r="G2988" s="12">
        <v>0</v>
      </c>
      <c r="H2988" s="12">
        <v>0</v>
      </c>
      <c r="I2988" s="13">
        <v>80</v>
      </c>
      <c r="J2988" s="13">
        <v>19</v>
      </c>
      <c r="K2988" s="13">
        <v>0</v>
      </c>
      <c r="L2988" s="13">
        <v>0</v>
      </c>
      <c r="M2988" s="13">
        <v>0</v>
      </c>
      <c r="N2988" s="14">
        <f>D2988*$D$4</f>
        <v>171.6</v>
      </c>
      <c r="O2988" s="14">
        <f>E2988*$E$4</f>
        <v>0</v>
      </c>
      <c r="P2988" s="14">
        <f>F2988*$F$4</f>
        <v>0</v>
      </c>
      <c r="Q2988" s="14">
        <f>G2988*$G$4</f>
        <v>0</v>
      </c>
      <c r="R2988" s="14">
        <f>H2988*$H$4</f>
        <v>0</v>
      </c>
      <c r="S2988" s="14">
        <f>(N2988/100)*(I2988*$I$4)+(N2988/100)*(J2988*$J$4)</f>
        <v>305.7912</v>
      </c>
      <c r="T2988" s="14">
        <f>(O2988/100)*(K2988*$K$4)</f>
        <v>0</v>
      </c>
      <c r="U2988" s="14">
        <f>(P2988/100)*(K2988*$K$4)+(P2988/100)*(L2988*$L$4)</f>
        <v>0</v>
      </c>
      <c r="V2988" s="14">
        <f>(Q2988/100)*(L2988*$L$4)</f>
        <v>0</v>
      </c>
      <c r="W2988" s="14">
        <f>(R2988/100)*(K2988*$K$4)+(R2988/100)*(L2988*$L$4)</f>
        <v>0</v>
      </c>
      <c r="X2988" s="14">
        <f t="shared" si="948"/>
        <v>477.39120000000003</v>
      </c>
      <c r="Y2988" s="14">
        <f t="shared" si="949"/>
        <v>0</v>
      </c>
      <c r="Z2988" s="14">
        <f t="shared" si="950"/>
        <v>0</v>
      </c>
      <c r="AA2988" s="14">
        <f t="shared" si="951"/>
        <v>0</v>
      </c>
      <c r="AB2988" s="14">
        <f>R2988+W2988</f>
        <v>0</v>
      </c>
      <c r="AC2988" s="15">
        <f>ROUND(X2988+Y2988+Z2988+AA2988+AB2988,1)</f>
        <v>477.4</v>
      </c>
      <c r="AD2988" s="48">
        <f>(ROUND(AC2988-AC2987,1)/AC2987)</f>
        <v>0.17615176151761519</v>
      </c>
      <c r="AE2988" s="113"/>
      <c r="AF2988" s="60"/>
    </row>
    <row r="2989" spans="1:32">
      <c r="A2989" s="99" t="s">
        <v>816</v>
      </c>
      <c r="B2989" s="91">
        <v>0</v>
      </c>
      <c r="C2989" s="21" t="s">
        <v>850</v>
      </c>
      <c r="D2989" s="12">
        <v>132</v>
      </c>
      <c r="E2989" s="12">
        <v>0</v>
      </c>
      <c r="F2989" s="12">
        <v>0</v>
      </c>
      <c r="G2989" s="12">
        <v>0</v>
      </c>
      <c r="H2989" s="12">
        <v>0</v>
      </c>
      <c r="I2989" s="13">
        <v>60</v>
      </c>
      <c r="J2989" s="13">
        <v>10</v>
      </c>
      <c r="K2989" s="13">
        <v>0</v>
      </c>
      <c r="L2989" s="13">
        <v>0</v>
      </c>
      <c r="M2989" s="13">
        <v>0</v>
      </c>
      <c r="N2989" s="14">
        <f>D2989*$D$5</f>
        <v>184.79999999999998</v>
      </c>
      <c r="O2989" s="14">
        <f>E2989*$E$5</f>
        <v>0</v>
      </c>
      <c r="P2989" s="14">
        <f>F2989*$F$5</f>
        <v>0</v>
      </c>
      <c r="Q2989" s="14">
        <f>G2989*$G$5</f>
        <v>0</v>
      </c>
      <c r="R2989" s="14">
        <f>H2989*$H$5</f>
        <v>0</v>
      </c>
      <c r="S2989" s="14">
        <f>(N2989/100)*(I2989*$I$5)+(N2989/100)*(J2989*$J$5)</f>
        <v>194.04</v>
      </c>
      <c r="T2989" s="14">
        <f>(O2989/100)*(K2989*$K$5)</f>
        <v>0</v>
      </c>
      <c r="U2989" s="14">
        <f>(P2989/100)*(K2989*$K$5)+(P2989/100)*(L2989*$L$5)</f>
        <v>0</v>
      </c>
      <c r="V2989" s="14">
        <f>(Q2989/100)*(L2989*$L$5)</f>
        <v>0</v>
      </c>
      <c r="W2989" s="14">
        <f>(R2989/100)*(K2989*$K$5)+(R2989/100)*(L2989*$L$5)</f>
        <v>0</v>
      </c>
      <c r="X2989" s="14">
        <f t="shared" si="948"/>
        <v>378.84</v>
      </c>
      <c r="Y2989" s="14">
        <f t="shared" si="949"/>
        <v>0</v>
      </c>
      <c r="Z2989" s="14">
        <f t="shared" si="950"/>
        <v>0</v>
      </c>
      <c r="AA2989" s="14">
        <f t="shared" si="951"/>
        <v>0</v>
      </c>
      <c r="AB2989" s="14">
        <f>R2989+W2989</f>
        <v>0</v>
      </c>
      <c r="AC2989" s="15">
        <f t="shared" ref="AC2989:AC3001" si="954">ROUND(X2989+Y2989+Z2989+AA2989+AB2989,1)</f>
        <v>378.8</v>
      </c>
      <c r="AD2989" s="48">
        <f>(ROUND(AC2989-AC2987,1)/AC2987)</f>
        <v>-6.6765213106676533E-2</v>
      </c>
      <c r="AE2989" s="113" t="s">
        <v>814</v>
      </c>
      <c r="AF2989" s="60"/>
    </row>
    <row r="2990" spans="1:32">
      <c r="A2990" s="99" t="s">
        <v>817</v>
      </c>
      <c r="B2990" s="91">
        <v>0</v>
      </c>
      <c r="C2990" s="21" t="s">
        <v>338</v>
      </c>
      <c r="D2990" s="12">
        <v>132</v>
      </c>
      <c r="E2990" s="12">
        <v>0</v>
      </c>
      <c r="F2990" s="12">
        <v>0</v>
      </c>
      <c r="G2990" s="12">
        <v>0</v>
      </c>
      <c r="H2990" s="12">
        <v>0</v>
      </c>
      <c r="I2990" s="13">
        <v>60</v>
      </c>
      <c r="J2990" s="13">
        <v>10</v>
      </c>
      <c r="K2990" s="13">
        <v>0</v>
      </c>
      <c r="L2990" s="13">
        <v>0</v>
      </c>
      <c r="M2990" s="13">
        <v>0</v>
      </c>
      <c r="N2990" s="14">
        <f>D2990*$D$6</f>
        <v>184.79999999999998</v>
      </c>
      <c r="O2990" s="14">
        <f>E2990*$E$6</f>
        <v>0</v>
      </c>
      <c r="P2990" s="14">
        <f>F2990*$F$6</f>
        <v>0</v>
      </c>
      <c r="Q2990" s="14">
        <f>G2990*$G$6</f>
        <v>0</v>
      </c>
      <c r="R2990" s="14">
        <f>H2990*$H$6</f>
        <v>0</v>
      </c>
      <c r="S2990" s="14">
        <f>(N2990/100)*(I2990*$I$6)+(N2990/100)*(J2990*$J$6)</f>
        <v>194.04</v>
      </c>
      <c r="T2990" s="14">
        <f>(O2990/100)*(K2990*$K$6)</f>
        <v>0</v>
      </c>
      <c r="U2990" s="14">
        <f>(P2990/100)*(K2990*$K$6)+(P2990/100)*(L2990*$L$6)</f>
        <v>0</v>
      </c>
      <c r="V2990" s="14">
        <f>(Q2990/100)*(L2990*$L$6)</f>
        <v>0</v>
      </c>
      <c r="W2990" s="14">
        <f>(R2990/100)*(K2990*$K$6)+(R2990/100)*(L2990*$L$6)</f>
        <v>0</v>
      </c>
      <c r="X2990" s="14">
        <f t="shared" si="948"/>
        <v>378.84</v>
      </c>
      <c r="Y2990" s="14">
        <f t="shared" si="949"/>
        <v>0</v>
      </c>
      <c r="Z2990" s="14">
        <f t="shared" si="950"/>
        <v>0</v>
      </c>
      <c r="AA2990" s="14">
        <f t="shared" si="951"/>
        <v>0</v>
      </c>
      <c r="AB2990" s="14">
        <f t="shared" ref="AB2990:AB3001" si="955">R2990+W2990</f>
        <v>0</v>
      </c>
      <c r="AC2990" s="15">
        <f t="shared" si="954"/>
        <v>378.8</v>
      </c>
      <c r="AD2990" s="48">
        <f>(ROUND(AC2990-AC2987,1)/AC2987)</f>
        <v>-6.6765213106676533E-2</v>
      </c>
      <c r="AE2990" s="113"/>
      <c r="AF2990" s="60"/>
    </row>
    <row r="2991" spans="1:32">
      <c r="A2991" s="99" t="s">
        <v>818</v>
      </c>
      <c r="B2991" s="91">
        <v>0</v>
      </c>
      <c r="C2991" s="21" t="s">
        <v>339</v>
      </c>
      <c r="D2991" s="12">
        <v>132</v>
      </c>
      <c r="E2991" s="12">
        <v>0</v>
      </c>
      <c r="F2991" s="12">
        <v>0</v>
      </c>
      <c r="G2991" s="12">
        <v>0</v>
      </c>
      <c r="H2991" s="12">
        <v>0</v>
      </c>
      <c r="I2991" s="13">
        <v>60</v>
      </c>
      <c r="J2991" s="13">
        <v>10</v>
      </c>
      <c r="K2991" s="13">
        <v>0</v>
      </c>
      <c r="L2991" s="13">
        <v>0</v>
      </c>
      <c r="M2991" s="13">
        <v>0</v>
      </c>
      <c r="N2991" s="14">
        <f>D2991*$D$7</f>
        <v>184.79999999999998</v>
      </c>
      <c r="O2991" s="14">
        <f>E2991*$E$7</f>
        <v>0</v>
      </c>
      <c r="P2991" s="14">
        <f>F2991*$F$7</f>
        <v>0</v>
      </c>
      <c r="Q2991" s="14">
        <f>G2991*$G$7</f>
        <v>0</v>
      </c>
      <c r="R2991" s="14">
        <f>H2991*$H$7</f>
        <v>0</v>
      </c>
      <c r="S2991" s="14">
        <f>(N2991/100)*(I2991*$I$7)+(N2991/100)*(J2991*$J$7)</f>
        <v>194.04</v>
      </c>
      <c r="T2991" s="14">
        <f>(O2991/100)*(K2991*$K$7)</f>
        <v>0</v>
      </c>
      <c r="U2991" s="14">
        <f>(P2991/100)*(K2991*$K$7)+(P2991/100)*(L2991*$L$7)</f>
        <v>0</v>
      </c>
      <c r="V2991" s="14">
        <f>(Q2991/100)*(L2991*$L$7)</f>
        <v>0</v>
      </c>
      <c r="W2991" s="14">
        <f>(R2991/100)*(K2991*$K$7)+(R2991/100)*(L2991*$L$7)</f>
        <v>0</v>
      </c>
      <c r="X2991" s="14">
        <f t="shared" si="948"/>
        <v>378.84</v>
      </c>
      <c r="Y2991" s="14">
        <f t="shared" si="949"/>
        <v>0</v>
      </c>
      <c r="Z2991" s="14">
        <f t="shared" si="950"/>
        <v>0</v>
      </c>
      <c r="AA2991" s="14">
        <f t="shared" si="951"/>
        <v>0</v>
      </c>
      <c r="AB2991" s="14">
        <f t="shared" si="955"/>
        <v>0</v>
      </c>
      <c r="AC2991" s="15">
        <f t="shared" si="954"/>
        <v>378.8</v>
      </c>
      <c r="AD2991" s="48">
        <f>(ROUND(AC2991-AC2987,1)/AC2987)</f>
        <v>-6.6765213106676533E-2</v>
      </c>
      <c r="AE2991" s="113"/>
      <c r="AF2991" s="60"/>
    </row>
    <row r="2992" spans="1:32">
      <c r="A2992" s="99" t="s">
        <v>667</v>
      </c>
      <c r="B2992" s="91"/>
      <c r="C2992" s="21" t="s">
        <v>340</v>
      </c>
      <c r="D2992" s="12">
        <v>132</v>
      </c>
      <c r="E2992" s="12">
        <v>0</v>
      </c>
      <c r="F2992" s="12">
        <v>0</v>
      </c>
      <c r="G2992" s="12">
        <v>0</v>
      </c>
      <c r="H2992" s="12">
        <v>0</v>
      </c>
      <c r="I2992" s="13">
        <v>60</v>
      </c>
      <c r="J2992" s="13">
        <v>10</v>
      </c>
      <c r="K2992" s="13">
        <v>0</v>
      </c>
      <c r="L2992" s="13">
        <v>0</v>
      </c>
      <c r="M2992" s="13">
        <v>0</v>
      </c>
      <c r="N2992" s="14">
        <f>D2992*$D$8</f>
        <v>184.79999999999998</v>
      </c>
      <c r="O2992" s="14">
        <f>E2992*$E$8</f>
        <v>0</v>
      </c>
      <c r="P2992" s="14">
        <f>F2992*$F$8</f>
        <v>0</v>
      </c>
      <c r="Q2992" s="14">
        <f>G2992*$G$8</f>
        <v>0</v>
      </c>
      <c r="R2992" s="14">
        <f>H2992*$H$8</f>
        <v>0</v>
      </c>
      <c r="S2992" s="14">
        <f>(N2992/100)*(I2992*$I$8)+(N2992/100)*(J2992*$J$8)</f>
        <v>194.04</v>
      </c>
      <c r="T2992" s="14">
        <f>(O2992/100)*(K2992*$K$8)</f>
        <v>0</v>
      </c>
      <c r="U2992" s="14">
        <f>(P2992/100)*(K2992*$K$8)+(P2992/100)*(L2992*$L$8)</f>
        <v>0</v>
      </c>
      <c r="V2992" s="14">
        <f>(Q2992/100)*(L2992*$L$8)</f>
        <v>0</v>
      </c>
      <c r="W2992" s="14">
        <f>(R2992/100)*(K2992*$K$8)+(R2992/100)*(L2992*$L$8)</f>
        <v>0</v>
      </c>
      <c r="X2992" s="14">
        <f t="shared" si="948"/>
        <v>378.84</v>
      </c>
      <c r="Y2992" s="14">
        <f t="shared" si="949"/>
        <v>0</v>
      </c>
      <c r="Z2992" s="14">
        <f t="shared" si="950"/>
        <v>0</v>
      </c>
      <c r="AA2992" s="14">
        <f t="shared" si="951"/>
        <v>0</v>
      </c>
      <c r="AB2992" s="14">
        <f t="shared" si="955"/>
        <v>0</v>
      </c>
      <c r="AC2992" s="15">
        <f t="shared" si="954"/>
        <v>378.8</v>
      </c>
      <c r="AD2992" s="48">
        <f>(ROUND(AC2992-AC2987,1)/AC2987)</f>
        <v>-6.6765213106676533E-2</v>
      </c>
      <c r="AE2992" s="113"/>
      <c r="AF2992" s="60"/>
    </row>
    <row r="2993" spans="1:32">
      <c r="A2993" s="99" t="s">
        <v>606</v>
      </c>
      <c r="B2993" s="91"/>
      <c r="C2993" s="21" t="s">
        <v>1</v>
      </c>
      <c r="D2993" s="12">
        <v>66</v>
      </c>
      <c r="E2993" s="12">
        <v>132</v>
      </c>
      <c r="F2993" s="12">
        <v>0</v>
      </c>
      <c r="G2993" s="12">
        <v>0</v>
      </c>
      <c r="H2993" s="12">
        <v>0</v>
      </c>
      <c r="I2993" s="13">
        <v>60</v>
      </c>
      <c r="J2993" s="13">
        <v>10</v>
      </c>
      <c r="K2993" s="13">
        <v>75</v>
      </c>
      <c r="L2993" s="13">
        <v>0</v>
      </c>
      <c r="M2993" s="13">
        <v>0</v>
      </c>
      <c r="N2993" s="14">
        <f>D2993*$D$9</f>
        <v>79.2</v>
      </c>
      <c r="O2993" s="14">
        <f>E2993*$E$9</f>
        <v>171.6</v>
      </c>
      <c r="P2993" s="14">
        <f>F2993*$F$9</f>
        <v>0</v>
      </c>
      <c r="Q2993" s="14">
        <f>G2993*$G$9</f>
        <v>0</v>
      </c>
      <c r="R2993" s="14">
        <f>H2993*$H$9</f>
        <v>0</v>
      </c>
      <c r="S2993" s="14">
        <f>(N2993/100)*(I2993*$I$9)+(N2993/100)*(J2993*$J$9)</f>
        <v>83.16</v>
      </c>
      <c r="T2993" s="14">
        <f>(O2993/100)*(K2993*$K$9)</f>
        <v>193.04999999999998</v>
      </c>
      <c r="U2993" s="14">
        <f>(P2993/100)*(K2993*$K$9)+(P2993/100)*(L2993*$L$9)</f>
        <v>0</v>
      </c>
      <c r="V2993" s="14">
        <f>(Q2993/100)*(L2993*$L$9)</f>
        <v>0</v>
      </c>
      <c r="W2993" s="14">
        <f>(R2993/100)*(K2993*$K$9)+(R2993/100)*(L2993*$L$9)</f>
        <v>0</v>
      </c>
      <c r="X2993" s="14">
        <f t="shared" si="948"/>
        <v>162.36000000000001</v>
      </c>
      <c r="Y2993" s="14">
        <f t="shared" si="949"/>
        <v>364.65</v>
      </c>
      <c r="Z2993" s="14">
        <f t="shared" si="950"/>
        <v>0</v>
      </c>
      <c r="AA2993" s="14">
        <f t="shared" si="951"/>
        <v>0</v>
      </c>
      <c r="AB2993" s="14">
        <f t="shared" si="955"/>
        <v>0</v>
      </c>
      <c r="AC2993" s="15">
        <f t="shared" si="954"/>
        <v>527</v>
      </c>
      <c r="AD2993" s="48">
        <f>(ROUND(AC2993-AC2987,1)/AC2987)</f>
        <v>0.29834934712983496</v>
      </c>
      <c r="AE2993" s="113"/>
      <c r="AF2993" s="60"/>
    </row>
    <row r="2994" spans="1:32">
      <c r="A2994" s="99" t="s">
        <v>845</v>
      </c>
      <c r="B2994" s="91"/>
      <c r="C2994" s="21" t="s">
        <v>2</v>
      </c>
      <c r="D2994" s="12">
        <v>66</v>
      </c>
      <c r="E2994" s="12">
        <v>0</v>
      </c>
      <c r="F2994" s="12">
        <v>132</v>
      </c>
      <c r="G2994" s="12">
        <v>0</v>
      </c>
      <c r="H2994" s="12">
        <v>0</v>
      </c>
      <c r="I2994" s="13">
        <v>60</v>
      </c>
      <c r="J2994" s="13">
        <v>10</v>
      </c>
      <c r="K2994" s="13">
        <v>37.5</v>
      </c>
      <c r="L2994" s="13">
        <v>37.5</v>
      </c>
      <c r="M2994" s="13">
        <v>0</v>
      </c>
      <c r="N2994" s="14">
        <f>D2994*$D$10</f>
        <v>79.2</v>
      </c>
      <c r="O2994" s="14">
        <f>E2994*$E$10</f>
        <v>0</v>
      </c>
      <c r="P2994" s="14">
        <f>F2994*$F$10</f>
        <v>171.6</v>
      </c>
      <c r="Q2994" s="14">
        <f>G2994*$G$10</f>
        <v>0</v>
      </c>
      <c r="R2994" s="14">
        <f>H2994*$H$10</f>
        <v>0</v>
      </c>
      <c r="S2994" s="14">
        <f>(N2994/100)*(I2994*$I$10)+(N2994/100)*(J2994*$J$10)</f>
        <v>83.16</v>
      </c>
      <c r="T2994" s="14">
        <f>(O2994/100)*(K2994*$J$10)</f>
        <v>0</v>
      </c>
      <c r="U2994" s="14">
        <f>(P2994/100)*(K2994*$K$10)+(P2994/100)*(L2994*$L$10)</f>
        <v>193.04999999999998</v>
      </c>
      <c r="V2994" s="14">
        <f>(Q2994/100)*(L2994*$L$10)</f>
        <v>0</v>
      </c>
      <c r="W2994" s="14">
        <f>(R2994/100)*(K2994*$K$10)+(R2994/100)*(L2994*$L$10)</f>
        <v>0</v>
      </c>
      <c r="X2994" s="14">
        <f t="shared" si="948"/>
        <v>162.36000000000001</v>
      </c>
      <c r="Y2994" s="14">
        <f t="shared" si="949"/>
        <v>0</v>
      </c>
      <c r="Z2994" s="14">
        <f t="shared" si="950"/>
        <v>364.65</v>
      </c>
      <c r="AA2994" s="14">
        <f t="shared" si="951"/>
        <v>0</v>
      </c>
      <c r="AB2994" s="14">
        <f t="shared" si="955"/>
        <v>0</v>
      </c>
      <c r="AC2994" s="15">
        <f t="shared" si="954"/>
        <v>527</v>
      </c>
      <c r="AD2994" s="48">
        <f>(ROUND(AC2994-AC2987,1)/AC2987)</f>
        <v>0.29834934712983496</v>
      </c>
      <c r="AE2994" s="113"/>
      <c r="AF2994" s="60"/>
    </row>
    <row r="2995" spans="1:32">
      <c r="A2995" s="99" t="s">
        <v>846</v>
      </c>
      <c r="B2995" s="91"/>
      <c r="C2995" s="21" t="s">
        <v>3</v>
      </c>
      <c r="D2995" s="12">
        <v>66</v>
      </c>
      <c r="E2995" s="12">
        <v>0</v>
      </c>
      <c r="F2995" s="12">
        <v>0</v>
      </c>
      <c r="G2995" s="12">
        <v>132</v>
      </c>
      <c r="H2995" s="12">
        <v>0</v>
      </c>
      <c r="I2995" s="13">
        <v>60</v>
      </c>
      <c r="J2995" s="13">
        <v>10</v>
      </c>
      <c r="K2995" s="13">
        <v>0</v>
      </c>
      <c r="L2995" s="13">
        <v>75</v>
      </c>
      <c r="M2995" s="13">
        <v>0</v>
      </c>
      <c r="N2995" s="14">
        <f>D2995*$D$11</f>
        <v>79.2</v>
      </c>
      <c r="O2995" s="14">
        <f>E2995*$E$11</f>
        <v>0</v>
      </c>
      <c r="P2995" s="14">
        <f>F2995*$F$11</f>
        <v>0</v>
      </c>
      <c r="Q2995" s="14">
        <f>G2995*$G$11</f>
        <v>171.6</v>
      </c>
      <c r="R2995" s="14">
        <f>H2995*$H$11</f>
        <v>0</v>
      </c>
      <c r="S2995" s="14">
        <f>(N2995/100)*(I2995*$I$11)+(N2995/100)*(J2995*$J$11)</f>
        <v>83.16</v>
      </c>
      <c r="T2995" s="14">
        <f>(O2995/100)*(K2995*$K$11)</f>
        <v>0</v>
      </c>
      <c r="U2995" s="14">
        <f>(P2995/100)*(K2995*$K$11)+(P2995/100)*(L2995*$L$11)</f>
        <v>0</v>
      </c>
      <c r="V2995" s="14">
        <f>(Q2995/100)*(L2995*$L$11)</f>
        <v>193.04999999999998</v>
      </c>
      <c r="W2995" s="14">
        <f>(R2995/100)*(K2995*$K$11)+(R2995/100)*(L2995*$L$11)</f>
        <v>0</v>
      </c>
      <c r="X2995" s="14">
        <f t="shared" si="948"/>
        <v>162.36000000000001</v>
      </c>
      <c r="Y2995" s="14">
        <f t="shared" si="949"/>
        <v>0</v>
      </c>
      <c r="Z2995" s="14">
        <f t="shared" si="950"/>
        <v>0</v>
      </c>
      <c r="AA2995" s="14">
        <f t="shared" si="951"/>
        <v>364.65</v>
      </c>
      <c r="AB2995" s="14">
        <f t="shared" si="955"/>
        <v>0</v>
      </c>
      <c r="AC2995" s="15">
        <f t="shared" si="954"/>
        <v>527</v>
      </c>
      <c r="AD2995" s="48">
        <f>(ROUND(AC2995-AC2987,1)/AC2987)</f>
        <v>0.29834934712983496</v>
      </c>
      <c r="AE2995" s="113"/>
      <c r="AF2995" s="60"/>
    </row>
    <row r="2996" spans="1:32">
      <c r="A2996" s="99" t="s">
        <v>847</v>
      </c>
      <c r="B2996" s="91"/>
      <c r="C2996" s="21" t="s">
        <v>4</v>
      </c>
      <c r="D2996" s="12">
        <v>66</v>
      </c>
      <c r="E2996" s="12">
        <v>0</v>
      </c>
      <c r="F2996" s="12">
        <v>0</v>
      </c>
      <c r="G2996" s="12">
        <v>0</v>
      </c>
      <c r="H2996" s="12">
        <v>132</v>
      </c>
      <c r="I2996" s="13">
        <v>60</v>
      </c>
      <c r="J2996" s="13">
        <v>10</v>
      </c>
      <c r="K2996" s="13">
        <v>37.5</v>
      </c>
      <c r="L2996" s="13">
        <v>37.5</v>
      </c>
      <c r="M2996" s="13">
        <v>0</v>
      </c>
      <c r="N2996" s="14">
        <f>D2996*$D$12</f>
        <v>79.2</v>
      </c>
      <c r="O2996" s="14">
        <f>E2996*$E$12</f>
        <v>0</v>
      </c>
      <c r="P2996" s="14">
        <f>F2996*$F$12</f>
        <v>0</v>
      </c>
      <c r="Q2996" s="14">
        <f>G2996*$G$12</f>
        <v>0</v>
      </c>
      <c r="R2996" s="14">
        <f>H2996*$H$12</f>
        <v>171.6</v>
      </c>
      <c r="S2996" s="14">
        <f>(N2996/100)*(I2996*$I$12)+(N2996/100)*(J2996*$J$12)</f>
        <v>83.16</v>
      </c>
      <c r="T2996" s="14">
        <f>(O2996/100)*(K2996*$K$12)</f>
        <v>0</v>
      </c>
      <c r="U2996" s="14">
        <f>(P2996/100)*(K2996*$K$12)+(P2996/100)*(L2996*$L$12)</f>
        <v>0</v>
      </c>
      <c r="V2996" s="14">
        <f>(Q2996/100)*(L2996*$L$12)</f>
        <v>0</v>
      </c>
      <c r="W2996" s="14">
        <f>(R2996/100)*(K2996*$K$12)+(R2996/100)*(L2996*$L$12)</f>
        <v>193.04999999999998</v>
      </c>
      <c r="X2996" s="14">
        <f t="shared" si="948"/>
        <v>162.36000000000001</v>
      </c>
      <c r="Y2996" s="14">
        <f t="shared" si="949"/>
        <v>0</v>
      </c>
      <c r="Z2996" s="14">
        <f t="shared" si="950"/>
        <v>0</v>
      </c>
      <c r="AA2996" s="14">
        <f t="shared" si="951"/>
        <v>0</v>
      </c>
      <c r="AB2996" s="14">
        <f t="shared" si="955"/>
        <v>364.65</v>
      </c>
      <c r="AC2996" s="15">
        <f t="shared" si="954"/>
        <v>527</v>
      </c>
      <c r="AD2996" s="48">
        <f>(ROUND(AC2996-AC2987,1)/AC2987)</f>
        <v>0.29834934712983496</v>
      </c>
      <c r="AE2996" s="113"/>
      <c r="AF2996" s="60"/>
    </row>
    <row r="2997" spans="1:32">
      <c r="A2997" s="99" t="s">
        <v>848</v>
      </c>
      <c r="B2997" s="91"/>
      <c r="C2997" s="21" t="s">
        <v>328</v>
      </c>
      <c r="D2997" s="12">
        <v>132</v>
      </c>
      <c r="E2997" s="12">
        <v>0</v>
      </c>
      <c r="F2997" s="12">
        <v>0</v>
      </c>
      <c r="G2997" s="12">
        <v>0</v>
      </c>
      <c r="H2997" s="12">
        <v>0</v>
      </c>
      <c r="I2997" s="13">
        <v>60</v>
      </c>
      <c r="J2997" s="13">
        <v>10</v>
      </c>
      <c r="K2997" s="13">
        <v>0</v>
      </c>
      <c r="L2997" s="13">
        <v>0</v>
      </c>
      <c r="M2997" s="13">
        <v>65</v>
      </c>
      <c r="N2997" s="14">
        <f>D2997*$D$13</f>
        <v>171.6</v>
      </c>
      <c r="O2997" s="14">
        <f>E2997*$E$13</f>
        <v>0</v>
      </c>
      <c r="P2997" s="14">
        <f>F2997*$F$13</f>
        <v>0</v>
      </c>
      <c r="Q2997" s="14">
        <f>G2997*$G$13</f>
        <v>0</v>
      </c>
      <c r="R2997" s="14">
        <f>H2997*$H$13</f>
        <v>0</v>
      </c>
      <c r="S2997" s="14">
        <f>(N2997/100)*(I2997*$I$14)+(N2997/100)*(J2997*$J$14)+(N2997/100)*(M2997*$M$14)</f>
        <v>347.49</v>
      </c>
      <c r="T2997" s="14">
        <f>(O2997/100)*(K2997*$K$13)+(O2997/100)*(M2997*$M$13)</f>
        <v>0</v>
      </c>
      <c r="U2997" s="14">
        <f>(P2997/100)*(K2997*$K$13)+(P2997/100)*(L2997*$L$13)+(P2997/100)*(M2997*$M$13)</f>
        <v>0</v>
      </c>
      <c r="V2997" s="14">
        <f>(Q2997/100)*(L2997*$L$13)+(Q2997/100)*(M2997*$M$13)</f>
        <v>0</v>
      </c>
      <c r="W2997" s="14">
        <f>(R2997/100)*(K2997*$K$13)+(R2997/100)*(L2997*$L$13)+(R2997/100)*(M2997*$M$13)</f>
        <v>0</v>
      </c>
      <c r="X2997" s="14">
        <f t="shared" si="948"/>
        <v>519.09</v>
      </c>
      <c r="Y2997" s="14">
        <f t="shared" si="949"/>
        <v>0</v>
      </c>
      <c r="Z2997" s="14">
        <f t="shared" si="950"/>
        <v>0</v>
      </c>
      <c r="AA2997" s="14">
        <f t="shared" si="951"/>
        <v>0</v>
      </c>
      <c r="AB2997" s="14">
        <f t="shared" si="955"/>
        <v>0</v>
      </c>
      <c r="AC2997" s="15">
        <f t="shared" si="954"/>
        <v>519.1</v>
      </c>
      <c r="AD2997" s="48">
        <f>(ROUND(AC2997-AC2987,1)/AC2987)</f>
        <v>0.27888642522788865</v>
      </c>
      <c r="AE2997" s="113"/>
      <c r="AF2997" s="60"/>
    </row>
    <row r="2998" spans="1:32">
      <c r="A2998" s="99" t="s">
        <v>849</v>
      </c>
      <c r="B2998" s="91"/>
      <c r="C2998" s="21" t="s">
        <v>329</v>
      </c>
      <c r="D2998" s="12">
        <v>132</v>
      </c>
      <c r="E2998" s="12">
        <v>0</v>
      </c>
      <c r="F2998" s="12">
        <v>0</v>
      </c>
      <c r="G2998" s="12">
        <v>0</v>
      </c>
      <c r="H2998" s="12">
        <v>0</v>
      </c>
      <c r="I2998" s="13">
        <v>60</v>
      </c>
      <c r="J2998" s="13">
        <v>10</v>
      </c>
      <c r="K2998" s="13">
        <v>65</v>
      </c>
      <c r="L2998" s="13">
        <v>0</v>
      </c>
      <c r="M2998" s="13">
        <v>0</v>
      </c>
      <c r="N2998" s="14">
        <f>D2998*$D$14</f>
        <v>171.6</v>
      </c>
      <c r="O2998" s="14">
        <f>E2998*$E$14</f>
        <v>0</v>
      </c>
      <c r="P2998" s="14">
        <f>F2998*$F$14</f>
        <v>0</v>
      </c>
      <c r="Q2998" s="14">
        <f>G2998*$G$14</f>
        <v>0</v>
      </c>
      <c r="R2998" s="14">
        <f>H2998*$H$14</f>
        <v>0</v>
      </c>
      <c r="S2998" s="14">
        <f>(N2998/100)*(I2998*$I$14)+(N2998/100)*(J2998*$J$14)+(N2998/100)*(K2998*$K$14)</f>
        <v>347.49</v>
      </c>
      <c r="T2998" s="14">
        <f>(O2998/100)*(K2998*$K$14)</f>
        <v>0</v>
      </c>
      <c r="U2998" s="14">
        <f>(P2998/100)*(K2998*$K$14)+(P2998/100)*(L2998*$L$14)</f>
        <v>0</v>
      </c>
      <c r="V2998" s="14">
        <f>(Q2998/100)*(L2998*$L$14)</f>
        <v>0</v>
      </c>
      <c r="W2998" s="14">
        <f>(R2998/100)*(K2998*$L$14)+(R2998/100)*(L2998*$M$14)</f>
        <v>0</v>
      </c>
      <c r="X2998" s="14">
        <f t="shared" si="948"/>
        <v>519.09</v>
      </c>
      <c r="Y2998" s="14">
        <f t="shared" si="949"/>
        <v>0</v>
      </c>
      <c r="Z2998" s="14">
        <f t="shared" si="950"/>
        <v>0</v>
      </c>
      <c r="AA2998" s="14">
        <f t="shared" si="951"/>
        <v>0</v>
      </c>
      <c r="AB2998" s="14">
        <f t="shared" si="955"/>
        <v>0</v>
      </c>
      <c r="AC2998" s="15">
        <f t="shared" si="954"/>
        <v>519.1</v>
      </c>
      <c r="AD2998" s="48">
        <f>(ROUND(AC2998-AC2987,1)/AC2987)</f>
        <v>0.27888642522788865</v>
      </c>
      <c r="AE2998" s="113"/>
      <c r="AF2998" s="60"/>
    </row>
    <row r="2999" spans="1:32">
      <c r="A2999" s="99"/>
      <c r="B2999" s="91"/>
      <c r="C2999" s="21" t="s">
        <v>330</v>
      </c>
      <c r="D2999" s="12">
        <v>132</v>
      </c>
      <c r="E2999" s="12">
        <v>0</v>
      </c>
      <c r="F2999" s="12">
        <v>0</v>
      </c>
      <c r="G2999" s="12">
        <v>0</v>
      </c>
      <c r="H2999" s="12">
        <v>0</v>
      </c>
      <c r="I2999" s="13">
        <v>60</v>
      </c>
      <c r="J2999" s="13">
        <v>10</v>
      </c>
      <c r="K2999" s="13">
        <v>0</v>
      </c>
      <c r="L2999" s="13">
        <v>65</v>
      </c>
      <c r="M2999" s="13">
        <v>0</v>
      </c>
      <c r="N2999" s="14">
        <f>D2999*$D$15</f>
        <v>171.6</v>
      </c>
      <c r="O2999" s="14">
        <f>E2999*$E$15</f>
        <v>0</v>
      </c>
      <c r="P2999" s="14">
        <f>F2999*$F$15</f>
        <v>0</v>
      </c>
      <c r="Q2999" s="14">
        <f>G2999*$G$15</f>
        <v>0</v>
      </c>
      <c r="R2999" s="14">
        <f>H2999*$H$15</f>
        <v>0</v>
      </c>
      <c r="S2999" s="14">
        <f>(N2999/100)*(I2999*$I$15)+(N2999/100)*(J2999*$J$15)+(N2999/100)*(L2999*$L$15)</f>
        <v>347.49</v>
      </c>
      <c r="T2999" s="14">
        <f>(O2999/100)*(K2999*$K$15)</f>
        <v>0</v>
      </c>
      <c r="U2999" s="14">
        <f>(P2999/100)*(K2999*$K$15)+(P2999/100)*(L2999*$L$15)</f>
        <v>0</v>
      </c>
      <c r="V2999" s="14">
        <f>(Q2999/100)*(L2999*$L$15)</f>
        <v>0</v>
      </c>
      <c r="W2999" s="14">
        <f>(R2999/100)*(K2999*$K$15)+(R2999/100)*(L2999*$L$15)</f>
        <v>0</v>
      </c>
      <c r="X2999" s="14">
        <f t="shared" si="948"/>
        <v>519.09</v>
      </c>
      <c r="Y2999" s="14">
        <f t="shared" si="949"/>
        <v>0</v>
      </c>
      <c r="Z2999" s="14">
        <f t="shared" si="950"/>
        <v>0</v>
      </c>
      <c r="AA2999" s="14">
        <f t="shared" si="951"/>
        <v>0</v>
      </c>
      <c r="AB2999" s="14">
        <f t="shared" si="955"/>
        <v>0</v>
      </c>
      <c r="AC2999" s="15">
        <f t="shared" si="954"/>
        <v>519.1</v>
      </c>
      <c r="AD2999" s="48">
        <f>(ROUND(AC2999-AC2987,1)/AC2987)</f>
        <v>0.27888642522788865</v>
      </c>
      <c r="AE2999" s="113"/>
      <c r="AF2999" s="60"/>
    </row>
    <row r="3000" spans="1:32">
      <c r="A3000" s="99"/>
      <c r="B3000" s="91"/>
      <c r="C3000" s="21" t="s">
        <v>326</v>
      </c>
      <c r="D3000" s="12">
        <v>132</v>
      </c>
      <c r="E3000" s="12">
        <v>0</v>
      </c>
      <c r="F3000" s="12">
        <v>0</v>
      </c>
      <c r="G3000" s="12">
        <v>0</v>
      </c>
      <c r="H3000" s="12">
        <v>0</v>
      </c>
      <c r="I3000" s="13">
        <v>60</v>
      </c>
      <c r="J3000" s="13">
        <v>46</v>
      </c>
      <c r="K3000" s="13">
        <v>0</v>
      </c>
      <c r="L3000" s="13">
        <v>0</v>
      </c>
      <c r="M3000" s="13">
        <v>0</v>
      </c>
      <c r="N3000" s="14">
        <f>D3000*$D$16</f>
        <v>171.6</v>
      </c>
      <c r="O3000" s="14">
        <f>E3000*$E$16</f>
        <v>0</v>
      </c>
      <c r="P3000" s="14">
        <f>F3000*$F$16</f>
        <v>0</v>
      </c>
      <c r="Q3000" s="14">
        <f>G3000*$G$16</f>
        <v>0</v>
      </c>
      <c r="R3000" s="14">
        <f>H3000*$H$16</f>
        <v>0</v>
      </c>
      <c r="S3000" s="14">
        <f>(N3000/100)*(I3000*$I$16)+(N3000/100)*(J3000*$J$16)</f>
        <v>284.51279999999997</v>
      </c>
      <c r="T3000" s="14">
        <f>(O3000/100)*(K3000*$K$16)</f>
        <v>0</v>
      </c>
      <c r="U3000" s="14">
        <f>(P3000/100)*(K3000*$K$16)+(P3000/100)*(L3000*$L$16)</f>
        <v>0</v>
      </c>
      <c r="V3000" s="14">
        <f>(Q3000/100)*(L3000*$L$16)</f>
        <v>0</v>
      </c>
      <c r="W3000" s="14">
        <f>(R3000/100)*(K3000*$K$16)+(R3000/100)*(L3000*$L$16)</f>
        <v>0</v>
      </c>
      <c r="X3000" s="14">
        <f t="shared" si="948"/>
        <v>456.11279999999999</v>
      </c>
      <c r="Y3000" s="14">
        <f t="shared" si="949"/>
        <v>0</v>
      </c>
      <c r="Z3000" s="14">
        <f t="shared" si="950"/>
        <v>0</v>
      </c>
      <c r="AA3000" s="14">
        <f t="shared" si="951"/>
        <v>0</v>
      </c>
      <c r="AB3000" s="14">
        <f t="shared" si="955"/>
        <v>0</v>
      </c>
      <c r="AC3000" s="15">
        <f t="shared" si="954"/>
        <v>456.1</v>
      </c>
      <c r="AD3000" s="48">
        <f>(ROUND(AC3000-AC2987,1)/AC2987)</f>
        <v>0.12367578221236759</v>
      </c>
      <c r="AE3000" s="113"/>
      <c r="AF3000" s="60"/>
    </row>
    <row r="3001" spans="1:32">
      <c r="A3001" s="99"/>
      <c r="B3001" s="91"/>
      <c r="C3001" s="21" t="s">
        <v>327</v>
      </c>
      <c r="D3001" s="12">
        <v>132</v>
      </c>
      <c r="E3001" s="12">
        <v>0</v>
      </c>
      <c r="F3001" s="12">
        <v>0</v>
      </c>
      <c r="G3001" s="12">
        <v>0</v>
      </c>
      <c r="H3001" s="12">
        <v>0</v>
      </c>
      <c r="I3001" s="13">
        <v>79</v>
      </c>
      <c r="J3001" s="13">
        <v>10</v>
      </c>
      <c r="K3001" s="13">
        <v>0</v>
      </c>
      <c r="L3001" s="13">
        <v>0</v>
      </c>
      <c r="M3001" s="13">
        <v>0</v>
      </c>
      <c r="N3001" s="14">
        <f>D3001*$D$17</f>
        <v>171.6</v>
      </c>
      <c r="O3001" s="14">
        <f>E3001*$E$17</f>
        <v>0</v>
      </c>
      <c r="P3001" s="14">
        <f>F3001*$F$17</f>
        <v>0</v>
      </c>
      <c r="Q3001" s="14">
        <f>G3001*$G$17</f>
        <v>0</v>
      </c>
      <c r="R3001" s="14">
        <f>H3001*$H$17</f>
        <v>0</v>
      </c>
      <c r="S3001" s="14">
        <f>(N3001/100)*(I3001*$I$17)+(N3001/100)*(J3001*$J$17)</f>
        <v>328.9572</v>
      </c>
      <c r="T3001" s="14">
        <f>(O3001/100)*(K3001*$K$17)</f>
        <v>0</v>
      </c>
      <c r="U3001" s="14">
        <f>(P3001/100)*(K3001*$K$17)+(P3001/100)*(L3001*$L$17)</f>
        <v>0</v>
      </c>
      <c r="V3001" s="14">
        <f>(Q3001/100)*(L3001*$L$17)</f>
        <v>0</v>
      </c>
      <c r="W3001" s="14">
        <f>(R3001/100)*(K3001*$K$17)+(R3001/100)*(L3001*$L$17)</f>
        <v>0</v>
      </c>
      <c r="X3001" s="14">
        <f t="shared" si="948"/>
        <v>500.55719999999997</v>
      </c>
      <c r="Y3001" s="14">
        <f t="shared" si="949"/>
        <v>0</v>
      </c>
      <c r="Z3001" s="14">
        <f t="shared" si="950"/>
        <v>0</v>
      </c>
      <c r="AA3001" s="14">
        <f t="shared" si="951"/>
        <v>0</v>
      </c>
      <c r="AB3001" s="14">
        <f t="shared" si="955"/>
        <v>0</v>
      </c>
      <c r="AC3001" s="15">
        <f t="shared" si="954"/>
        <v>500.6</v>
      </c>
      <c r="AD3001" s="48">
        <f>(ROUND(AC3001-AC2987,1)/AC2987)</f>
        <v>0.23330869672333088</v>
      </c>
      <c r="AE3001" s="113"/>
      <c r="AF3001" s="60"/>
    </row>
    <row r="3002" spans="1:32">
      <c r="A3002" s="107"/>
      <c r="B3002" s="156" t="s">
        <v>433</v>
      </c>
      <c r="C3002" s="156"/>
      <c r="D3002" s="156"/>
      <c r="E3002" s="156"/>
      <c r="F3002" s="156"/>
      <c r="G3002" s="156"/>
      <c r="H3002" s="156"/>
      <c r="I3002" s="156"/>
      <c r="J3002" s="156"/>
      <c r="K3002" s="156"/>
      <c r="L3002" s="156"/>
      <c r="M3002" s="156"/>
      <c r="N3002" s="156"/>
      <c r="O3002" s="156"/>
      <c r="P3002" s="156"/>
      <c r="Q3002" s="156"/>
      <c r="R3002" s="156"/>
      <c r="S3002" s="156"/>
      <c r="T3002" s="156"/>
      <c r="U3002" s="156"/>
      <c r="V3002" s="156"/>
      <c r="W3002" s="156"/>
      <c r="X3002" s="156"/>
      <c r="Y3002" s="156"/>
      <c r="Z3002" s="156"/>
      <c r="AA3002" s="156"/>
      <c r="AB3002" s="156"/>
      <c r="AC3002" s="18">
        <v>500</v>
      </c>
      <c r="AD3002" s="18"/>
      <c r="AE3002" s="113"/>
      <c r="AF3002" s="60"/>
    </row>
    <row r="3003" spans="1:32">
      <c r="A3003" s="106" t="s">
        <v>0</v>
      </c>
      <c r="B3003" s="87" t="s">
        <v>138</v>
      </c>
      <c r="C3003" s="21" t="s">
        <v>244</v>
      </c>
      <c r="D3003" s="12">
        <v>122</v>
      </c>
      <c r="E3003" s="12">
        <v>0</v>
      </c>
      <c r="F3003" s="12">
        <v>0</v>
      </c>
      <c r="G3003" s="12">
        <v>0</v>
      </c>
      <c r="H3003" s="12">
        <v>0</v>
      </c>
      <c r="I3003" s="13">
        <v>60</v>
      </c>
      <c r="J3003" s="13">
        <v>10</v>
      </c>
      <c r="K3003" s="13">
        <v>0</v>
      </c>
      <c r="L3003" s="13">
        <v>0</v>
      </c>
      <c r="M3003" s="13">
        <v>0</v>
      </c>
      <c r="N3003" s="14">
        <f>D3003*$D$3</f>
        <v>183</v>
      </c>
      <c r="O3003" s="14">
        <f>E3003*$E$3</f>
        <v>0</v>
      </c>
      <c r="P3003" s="14">
        <f>F3003*$F$3</f>
        <v>0</v>
      </c>
      <c r="Q3003" s="14">
        <f>G3003*$G$3</f>
        <v>0</v>
      </c>
      <c r="R3003" s="14">
        <f>H3003*$H$3</f>
        <v>0</v>
      </c>
      <c r="S3003" s="14">
        <f>(N3003/100)*(I3003*$I$3)+(N3003/100)*(J3003*$J$3)</f>
        <v>192.15000000000003</v>
      </c>
      <c r="T3003" s="14">
        <f>(O3003/100)*(K3003*$K$3)</f>
        <v>0</v>
      </c>
      <c r="U3003" s="14">
        <f>(P3003/100)*(K3003*$K$3)+(P3003/100)*(L3003*$L$3)</f>
        <v>0</v>
      </c>
      <c r="V3003" s="14">
        <f>(Q3003/100)*(L3003*$L$3)</f>
        <v>0</v>
      </c>
      <c r="W3003" s="14">
        <f>(R3003/100)*(K3003*$K$3)+(R3003/100)*(L3003*$L$3)</f>
        <v>0</v>
      </c>
      <c r="X3003" s="14">
        <f t="shared" ref="X3003:X3017" si="956">N3003+S3003</f>
        <v>375.15000000000003</v>
      </c>
      <c r="Y3003" s="14">
        <f t="shared" ref="Y3003:Y3017" si="957">O3003+T3003</f>
        <v>0</v>
      </c>
      <c r="Z3003" s="14">
        <f t="shared" ref="Z3003:Z3017" si="958">P3003+U3003</f>
        <v>0</v>
      </c>
      <c r="AA3003" s="14">
        <f t="shared" ref="AA3003:AA3017" si="959">Q3003+V3003</f>
        <v>0</v>
      </c>
      <c r="AB3003" s="14">
        <f>R3003+W3003</f>
        <v>0</v>
      </c>
      <c r="AC3003" s="15">
        <f>ROUND(X3003+Y3003+Z3003+AA3003+AB3003,1)</f>
        <v>375.2</v>
      </c>
      <c r="AD3003" s="48">
        <v>0</v>
      </c>
      <c r="AE3003" s="113"/>
      <c r="AF3003" s="60"/>
    </row>
    <row r="3004" spans="1:32">
      <c r="A3004" s="99" t="s">
        <v>815</v>
      </c>
      <c r="B3004" s="87">
        <v>18</v>
      </c>
      <c r="C3004" s="21" t="s">
        <v>325</v>
      </c>
      <c r="D3004" s="12">
        <v>122</v>
      </c>
      <c r="E3004" s="12">
        <v>0</v>
      </c>
      <c r="F3004" s="12">
        <v>0</v>
      </c>
      <c r="G3004" s="12">
        <v>0</v>
      </c>
      <c r="H3004" s="12">
        <v>0</v>
      </c>
      <c r="I3004" s="13">
        <v>75</v>
      </c>
      <c r="J3004" s="13">
        <v>24</v>
      </c>
      <c r="K3004" s="13">
        <v>0</v>
      </c>
      <c r="L3004" s="13">
        <v>0</v>
      </c>
      <c r="M3004" s="13">
        <v>0</v>
      </c>
      <c r="N3004" s="14">
        <f>D3004*$D$4</f>
        <v>158.6</v>
      </c>
      <c r="O3004" s="14">
        <f>E3004*$E$4</f>
        <v>0</v>
      </c>
      <c r="P3004" s="14">
        <f>F3004*$F$4</f>
        <v>0</v>
      </c>
      <c r="Q3004" s="14">
        <f>G3004*$G$4</f>
        <v>0</v>
      </c>
      <c r="R3004" s="14">
        <f>H3004*$H$4</f>
        <v>0</v>
      </c>
      <c r="S3004" s="14">
        <f>(N3004/100)*(I3004*$I$4)+(N3004/100)*(J3004*$J$4)</f>
        <v>282.62519999999995</v>
      </c>
      <c r="T3004" s="14">
        <f>(O3004/100)*(K3004*$K$4)</f>
        <v>0</v>
      </c>
      <c r="U3004" s="14">
        <f>(P3004/100)*(K3004*$K$4)+(P3004/100)*(L3004*$L$4)</f>
        <v>0</v>
      </c>
      <c r="V3004" s="14">
        <f>(Q3004/100)*(L3004*$L$4)</f>
        <v>0</v>
      </c>
      <c r="W3004" s="14">
        <f>(R3004/100)*(K3004*$K$4)+(R3004/100)*(L3004*$L$4)</f>
        <v>0</v>
      </c>
      <c r="X3004" s="14">
        <f t="shared" si="956"/>
        <v>441.22519999999997</v>
      </c>
      <c r="Y3004" s="14">
        <f t="shared" si="957"/>
        <v>0</v>
      </c>
      <c r="Z3004" s="14">
        <f t="shared" si="958"/>
        <v>0</v>
      </c>
      <c r="AA3004" s="14">
        <f t="shared" si="959"/>
        <v>0</v>
      </c>
      <c r="AB3004" s="14">
        <f>R3004+W3004</f>
        <v>0</v>
      </c>
      <c r="AC3004" s="15">
        <f>ROUND(X3004+Y3004+Z3004+AA3004+AB3004,1)</f>
        <v>441.2</v>
      </c>
      <c r="AD3004" s="48">
        <f>(ROUND(AC3004-AC3003,1)/AC3003)</f>
        <v>0.17590618336886993</v>
      </c>
      <c r="AE3004" s="113" t="s">
        <v>814</v>
      </c>
      <c r="AF3004" s="60"/>
    </row>
    <row r="3005" spans="1:32">
      <c r="A3005" s="99" t="s">
        <v>816</v>
      </c>
      <c r="B3005" s="87">
        <v>10</v>
      </c>
      <c r="C3005" s="21" t="s">
        <v>850</v>
      </c>
      <c r="D3005" s="12">
        <v>122</v>
      </c>
      <c r="E3005" s="12">
        <v>0</v>
      </c>
      <c r="F3005" s="12">
        <v>0</v>
      </c>
      <c r="G3005" s="12">
        <v>0</v>
      </c>
      <c r="H3005" s="12">
        <v>0</v>
      </c>
      <c r="I3005" s="13">
        <v>60</v>
      </c>
      <c r="J3005" s="13">
        <v>10</v>
      </c>
      <c r="K3005" s="13">
        <v>0</v>
      </c>
      <c r="L3005" s="13">
        <v>0</v>
      </c>
      <c r="M3005" s="13">
        <v>0</v>
      </c>
      <c r="N3005" s="14">
        <f>D3005*$D$5</f>
        <v>170.79999999999998</v>
      </c>
      <c r="O3005" s="14">
        <f>E3005*$E$5</f>
        <v>0</v>
      </c>
      <c r="P3005" s="14">
        <f>F3005*$F$5</f>
        <v>0</v>
      </c>
      <c r="Q3005" s="14">
        <f>G3005*$G$5</f>
        <v>0</v>
      </c>
      <c r="R3005" s="14">
        <f>H3005*$H$5</f>
        <v>0</v>
      </c>
      <c r="S3005" s="14">
        <f>(N3005/100)*(I3005*$I$5)+(N3005/100)*(J3005*$J$5)</f>
        <v>179.33999999999997</v>
      </c>
      <c r="T3005" s="14">
        <f>(O3005/100)*(K3005*$K$5)</f>
        <v>0</v>
      </c>
      <c r="U3005" s="14">
        <f>(P3005/100)*(K3005*$K$5)+(P3005/100)*(L3005*$L$5)</f>
        <v>0</v>
      </c>
      <c r="V3005" s="14">
        <f>(Q3005/100)*(L3005*$L$5)</f>
        <v>0</v>
      </c>
      <c r="W3005" s="14">
        <f>(R3005/100)*(K3005*$K$5)+(R3005/100)*(L3005*$L$5)</f>
        <v>0</v>
      </c>
      <c r="X3005" s="14">
        <f t="shared" si="956"/>
        <v>350.14</v>
      </c>
      <c r="Y3005" s="14">
        <f t="shared" si="957"/>
        <v>0</v>
      </c>
      <c r="Z3005" s="14">
        <f t="shared" si="958"/>
        <v>0</v>
      </c>
      <c r="AA3005" s="14">
        <f t="shared" si="959"/>
        <v>0</v>
      </c>
      <c r="AB3005" s="14">
        <f>R3005+W3005</f>
        <v>0</v>
      </c>
      <c r="AC3005" s="15">
        <f t="shared" ref="AC3005:AC3017" si="960">ROUND(X3005+Y3005+Z3005+AA3005+AB3005,1)</f>
        <v>350.1</v>
      </c>
      <c r="AD3005" s="48">
        <f>(ROUND(AC3005-AC3003,1)/AC3003)</f>
        <v>-6.6897654584221755E-2</v>
      </c>
      <c r="AE3005" s="113"/>
      <c r="AF3005" s="60"/>
    </row>
    <row r="3006" spans="1:32">
      <c r="A3006" s="99" t="s">
        <v>817</v>
      </c>
      <c r="B3006" s="87">
        <v>0</v>
      </c>
      <c r="C3006" s="21" t="s">
        <v>338</v>
      </c>
      <c r="D3006" s="12">
        <v>122</v>
      </c>
      <c r="E3006" s="12">
        <v>0</v>
      </c>
      <c r="F3006" s="12">
        <v>0</v>
      </c>
      <c r="G3006" s="12">
        <v>0</v>
      </c>
      <c r="H3006" s="12">
        <v>0</v>
      </c>
      <c r="I3006" s="13">
        <v>60</v>
      </c>
      <c r="J3006" s="13">
        <v>10</v>
      </c>
      <c r="K3006" s="13">
        <v>0</v>
      </c>
      <c r="L3006" s="13">
        <v>0</v>
      </c>
      <c r="M3006" s="13">
        <v>0</v>
      </c>
      <c r="N3006" s="14">
        <f>D3006*$D$6</f>
        <v>170.79999999999998</v>
      </c>
      <c r="O3006" s="14">
        <f>E3006*$E$6</f>
        <v>0</v>
      </c>
      <c r="P3006" s="14">
        <f>F3006*$F$6</f>
        <v>0</v>
      </c>
      <c r="Q3006" s="14">
        <f>G3006*$G$6</f>
        <v>0</v>
      </c>
      <c r="R3006" s="14">
        <f>H3006*$H$6</f>
        <v>0</v>
      </c>
      <c r="S3006" s="14">
        <f>(N3006/100)*(I3006*$I$6)+(N3006/100)*(J3006*$J$6)</f>
        <v>179.33999999999997</v>
      </c>
      <c r="T3006" s="14">
        <f>(O3006/100)*(K3006*$K$6)</f>
        <v>0</v>
      </c>
      <c r="U3006" s="14">
        <f>(P3006/100)*(K3006*$K$6)+(P3006/100)*(L3006*$L$6)</f>
        <v>0</v>
      </c>
      <c r="V3006" s="14">
        <f>(Q3006/100)*(L3006*$L$6)</f>
        <v>0</v>
      </c>
      <c r="W3006" s="14">
        <f>(R3006/100)*(K3006*$K$6)+(R3006/100)*(L3006*$L$6)</f>
        <v>0</v>
      </c>
      <c r="X3006" s="14">
        <f t="shared" si="956"/>
        <v>350.14</v>
      </c>
      <c r="Y3006" s="14">
        <f t="shared" si="957"/>
        <v>0</v>
      </c>
      <c r="Z3006" s="14">
        <f t="shared" si="958"/>
        <v>0</v>
      </c>
      <c r="AA3006" s="14">
        <f t="shared" si="959"/>
        <v>0</v>
      </c>
      <c r="AB3006" s="14">
        <f t="shared" ref="AB3006:AB3017" si="961">R3006+W3006</f>
        <v>0</v>
      </c>
      <c r="AC3006" s="15">
        <f t="shared" si="960"/>
        <v>350.1</v>
      </c>
      <c r="AD3006" s="48">
        <f>(ROUND(AC3006-AC3003,1)/AC3003)</f>
        <v>-6.6897654584221755E-2</v>
      </c>
      <c r="AE3006" s="113"/>
      <c r="AF3006" s="60"/>
    </row>
    <row r="3007" spans="1:32">
      <c r="A3007" s="99" t="s">
        <v>818</v>
      </c>
      <c r="B3007" s="87">
        <v>0</v>
      </c>
      <c r="C3007" s="21" t="s">
        <v>339</v>
      </c>
      <c r="D3007" s="12">
        <v>122</v>
      </c>
      <c r="E3007" s="12">
        <v>0</v>
      </c>
      <c r="F3007" s="12">
        <v>0</v>
      </c>
      <c r="G3007" s="12">
        <v>0</v>
      </c>
      <c r="H3007" s="12">
        <v>0</v>
      </c>
      <c r="I3007" s="13">
        <v>60</v>
      </c>
      <c r="J3007" s="13">
        <v>10</v>
      </c>
      <c r="K3007" s="13">
        <v>0</v>
      </c>
      <c r="L3007" s="13">
        <v>0</v>
      </c>
      <c r="M3007" s="13">
        <v>0</v>
      </c>
      <c r="N3007" s="14">
        <f>D3007*$D$7</f>
        <v>170.79999999999998</v>
      </c>
      <c r="O3007" s="14">
        <f>E3007*$E$7</f>
        <v>0</v>
      </c>
      <c r="P3007" s="14">
        <f>F3007*$F$7</f>
        <v>0</v>
      </c>
      <c r="Q3007" s="14">
        <f>G3007*$G$7</f>
        <v>0</v>
      </c>
      <c r="R3007" s="14">
        <f>H3007*$H$7</f>
        <v>0</v>
      </c>
      <c r="S3007" s="14">
        <f>(N3007/100)*(I3007*$I$7)+(N3007/100)*(J3007*$J$7)</f>
        <v>179.33999999999997</v>
      </c>
      <c r="T3007" s="14">
        <f>(O3007/100)*(K3007*$K$7)</f>
        <v>0</v>
      </c>
      <c r="U3007" s="14">
        <f>(P3007/100)*(K3007*$K$7)+(P3007/100)*(L3007*$L$7)</f>
        <v>0</v>
      </c>
      <c r="V3007" s="14">
        <f>(Q3007/100)*(L3007*$L$7)</f>
        <v>0</v>
      </c>
      <c r="W3007" s="14">
        <f>(R3007/100)*(K3007*$K$7)+(R3007/100)*(L3007*$L$7)</f>
        <v>0</v>
      </c>
      <c r="X3007" s="14">
        <f t="shared" si="956"/>
        <v>350.14</v>
      </c>
      <c r="Y3007" s="14">
        <f t="shared" si="957"/>
        <v>0</v>
      </c>
      <c r="Z3007" s="14">
        <f t="shared" si="958"/>
        <v>0</v>
      </c>
      <c r="AA3007" s="14">
        <f t="shared" si="959"/>
        <v>0</v>
      </c>
      <c r="AB3007" s="14">
        <f t="shared" si="961"/>
        <v>0</v>
      </c>
      <c r="AC3007" s="15">
        <f t="shared" si="960"/>
        <v>350.1</v>
      </c>
      <c r="AD3007" s="48">
        <f>(ROUND(AC3007-AC3003,1)/AC3003)</f>
        <v>-6.6897654584221755E-2</v>
      </c>
      <c r="AE3007" s="113"/>
      <c r="AF3007" s="60"/>
    </row>
    <row r="3008" spans="1:32">
      <c r="A3008" s="99" t="s">
        <v>667</v>
      </c>
      <c r="B3008" s="87"/>
      <c r="C3008" s="21" t="s">
        <v>340</v>
      </c>
      <c r="D3008" s="12">
        <v>122</v>
      </c>
      <c r="E3008" s="12">
        <v>0</v>
      </c>
      <c r="F3008" s="12">
        <v>0</v>
      </c>
      <c r="G3008" s="12">
        <v>0</v>
      </c>
      <c r="H3008" s="12">
        <v>0</v>
      </c>
      <c r="I3008" s="13">
        <v>60</v>
      </c>
      <c r="J3008" s="13">
        <v>10</v>
      </c>
      <c r="K3008" s="13">
        <v>0</v>
      </c>
      <c r="L3008" s="13">
        <v>0</v>
      </c>
      <c r="M3008" s="13">
        <v>0</v>
      </c>
      <c r="N3008" s="14">
        <f>D3008*$D$8</f>
        <v>170.79999999999998</v>
      </c>
      <c r="O3008" s="14">
        <f>E3008*$E$8</f>
        <v>0</v>
      </c>
      <c r="P3008" s="14">
        <f>F3008*$F$8</f>
        <v>0</v>
      </c>
      <c r="Q3008" s="14">
        <f>G3008*$G$8</f>
        <v>0</v>
      </c>
      <c r="R3008" s="14">
        <f>H3008*$H$8</f>
        <v>0</v>
      </c>
      <c r="S3008" s="14">
        <f>(N3008/100)*(I3008*$I$8)+(N3008/100)*(J3008*$J$8)</f>
        <v>179.33999999999997</v>
      </c>
      <c r="T3008" s="14">
        <f>(O3008/100)*(K3008*$K$8)</f>
        <v>0</v>
      </c>
      <c r="U3008" s="14">
        <f>(P3008/100)*(K3008*$K$8)+(P3008/100)*(L3008*$L$8)</f>
        <v>0</v>
      </c>
      <c r="V3008" s="14">
        <f>(Q3008/100)*(L3008*$L$8)</f>
        <v>0</v>
      </c>
      <c r="W3008" s="14">
        <f>(R3008/100)*(K3008*$K$8)+(R3008/100)*(L3008*$L$8)</f>
        <v>0</v>
      </c>
      <c r="X3008" s="14">
        <f t="shared" si="956"/>
        <v>350.14</v>
      </c>
      <c r="Y3008" s="14">
        <f t="shared" si="957"/>
        <v>0</v>
      </c>
      <c r="Z3008" s="14">
        <f t="shared" si="958"/>
        <v>0</v>
      </c>
      <c r="AA3008" s="14">
        <f t="shared" si="959"/>
        <v>0</v>
      </c>
      <c r="AB3008" s="14">
        <f t="shared" si="961"/>
        <v>0</v>
      </c>
      <c r="AC3008" s="15">
        <f t="shared" si="960"/>
        <v>350.1</v>
      </c>
      <c r="AD3008" s="48">
        <f>(ROUND(AC3008-AC3003,1)/AC3003)</f>
        <v>-6.6897654584221755E-2</v>
      </c>
      <c r="AE3008" s="113"/>
      <c r="AF3008" s="60"/>
    </row>
    <row r="3009" spans="1:32">
      <c r="A3009" s="99" t="s">
        <v>606</v>
      </c>
      <c r="B3009" s="87"/>
      <c r="C3009" s="21" t="s">
        <v>1</v>
      </c>
      <c r="D3009" s="12">
        <v>61</v>
      </c>
      <c r="E3009" s="12">
        <v>122</v>
      </c>
      <c r="F3009" s="12">
        <v>0</v>
      </c>
      <c r="G3009" s="12">
        <v>0</v>
      </c>
      <c r="H3009" s="12">
        <v>0</v>
      </c>
      <c r="I3009" s="13">
        <v>60</v>
      </c>
      <c r="J3009" s="13">
        <v>10</v>
      </c>
      <c r="K3009" s="13">
        <v>75</v>
      </c>
      <c r="L3009" s="13">
        <v>0</v>
      </c>
      <c r="M3009" s="13">
        <v>0</v>
      </c>
      <c r="N3009" s="14">
        <f>D3009*$D$9</f>
        <v>73.2</v>
      </c>
      <c r="O3009" s="14">
        <f>E3009*$E$9</f>
        <v>158.6</v>
      </c>
      <c r="P3009" s="14">
        <f>F3009*$F$9</f>
        <v>0</v>
      </c>
      <c r="Q3009" s="14">
        <f>G3009*$G$9</f>
        <v>0</v>
      </c>
      <c r="R3009" s="14">
        <f>H3009*$H$9</f>
        <v>0</v>
      </c>
      <c r="S3009" s="14">
        <f>(N3009/100)*(I3009*$I$9)+(N3009/100)*(J3009*$J$9)</f>
        <v>76.86</v>
      </c>
      <c r="T3009" s="14">
        <f>(O3009/100)*(K3009*$K$9)</f>
        <v>178.42499999999998</v>
      </c>
      <c r="U3009" s="14">
        <f>(P3009/100)*(K3009*$K$9)+(P3009/100)*(L3009*$L$9)</f>
        <v>0</v>
      </c>
      <c r="V3009" s="14">
        <f>(Q3009/100)*(L3009*$L$9)</f>
        <v>0</v>
      </c>
      <c r="W3009" s="14">
        <f>(R3009/100)*(K3009*$K$9)+(R3009/100)*(L3009*$L$9)</f>
        <v>0</v>
      </c>
      <c r="X3009" s="14">
        <f t="shared" si="956"/>
        <v>150.06</v>
      </c>
      <c r="Y3009" s="14">
        <f t="shared" si="957"/>
        <v>337.02499999999998</v>
      </c>
      <c r="Z3009" s="14">
        <f t="shared" si="958"/>
        <v>0</v>
      </c>
      <c r="AA3009" s="14">
        <f t="shared" si="959"/>
        <v>0</v>
      </c>
      <c r="AB3009" s="14">
        <f t="shared" si="961"/>
        <v>0</v>
      </c>
      <c r="AC3009" s="15">
        <f t="shared" si="960"/>
        <v>487.1</v>
      </c>
      <c r="AD3009" s="48">
        <f>(ROUND(AC3009-AC3003,1)/AC3003)</f>
        <v>0.29824093816631131</v>
      </c>
      <c r="AE3009" s="113"/>
      <c r="AF3009" s="60"/>
    </row>
    <row r="3010" spans="1:32">
      <c r="A3010" s="99" t="s">
        <v>845</v>
      </c>
      <c r="B3010" s="87"/>
      <c r="C3010" s="21" t="s">
        <v>2</v>
      </c>
      <c r="D3010" s="12">
        <v>61</v>
      </c>
      <c r="E3010" s="12">
        <v>0</v>
      </c>
      <c r="F3010" s="12">
        <v>122</v>
      </c>
      <c r="G3010" s="12">
        <v>0</v>
      </c>
      <c r="H3010" s="12">
        <v>0</v>
      </c>
      <c r="I3010" s="13">
        <v>60</v>
      </c>
      <c r="J3010" s="13">
        <v>10</v>
      </c>
      <c r="K3010" s="13">
        <v>37.5</v>
      </c>
      <c r="L3010" s="13">
        <v>37.5</v>
      </c>
      <c r="M3010" s="13">
        <v>0</v>
      </c>
      <c r="N3010" s="14">
        <f>D3010*$D$10</f>
        <v>73.2</v>
      </c>
      <c r="O3010" s="14">
        <f>E3010*$E$10</f>
        <v>0</v>
      </c>
      <c r="P3010" s="14">
        <f>F3010*$F$10</f>
        <v>158.6</v>
      </c>
      <c r="Q3010" s="14">
        <f>G3010*$G$10</f>
        <v>0</v>
      </c>
      <c r="R3010" s="14">
        <f>H3010*$H$10</f>
        <v>0</v>
      </c>
      <c r="S3010" s="14">
        <f>(N3010/100)*(I3010*$I$10)+(N3010/100)*(J3010*$J$10)</f>
        <v>76.86</v>
      </c>
      <c r="T3010" s="14">
        <f>(O3010/100)*(K3010*$J$10)</f>
        <v>0</v>
      </c>
      <c r="U3010" s="14">
        <f>(P3010/100)*(K3010*$K$10)+(P3010/100)*(L3010*$L$10)</f>
        <v>178.42499999999998</v>
      </c>
      <c r="V3010" s="14">
        <f>(Q3010/100)*(L3010*$L$10)</f>
        <v>0</v>
      </c>
      <c r="W3010" s="14">
        <f>(R3010/100)*(K3010*$K$10)+(R3010/100)*(L3010*$L$10)</f>
        <v>0</v>
      </c>
      <c r="X3010" s="14">
        <f t="shared" si="956"/>
        <v>150.06</v>
      </c>
      <c r="Y3010" s="14">
        <f t="shared" si="957"/>
        <v>0</v>
      </c>
      <c r="Z3010" s="14">
        <f t="shared" si="958"/>
        <v>337.02499999999998</v>
      </c>
      <c r="AA3010" s="14">
        <f t="shared" si="959"/>
        <v>0</v>
      </c>
      <c r="AB3010" s="14">
        <f t="shared" si="961"/>
        <v>0</v>
      </c>
      <c r="AC3010" s="15">
        <f t="shared" si="960"/>
        <v>487.1</v>
      </c>
      <c r="AD3010" s="48">
        <f>(ROUND(AC3010-AC3003,1)/AC3003)</f>
        <v>0.29824093816631131</v>
      </c>
      <c r="AE3010" s="113"/>
      <c r="AF3010" s="60"/>
    </row>
    <row r="3011" spans="1:32">
      <c r="A3011" s="99" t="s">
        <v>846</v>
      </c>
      <c r="B3011" s="87"/>
      <c r="C3011" s="21" t="s">
        <v>3</v>
      </c>
      <c r="D3011" s="12">
        <v>61</v>
      </c>
      <c r="E3011" s="12">
        <v>0</v>
      </c>
      <c r="F3011" s="12">
        <v>0</v>
      </c>
      <c r="G3011" s="12">
        <v>122</v>
      </c>
      <c r="H3011" s="12">
        <v>0</v>
      </c>
      <c r="I3011" s="13">
        <v>60</v>
      </c>
      <c r="J3011" s="13">
        <v>10</v>
      </c>
      <c r="K3011" s="13">
        <v>0</v>
      </c>
      <c r="L3011" s="13">
        <v>75</v>
      </c>
      <c r="M3011" s="13">
        <v>0</v>
      </c>
      <c r="N3011" s="14">
        <f>D3011*$D$11</f>
        <v>73.2</v>
      </c>
      <c r="O3011" s="14">
        <f>E3011*$E$11</f>
        <v>0</v>
      </c>
      <c r="P3011" s="14">
        <f>F3011*$F$11</f>
        <v>0</v>
      </c>
      <c r="Q3011" s="14">
        <f>G3011*$G$11</f>
        <v>158.6</v>
      </c>
      <c r="R3011" s="14">
        <f>H3011*$H$11</f>
        <v>0</v>
      </c>
      <c r="S3011" s="14">
        <f>(N3011/100)*(I3011*$I$11)+(N3011/100)*(J3011*$J$11)</f>
        <v>76.86</v>
      </c>
      <c r="T3011" s="14">
        <f>(O3011/100)*(K3011*$K$11)</f>
        <v>0</v>
      </c>
      <c r="U3011" s="14">
        <f>(P3011/100)*(K3011*$K$11)+(P3011/100)*(L3011*$L$11)</f>
        <v>0</v>
      </c>
      <c r="V3011" s="14">
        <f>(Q3011/100)*(L3011*$L$11)</f>
        <v>178.42499999999998</v>
      </c>
      <c r="W3011" s="14">
        <f>(R3011/100)*(K3011*$K$11)+(R3011/100)*(L3011*$L$11)</f>
        <v>0</v>
      </c>
      <c r="X3011" s="14">
        <f t="shared" si="956"/>
        <v>150.06</v>
      </c>
      <c r="Y3011" s="14">
        <f t="shared" si="957"/>
        <v>0</v>
      </c>
      <c r="Z3011" s="14">
        <f t="shared" si="958"/>
        <v>0</v>
      </c>
      <c r="AA3011" s="14">
        <f t="shared" si="959"/>
        <v>337.02499999999998</v>
      </c>
      <c r="AB3011" s="14">
        <f t="shared" si="961"/>
        <v>0</v>
      </c>
      <c r="AC3011" s="15">
        <f t="shared" si="960"/>
        <v>487.1</v>
      </c>
      <c r="AD3011" s="48">
        <f>(ROUND(AC3011-AC3003,1)/AC3003)</f>
        <v>0.29824093816631131</v>
      </c>
      <c r="AE3011" s="113"/>
      <c r="AF3011" s="60"/>
    </row>
    <row r="3012" spans="1:32">
      <c r="A3012" s="99" t="s">
        <v>847</v>
      </c>
      <c r="B3012" s="87"/>
      <c r="C3012" s="21" t="s">
        <v>4</v>
      </c>
      <c r="D3012" s="12">
        <v>61</v>
      </c>
      <c r="E3012" s="12">
        <v>0</v>
      </c>
      <c r="F3012" s="12">
        <v>0</v>
      </c>
      <c r="G3012" s="12">
        <v>0</v>
      </c>
      <c r="H3012" s="12">
        <v>122</v>
      </c>
      <c r="I3012" s="13">
        <v>60</v>
      </c>
      <c r="J3012" s="13">
        <v>10</v>
      </c>
      <c r="K3012" s="13">
        <v>37.5</v>
      </c>
      <c r="L3012" s="13">
        <v>37.5</v>
      </c>
      <c r="M3012" s="13">
        <v>0</v>
      </c>
      <c r="N3012" s="14">
        <f>D3012*$D$12</f>
        <v>73.2</v>
      </c>
      <c r="O3012" s="14">
        <f>E3012*$E$12</f>
        <v>0</v>
      </c>
      <c r="P3012" s="14">
        <f>F3012*$F$12</f>
        <v>0</v>
      </c>
      <c r="Q3012" s="14">
        <f>G3012*$G$12</f>
        <v>0</v>
      </c>
      <c r="R3012" s="14">
        <f>H3012*$H$12</f>
        <v>158.6</v>
      </c>
      <c r="S3012" s="14">
        <f>(N3012/100)*(I3012*$I$12)+(N3012/100)*(J3012*$J$12)</f>
        <v>76.86</v>
      </c>
      <c r="T3012" s="14">
        <f>(O3012/100)*(K3012*$K$12)</f>
        <v>0</v>
      </c>
      <c r="U3012" s="14">
        <f>(P3012/100)*(K3012*$K$12)+(P3012/100)*(L3012*$L$12)</f>
        <v>0</v>
      </c>
      <c r="V3012" s="14">
        <f>(Q3012/100)*(L3012*$L$12)</f>
        <v>0</v>
      </c>
      <c r="W3012" s="14">
        <f>(R3012/100)*(K3012*$K$12)+(R3012/100)*(L3012*$L$12)</f>
        <v>178.42499999999998</v>
      </c>
      <c r="X3012" s="14">
        <f t="shared" si="956"/>
        <v>150.06</v>
      </c>
      <c r="Y3012" s="14">
        <f t="shared" si="957"/>
        <v>0</v>
      </c>
      <c r="Z3012" s="14">
        <f t="shared" si="958"/>
        <v>0</v>
      </c>
      <c r="AA3012" s="14">
        <f t="shared" si="959"/>
        <v>0</v>
      </c>
      <c r="AB3012" s="14">
        <f t="shared" si="961"/>
        <v>337.02499999999998</v>
      </c>
      <c r="AC3012" s="15">
        <f t="shared" si="960"/>
        <v>487.1</v>
      </c>
      <c r="AD3012" s="48">
        <f>(ROUND(AC3012-AC3003,1)/AC3003)</f>
        <v>0.29824093816631131</v>
      </c>
      <c r="AE3012" s="113"/>
      <c r="AF3012" s="60"/>
    </row>
    <row r="3013" spans="1:32">
      <c r="A3013" s="99" t="s">
        <v>848</v>
      </c>
      <c r="B3013" s="87"/>
      <c r="C3013" s="21" t="s">
        <v>328</v>
      </c>
      <c r="D3013" s="12">
        <v>122</v>
      </c>
      <c r="E3013" s="12">
        <v>0</v>
      </c>
      <c r="F3013" s="12">
        <v>0</v>
      </c>
      <c r="G3013" s="12">
        <v>0</v>
      </c>
      <c r="H3013" s="12">
        <v>0</v>
      </c>
      <c r="I3013" s="13">
        <v>60</v>
      </c>
      <c r="J3013" s="13">
        <v>10</v>
      </c>
      <c r="K3013" s="13">
        <v>0</v>
      </c>
      <c r="L3013" s="13">
        <v>0</v>
      </c>
      <c r="M3013" s="13">
        <v>65</v>
      </c>
      <c r="N3013" s="14">
        <f>D3013*$D$13</f>
        <v>158.6</v>
      </c>
      <c r="O3013" s="14">
        <f>E3013*$E$13</f>
        <v>0</v>
      </c>
      <c r="P3013" s="14">
        <f>F3013*$F$13</f>
        <v>0</v>
      </c>
      <c r="Q3013" s="14">
        <f>G3013*$G$13</f>
        <v>0</v>
      </c>
      <c r="R3013" s="14">
        <f>H3013*$H$13</f>
        <v>0</v>
      </c>
      <c r="S3013" s="14">
        <f>(N3013/100)*(I3013*$I$14)+(N3013/100)*(J3013*$J$14)+(N3013/100)*(M3013*$M$14)</f>
        <v>321.16499999999996</v>
      </c>
      <c r="T3013" s="14">
        <f>(O3013/100)*(K3013*$K$13)+(O3013/100)*(M3013*$M$13)</f>
        <v>0</v>
      </c>
      <c r="U3013" s="14">
        <f>(P3013/100)*(K3013*$K$13)+(P3013/100)*(L3013*$L$13)+(P3013/100)*(M3013*$M$13)</f>
        <v>0</v>
      </c>
      <c r="V3013" s="14">
        <f>(Q3013/100)*(L3013*$L$13)+(Q3013/100)*(M3013*$M$13)</f>
        <v>0</v>
      </c>
      <c r="W3013" s="14">
        <f>(R3013/100)*(K3013*$K$13)+(R3013/100)*(L3013*$L$13)+(R3013/100)*(M3013*$M$13)</f>
        <v>0</v>
      </c>
      <c r="X3013" s="14">
        <f t="shared" si="956"/>
        <v>479.76499999999999</v>
      </c>
      <c r="Y3013" s="14">
        <f t="shared" si="957"/>
        <v>0</v>
      </c>
      <c r="Z3013" s="14">
        <f t="shared" si="958"/>
        <v>0</v>
      </c>
      <c r="AA3013" s="14">
        <f t="shared" si="959"/>
        <v>0</v>
      </c>
      <c r="AB3013" s="14">
        <f t="shared" si="961"/>
        <v>0</v>
      </c>
      <c r="AC3013" s="15">
        <f t="shared" si="960"/>
        <v>479.8</v>
      </c>
      <c r="AD3013" s="48">
        <f>(ROUND(AC3013-AC3003,1)/AC3003)</f>
        <v>0.27878464818763327</v>
      </c>
      <c r="AE3013" s="113"/>
      <c r="AF3013" s="60"/>
    </row>
    <row r="3014" spans="1:32">
      <c r="A3014" s="99" t="s">
        <v>849</v>
      </c>
      <c r="B3014" s="87"/>
      <c r="C3014" s="21" t="s">
        <v>329</v>
      </c>
      <c r="D3014" s="12">
        <v>122</v>
      </c>
      <c r="E3014" s="12">
        <v>0</v>
      </c>
      <c r="F3014" s="12">
        <v>0</v>
      </c>
      <c r="G3014" s="12">
        <v>0</v>
      </c>
      <c r="H3014" s="12">
        <v>0</v>
      </c>
      <c r="I3014" s="13">
        <v>60</v>
      </c>
      <c r="J3014" s="13">
        <v>10</v>
      </c>
      <c r="K3014" s="13">
        <v>65</v>
      </c>
      <c r="L3014" s="13">
        <v>0</v>
      </c>
      <c r="M3014" s="13">
        <v>0</v>
      </c>
      <c r="N3014" s="14">
        <f>D3014*$D$14</f>
        <v>158.6</v>
      </c>
      <c r="O3014" s="14">
        <f>E3014*$E$14</f>
        <v>0</v>
      </c>
      <c r="P3014" s="14">
        <f>F3014*$F$14</f>
        <v>0</v>
      </c>
      <c r="Q3014" s="14">
        <f>G3014*$G$14</f>
        <v>0</v>
      </c>
      <c r="R3014" s="14">
        <f>H3014*$H$14</f>
        <v>0</v>
      </c>
      <c r="S3014" s="14">
        <f>(N3014/100)*(I3014*$I$14)+(N3014/100)*(J3014*$J$14)+(N3014/100)*(K3014*$K$14)</f>
        <v>321.16499999999996</v>
      </c>
      <c r="T3014" s="14">
        <f>(O3014/100)*(K3014*$K$14)</f>
        <v>0</v>
      </c>
      <c r="U3014" s="14">
        <f>(P3014/100)*(K3014*$K$14)+(P3014/100)*(L3014*$L$14)</f>
        <v>0</v>
      </c>
      <c r="V3014" s="14">
        <f>(Q3014/100)*(L3014*$L$14)</f>
        <v>0</v>
      </c>
      <c r="W3014" s="14">
        <f>(R3014/100)*(K3014*$L$14)+(R3014/100)*(L3014*$M$14)</f>
        <v>0</v>
      </c>
      <c r="X3014" s="14">
        <f t="shared" si="956"/>
        <v>479.76499999999999</v>
      </c>
      <c r="Y3014" s="14">
        <f t="shared" si="957"/>
        <v>0</v>
      </c>
      <c r="Z3014" s="14">
        <f t="shared" si="958"/>
        <v>0</v>
      </c>
      <c r="AA3014" s="14">
        <f t="shared" si="959"/>
        <v>0</v>
      </c>
      <c r="AB3014" s="14">
        <f t="shared" si="961"/>
        <v>0</v>
      </c>
      <c r="AC3014" s="15">
        <f t="shared" si="960"/>
        <v>479.8</v>
      </c>
      <c r="AD3014" s="48">
        <f>(ROUND(AC3014-AC3003,1)/AC3003)</f>
        <v>0.27878464818763327</v>
      </c>
      <c r="AE3014" s="113"/>
      <c r="AF3014" s="60"/>
    </row>
    <row r="3015" spans="1:32">
      <c r="A3015" s="99"/>
      <c r="B3015" s="87"/>
      <c r="C3015" s="21" t="s">
        <v>330</v>
      </c>
      <c r="D3015" s="12">
        <v>122</v>
      </c>
      <c r="E3015" s="12">
        <v>0</v>
      </c>
      <c r="F3015" s="12">
        <v>0</v>
      </c>
      <c r="G3015" s="12">
        <v>0</v>
      </c>
      <c r="H3015" s="12">
        <v>0</v>
      </c>
      <c r="I3015" s="13">
        <v>60</v>
      </c>
      <c r="J3015" s="13">
        <v>10</v>
      </c>
      <c r="K3015" s="13">
        <v>0</v>
      </c>
      <c r="L3015" s="13">
        <v>65</v>
      </c>
      <c r="M3015" s="13">
        <v>0</v>
      </c>
      <c r="N3015" s="14">
        <f>D3015*$D$15</f>
        <v>158.6</v>
      </c>
      <c r="O3015" s="14">
        <f>E3015*$E$15</f>
        <v>0</v>
      </c>
      <c r="P3015" s="14">
        <f>F3015*$F$15</f>
        <v>0</v>
      </c>
      <c r="Q3015" s="14">
        <f>G3015*$G$15</f>
        <v>0</v>
      </c>
      <c r="R3015" s="14">
        <f>H3015*$H$15</f>
        <v>0</v>
      </c>
      <c r="S3015" s="14">
        <f>(N3015/100)*(I3015*$I$15)+(N3015/100)*(J3015*$J$15)+(N3015/100)*(L3015*$L$15)</f>
        <v>321.16499999999996</v>
      </c>
      <c r="T3015" s="14">
        <f>(O3015/100)*(K3015*$K$15)</f>
        <v>0</v>
      </c>
      <c r="U3015" s="14">
        <f>(P3015/100)*(K3015*$K$15)+(P3015/100)*(L3015*$L$15)</f>
        <v>0</v>
      </c>
      <c r="V3015" s="14">
        <f>(Q3015/100)*(L3015*$L$15)</f>
        <v>0</v>
      </c>
      <c r="W3015" s="14">
        <f>(R3015/100)*(K3015*$K$15)+(R3015/100)*(L3015*$L$15)</f>
        <v>0</v>
      </c>
      <c r="X3015" s="14">
        <f t="shared" si="956"/>
        <v>479.76499999999999</v>
      </c>
      <c r="Y3015" s="14">
        <f t="shared" si="957"/>
        <v>0</v>
      </c>
      <c r="Z3015" s="14">
        <f t="shared" si="958"/>
        <v>0</v>
      </c>
      <c r="AA3015" s="14">
        <f t="shared" si="959"/>
        <v>0</v>
      </c>
      <c r="AB3015" s="14">
        <f t="shared" si="961"/>
        <v>0</v>
      </c>
      <c r="AC3015" s="15">
        <f t="shared" si="960"/>
        <v>479.8</v>
      </c>
      <c r="AD3015" s="48">
        <f>(ROUND(AC3015-AC3003,1)/AC3003)</f>
        <v>0.27878464818763327</v>
      </c>
      <c r="AE3015" s="113"/>
      <c r="AF3015" s="60"/>
    </row>
    <row r="3016" spans="1:32">
      <c r="A3016" s="99"/>
      <c r="B3016" s="87"/>
      <c r="C3016" s="21" t="s">
        <v>326</v>
      </c>
      <c r="D3016" s="12">
        <v>122</v>
      </c>
      <c r="E3016" s="12">
        <v>0</v>
      </c>
      <c r="F3016" s="12">
        <v>0</v>
      </c>
      <c r="G3016" s="12">
        <v>0</v>
      </c>
      <c r="H3016" s="12">
        <v>0</v>
      </c>
      <c r="I3016" s="13">
        <v>60</v>
      </c>
      <c r="J3016" s="13">
        <v>46</v>
      </c>
      <c r="K3016" s="13">
        <v>0</v>
      </c>
      <c r="L3016" s="13">
        <v>0</v>
      </c>
      <c r="M3016" s="13">
        <v>0</v>
      </c>
      <c r="N3016" s="14">
        <f>D3016*$D$16</f>
        <v>158.6</v>
      </c>
      <c r="O3016" s="14">
        <f>E3016*$E$16</f>
        <v>0</v>
      </c>
      <c r="P3016" s="14">
        <f>F3016*$F$16</f>
        <v>0</v>
      </c>
      <c r="Q3016" s="14">
        <f>G3016*$G$16</f>
        <v>0</v>
      </c>
      <c r="R3016" s="14">
        <f>H3016*$H$16</f>
        <v>0</v>
      </c>
      <c r="S3016" s="14">
        <f>(N3016/100)*(I3016*$I$16)+(N3016/100)*(J3016*$J$16)</f>
        <v>262.9588</v>
      </c>
      <c r="T3016" s="14">
        <f>(O3016/100)*(K3016*$K$16)</f>
        <v>0</v>
      </c>
      <c r="U3016" s="14">
        <f>(P3016/100)*(K3016*$K$16)+(P3016/100)*(L3016*$L$16)</f>
        <v>0</v>
      </c>
      <c r="V3016" s="14">
        <f>(Q3016/100)*(L3016*$L$16)</f>
        <v>0</v>
      </c>
      <c r="W3016" s="14">
        <f>(R3016/100)*(K3016*$K$16)+(R3016/100)*(L3016*$L$16)</f>
        <v>0</v>
      </c>
      <c r="X3016" s="14">
        <f t="shared" si="956"/>
        <v>421.55880000000002</v>
      </c>
      <c r="Y3016" s="14">
        <f t="shared" si="957"/>
        <v>0</v>
      </c>
      <c r="Z3016" s="14">
        <f t="shared" si="958"/>
        <v>0</v>
      </c>
      <c r="AA3016" s="14">
        <f t="shared" si="959"/>
        <v>0</v>
      </c>
      <c r="AB3016" s="14">
        <f t="shared" si="961"/>
        <v>0</v>
      </c>
      <c r="AC3016" s="15">
        <f t="shared" si="960"/>
        <v>421.6</v>
      </c>
      <c r="AD3016" s="48">
        <f>(ROUND(AC3016-AC3003,1)/AC3003)</f>
        <v>0.12366737739872068</v>
      </c>
      <c r="AE3016" s="113"/>
      <c r="AF3016" s="60"/>
    </row>
    <row r="3017" spans="1:32">
      <c r="A3017" s="99"/>
      <c r="B3017" s="87"/>
      <c r="C3017" s="21" t="s">
        <v>327</v>
      </c>
      <c r="D3017" s="12">
        <v>122</v>
      </c>
      <c r="E3017" s="12">
        <v>0</v>
      </c>
      <c r="F3017" s="12">
        <v>0</v>
      </c>
      <c r="G3017" s="12">
        <v>0</v>
      </c>
      <c r="H3017" s="12">
        <v>0</v>
      </c>
      <c r="I3017" s="13">
        <v>79</v>
      </c>
      <c r="J3017" s="13">
        <v>10</v>
      </c>
      <c r="K3017" s="13">
        <v>0</v>
      </c>
      <c r="L3017" s="13">
        <v>0</v>
      </c>
      <c r="M3017" s="13">
        <v>0</v>
      </c>
      <c r="N3017" s="14">
        <f>D3017*$D$17</f>
        <v>158.6</v>
      </c>
      <c r="O3017" s="14">
        <f>E3017*$E$17</f>
        <v>0</v>
      </c>
      <c r="P3017" s="14">
        <f>F3017*$F$17</f>
        <v>0</v>
      </c>
      <c r="Q3017" s="14">
        <f>G3017*$G$17</f>
        <v>0</v>
      </c>
      <c r="R3017" s="14">
        <f>H3017*$H$17</f>
        <v>0</v>
      </c>
      <c r="S3017" s="14">
        <f>(N3017/100)*(I3017*$I$17)+(N3017/100)*(J3017*$J$17)</f>
        <v>304.03619999999995</v>
      </c>
      <c r="T3017" s="14">
        <f>(O3017/100)*(K3017*$K$17)</f>
        <v>0</v>
      </c>
      <c r="U3017" s="14">
        <f>(P3017/100)*(K3017*$K$17)+(P3017/100)*(L3017*$L$17)</f>
        <v>0</v>
      </c>
      <c r="V3017" s="14">
        <f>(Q3017/100)*(L3017*$L$17)</f>
        <v>0</v>
      </c>
      <c r="W3017" s="14">
        <f>(R3017/100)*(K3017*$K$17)+(R3017/100)*(L3017*$L$17)</f>
        <v>0</v>
      </c>
      <c r="X3017" s="14">
        <f t="shared" si="956"/>
        <v>462.63619999999992</v>
      </c>
      <c r="Y3017" s="14">
        <f t="shared" si="957"/>
        <v>0</v>
      </c>
      <c r="Z3017" s="14">
        <f t="shared" si="958"/>
        <v>0</v>
      </c>
      <c r="AA3017" s="14">
        <f t="shared" si="959"/>
        <v>0</v>
      </c>
      <c r="AB3017" s="14">
        <f t="shared" si="961"/>
        <v>0</v>
      </c>
      <c r="AC3017" s="15">
        <f t="shared" si="960"/>
        <v>462.6</v>
      </c>
      <c r="AD3017" s="48">
        <f>(ROUND(AC3017-AC3003,1)/AC3003)</f>
        <v>0.23294243070362475</v>
      </c>
      <c r="AE3017" s="113"/>
      <c r="AF3017" s="60"/>
    </row>
    <row r="3018" spans="1:32">
      <c r="A3018" s="107"/>
      <c r="B3018" s="156" t="s">
        <v>139</v>
      </c>
      <c r="C3018" s="156"/>
      <c r="D3018" s="156"/>
      <c r="E3018" s="156"/>
      <c r="F3018" s="156"/>
      <c r="G3018" s="156"/>
      <c r="H3018" s="156"/>
      <c r="I3018" s="156"/>
      <c r="J3018" s="156"/>
      <c r="K3018" s="156"/>
      <c r="L3018" s="156"/>
      <c r="M3018" s="156"/>
      <c r="N3018" s="156"/>
      <c r="O3018" s="156"/>
      <c r="P3018" s="156"/>
      <c r="Q3018" s="156"/>
      <c r="R3018" s="156"/>
      <c r="S3018" s="156"/>
      <c r="T3018" s="156"/>
      <c r="U3018" s="156"/>
      <c r="V3018" s="156"/>
      <c r="W3018" s="156"/>
      <c r="X3018" s="156"/>
      <c r="Y3018" s="156"/>
      <c r="Z3018" s="156"/>
      <c r="AA3018" s="156"/>
      <c r="AB3018" s="156"/>
      <c r="AC3018" s="18">
        <v>650</v>
      </c>
      <c r="AD3018" s="18"/>
      <c r="AE3018" s="113"/>
      <c r="AF3018" s="60"/>
    </row>
    <row r="3019" spans="1:32">
      <c r="A3019" s="106" t="s">
        <v>0</v>
      </c>
      <c r="B3019" s="87" t="s">
        <v>141</v>
      </c>
      <c r="C3019" s="21" t="s">
        <v>244</v>
      </c>
      <c r="D3019" s="12">
        <v>148</v>
      </c>
      <c r="E3019" s="12">
        <v>0</v>
      </c>
      <c r="F3019" s="12">
        <v>0</v>
      </c>
      <c r="G3019" s="12">
        <v>0</v>
      </c>
      <c r="H3019" s="12">
        <v>0</v>
      </c>
      <c r="I3019" s="13">
        <v>80</v>
      </c>
      <c r="J3019" s="13">
        <v>0</v>
      </c>
      <c r="K3019" s="13">
        <v>0</v>
      </c>
      <c r="L3019" s="13">
        <v>0</v>
      </c>
      <c r="M3019" s="13">
        <v>0</v>
      </c>
      <c r="N3019" s="14">
        <f>D3019*$D$3</f>
        <v>222</v>
      </c>
      <c r="O3019" s="14">
        <f>E3019*$E$3</f>
        <v>0</v>
      </c>
      <c r="P3019" s="14">
        <f>F3019*$F$3</f>
        <v>0</v>
      </c>
      <c r="Q3019" s="14">
        <f>G3019*$G$3</f>
        <v>0</v>
      </c>
      <c r="R3019" s="14">
        <f>H3019*$H$3</f>
        <v>0</v>
      </c>
      <c r="S3019" s="14">
        <f>(N3019/100)*(I3019*$I$3)+(N3019/100)*(J3019*$J$3)</f>
        <v>266.40000000000003</v>
      </c>
      <c r="T3019" s="14">
        <f>(O3019/100)*(K3019*$K$3)</f>
        <v>0</v>
      </c>
      <c r="U3019" s="14">
        <f>(P3019/100)*(K3019*$K$3)+(P3019/100)*(L3019*$L$3)</f>
        <v>0</v>
      </c>
      <c r="V3019" s="14">
        <f>(Q3019/100)*(L3019*$L$3)</f>
        <v>0</v>
      </c>
      <c r="W3019" s="14">
        <f>(R3019/100)*(K3019*$K$3)+(R3019/100)*(L3019*$L$3)</f>
        <v>0</v>
      </c>
      <c r="X3019" s="14">
        <f t="shared" ref="X3019:X3082" si="962">N3019+S3019</f>
        <v>488.40000000000003</v>
      </c>
      <c r="Y3019" s="14">
        <f t="shared" ref="Y3019:Y3082" si="963">O3019+T3019</f>
        <v>0</v>
      </c>
      <c r="Z3019" s="14">
        <f t="shared" ref="Z3019:Z3082" si="964">P3019+U3019</f>
        <v>0</v>
      </c>
      <c r="AA3019" s="14">
        <f t="shared" ref="AA3019:AA3082" si="965">Q3019+V3019</f>
        <v>0</v>
      </c>
      <c r="AB3019" s="14">
        <f>R3019+W3019</f>
        <v>0</v>
      </c>
      <c r="AC3019" s="15">
        <f>ROUND(X3019+Y3019+Z3019+AA3019+AB3019,1)</f>
        <v>488.4</v>
      </c>
      <c r="AD3019" s="48">
        <v>0</v>
      </c>
      <c r="AE3019" s="113" t="s">
        <v>814</v>
      </c>
      <c r="AF3019" s="60"/>
    </row>
    <row r="3020" spans="1:32">
      <c r="A3020" s="99" t="s">
        <v>815</v>
      </c>
      <c r="B3020" s="87">
        <v>25</v>
      </c>
      <c r="C3020" s="21" t="s">
        <v>325</v>
      </c>
      <c r="D3020" s="12">
        <v>148</v>
      </c>
      <c r="E3020" s="12">
        <v>0</v>
      </c>
      <c r="F3020" s="12">
        <v>0</v>
      </c>
      <c r="G3020" s="12">
        <v>0</v>
      </c>
      <c r="H3020" s="12">
        <v>0</v>
      </c>
      <c r="I3020" s="13">
        <v>95</v>
      </c>
      <c r="J3020" s="13">
        <v>15</v>
      </c>
      <c r="K3020" s="13">
        <v>0</v>
      </c>
      <c r="L3020" s="13">
        <v>0</v>
      </c>
      <c r="M3020" s="13">
        <v>0</v>
      </c>
      <c r="N3020" s="14">
        <f>D3020*$D$4</f>
        <v>192.4</v>
      </c>
      <c r="O3020" s="14">
        <f>E3020*$E$4</f>
        <v>0</v>
      </c>
      <c r="P3020" s="14">
        <f>F3020*$F$4</f>
        <v>0</v>
      </c>
      <c r="Q3020" s="14">
        <f>G3020*$G$4</f>
        <v>0</v>
      </c>
      <c r="R3020" s="14">
        <f>H3020*$H$4</f>
        <v>0</v>
      </c>
      <c r="S3020" s="14">
        <f>(N3020/100)*(I3020*$I$4)+(N3020/100)*(J3020*$J$4)</f>
        <v>380.952</v>
      </c>
      <c r="T3020" s="14">
        <f>(O3020/100)*(K3020*$K$4)</f>
        <v>0</v>
      </c>
      <c r="U3020" s="14">
        <f>(P3020/100)*(K3020*$K$4)+(P3020/100)*(L3020*$L$4)</f>
        <v>0</v>
      </c>
      <c r="V3020" s="14">
        <f>(Q3020/100)*(L3020*$L$4)</f>
        <v>0</v>
      </c>
      <c r="W3020" s="14">
        <f>(R3020/100)*(K3020*$K$4)+(R3020/100)*(L3020*$L$4)</f>
        <v>0</v>
      </c>
      <c r="X3020" s="14">
        <f t="shared" si="962"/>
        <v>573.35199999999998</v>
      </c>
      <c r="Y3020" s="14">
        <f t="shared" si="963"/>
        <v>0</v>
      </c>
      <c r="Z3020" s="14">
        <f t="shared" si="964"/>
        <v>0</v>
      </c>
      <c r="AA3020" s="14">
        <f t="shared" si="965"/>
        <v>0</v>
      </c>
      <c r="AB3020" s="14">
        <f>R3020+W3020</f>
        <v>0</v>
      </c>
      <c r="AC3020" s="15">
        <f>ROUND(X3020+Y3020+Z3020+AA3020+AB3020,1)</f>
        <v>573.4</v>
      </c>
      <c r="AD3020" s="48">
        <f>(ROUND(AC3020-AC3019,1)/AC3019)</f>
        <v>0.17403767403767403</v>
      </c>
      <c r="AE3020" s="113"/>
      <c r="AF3020" s="60"/>
    </row>
    <row r="3021" spans="1:32">
      <c r="A3021" s="99" t="s">
        <v>816</v>
      </c>
      <c r="B3021" s="87">
        <v>0</v>
      </c>
      <c r="C3021" s="21" t="s">
        <v>850</v>
      </c>
      <c r="D3021" s="12">
        <v>148</v>
      </c>
      <c r="E3021" s="12">
        <v>0</v>
      </c>
      <c r="F3021" s="12">
        <v>0</v>
      </c>
      <c r="G3021" s="12">
        <v>0</v>
      </c>
      <c r="H3021" s="12">
        <v>0</v>
      </c>
      <c r="I3021" s="13">
        <v>80</v>
      </c>
      <c r="J3021" s="13">
        <v>0</v>
      </c>
      <c r="K3021" s="13">
        <v>0</v>
      </c>
      <c r="L3021" s="13">
        <v>0</v>
      </c>
      <c r="M3021" s="13">
        <v>0</v>
      </c>
      <c r="N3021" s="14">
        <f>D3021*$D$5</f>
        <v>207.2</v>
      </c>
      <c r="O3021" s="14">
        <f>E3021*$E$5</f>
        <v>0</v>
      </c>
      <c r="P3021" s="14">
        <f>F3021*$F$5</f>
        <v>0</v>
      </c>
      <c r="Q3021" s="14">
        <f>G3021*$G$5</f>
        <v>0</v>
      </c>
      <c r="R3021" s="14">
        <f>H3021*$H$5</f>
        <v>0</v>
      </c>
      <c r="S3021" s="14">
        <f>(N3021/100)*(I3021*$I$5)+(N3021/100)*(J3021*$J$5)</f>
        <v>248.64000000000001</v>
      </c>
      <c r="T3021" s="14">
        <f>(O3021/100)*(K3021*$K$5)</f>
        <v>0</v>
      </c>
      <c r="U3021" s="14">
        <f>(P3021/100)*(K3021*$K$5)+(P3021/100)*(L3021*$L$5)</f>
        <v>0</v>
      </c>
      <c r="V3021" s="14">
        <f>(Q3021/100)*(L3021*$L$5)</f>
        <v>0</v>
      </c>
      <c r="W3021" s="14">
        <f>(R3021/100)*(K3021*$K$5)+(R3021/100)*(L3021*$L$5)</f>
        <v>0</v>
      </c>
      <c r="X3021" s="14">
        <f t="shared" si="962"/>
        <v>455.84000000000003</v>
      </c>
      <c r="Y3021" s="14">
        <f t="shared" si="963"/>
        <v>0</v>
      </c>
      <c r="Z3021" s="14">
        <f t="shared" si="964"/>
        <v>0</v>
      </c>
      <c r="AA3021" s="14">
        <f t="shared" si="965"/>
        <v>0</v>
      </c>
      <c r="AB3021" s="14">
        <f>R3021+W3021</f>
        <v>0</v>
      </c>
      <c r="AC3021" s="15">
        <f t="shared" ref="AC3021:AC3033" si="966">ROUND(X3021+Y3021+Z3021+AA3021+AB3021,1)</f>
        <v>455.8</v>
      </c>
      <c r="AD3021" s="48">
        <f>(ROUND(AC3021-AC3019,1)/AC3019)</f>
        <v>-6.6748566748566759E-2</v>
      </c>
      <c r="AE3021" s="113"/>
      <c r="AF3021" s="60"/>
    </row>
    <row r="3022" spans="1:32">
      <c r="A3022" s="99" t="s">
        <v>817</v>
      </c>
      <c r="B3022" s="87">
        <v>0</v>
      </c>
      <c r="C3022" s="21" t="s">
        <v>338</v>
      </c>
      <c r="D3022" s="12">
        <v>148</v>
      </c>
      <c r="E3022" s="12">
        <v>0</v>
      </c>
      <c r="F3022" s="12">
        <v>0</v>
      </c>
      <c r="G3022" s="12">
        <v>0</v>
      </c>
      <c r="H3022" s="12">
        <v>0</v>
      </c>
      <c r="I3022" s="13">
        <v>80</v>
      </c>
      <c r="J3022" s="13">
        <v>0</v>
      </c>
      <c r="K3022" s="13">
        <v>0</v>
      </c>
      <c r="L3022" s="13">
        <v>0</v>
      </c>
      <c r="M3022" s="13">
        <v>0</v>
      </c>
      <c r="N3022" s="14">
        <f>D3022*$D$6</f>
        <v>207.2</v>
      </c>
      <c r="O3022" s="14">
        <f>E3022*$E$6</f>
        <v>0</v>
      </c>
      <c r="P3022" s="14">
        <f>F3022*$F$6</f>
        <v>0</v>
      </c>
      <c r="Q3022" s="14">
        <f>G3022*$G$6</f>
        <v>0</v>
      </c>
      <c r="R3022" s="14">
        <f>H3022*$H$6</f>
        <v>0</v>
      </c>
      <c r="S3022" s="14">
        <f>(N3022/100)*(I3022*$I$6)+(N3022/100)*(J3022*$J$6)</f>
        <v>248.64000000000001</v>
      </c>
      <c r="T3022" s="14">
        <f>(O3022/100)*(K3022*$K$6)</f>
        <v>0</v>
      </c>
      <c r="U3022" s="14">
        <f>(P3022/100)*(K3022*$K$6)+(P3022/100)*(L3022*$L$6)</f>
        <v>0</v>
      </c>
      <c r="V3022" s="14">
        <f>(Q3022/100)*(L3022*$L$6)</f>
        <v>0</v>
      </c>
      <c r="W3022" s="14">
        <f>(R3022/100)*(K3022*$K$6)+(R3022/100)*(L3022*$L$6)</f>
        <v>0</v>
      </c>
      <c r="X3022" s="14">
        <f t="shared" si="962"/>
        <v>455.84000000000003</v>
      </c>
      <c r="Y3022" s="14">
        <f t="shared" si="963"/>
        <v>0</v>
      </c>
      <c r="Z3022" s="14">
        <f t="shared" si="964"/>
        <v>0</v>
      </c>
      <c r="AA3022" s="14">
        <f t="shared" si="965"/>
        <v>0</v>
      </c>
      <c r="AB3022" s="14">
        <f t="shared" ref="AB3022:AB3034" si="967">R3022+W3022</f>
        <v>0</v>
      </c>
      <c r="AC3022" s="15">
        <f t="shared" si="966"/>
        <v>455.8</v>
      </c>
      <c r="AD3022" s="48">
        <f>(ROUND(AC3022-AC3019,1)/AC3019)</f>
        <v>-6.6748566748566759E-2</v>
      </c>
      <c r="AE3022" s="113"/>
      <c r="AF3022" s="60"/>
    </row>
    <row r="3023" spans="1:32">
      <c r="A3023" s="99" t="s">
        <v>818</v>
      </c>
      <c r="B3023" s="87">
        <v>0</v>
      </c>
      <c r="C3023" s="21" t="s">
        <v>339</v>
      </c>
      <c r="D3023" s="12">
        <v>148</v>
      </c>
      <c r="E3023" s="12">
        <v>0</v>
      </c>
      <c r="F3023" s="12">
        <v>0</v>
      </c>
      <c r="G3023" s="12">
        <v>0</v>
      </c>
      <c r="H3023" s="12">
        <v>0</v>
      </c>
      <c r="I3023" s="13">
        <v>80</v>
      </c>
      <c r="J3023" s="13">
        <v>0</v>
      </c>
      <c r="K3023" s="13">
        <v>0</v>
      </c>
      <c r="L3023" s="13">
        <v>0</v>
      </c>
      <c r="M3023" s="13">
        <v>0</v>
      </c>
      <c r="N3023" s="14">
        <f>D3023*$D$7</f>
        <v>207.2</v>
      </c>
      <c r="O3023" s="14">
        <f>E3023*$E$7</f>
        <v>0</v>
      </c>
      <c r="P3023" s="14">
        <f>F3023*$F$7</f>
        <v>0</v>
      </c>
      <c r="Q3023" s="14">
        <f>G3023*$G$7</f>
        <v>0</v>
      </c>
      <c r="R3023" s="14">
        <f>H3023*$H$7</f>
        <v>0</v>
      </c>
      <c r="S3023" s="14">
        <f>(N3023/100)*(I3023*$I$7)+(N3023/100)*(J3023*$J$7)</f>
        <v>248.64000000000001</v>
      </c>
      <c r="T3023" s="14">
        <f>(O3023/100)*(K3023*$K$7)</f>
        <v>0</v>
      </c>
      <c r="U3023" s="14">
        <f>(P3023/100)*(K3023*$K$7)+(P3023/100)*(L3023*$L$7)</f>
        <v>0</v>
      </c>
      <c r="V3023" s="14">
        <f>(Q3023/100)*(L3023*$L$7)</f>
        <v>0</v>
      </c>
      <c r="W3023" s="14">
        <f>(R3023/100)*(K3023*$K$7)+(R3023/100)*(L3023*$L$7)</f>
        <v>0</v>
      </c>
      <c r="X3023" s="14">
        <f t="shared" si="962"/>
        <v>455.84000000000003</v>
      </c>
      <c r="Y3023" s="14">
        <f t="shared" si="963"/>
        <v>0</v>
      </c>
      <c r="Z3023" s="14">
        <f t="shared" si="964"/>
        <v>0</v>
      </c>
      <c r="AA3023" s="14">
        <f t="shared" si="965"/>
        <v>0</v>
      </c>
      <c r="AB3023" s="14">
        <f t="shared" si="967"/>
        <v>0</v>
      </c>
      <c r="AC3023" s="15">
        <f t="shared" si="966"/>
        <v>455.8</v>
      </c>
      <c r="AD3023" s="48">
        <f>(ROUND(AC3023-AC3019,1)/AC3019)</f>
        <v>-6.6748566748566759E-2</v>
      </c>
      <c r="AE3023" s="113"/>
      <c r="AF3023" s="60"/>
    </row>
    <row r="3024" spans="1:32">
      <c r="A3024" s="99" t="s">
        <v>667</v>
      </c>
      <c r="B3024" s="87"/>
      <c r="C3024" s="21" t="s">
        <v>340</v>
      </c>
      <c r="D3024" s="12">
        <v>148</v>
      </c>
      <c r="E3024" s="12">
        <v>0</v>
      </c>
      <c r="F3024" s="12">
        <v>0</v>
      </c>
      <c r="G3024" s="12">
        <v>0</v>
      </c>
      <c r="H3024" s="12">
        <v>0</v>
      </c>
      <c r="I3024" s="13">
        <v>80</v>
      </c>
      <c r="J3024" s="13">
        <v>0</v>
      </c>
      <c r="K3024" s="13">
        <v>0</v>
      </c>
      <c r="L3024" s="13">
        <v>0</v>
      </c>
      <c r="M3024" s="13">
        <v>0</v>
      </c>
      <c r="N3024" s="14">
        <f>D3024*$D$8</f>
        <v>207.2</v>
      </c>
      <c r="O3024" s="14">
        <f>E3024*$E$8</f>
        <v>0</v>
      </c>
      <c r="P3024" s="14">
        <f>F3024*$F$8</f>
        <v>0</v>
      </c>
      <c r="Q3024" s="14">
        <f>G3024*$G$8</f>
        <v>0</v>
      </c>
      <c r="R3024" s="14">
        <f>H3024*$H$8</f>
        <v>0</v>
      </c>
      <c r="S3024" s="14">
        <f>(N3024/100)*(I3024*$I$8)+(N3024/100)*(J3024*$J$8)</f>
        <v>248.64000000000001</v>
      </c>
      <c r="T3024" s="14">
        <f>(O3024/100)*(K3024*$K$8)</f>
        <v>0</v>
      </c>
      <c r="U3024" s="14">
        <f>(P3024/100)*(K3024*$K$8)+(P3024/100)*(L3024*$L$8)</f>
        <v>0</v>
      </c>
      <c r="V3024" s="14">
        <f>(Q3024/100)*(L3024*$L$8)</f>
        <v>0</v>
      </c>
      <c r="W3024" s="14">
        <f>(R3024/100)*(K3024*$K$8)+(R3024/100)*(L3024*$L$8)</f>
        <v>0</v>
      </c>
      <c r="X3024" s="14">
        <f t="shared" si="962"/>
        <v>455.84000000000003</v>
      </c>
      <c r="Y3024" s="14">
        <f t="shared" si="963"/>
        <v>0</v>
      </c>
      <c r="Z3024" s="14">
        <f t="shared" si="964"/>
        <v>0</v>
      </c>
      <c r="AA3024" s="14">
        <f t="shared" si="965"/>
        <v>0</v>
      </c>
      <c r="AB3024" s="14">
        <f t="shared" si="967"/>
        <v>0</v>
      </c>
      <c r="AC3024" s="15">
        <f t="shared" si="966"/>
        <v>455.8</v>
      </c>
      <c r="AD3024" s="48">
        <f>(ROUND(AC3024-AC3019,1)/AC3019)</f>
        <v>-6.6748566748566759E-2</v>
      </c>
      <c r="AE3024" s="113"/>
      <c r="AF3024" s="60"/>
    </row>
    <row r="3025" spans="1:32">
      <c r="A3025" s="99" t="s">
        <v>606</v>
      </c>
      <c r="B3025" s="87"/>
      <c r="C3025" s="21" t="s">
        <v>1</v>
      </c>
      <c r="D3025" s="12">
        <v>74</v>
      </c>
      <c r="E3025" s="12">
        <v>148</v>
      </c>
      <c r="F3025" s="12">
        <v>0</v>
      </c>
      <c r="G3025" s="12">
        <v>0</v>
      </c>
      <c r="H3025" s="12">
        <v>0</v>
      </c>
      <c r="I3025" s="13">
        <v>80</v>
      </c>
      <c r="J3025" s="13">
        <v>0</v>
      </c>
      <c r="K3025" s="13">
        <v>85</v>
      </c>
      <c r="L3025" s="13">
        <v>0</v>
      </c>
      <c r="M3025" s="13">
        <v>0</v>
      </c>
      <c r="N3025" s="14">
        <f>D3025*$D$9</f>
        <v>88.8</v>
      </c>
      <c r="O3025" s="14">
        <f>E3025*$E$9</f>
        <v>192.4</v>
      </c>
      <c r="P3025" s="14">
        <f>F3025*$F$9</f>
        <v>0</v>
      </c>
      <c r="Q3025" s="14">
        <f>G3025*$G$9</f>
        <v>0</v>
      </c>
      <c r="R3025" s="14">
        <f>H3025*$H$9</f>
        <v>0</v>
      </c>
      <c r="S3025" s="14">
        <f>(N3025/100)*(I3025*$I$9)+(N3025/100)*(J3025*$J$9)</f>
        <v>106.56</v>
      </c>
      <c r="T3025" s="14">
        <f>(O3025/100)*(K3025*$K$9)</f>
        <v>245.31000000000003</v>
      </c>
      <c r="U3025" s="14">
        <f>(P3025/100)*(K3025*$K$9)+(P3025/100)*(L3025*$L$9)</f>
        <v>0</v>
      </c>
      <c r="V3025" s="14">
        <f>(Q3025/100)*(L3025*$L$9)</f>
        <v>0</v>
      </c>
      <c r="W3025" s="14">
        <f>(R3025/100)*(K3025*$K$9)+(R3025/100)*(L3025*$L$9)</f>
        <v>0</v>
      </c>
      <c r="X3025" s="14">
        <f t="shared" si="962"/>
        <v>195.36</v>
      </c>
      <c r="Y3025" s="14">
        <f t="shared" si="963"/>
        <v>437.71000000000004</v>
      </c>
      <c r="Z3025" s="14">
        <f t="shared" si="964"/>
        <v>0</v>
      </c>
      <c r="AA3025" s="14">
        <f t="shared" si="965"/>
        <v>0</v>
      </c>
      <c r="AB3025" s="14">
        <f t="shared" si="967"/>
        <v>0</v>
      </c>
      <c r="AC3025" s="15">
        <f t="shared" si="966"/>
        <v>633.1</v>
      </c>
      <c r="AD3025" s="48">
        <f>(ROUND(AC3025-AC3019,1)/AC3019)</f>
        <v>0.29627354627354624</v>
      </c>
      <c r="AE3025" s="113"/>
      <c r="AF3025" s="60"/>
    </row>
    <row r="3026" spans="1:32">
      <c r="A3026" s="99" t="s">
        <v>845</v>
      </c>
      <c r="B3026" s="87"/>
      <c r="C3026" s="21" t="s">
        <v>2</v>
      </c>
      <c r="D3026" s="12">
        <v>74</v>
      </c>
      <c r="E3026" s="12">
        <v>0</v>
      </c>
      <c r="F3026" s="12">
        <v>148</v>
      </c>
      <c r="G3026" s="12">
        <v>0</v>
      </c>
      <c r="H3026" s="12">
        <v>0</v>
      </c>
      <c r="I3026" s="13">
        <v>80</v>
      </c>
      <c r="J3026" s="13">
        <v>0</v>
      </c>
      <c r="K3026" s="13">
        <v>42.5</v>
      </c>
      <c r="L3026" s="13">
        <v>42.5</v>
      </c>
      <c r="M3026" s="13">
        <v>0</v>
      </c>
      <c r="N3026" s="14">
        <f>D3026*$D$10</f>
        <v>88.8</v>
      </c>
      <c r="O3026" s="14">
        <f>E3026*$E$10</f>
        <v>0</v>
      </c>
      <c r="P3026" s="14">
        <f>F3026*$F$10</f>
        <v>192.4</v>
      </c>
      <c r="Q3026" s="14">
        <f>G3026*$G$10</f>
        <v>0</v>
      </c>
      <c r="R3026" s="14">
        <f>H3026*$H$10</f>
        <v>0</v>
      </c>
      <c r="S3026" s="14">
        <f>(N3026/100)*(I3026*$I$10)+(N3026/100)*(J3026*$J$10)</f>
        <v>106.56</v>
      </c>
      <c r="T3026" s="14">
        <f>(O3026/100)*(K3026*$J$10)</f>
        <v>0</v>
      </c>
      <c r="U3026" s="14">
        <f>(P3026/100)*(K3026*$K$10)+(P3026/100)*(L3026*$L$10)</f>
        <v>245.31000000000003</v>
      </c>
      <c r="V3026" s="14">
        <f>(Q3026/100)*(L3026*$L$10)</f>
        <v>0</v>
      </c>
      <c r="W3026" s="14">
        <f>(R3026/100)*(K3026*$K$10)+(R3026/100)*(L3026*$L$10)</f>
        <v>0</v>
      </c>
      <c r="X3026" s="14">
        <f t="shared" si="962"/>
        <v>195.36</v>
      </c>
      <c r="Y3026" s="14">
        <f t="shared" si="963"/>
        <v>0</v>
      </c>
      <c r="Z3026" s="14">
        <f t="shared" si="964"/>
        <v>437.71000000000004</v>
      </c>
      <c r="AA3026" s="14">
        <f t="shared" si="965"/>
        <v>0</v>
      </c>
      <c r="AB3026" s="14">
        <f t="shared" si="967"/>
        <v>0</v>
      </c>
      <c r="AC3026" s="15">
        <f t="shared" si="966"/>
        <v>633.1</v>
      </c>
      <c r="AD3026" s="48">
        <f>(ROUND(AC3026-AC3019,1)/AC3019)</f>
        <v>0.29627354627354624</v>
      </c>
      <c r="AE3026" s="113"/>
      <c r="AF3026" s="60"/>
    </row>
    <row r="3027" spans="1:32">
      <c r="A3027" s="99" t="s">
        <v>846</v>
      </c>
      <c r="B3027" s="87"/>
      <c r="C3027" s="21" t="s">
        <v>3</v>
      </c>
      <c r="D3027" s="12">
        <v>74</v>
      </c>
      <c r="E3027" s="12">
        <v>0</v>
      </c>
      <c r="F3027" s="12">
        <v>0</v>
      </c>
      <c r="G3027" s="12">
        <v>148</v>
      </c>
      <c r="H3027" s="12">
        <v>0</v>
      </c>
      <c r="I3027" s="13">
        <v>80</v>
      </c>
      <c r="J3027" s="13">
        <v>0</v>
      </c>
      <c r="K3027" s="13">
        <v>0</v>
      </c>
      <c r="L3027" s="13">
        <v>85</v>
      </c>
      <c r="M3027" s="13">
        <v>0</v>
      </c>
      <c r="N3027" s="14">
        <f>D3027*$D$11</f>
        <v>88.8</v>
      </c>
      <c r="O3027" s="14">
        <f>E3027*$E$11</f>
        <v>0</v>
      </c>
      <c r="P3027" s="14">
        <f>F3027*$F$11</f>
        <v>0</v>
      </c>
      <c r="Q3027" s="14">
        <f>G3027*$G$11</f>
        <v>192.4</v>
      </c>
      <c r="R3027" s="14">
        <f>H3027*$H$11</f>
        <v>0</v>
      </c>
      <c r="S3027" s="14">
        <f>(N3027/100)*(I3027*$I$11)+(N3027/100)*(J3027*$J$11)</f>
        <v>106.56</v>
      </c>
      <c r="T3027" s="14">
        <f>(O3027/100)*(K3027*$K$11)</f>
        <v>0</v>
      </c>
      <c r="U3027" s="14">
        <f>(P3027/100)*(K3027*$K$11)+(P3027/100)*(L3027*$L$11)</f>
        <v>0</v>
      </c>
      <c r="V3027" s="14">
        <f>(Q3027/100)*(L3027*$L$11)</f>
        <v>245.31000000000003</v>
      </c>
      <c r="W3027" s="14">
        <f>(R3027/100)*(K3027*$K$11)+(R3027/100)*(L3027*$L$11)</f>
        <v>0</v>
      </c>
      <c r="X3027" s="14">
        <f t="shared" si="962"/>
        <v>195.36</v>
      </c>
      <c r="Y3027" s="14">
        <f t="shared" si="963"/>
        <v>0</v>
      </c>
      <c r="Z3027" s="14">
        <f t="shared" si="964"/>
        <v>0</v>
      </c>
      <c r="AA3027" s="14">
        <f t="shared" si="965"/>
        <v>437.71000000000004</v>
      </c>
      <c r="AB3027" s="14">
        <f t="shared" si="967"/>
        <v>0</v>
      </c>
      <c r="AC3027" s="15">
        <f t="shared" si="966"/>
        <v>633.1</v>
      </c>
      <c r="AD3027" s="48">
        <f>(ROUND(AC3027-AC3019,1)/AC3019)</f>
        <v>0.29627354627354624</v>
      </c>
      <c r="AE3027" s="113"/>
      <c r="AF3027" s="60"/>
    </row>
    <row r="3028" spans="1:32">
      <c r="A3028" s="99" t="s">
        <v>847</v>
      </c>
      <c r="B3028" s="87"/>
      <c r="C3028" s="21" t="s">
        <v>4</v>
      </c>
      <c r="D3028" s="12">
        <v>74</v>
      </c>
      <c r="E3028" s="12">
        <v>0</v>
      </c>
      <c r="F3028" s="12">
        <v>0</v>
      </c>
      <c r="G3028" s="12">
        <v>0</v>
      </c>
      <c r="H3028" s="12">
        <v>148</v>
      </c>
      <c r="I3028" s="13">
        <v>80</v>
      </c>
      <c r="J3028" s="13">
        <v>0</v>
      </c>
      <c r="K3028" s="13">
        <v>42.5</v>
      </c>
      <c r="L3028" s="13">
        <v>42.5</v>
      </c>
      <c r="M3028" s="13">
        <v>0</v>
      </c>
      <c r="N3028" s="14">
        <f>D3028*$D$12</f>
        <v>88.8</v>
      </c>
      <c r="O3028" s="14">
        <f>E3028*$E$12</f>
        <v>0</v>
      </c>
      <c r="P3028" s="14">
        <f>F3028*$F$12</f>
        <v>0</v>
      </c>
      <c r="Q3028" s="14">
        <f>G3028*$G$12</f>
        <v>0</v>
      </c>
      <c r="R3028" s="14">
        <f>H3028*$H$12</f>
        <v>192.4</v>
      </c>
      <c r="S3028" s="14">
        <f>(N3028/100)*(I3028*$I$12)+(N3028/100)*(J3028*$J$12)</f>
        <v>106.56</v>
      </c>
      <c r="T3028" s="14">
        <f>(O3028/100)*(K3028*$K$12)</f>
        <v>0</v>
      </c>
      <c r="U3028" s="14">
        <f>(P3028/100)*(K3028*$K$12)+(P3028/100)*(L3028*$L$12)</f>
        <v>0</v>
      </c>
      <c r="V3028" s="14">
        <f>(Q3028/100)*(L3028*$L$12)</f>
        <v>0</v>
      </c>
      <c r="W3028" s="14">
        <f>(R3028/100)*(K3028*$K$12)+(R3028/100)*(L3028*$L$12)</f>
        <v>245.31000000000003</v>
      </c>
      <c r="X3028" s="14">
        <f t="shared" si="962"/>
        <v>195.36</v>
      </c>
      <c r="Y3028" s="14">
        <f t="shared" si="963"/>
        <v>0</v>
      </c>
      <c r="Z3028" s="14">
        <f t="shared" si="964"/>
        <v>0</v>
      </c>
      <c r="AA3028" s="14">
        <f t="shared" si="965"/>
        <v>0</v>
      </c>
      <c r="AB3028" s="14">
        <f t="shared" si="967"/>
        <v>437.71000000000004</v>
      </c>
      <c r="AC3028" s="15">
        <f t="shared" si="966"/>
        <v>633.1</v>
      </c>
      <c r="AD3028" s="48">
        <f>(ROUND(AC3028-AC3019,1)/AC3019)</f>
        <v>0.29627354627354624</v>
      </c>
      <c r="AE3028" s="113"/>
      <c r="AF3028" s="60"/>
    </row>
    <row r="3029" spans="1:32">
      <c r="A3029" s="99" t="s">
        <v>848</v>
      </c>
      <c r="B3029" s="87"/>
      <c r="C3029" s="21" t="s">
        <v>328</v>
      </c>
      <c r="D3029" s="12">
        <v>148</v>
      </c>
      <c r="E3029" s="12">
        <v>0</v>
      </c>
      <c r="F3029" s="12">
        <v>0</v>
      </c>
      <c r="G3029" s="12">
        <v>0</v>
      </c>
      <c r="H3029" s="12">
        <v>0</v>
      </c>
      <c r="I3029" s="13">
        <v>80</v>
      </c>
      <c r="J3029" s="13">
        <v>0</v>
      </c>
      <c r="K3029" s="13">
        <v>0</v>
      </c>
      <c r="L3029" s="13">
        <v>0</v>
      </c>
      <c r="M3029" s="13">
        <v>70</v>
      </c>
      <c r="N3029" s="14">
        <f>D3029*$D$13</f>
        <v>192.4</v>
      </c>
      <c r="O3029" s="14">
        <f>E3029*$E$13</f>
        <v>0</v>
      </c>
      <c r="P3029" s="14">
        <f>F3029*$F$13</f>
        <v>0</v>
      </c>
      <c r="Q3029" s="14">
        <f>G3029*$G$13</f>
        <v>0</v>
      </c>
      <c r="R3029" s="14">
        <f>H3029*$H$13</f>
        <v>0</v>
      </c>
      <c r="S3029" s="14">
        <f>(N3029/100)*(I3029*$I$14)+(N3029/100)*(J3029*$J$14)+(N3029/100)*(M3029*$M$14)</f>
        <v>432.90000000000003</v>
      </c>
      <c r="T3029" s="14">
        <f>(O3029/100)*(K3029*$K$13)+(O3029/100)*(M3029*$M$13)</f>
        <v>0</v>
      </c>
      <c r="U3029" s="14">
        <f>(P3029/100)*(K3029*$K$13)+(P3029/100)*(L3029*$L$13)+(P3029/100)*(M3029*$M$13)</f>
        <v>0</v>
      </c>
      <c r="V3029" s="14">
        <f>(Q3029/100)*(L3029*$L$13)+(Q3029/100)*(M3029*$M$13)</f>
        <v>0</v>
      </c>
      <c r="W3029" s="14">
        <f>(R3029/100)*(K3029*$K$13)+(R3029/100)*(L3029*$L$13)+(R3029/100)*(M3029*$M$13)</f>
        <v>0</v>
      </c>
      <c r="X3029" s="14">
        <f t="shared" si="962"/>
        <v>625.30000000000007</v>
      </c>
      <c r="Y3029" s="14">
        <f t="shared" si="963"/>
        <v>0</v>
      </c>
      <c r="Z3029" s="14">
        <f t="shared" si="964"/>
        <v>0</v>
      </c>
      <c r="AA3029" s="14">
        <f t="shared" si="965"/>
        <v>0</v>
      </c>
      <c r="AB3029" s="14">
        <f t="shared" si="967"/>
        <v>0</v>
      </c>
      <c r="AC3029" s="15">
        <f t="shared" si="966"/>
        <v>625.29999999999995</v>
      </c>
      <c r="AD3029" s="48">
        <f>(ROUND(AC3029-AC3019,1)/AC3019)</f>
        <v>0.28030303030303033</v>
      </c>
      <c r="AE3029" s="113"/>
      <c r="AF3029" s="60"/>
    </row>
    <row r="3030" spans="1:32">
      <c r="A3030" s="99" t="s">
        <v>849</v>
      </c>
      <c r="B3030" s="87"/>
      <c r="C3030" s="21" t="s">
        <v>329</v>
      </c>
      <c r="D3030" s="12">
        <v>148</v>
      </c>
      <c r="E3030" s="12">
        <v>0</v>
      </c>
      <c r="F3030" s="12">
        <v>0</v>
      </c>
      <c r="G3030" s="12">
        <v>0</v>
      </c>
      <c r="H3030" s="12">
        <v>0</v>
      </c>
      <c r="I3030" s="13">
        <v>80</v>
      </c>
      <c r="J3030" s="13">
        <v>0</v>
      </c>
      <c r="K3030" s="13">
        <v>70</v>
      </c>
      <c r="L3030" s="13">
        <v>0</v>
      </c>
      <c r="M3030" s="13">
        <v>0</v>
      </c>
      <c r="N3030" s="14">
        <f>D3030*$D$14</f>
        <v>192.4</v>
      </c>
      <c r="O3030" s="14">
        <f>E3030*$E$14</f>
        <v>0</v>
      </c>
      <c r="P3030" s="14">
        <f>F3030*$F$14</f>
        <v>0</v>
      </c>
      <c r="Q3030" s="14">
        <f>G3030*$G$14</f>
        <v>0</v>
      </c>
      <c r="R3030" s="14">
        <f>H3030*$H$14</f>
        <v>0</v>
      </c>
      <c r="S3030" s="14">
        <f>(N3030/100)*(I3030*$I$14)+(N3030/100)*(J3030*$J$14)+(N3030/100)*(K3030*$K$14)</f>
        <v>432.90000000000003</v>
      </c>
      <c r="T3030" s="14">
        <f>(O3030/100)*(K3030*$K$14)</f>
        <v>0</v>
      </c>
      <c r="U3030" s="14">
        <f>(P3030/100)*(K3030*$K$14)+(P3030/100)*(L3030*$L$14)</f>
        <v>0</v>
      </c>
      <c r="V3030" s="14">
        <f>(Q3030/100)*(L3030*$L$14)</f>
        <v>0</v>
      </c>
      <c r="W3030" s="14">
        <f>(R3030/100)*(K3030*$L$14)+(R3030/100)*(L3030*$M$14)</f>
        <v>0</v>
      </c>
      <c r="X3030" s="14">
        <f t="shared" si="962"/>
        <v>625.30000000000007</v>
      </c>
      <c r="Y3030" s="14">
        <f t="shared" si="963"/>
        <v>0</v>
      </c>
      <c r="Z3030" s="14">
        <f t="shared" si="964"/>
        <v>0</v>
      </c>
      <c r="AA3030" s="14">
        <f t="shared" si="965"/>
        <v>0</v>
      </c>
      <c r="AB3030" s="14">
        <f t="shared" si="967"/>
        <v>0</v>
      </c>
      <c r="AC3030" s="15">
        <f t="shared" si="966"/>
        <v>625.29999999999995</v>
      </c>
      <c r="AD3030" s="48">
        <f>(ROUND(AC3030-AC3019,1)/AC3019)</f>
        <v>0.28030303030303033</v>
      </c>
      <c r="AE3030" s="113"/>
      <c r="AF3030" s="60"/>
    </row>
    <row r="3031" spans="1:32">
      <c r="A3031" s="99"/>
      <c r="B3031" s="87"/>
      <c r="C3031" s="21" t="s">
        <v>330</v>
      </c>
      <c r="D3031" s="12">
        <v>148</v>
      </c>
      <c r="E3031" s="12">
        <v>0</v>
      </c>
      <c r="F3031" s="12">
        <v>0</v>
      </c>
      <c r="G3031" s="12">
        <v>0</v>
      </c>
      <c r="H3031" s="12">
        <v>0</v>
      </c>
      <c r="I3031" s="13">
        <v>80</v>
      </c>
      <c r="J3031" s="13">
        <v>0</v>
      </c>
      <c r="K3031" s="13">
        <v>0</v>
      </c>
      <c r="L3031" s="13">
        <v>70</v>
      </c>
      <c r="M3031" s="13">
        <v>0</v>
      </c>
      <c r="N3031" s="14">
        <f>D3031*$D$15</f>
        <v>192.4</v>
      </c>
      <c r="O3031" s="14">
        <f>E3031*$E$15</f>
        <v>0</v>
      </c>
      <c r="P3031" s="14">
        <f>F3031*$F$15</f>
        <v>0</v>
      </c>
      <c r="Q3031" s="14">
        <f>G3031*$G$15</f>
        <v>0</v>
      </c>
      <c r="R3031" s="14">
        <f>H3031*$H$15</f>
        <v>0</v>
      </c>
      <c r="S3031" s="14">
        <f>(N3031/100)*(I3031*$I$15)+(N3031/100)*(J3031*$J$15)+(N3031/100)*(L3031*$L$15)</f>
        <v>432.90000000000003</v>
      </c>
      <c r="T3031" s="14">
        <f>(O3031/100)*(K3031*$K$15)</f>
        <v>0</v>
      </c>
      <c r="U3031" s="14">
        <f>(P3031/100)*(K3031*$K$15)+(P3031/100)*(L3031*$L$15)</f>
        <v>0</v>
      </c>
      <c r="V3031" s="14">
        <f>(Q3031/100)*(L3031*$L$15)</f>
        <v>0</v>
      </c>
      <c r="W3031" s="14">
        <f>(R3031/100)*(K3031*$K$15)+(R3031/100)*(L3031*$L$15)</f>
        <v>0</v>
      </c>
      <c r="X3031" s="14">
        <f t="shared" si="962"/>
        <v>625.30000000000007</v>
      </c>
      <c r="Y3031" s="14">
        <f t="shared" si="963"/>
        <v>0</v>
      </c>
      <c r="Z3031" s="14">
        <f t="shared" si="964"/>
        <v>0</v>
      </c>
      <c r="AA3031" s="14">
        <f t="shared" si="965"/>
        <v>0</v>
      </c>
      <c r="AB3031" s="14">
        <f t="shared" si="967"/>
        <v>0</v>
      </c>
      <c r="AC3031" s="15">
        <f t="shared" si="966"/>
        <v>625.29999999999995</v>
      </c>
      <c r="AD3031" s="48">
        <f>(ROUND(AC3031-AC3019,1)/AC3019)</f>
        <v>0.28030303030303033</v>
      </c>
      <c r="AE3031" s="113"/>
      <c r="AF3031" s="60"/>
    </row>
    <row r="3032" spans="1:32">
      <c r="A3032" s="99"/>
      <c r="B3032" s="87"/>
      <c r="C3032" s="21" t="s">
        <v>326</v>
      </c>
      <c r="D3032" s="12">
        <v>148</v>
      </c>
      <c r="E3032" s="12">
        <v>0</v>
      </c>
      <c r="F3032" s="12">
        <v>0</v>
      </c>
      <c r="G3032" s="12">
        <v>0</v>
      </c>
      <c r="H3032" s="12">
        <v>0</v>
      </c>
      <c r="I3032" s="13">
        <v>80</v>
      </c>
      <c r="J3032" s="13">
        <v>46</v>
      </c>
      <c r="K3032" s="13">
        <v>0</v>
      </c>
      <c r="L3032" s="13">
        <v>0</v>
      </c>
      <c r="M3032" s="13">
        <v>0</v>
      </c>
      <c r="N3032" s="14">
        <f>D3032*$D$16</f>
        <v>192.4</v>
      </c>
      <c r="O3032" s="14">
        <f>E3032*$E$16</f>
        <v>0</v>
      </c>
      <c r="P3032" s="14">
        <f>F3032*$F$16</f>
        <v>0</v>
      </c>
      <c r="Q3032" s="14">
        <f>G3032*$G$16</f>
        <v>0</v>
      </c>
      <c r="R3032" s="14">
        <f>H3032*$H$16</f>
        <v>0</v>
      </c>
      <c r="S3032" s="14">
        <f>(N3032/100)*(I3032*$I$16)+(N3032/100)*(J3032*$J$16)</f>
        <v>357.47919999999999</v>
      </c>
      <c r="T3032" s="14">
        <f>(O3032/100)*(K3032*$K$16)</f>
        <v>0</v>
      </c>
      <c r="U3032" s="14">
        <f>(P3032/100)*(K3032*$K$16)+(P3032/100)*(L3032*$L$16)</f>
        <v>0</v>
      </c>
      <c r="V3032" s="14">
        <f>(Q3032/100)*(L3032*$L$16)</f>
        <v>0</v>
      </c>
      <c r="W3032" s="14">
        <f>(R3032/100)*(K3032*$K$16)+(R3032/100)*(L3032*$L$16)</f>
        <v>0</v>
      </c>
      <c r="X3032" s="14">
        <f t="shared" si="962"/>
        <v>549.87919999999997</v>
      </c>
      <c r="Y3032" s="14">
        <f t="shared" si="963"/>
        <v>0</v>
      </c>
      <c r="Z3032" s="14">
        <f t="shared" si="964"/>
        <v>0</v>
      </c>
      <c r="AA3032" s="14">
        <f t="shared" si="965"/>
        <v>0</v>
      </c>
      <c r="AB3032" s="14">
        <f t="shared" si="967"/>
        <v>0</v>
      </c>
      <c r="AC3032" s="15">
        <f t="shared" si="966"/>
        <v>549.9</v>
      </c>
      <c r="AD3032" s="48">
        <f>(ROUND(AC3032-AC3019,1)/AC3019)</f>
        <v>0.12592137592137592</v>
      </c>
      <c r="AE3032" s="113"/>
      <c r="AF3032" s="60"/>
    </row>
    <row r="3033" spans="1:32">
      <c r="A3033" s="99"/>
      <c r="B3033" s="87"/>
      <c r="C3033" s="21" t="s">
        <v>327</v>
      </c>
      <c r="D3033" s="12">
        <v>148</v>
      </c>
      <c r="E3033" s="12">
        <v>0</v>
      </c>
      <c r="F3033" s="12">
        <v>0</v>
      </c>
      <c r="G3033" s="12">
        <v>0</v>
      </c>
      <c r="H3033" s="12">
        <v>0</v>
      </c>
      <c r="I3033" s="13">
        <v>92</v>
      </c>
      <c r="J3033" s="13">
        <v>0</v>
      </c>
      <c r="K3033" s="13">
        <v>0</v>
      </c>
      <c r="L3033" s="13">
        <v>0</v>
      </c>
      <c r="M3033" s="13">
        <v>0</v>
      </c>
      <c r="N3033" s="14">
        <f>D3033*$D$17</f>
        <v>192.4</v>
      </c>
      <c r="O3033" s="14">
        <f>E3033*$E$17</f>
        <v>0</v>
      </c>
      <c r="P3033" s="14">
        <f>F3033*$F$17</f>
        <v>0</v>
      </c>
      <c r="Q3033" s="14">
        <f>G3033*$G$17</f>
        <v>0</v>
      </c>
      <c r="R3033" s="14">
        <f>H3033*$H$17</f>
        <v>0</v>
      </c>
      <c r="S3033" s="14">
        <f>(N3033/100)*(I3033*$I$17)+(N3033/100)*(J3033*$J$17)</f>
        <v>407.11840000000001</v>
      </c>
      <c r="T3033" s="14">
        <f>(O3033/100)*(K3033*$K$17)</f>
        <v>0</v>
      </c>
      <c r="U3033" s="14">
        <f>(P3033/100)*(K3033*$K$17)+(P3033/100)*(L3033*$L$17)</f>
        <v>0</v>
      </c>
      <c r="V3033" s="14">
        <f>(Q3033/100)*(L3033*$L$17)</f>
        <v>0</v>
      </c>
      <c r="W3033" s="14">
        <f>(R3033/100)*(K3033*$K$17)+(R3033/100)*(L3033*$L$17)</f>
        <v>0</v>
      </c>
      <c r="X3033" s="14">
        <f t="shared" si="962"/>
        <v>599.51840000000004</v>
      </c>
      <c r="Y3033" s="14">
        <f t="shared" si="963"/>
        <v>0</v>
      </c>
      <c r="Z3033" s="14">
        <f t="shared" si="964"/>
        <v>0</v>
      </c>
      <c r="AA3033" s="14">
        <f t="shared" si="965"/>
        <v>0</v>
      </c>
      <c r="AB3033" s="14">
        <f t="shared" si="967"/>
        <v>0</v>
      </c>
      <c r="AC3033" s="15">
        <f t="shared" si="966"/>
        <v>599.5</v>
      </c>
      <c r="AD3033" s="48">
        <f>(ROUND(AC3033-AC3019,1)/AC3019)</f>
        <v>0.22747747747747749</v>
      </c>
      <c r="AE3033" s="113"/>
      <c r="AF3033" s="60"/>
    </row>
    <row r="3034" spans="1:32">
      <c r="A3034" s="106" t="s">
        <v>0</v>
      </c>
      <c r="B3034" s="88" t="s">
        <v>142</v>
      </c>
      <c r="C3034" s="50" t="s">
        <v>244</v>
      </c>
      <c r="D3034" s="11">
        <v>150</v>
      </c>
      <c r="E3034" s="11">
        <v>0</v>
      </c>
      <c r="F3034" s="11">
        <v>0</v>
      </c>
      <c r="G3034" s="11">
        <v>0</v>
      </c>
      <c r="H3034" s="11">
        <v>0</v>
      </c>
      <c r="I3034" s="51">
        <v>80</v>
      </c>
      <c r="J3034" s="51">
        <v>0</v>
      </c>
      <c r="K3034" s="51">
        <v>0</v>
      </c>
      <c r="L3034" s="51">
        <v>0</v>
      </c>
      <c r="M3034" s="51">
        <v>0</v>
      </c>
      <c r="N3034" s="52">
        <f>D3034*$D$3</f>
        <v>225</v>
      </c>
      <c r="O3034" s="52">
        <f>E3034*$E$3</f>
        <v>0</v>
      </c>
      <c r="P3034" s="52">
        <f>F3034*$F$3</f>
        <v>0</v>
      </c>
      <c r="Q3034" s="52">
        <f>G3034*$G$3</f>
        <v>0</v>
      </c>
      <c r="R3034" s="52">
        <f>H3034*$H$3</f>
        <v>0</v>
      </c>
      <c r="S3034" s="52">
        <f>(N3034/100)*(I3034*$I$3)+(N3034/100)*(J3034*$J$3)</f>
        <v>270</v>
      </c>
      <c r="T3034" s="52">
        <f>(O3034/100)*(K3034*$K$3)</f>
        <v>0</v>
      </c>
      <c r="U3034" s="52">
        <f>(P3034/100)*(K3034*$K$3)+(P3034/100)*(L3034*$L$3)</f>
        <v>0</v>
      </c>
      <c r="V3034" s="52">
        <f>(Q3034/100)*(L3034*$L$3)</f>
        <v>0</v>
      </c>
      <c r="W3034" s="52">
        <f>(R3034/100)*(K3034*$K$3)+(R3034/100)*(L3034*$L$3)</f>
        <v>0</v>
      </c>
      <c r="X3034" s="52">
        <f t="shared" si="962"/>
        <v>495</v>
      </c>
      <c r="Y3034" s="52">
        <f t="shared" si="963"/>
        <v>0</v>
      </c>
      <c r="Z3034" s="52">
        <f t="shared" si="964"/>
        <v>0</v>
      </c>
      <c r="AA3034" s="52">
        <f t="shared" si="965"/>
        <v>0</v>
      </c>
      <c r="AB3034" s="52">
        <f t="shared" si="967"/>
        <v>0</v>
      </c>
      <c r="AC3034" s="53">
        <f>ROUND(X3034+Y3034+Z3034+AA3034+AB3034,1)</f>
        <v>495</v>
      </c>
      <c r="AD3034" s="58">
        <v>0</v>
      </c>
      <c r="AE3034" s="113" t="s">
        <v>814</v>
      </c>
      <c r="AF3034" s="60"/>
    </row>
    <row r="3035" spans="1:32">
      <c r="A3035" s="99" t="s">
        <v>815</v>
      </c>
      <c r="B3035" s="89">
        <v>32</v>
      </c>
      <c r="C3035" s="21" t="s">
        <v>325</v>
      </c>
      <c r="D3035" s="12">
        <v>150</v>
      </c>
      <c r="E3035" s="12">
        <v>0</v>
      </c>
      <c r="F3035" s="12">
        <v>0</v>
      </c>
      <c r="G3035" s="12">
        <v>0</v>
      </c>
      <c r="H3035" s="12">
        <v>0</v>
      </c>
      <c r="I3035" s="13">
        <v>95</v>
      </c>
      <c r="J3035" s="13">
        <v>15</v>
      </c>
      <c r="K3035" s="13">
        <v>0</v>
      </c>
      <c r="L3035" s="13">
        <v>0</v>
      </c>
      <c r="M3035" s="13">
        <v>0</v>
      </c>
      <c r="N3035" s="14">
        <f>D3035*$D$4</f>
        <v>195</v>
      </c>
      <c r="O3035" s="14">
        <f>E3035*$E$4</f>
        <v>0</v>
      </c>
      <c r="P3035" s="14">
        <f>F3035*$F$4</f>
        <v>0</v>
      </c>
      <c r="Q3035" s="14">
        <f>G3035*$G$4</f>
        <v>0</v>
      </c>
      <c r="R3035" s="14">
        <f>H3035*$H$4</f>
        <v>0</v>
      </c>
      <c r="S3035" s="14">
        <f>(N3035/100)*(I3035*$I$4)+(N3035/100)*(J3035*$J$4)</f>
        <v>386.09999999999997</v>
      </c>
      <c r="T3035" s="14">
        <f>(O3035/100)*(K3035*$K$4)</f>
        <v>0</v>
      </c>
      <c r="U3035" s="14">
        <f>(P3035/100)*(K3035*$K$4)+(P3035/100)*(L3035*$L$4)</f>
        <v>0</v>
      </c>
      <c r="V3035" s="14">
        <f>(Q3035/100)*(L3035*$L$4)</f>
        <v>0</v>
      </c>
      <c r="W3035" s="14">
        <f>(R3035/100)*(K3035*$K$4)+(R3035/100)*(L3035*$L$4)</f>
        <v>0</v>
      </c>
      <c r="X3035" s="14">
        <f t="shared" si="962"/>
        <v>581.09999999999991</v>
      </c>
      <c r="Y3035" s="14">
        <f t="shared" si="963"/>
        <v>0</v>
      </c>
      <c r="Z3035" s="14">
        <f t="shared" si="964"/>
        <v>0</v>
      </c>
      <c r="AA3035" s="14">
        <f t="shared" si="965"/>
        <v>0</v>
      </c>
      <c r="AB3035" s="14">
        <f>R3035+W3035</f>
        <v>0</v>
      </c>
      <c r="AC3035" s="15">
        <f>ROUND(X3035+Y3035+Z3035+AA3035+AB3035,1)</f>
        <v>581.1</v>
      </c>
      <c r="AD3035" s="48">
        <f>(ROUND(AC3035-AC3034,1)/AC3034)</f>
        <v>0.17393939393939392</v>
      </c>
      <c r="AE3035" s="113"/>
      <c r="AF3035" s="60"/>
    </row>
    <row r="3036" spans="1:32">
      <c r="A3036" s="99" t="s">
        <v>816</v>
      </c>
      <c r="B3036" s="89">
        <v>0</v>
      </c>
      <c r="C3036" s="21" t="s">
        <v>850</v>
      </c>
      <c r="D3036" s="12">
        <v>150</v>
      </c>
      <c r="E3036" s="12">
        <v>0</v>
      </c>
      <c r="F3036" s="12">
        <v>0</v>
      </c>
      <c r="G3036" s="12">
        <v>0</v>
      </c>
      <c r="H3036" s="12">
        <v>0</v>
      </c>
      <c r="I3036" s="13">
        <v>80</v>
      </c>
      <c r="J3036" s="13">
        <v>0</v>
      </c>
      <c r="K3036" s="13">
        <v>0</v>
      </c>
      <c r="L3036" s="13">
        <v>0</v>
      </c>
      <c r="M3036" s="13">
        <v>0</v>
      </c>
      <c r="N3036" s="14">
        <f>D3036*$D$5</f>
        <v>210</v>
      </c>
      <c r="O3036" s="14">
        <f>E3036*$E$5</f>
        <v>0</v>
      </c>
      <c r="P3036" s="14">
        <f>F3036*$F$5</f>
        <v>0</v>
      </c>
      <c r="Q3036" s="14">
        <f>G3036*$G$5</f>
        <v>0</v>
      </c>
      <c r="R3036" s="14">
        <f>H3036*$H$5</f>
        <v>0</v>
      </c>
      <c r="S3036" s="14">
        <f>(N3036/100)*(I3036*$I$5)+(N3036/100)*(J3036*$J$5)</f>
        <v>252</v>
      </c>
      <c r="T3036" s="14">
        <f>(O3036/100)*(K3036*$K$5)</f>
        <v>0</v>
      </c>
      <c r="U3036" s="14">
        <f>(P3036/100)*(K3036*$K$5)+(P3036/100)*(L3036*$L$5)</f>
        <v>0</v>
      </c>
      <c r="V3036" s="14">
        <f>(Q3036/100)*(L3036*$L$5)</f>
        <v>0</v>
      </c>
      <c r="W3036" s="14">
        <f>(R3036/100)*(K3036*$K$5)+(R3036/100)*(L3036*$L$5)</f>
        <v>0</v>
      </c>
      <c r="X3036" s="14">
        <f t="shared" si="962"/>
        <v>462</v>
      </c>
      <c r="Y3036" s="14">
        <f t="shared" si="963"/>
        <v>0</v>
      </c>
      <c r="Z3036" s="14">
        <f t="shared" si="964"/>
        <v>0</v>
      </c>
      <c r="AA3036" s="14">
        <f t="shared" si="965"/>
        <v>0</v>
      </c>
      <c r="AB3036" s="14">
        <f>R3036+W3036</f>
        <v>0</v>
      </c>
      <c r="AC3036" s="15">
        <f t="shared" ref="AC3036:AC3048" si="968">ROUND(X3036+Y3036+Z3036+AA3036+AB3036,1)</f>
        <v>462</v>
      </c>
      <c r="AD3036" s="48">
        <f>(ROUND(AC3036-AC3034,1)/AC3034)</f>
        <v>-6.6666666666666666E-2</v>
      </c>
      <c r="AE3036" s="113"/>
      <c r="AF3036" s="60"/>
    </row>
    <row r="3037" spans="1:32">
      <c r="A3037" s="99" t="s">
        <v>817</v>
      </c>
      <c r="B3037" s="89">
        <v>0</v>
      </c>
      <c r="C3037" s="21" t="s">
        <v>338</v>
      </c>
      <c r="D3037" s="12">
        <v>150</v>
      </c>
      <c r="E3037" s="12">
        <v>0</v>
      </c>
      <c r="F3037" s="12">
        <v>0</v>
      </c>
      <c r="G3037" s="12">
        <v>0</v>
      </c>
      <c r="H3037" s="12">
        <v>0</v>
      </c>
      <c r="I3037" s="13">
        <v>80</v>
      </c>
      <c r="J3037" s="13">
        <v>0</v>
      </c>
      <c r="K3037" s="13">
        <v>0</v>
      </c>
      <c r="L3037" s="13">
        <v>0</v>
      </c>
      <c r="M3037" s="13">
        <v>0</v>
      </c>
      <c r="N3037" s="14">
        <f>D3037*$D$6</f>
        <v>210</v>
      </c>
      <c r="O3037" s="14">
        <f>E3037*$E$6</f>
        <v>0</v>
      </c>
      <c r="P3037" s="14">
        <f>F3037*$F$6</f>
        <v>0</v>
      </c>
      <c r="Q3037" s="14">
        <f>G3037*$G$6</f>
        <v>0</v>
      </c>
      <c r="R3037" s="14">
        <f>H3037*$H$6</f>
        <v>0</v>
      </c>
      <c r="S3037" s="14">
        <f>(N3037/100)*(I3037*$I$6)+(N3037/100)*(J3037*$J$6)</f>
        <v>252</v>
      </c>
      <c r="T3037" s="14">
        <f>(O3037/100)*(K3037*$K$6)</f>
        <v>0</v>
      </c>
      <c r="U3037" s="14">
        <f>(P3037/100)*(K3037*$K$6)+(P3037/100)*(L3037*$L$6)</f>
        <v>0</v>
      </c>
      <c r="V3037" s="14">
        <f>(Q3037/100)*(L3037*$L$6)</f>
        <v>0</v>
      </c>
      <c r="W3037" s="14">
        <f>(R3037/100)*(K3037*$K$6)+(R3037/100)*(L3037*$L$6)</f>
        <v>0</v>
      </c>
      <c r="X3037" s="14">
        <f t="shared" si="962"/>
        <v>462</v>
      </c>
      <c r="Y3037" s="14">
        <f t="shared" si="963"/>
        <v>0</v>
      </c>
      <c r="Z3037" s="14">
        <f t="shared" si="964"/>
        <v>0</v>
      </c>
      <c r="AA3037" s="14">
        <f t="shared" si="965"/>
        <v>0</v>
      </c>
      <c r="AB3037" s="14">
        <f t="shared" ref="AB3037:AB3049" si="969">R3037+W3037</f>
        <v>0</v>
      </c>
      <c r="AC3037" s="15">
        <f t="shared" si="968"/>
        <v>462</v>
      </c>
      <c r="AD3037" s="48">
        <f>(ROUND(AC3037-AC3034,1)/AC3034)</f>
        <v>-6.6666666666666666E-2</v>
      </c>
      <c r="AE3037" s="113"/>
      <c r="AF3037" s="60"/>
    </row>
    <row r="3038" spans="1:32">
      <c r="A3038" s="99" t="s">
        <v>818</v>
      </c>
      <c r="B3038" s="89">
        <v>0</v>
      </c>
      <c r="C3038" s="21" t="s">
        <v>339</v>
      </c>
      <c r="D3038" s="12">
        <v>150</v>
      </c>
      <c r="E3038" s="12">
        <v>0</v>
      </c>
      <c r="F3038" s="12">
        <v>0</v>
      </c>
      <c r="G3038" s="12">
        <v>0</v>
      </c>
      <c r="H3038" s="12">
        <v>0</v>
      </c>
      <c r="I3038" s="13">
        <v>80</v>
      </c>
      <c r="J3038" s="13">
        <v>0</v>
      </c>
      <c r="K3038" s="13">
        <v>0</v>
      </c>
      <c r="L3038" s="13">
        <v>0</v>
      </c>
      <c r="M3038" s="13">
        <v>0</v>
      </c>
      <c r="N3038" s="14">
        <f>D3038*$D$7</f>
        <v>210</v>
      </c>
      <c r="O3038" s="14">
        <f>E3038*$E$7</f>
        <v>0</v>
      </c>
      <c r="P3038" s="14">
        <f>F3038*$F$7</f>
        <v>0</v>
      </c>
      <c r="Q3038" s="14">
        <f>G3038*$G$7</f>
        <v>0</v>
      </c>
      <c r="R3038" s="14">
        <f>H3038*$H$7</f>
        <v>0</v>
      </c>
      <c r="S3038" s="14">
        <f>(N3038/100)*(I3038*$I$7)+(N3038/100)*(J3038*$J$7)</f>
        <v>252</v>
      </c>
      <c r="T3038" s="14">
        <f>(O3038/100)*(K3038*$K$7)</f>
        <v>0</v>
      </c>
      <c r="U3038" s="14">
        <f>(P3038/100)*(K3038*$K$7)+(P3038/100)*(L3038*$L$7)</f>
        <v>0</v>
      </c>
      <c r="V3038" s="14">
        <f>(Q3038/100)*(L3038*$L$7)</f>
        <v>0</v>
      </c>
      <c r="W3038" s="14">
        <f>(R3038/100)*(K3038*$K$7)+(R3038/100)*(L3038*$L$7)</f>
        <v>0</v>
      </c>
      <c r="X3038" s="14">
        <f t="shared" si="962"/>
        <v>462</v>
      </c>
      <c r="Y3038" s="14">
        <f t="shared" si="963"/>
        <v>0</v>
      </c>
      <c r="Z3038" s="14">
        <f t="shared" si="964"/>
        <v>0</v>
      </c>
      <c r="AA3038" s="14">
        <f t="shared" si="965"/>
        <v>0</v>
      </c>
      <c r="AB3038" s="14">
        <f t="shared" si="969"/>
        <v>0</v>
      </c>
      <c r="AC3038" s="15">
        <f t="shared" si="968"/>
        <v>462</v>
      </c>
      <c r="AD3038" s="48">
        <f>(ROUND(AC3038-AC3034,1)/AC3034)</f>
        <v>-6.6666666666666666E-2</v>
      </c>
      <c r="AE3038" s="113"/>
      <c r="AF3038" s="60"/>
    </row>
    <row r="3039" spans="1:32">
      <c r="A3039" s="99" t="s">
        <v>667</v>
      </c>
      <c r="B3039" s="89"/>
      <c r="C3039" s="21" t="s">
        <v>340</v>
      </c>
      <c r="D3039" s="12">
        <v>150</v>
      </c>
      <c r="E3039" s="12">
        <v>0</v>
      </c>
      <c r="F3039" s="12">
        <v>0</v>
      </c>
      <c r="G3039" s="12">
        <v>0</v>
      </c>
      <c r="H3039" s="12">
        <v>0</v>
      </c>
      <c r="I3039" s="13">
        <v>80</v>
      </c>
      <c r="J3039" s="13">
        <v>0</v>
      </c>
      <c r="K3039" s="13">
        <v>0</v>
      </c>
      <c r="L3039" s="13">
        <v>0</v>
      </c>
      <c r="M3039" s="13">
        <v>0</v>
      </c>
      <c r="N3039" s="14">
        <f>D3039*$D$8</f>
        <v>210</v>
      </c>
      <c r="O3039" s="14">
        <f>E3039*$E$8</f>
        <v>0</v>
      </c>
      <c r="P3039" s="14">
        <f>F3039*$F$8</f>
        <v>0</v>
      </c>
      <c r="Q3039" s="14">
        <f>G3039*$G$8</f>
        <v>0</v>
      </c>
      <c r="R3039" s="14">
        <f>H3039*$H$8</f>
        <v>0</v>
      </c>
      <c r="S3039" s="14">
        <f>(N3039/100)*(I3039*$I$8)+(N3039/100)*(J3039*$J$8)</f>
        <v>252</v>
      </c>
      <c r="T3039" s="14">
        <f>(O3039/100)*(K3039*$K$8)</f>
        <v>0</v>
      </c>
      <c r="U3039" s="14">
        <f>(P3039/100)*(K3039*$K$8)+(P3039/100)*(L3039*$L$8)</f>
        <v>0</v>
      </c>
      <c r="V3039" s="14">
        <f>(Q3039/100)*(L3039*$L$8)</f>
        <v>0</v>
      </c>
      <c r="W3039" s="14">
        <f>(R3039/100)*(K3039*$K$8)+(R3039/100)*(L3039*$L$8)</f>
        <v>0</v>
      </c>
      <c r="X3039" s="14">
        <f t="shared" si="962"/>
        <v>462</v>
      </c>
      <c r="Y3039" s="14">
        <f t="shared" si="963"/>
        <v>0</v>
      </c>
      <c r="Z3039" s="14">
        <f t="shared" si="964"/>
        <v>0</v>
      </c>
      <c r="AA3039" s="14">
        <f t="shared" si="965"/>
        <v>0</v>
      </c>
      <c r="AB3039" s="14">
        <f t="shared" si="969"/>
        <v>0</v>
      </c>
      <c r="AC3039" s="15">
        <f t="shared" si="968"/>
        <v>462</v>
      </c>
      <c r="AD3039" s="48">
        <f>(ROUND(AC3039-AC3034,1)/AC3034)</f>
        <v>-6.6666666666666666E-2</v>
      </c>
      <c r="AE3039" s="113"/>
      <c r="AF3039" s="60"/>
    </row>
    <row r="3040" spans="1:32">
      <c r="A3040" s="99" t="s">
        <v>606</v>
      </c>
      <c r="B3040" s="89"/>
      <c r="C3040" s="21" t="s">
        <v>1</v>
      </c>
      <c r="D3040" s="12">
        <v>75</v>
      </c>
      <c r="E3040" s="12">
        <v>150</v>
      </c>
      <c r="F3040" s="12">
        <v>0</v>
      </c>
      <c r="G3040" s="12">
        <v>0</v>
      </c>
      <c r="H3040" s="12">
        <v>0</v>
      </c>
      <c r="I3040" s="13">
        <v>80</v>
      </c>
      <c r="J3040" s="13">
        <v>0</v>
      </c>
      <c r="K3040" s="13">
        <v>85</v>
      </c>
      <c r="L3040" s="13">
        <v>0</v>
      </c>
      <c r="M3040" s="13">
        <v>0</v>
      </c>
      <c r="N3040" s="14">
        <f>D3040*$D$9</f>
        <v>90</v>
      </c>
      <c r="O3040" s="14">
        <f>E3040*$E$9</f>
        <v>195</v>
      </c>
      <c r="P3040" s="14">
        <f>F3040*$F$9</f>
        <v>0</v>
      </c>
      <c r="Q3040" s="14">
        <f>G3040*$G$9</f>
        <v>0</v>
      </c>
      <c r="R3040" s="14">
        <f>H3040*$H$9</f>
        <v>0</v>
      </c>
      <c r="S3040" s="14">
        <f>(N3040/100)*(I3040*$I$9)+(N3040/100)*(J3040*$J$9)</f>
        <v>108</v>
      </c>
      <c r="T3040" s="14">
        <f>(O3040/100)*(K3040*$K$9)</f>
        <v>248.625</v>
      </c>
      <c r="U3040" s="14">
        <f>(P3040/100)*(K3040*$K$9)+(P3040/100)*(L3040*$L$9)</f>
        <v>0</v>
      </c>
      <c r="V3040" s="14">
        <f>(Q3040/100)*(L3040*$L$9)</f>
        <v>0</v>
      </c>
      <c r="W3040" s="14">
        <f>(R3040/100)*(K3040*$K$9)+(R3040/100)*(L3040*$L$9)</f>
        <v>0</v>
      </c>
      <c r="X3040" s="14">
        <f t="shared" si="962"/>
        <v>198</v>
      </c>
      <c r="Y3040" s="14">
        <f t="shared" si="963"/>
        <v>443.625</v>
      </c>
      <c r="Z3040" s="14">
        <f t="shared" si="964"/>
        <v>0</v>
      </c>
      <c r="AA3040" s="14">
        <f t="shared" si="965"/>
        <v>0</v>
      </c>
      <c r="AB3040" s="14">
        <f t="shared" si="969"/>
        <v>0</v>
      </c>
      <c r="AC3040" s="15">
        <f t="shared" si="968"/>
        <v>641.6</v>
      </c>
      <c r="AD3040" s="48">
        <f>(ROUND(AC3040-AC3034,1)/AC3034)</f>
        <v>0.29616161616161613</v>
      </c>
      <c r="AE3040" s="113"/>
      <c r="AF3040" s="60"/>
    </row>
    <row r="3041" spans="1:32">
      <c r="A3041" s="99" t="s">
        <v>845</v>
      </c>
      <c r="B3041" s="89"/>
      <c r="C3041" s="21" t="s">
        <v>2</v>
      </c>
      <c r="D3041" s="12">
        <v>75</v>
      </c>
      <c r="E3041" s="12">
        <v>0</v>
      </c>
      <c r="F3041" s="12">
        <v>150</v>
      </c>
      <c r="G3041" s="12">
        <v>0</v>
      </c>
      <c r="H3041" s="12">
        <v>0</v>
      </c>
      <c r="I3041" s="13">
        <v>80</v>
      </c>
      <c r="J3041" s="13">
        <v>0</v>
      </c>
      <c r="K3041" s="13">
        <v>42.5</v>
      </c>
      <c r="L3041" s="13">
        <v>42.5</v>
      </c>
      <c r="M3041" s="13">
        <v>0</v>
      </c>
      <c r="N3041" s="14">
        <f>D3041*$D$10</f>
        <v>90</v>
      </c>
      <c r="O3041" s="14">
        <f>E3041*$E$10</f>
        <v>0</v>
      </c>
      <c r="P3041" s="14">
        <f>F3041*$F$10</f>
        <v>195</v>
      </c>
      <c r="Q3041" s="14">
        <f>G3041*$G$10</f>
        <v>0</v>
      </c>
      <c r="R3041" s="14">
        <f>H3041*$H$10</f>
        <v>0</v>
      </c>
      <c r="S3041" s="14">
        <f>(N3041/100)*(I3041*$I$10)+(N3041/100)*(J3041*$J$10)</f>
        <v>108</v>
      </c>
      <c r="T3041" s="14">
        <f>(O3041/100)*(K3041*$J$10)</f>
        <v>0</v>
      </c>
      <c r="U3041" s="14">
        <f>(P3041/100)*(K3041*$K$10)+(P3041/100)*(L3041*$L$10)</f>
        <v>248.625</v>
      </c>
      <c r="V3041" s="14">
        <f>(Q3041/100)*(L3041*$L$10)</f>
        <v>0</v>
      </c>
      <c r="W3041" s="14">
        <f>(R3041/100)*(K3041*$K$10)+(R3041/100)*(L3041*$L$10)</f>
        <v>0</v>
      </c>
      <c r="X3041" s="14">
        <f t="shared" si="962"/>
        <v>198</v>
      </c>
      <c r="Y3041" s="14">
        <f t="shared" si="963"/>
        <v>0</v>
      </c>
      <c r="Z3041" s="14">
        <f t="shared" si="964"/>
        <v>443.625</v>
      </c>
      <c r="AA3041" s="14">
        <f t="shared" si="965"/>
        <v>0</v>
      </c>
      <c r="AB3041" s="14">
        <f t="shared" si="969"/>
        <v>0</v>
      </c>
      <c r="AC3041" s="15">
        <f t="shared" si="968"/>
        <v>641.6</v>
      </c>
      <c r="AD3041" s="48">
        <f>(ROUND(AC3041-AC3034,1)/AC3034)</f>
        <v>0.29616161616161613</v>
      </c>
      <c r="AE3041" s="113"/>
      <c r="AF3041" s="60"/>
    </row>
    <row r="3042" spans="1:32">
      <c r="A3042" s="99" t="s">
        <v>846</v>
      </c>
      <c r="B3042" s="89"/>
      <c r="C3042" s="21" t="s">
        <v>3</v>
      </c>
      <c r="D3042" s="12">
        <v>75</v>
      </c>
      <c r="E3042" s="12">
        <v>0</v>
      </c>
      <c r="F3042" s="12">
        <v>0</v>
      </c>
      <c r="G3042" s="12">
        <v>150</v>
      </c>
      <c r="H3042" s="12">
        <v>0</v>
      </c>
      <c r="I3042" s="13">
        <v>80</v>
      </c>
      <c r="J3042" s="13">
        <v>0</v>
      </c>
      <c r="K3042" s="13">
        <v>0</v>
      </c>
      <c r="L3042" s="13">
        <v>85</v>
      </c>
      <c r="M3042" s="13">
        <v>0</v>
      </c>
      <c r="N3042" s="14">
        <f>D3042*$D$11</f>
        <v>90</v>
      </c>
      <c r="O3042" s="14">
        <f>E3042*$E$11</f>
        <v>0</v>
      </c>
      <c r="P3042" s="14">
        <f>F3042*$F$11</f>
        <v>0</v>
      </c>
      <c r="Q3042" s="14">
        <f>G3042*$G$11</f>
        <v>195</v>
      </c>
      <c r="R3042" s="14">
        <f>H3042*$H$11</f>
        <v>0</v>
      </c>
      <c r="S3042" s="14">
        <f>(N3042/100)*(I3042*$I$11)+(N3042/100)*(J3042*$J$11)</f>
        <v>108</v>
      </c>
      <c r="T3042" s="14">
        <f>(O3042/100)*(K3042*$K$11)</f>
        <v>0</v>
      </c>
      <c r="U3042" s="14">
        <f>(P3042/100)*(K3042*$K$11)+(P3042/100)*(L3042*$L$11)</f>
        <v>0</v>
      </c>
      <c r="V3042" s="14">
        <f>(Q3042/100)*(L3042*$L$11)</f>
        <v>248.625</v>
      </c>
      <c r="W3042" s="14">
        <f>(R3042/100)*(K3042*$K$11)+(R3042/100)*(L3042*$L$11)</f>
        <v>0</v>
      </c>
      <c r="X3042" s="14">
        <f t="shared" si="962"/>
        <v>198</v>
      </c>
      <c r="Y3042" s="14">
        <f t="shared" si="963"/>
        <v>0</v>
      </c>
      <c r="Z3042" s="14">
        <f t="shared" si="964"/>
        <v>0</v>
      </c>
      <c r="AA3042" s="14">
        <f t="shared" si="965"/>
        <v>443.625</v>
      </c>
      <c r="AB3042" s="14">
        <f t="shared" si="969"/>
        <v>0</v>
      </c>
      <c r="AC3042" s="15">
        <f t="shared" si="968"/>
        <v>641.6</v>
      </c>
      <c r="AD3042" s="48">
        <f>(ROUND(AC3042-AC3034,1)/AC3034)</f>
        <v>0.29616161616161613</v>
      </c>
      <c r="AE3042" s="113"/>
      <c r="AF3042" s="60"/>
    </row>
    <row r="3043" spans="1:32">
      <c r="A3043" s="99" t="s">
        <v>847</v>
      </c>
      <c r="B3043" s="89"/>
      <c r="C3043" s="21" t="s">
        <v>4</v>
      </c>
      <c r="D3043" s="12">
        <v>75</v>
      </c>
      <c r="E3043" s="12">
        <v>0</v>
      </c>
      <c r="F3043" s="12">
        <v>0</v>
      </c>
      <c r="G3043" s="12">
        <v>0</v>
      </c>
      <c r="H3043" s="12">
        <v>150</v>
      </c>
      <c r="I3043" s="13">
        <v>80</v>
      </c>
      <c r="J3043" s="13">
        <v>0</v>
      </c>
      <c r="K3043" s="13">
        <v>42.5</v>
      </c>
      <c r="L3043" s="13">
        <v>42.5</v>
      </c>
      <c r="M3043" s="13">
        <v>0</v>
      </c>
      <c r="N3043" s="14">
        <f>D3043*$D$12</f>
        <v>90</v>
      </c>
      <c r="O3043" s="14">
        <f>E3043*$E$12</f>
        <v>0</v>
      </c>
      <c r="P3043" s="14">
        <f>F3043*$F$12</f>
        <v>0</v>
      </c>
      <c r="Q3043" s="14">
        <f>G3043*$G$12</f>
        <v>0</v>
      </c>
      <c r="R3043" s="14">
        <f>H3043*$H$12</f>
        <v>195</v>
      </c>
      <c r="S3043" s="14">
        <f>(N3043/100)*(I3043*$I$12)+(N3043/100)*(J3043*$J$12)</f>
        <v>108</v>
      </c>
      <c r="T3043" s="14">
        <f>(O3043/100)*(K3043*$K$12)</f>
        <v>0</v>
      </c>
      <c r="U3043" s="14">
        <f>(P3043/100)*(K3043*$K$12)+(P3043/100)*(L3043*$L$12)</f>
        <v>0</v>
      </c>
      <c r="V3043" s="14">
        <f>(Q3043/100)*(L3043*$L$12)</f>
        <v>0</v>
      </c>
      <c r="W3043" s="14">
        <f>(R3043/100)*(K3043*$K$12)+(R3043/100)*(L3043*$L$12)</f>
        <v>248.625</v>
      </c>
      <c r="X3043" s="14">
        <f t="shared" si="962"/>
        <v>198</v>
      </c>
      <c r="Y3043" s="14">
        <f t="shared" si="963"/>
        <v>0</v>
      </c>
      <c r="Z3043" s="14">
        <f t="shared" si="964"/>
        <v>0</v>
      </c>
      <c r="AA3043" s="14">
        <f t="shared" si="965"/>
        <v>0</v>
      </c>
      <c r="AB3043" s="14">
        <f t="shared" si="969"/>
        <v>443.625</v>
      </c>
      <c r="AC3043" s="15">
        <f t="shared" si="968"/>
        <v>641.6</v>
      </c>
      <c r="AD3043" s="48">
        <f>(ROUND(AC3043-AC3034,1)/AC3034)</f>
        <v>0.29616161616161613</v>
      </c>
      <c r="AE3043" s="113"/>
      <c r="AF3043" s="60"/>
    </row>
    <row r="3044" spans="1:32">
      <c r="A3044" s="99" t="s">
        <v>848</v>
      </c>
      <c r="B3044" s="89"/>
      <c r="C3044" s="21" t="s">
        <v>328</v>
      </c>
      <c r="D3044" s="12">
        <v>150</v>
      </c>
      <c r="E3044" s="12">
        <v>0</v>
      </c>
      <c r="F3044" s="12">
        <v>0</v>
      </c>
      <c r="G3044" s="12">
        <v>0</v>
      </c>
      <c r="H3044" s="12">
        <v>0</v>
      </c>
      <c r="I3044" s="13">
        <v>80</v>
      </c>
      <c r="J3044" s="13">
        <v>0</v>
      </c>
      <c r="K3044" s="13">
        <v>0</v>
      </c>
      <c r="L3044" s="13">
        <v>0</v>
      </c>
      <c r="M3044" s="13">
        <v>70</v>
      </c>
      <c r="N3044" s="14">
        <f>D3044*$D$13</f>
        <v>195</v>
      </c>
      <c r="O3044" s="14">
        <f>E3044*$E$13</f>
        <v>0</v>
      </c>
      <c r="P3044" s="14">
        <f>F3044*$F$13</f>
        <v>0</v>
      </c>
      <c r="Q3044" s="14">
        <f>G3044*$G$13</f>
        <v>0</v>
      </c>
      <c r="R3044" s="14">
        <f>H3044*$H$13</f>
        <v>0</v>
      </c>
      <c r="S3044" s="14">
        <f>(N3044/100)*(I3044*$I$14)+(N3044/100)*(J3044*$J$14)+(N3044/100)*(M3044*$M$14)</f>
        <v>438.75</v>
      </c>
      <c r="T3044" s="14">
        <f>(O3044/100)*(K3044*$K$13)+(O3044/100)*(M3044*$M$13)</f>
        <v>0</v>
      </c>
      <c r="U3044" s="14">
        <f>(P3044/100)*(K3044*$K$13)+(P3044/100)*(L3044*$L$13)+(P3044/100)*(M3044*$M$13)</f>
        <v>0</v>
      </c>
      <c r="V3044" s="14">
        <f>(Q3044/100)*(L3044*$L$13)+(Q3044/100)*(M3044*$M$13)</f>
        <v>0</v>
      </c>
      <c r="W3044" s="14">
        <f>(R3044/100)*(K3044*$K$13)+(R3044/100)*(L3044*$L$13)+(R3044/100)*(M3044*$M$13)</f>
        <v>0</v>
      </c>
      <c r="X3044" s="14">
        <f t="shared" si="962"/>
        <v>633.75</v>
      </c>
      <c r="Y3044" s="14">
        <f t="shared" si="963"/>
        <v>0</v>
      </c>
      <c r="Z3044" s="14">
        <f t="shared" si="964"/>
        <v>0</v>
      </c>
      <c r="AA3044" s="14">
        <f t="shared" si="965"/>
        <v>0</v>
      </c>
      <c r="AB3044" s="14">
        <f t="shared" si="969"/>
        <v>0</v>
      </c>
      <c r="AC3044" s="15">
        <f t="shared" si="968"/>
        <v>633.79999999999995</v>
      </c>
      <c r="AD3044" s="48">
        <f>(ROUND(AC3044-AC3034,1)/AC3034)</f>
        <v>0.28040404040404043</v>
      </c>
      <c r="AE3044" s="113"/>
      <c r="AF3044" s="60"/>
    </row>
    <row r="3045" spans="1:32">
      <c r="A3045" s="99" t="s">
        <v>849</v>
      </c>
      <c r="B3045" s="89"/>
      <c r="C3045" s="21" t="s">
        <v>329</v>
      </c>
      <c r="D3045" s="12">
        <v>150</v>
      </c>
      <c r="E3045" s="12">
        <v>0</v>
      </c>
      <c r="F3045" s="12">
        <v>0</v>
      </c>
      <c r="G3045" s="12">
        <v>0</v>
      </c>
      <c r="H3045" s="12">
        <v>0</v>
      </c>
      <c r="I3045" s="13">
        <v>80</v>
      </c>
      <c r="J3045" s="13">
        <v>0</v>
      </c>
      <c r="K3045" s="13">
        <v>70</v>
      </c>
      <c r="L3045" s="13">
        <v>0</v>
      </c>
      <c r="M3045" s="13">
        <v>0</v>
      </c>
      <c r="N3045" s="14">
        <f>D3045*$D$14</f>
        <v>195</v>
      </c>
      <c r="O3045" s="14">
        <f>E3045*$E$14</f>
        <v>0</v>
      </c>
      <c r="P3045" s="14">
        <f>F3045*$F$14</f>
        <v>0</v>
      </c>
      <c r="Q3045" s="14">
        <f>G3045*$G$14</f>
        <v>0</v>
      </c>
      <c r="R3045" s="14">
        <f>H3045*$H$14</f>
        <v>0</v>
      </c>
      <c r="S3045" s="14">
        <f>(N3045/100)*(I3045*$I$14)+(N3045/100)*(J3045*$J$14)+(N3045/100)*(K3045*$K$14)</f>
        <v>438.75</v>
      </c>
      <c r="T3045" s="14">
        <f>(O3045/100)*(K3045*$K$14)</f>
        <v>0</v>
      </c>
      <c r="U3045" s="14">
        <f>(P3045/100)*(K3045*$K$14)+(P3045/100)*(L3045*$L$14)</f>
        <v>0</v>
      </c>
      <c r="V3045" s="14">
        <f>(Q3045/100)*(L3045*$L$14)</f>
        <v>0</v>
      </c>
      <c r="W3045" s="14">
        <f>(R3045/100)*(K3045*$L$14)+(R3045/100)*(L3045*$M$14)</f>
        <v>0</v>
      </c>
      <c r="X3045" s="14">
        <f t="shared" si="962"/>
        <v>633.75</v>
      </c>
      <c r="Y3045" s="14">
        <f t="shared" si="963"/>
        <v>0</v>
      </c>
      <c r="Z3045" s="14">
        <f t="shared" si="964"/>
        <v>0</v>
      </c>
      <c r="AA3045" s="14">
        <f t="shared" si="965"/>
        <v>0</v>
      </c>
      <c r="AB3045" s="14">
        <f t="shared" si="969"/>
        <v>0</v>
      </c>
      <c r="AC3045" s="15">
        <f t="shared" si="968"/>
        <v>633.79999999999995</v>
      </c>
      <c r="AD3045" s="48">
        <f>(ROUND(AC3045-AC3034,1)/AC3034)</f>
        <v>0.28040404040404043</v>
      </c>
      <c r="AE3045" s="113"/>
      <c r="AF3045" s="60"/>
    </row>
    <row r="3046" spans="1:32">
      <c r="A3046" s="99"/>
      <c r="B3046" s="89"/>
      <c r="C3046" s="21" t="s">
        <v>330</v>
      </c>
      <c r="D3046" s="12">
        <v>150</v>
      </c>
      <c r="E3046" s="12">
        <v>0</v>
      </c>
      <c r="F3046" s="12">
        <v>0</v>
      </c>
      <c r="G3046" s="12">
        <v>0</v>
      </c>
      <c r="H3046" s="12">
        <v>0</v>
      </c>
      <c r="I3046" s="13">
        <v>80</v>
      </c>
      <c r="J3046" s="13">
        <v>0</v>
      </c>
      <c r="K3046" s="13">
        <v>0</v>
      </c>
      <c r="L3046" s="13">
        <v>70</v>
      </c>
      <c r="M3046" s="13">
        <v>0</v>
      </c>
      <c r="N3046" s="14">
        <f>D3046*$D$15</f>
        <v>195</v>
      </c>
      <c r="O3046" s="14">
        <f>E3046*$E$15</f>
        <v>0</v>
      </c>
      <c r="P3046" s="14">
        <f>F3046*$F$15</f>
        <v>0</v>
      </c>
      <c r="Q3046" s="14">
        <f>G3046*$G$15</f>
        <v>0</v>
      </c>
      <c r="R3046" s="14">
        <f>H3046*$H$15</f>
        <v>0</v>
      </c>
      <c r="S3046" s="14">
        <f>(N3046/100)*(I3046*$I$15)+(N3046/100)*(J3046*$J$15)+(N3046/100)*(L3046*$L$15)</f>
        <v>438.75</v>
      </c>
      <c r="T3046" s="14">
        <f>(O3046/100)*(K3046*$K$15)</f>
        <v>0</v>
      </c>
      <c r="U3046" s="14">
        <f>(P3046/100)*(K3046*$K$15)+(P3046/100)*(L3046*$L$15)</f>
        <v>0</v>
      </c>
      <c r="V3046" s="14">
        <f>(Q3046/100)*(L3046*$L$15)</f>
        <v>0</v>
      </c>
      <c r="W3046" s="14">
        <f>(R3046/100)*(K3046*$K$15)+(R3046/100)*(L3046*$L$15)</f>
        <v>0</v>
      </c>
      <c r="X3046" s="14">
        <f t="shared" si="962"/>
        <v>633.75</v>
      </c>
      <c r="Y3046" s="14">
        <f t="shared" si="963"/>
        <v>0</v>
      </c>
      <c r="Z3046" s="14">
        <f t="shared" si="964"/>
        <v>0</v>
      </c>
      <c r="AA3046" s="14">
        <f t="shared" si="965"/>
        <v>0</v>
      </c>
      <c r="AB3046" s="14">
        <f t="shared" si="969"/>
        <v>0</v>
      </c>
      <c r="AC3046" s="15">
        <f t="shared" si="968"/>
        <v>633.79999999999995</v>
      </c>
      <c r="AD3046" s="48">
        <f>(ROUND(AC3046-AC3034,1)/AC3034)</f>
        <v>0.28040404040404043</v>
      </c>
      <c r="AE3046" s="113"/>
      <c r="AF3046" s="60"/>
    </row>
    <row r="3047" spans="1:32">
      <c r="A3047" s="99"/>
      <c r="B3047" s="89"/>
      <c r="C3047" s="21" t="s">
        <v>326</v>
      </c>
      <c r="D3047" s="12">
        <v>150</v>
      </c>
      <c r="E3047" s="12">
        <v>0</v>
      </c>
      <c r="F3047" s="12">
        <v>0</v>
      </c>
      <c r="G3047" s="12">
        <v>0</v>
      </c>
      <c r="H3047" s="12">
        <v>0</v>
      </c>
      <c r="I3047" s="13">
        <v>80</v>
      </c>
      <c r="J3047" s="13">
        <v>46</v>
      </c>
      <c r="K3047" s="13">
        <v>0</v>
      </c>
      <c r="L3047" s="13">
        <v>0</v>
      </c>
      <c r="M3047" s="13">
        <v>0</v>
      </c>
      <c r="N3047" s="14">
        <f>D3047*$D$16</f>
        <v>195</v>
      </c>
      <c r="O3047" s="14">
        <f>E3047*$E$16</f>
        <v>0</v>
      </c>
      <c r="P3047" s="14">
        <f>F3047*$F$16</f>
        <v>0</v>
      </c>
      <c r="Q3047" s="14">
        <f>G3047*$G$16</f>
        <v>0</v>
      </c>
      <c r="R3047" s="14">
        <f>H3047*$H$16</f>
        <v>0</v>
      </c>
      <c r="S3047" s="14">
        <f>(N3047/100)*(I3047*$I$16)+(N3047/100)*(J3047*$J$16)</f>
        <v>362.31</v>
      </c>
      <c r="T3047" s="14">
        <f>(O3047/100)*(K3047*$K$16)</f>
        <v>0</v>
      </c>
      <c r="U3047" s="14">
        <f>(P3047/100)*(K3047*$K$16)+(P3047/100)*(L3047*$L$16)</f>
        <v>0</v>
      </c>
      <c r="V3047" s="14">
        <f>(Q3047/100)*(L3047*$L$16)</f>
        <v>0</v>
      </c>
      <c r="W3047" s="14">
        <f>(R3047/100)*(K3047*$K$16)+(R3047/100)*(L3047*$L$16)</f>
        <v>0</v>
      </c>
      <c r="X3047" s="14">
        <f t="shared" si="962"/>
        <v>557.30999999999995</v>
      </c>
      <c r="Y3047" s="14">
        <f t="shared" si="963"/>
        <v>0</v>
      </c>
      <c r="Z3047" s="14">
        <f t="shared" si="964"/>
        <v>0</v>
      </c>
      <c r="AA3047" s="14">
        <f t="shared" si="965"/>
        <v>0</v>
      </c>
      <c r="AB3047" s="14">
        <f t="shared" si="969"/>
        <v>0</v>
      </c>
      <c r="AC3047" s="15">
        <f t="shared" si="968"/>
        <v>557.29999999999995</v>
      </c>
      <c r="AD3047" s="48">
        <f>(ROUND(AC3047-AC3034,1)/AC3034)</f>
        <v>0.12585858585858586</v>
      </c>
      <c r="AE3047" s="113"/>
      <c r="AF3047" s="60"/>
    </row>
    <row r="3048" spans="1:32">
      <c r="A3048" s="99"/>
      <c r="B3048" s="89"/>
      <c r="C3048" s="21" t="s">
        <v>327</v>
      </c>
      <c r="D3048" s="12">
        <v>150</v>
      </c>
      <c r="E3048" s="12">
        <v>0</v>
      </c>
      <c r="F3048" s="12">
        <v>0</v>
      </c>
      <c r="G3048" s="12">
        <v>0</v>
      </c>
      <c r="H3048" s="12">
        <v>0</v>
      </c>
      <c r="I3048" s="13">
        <v>92</v>
      </c>
      <c r="J3048" s="13">
        <v>0</v>
      </c>
      <c r="K3048" s="13">
        <v>0</v>
      </c>
      <c r="L3048" s="13">
        <v>0</v>
      </c>
      <c r="M3048" s="13">
        <v>0</v>
      </c>
      <c r="N3048" s="14">
        <f>D3048*$D$17</f>
        <v>195</v>
      </c>
      <c r="O3048" s="14">
        <f>E3048*$E$17</f>
        <v>0</v>
      </c>
      <c r="P3048" s="14">
        <f>F3048*$F$17</f>
        <v>0</v>
      </c>
      <c r="Q3048" s="14">
        <f>G3048*$G$17</f>
        <v>0</v>
      </c>
      <c r="R3048" s="14">
        <f>H3048*$H$17</f>
        <v>0</v>
      </c>
      <c r="S3048" s="14">
        <f>(N3048/100)*(I3048*$I$17)+(N3048/100)*(J3048*$J$17)</f>
        <v>412.62</v>
      </c>
      <c r="T3048" s="14">
        <f>(O3048/100)*(K3048*$K$17)</f>
        <v>0</v>
      </c>
      <c r="U3048" s="14">
        <f>(P3048/100)*(K3048*$K$17)+(P3048/100)*(L3048*$L$17)</f>
        <v>0</v>
      </c>
      <c r="V3048" s="14">
        <f>(Q3048/100)*(L3048*$L$17)</f>
        <v>0</v>
      </c>
      <c r="W3048" s="14">
        <f>(R3048/100)*(K3048*$K$17)+(R3048/100)*(L3048*$L$17)</f>
        <v>0</v>
      </c>
      <c r="X3048" s="14">
        <f t="shared" si="962"/>
        <v>607.62</v>
      </c>
      <c r="Y3048" s="14">
        <f t="shared" si="963"/>
        <v>0</v>
      </c>
      <c r="Z3048" s="14">
        <f t="shared" si="964"/>
        <v>0</v>
      </c>
      <c r="AA3048" s="14">
        <f t="shared" si="965"/>
        <v>0</v>
      </c>
      <c r="AB3048" s="14">
        <f t="shared" si="969"/>
        <v>0</v>
      </c>
      <c r="AC3048" s="15">
        <f t="shared" si="968"/>
        <v>607.6</v>
      </c>
      <c r="AD3048" s="48">
        <f>(ROUND(AC3048-AC3034,1)/AC3034)</f>
        <v>0.22747474747474747</v>
      </c>
      <c r="AE3048" s="113"/>
      <c r="AF3048" s="60"/>
    </row>
    <row r="3049" spans="1:32">
      <c r="A3049" s="106" t="s">
        <v>0</v>
      </c>
      <c r="B3049" s="86" t="s">
        <v>143</v>
      </c>
      <c r="C3049" s="50" t="s">
        <v>244</v>
      </c>
      <c r="D3049" s="11">
        <v>160</v>
      </c>
      <c r="E3049" s="11">
        <v>0</v>
      </c>
      <c r="F3049" s="11">
        <v>0</v>
      </c>
      <c r="G3049" s="11">
        <v>0</v>
      </c>
      <c r="H3049" s="11">
        <v>0</v>
      </c>
      <c r="I3049" s="51">
        <v>60</v>
      </c>
      <c r="J3049" s="51">
        <v>10</v>
      </c>
      <c r="K3049" s="51">
        <v>0</v>
      </c>
      <c r="L3049" s="51">
        <v>0</v>
      </c>
      <c r="M3049" s="51">
        <v>0</v>
      </c>
      <c r="N3049" s="52">
        <f>D3049*$D$3</f>
        <v>240</v>
      </c>
      <c r="O3049" s="52">
        <f>E3049*$E$3</f>
        <v>0</v>
      </c>
      <c r="P3049" s="52">
        <f>F3049*$F$3</f>
        <v>0</v>
      </c>
      <c r="Q3049" s="52">
        <f>G3049*$G$3</f>
        <v>0</v>
      </c>
      <c r="R3049" s="52">
        <f>H3049*$H$3</f>
        <v>0</v>
      </c>
      <c r="S3049" s="52">
        <f>(N3049/100)*(I3049*$I$3)+(N3049/100)*(J3049*$J$3)</f>
        <v>252</v>
      </c>
      <c r="T3049" s="52">
        <f>(O3049/100)*(K3049*$K$3)</f>
        <v>0</v>
      </c>
      <c r="U3049" s="52">
        <f>(P3049/100)*(K3049*$K$3)+(P3049/100)*(L3049*$L$3)</f>
        <v>0</v>
      </c>
      <c r="V3049" s="52">
        <f>(Q3049/100)*(L3049*$L$3)</f>
        <v>0</v>
      </c>
      <c r="W3049" s="52">
        <f>(R3049/100)*(K3049*$K$3)+(R3049/100)*(L3049*$L$3)</f>
        <v>0</v>
      </c>
      <c r="X3049" s="52">
        <f t="shared" si="962"/>
        <v>492</v>
      </c>
      <c r="Y3049" s="52">
        <f t="shared" si="963"/>
        <v>0</v>
      </c>
      <c r="Z3049" s="52">
        <f t="shared" si="964"/>
        <v>0</v>
      </c>
      <c r="AA3049" s="52">
        <f t="shared" si="965"/>
        <v>0</v>
      </c>
      <c r="AB3049" s="52">
        <f t="shared" si="969"/>
        <v>0</v>
      </c>
      <c r="AC3049" s="53">
        <f>ROUND(X3049+Y3049+Z3049+AA3049+AB3049,1)</f>
        <v>492</v>
      </c>
      <c r="AD3049" s="58">
        <v>0</v>
      </c>
      <c r="AE3049" s="113" t="s">
        <v>814</v>
      </c>
      <c r="AF3049" s="60"/>
    </row>
    <row r="3050" spans="1:32">
      <c r="A3050" s="99" t="s">
        <v>815</v>
      </c>
      <c r="B3050" s="87">
        <v>32</v>
      </c>
      <c r="C3050" s="21" t="s">
        <v>325</v>
      </c>
      <c r="D3050" s="12">
        <v>160</v>
      </c>
      <c r="E3050" s="12">
        <v>0</v>
      </c>
      <c r="F3050" s="12">
        <v>0</v>
      </c>
      <c r="G3050" s="12">
        <v>0</v>
      </c>
      <c r="H3050" s="12">
        <v>0</v>
      </c>
      <c r="I3050" s="13">
        <v>75</v>
      </c>
      <c r="J3050" s="13">
        <v>24</v>
      </c>
      <c r="K3050" s="13">
        <v>0</v>
      </c>
      <c r="L3050" s="13">
        <v>0</v>
      </c>
      <c r="M3050" s="13">
        <v>0</v>
      </c>
      <c r="N3050" s="14">
        <f>D3050*$D$4</f>
        <v>208</v>
      </c>
      <c r="O3050" s="14">
        <f>E3050*$E$4</f>
        <v>0</v>
      </c>
      <c r="P3050" s="14">
        <f>F3050*$F$4</f>
        <v>0</v>
      </c>
      <c r="Q3050" s="14">
        <f>G3050*$G$4</f>
        <v>0</v>
      </c>
      <c r="R3050" s="14">
        <f>H3050*$H$4</f>
        <v>0</v>
      </c>
      <c r="S3050" s="14">
        <f>(N3050/100)*(I3050*$I$4)+(N3050/100)*(J3050*$J$4)</f>
        <v>370.65600000000001</v>
      </c>
      <c r="T3050" s="14">
        <f>(O3050/100)*(K3050*$K$4)</f>
        <v>0</v>
      </c>
      <c r="U3050" s="14">
        <f>(P3050/100)*(K3050*$K$4)+(P3050/100)*(L3050*$L$4)</f>
        <v>0</v>
      </c>
      <c r="V3050" s="14">
        <f>(Q3050/100)*(L3050*$L$4)</f>
        <v>0</v>
      </c>
      <c r="W3050" s="14">
        <f>(R3050/100)*(K3050*$K$4)+(R3050/100)*(L3050*$L$4)</f>
        <v>0</v>
      </c>
      <c r="X3050" s="14">
        <f t="shared" si="962"/>
        <v>578.65599999999995</v>
      </c>
      <c r="Y3050" s="14">
        <f t="shared" si="963"/>
        <v>0</v>
      </c>
      <c r="Z3050" s="14">
        <f t="shared" si="964"/>
        <v>0</v>
      </c>
      <c r="AA3050" s="14">
        <f t="shared" si="965"/>
        <v>0</v>
      </c>
      <c r="AB3050" s="14">
        <f>R3050+W3050</f>
        <v>0</v>
      </c>
      <c r="AC3050" s="15">
        <f>ROUND(X3050+Y3050+Z3050+AA3050+AB3050,1)</f>
        <v>578.70000000000005</v>
      </c>
      <c r="AD3050" s="48">
        <f>(ROUND(AC3050-AC3049,1)/AC3049)</f>
        <v>0.17621951219512197</v>
      </c>
      <c r="AE3050" s="113"/>
      <c r="AF3050" s="60"/>
    </row>
    <row r="3051" spans="1:32">
      <c r="A3051" s="99" t="s">
        <v>816</v>
      </c>
      <c r="B3051" s="87">
        <v>0</v>
      </c>
      <c r="C3051" s="21" t="s">
        <v>850</v>
      </c>
      <c r="D3051" s="12">
        <v>160</v>
      </c>
      <c r="E3051" s="12">
        <v>0</v>
      </c>
      <c r="F3051" s="12">
        <v>0</v>
      </c>
      <c r="G3051" s="12">
        <v>0</v>
      </c>
      <c r="H3051" s="12">
        <v>0</v>
      </c>
      <c r="I3051" s="13">
        <v>60</v>
      </c>
      <c r="J3051" s="13">
        <v>10</v>
      </c>
      <c r="K3051" s="13">
        <v>0</v>
      </c>
      <c r="L3051" s="13">
        <v>0</v>
      </c>
      <c r="M3051" s="13">
        <v>0</v>
      </c>
      <c r="N3051" s="14">
        <f>D3051*$D$5</f>
        <v>224</v>
      </c>
      <c r="O3051" s="14">
        <f>E3051*$E$5</f>
        <v>0</v>
      </c>
      <c r="P3051" s="14">
        <f>F3051*$F$5</f>
        <v>0</v>
      </c>
      <c r="Q3051" s="14">
        <f>G3051*$G$5</f>
        <v>0</v>
      </c>
      <c r="R3051" s="14">
        <f>H3051*$H$5</f>
        <v>0</v>
      </c>
      <c r="S3051" s="14">
        <f>(N3051/100)*(I3051*$I$5)+(N3051/100)*(J3051*$J$5)</f>
        <v>235.20000000000002</v>
      </c>
      <c r="T3051" s="14">
        <f>(O3051/100)*(K3051*$K$5)</f>
        <v>0</v>
      </c>
      <c r="U3051" s="14">
        <f>(P3051/100)*(K3051*$K$5)+(P3051/100)*(L3051*$L$5)</f>
        <v>0</v>
      </c>
      <c r="V3051" s="14">
        <f>(Q3051/100)*(L3051*$L$5)</f>
        <v>0</v>
      </c>
      <c r="W3051" s="14">
        <f>(R3051/100)*(K3051*$K$5)+(R3051/100)*(L3051*$L$5)</f>
        <v>0</v>
      </c>
      <c r="X3051" s="14">
        <f t="shared" si="962"/>
        <v>459.20000000000005</v>
      </c>
      <c r="Y3051" s="14">
        <f t="shared" si="963"/>
        <v>0</v>
      </c>
      <c r="Z3051" s="14">
        <f t="shared" si="964"/>
        <v>0</v>
      </c>
      <c r="AA3051" s="14">
        <f t="shared" si="965"/>
        <v>0</v>
      </c>
      <c r="AB3051" s="14">
        <f>R3051+W3051</f>
        <v>0</v>
      </c>
      <c r="AC3051" s="15">
        <f t="shared" ref="AC3051:AC3063" si="970">ROUND(X3051+Y3051+Z3051+AA3051+AB3051,1)</f>
        <v>459.2</v>
      </c>
      <c r="AD3051" s="48">
        <f>(ROUND(AC3051-AC3049,1)/AC3049)</f>
        <v>-6.6666666666666666E-2</v>
      </c>
      <c r="AE3051" s="113"/>
      <c r="AF3051" s="60"/>
    </row>
    <row r="3052" spans="1:32">
      <c r="A3052" s="99" t="s">
        <v>817</v>
      </c>
      <c r="B3052" s="87">
        <v>0</v>
      </c>
      <c r="C3052" s="21" t="s">
        <v>338</v>
      </c>
      <c r="D3052" s="12">
        <v>160</v>
      </c>
      <c r="E3052" s="12">
        <v>0</v>
      </c>
      <c r="F3052" s="12">
        <v>0</v>
      </c>
      <c r="G3052" s="12">
        <v>0</v>
      </c>
      <c r="H3052" s="12">
        <v>0</v>
      </c>
      <c r="I3052" s="13">
        <v>60</v>
      </c>
      <c r="J3052" s="13">
        <v>10</v>
      </c>
      <c r="K3052" s="13">
        <v>0</v>
      </c>
      <c r="L3052" s="13">
        <v>0</v>
      </c>
      <c r="M3052" s="13">
        <v>0</v>
      </c>
      <c r="N3052" s="14">
        <f>D3052*$D$6</f>
        <v>224</v>
      </c>
      <c r="O3052" s="14">
        <f>E3052*$E$6</f>
        <v>0</v>
      </c>
      <c r="P3052" s="14">
        <f>F3052*$F$6</f>
        <v>0</v>
      </c>
      <c r="Q3052" s="14">
        <f>G3052*$G$6</f>
        <v>0</v>
      </c>
      <c r="R3052" s="14">
        <f>H3052*$H$6</f>
        <v>0</v>
      </c>
      <c r="S3052" s="14">
        <f>(N3052/100)*(I3052*$I$6)+(N3052/100)*(J3052*$J$6)</f>
        <v>235.20000000000002</v>
      </c>
      <c r="T3052" s="14">
        <f>(O3052/100)*(K3052*$K$6)</f>
        <v>0</v>
      </c>
      <c r="U3052" s="14">
        <f>(P3052/100)*(K3052*$K$6)+(P3052/100)*(L3052*$L$6)</f>
        <v>0</v>
      </c>
      <c r="V3052" s="14">
        <f>(Q3052/100)*(L3052*$L$6)</f>
        <v>0</v>
      </c>
      <c r="W3052" s="14">
        <f>(R3052/100)*(K3052*$K$6)+(R3052/100)*(L3052*$L$6)</f>
        <v>0</v>
      </c>
      <c r="X3052" s="14">
        <f t="shared" si="962"/>
        <v>459.20000000000005</v>
      </c>
      <c r="Y3052" s="14">
        <f t="shared" si="963"/>
        <v>0</v>
      </c>
      <c r="Z3052" s="14">
        <f t="shared" si="964"/>
        <v>0</v>
      </c>
      <c r="AA3052" s="14">
        <f t="shared" si="965"/>
        <v>0</v>
      </c>
      <c r="AB3052" s="14">
        <f t="shared" ref="AB3052:AB3064" si="971">R3052+W3052</f>
        <v>0</v>
      </c>
      <c r="AC3052" s="15">
        <f t="shared" si="970"/>
        <v>459.2</v>
      </c>
      <c r="AD3052" s="48">
        <f>(ROUND(AC3052-AC3049,1)/AC3049)</f>
        <v>-6.6666666666666666E-2</v>
      </c>
      <c r="AE3052" s="113"/>
      <c r="AF3052" s="60"/>
    </row>
    <row r="3053" spans="1:32">
      <c r="A3053" s="99" t="s">
        <v>818</v>
      </c>
      <c r="B3053" s="87">
        <v>0</v>
      </c>
      <c r="C3053" s="21" t="s">
        <v>339</v>
      </c>
      <c r="D3053" s="12">
        <v>160</v>
      </c>
      <c r="E3053" s="12">
        <v>0</v>
      </c>
      <c r="F3053" s="12">
        <v>0</v>
      </c>
      <c r="G3053" s="12">
        <v>0</v>
      </c>
      <c r="H3053" s="12">
        <v>0</v>
      </c>
      <c r="I3053" s="13">
        <v>60</v>
      </c>
      <c r="J3053" s="13">
        <v>10</v>
      </c>
      <c r="K3053" s="13">
        <v>0</v>
      </c>
      <c r="L3053" s="13">
        <v>0</v>
      </c>
      <c r="M3053" s="13">
        <v>0</v>
      </c>
      <c r="N3053" s="14">
        <f>D3053*$D$7</f>
        <v>224</v>
      </c>
      <c r="O3053" s="14">
        <f>E3053*$E$7</f>
        <v>0</v>
      </c>
      <c r="P3053" s="14">
        <f>F3053*$F$7</f>
        <v>0</v>
      </c>
      <c r="Q3053" s="14">
        <f>G3053*$G$7</f>
        <v>0</v>
      </c>
      <c r="R3053" s="14">
        <f>H3053*$H$7</f>
        <v>0</v>
      </c>
      <c r="S3053" s="14">
        <f>(N3053/100)*(I3053*$I$7)+(N3053/100)*(J3053*$J$7)</f>
        <v>235.20000000000002</v>
      </c>
      <c r="T3053" s="14">
        <f>(O3053/100)*(K3053*$K$7)</f>
        <v>0</v>
      </c>
      <c r="U3053" s="14">
        <f>(P3053/100)*(K3053*$K$7)+(P3053/100)*(L3053*$L$7)</f>
        <v>0</v>
      </c>
      <c r="V3053" s="14">
        <f>(Q3053/100)*(L3053*$L$7)</f>
        <v>0</v>
      </c>
      <c r="W3053" s="14">
        <f>(R3053/100)*(K3053*$K$7)+(R3053/100)*(L3053*$L$7)</f>
        <v>0</v>
      </c>
      <c r="X3053" s="14">
        <f t="shared" si="962"/>
        <v>459.20000000000005</v>
      </c>
      <c r="Y3053" s="14">
        <f t="shared" si="963"/>
        <v>0</v>
      </c>
      <c r="Z3053" s="14">
        <f t="shared" si="964"/>
        <v>0</v>
      </c>
      <c r="AA3053" s="14">
        <f t="shared" si="965"/>
        <v>0</v>
      </c>
      <c r="AB3053" s="14">
        <f t="shared" si="971"/>
        <v>0</v>
      </c>
      <c r="AC3053" s="15">
        <f t="shared" si="970"/>
        <v>459.2</v>
      </c>
      <c r="AD3053" s="48">
        <f>(ROUND(AC3053-AC3049,1)/AC3049)</f>
        <v>-6.6666666666666666E-2</v>
      </c>
      <c r="AE3053" s="113"/>
      <c r="AF3053" s="60"/>
    </row>
    <row r="3054" spans="1:32">
      <c r="A3054" s="99" t="s">
        <v>667</v>
      </c>
      <c r="B3054" s="87"/>
      <c r="C3054" s="21" t="s">
        <v>340</v>
      </c>
      <c r="D3054" s="12">
        <v>160</v>
      </c>
      <c r="E3054" s="12">
        <v>0</v>
      </c>
      <c r="F3054" s="12">
        <v>0</v>
      </c>
      <c r="G3054" s="12">
        <v>0</v>
      </c>
      <c r="H3054" s="12">
        <v>0</v>
      </c>
      <c r="I3054" s="13">
        <v>60</v>
      </c>
      <c r="J3054" s="13">
        <v>10</v>
      </c>
      <c r="K3054" s="13">
        <v>0</v>
      </c>
      <c r="L3054" s="13">
        <v>0</v>
      </c>
      <c r="M3054" s="13">
        <v>0</v>
      </c>
      <c r="N3054" s="14">
        <f>D3054*$D$8</f>
        <v>224</v>
      </c>
      <c r="O3054" s="14">
        <f>E3054*$E$8</f>
        <v>0</v>
      </c>
      <c r="P3054" s="14">
        <f>F3054*$F$8</f>
        <v>0</v>
      </c>
      <c r="Q3054" s="14">
        <f>G3054*$G$8</f>
        <v>0</v>
      </c>
      <c r="R3054" s="14">
        <f>H3054*$H$8</f>
        <v>0</v>
      </c>
      <c r="S3054" s="14">
        <f>(N3054/100)*(I3054*$I$8)+(N3054/100)*(J3054*$J$8)</f>
        <v>235.20000000000002</v>
      </c>
      <c r="T3054" s="14">
        <f>(O3054/100)*(K3054*$K$8)</f>
        <v>0</v>
      </c>
      <c r="U3054" s="14">
        <f>(P3054/100)*(K3054*$K$8)+(P3054/100)*(L3054*$L$8)</f>
        <v>0</v>
      </c>
      <c r="V3054" s="14">
        <f>(Q3054/100)*(L3054*$L$8)</f>
        <v>0</v>
      </c>
      <c r="W3054" s="14">
        <f>(R3054/100)*(K3054*$K$8)+(R3054/100)*(L3054*$L$8)</f>
        <v>0</v>
      </c>
      <c r="X3054" s="14">
        <f t="shared" si="962"/>
        <v>459.20000000000005</v>
      </c>
      <c r="Y3054" s="14">
        <f t="shared" si="963"/>
        <v>0</v>
      </c>
      <c r="Z3054" s="14">
        <f t="shared" si="964"/>
        <v>0</v>
      </c>
      <c r="AA3054" s="14">
        <f t="shared" si="965"/>
        <v>0</v>
      </c>
      <c r="AB3054" s="14">
        <f t="shared" si="971"/>
        <v>0</v>
      </c>
      <c r="AC3054" s="15">
        <f t="shared" si="970"/>
        <v>459.2</v>
      </c>
      <c r="AD3054" s="48">
        <f>(ROUND(AC3054-AC3049,1)/AC3049)</f>
        <v>-6.6666666666666666E-2</v>
      </c>
      <c r="AE3054" s="113"/>
      <c r="AF3054" s="60"/>
    </row>
    <row r="3055" spans="1:32">
      <c r="A3055" s="99" t="s">
        <v>606</v>
      </c>
      <c r="B3055" s="87"/>
      <c r="C3055" s="21" t="s">
        <v>1</v>
      </c>
      <c r="D3055" s="12">
        <v>80</v>
      </c>
      <c r="E3055" s="12">
        <v>160</v>
      </c>
      <c r="F3055" s="12">
        <v>0</v>
      </c>
      <c r="G3055" s="12">
        <v>0</v>
      </c>
      <c r="H3055" s="12">
        <v>0</v>
      </c>
      <c r="I3055" s="13">
        <v>60</v>
      </c>
      <c r="J3055" s="13">
        <v>10</v>
      </c>
      <c r="K3055" s="13">
        <v>75</v>
      </c>
      <c r="L3055" s="13">
        <v>0</v>
      </c>
      <c r="M3055" s="13">
        <v>0</v>
      </c>
      <c r="N3055" s="14">
        <f>D3055*$D$9</f>
        <v>96</v>
      </c>
      <c r="O3055" s="14">
        <f>E3055*$E$9</f>
        <v>208</v>
      </c>
      <c r="P3055" s="14">
        <f>F3055*$F$9</f>
        <v>0</v>
      </c>
      <c r="Q3055" s="14">
        <f>G3055*$G$9</f>
        <v>0</v>
      </c>
      <c r="R3055" s="14">
        <f>H3055*$H$9</f>
        <v>0</v>
      </c>
      <c r="S3055" s="14">
        <f>(N3055/100)*(I3055*$I$9)+(N3055/100)*(J3055*$J$9)</f>
        <v>100.79999999999998</v>
      </c>
      <c r="T3055" s="14">
        <f>(O3055/100)*(K3055*$K$9)</f>
        <v>234</v>
      </c>
      <c r="U3055" s="14">
        <f>(P3055/100)*(K3055*$K$9)+(P3055/100)*(L3055*$L$9)</f>
        <v>0</v>
      </c>
      <c r="V3055" s="14">
        <f>(Q3055/100)*(L3055*$L$9)</f>
        <v>0</v>
      </c>
      <c r="W3055" s="14">
        <f>(R3055/100)*(K3055*$K$9)+(R3055/100)*(L3055*$L$9)</f>
        <v>0</v>
      </c>
      <c r="X3055" s="14">
        <f t="shared" si="962"/>
        <v>196.79999999999998</v>
      </c>
      <c r="Y3055" s="14">
        <f t="shared" si="963"/>
        <v>442</v>
      </c>
      <c r="Z3055" s="14">
        <f t="shared" si="964"/>
        <v>0</v>
      </c>
      <c r="AA3055" s="14">
        <f t="shared" si="965"/>
        <v>0</v>
      </c>
      <c r="AB3055" s="14">
        <f t="shared" si="971"/>
        <v>0</v>
      </c>
      <c r="AC3055" s="15">
        <f t="shared" si="970"/>
        <v>638.79999999999995</v>
      </c>
      <c r="AD3055" s="48">
        <f>(ROUND(AC3055-AC3049,1)/AC3049)</f>
        <v>0.29837398373983742</v>
      </c>
      <c r="AE3055" s="113"/>
      <c r="AF3055" s="60"/>
    </row>
    <row r="3056" spans="1:32">
      <c r="A3056" s="99" t="s">
        <v>845</v>
      </c>
      <c r="B3056" s="87"/>
      <c r="C3056" s="21" t="s">
        <v>2</v>
      </c>
      <c r="D3056" s="12">
        <v>80</v>
      </c>
      <c r="E3056" s="12">
        <v>0</v>
      </c>
      <c r="F3056" s="12">
        <v>160</v>
      </c>
      <c r="G3056" s="12">
        <v>0</v>
      </c>
      <c r="H3056" s="12">
        <v>0</v>
      </c>
      <c r="I3056" s="13">
        <v>60</v>
      </c>
      <c r="J3056" s="13">
        <v>10</v>
      </c>
      <c r="K3056" s="13">
        <v>37.5</v>
      </c>
      <c r="L3056" s="13">
        <v>37.5</v>
      </c>
      <c r="M3056" s="13">
        <v>0</v>
      </c>
      <c r="N3056" s="14">
        <f>D3056*$D$10</f>
        <v>96</v>
      </c>
      <c r="O3056" s="14">
        <f>E3056*$E$10</f>
        <v>0</v>
      </c>
      <c r="P3056" s="14">
        <f>F3056*$F$10</f>
        <v>208</v>
      </c>
      <c r="Q3056" s="14">
        <f>G3056*$G$10</f>
        <v>0</v>
      </c>
      <c r="R3056" s="14">
        <f>H3056*$H$10</f>
        <v>0</v>
      </c>
      <c r="S3056" s="14">
        <f>(N3056/100)*(I3056*$I$10)+(N3056/100)*(J3056*$J$10)</f>
        <v>100.79999999999998</v>
      </c>
      <c r="T3056" s="14">
        <f>(O3056/100)*(K3056*$J$10)</f>
        <v>0</v>
      </c>
      <c r="U3056" s="14">
        <f>(P3056/100)*(K3056*$K$10)+(P3056/100)*(L3056*$L$10)</f>
        <v>234</v>
      </c>
      <c r="V3056" s="14">
        <f>(Q3056/100)*(L3056*$L$10)</f>
        <v>0</v>
      </c>
      <c r="W3056" s="14">
        <f>(R3056/100)*(K3056*$K$10)+(R3056/100)*(L3056*$L$10)</f>
        <v>0</v>
      </c>
      <c r="X3056" s="14">
        <f t="shared" si="962"/>
        <v>196.79999999999998</v>
      </c>
      <c r="Y3056" s="14">
        <f t="shared" si="963"/>
        <v>0</v>
      </c>
      <c r="Z3056" s="14">
        <f t="shared" si="964"/>
        <v>442</v>
      </c>
      <c r="AA3056" s="14">
        <f t="shared" si="965"/>
        <v>0</v>
      </c>
      <c r="AB3056" s="14">
        <f t="shared" si="971"/>
        <v>0</v>
      </c>
      <c r="AC3056" s="15">
        <f t="shared" si="970"/>
        <v>638.79999999999995</v>
      </c>
      <c r="AD3056" s="48">
        <f>(ROUND(AC3056-AC3049,1)/AC3049)</f>
        <v>0.29837398373983742</v>
      </c>
      <c r="AE3056" s="113"/>
      <c r="AF3056" s="60"/>
    </row>
    <row r="3057" spans="1:32">
      <c r="A3057" s="99" t="s">
        <v>846</v>
      </c>
      <c r="B3057" s="87"/>
      <c r="C3057" s="21" t="s">
        <v>3</v>
      </c>
      <c r="D3057" s="12">
        <v>80</v>
      </c>
      <c r="E3057" s="12">
        <v>0</v>
      </c>
      <c r="F3057" s="12">
        <v>0</v>
      </c>
      <c r="G3057" s="12">
        <v>160</v>
      </c>
      <c r="H3057" s="12">
        <v>0</v>
      </c>
      <c r="I3057" s="13">
        <v>60</v>
      </c>
      <c r="J3057" s="13">
        <v>10</v>
      </c>
      <c r="K3057" s="13">
        <v>0</v>
      </c>
      <c r="L3057" s="13">
        <v>75</v>
      </c>
      <c r="M3057" s="13">
        <v>0</v>
      </c>
      <c r="N3057" s="14">
        <f>D3057*$D$11</f>
        <v>96</v>
      </c>
      <c r="O3057" s="14">
        <f>E3057*$E$11</f>
        <v>0</v>
      </c>
      <c r="P3057" s="14">
        <f>F3057*$F$11</f>
        <v>0</v>
      </c>
      <c r="Q3057" s="14">
        <f>G3057*$G$11</f>
        <v>208</v>
      </c>
      <c r="R3057" s="14">
        <f>H3057*$H$11</f>
        <v>0</v>
      </c>
      <c r="S3057" s="14">
        <f>(N3057/100)*(I3057*$I$11)+(N3057/100)*(J3057*$J$11)</f>
        <v>100.79999999999998</v>
      </c>
      <c r="T3057" s="14">
        <f>(O3057/100)*(K3057*$K$11)</f>
        <v>0</v>
      </c>
      <c r="U3057" s="14">
        <f>(P3057/100)*(K3057*$K$11)+(P3057/100)*(L3057*$L$11)</f>
        <v>0</v>
      </c>
      <c r="V3057" s="14">
        <f>(Q3057/100)*(L3057*$L$11)</f>
        <v>234</v>
      </c>
      <c r="W3057" s="14">
        <f>(R3057/100)*(K3057*$K$11)+(R3057/100)*(L3057*$L$11)</f>
        <v>0</v>
      </c>
      <c r="X3057" s="14">
        <f t="shared" si="962"/>
        <v>196.79999999999998</v>
      </c>
      <c r="Y3057" s="14">
        <f t="shared" si="963"/>
        <v>0</v>
      </c>
      <c r="Z3057" s="14">
        <f t="shared" si="964"/>
        <v>0</v>
      </c>
      <c r="AA3057" s="14">
        <f t="shared" si="965"/>
        <v>442</v>
      </c>
      <c r="AB3057" s="14">
        <f t="shared" si="971"/>
        <v>0</v>
      </c>
      <c r="AC3057" s="15">
        <f t="shared" si="970"/>
        <v>638.79999999999995</v>
      </c>
      <c r="AD3057" s="48">
        <f>(ROUND(AC3057-AC3049,1)/AC3049)</f>
        <v>0.29837398373983742</v>
      </c>
      <c r="AE3057" s="113"/>
      <c r="AF3057" s="60"/>
    </row>
    <row r="3058" spans="1:32">
      <c r="A3058" s="99" t="s">
        <v>847</v>
      </c>
      <c r="B3058" s="87"/>
      <c r="C3058" s="21" t="s">
        <v>4</v>
      </c>
      <c r="D3058" s="12">
        <v>80</v>
      </c>
      <c r="E3058" s="12">
        <v>0</v>
      </c>
      <c r="F3058" s="12">
        <v>0</v>
      </c>
      <c r="G3058" s="12">
        <v>0</v>
      </c>
      <c r="H3058" s="12">
        <v>160</v>
      </c>
      <c r="I3058" s="13">
        <v>60</v>
      </c>
      <c r="J3058" s="13">
        <v>10</v>
      </c>
      <c r="K3058" s="13">
        <v>37.5</v>
      </c>
      <c r="L3058" s="13">
        <v>37.5</v>
      </c>
      <c r="M3058" s="13">
        <v>0</v>
      </c>
      <c r="N3058" s="14">
        <f>D3058*$D$12</f>
        <v>96</v>
      </c>
      <c r="O3058" s="14">
        <f>E3058*$E$12</f>
        <v>0</v>
      </c>
      <c r="P3058" s="14">
        <f>F3058*$F$12</f>
        <v>0</v>
      </c>
      <c r="Q3058" s="14">
        <f>G3058*$G$12</f>
        <v>0</v>
      </c>
      <c r="R3058" s="14">
        <f>H3058*$H$12</f>
        <v>208</v>
      </c>
      <c r="S3058" s="14">
        <f>(N3058/100)*(I3058*$I$12)+(N3058/100)*(J3058*$J$12)</f>
        <v>100.79999999999998</v>
      </c>
      <c r="T3058" s="14">
        <f>(O3058/100)*(K3058*$K$12)</f>
        <v>0</v>
      </c>
      <c r="U3058" s="14">
        <f>(P3058/100)*(K3058*$K$12)+(P3058/100)*(L3058*$L$12)</f>
        <v>0</v>
      </c>
      <c r="V3058" s="14">
        <f>(Q3058/100)*(L3058*$L$12)</f>
        <v>0</v>
      </c>
      <c r="W3058" s="14">
        <f>(R3058/100)*(K3058*$K$12)+(R3058/100)*(L3058*$L$12)</f>
        <v>234</v>
      </c>
      <c r="X3058" s="14">
        <f t="shared" si="962"/>
        <v>196.79999999999998</v>
      </c>
      <c r="Y3058" s="14">
        <f t="shared" si="963"/>
        <v>0</v>
      </c>
      <c r="Z3058" s="14">
        <f t="shared" si="964"/>
        <v>0</v>
      </c>
      <c r="AA3058" s="14">
        <f t="shared" si="965"/>
        <v>0</v>
      </c>
      <c r="AB3058" s="14">
        <f t="shared" si="971"/>
        <v>442</v>
      </c>
      <c r="AC3058" s="15">
        <f t="shared" si="970"/>
        <v>638.79999999999995</v>
      </c>
      <c r="AD3058" s="48">
        <f>(ROUND(AC3058-AC3049,1)/AC3049)</f>
        <v>0.29837398373983742</v>
      </c>
      <c r="AE3058" s="113"/>
      <c r="AF3058" s="60"/>
    </row>
    <row r="3059" spans="1:32">
      <c r="A3059" s="99" t="s">
        <v>848</v>
      </c>
      <c r="B3059" s="87"/>
      <c r="C3059" s="21" t="s">
        <v>328</v>
      </c>
      <c r="D3059" s="12">
        <v>160</v>
      </c>
      <c r="E3059" s="12">
        <v>0</v>
      </c>
      <c r="F3059" s="12">
        <v>0</v>
      </c>
      <c r="G3059" s="12">
        <v>0</v>
      </c>
      <c r="H3059" s="12">
        <v>0</v>
      </c>
      <c r="I3059" s="13">
        <v>60</v>
      </c>
      <c r="J3059" s="13">
        <v>10</v>
      </c>
      <c r="K3059" s="13">
        <v>0</v>
      </c>
      <c r="L3059" s="13">
        <v>0</v>
      </c>
      <c r="M3059" s="13">
        <v>65</v>
      </c>
      <c r="N3059" s="14">
        <f>D3059*$D$13</f>
        <v>208</v>
      </c>
      <c r="O3059" s="14">
        <f>E3059*$E$13</f>
        <v>0</v>
      </c>
      <c r="P3059" s="14">
        <f>F3059*$F$13</f>
        <v>0</v>
      </c>
      <c r="Q3059" s="14">
        <f>G3059*$G$13</f>
        <v>0</v>
      </c>
      <c r="R3059" s="14">
        <f>H3059*$H$13</f>
        <v>0</v>
      </c>
      <c r="S3059" s="14">
        <f>(N3059/100)*(I3059*$I$14)+(N3059/100)*(J3059*$J$14)+(N3059/100)*(M3059*$M$14)</f>
        <v>421.20000000000005</v>
      </c>
      <c r="T3059" s="14">
        <f>(O3059/100)*(K3059*$K$13)+(O3059/100)*(M3059*$M$13)</f>
        <v>0</v>
      </c>
      <c r="U3059" s="14">
        <f>(P3059/100)*(K3059*$K$13)+(P3059/100)*(L3059*$L$13)+(P3059/100)*(M3059*$M$13)</f>
        <v>0</v>
      </c>
      <c r="V3059" s="14">
        <f>(Q3059/100)*(L3059*$L$13)+(Q3059/100)*(M3059*$M$13)</f>
        <v>0</v>
      </c>
      <c r="W3059" s="14">
        <f>(R3059/100)*(K3059*$K$13)+(R3059/100)*(L3059*$L$13)+(R3059/100)*(M3059*$M$13)</f>
        <v>0</v>
      </c>
      <c r="X3059" s="14">
        <f t="shared" si="962"/>
        <v>629.20000000000005</v>
      </c>
      <c r="Y3059" s="14">
        <f t="shared" si="963"/>
        <v>0</v>
      </c>
      <c r="Z3059" s="14">
        <f t="shared" si="964"/>
        <v>0</v>
      </c>
      <c r="AA3059" s="14">
        <f t="shared" si="965"/>
        <v>0</v>
      </c>
      <c r="AB3059" s="14">
        <f t="shared" si="971"/>
        <v>0</v>
      </c>
      <c r="AC3059" s="15">
        <f t="shared" si="970"/>
        <v>629.20000000000005</v>
      </c>
      <c r="AD3059" s="48">
        <f>(ROUND(AC3059-AC3049,1)/AC3049)</f>
        <v>0.27886178861788613</v>
      </c>
      <c r="AE3059" s="113"/>
      <c r="AF3059" s="60"/>
    </row>
    <row r="3060" spans="1:32">
      <c r="A3060" s="99" t="s">
        <v>849</v>
      </c>
      <c r="B3060" s="87"/>
      <c r="C3060" s="21" t="s">
        <v>329</v>
      </c>
      <c r="D3060" s="12">
        <v>160</v>
      </c>
      <c r="E3060" s="12">
        <v>0</v>
      </c>
      <c r="F3060" s="12">
        <v>0</v>
      </c>
      <c r="G3060" s="12">
        <v>0</v>
      </c>
      <c r="H3060" s="12">
        <v>0</v>
      </c>
      <c r="I3060" s="13">
        <v>60</v>
      </c>
      <c r="J3060" s="13">
        <v>10</v>
      </c>
      <c r="K3060" s="13">
        <v>65</v>
      </c>
      <c r="L3060" s="13">
        <v>0</v>
      </c>
      <c r="M3060" s="13">
        <v>0</v>
      </c>
      <c r="N3060" s="14">
        <f>D3060*$D$14</f>
        <v>208</v>
      </c>
      <c r="O3060" s="14">
        <f>E3060*$E$14</f>
        <v>0</v>
      </c>
      <c r="P3060" s="14">
        <f>F3060*$F$14</f>
        <v>0</v>
      </c>
      <c r="Q3060" s="14">
        <f>G3060*$G$14</f>
        <v>0</v>
      </c>
      <c r="R3060" s="14">
        <f>H3060*$H$14</f>
        <v>0</v>
      </c>
      <c r="S3060" s="14">
        <f>(N3060/100)*(I3060*$I$14)+(N3060/100)*(J3060*$J$14)+(N3060/100)*(K3060*$K$14)</f>
        <v>421.20000000000005</v>
      </c>
      <c r="T3060" s="14">
        <f>(O3060/100)*(K3060*$K$14)</f>
        <v>0</v>
      </c>
      <c r="U3060" s="14">
        <f>(P3060/100)*(K3060*$K$14)+(P3060/100)*(L3060*$L$14)</f>
        <v>0</v>
      </c>
      <c r="V3060" s="14">
        <f>(Q3060/100)*(L3060*$L$14)</f>
        <v>0</v>
      </c>
      <c r="W3060" s="14">
        <f>(R3060/100)*(K3060*$L$14)+(R3060/100)*(L3060*$M$14)</f>
        <v>0</v>
      </c>
      <c r="X3060" s="14">
        <f t="shared" si="962"/>
        <v>629.20000000000005</v>
      </c>
      <c r="Y3060" s="14">
        <f t="shared" si="963"/>
        <v>0</v>
      </c>
      <c r="Z3060" s="14">
        <f t="shared" si="964"/>
        <v>0</v>
      </c>
      <c r="AA3060" s="14">
        <f t="shared" si="965"/>
        <v>0</v>
      </c>
      <c r="AB3060" s="14">
        <f t="shared" si="971"/>
        <v>0</v>
      </c>
      <c r="AC3060" s="15">
        <f t="shared" si="970"/>
        <v>629.20000000000005</v>
      </c>
      <c r="AD3060" s="48">
        <f>(ROUND(AC3060-AC3049,1)/AC3049)</f>
        <v>0.27886178861788613</v>
      </c>
      <c r="AE3060" s="113"/>
      <c r="AF3060" s="60"/>
    </row>
    <row r="3061" spans="1:32">
      <c r="A3061" s="99"/>
      <c r="B3061" s="87"/>
      <c r="C3061" s="21" t="s">
        <v>330</v>
      </c>
      <c r="D3061" s="12">
        <v>160</v>
      </c>
      <c r="E3061" s="12">
        <v>0</v>
      </c>
      <c r="F3061" s="12">
        <v>0</v>
      </c>
      <c r="G3061" s="12">
        <v>0</v>
      </c>
      <c r="H3061" s="12">
        <v>0</v>
      </c>
      <c r="I3061" s="13">
        <v>60</v>
      </c>
      <c r="J3061" s="13">
        <v>10</v>
      </c>
      <c r="K3061" s="13">
        <v>0</v>
      </c>
      <c r="L3061" s="13">
        <v>65</v>
      </c>
      <c r="M3061" s="13">
        <v>0</v>
      </c>
      <c r="N3061" s="14">
        <f>D3061*$D$15</f>
        <v>208</v>
      </c>
      <c r="O3061" s="14">
        <f>E3061*$E$15</f>
        <v>0</v>
      </c>
      <c r="P3061" s="14">
        <f>F3061*$F$15</f>
        <v>0</v>
      </c>
      <c r="Q3061" s="14">
        <f>G3061*$G$15</f>
        <v>0</v>
      </c>
      <c r="R3061" s="14">
        <f>H3061*$H$15</f>
        <v>0</v>
      </c>
      <c r="S3061" s="14">
        <f>(N3061/100)*(I3061*$I$15)+(N3061/100)*(J3061*$J$15)+(N3061/100)*(L3061*$L$15)</f>
        <v>421.20000000000005</v>
      </c>
      <c r="T3061" s="14">
        <f>(O3061/100)*(K3061*$K$15)</f>
        <v>0</v>
      </c>
      <c r="U3061" s="14">
        <f>(P3061/100)*(K3061*$K$15)+(P3061/100)*(L3061*$L$15)</f>
        <v>0</v>
      </c>
      <c r="V3061" s="14">
        <f>(Q3061/100)*(L3061*$L$15)</f>
        <v>0</v>
      </c>
      <c r="W3061" s="14">
        <f>(R3061/100)*(K3061*$K$15)+(R3061/100)*(L3061*$L$15)</f>
        <v>0</v>
      </c>
      <c r="X3061" s="14">
        <f t="shared" si="962"/>
        <v>629.20000000000005</v>
      </c>
      <c r="Y3061" s="14">
        <f t="shared" si="963"/>
        <v>0</v>
      </c>
      <c r="Z3061" s="14">
        <f t="shared" si="964"/>
        <v>0</v>
      </c>
      <c r="AA3061" s="14">
        <f t="shared" si="965"/>
        <v>0</v>
      </c>
      <c r="AB3061" s="14">
        <f t="shared" si="971"/>
        <v>0</v>
      </c>
      <c r="AC3061" s="15">
        <f t="shared" si="970"/>
        <v>629.20000000000005</v>
      </c>
      <c r="AD3061" s="48">
        <f>(ROUND(AC3061-AC3049,1)/AC3049)</f>
        <v>0.27886178861788613</v>
      </c>
      <c r="AE3061" s="113"/>
      <c r="AF3061" s="60"/>
    </row>
    <row r="3062" spans="1:32">
      <c r="A3062" s="99"/>
      <c r="B3062" s="87"/>
      <c r="C3062" s="21" t="s">
        <v>326</v>
      </c>
      <c r="D3062" s="12">
        <v>160</v>
      </c>
      <c r="E3062" s="12">
        <v>0</v>
      </c>
      <c r="F3062" s="12">
        <v>0</v>
      </c>
      <c r="G3062" s="12">
        <v>0</v>
      </c>
      <c r="H3062" s="12">
        <v>0</v>
      </c>
      <c r="I3062" s="13">
        <v>60</v>
      </c>
      <c r="J3062" s="13">
        <v>46</v>
      </c>
      <c r="K3062" s="13">
        <v>0</v>
      </c>
      <c r="L3062" s="13">
        <v>0</v>
      </c>
      <c r="M3062" s="13">
        <v>0</v>
      </c>
      <c r="N3062" s="14">
        <f>D3062*$D$16</f>
        <v>208</v>
      </c>
      <c r="O3062" s="14">
        <f>E3062*$E$16</f>
        <v>0</v>
      </c>
      <c r="P3062" s="14">
        <f>F3062*$F$16</f>
        <v>0</v>
      </c>
      <c r="Q3062" s="14">
        <f>G3062*$G$16</f>
        <v>0</v>
      </c>
      <c r="R3062" s="14">
        <f>H3062*$H$16</f>
        <v>0</v>
      </c>
      <c r="S3062" s="14">
        <f>(N3062/100)*(I3062*$I$16)+(N3062/100)*(J3062*$J$16)</f>
        <v>344.86400000000003</v>
      </c>
      <c r="T3062" s="14">
        <f>(O3062/100)*(K3062*$K$16)</f>
        <v>0</v>
      </c>
      <c r="U3062" s="14">
        <f>(P3062/100)*(K3062*$K$16)+(P3062/100)*(L3062*$L$16)</f>
        <v>0</v>
      </c>
      <c r="V3062" s="14">
        <f>(Q3062/100)*(L3062*$L$16)</f>
        <v>0</v>
      </c>
      <c r="W3062" s="14">
        <f>(R3062/100)*(K3062*$K$16)+(R3062/100)*(L3062*$L$16)</f>
        <v>0</v>
      </c>
      <c r="X3062" s="14">
        <f t="shared" si="962"/>
        <v>552.86400000000003</v>
      </c>
      <c r="Y3062" s="14">
        <f t="shared" si="963"/>
        <v>0</v>
      </c>
      <c r="Z3062" s="14">
        <f t="shared" si="964"/>
        <v>0</v>
      </c>
      <c r="AA3062" s="14">
        <f t="shared" si="965"/>
        <v>0</v>
      </c>
      <c r="AB3062" s="14">
        <f t="shared" si="971"/>
        <v>0</v>
      </c>
      <c r="AC3062" s="15">
        <f t="shared" si="970"/>
        <v>552.9</v>
      </c>
      <c r="AD3062" s="48">
        <f>(ROUND(AC3062-AC3049,1)/AC3049)</f>
        <v>0.12378048780487805</v>
      </c>
      <c r="AE3062" s="113"/>
      <c r="AF3062" s="60"/>
    </row>
    <row r="3063" spans="1:32">
      <c r="A3063" s="99"/>
      <c r="B3063" s="87"/>
      <c r="C3063" s="21" t="s">
        <v>327</v>
      </c>
      <c r="D3063" s="12">
        <v>160</v>
      </c>
      <c r="E3063" s="12">
        <v>0</v>
      </c>
      <c r="F3063" s="12">
        <v>0</v>
      </c>
      <c r="G3063" s="12">
        <v>0</v>
      </c>
      <c r="H3063" s="12">
        <v>0</v>
      </c>
      <c r="I3063" s="13">
        <v>78</v>
      </c>
      <c r="J3063" s="13">
        <v>10</v>
      </c>
      <c r="K3063" s="13">
        <v>0</v>
      </c>
      <c r="L3063" s="13">
        <v>0</v>
      </c>
      <c r="M3063" s="13">
        <v>0</v>
      </c>
      <c r="N3063" s="14">
        <f>D3063*$D$17</f>
        <v>208</v>
      </c>
      <c r="O3063" s="14">
        <f>E3063*$E$17</f>
        <v>0</v>
      </c>
      <c r="P3063" s="14">
        <f>F3063*$F$17</f>
        <v>0</v>
      </c>
      <c r="Q3063" s="14">
        <f>G3063*$G$17</f>
        <v>0</v>
      </c>
      <c r="R3063" s="14">
        <f>H3063*$H$17</f>
        <v>0</v>
      </c>
      <c r="S3063" s="14">
        <f>(N3063/100)*(I3063*$I$17)+(N3063/100)*(J3063*$J$17)</f>
        <v>393.952</v>
      </c>
      <c r="T3063" s="14">
        <f>(O3063/100)*(K3063*$K$17)</f>
        <v>0</v>
      </c>
      <c r="U3063" s="14">
        <f>(P3063/100)*(K3063*$K$17)+(P3063/100)*(L3063*$L$17)</f>
        <v>0</v>
      </c>
      <c r="V3063" s="14">
        <f>(Q3063/100)*(L3063*$L$17)</f>
        <v>0</v>
      </c>
      <c r="W3063" s="14">
        <f>(R3063/100)*(K3063*$K$17)+(R3063/100)*(L3063*$L$17)</f>
        <v>0</v>
      </c>
      <c r="X3063" s="14">
        <f t="shared" si="962"/>
        <v>601.952</v>
      </c>
      <c r="Y3063" s="14">
        <f t="shared" si="963"/>
        <v>0</v>
      </c>
      <c r="Z3063" s="14">
        <f t="shared" si="964"/>
        <v>0</v>
      </c>
      <c r="AA3063" s="14">
        <f t="shared" si="965"/>
        <v>0</v>
      </c>
      <c r="AB3063" s="14">
        <f t="shared" si="971"/>
        <v>0</v>
      </c>
      <c r="AC3063" s="15">
        <f t="shared" si="970"/>
        <v>602</v>
      </c>
      <c r="AD3063" s="48">
        <f>(ROUND(AC3063-AC3049,1)/AC3049)</f>
        <v>0.22357723577235772</v>
      </c>
      <c r="AE3063" s="113"/>
      <c r="AF3063" s="60"/>
    </row>
    <row r="3064" spans="1:32">
      <c r="A3064" s="106" t="s">
        <v>0</v>
      </c>
      <c r="B3064" s="88" t="s">
        <v>144</v>
      </c>
      <c r="C3064" s="50" t="s">
        <v>244</v>
      </c>
      <c r="D3064" s="11">
        <v>155</v>
      </c>
      <c r="E3064" s="11">
        <v>0</v>
      </c>
      <c r="F3064" s="11">
        <v>0</v>
      </c>
      <c r="G3064" s="11">
        <v>0</v>
      </c>
      <c r="H3064" s="11">
        <v>0</v>
      </c>
      <c r="I3064" s="51">
        <v>60</v>
      </c>
      <c r="J3064" s="51">
        <v>10</v>
      </c>
      <c r="K3064" s="51">
        <v>0</v>
      </c>
      <c r="L3064" s="51">
        <v>0</v>
      </c>
      <c r="M3064" s="51">
        <v>0</v>
      </c>
      <c r="N3064" s="52">
        <f>D3064*$D$3</f>
        <v>232.5</v>
      </c>
      <c r="O3064" s="52">
        <f>E3064*$E$3</f>
        <v>0</v>
      </c>
      <c r="P3064" s="52">
        <f>F3064*$F$3</f>
        <v>0</v>
      </c>
      <c r="Q3064" s="52">
        <f>G3064*$G$3</f>
        <v>0</v>
      </c>
      <c r="R3064" s="52">
        <f>H3064*$H$3</f>
        <v>0</v>
      </c>
      <c r="S3064" s="52">
        <f>(N3064/100)*(I3064*$I$3)+(N3064/100)*(J3064*$J$3)</f>
        <v>244.12500000000003</v>
      </c>
      <c r="T3064" s="52">
        <f>(O3064/100)*(K3064*$K$3)</f>
        <v>0</v>
      </c>
      <c r="U3064" s="52">
        <f>(P3064/100)*(K3064*$K$3)+(P3064/100)*(L3064*$L$3)</f>
        <v>0</v>
      </c>
      <c r="V3064" s="52">
        <f>(Q3064/100)*(L3064*$L$3)</f>
        <v>0</v>
      </c>
      <c r="W3064" s="52">
        <f>(R3064/100)*(K3064*$K$3)+(R3064/100)*(L3064*$L$3)</f>
        <v>0</v>
      </c>
      <c r="X3064" s="52">
        <f t="shared" si="962"/>
        <v>476.625</v>
      </c>
      <c r="Y3064" s="52">
        <f t="shared" si="963"/>
        <v>0</v>
      </c>
      <c r="Z3064" s="52">
        <f t="shared" si="964"/>
        <v>0</v>
      </c>
      <c r="AA3064" s="52">
        <f t="shared" si="965"/>
        <v>0</v>
      </c>
      <c r="AB3064" s="52">
        <f t="shared" si="971"/>
        <v>0</v>
      </c>
      <c r="AC3064" s="53">
        <f>ROUND(X3064+Y3064+Z3064+AA3064+AB3064,1)</f>
        <v>476.6</v>
      </c>
      <c r="AD3064" s="58">
        <v>0</v>
      </c>
      <c r="AE3064" s="113" t="s">
        <v>814</v>
      </c>
      <c r="AF3064" s="60"/>
    </row>
    <row r="3065" spans="1:32">
      <c r="A3065" s="99" t="s">
        <v>815</v>
      </c>
      <c r="B3065" s="89">
        <v>28</v>
      </c>
      <c r="C3065" s="21" t="s">
        <v>325</v>
      </c>
      <c r="D3065" s="12">
        <v>155</v>
      </c>
      <c r="E3065" s="12">
        <v>0</v>
      </c>
      <c r="F3065" s="12">
        <v>0</v>
      </c>
      <c r="G3065" s="12">
        <v>0</v>
      </c>
      <c r="H3065" s="12">
        <v>0</v>
      </c>
      <c r="I3065" s="13">
        <v>75</v>
      </c>
      <c r="J3065" s="13">
        <v>24</v>
      </c>
      <c r="K3065" s="13">
        <v>0</v>
      </c>
      <c r="L3065" s="13">
        <v>0</v>
      </c>
      <c r="M3065" s="13">
        <v>0</v>
      </c>
      <c r="N3065" s="14">
        <f>D3065*$D$4</f>
        <v>201.5</v>
      </c>
      <c r="O3065" s="14">
        <f>E3065*$E$4</f>
        <v>0</v>
      </c>
      <c r="P3065" s="14">
        <f>F3065*$F$4</f>
        <v>0</v>
      </c>
      <c r="Q3065" s="14">
        <f>G3065*$G$4</f>
        <v>0</v>
      </c>
      <c r="R3065" s="14">
        <f>H3065*$H$4</f>
        <v>0</v>
      </c>
      <c r="S3065" s="14">
        <f>(N3065/100)*(I3065*$I$4)+(N3065/100)*(J3065*$J$4)</f>
        <v>359.07300000000004</v>
      </c>
      <c r="T3065" s="14">
        <f>(O3065/100)*(K3065*$K$4)</f>
        <v>0</v>
      </c>
      <c r="U3065" s="14">
        <f>(P3065/100)*(K3065*$K$4)+(P3065/100)*(L3065*$L$4)</f>
        <v>0</v>
      </c>
      <c r="V3065" s="14">
        <f>(Q3065/100)*(L3065*$L$4)</f>
        <v>0</v>
      </c>
      <c r="W3065" s="14">
        <f>(R3065/100)*(K3065*$K$4)+(R3065/100)*(L3065*$L$4)</f>
        <v>0</v>
      </c>
      <c r="X3065" s="14">
        <f t="shared" si="962"/>
        <v>560.57300000000009</v>
      </c>
      <c r="Y3065" s="14">
        <f t="shared" si="963"/>
        <v>0</v>
      </c>
      <c r="Z3065" s="14">
        <f t="shared" si="964"/>
        <v>0</v>
      </c>
      <c r="AA3065" s="14">
        <f t="shared" si="965"/>
        <v>0</v>
      </c>
      <c r="AB3065" s="14">
        <f>R3065+W3065</f>
        <v>0</v>
      </c>
      <c r="AC3065" s="15">
        <f>ROUND(X3065+Y3065+Z3065+AA3065+AB3065,1)</f>
        <v>560.6</v>
      </c>
      <c r="AD3065" s="48">
        <f>(ROUND(AC3065-AC3064,1)/AC3064)</f>
        <v>0.17624842635333612</v>
      </c>
      <c r="AE3065" s="113"/>
      <c r="AF3065" s="60"/>
    </row>
    <row r="3066" spans="1:32">
      <c r="A3066" s="99" t="s">
        <v>816</v>
      </c>
      <c r="B3066" s="89">
        <v>0</v>
      </c>
      <c r="C3066" s="21" t="s">
        <v>850</v>
      </c>
      <c r="D3066" s="12">
        <v>155</v>
      </c>
      <c r="E3066" s="12">
        <v>0</v>
      </c>
      <c r="F3066" s="12">
        <v>0</v>
      </c>
      <c r="G3066" s="12">
        <v>0</v>
      </c>
      <c r="H3066" s="12">
        <v>0</v>
      </c>
      <c r="I3066" s="13">
        <v>60</v>
      </c>
      <c r="J3066" s="13">
        <v>10</v>
      </c>
      <c r="K3066" s="13">
        <v>0</v>
      </c>
      <c r="L3066" s="13">
        <v>0</v>
      </c>
      <c r="M3066" s="13">
        <v>0</v>
      </c>
      <c r="N3066" s="14">
        <f>D3066*$D$5</f>
        <v>217</v>
      </c>
      <c r="O3066" s="14">
        <f>E3066*$E$5</f>
        <v>0</v>
      </c>
      <c r="P3066" s="14">
        <f>F3066*$F$5</f>
        <v>0</v>
      </c>
      <c r="Q3066" s="14">
        <f>G3066*$G$5</f>
        <v>0</v>
      </c>
      <c r="R3066" s="14">
        <f>H3066*$H$5</f>
        <v>0</v>
      </c>
      <c r="S3066" s="14">
        <f>(N3066/100)*(I3066*$I$5)+(N3066/100)*(J3066*$J$5)</f>
        <v>227.84999999999997</v>
      </c>
      <c r="T3066" s="14">
        <f>(O3066/100)*(K3066*$K$5)</f>
        <v>0</v>
      </c>
      <c r="U3066" s="14">
        <f>(P3066/100)*(K3066*$K$5)+(P3066/100)*(L3066*$L$5)</f>
        <v>0</v>
      </c>
      <c r="V3066" s="14">
        <f>(Q3066/100)*(L3066*$L$5)</f>
        <v>0</v>
      </c>
      <c r="W3066" s="14">
        <f>(R3066/100)*(K3066*$K$5)+(R3066/100)*(L3066*$L$5)</f>
        <v>0</v>
      </c>
      <c r="X3066" s="14">
        <f t="shared" si="962"/>
        <v>444.84999999999997</v>
      </c>
      <c r="Y3066" s="14">
        <f t="shared" si="963"/>
        <v>0</v>
      </c>
      <c r="Z3066" s="14">
        <f t="shared" si="964"/>
        <v>0</v>
      </c>
      <c r="AA3066" s="14">
        <f t="shared" si="965"/>
        <v>0</v>
      </c>
      <c r="AB3066" s="14">
        <f>R3066+W3066</f>
        <v>0</v>
      </c>
      <c r="AC3066" s="15">
        <f t="shared" ref="AC3066:AC3078" si="972">ROUND(X3066+Y3066+Z3066+AA3066+AB3066,1)</f>
        <v>444.9</v>
      </c>
      <c r="AD3066" s="48">
        <f>(ROUND(AC3066-AC3064,1)/AC3064)</f>
        <v>-6.6512798992866135E-2</v>
      </c>
      <c r="AE3066" s="113"/>
      <c r="AF3066" s="60"/>
    </row>
    <row r="3067" spans="1:32">
      <c r="A3067" s="99" t="s">
        <v>817</v>
      </c>
      <c r="B3067" s="89">
        <v>0</v>
      </c>
      <c r="C3067" s="21" t="s">
        <v>338</v>
      </c>
      <c r="D3067" s="12">
        <v>155</v>
      </c>
      <c r="E3067" s="12">
        <v>0</v>
      </c>
      <c r="F3067" s="12">
        <v>0</v>
      </c>
      <c r="G3067" s="12">
        <v>0</v>
      </c>
      <c r="H3067" s="12">
        <v>0</v>
      </c>
      <c r="I3067" s="13">
        <v>60</v>
      </c>
      <c r="J3067" s="13">
        <v>10</v>
      </c>
      <c r="K3067" s="13">
        <v>0</v>
      </c>
      <c r="L3067" s="13">
        <v>0</v>
      </c>
      <c r="M3067" s="13">
        <v>0</v>
      </c>
      <c r="N3067" s="14">
        <f>D3067*$D$6</f>
        <v>217</v>
      </c>
      <c r="O3067" s="14">
        <f>E3067*$E$6</f>
        <v>0</v>
      </c>
      <c r="P3067" s="14">
        <f>F3067*$F$6</f>
        <v>0</v>
      </c>
      <c r="Q3067" s="14">
        <f>G3067*$G$6</f>
        <v>0</v>
      </c>
      <c r="R3067" s="14">
        <f>H3067*$H$6</f>
        <v>0</v>
      </c>
      <c r="S3067" s="14">
        <f>(N3067/100)*(I3067*$I$6)+(N3067/100)*(J3067*$J$6)</f>
        <v>227.84999999999997</v>
      </c>
      <c r="T3067" s="14">
        <f>(O3067/100)*(K3067*$K$6)</f>
        <v>0</v>
      </c>
      <c r="U3067" s="14">
        <f>(P3067/100)*(K3067*$K$6)+(P3067/100)*(L3067*$L$6)</f>
        <v>0</v>
      </c>
      <c r="V3067" s="14">
        <f>(Q3067/100)*(L3067*$L$6)</f>
        <v>0</v>
      </c>
      <c r="W3067" s="14">
        <f>(R3067/100)*(K3067*$K$6)+(R3067/100)*(L3067*$L$6)</f>
        <v>0</v>
      </c>
      <c r="X3067" s="14">
        <f t="shared" si="962"/>
        <v>444.84999999999997</v>
      </c>
      <c r="Y3067" s="14">
        <f t="shared" si="963"/>
        <v>0</v>
      </c>
      <c r="Z3067" s="14">
        <f t="shared" si="964"/>
        <v>0</v>
      </c>
      <c r="AA3067" s="14">
        <f t="shared" si="965"/>
        <v>0</v>
      </c>
      <c r="AB3067" s="14">
        <f t="shared" ref="AB3067:AB3079" si="973">R3067+W3067</f>
        <v>0</v>
      </c>
      <c r="AC3067" s="15">
        <f t="shared" si="972"/>
        <v>444.9</v>
      </c>
      <c r="AD3067" s="48">
        <f>(ROUND(AC3067-AC3064,1)/AC3064)</f>
        <v>-6.6512798992866135E-2</v>
      </c>
      <c r="AE3067" s="113"/>
      <c r="AF3067" s="60"/>
    </row>
    <row r="3068" spans="1:32">
      <c r="A3068" s="99" t="s">
        <v>818</v>
      </c>
      <c r="B3068" s="89">
        <v>0</v>
      </c>
      <c r="C3068" s="21" t="s">
        <v>339</v>
      </c>
      <c r="D3068" s="12">
        <v>155</v>
      </c>
      <c r="E3068" s="12">
        <v>0</v>
      </c>
      <c r="F3068" s="12">
        <v>0</v>
      </c>
      <c r="G3068" s="12">
        <v>0</v>
      </c>
      <c r="H3068" s="12">
        <v>0</v>
      </c>
      <c r="I3068" s="13">
        <v>60</v>
      </c>
      <c r="J3068" s="13">
        <v>10</v>
      </c>
      <c r="K3068" s="13">
        <v>0</v>
      </c>
      <c r="L3068" s="13">
        <v>0</v>
      </c>
      <c r="M3068" s="13">
        <v>0</v>
      </c>
      <c r="N3068" s="14">
        <f>D3068*$D$7</f>
        <v>217</v>
      </c>
      <c r="O3068" s="14">
        <f>E3068*$E$7</f>
        <v>0</v>
      </c>
      <c r="P3068" s="14">
        <f>F3068*$F$7</f>
        <v>0</v>
      </c>
      <c r="Q3068" s="14">
        <f>G3068*$G$7</f>
        <v>0</v>
      </c>
      <c r="R3068" s="14">
        <f>H3068*$H$7</f>
        <v>0</v>
      </c>
      <c r="S3068" s="14">
        <f>(N3068/100)*(I3068*$I$7)+(N3068/100)*(J3068*$J$7)</f>
        <v>227.84999999999997</v>
      </c>
      <c r="T3068" s="14">
        <f>(O3068/100)*(K3068*$K$7)</f>
        <v>0</v>
      </c>
      <c r="U3068" s="14">
        <f>(P3068/100)*(K3068*$K$7)+(P3068/100)*(L3068*$L$7)</f>
        <v>0</v>
      </c>
      <c r="V3068" s="14">
        <f>(Q3068/100)*(L3068*$L$7)</f>
        <v>0</v>
      </c>
      <c r="W3068" s="14">
        <f>(R3068/100)*(K3068*$K$7)+(R3068/100)*(L3068*$L$7)</f>
        <v>0</v>
      </c>
      <c r="X3068" s="14">
        <f t="shared" si="962"/>
        <v>444.84999999999997</v>
      </c>
      <c r="Y3068" s="14">
        <f t="shared" si="963"/>
        <v>0</v>
      </c>
      <c r="Z3068" s="14">
        <f t="shared" si="964"/>
        <v>0</v>
      </c>
      <c r="AA3068" s="14">
        <f t="shared" si="965"/>
        <v>0</v>
      </c>
      <c r="AB3068" s="14">
        <f t="shared" si="973"/>
        <v>0</v>
      </c>
      <c r="AC3068" s="15">
        <f t="shared" si="972"/>
        <v>444.9</v>
      </c>
      <c r="AD3068" s="48">
        <f>(ROUND(AC3068-AC3064,1)/AC3064)</f>
        <v>-6.6512798992866135E-2</v>
      </c>
      <c r="AE3068" s="113"/>
      <c r="AF3068" s="60"/>
    </row>
    <row r="3069" spans="1:32">
      <c r="A3069" s="99" t="s">
        <v>667</v>
      </c>
      <c r="B3069" s="89"/>
      <c r="C3069" s="21" t="s">
        <v>340</v>
      </c>
      <c r="D3069" s="12">
        <v>155</v>
      </c>
      <c r="E3069" s="12">
        <v>0</v>
      </c>
      <c r="F3069" s="12">
        <v>0</v>
      </c>
      <c r="G3069" s="12">
        <v>0</v>
      </c>
      <c r="H3069" s="12">
        <v>0</v>
      </c>
      <c r="I3069" s="13">
        <v>60</v>
      </c>
      <c r="J3069" s="13">
        <v>10</v>
      </c>
      <c r="K3069" s="13">
        <v>0</v>
      </c>
      <c r="L3069" s="13">
        <v>0</v>
      </c>
      <c r="M3069" s="13">
        <v>0</v>
      </c>
      <c r="N3069" s="14">
        <f>D3069*$D$8</f>
        <v>217</v>
      </c>
      <c r="O3069" s="14">
        <f>E3069*$E$8</f>
        <v>0</v>
      </c>
      <c r="P3069" s="14">
        <f>F3069*$F$8</f>
        <v>0</v>
      </c>
      <c r="Q3069" s="14">
        <f>G3069*$G$8</f>
        <v>0</v>
      </c>
      <c r="R3069" s="14">
        <f>H3069*$H$8</f>
        <v>0</v>
      </c>
      <c r="S3069" s="14">
        <f>(N3069/100)*(I3069*$I$8)+(N3069/100)*(J3069*$J$8)</f>
        <v>227.84999999999997</v>
      </c>
      <c r="T3069" s="14">
        <f>(O3069/100)*(K3069*$K$8)</f>
        <v>0</v>
      </c>
      <c r="U3069" s="14">
        <f>(P3069/100)*(K3069*$K$8)+(P3069/100)*(L3069*$L$8)</f>
        <v>0</v>
      </c>
      <c r="V3069" s="14">
        <f>(Q3069/100)*(L3069*$L$8)</f>
        <v>0</v>
      </c>
      <c r="W3069" s="14">
        <f>(R3069/100)*(K3069*$K$8)+(R3069/100)*(L3069*$L$8)</f>
        <v>0</v>
      </c>
      <c r="X3069" s="14">
        <f t="shared" si="962"/>
        <v>444.84999999999997</v>
      </c>
      <c r="Y3069" s="14">
        <f t="shared" si="963"/>
        <v>0</v>
      </c>
      <c r="Z3069" s="14">
        <f t="shared" si="964"/>
        <v>0</v>
      </c>
      <c r="AA3069" s="14">
        <f t="shared" si="965"/>
        <v>0</v>
      </c>
      <c r="AB3069" s="14">
        <f t="shared" si="973"/>
        <v>0</v>
      </c>
      <c r="AC3069" s="15">
        <f t="shared" si="972"/>
        <v>444.9</v>
      </c>
      <c r="AD3069" s="48">
        <f>(ROUND(AC3069-AC3064,1)/AC3064)</f>
        <v>-6.6512798992866135E-2</v>
      </c>
      <c r="AE3069" s="113"/>
      <c r="AF3069" s="60"/>
    </row>
    <row r="3070" spans="1:32">
      <c r="A3070" s="99" t="s">
        <v>606</v>
      </c>
      <c r="B3070" s="89"/>
      <c r="C3070" s="21" t="s">
        <v>1</v>
      </c>
      <c r="D3070" s="12">
        <v>77</v>
      </c>
      <c r="E3070" s="12">
        <v>155</v>
      </c>
      <c r="F3070" s="12">
        <v>0</v>
      </c>
      <c r="G3070" s="12">
        <v>0</v>
      </c>
      <c r="H3070" s="12">
        <v>0</v>
      </c>
      <c r="I3070" s="13">
        <v>60</v>
      </c>
      <c r="J3070" s="13">
        <v>10</v>
      </c>
      <c r="K3070" s="13">
        <v>75</v>
      </c>
      <c r="L3070" s="13">
        <v>0</v>
      </c>
      <c r="M3070" s="13">
        <v>0</v>
      </c>
      <c r="N3070" s="14">
        <f>D3070*$D$9</f>
        <v>92.399999999999991</v>
      </c>
      <c r="O3070" s="14">
        <f>E3070*$E$9</f>
        <v>201.5</v>
      </c>
      <c r="P3070" s="14">
        <f>F3070*$F$9</f>
        <v>0</v>
      </c>
      <c r="Q3070" s="14">
        <f>G3070*$G$9</f>
        <v>0</v>
      </c>
      <c r="R3070" s="14">
        <f>H3070*$H$9</f>
        <v>0</v>
      </c>
      <c r="S3070" s="14">
        <f>(N3070/100)*(I3070*$I$9)+(N3070/100)*(J3070*$J$9)</f>
        <v>97.02</v>
      </c>
      <c r="T3070" s="14">
        <f>(O3070/100)*(K3070*$K$9)</f>
        <v>226.6875</v>
      </c>
      <c r="U3070" s="14">
        <f>(P3070/100)*(K3070*$K$9)+(P3070/100)*(L3070*$L$9)</f>
        <v>0</v>
      </c>
      <c r="V3070" s="14">
        <f>(Q3070/100)*(L3070*$L$9)</f>
        <v>0</v>
      </c>
      <c r="W3070" s="14">
        <f>(R3070/100)*(K3070*$K$9)+(R3070/100)*(L3070*$L$9)</f>
        <v>0</v>
      </c>
      <c r="X3070" s="14">
        <f t="shared" si="962"/>
        <v>189.42</v>
      </c>
      <c r="Y3070" s="14">
        <f t="shared" si="963"/>
        <v>428.1875</v>
      </c>
      <c r="Z3070" s="14">
        <f t="shared" si="964"/>
        <v>0</v>
      </c>
      <c r="AA3070" s="14">
        <f t="shared" si="965"/>
        <v>0</v>
      </c>
      <c r="AB3070" s="14">
        <f t="shared" si="973"/>
        <v>0</v>
      </c>
      <c r="AC3070" s="15">
        <f t="shared" si="972"/>
        <v>617.6</v>
      </c>
      <c r="AD3070" s="48">
        <f>(ROUND(AC3070-AC3064,1)/AC3064)</f>
        <v>0.29584557280738566</v>
      </c>
      <c r="AE3070" s="113"/>
      <c r="AF3070" s="60"/>
    </row>
    <row r="3071" spans="1:32">
      <c r="A3071" s="99" t="s">
        <v>845</v>
      </c>
      <c r="B3071" s="89"/>
      <c r="C3071" s="21" t="s">
        <v>2</v>
      </c>
      <c r="D3071" s="12">
        <v>77</v>
      </c>
      <c r="E3071" s="12">
        <v>0</v>
      </c>
      <c r="F3071" s="12">
        <v>155</v>
      </c>
      <c r="G3071" s="12">
        <v>0</v>
      </c>
      <c r="H3071" s="12">
        <v>0</v>
      </c>
      <c r="I3071" s="13">
        <v>60</v>
      </c>
      <c r="J3071" s="13">
        <v>10</v>
      </c>
      <c r="K3071" s="13">
        <v>37.5</v>
      </c>
      <c r="L3071" s="13">
        <v>37.5</v>
      </c>
      <c r="M3071" s="13">
        <v>0</v>
      </c>
      <c r="N3071" s="14">
        <f>D3071*$D$10</f>
        <v>92.399999999999991</v>
      </c>
      <c r="O3071" s="14">
        <f>E3071*$E$10</f>
        <v>0</v>
      </c>
      <c r="P3071" s="14">
        <f>F3071*$F$10</f>
        <v>201.5</v>
      </c>
      <c r="Q3071" s="14">
        <f>G3071*$G$10</f>
        <v>0</v>
      </c>
      <c r="R3071" s="14">
        <f>H3071*$H$10</f>
        <v>0</v>
      </c>
      <c r="S3071" s="14">
        <f>(N3071/100)*(I3071*$I$10)+(N3071/100)*(J3071*$J$10)</f>
        <v>97.02</v>
      </c>
      <c r="T3071" s="14">
        <f>(O3071/100)*(K3071*$J$10)</f>
        <v>0</v>
      </c>
      <c r="U3071" s="14">
        <f>(P3071/100)*(K3071*$K$10)+(P3071/100)*(L3071*$L$10)</f>
        <v>226.6875</v>
      </c>
      <c r="V3071" s="14">
        <f>(Q3071/100)*(L3071*$L$10)</f>
        <v>0</v>
      </c>
      <c r="W3071" s="14">
        <f>(R3071/100)*(K3071*$K$10)+(R3071/100)*(L3071*$L$10)</f>
        <v>0</v>
      </c>
      <c r="X3071" s="14">
        <f t="shared" si="962"/>
        <v>189.42</v>
      </c>
      <c r="Y3071" s="14">
        <f t="shared" si="963"/>
        <v>0</v>
      </c>
      <c r="Z3071" s="14">
        <f t="shared" si="964"/>
        <v>428.1875</v>
      </c>
      <c r="AA3071" s="14">
        <f t="shared" si="965"/>
        <v>0</v>
      </c>
      <c r="AB3071" s="14">
        <f t="shared" si="973"/>
        <v>0</v>
      </c>
      <c r="AC3071" s="15">
        <f t="shared" si="972"/>
        <v>617.6</v>
      </c>
      <c r="AD3071" s="48">
        <f>(ROUND(AC3071-AC3064,1)/AC3064)</f>
        <v>0.29584557280738566</v>
      </c>
      <c r="AE3071" s="113"/>
      <c r="AF3071" s="60"/>
    </row>
    <row r="3072" spans="1:32">
      <c r="A3072" s="99" t="s">
        <v>846</v>
      </c>
      <c r="B3072" s="89"/>
      <c r="C3072" s="21" t="s">
        <v>3</v>
      </c>
      <c r="D3072" s="12">
        <v>77</v>
      </c>
      <c r="E3072" s="12">
        <v>0</v>
      </c>
      <c r="F3072" s="12">
        <v>0</v>
      </c>
      <c r="G3072" s="12">
        <v>155</v>
      </c>
      <c r="H3072" s="12">
        <v>0</v>
      </c>
      <c r="I3072" s="13">
        <v>60</v>
      </c>
      <c r="J3072" s="13">
        <v>10</v>
      </c>
      <c r="K3072" s="13">
        <v>0</v>
      </c>
      <c r="L3072" s="13">
        <v>75</v>
      </c>
      <c r="M3072" s="13">
        <v>0</v>
      </c>
      <c r="N3072" s="14">
        <f>D3072*$D$11</f>
        <v>92.399999999999991</v>
      </c>
      <c r="O3072" s="14">
        <f>E3072*$E$11</f>
        <v>0</v>
      </c>
      <c r="P3072" s="14">
        <f>F3072*$F$11</f>
        <v>0</v>
      </c>
      <c r="Q3072" s="14">
        <f>G3072*$G$11</f>
        <v>201.5</v>
      </c>
      <c r="R3072" s="14">
        <f>H3072*$H$11</f>
        <v>0</v>
      </c>
      <c r="S3072" s="14">
        <f>(N3072/100)*(I3072*$I$11)+(N3072/100)*(J3072*$J$11)</f>
        <v>97.02</v>
      </c>
      <c r="T3072" s="14">
        <f>(O3072/100)*(K3072*$K$11)</f>
        <v>0</v>
      </c>
      <c r="U3072" s="14">
        <f>(P3072/100)*(K3072*$K$11)+(P3072/100)*(L3072*$L$11)</f>
        <v>0</v>
      </c>
      <c r="V3072" s="14">
        <f>(Q3072/100)*(L3072*$L$11)</f>
        <v>226.6875</v>
      </c>
      <c r="W3072" s="14">
        <f>(R3072/100)*(K3072*$K$11)+(R3072/100)*(L3072*$L$11)</f>
        <v>0</v>
      </c>
      <c r="X3072" s="14">
        <f t="shared" si="962"/>
        <v>189.42</v>
      </c>
      <c r="Y3072" s="14">
        <f t="shared" si="963"/>
        <v>0</v>
      </c>
      <c r="Z3072" s="14">
        <f t="shared" si="964"/>
        <v>0</v>
      </c>
      <c r="AA3072" s="14">
        <f t="shared" si="965"/>
        <v>428.1875</v>
      </c>
      <c r="AB3072" s="14">
        <f t="shared" si="973"/>
        <v>0</v>
      </c>
      <c r="AC3072" s="15">
        <f t="shared" si="972"/>
        <v>617.6</v>
      </c>
      <c r="AD3072" s="48">
        <f>(ROUND(AC3072-AC3064,1)/AC3064)</f>
        <v>0.29584557280738566</v>
      </c>
      <c r="AE3072" s="113"/>
      <c r="AF3072" s="60"/>
    </row>
    <row r="3073" spans="1:32">
      <c r="A3073" s="99" t="s">
        <v>847</v>
      </c>
      <c r="B3073" s="89"/>
      <c r="C3073" s="21" t="s">
        <v>4</v>
      </c>
      <c r="D3073" s="12">
        <v>77</v>
      </c>
      <c r="E3073" s="12">
        <v>0</v>
      </c>
      <c r="F3073" s="12">
        <v>0</v>
      </c>
      <c r="G3073" s="12">
        <v>0</v>
      </c>
      <c r="H3073" s="12">
        <v>155</v>
      </c>
      <c r="I3073" s="13">
        <v>60</v>
      </c>
      <c r="J3073" s="13">
        <v>10</v>
      </c>
      <c r="K3073" s="13">
        <v>37.5</v>
      </c>
      <c r="L3073" s="13">
        <v>37.5</v>
      </c>
      <c r="M3073" s="13">
        <v>0</v>
      </c>
      <c r="N3073" s="14">
        <f>D3073*$D$12</f>
        <v>92.399999999999991</v>
      </c>
      <c r="O3073" s="14">
        <f>E3073*$E$12</f>
        <v>0</v>
      </c>
      <c r="P3073" s="14">
        <f>F3073*$F$12</f>
        <v>0</v>
      </c>
      <c r="Q3073" s="14">
        <f>G3073*$G$12</f>
        <v>0</v>
      </c>
      <c r="R3073" s="14">
        <f>H3073*$H$12</f>
        <v>201.5</v>
      </c>
      <c r="S3073" s="14">
        <f>(N3073/100)*(I3073*$I$12)+(N3073/100)*(J3073*$J$12)</f>
        <v>97.02</v>
      </c>
      <c r="T3073" s="14">
        <f>(O3073/100)*(K3073*$K$12)</f>
        <v>0</v>
      </c>
      <c r="U3073" s="14">
        <f>(P3073/100)*(K3073*$K$12)+(P3073/100)*(L3073*$L$12)</f>
        <v>0</v>
      </c>
      <c r="V3073" s="14">
        <f>(Q3073/100)*(L3073*$L$12)</f>
        <v>0</v>
      </c>
      <c r="W3073" s="14">
        <f>(R3073/100)*(K3073*$K$12)+(R3073/100)*(L3073*$L$12)</f>
        <v>226.6875</v>
      </c>
      <c r="X3073" s="14">
        <f t="shared" si="962"/>
        <v>189.42</v>
      </c>
      <c r="Y3073" s="14">
        <f t="shared" si="963"/>
        <v>0</v>
      </c>
      <c r="Z3073" s="14">
        <f t="shared" si="964"/>
        <v>0</v>
      </c>
      <c r="AA3073" s="14">
        <f t="shared" si="965"/>
        <v>0</v>
      </c>
      <c r="AB3073" s="14">
        <f t="shared" si="973"/>
        <v>428.1875</v>
      </c>
      <c r="AC3073" s="15">
        <f t="shared" si="972"/>
        <v>617.6</v>
      </c>
      <c r="AD3073" s="48">
        <f>(ROUND(AC3073-AC3064,1)/AC3064)</f>
        <v>0.29584557280738566</v>
      </c>
      <c r="AE3073" s="113"/>
      <c r="AF3073" s="60"/>
    </row>
    <row r="3074" spans="1:32">
      <c r="A3074" s="99" t="s">
        <v>848</v>
      </c>
      <c r="B3074" s="89"/>
      <c r="C3074" s="21" t="s">
        <v>328</v>
      </c>
      <c r="D3074" s="12">
        <v>155</v>
      </c>
      <c r="E3074" s="12">
        <v>0</v>
      </c>
      <c r="F3074" s="12">
        <v>0</v>
      </c>
      <c r="G3074" s="12">
        <v>0</v>
      </c>
      <c r="H3074" s="12">
        <v>0</v>
      </c>
      <c r="I3074" s="13">
        <v>60</v>
      </c>
      <c r="J3074" s="13">
        <v>10</v>
      </c>
      <c r="K3074" s="13">
        <v>0</v>
      </c>
      <c r="L3074" s="13">
        <v>0</v>
      </c>
      <c r="M3074" s="13">
        <v>65</v>
      </c>
      <c r="N3074" s="14">
        <f>D3074*$D$13</f>
        <v>201.5</v>
      </c>
      <c r="O3074" s="14">
        <f>E3074*$E$13</f>
        <v>0</v>
      </c>
      <c r="P3074" s="14">
        <f>F3074*$F$13</f>
        <v>0</v>
      </c>
      <c r="Q3074" s="14">
        <f>G3074*$G$13</f>
        <v>0</v>
      </c>
      <c r="R3074" s="14">
        <f>H3074*$H$13</f>
        <v>0</v>
      </c>
      <c r="S3074" s="14">
        <f>(N3074/100)*(I3074*$I$14)+(N3074/100)*(J3074*$J$14)+(N3074/100)*(M3074*$M$14)</f>
        <v>408.03750000000002</v>
      </c>
      <c r="T3074" s="14">
        <f>(O3074/100)*(K3074*$K$13)+(O3074/100)*(M3074*$M$13)</f>
        <v>0</v>
      </c>
      <c r="U3074" s="14">
        <f>(P3074/100)*(K3074*$K$13)+(P3074/100)*(L3074*$L$13)+(P3074/100)*(M3074*$M$13)</f>
        <v>0</v>
      </c>
      <c r="V3074" s="14">
        <f>(Q3074/100)*(L3074*$L$13)+(Q3074/100)*(M3074*$M$13)</f>
        <v>0</v>
      </c>
      <c r="W3074" s="14">
        <f>(R3074/100)*(K3074*$K$13)+(R3074/100)*(L3074*$L$13)+(R3074/100)*(M3074*$M$13)</f>
        <v>0</v>
      </c>
      <c r="X3074" s="14">
        <f t="shared" si="962"/>
        <v>609.53750000000002</v>
      </c>
      <c r="Y3074" s="14">
        <f t="shared" si="963"/>
        <v>0</v>
      </c>
      <c r="Z3074" s="14">
        <f t="shared" si="964"/>
        <v>0</v>
      </c>
      <c r="AA3074" s="14">
        <f t="shared" si="965"/>
        <v>0</v>
      </c>
      <c r="AB3074" s="14">
        <f t="shared" si="973"/>
        <v>0</v>
      </c>
      <c r="AC3074" s="15">
        <f t="shared" si="972"/>
        <v>609.5</v>
      </c>
      <c r="AD3074" s="48">
        <f>(ROUND(AC3074-AC3064,1)/AC3064)</f>
        <v>0.27885018883759966</v>
      </c>
      <c r="AE3074" s="113"/>
      <c r="AF3074" s="60"/>
    </row>
    <row r="3075" spans="1:32">
      <c r="A3075" s="99" t="s">
        <v>849</v>
      </c>
      <c r="B3075" s="89"/>
      <c r="C3075" s="21" t="s">
        <v>329</v>
      </c>
      <c r="D3075" s="12">
        <v>155</v>
      </c>
      <c r="E3075" s="12">
        <v>0</v>
      </c>
      <c r="F3075" s="12">
        <v>0</v>
      </c>
      <c r="G3075" s="12">
        <v>0</v>
      </c>
      <c r="H3075" s="12">
        <v>0</v>
      </c>
      <c r="I3075" s="13">
        <v>60</v>
      </c>
      <c r="J3075" s="13">
        <v>10</v>
      </c>
      <c r="K3075" s="13">
        <v>65</v>
      </c>
      <c r="L3075" s="13">
        <v>0</v>
      </c>
      <c r="M3075" s="13">
        <v>0</v>
      </c>
      <c r="N3075" s="14">
        <f>D3075*$D$14</f>
        <v>201.5</v>
      </c>
      <c r="O3075" s="14">
        <f>E3075*$E$14</f>
        <v>0</v>
      </c>
      <c r="P3075" s="14">
        <f>F3075*$F$14</f>
        <v>0</v>
      </c>
      <c r="Q3075" s="14">
        <f>G3075*$G$14</f>
        <v>0</v>
      </c>
      <c r="R3075" s="14">
        <f>H3075*$H$14</f>
        <v>0</v>
      </c>
      <c r="S3075" s="14">
        <f>(N3075/100)*(I3075*$I$14)+(N3075/100)*(J3075*$J$14)+(N3075/100)*(K3075*$K$14)</f>
        <v>408.03750000000002</v>
      </c>
      <c r="T3075" s="14">
        <f>(O3075/100)*(K3075*$K$14)</f>
        <v>0</v>
      </c>
      <c r="U3075" s="14">
        <f>(P3075/100)*(K3075*$K$14)+(P3075/100)*(L3075*$L$14)</f>
        <v>0</v>
      </c>
      <c r="V3075" s="14">
        <f>(Q3075/100)*(L3075*$L$14)</f>
        <v>0</v>
      </c>
      <c r="W3075" s="14">
        <f>(R3075/100)*(K3075*$L$14)+(R3075/100)*(L3075*$M$14)</f>
        <v>0</v>
      </c>
      <c r="X3075" s="14">
        <f t="shared" si="962"/>
        <v>609.53750000000002</v>
      </c>
      <c r="Y3075" s="14">
        <f t="shared" si="963"/>
        <v>0</v>
      </c>
      <c r="Z3075" s="14">
        <f t="shared" si="964"/>
        <v>0</v>
      </c>
      <c r="AA3075" s="14">
        <f t="shared" si="965"/>
        <v>0</v>
      </c>
      <c r="AB3075" s="14">
        <f t="shared" si="973"/>
        <v>0</v>
      </c>
      <c r="AC3075" s="15">
        <f t="shared" si="972"/>
        <v>609.5</v>
      </c>
      <c r="AD3075" s="48">
        <f>(ROUND(AC3075-AC3064,1)/AC3064)</f>
        <v>0.27885018883759966</v>
      </c>
      <c r="AE3075" s="113"/>
      <c r="AF3075" s="60"/>
    </row>
    <row r="3076" spans="1:32">
      <c r="A3076" s="99"/>
      <c r="B3076" s="89"/>
      <c r="C3076" s="21" t="s">
        <v>330</v>
      </c>
      <c r="D3076" s="12">
        <v>155</v>
      </c>
      <c r="E3076" s="12">
        <v>0</v>
      </c>
      <c r="F3076" s="12">
        <v>0</v>
      </c>
      <c r="G3076" s="12">
        <v>0</v>
      </c>
      <c r="H3076" s="12">
        <v>0</v>
      </c>
      <c r="I3076" s="13">
        <v>60</v>
      </c>
      <c r="J3076" s="13">
        <v>10</v>
      </c>
      <c r="K3076" s="13">
        <v>0</v>
      </c>
      <c r="L3076" s="13">
        <v>65</v>
      </c>
      <c r="M3076" s="13">
        <v>0</v>
      </c>
      <c r="N3076" s="14">
        <f>D3076*$D$15</f>
        <v>201.5</v>
      </c>
      <c r="O3076" s="14">
        <f>E3076*$E$15</f>
        <v>0</v>
      </c>
      <c r="P3076" s="14">
        <f>F3076*$F$15</f>
        <v>0</v>
      </c>
      <c r="Q3076" s="14">
        <f>G3076*$G$15</f>
        <v>0</v>
      </c>
      <c r="R3076" s="14">
        <f>H3076*$H$15</f>
        <v>0</v>
      </c>
      <c r="S3076" s="14">
        <f>(N3076/100)*(I3076*$I$15)+(N3076/100)*(J3076*$J$15)+(N3076/100)*(L3076*$L$15)</f>
        <v>408.03750000000002</v>
      </c>
      <c r="T3076" s="14">
        <f>(O3076/100)*(K3076*$K$15)</f>
        <v>0</v>
      </c>
      <c r="U3076" s="14">
        <f>(P3076/100)*(K3076*$K$15)+(P3076/100)*(L3076*$L$15)</f>
        <v>0</v>
      </c>
      <c r="V3076" s="14">
        <f>(Q3076/100)*(L3076*$L$15)</f>
        <v>0</v>
      </c>
      <c r="W3076" s="14">
        <f>(R3076/100)*(K3076*$K$15)+(R3076/100)*(L3076*$L$15)</f>
        <v>0</v>
      </c>
      <c r="X3076" s="14">
        <f t="shared" si="962"/>
        <v>609.53750000000002</v>
      </c>
      <c r="Y3076" s="14">
        <f t="shared" si="963"/>
        <v>0</v>
      </c>
      <c r="Z3076" s="14">
        <f t="shared" si="964"/>
        <v>0</v>
      </c>
      <c r="AA3076" s="14">
        <f t="shared" si="965"/>
        <v>0</v>
      </c>
      <c r="AB3076" s="14">
        <f t="shared" si="973"/>
        <v>0</v>
      </c>
      <c r="AC3076" s="15">
        <f t="shared" si="972"/>
        <v>609.5</v>
      </c>
      <c r="AD3076" s="48">
        <f>(ROUND(AC3076-AC3064,1)/AC3064)</f>
        <v>0.27885018883759966</v>
      </c>
      <c r="AE3076" s="113"/>
      <c r="AF3076" s="60"/>
    </row>
    <row r="3077" spans="1:32">
      <c r="A3077" s="99"/>
      <c r="B3077" s="89"/>
      <c r="C3077" s="21" t="s">
        <v>326</v>
      </c>
      <c r="D3077" s="12">
        <v>155</v>
      </c>
      <c r="E3077" s="12">
        <v>0</v>
      </c>
      <c r="F3077" s="12">
        <v>0</v>
      </c>
      <c r="G3077" s="12">
        <v>0</v>
      </c>
      <c r="H3077" s="12">
        <v>0</v>
      </c>
      <c r="I3077" s="13">
        <v>60</v>
      </c>
      <c r="J3077" s="13">
        <v>46</v>
      </c>
      <c r="K3077" s="13">
        <v>0</v>
      </c>
      <c r="L3077" s="13">
        <v>0</v>
      </c>
      <c r="M3077" s="13">
        <v>0</v>
      </c>
      <c r="N3077" s="14">
        <f>D3077*$D$16</f>
        <v>201.5</v>
      </c>
      <c r="O3077" s="14">
        <f>E3077*$E$16</f>
        <v>0</v>
      </c>
      <c r="P3077" s="14">
        <f>F3077*$F$16</f>
        <v>0</v>
      </c>
      <c r="Q3077" s="14">
        <f>G3077*$G$16</f>
        <v>0</v>
      </c>
      <c r="R3077" s="14">
        <f>H3077*$H$16</f>
        <v>0</v>
      </c>
      <c r="S3077" s="14">
        <f>(N3077/100)*(I3077*$I$16)+(N3077/100)*(J3077*$J$16)</f>
        <v>334.08699999999999</v>
      </c>
      <c r="T3077" s="14">
        <f>(O3077/100)*(K3077*$K$16)</f>
        <v>0</v>
      </c>
      <c r="U3077" s="14">
        <f>(P3077/100)*(K3077*$K$16)+(P3077/100)*(L3077*$L$16)</f>
        <v>0</v>
      </c>
      <c r="V3077" s="14">
        <f>(Q3077/100)*(L3077*$L$16)</f>
        <v>0</v>
      </c>
      <c r="W3077" s="14">
        <f>(R3077/100)*(K3077*$K$16)+(R3077/100)*(L3077*$L$16)</f>
        <v>0</v>
      </c>
      <c r="X3077" s="14">
        <f t="shared" si="962"/>
        <v>535.58699999999999</v>
      </c>
      <c r="Y3077" s="14">
        <f t="shared" si="963"/>
        <v>0</v>
      </c>
      <c r="Z3077" s="14">
        <f t="shared" si="964"/>
        <v>0</v>
      </c>
      <c r="AA3077" s="14">
        <f t="shared" si="965"/>
        <v>0</v>
      </c>
      <c r="AB3077" s="14">
        <f t="shared" si="973"/>
        <v>0</v>
      </c>
      <c r="AC3077" s="15">
        <f t="shared" si="972"/>
        <v>535.6</v>
      </c>
      <c r="AD3077" s="48">
        <f>(ROUND(AC3077-AC3064,1)/AC3064)</f>
        <v>0.12379353755770037</v>
      </c>
      <c r="AE3077" s="113"/>
      <c r="AF3077" s="60"/>
    </row>
    <row r="3078" spans="1:32">
      <c r="A3078" s="99"/>
      <c r="B3078" s="89"/>
      <c r="C3078" s="21" t="s">
        <v>327</v>
      </c>
      <c r="D3078" s="12">
        <v>155</v>
      </c>
      <c r="E3078" s="12">
        <v>0</v>
      </c>
      <c r="F3078" s="12">
        <v>0</v>
      </c>
      <c r="G3078" s="12">
        <v>0</v>
      </c>
      <c r="H3078" s="12">
        <v>0</v>
      </c>
      <c r="I3078" s="13">
        <v>78</v>
      </c>
      <c r="J3078" s="13">
        <v>10</v>
      </c>
      <c r="K3078" s="13">
        <v>0</v>
      </c>
      <c r="L3078" s="13">
        <v>0</v>
      </c>
      <c r="M3078" s="13">
        <v>0</v>
      </c>
      <c r="N3078" s="14">
        <f>D3078*$D$17</f>
        <v>201.5</v>
      </c>
      <c r="O3078" s="14">
        <f>E3078*$E$17</f>
        <v>0</v>
      </c>
      <c r="P3078" s="14">
        <f>F3078*$F$17</f>
        <v>0</v>
      </c>
      <c r="Q3078" s="14">
        <f>G3078*$G$17</f>
        <v>0</v>
      </c>
      <c r="R3078" s="14">
        <f>H3078*$H$17</f>
        <v>0</v>
      </c>
      <c r="S3078" s="14">
        <f>(N3078/100)*(I3078*$I$17)+(N3078/100)*(J3078*$J$17)</f>
        <v>381.64099999999996</v>
      </c>
      <c r="T3078" s="14">
        <f>(O3078/100)*(K3078*$K$17)</f>
        <v>0</v>
      </c>
      <c r="U3078" s="14">
        <f>(P3078/100)*(K3078*$K$17)+(P3078/100)*(L3078*$L$17)</f>
        <v>0</v>
      </c>
      <c r="V3078" s="14">
        <f>(Q3078/100)*(L3078*$L$17)</f>
        <v>0</v>
      </c>
      <c r="W3078" s="14">
        <f>(R3078/100)*(K3078*$K$17)+(R3078/100)*(L3078*$L$17)</f>
        <v>0</v>
      </c>
      <c r="X3078" s="14">
        <f t="shared" si="962"/>
        <v>583.14099999999996</v>
      </c>
      <c r="Y3078" s="14">
        <f t="shared" si="963"/>
        <v>0</v>
      </c>
      <c r="Z3078" s="14">
        <f t="shared" si="964"/>
        <v>0</v>
      </c>
      <c r="AA3078" s="14">
        <f t="shared" si="965"/>
        <v>0</v>
      </c>
      <c r="AB3078" s="14">
        <f t="shared" si="973"/>
        <v>0</v>
      </c>
      <c r="AC3078" s="15">
        <f t="shared" si="972"/>
        <v>583.1</v>
      </c>
      <c r="AD3078" s="48">
        <f>(ROUND(AC3078-AC3064,1)/AC3064)</f>
        <v>0.2234578262694083</v>
      </c>
      <c r="AE3078" s="113"/>
      <c r="AF3078" s="60"/>
    </row>
    <row r="3079" spans="1:32">
      <c r="A3079" s="106" t="s">
        <v>0</v>
      </c>
      <c r="B3079" s="86" t="s">
        <v>145</v>
      </c>
      <c r="C3079" s="50" t="s">
        <v>244</v>
      </c>
      <c r="D3079" s="11">
        <v>172</v>
      </c>
      <c r="E3079" s="11">
        <v>0</v>
      </c>
      <c r="F3079" s="11">
        <v>0</v>
      </c>
      <c r="G3079" s="11">
        <v>0</v>
      </c>
      <c r="H3079" s="11">
        <v>0</v>
      </c>
      <c r="I3079" s="51">
        <v>60</v>
      </c>
      <c r="J3079" s="51">
        <v>0</v>
      </c>
      <c r="K3079" s="51">
        <v>0</v>
      </c>
      <c r="L3079" s="51">
        <v>0</v>
      </c>
      <c r="M3079" s="51">
        <v>0</v>
      </c>
      <c r="N3079" s="52">
        <f>D3079*$D$3</f>
        <v>258</v>
      </c>
      <c r="O3079" s="52">
        <f>E3079*$E$3</f>
        <v>0</v>
      </c>
      <c r="P3079" s="52">
        <f>F3079*$F$3</f>
        <v>0</v>
      </c>
      <c r="Q3079" s="52">
        <f>G3079*$G$3</f>
        <v>0</v>
      </c>
      <c r="R3079" s="52">
        <f>H3079*$H$3</f>
        <v>0</v>
      </c>
      <c r="S3079" s="52">
        <f>(N3079/100)*(I3079*$I$3)+(N3079/100)*(J3079*$J$3)</f>
        <v>232.20000000000002</v>
      </c>
      <c r="T3079" s="52">
        <f>(O3079/100)*(K3079*$K$3)</f>
        <v>0</v>
      </c>
      <c r="U3079" s="52">
        <f>(P3079/100)*(K3079*$K$3)+(P3079/100)*(L3079*$L$3)</f>
        <v>0</v>
      </c>
      <c r="V3079" s="52">
        <f>(Q3079/100)*(L3079*$L$3)</f>
        <v>0</v>
      </c>
      <c r="W3079" s="52">
        <f>(R3079/100)*(K3079*$K$3)+(R3079/100)*(L3079*$L$3)</f>
        <v>0</v>
      </c>
      <c r="X3079" s="52">
        <f t="shared" si="962"/>
        <v>490.20000000000005</v>
      </c>
      <c r="Y3079" s="52">
        <f t="shared" si="963"/>
        <v>0</v>
      </c>
      <c r="Z3079" s="52">
        <f t="shared" si="964"/>
        <v>0</v>
      </c>
      <c r="AA3079" s="52">
        <f t="shared" si="965"/>
        <v>0</v>
      </c>
      <c r="AB3079" s="52">
        <f t="shared" si="973"/>
        <v>0</v>
      </c>
      <c r="AC3079" s="53">
        <f>ROUND(X3079+Y3079+Z3079+AA3079+AB3079,1)</f>
        <v>490.2</v>
      </c>
      <c r="AD3079" s="58">
        <v>0</v>
      </c>
      <c r="AE3079" s="113" t="s">
        <v>814</v>
      </c>
      <c r="AF3079" s="60"/>
    </row>
    <row r="3080" spans="1:32">
      <c r="A3080" s="99" t="s">
        <v>815</v>
      </c>
      <c r="B3080" s="87">
        <v>25</v>
      </c>
      <c r="C3080" s="21" t="s">
        <v>325</v>
      </c>
      <c r="D3080" s="12">
        <v>172</v>
      </c>
      <c r="E3080" s="12">
        <v>0</v>
      </c>
      <c r="F3080" s="12">
        <v>0</v>
      </c>
      <c r="G3080" s="12">
        <v>0</v>
      </c>
      <c r="H3080" s="12">
        <v>0</v>
      </c>
      <c r="I3080" s="13">
        <v>75</v>
      </c>
      <c r="J3080" s="13">
        <v>13</v>
      </c>
      <c r="K3080" s="13">
        <v>0</v>
      </c>
      <c r="L3080" s="13">
        <v>0</v>
      </c>
      <c r="M3080" s="13">
        <v>0</v>
      </c>
      <c r="N3080" s="14">
        <f>D3080*$D$4</f>
        <v>223.6</v>
      </c>
      <c r="O3080" s="14">
        <f>E3080*$E$4</f>
        <v>0</v>
      </c>
      <c r="P3080" s="14">
        <f>F3080*$F$4</f>
        <v>0</v>
      </c>
      <c r="Q3080" s="14">
        <f>G3080*$G$4</f>
        <v>0</v>
      </c>
      <c r="R3080" s="14">
        <f>H3080*$H$4</f>
        <v>0</v>
      </c>
      <c r="S3080" s="14">
        <f>(N3080/100)*(I3080*$I$4)+(N3080/100)*(J3080*$J$4)</f>
        <v>354.18239999999997</v>
      </c>
      <c r="T3080" s="14">
        <f>(O3080/100)*(K3080*$K$4)</f>
        <v>0</v>
      </c>
      <c r="U3080" s="14">
        <f>(P3080/100)*(K3080*$K$4)+(P3080/100)*(L3080*$L$4)</f>
        <v>0</v>
      </c>
      <c r="V3080" s="14">
        <f>(Q3080/100)*(L3080*$L$4)</f>
        <v>0</v>
      </c>
      <c r="W3080" s="14">
        <f>(R3080/100)*(K3080*$K$4)+(R3080/100)*(L3080*$L$4)</f>
        <v>0</v>
      </c>
      <c r="X3080" s="14">
        <f t="shared" si="962"/>
        <v>577.78239999999994</v>
      </c>
      <c r="Y3080" s="14">
        <f t="shared" si="963"/>
        <v>0</v>
      </c>
      <c r="Z3080" s="14">
        <f t="shared" si="964"/>
        <v>0</v>
      </c>
      <c r="AA3080" s="14">
        <f t="shared" si="965"/>
        <v>0</v>
      </c>
      <c r="AB3080" s="14">
        <f>R3080+W3080</f>
        <v>0</v>
      </c>
      <c r="AC3080" s="15">
        <f>ROUND(X3080+Y3080+Z3080+AA3080+AB3080,1)</f>
        <v>577.79999999999995</v>
      </c>
      <c r="AD3080" s="48">
        <f>(ROUND(AC3080-AC3079,1)/AC3079)</f>
        <v>0.17870257037943696</v>
      </c>
      <c r="AE3080" s="113"/>
      <c r="AF3080" s="60"/>
    </row>
    <row r="3081" spans="1:32">
      <c r="A3081" s="99" t="s">
        <v>816</v>
      </c>
      <c r="B3081" s="87">
        <v>0</v>
      </c>
      <c r="C3081" s="21" t="s">
        <v>850</v>
      </c>
      <c r="D3081" s="12">
        <v>172</v>
      </c>
      <c r="E3081" s="12">
        <v>0</v>
      </c>
      <c r="F3081" s="12">
        <v>0</v>
      </c>
      <c r="G3081" s="12">
        <v>0</v>
      </c>
      <c r="H3081" s="12">
        <v>0</v>
      </c>
      <c r="I3081" s="13">
        <v>60</v>
      </c>
      <c r="J3081" s="13">
        <v>0</v>
      </c>
      <c r="K3081" s="13">
        <v>0</v>
      </c>
      <c r="L3081" s="13">
        <v>0</v>
      </c>
      <c r="M3081" s="13">
        <v>0</v>
      </c>
      <c r="N3081" s="14">
        <f>D3081*$D$5</f>
        <v>240.79999999999998</v>
      </c>
      <c r="O3081" s="14">
        <f>E3081*$E$5</f>
        <v>0</v>
      </c>
      <c r="P3081" s="14">
        <f>F3081*$F$5</f>
        <v>0</v>
      </c>
      <c r="Q3081" s="14">
        <f>G3081*$G$5</f>
        <v>0</v>
      </c>
      <c r="R3081" s="14">
        <f>H3081*$H$5</f>
        <v>0</v>
      </c>
      <c r="S3081" s="14">
        <f>(N3081/100)*(I3081*$I$5)+(N3081/100)*(J3081*$J$5)</f>
        <v>216.72</v>
      </c>
      <c r="T3081" s="14">
        <f>(O3081/100)*(K3081*$K$5)</f>
        <v>0</v>
      </c>
      <c r="U3081" s="14">
        <f>(P3081/100)*(K3081*$K$5)+(P3081/100)*(L3081*$L$5)</f>
        <v>0</v>
      </c>
      <c r="V3081" s="14">
        <f>(Q3081/100)*(L3081*$L$5)</f>
        <v>0</v>
      </c>
      <c r="W3081" s="14">
        <f>(R3081/100)*(K3081*$K$5)+(R3081/100)*(L3081*$L$5)</f>
        <v>0</v>
      </c>
      <c r="X3081" s="14">
        <f t="shared" si="962"/>
        <v>457.52</v>
      </c>
      <c r="Y3081" s="14">
        <f t="shared" si="963"/>
        <v>0</v>
      </c>
      <c r="Z3081" s="14">
        <f t="shared" si="964"/>
        <v>0</v>
      </c>
      <c r="AA3081" s="14">
        <f t="shared" si="965"/>
        <v>0</v>
      </c>
      <c r="AB3081" s="14">
        <f>R3081+W3081</f>
        <v>0</v>
      </c>
      <c r="AC3081" s="15">
        <f t="shared" ref="AC3081:AC3093" si="974">ROUND(X3081+Y3081+Z3081+AA3081+AB3081,1)</f>
        <v>457.5</v>
      </c>
      <c r="AD3081" s="48">
        <f>(ROUND(AC3081-AC3079,1)/AC3079)</f>
        <v>-6.6707466340269292E-2</v>
      </c>
      <c r="AE3081" s="113"/>
      <c r="AF3081" s="60"/>
    </row>
    <row r="3082" spans="1:32">
      <c r="A3082" s="99" t="s">
        <v>817</v>
      </c>
      <c r="B3082" s="87">
        <v>0</v>
      </c>
      <c r="C3082" s="21" t="s">
        <v>338</v>
      </c>
      <c r="D3082" s="12">
        <v>172</v>
      </c>
      <c r="E3082" s="12">
        <v>0</v>
      </c>
      <c r="F3082" s="12">
        <v>0</v>
      </c>
      <c r="G3082" s="12">
        <v>0</v>
      </c>
      <c r="H3082" s="12">
        <v>0</v>
      </c>
      <c r="I3082" s="13">
        <v>60</v>
      </c>
      <c r="J3082" s="13">
        <v>0</v>
      </c>
      <c r="K3082" s="13">
        <v>0</v>
      </c>
      <c r="L3082" s="13">
        <v>0</v>
      </c>
      <c r="M3082" s="13">
        <v>0</v>
      </c>
      <c r="N3082" s="14">
        <f>D3082*$D$6</f>
        <v>240.79999999999998</v>
      </c>
      <c r="O3082" s="14">
        <f>E3082*$E$6</f>
        <v>0</v>
      </c>
      <c r="P3082" s="14">
        <f>F3082*$F$6</f>
        <v>0</v>
      </c>
      <c r="Q3082" s="14">
        <f>G3082*$G$6</f>
        <v>0</v>
      </c>
      <c r="R3082" s="14">
        <f>H3082*$H$6</f>
        <v>0</v>
      </c>
      <c r="S3082" s="14">
        <f>(N3082/100)*(I3082*$I$6)+(N3082/100)*(J3082*$J$6)</f>
        <v>216.72</v>
      </c>
      <c r="T3082" s="14">
        <f>(O3082/100)*(K3082*$K$6)</f>
        <v>0</v>
      </c>
      <c r="U3082" s="14">
        <f>(P3082/100)*(K3082*$K$6)+(P3082/100)*(L3082*$L$6)</f>
        <v>0</v>
      </c>
      <c r="V3082" s="14">
        <f>(Q3082/100)*(L3082*$L$6)</f>
        <v>0</v>
      </c>
      <c r="W3082" s="14">
        <f>(R3082/100)*(K3082*$K$6)+(R3082/100)*(L3082*$L$6)</f>
        <v>0</v>
      </c>
      <c r="X3082" s="14">
        <f t="shared" si="962"/>
        <v>457.52</v>
      </c>
      <c r="Y3082" s="14">
        <f t="shared" si="963"/>
        <v>0</v>
      </c>
      <c r="Z3082" s="14">
        <f t="shared" si="964"/>
        <v>0</v>
      </c>
      <c r="AA3082" s="14">
        <f t="shared" si="965"/>
        <v>0</v>
      </c>
      <c r="AB3082" s="14">
        <f t="shared" ref="AB3082:AB3094" si="975">R3082+W3082</f>
        <v>0</v>
      </c>
      <c r="AC3082" s="15">
        <f t="shared" si="974"/>
        <v>457.5</v>
      </c>
      <c r="AD3082" s="48">
        <f>(ROUND(AC3082-AC3079,1)/AC3079)</f>
        <v>-6.6707466340269292E-2</v>
      </c>
      <c r="AE3082" s="113"/>
      <c r="AF3082" s="60"/>
    </row>
    <row r="3083" spans="1:32">
      <c r="A3083" s="99" t="s">
        <v>818</v>
      </c>
      <c r="B3083" s="87">
        <v>0</v>
      </c>
      <c r="C3083" s="21" t="s">
        <v>339</v>
      </c>
      <c r="D3083" s="12">
        <v>172</v>
      </c>
      <c r="E3083" s="12">
        <v>0</v>
      </c>
      <c r="F3083" s="12">
        <v>0</v>
      </c>
      <c r="G3083" s="12">
        <v>0</v>
      </c>
      <c r="H3083" s="12">
        <v>0</v>
      </c>
      <c r="I3083" s="13">
        <v>60</v>
      </c>
      <c r="J3083" s="13">
        <v>0</v>
      </c>
      <c r="K3083" s="13">
        <v>0</v>
      </c>
      <c r="L3083" s="13">
        <v>0</v>
      </c>
      <c r="M3083" s="13">
        <v>0</v>
      </c>
      <c r="N3083" s="14">
        <f>D3083*$D$7</f>
        <v>240.79999999999998</v>
      </c>
      <c r="O3083" s="14">
        <f>E3083*$E$7</f>
        <v>0</v>
      </c>
      <c r="P3083" s="14">
        <f>F3083*$F$7</f>
        <v>0</v>
      </c>
      <c r="Q3083" s="14">
        <f>G3083*$G$7</f>
        <v>0</v>
      </c>
      <c r="R3083" s="14">
        <f>H3083*$H$7</f>
        <v>0</v>
      </c>
      <c r="S3083" s="14">
        <f>(N3083/100)*(I3083*$I$7)+(N3083/100)*(J3083*$J$7)</f>
        <v>216.72</v>
      </c>
      <c r="T3083" s="14">
        <f>(O3083/100)*(K3083*$K$7)</f>
        <v>0</v>
      </c>
      <c r="U3083" s="14">
        <f>(P3083/100)*(K3083*$K$7)+(P3083/100)*(L3083*$L$7)</f>
        <v>0</v>
      </c>
      <c r="V3083" s="14">
        <f>(Q3083/100)*(L3083*$L$7)</f>
        <v>0</v>
      </c>
      <c r="W3083" s="14">
        <f>(R3083/100)*(K3083*$K$7)+(R3083/100)*(L3083*$L$7)</f>
        <v>0</v>
      </c>
      <c r="X3083" s="14">
        <f t="shared" ref="X3083:X3259" si="976">N3083+S3083</f>
        <v>457.52</v>
      </c>
      <c r="Y3083" s="14">
        <f t="shared" ref="Y3083:Y3259" si="977">O3083+T3083</f>
        <v>0</v>
      </c>
      <c r="Z3083" s="14">
        <f t="shared" ref="Z3083:Z3259" si="978">P3083+U3083</f>
        <v>0</v>
      </c>
      <c r="AA3083" s="14">
        <f t="shared" ref="AA3083:AA3259" si="979">Q3083+V3083</f>
        <v>0</v>
      </c>
      <c r="AB3083" s="14">
        <f t="shared" si="975"/>
        <v>0</v>
      </c>
      <c r="AC3083" s="15">
        <f t="shared" si="974"/>
        <v>457.5</v>
      </c>
      <c r="AD3083" s="48">
        <f>(ROUND(AC3083-AC3079,1)/AC3079)</f>
        <v>-6.6707466340269292E-2</v>
      </c>
      <c r="AE3083" s="113"/>
      <c r="AF3083" s="60"/>
    </row>
    <row r="3084" spans="1:32">
      <c r="A3084" s="99" t="s">
        <v>667</v>
      </c>
      <c r="B3084" s="87"/>
      <c r="C3084" s="21" t="s">
        <v>340</v>
      </c>
      <c r="D3084" s="12">
        <v>172</v>
      </c>
      <c r="E3084" s="12">
        <v>0</v>
      </c>
      <c r="F3084" s="12">
        <v>0</v>
      </c>
      <c r="G3084" s="12">
        <v>0</v>
      </c>
      <c r="H3084" s="12">
        <v>0</v>
      </c>
      <c r="I3084" s="13">
        <v>60</v>
      </c>
      <c r="J3084" s="13">
        <v>0</v>
      </c>
      <c r="K3084" s="13">
        <v>0</v>
      </c>
      <c r="L3084" s="13">
        <v>0</v>
      </c>
      <c r="M3084" s="13">
        <v>0</v>
      </c>
      <c r="N3084" s="14">
        <f>D3084*$D$8</f>
        <v>240.79999999999998</v>
      </c>
      <c r="O3084" s="14">
        <f>E3084*$E$8</f>
        <v>0</v>
      </c>
      <c r="P3084" s="14">
        <f>F3084*$F$8</f>
        <v>0</v>
      </c>
      <c r="Q3084" s="14">
        <f>G3084*$G$8</f>
        <v>0</v>
      </c>
      <c r="R3084" s="14">
        <f>H3084*$H$8</f>
        <v>0</v>
      </c>
      <c r="S3084" s="14">
        <f>(N3084/100)*(I3084*$I$8)+(N3084/100)*(J3084*$J$8)</f>
        <v>216.72</v>
      </c>
      <c r="T3084" s="14">
        <f>(O3084/100)*(K3084*$K$8)</f>
        <v>0</v>
      </c>
      <c r="U3084" s="14">
        <f>(P3084/100)*(K3084*$K$8)+(P3084/100)*(L3084*$L$8)</f>
        <v>0</v>
      </c>
      <c r="V3084" s="14">
        <f>(Q3084/100)*(L3084*$L$8)</f>
        <v>0</v>
      </c>
      <c r="W3084" s="14">
        <f>(R3084/100)*(K3084*$K$8)+(R3084/100)*(L3084*$L$8)</f>
        <v>0</v>
      </c>
      <c r="X3084" s="14">
        <f t="shared" si="976"/>
        <v>457.52</v>
      </c>
      <c r="Y3084" s="14">
        <f t="shared" si="977"/>
        <v>0</v>
      </c>
      <c r="Z3084" s="14">
        <f t="shared" si="978"/>
        <v>0</v>
      </c>
      <c r="AA3084" s="14">
        <f t="shared" si="979"/>
        <v>0</v>
      </c>
      <c r="AB3084" s="14">
        <f t="shared" si="975"/>
        <v>0</v>
      </c>
      <c r="AC3084" s="15">
        <f t="shared" si="974"/>
        <v>457.5</v>
      </c>
      <c r="AD3084" s="48">
        <f>(ROUND(AC3084-AC3079,1)/AC3079)</f>
        <v>-6.6707466340269292E-2</v>
      </c>
      <c r="AE3084" s="113"/>
      <c r="AF3084" s="60"/>
    </row>
    <row r="3085" spans="1:32">
      <c r="A3085" s="99" t="s">
        <v>606</v>
      </c>
      <c r="B3085" s="87"/>
      <c r="C3085" s="21" t="s">
        <v>1</v>
      </c>
      <c r="D3085" s="12">
        <v>86</v>
      </c>
      <c r="E3085" s="12">
        <v>172</v>
      </c>
      <c r="F3085" s="12">
        <v>0</v>
      </c>
      <c r="G3085" s="12">
        <v>0</v>
      </c>
      <c r="H3085" s="12">
        <v>0</v>
      </c>
      <c r="I3085" s="13">
        <v>60</v>
      </c>
      <c r="J3085" s="13">
        <v>0</v>
      </c>
      <c r="K3085" s="13">
        <v>65</v>
      </c>
      <c r="L3085" s="13">
        <v>0</v>
      </c>
      <c r="M3085" s="13">
        <v>0</v>
      </c>
      <c r="N3085" s="14">
        <f>D3085*$D$9</f>
        <v>103.2</v>
      </c>
      <c r="O3085" s="14">
        <f>E3085*$E$9</f>
        <v>223.6</v>
      </c>
      <c r="P3085" s="14">
        <f>F3085*$F$9</f>
        <v>0</v>
      </c>
      <c r="Q3085" s="14">
        <f>G3085*$G$9</f>
        <v>0</v>
      </c>
      <c r="R3085" s="14">
        <f>H3085*$H$9</f>
        <v>0</v>
      </c>
      <c r="S3085" s="14">
        <f>(N3085/100)*(I3085*$I$9)+(N3085/100)*(J3085*$J$9)</f>
        <v>92.88</v>
      </c>
      <c r="T3085" s="14">
        <f>(O3085/100)*(K3085*$K$9)</f>
        <v>218.01</v>
      </c>
      <c r="U3085" s="14">
        <f>(P3085/100)*(K3085*$K$9)+(P3085/100)*(L3085*$L$9)</f>
        <v>0</v>
      </c>
      <c r="V3085" s="14">
        <f>(Q3085/100)*(L3085*$L$9)</f>
        <v>0</v>
      </c>
      <c r="W3085" s="14">
        <f>(R3085/100)*(K3085*$K$9)+(R3085/100)*(L3085*$L$9)</f>
        <v>0</v>
      </c>
      <c r="X3085" s="14">
        <f t="shared" si="976"/>
        <v>196.07999999999998</v>
      </c>
      <c r="Y3085" s="14">
        <f t="shared" si="977"/>
        <v>441.61</v>
      </c>
      <c r="Z3085" s="14">
        <f t="shared" si="978"/>
        <v>0</v>
      </c>
      <c r="AA3085" s="14">
        <f t="shared" si="979"/>
        <v>0</v>
      </c>
      <c r="AB3085" s="14">
        <f t="shared" si="975"/>
        <v>0</v>
      </c>
      <c r="AC3085" s="15">
        <f t="shared" si="974"/>
        <v>637.70000000000005</v>
      </c>
      <c r="AD3085" s="48">
        <f>(ROUND(AC3085-AC3079,1)/AC3079)</f>
        <v>0.30089759281925743</v>
      </c>
      <c r="AE3085" s="113"/>
      <c r="AF3085" s="60"/>
    </row>
    <row r="3086" spans="1:32">
      <c r="A3086" s="99" t="s">
        <v>845</v>
      </c>
      <c r="B3086" s="87"/>
      <c r="C3086" s="21" t="s">
        <v>2</v>
      </c>
      <c r="D3086" s="12">
        <v>86</v>
      </c>
      <c r="E3086" s="12">
        <v>0</v>
      </c>
      <c r="F3086" s="12">
        <v>172</v>
      </c>
      <c r="G3086" s="12">
        <v>0</v>
      </c>
      <c r="H3086" s="12">
        <v>0</v>
      </c>
      <c r="I3086" s="13">
        <v>60</v>
      </c>
      <c r="J3086" s="13">
        <v>0</v>
      </c>
      <c r="K3086" s="13">
        <v>32.5</v>
      </c>
      <c r="L3086" s="13">
        <v>32.5</v>
      </c>
      <c r="M3086" s="13">
        <v>0</v>
      </c>
      <c r="N3086" s="14">
        <f>D3086*$D$10</f>
        <v>103.2</v>
      </c>
      <c r="O3086" s="14">
        <f>E3086*$E$10</f>
        <v>0</v>
      </c>
      <c r="P3086" s="14">
        <f>F3086*$F$10</f>
        <v>223.6</v>
      </c>
      <c r="Q3086" s="14">
        <f>G3086*$G$10</f>
        <v>0</v>
      </c>
      <c r="R3086" s="14">
        <f>H3086*$H$10</f>
        <v>0</v>
      </c>
      <c r="S3086" s="14">
        <f>(N3086/100)*(I3086*$I$10)+(N3086/100)*(J3086*$J$10)</f>
        <v>92.88</v>
      </c>
      <c r="T3086" s="14">
        <f>(O3086/100)*(K3086*$J$10)</f>
        <v>0</v>
      </c>
      <c r="U3086" s="14">
        <f>(P3086/100)*(K3086*$K$10)+(P3086/100)*(L3086*$L$10)</f>
        <v>218.01</v>
      </c>
      <c r="V3086" s="14">
        <f>(Q3086/100)*(L3086*$L$10)</f>
        <v>0</v>
      </c>
      <c r="W3086" s="14">
        <f>(R3086/100)*(K3086*$K$10)+(R3086/100)*(L3086*$L$10)</f>
        <v>0</v>
      </c>
      <c r="X3086" s="14">
        <f t="shared" si="976"/>
        <v>196.07999999999998</v>
      </c>
      <c r="Y3086" s="14">
        <f t="shared" si="977"/>
        <v>0</v>
      </c>
      <c r="Z3086" s="14">
        <f t="shared" si="978"/>
        <v>441.61</v>
      </c>
      <c r="AA3086" s="14">
        <f t="shared" si="979"/>
        <v>0</v>
      </c>
      <c r="AB3086" s="14">
        <f t="shared" si="975"/>
        <v>0</v>
      </c>
      <c r="AC3086" s="15">
        <f t="shared" si="974"/>
        <v>637.70000000000005</v>
      </c>
      <c r="AD3086" s="48">
        <f>(ROUND(AC3086-AC3079,1)/AC3079)</f>
        <v>0.30089759281925743</v>
      </c>
      <c r="AE3086" s="113"/>
      <c r="AF3086" s="60"/>
    </row>
    <row r="3087" spans="1:32">
      <c r="A3087" s="99" t="s">
        <v>846</v>
      </c>
      <c r="B3087" s="87"/>
      <c r="C3087" s="21" t="s">
        <v>3</v>
      </c>
      <c r="D3087" s="12">
        <v>86</v>
      </c>
      <c r="E3087" s="12">
        <v>0</v>
      </c>
      <c r="F3087" s="12">
        <v>0</v>
      </c>
      <c r="G3087" s="12">
        <v>172</v>
      </c>
      <c r="H3087" s="12">
        <v>0</v>
      </c>
      <c r="I3087" s="13">
        <v>60</v>
      </c>
      <c r="J3087" s="13">
        <v>0</v>
      </c>
      <c r="K3087" s="13">
        <v>0</v>
      </c>
      <c r="L3087" s="13">
        <v>65</v>
      </c>
      <c r="M3087" s="13">
        <v>0</v>
      </c>
      <c r="N3087" s="14">
        <f>D3087*$D$11</f>
        <v>103.2</v>
      </c>
      <c r="O3087" s="14">
        <f>E3087*$E$11</f>
        <v>0</v>
      </c>
      <c r="P3087" s="14">
        <f>F3087*$F$11</f>
        <v>0</v>
      </c>
      <c r="Q3087" s="14">
        <f>G3087*$G$11</f>
        <v>223.6</v>
      </c>
      <c r="R3087" s="14">
        <f>H3087*$H$11</f>
        <v>0</v>
      </c>
      <c r="S3087" s="14">
        <f>(N3087/100)*(I3087*$I$11)+(N3087/100)*(J3087*$J$11)</f>
        <v>92.88</v>
      </c>
      <c r="T3087" s="14">
        <f>(O3087/100)*(K3087*$K$11)</f>
        <v>0</v>
      </c>
      <c r="U3087" s="14">
        <f>(P3087/100)*(K3087*$K$11)+(P3087/100)*(L3087*$L$11)</f>
        <v>0</v>
      </c>
      <c r="V3087" s="14">
        <f>(Q3087/100)*(L3087*$L$11)</f>
        <v>218.01</v>
      </c>
      <c r="W3087" s="14">
        <f>(R3087/100)*(K3087*$K$11)+(R3087/100)*(L3087*$L$11)</f>
        <v>0</v>
      </c>
      <c r="X3087" s="14">
        <f t="shared" si="976"/>
        <v>196.07999999999998</v>
      </c>
      <c r="Y3087" s="14">
        <f t="shared" si="977"/>
        <v>0</v>
      </c>
      <c r="Z3087" s="14">
        <f t="shared" si="978"/>
        <v>0</v>
      </c>
      <c r="AA3087" s="14">
        <f t="shared" si="979"/>
        <v>441.61</v>
      </c>
      <c r="AB3087" s="14">
        <f t="shared" si="975"/>
        <v>0</v>
      </c>
      <c r="AC3087" s="15">
        <f t="shared" si="974"/>
        <v>637.70000000000005</v>
      </c>
      <c r="AD3087" s="48">
        <f>(ROUND(AC3087-AC3079,1)/AC3079)</f>
        <v>0.30089759281925743</v>
      </c>
      <c r="AE3087" s="113"/>
      <c r="AF3087" s="60"/>
    </row>
    <row r="3088" spans="1:32">
      <c r="A3088" s="99" t="s">
        <v>847</v>
      </c>
      <c r="B3088" s="87"/>
      <c r="C3088" s="21" t="s">
        <v>4</v>
      </c>
      <c r="D3088" s="12">
        <v>86</v>
      </c>
      <c r="E3088" s="12">
        <v>0</v>
      </c>
      <c r="F3088" s="12">
        <v>0</v>
      </c>
      <c r="G3088" s="12">
        <v>0</v>
      </c>
      <c r="H3088" s="12">
        <v>172</v>
      </c>
      <c r="I3088" s="13">
        <v>60</v>
      </c>
      <c r="J3088" s="13">
        <v>0</v>
      </c>
      <c r="K3088" s="13">
        <v>32.5</v>
      </c>
      <c r="L3088" s="13">
        <v>32.5</v>
      </c>
      <c r="M3088" s="13">
        <v>0</v>
      </c>
      <c r="N3088" s="14">
        <f>D3088*$D$12</f>
        <v>103.2</v>
      </c>
      <c r="O3088" s="14">
        <f>E3088*$E$12</f>
        <v>0</v>
      </c>
      <c r="P3088" s="14">
        <f>F3088*$F$12</f>
        <v>0</v>
      </c>
      <c r="Q3088" s="14">
        <f>G3088*$G$12</f>
        <v>0</v>
      </c>
      <c r="R3088" s="14">
        <f>H3088*$H$12</f>
        <v>223.6</v>
      </c>
      <c r="S3088" s="14">
        <f>(N3088/100)*(I3088*$I$12)+(N3088/100)*(J3088*$J$12)</f>
        <v>92.88</v>
      </c>
      <c r="T3088" s="14">
        <f>(O3088/100)*(K3088*$K$12)</f>
        <v>0</v>
      </c>
      <c r="U3088" s="14">
        <f>(P3088/100)*(K3088*$K$12)+(P3088/100)*(L3088*$L$12)</f>
        <v>0</v>
      </c>
      <c r="V3088" s="14">
        <f>(Q3088/100)*(L3088*$L$12)</f>
        <v>0</v>
      </c>
      <c r="W3088" s="14">
        <f>(R3088/100)*(K3088*$K$12)+(R3088/100)*(L3088*$L$12)</f>
        <v>218.01</v>
      </c>
      <c r="X3088" s="14">
        <f t="shared" si="976"/>
        <v>196.07999999999998</v>
      </c>
      <c r="Y3088" s="14">
        <f t="shared" si="977"/>
        <v>0</v>
      </c>
      <c r="Z3088" s="14">
        <f t="shared" si="978"/>
        <v>0</v>
      </c>
      <c r="AA3088" s="14">
        <f t="shared" si="979"/>
        <v>0</v>
      </c>
      <c r="AB3088" s="14">
        <f t="shared" si="975"/>
        <v>441.61</v>
      </c>
      <c r="AC3088" s="15">
        <f t="shared" si="974"/>
        <v>637.70000000000005</v>
      </c>
      <c r="AD3088" s="48">
        <f>(ROUND(AC3088-AC3079,1)/AC3079)</f>
        <v>0.30089759281925743</v>
      </c>
      <c r="AE3088" s="113"/>
      <c r="AF3088" s="60"/>
    </row>
    <row r="3089" spans="1:32">
      <c r="A3089" s="99" t="s">
        <v>848</v>
      </c>
      <c r="B3089" s="87"/>
      <c r="C3089" s="21" t="s">
        <v>328</v>
      </c>
      <c r="D3089" s="12">
        <v>172</v>
      </c>
      <c r="E3089" s="12">
        <v>0</v>
      </c>
      <c r="F3089" s="12">
        <v>0</v>
      </c>
      <c r="G3089" s="12">
        <v>0</v>
      </c>
      <c r="H3089" s="12">
        <v>0</v>
      </c>
      <c r="I3089" s="13">
        <v>60</v>
      </c>
      <c r="J3089" s="13">
        <v>0</v>
      </c>
      <c r="K3089" s="13">
        <v>0</v>
      </c>
      <c r="L3089" s="13">
        <v>0</v>
      </c>
      <c r="M3089" s="13">
        <v>60</v>
      </c>
      <c r="N3089" s="14">
        <f>D3089*$D$13</f>
        <v>223.6</v>
      </c>
      <c r="O3089" s="14">
        <f>E3089*$E$13</f>
        <v>0</v>
      </c>
      <c r="P3089" s="14">
        <f>F3089*$F$13</f>
        <v>0</v>
      </c>
      <c r="Q3089" s="14">
        <f>G3089*$G$13</f>
        <v>0</v>
      </c>
      <c r="R3089" s="14">
        <f>H3089*$H$13</f>
        <v>0</v>
      </c>
      <c r="S3089" s="14">
        <f>(N3089/100)*(I3089*$I$14)+(N3089/100)*(J3089*$J$14)+(N3089/100)*(M3089*$M$14)</f>
        <v>402.47999999999996</v>
      </c>
      <c r="T3089" s="14">
        <f>(O3089/100)*(K3089*$K$13)+(O3089/100)*(M3089*$M$13)</f>
        <v>0</v>
      </c>
      <c r="U3089" s="14">
        <f>(P3089/100)*(K3089*$K$13)+(P3089/100)*(L3089*$L$13)+(P3089/100)*(M3089*$M$13)</f>
        <v>0</v>
      </c>
      <c r="V3089" s="14">
        <f>(Q3089/100)*(L3089*$L$13)+(Q3089/100)*(M3089*$M$13)</f>
        <v>0</v>
      </c>
      <c r="W3089" s="14">
        <f>(R3089/100)*(K3089*$K$13)+(R3089/100)*(L3089*$L$13)+(R3089/100)*(M3089*$M$13)</f>
        <v>0</v>
      </c>
      <c r="X3089" s="14">
        <f t="shared" si="976"/>
        <v>626.07999999999993</v>
      </c>
      <c r="Y3089" s="14">
        <f t="shared" si="977"/>
        <v>0</v>
      </c>
      <c r="Z3089" s="14">
        <f t="shared" si="978"/>
        <v>0</v>
      </c>
      <c r="AA3089" s="14">
        <f t="shared" si="979"/>
        <v>0</v>
      </c>
      <c r="AB3089" s="14">
        <f t="shared" si="975"/>
        <v>0</v>
      </c>
      <c r="AC3089" s="15">
        <f t="shared" si="974"/>
        <v>626.1</v>
      </c>
      <c r="AD3089" s="48">
        <f>(ROUND(AC3089-AC3079,1)/AC3079)</f>
        <v>0.27723378212974298</v>
      </c>
      <c r="AE3089" s="113"/>
      <c r="AF3089" s="60"/>
    </row>
    <row r="3090" spans="1:32">
      <c r="A3090" s="99" t="s">
        <v>849</v>
      </c>
      <c r="B3090" s="87"/>
      <c r="C3090" s="21" t="s">
        <v>329</v>
      </c>
      <c r="D3090" s="12">
        <v>172</v>
      </c>
      <c r="E3090" s="12">
        <v>0</v>
      </c>
      <c r="F3090" s="12">
        <v>0</v>
      </c>
      <c r="G3090" s="12">
        <v>0</v>
      </c>
      <c r="H3090" s="12">
        <v>0</v>
      </c>
      <c r="I3090" s="13">
        <v>60</v>
      </c>
      <c r="J3090" s="13">
        <v>0</v>
      </c>
      <c r="K3090" s="13">
        <v>60</v>
      </c>
      <c r="L3090" s="13">
        <v>0</v>
      </c>
      <c r="M3090" s="13">
        <v>0</v>
      </c>
      <c r="N3090" s="14">
        <f>D3090*$D$14</f>
        <v>223.6</v>
      </c>
      <c r="O3090" s="14">
        <f>E3090*$E$14</f>
        <v>0</v>
      </c>
      <c r="P3090" s="14">
        <f>F3090*$F$14</f>
        <v>0</v>
      </c>
      <c r="Q3090" s="14">
        <f>G3090*$G$14</f>
        <v>0</v>
      </c>
      <c r="R3090" s="14">
        <f>H3090*$H$14</f>
        <v>0</v>
      </c>
      <c r="S3090" s="14">
        <f>(N3090/100)*(I3090*$I$14)+(N3090/100)*(J3090*$J$14)+(N3090/100)*(K3090*$K$14)</f>
        <v>402.47999999999996</v>
      </c>
      <c r="T3090" s="14">
        <f>(O3090/100)*(K3090*$K$14)</f>
        <v>0</v>
      </c>
      <c r="U3090" s="14">
        <f>(P3090/100)*(K3090*$K$14)+(P3090/100)*(L3090*$L$14)</f>
        <v>0</v>
      </c>
      <c r="V3090" s="14">
        <f>(Q3090/100)*(L3090*$L$14)</f>
        <v>0</v>
      </c>
      <c r="W3090" s="14">
        <f>(R3090/100)*(K3090*$L$14)+(R3090/100)*(L3090*$M$14)</f>
        <v>0</v>
      </c>
      <c r="X3090" s="14">
        <f t="shared" si="976"/>
        <v>626.07999999999993</v>
      </c>
      <c r="Y3090" s="14">
        <f t="shared" si="977"/>
        <v>0</v>
      </c>
      <c r="Z3090" s="14">
        <f t="shared" si="978"/>
        <v>0</v>
      </c>
      <c r="AA3090" s="14">
        <f t="shared" si="979"/>
        <v>0</v>
      </c>
      <c r="AB3090" s="14">
        <f t="shared" si="975"/>
        <v>0</v>
      </c>
      <c r="AC3090" s="15">
        <f t="shared" si="974"/>
        <v>626.1</v>
      </c>
      <c r="AD3090" s="48">
        <f>(ROUND(AC3090-AC3079,1)/AC3079)</f>
        <v>0.27723378212974298</v>
      </c>
      <c r="AE3090" s="113"/>
      <c r="AF3090" s="60"/>
    </row>
    <row r="3091" spans="1:32">
      <c r="A3091" s="99"/>
      <c r="B3091" s="87"/>
      <c r="C3091" s="21" t="s">
        <v>330</v>
      </c>
      <c r="D3091" s="12">
        <v>172</v>
      </c>
      <c r="E3091" s="12">
        <v>0</v>
      </c>
      <c r="F3091" s="12">
        <v>0</v>
      </c>
      <c r="G3091" s="12">
        <v>0</v>
      </c>
      <c r="H3091" s="12">
        <v>0</v>
      </c>
      <c r="I3091" s="13">
        <v>60</v>
      </c>
      <c r="J3091" s="13">
        <v>0</v>
      </c>
      <c r="K3091" s="13">
        <v>0</v>
      </c>
      <c r="L3091" s="13">
        <v>60</v>
      </c>
      <c r="M3091" s="13">
        <v>0</v>
      </c>
      <c r="N3091" s="14">
        <f>D3091*$D$15</f>
        <v>223.6</v>
      </c>
      <c r="O3091" s="14">
        <f>E3091*$E$15</f>
        <v>0</v>
      </c>
      <c r="P3091" s="14">
        <f>F3091*$F$15</f>
        <v>0</v>
      </c>
      <c r="Q3091" s="14">
        <f>G3091*$G$15</f>
        <v>0</v>
      </c>
      <c r="R3091" s="14">
        <f>H3091*$H$15</f>
        <v>0</v>
      </c>
      <c r="S3091" s="14">
        <f>(N3091/100)*(I3091*$I$15)+(N3091/100)*(J3091*$J$15)+(N3091/100)*(L3091*$L$15)</f>
        <v>402.47999999999996</v>
      </c>
      <c r="T3091" s="14">
        <f>(O3091/100)*(K3091*$K$15)</f>
        <v>0</v>
      </c>
      <c r="U3091" s="14">
        <f>(P3091/100)*(K3091*$K$15)+(P3091/100)*(L3091*$L$15)</f>
        <v>0</v>
      </c>
      <c r="V3091" s="14">
        <f>(Q3091/100)*(L3091*$L$15)</f>
        <v>0</v>
      </c>
      <c r="W3091" s="14">
        <f>(R3091/100)*(K3091*$K$15)+(R3091/100)*(L3091*$L$15)</f>
        <v>0</v>
      </c>
      <c r="X3091" s="14">
        <f t="shared" si="976"/>
        <v>626.07999999999993</v>
      </c>
      <c r="Y3091" s="14">
        <f t="shared" si="977"/>
        <v>0</v>
      </c>
      <c r="Z3091" s="14">
        <f t="shared" si="978"/>
        <v>0</v>
      </c>
      <c r="AA3091" s="14">
        <f t="shared" si="979"/>
        <v>0</v>
      </c>
      <c r="AB3091" s="14">
        <f t="shared" si="975"/>
        <v>0</v>
      </c>
      <c r="AC3091" s="15">
        <f t="shared" si="974"/>
        <v>626.1</v>
      </c>
      <c r="AD3091" s="48">
        <f>(ROUND(AC3091-AC3079,1)/AC3079)</f>
        <v>0.27723378212974298</v>
      </c>
      <c r="AE3091" s="113"/>
      <c r="AF3091" s="60"/>
    </row>
    <row r="3092" spans="1:32">
      <c r="A3092" s="99"/>
      <c r="B3092" s="87"/>
      <c r="C3092" s="21" t="s">
        <v>326</v>
      </c>
      <c r="D3092" s="12">
        <v>172</v>
      </c>
      <c r="E3092" s="12">
        <v>0</v>
      </c>
      <c r="F3092" s="12">
        <v>0</v>
      </c>
      <c r="G3092" s="12">
        <v>0</v>
      </c>
      <c r="H3092" s="12">
        <v>0</v>
      </c>
      <c r="I3092" s="13">
        <v>60</v>
      </c>
      <c r="J3092" s="13">
        <v>38</v>
      </c>
      <c r="K3092" s="13">
        <v>0</v>
      </c>
      <c r="L3092" s="13">
        <v>0</v>
      </c>
      <c r="M3092" s="13">
        <v>0</v>
      </c>
      <c r="N3092" s="14">
        <f>D3092*$D$16</f>
        <v>223.6</v>
      </c>
      <c r="O3092" s="14">
        <f>E3092*$E$16</f>
        <v>0</v>
      </c>
      <c r="P3092" s="14">
        <f>F3092*$F$16</f>
        <v>0</v>
      </c>
      <c r="Q3092" s="14">
        <f>G3092*$G$16</f>
        <v>0</v>
      </c>
      <c r="R3092" s="14">
        <f>H3092*$H$16</f>
        <v>0</v>
      </c>
      <c r="S3092" s="14">
        <f>(N3092/100)*(I3092*$I$16)+(N3092/100)*(J3092*$J$16)</f>
        <v>329.58639999999997</v>
      </c>
      <c r="T3092" s="14">
        <f>(O3092/100)*(K3092*$K$16)</f>
        <v>0</v>
      </c>
      <c r="U3092" s="14">
        <f>(P3092/100)*(K3092*$K$16)+(P3092/100)*(L3092*$L$16)</f>
        <v>0</v>
      </c>
      <c r="V3092" s="14">
        <f>(Q3092/100)*(L3092*$L$16)</f>
        <v>0</v>
      </c>
      <c r="W3092" s="14">
        <f>(R3092/100)*(K3092*$K$16)+(R3092/100)*(L3092*$L$16)</f>
        <v>0</v>
      </c>
      <c r="X3092" s="14">
        <f t="shared" si="976"/>
        <v>553.18639999999994</v>
      </c>
      <c r="Y3092" s="14">
        <f t="shared" si="977"/>
        <v>0</v>
      </c>
      <c r="Z3092" s="14">
        <f t="shared" si="978"/>
        <v>0</v>
      </c>
      <c r="AA3092" s="14">
        <f t="shared" si="979"/>
        <v>0</v>
      </c>
      <c r="AB3092" s="14">
        <f t="shared" si="975"/>
        <v>0</v>
      </c>
      <c r="AC3092" s="15">
        <f t="shared" si="974"/>
        <v>553.20000000000005</v>
      </c>
      <c r="AD3092" s="48">
        <f>(ROUND(AC3092-AC3079,1)/AC3079)</f>
        <v>0.12851897184822522</v>
      </c>
      <c r="AE3092" s="113"/>
      <c r="AF3092" s="60"/>
    </row>
    <row r="3093" spans="1:32">
      <c r="A3093" s="99"/>
      <c r="B3093" s="87"/>
      <c r="C3093" s="21" t="s">
        <v>327</v>
      </c>
      <c r="D3093" s="12">
        <v>172</v>
      </c>
      <c r="E3093" s="12">
        <v>0</v>
      </c>
      <c r="F3093" s="12">
        <v>0</v>
      </c>
      <c r="G3093" s="12">
        <v>0</v>
      </c>
      <c r="H3093" s="12">
        <v>0</v>
      </c>
      <c r="I3093" s="13">
        <v>74</v>
      </c>
      <c r="J3093" s="13">
        <v>0</v>
      </c>
      <c r="K3093" s="13">
        <v>0</v>
      </c>
      <c r="L3093" s="13">
        <v>0</v>
      </c>
      <c r="M3093" s="13">
        <v>0</v>
      </c>
      <c r="N3093" s="14">
        <f>D3093*$D$17</f>
        <v>223.6</v>
      </c>
      <c r="O3093" s="14">
        <f>E3093*$E$17</f>
        <v>0</v>
      </c>
      <c r="P3093" s="14">
        <f>F3093*$F$17</f>
        <v>0</v>
      </c>
      <c r="Q3093" s="14">
        <f>G3093*$G$17</f>
        <v>0</v>
      </c>
      <c r="R3093" s="14">
        <f>H3093*$H$17</f>
        <v>0</v>
      </c>
      <c r="S3093" s="14">
        <f>(N3093/100)*(I3093*$I$17)+(N3093/100)*(J3093*$J$17)</f>
        <v>380.56719999999996</v>
      </c>
      <c r="T3093" s="14">
        <f>(O3093/100)*(K3093*$K$17)</f>
        <v>0</v>
      </c>
      <c r="U3093" s="14">
        <f>(P3093/100)*(K3093*$K$17)+(P3093/100)*(L3093*$L$17)</f>
        <v>0</v>
      </c>
      <c r="V3093" s="14">
        <f>(Q3093/100)*(L3093*$L$17)</f>
        <v>0</v>
      </c>
      <c r="W3093" s="14">
        <f>(R3093/100)*(K3093*$K$17)+(R3093/100)*(L3093*$L$17)</f>
        <v>0</v>
      </c>
      <c r="X3093" s="14">
        <f t="shared" si="976"/>
        <v>604.16719999999998</v>
      </c>
      <c r="Y3093" s="14">
        <f t="shared" si="977"/>
        <v>0</v>
      </c>
      <c r="Z3093" s="14">
        <f t="shared" si="978"/>
        <v>0</v>
      </c>
      <c r="AA3093" s="14">
        <f t="shared" si="979"/>
        <v>0</v>
      </c>
      <c r="AB3093" s="14">
        <f t="shared" si="975"/>
        <v>0</v>
      </c>
      <c r="AC3093" s="15">
        <f t="shared" si="974"/>
        <v>604.20000000000005</v>
      </c>
      <c r="AD3093" s="48">
        <f>(ROUND(AC3093-AC3079,1)/AC3079)</f>
        <v>0.23255813953488372</v>
      </c>
      <c r="AE3093" s="113"/>
      <c r="AF3093" s="60"/>
    </row>
    <row r="3094" spans="1:32">
      <c r="A3094" s="106" t="s">
        <v>0</v>
      </c>
      <c r="B3094" s="88" t="s">
        <v>146</v>
      </c>
      <c r="C3094" s="50" t="s">
        <v>244</v>
      </c>
      <c r="D3094" s="11">
        <v>140</v>
      </c>
      <c r="E3094" s="11">
        <v>0</v>
      </c>
      <c r="F3094" s="11">
        <v>0</v>
      </c>
      <c r="G3094" s="11">
        <v>0</v>
      </c>
      <c r="H3094" s="11">
        <v>0</v>
      </c>
      <c r="I3094" s="51">
        <v>45</v>
      </c>
      <c r="J3094" s="51">
        <v>45</v>
      </c>
      <c r="K3094" s="51">
        <v>0</v>
      </c>
      <c r="L3094" s="51">
        <v>0</v>
      </c>
      <c r="M3094" s="51">
        <v>0</v>
      </c>
      <c r="N3094" s="52">
        <f>D3094*$D$3</f>
        <v>210</v>
      </c>
      <c r="O3094" s="52">
        <f>E3094*$E$3</f>
        <v>0</v>
      </c>
      <c r="P3094" s="52">
        <f>F3094*$F$3</f>
        <v>0</v>
      </c>
      <c r="Q3094" s="52">
        <f>G3094*$G$3</f>
        <v>0</v>
      </c>
      <c r="R3094" s="52">
        <f>H3094*$H$3</f>
        <v>0</v>
      </c>
      <c r="S3094" s="52">
        <f>(N3094/100)*(I3094*$I$3)+(N3094/100)*(J3094*$J$3)</f>
        <v>283.5</v>
      </c>
      <c r="T3094" s="52">
        <f>(O3094/100)*(K3094*$K$3)</f>
        <v>0</v>
      </c>
      <c r="U3094" s="52">
        <f>(P3094/100)*(K3094*$K$3)+(P3094/100)*(L3094*$L$3)</f>
        <v>0</v>
      </c>
      <c r="V3094" s="52">
        <f>(Q3094/100)*(L3094*$L$3)</f>
        <v>0</v>
      </c>
      <c r="W3094" s="52">
        <f>(R3094/100)*(K3094*$K$3)+(R3094/100)*(L3094*$L$3)</f>
        <v>0</v>
      </c>
      <c r="X3094" s="52">
        <f t="shared" si="976"/>
        <v>493.5</v>
      </c>
      <c r="Y3094" s="52">
        <f t="shared" si="977"/>
        <v>0</v>
      </c>
      <c r="Z3094" s="52">
        <f t="shared" si="978"/>
        <v>0</v>
      </c>
      <c r="AA3094" s="52">
        <f t="shared" si="979"/>
        <v>0</v>
      </c>
      <c r="AB3094" s="52">
        <f t="shared" si="975"/>
        <v>0</v>
      </c>
      <c r="AC3094" s="53">
        <f>ROUND(X3094+Y3094+Z3094+AA3094+AB3094,1)</f>
        <v>493.5</v>
      </c>
      <c r="AD3094" s="58">
        <v>0</v>
      </c>
      <c r="AE3094" s="113" t="s">
        <v>814</v>
      </c>
      <c r="AF3094" s="60"/>
    </row>
    <row r="3095" spans="1:32">
      <c r="A3095" s="99" t="s">
        <v>815</v>
      </c>
      <c r="B3095" s="89">
        <v>20</v>
      </c>
      <c r="C3095" s="21" t="s">
        <v>325</v>
      </c>
      <c r="D3095" s="12">
        <v>140</v>
      </c>
      <c r="E3095" s="12">
        <v>0</v>
      </c>
      <c r="F3095" s="12">
        <v>0</v>
      </c>
      <c r="G3095" s="12">
        <v>0</v>
      </c>
      <c r="H3095" s="12">
        <v>0</v>
      </c>
      <c r="I3095" s="13">
        <v>65</v>
      </c>
      <c r="J3095" s="13">
        <v>65</v>
      </c>
      <c r="K3095" s="13">
        <v>0</v>
      </c>
      <c r="L3095" s="13">
        <v>0</v>
      </c>
      <c r="M3095" s="13">
        <v>0</v>
      </c>
      <c r="N3095" s="14">
        <f>D3095*$D$4</f>
        <v>182</v>
      </c>
      <c r="O3095" s="14">
        <f>E3095*$E$4</f>
        <v>0</v>
      </c>
      <c r="P3095" s="14">
        <f>F3095*$F$4</f>
        <v>0</v>
      </c>
      <c r="Q3095" s="14">
        <f>G3095*$G$4</f>
        <v>0</v>
      </c>
      <c r="R3095" s="14">
        <f>H3095*$H$4</f>
        <v>0</v>
      </c>
      <c r="S3095" s="14">
        <f>(N3095/100)*(I3095*$I$4)+(N3095/100)*(J3095*$J$4)</f>
        <v>425.88</v>
      </c>
      <c r="T3095" s="14">
        <f>(O3095/100)*(K3095*$K$4)</f>
        <v>0</v>
      </c>
      <c r="U3095" s="14">
        <f>(P3095/100)*(K3095*$K$4)+(P3095/100)*(L3095*$L$4)</f>
        <v>0</v>
      </c>
      <c r="V3095" s="14">
        <f>(Q3095/100)*(L3095*$L$4)</f>
        <v>0</v>
      </c>
      <c r="W3095" s="14">
        <f>(R3095/100)*(K3095*$K$4)+(R3095/100)*(L3095*$L$4)</f>
        <v>0</v>
      </c>
      <c r="X3095" s="14">
        <f t="shared" si="976"/>
        <v>607.88</v>
      </c>
      <c r="Y3095" s="14">
        <f t="shared" si="977"/>
        <v>0</v>
      </c>
      <c r="Z3095" s="14">
        <f t="shared" si="978"/>
        <v>0</v>
      </c>
      <c r="AA3095" s="14">
        <f t="shared" si="979"/>
        <v>0</v>
      </c>
      <c r="AB3095" s="14">
        <f t="shared" ref="AB3095:AB3111" si="980">R3095+W3095</f>
        <v>0</v>
      </c>
      <c r="AC3095" s="15">
        <f>ROUND(X3095+Y3095+Z3095+AA3095+AB3095,1)</f>
        <v>607.9</v>
      </c>
      <c r="AD3095" s="48">
        <f>(ROUND(AC3095-AC3094,1)/AC3094)</f>
        <v>0.23181357649442758</v>
      </c>
      <c r="AE3095" s="113"/>
      <c r="AF3095" s="60"/>
    </row>
    <row r="3096" spans="1:32">
      <c r="A3096" s="99" t="s">
        <v>816</v>
      </c>
      <c r="B3096" s="89">
        <v>20</v>
      </c>
      <c r="C3096" s="21" t="s">
        <v>850</v>
      </c>
      <c r="D3096" s="12">
        <v>140</v>
      </c>
      <c r="E3096" s="12">
        <v>0</v>
      </c>
      <c r="F3096" s="12">
        <v>0</v>
      </c>
      <c r="G3096" s="12">
        <v>0</v>
      </c>
      <c r="H3096" s="12">
        <v>0</v>
      </c>
      <c r="I3096" s="13">
        <v>45</v>
      </c>
      <c r="J3096" s="13">
        <v>45</v>
      </c>
      <c r="K3096" s="13">
        <v>0</v>
      </c>
      <c r="L3096" s="13">
        <v>0</v>
      </c>
      <c r="M3096" s="13">
        <v>0</v>
      </c>
      <c r="N3096" s="14">
        <f>D3096*$D$5</f>
        <v>196</v>
      </c>
      <c r="O3096" s="14">
        <f>E3096*$E$5</f>
        <v>0</v>
      </c>
      <c r="P3096" s="14">
        <f>F3096*$F$5</f>
        <v>0</v>
      </c>
      <c r="Q3096" s="14">
        <f>G3096*$G$5</f>
        <v>0</v>
      </c>
      <c r="R3096" s="14">
        <f>H3096*$H$5</f>
        <v>0</v>
      </c>
      <c r="S3096" s="14">
        <f>(N3096/100)*(I3096*$I$5)+(N3096/100)*(J3096*$J$5)</f>
        <v>264.60000000000002</v>
      </c>
      <c r="T3096" s="14">
        <f>(O3096/100)*(K3096*$K$5)</f>
        <v>0</v>
      </c>
      <c r="U3096" s="14">
        <f>(P3096/100)*(K3096*$K$5)+(P3096/100)*(L3096*$L$5)</f>
        <v>0</v>
      </c>
      <c r="V3096" s="14">
        <f>(Q3096/100)*(L3096*$L$5)</f>
        <v>0</v>
      </c>
      <c r="W3096" s="14">
        <f>(R3096/100)*(K3096*$K$5)+(R3096/100)*(L3096*$L$5)</f>
        <v>0</v>
      </c>
      <c r="X3096" s="14">
        <f t="shared" si="976"/>
        <v>460.6</v>
      </c>
      <c r="Y3096" s="14">
        <f t="shared" si="977"/>
        <v>0</v>
      </c>
      <c r="Z3096" s="14">
        <f t="shared" si="978"/>
        <v>0</v>
      </c>
      <c r="AA3096" s="14">
        <f t="shared" si="979"/>
        <v>0</v>
      </c>
      <c r="AB3096" s="14">
        <f t="shared" si="980"/>
        <v>0</v>
      </c>
      <c r="AC3096" s="15">
        <f t="shared" ref="AC3096:AC3108" si="981">ROUND(X3096+Y3096+Z3096+AA3096+AB3096,1)</f>
        <v>460.6</v>
      </c>
      <c r="AD3096" s="48">
        <f>(ROUND(AC3096-AC3094,1)/AC3094)</f>
        <v>-6.6666666666666666E-2</v>
      </c>
      <c r="AE3096" s="113"/>
      <c r="AF3096" s="60"/>
    </row>
    <row r="3097" spans="1:32">
      <c r="A3097" s="99" t="s">
        <v>817</v>
      </c>
      <c r="B3097" s="89">
        <v>0</v>
      </c>
      <c r="C3097" s="21" t="s">
        <v>338</v>
      </c>
      <c r="D3097" s="12">
        <v>140</v>
      </c>
      <c r="E3097" s="12">
        <v>0</v>
      </c>
      <c r="F3097" s="12">
        <v>0</v>
      </c>
      <c r="G3097" s="12">
        <v>0</v>
      </c>
      <c r="H3097" s="12">
        <v>0</v>
      </c>
      <c r="I3097" s="13">
        <v>45</v>
      </c>
      <c r="J3097" s="13">
        <v>45</v>
      </c>
      <c r="K3097" s="13">
        <v>0</v>
      </c>
      <c r="L3097" s="13">
        <v>0</v>
      </c>
      <c r="M3097" s="13">
        <v>0</v>
      </c>
      <c r="N3097" s="14">
        <f>D3097*$D$6</f>
        <v>196</v>
      </c>
      <c r="O3097" s="14">
        <f>E3097*$E$6</f>
        <v>0</v>
      </c>
      <c r="P3097" s="14">
        <f>F3097*$F$6</f>
        <v>0</v>
      </c>
      <c r="Q3097" s="14">
        <f>G3097*$G$6</f>
        <v>0</v>
      </c>
      <c r="R3097" s="14">
        <f>H3097*$H$6</f>
        <v>0</v>
      </c>
      <c r="S3097" s="14">
        <f>(N3097/100)*(I3097*$I$6)+(N3097/100)*(J3097*$J$6)</f>
        <v>264.60000000000002</v>
      </c>
      <c r="T3097" s="14">
        <f>(O3097/100)*(K3097*$K$6)</f>
        <v>0</v>
      </c>
      <c r="U3097" s="14">
        <f>(P3097/100)*(K3097*$K$6)+(P3097/100)*(L3097*$L$6)</f>
        <v>0</v>
      </c>
      <c r="V3097" s="14">
        <f>(Q3097/100)*(L3097*$L$6)</f>
        <v>0</v>
      </c>
      <c r="W3097" s="14">
        <f>(R3097/100)*(K3097*$K$6)+(R3097/100)*(L3097*$L$6)</f>
        <v>0</v>
      </c>
      <c r="X3097" s="14">
        <f t="shared" si="976"/>
        <v>460.6</v>
      </c>
      <c r="Y3097" s="14">
        <f t="shared" si="977"/>
        <v>0</v>
      </c>
      <c r="Z3097" s="14">
        <f t="shared" si="978"/>
        <v>0</v>
      </c>
      <c r="AA3097" s="14">
        <f t="shared" si="979"/>
        <v>0</v>
      </c>
      <c r="AB3097" s="14">
        <f t="shared" si="980"/>
        <v>0</v>
      </c>
      <c r="AC3097" s="15">
        <f t="shared" si="981"/>
        <v>460.6</v>
      </c>
      <c r="AD3097" s="48">
        <f>(ROUND(AC3097-AC3094,1)/AC3094)</f>
        <v>-6.6666666666666666E-2</v>
      </c>
      <c r="AE3097" s="113"/>
      <c r="AF3097" s="60"/>
    </row>
    <row r="3098" spans="1:32">
      <c r="A3098" s="99" t="s">
        <v>818</v>
      </c>
      <c r="B3098" s="89">
        <v>0</v>
      </c>
      <c r="C3098" s="21" t="s">
        <v>339</v>
      </c>
      <c r="D3098" s="12">
        <v>140</v>
      </c>
      <c r="E3098" s="12">
        <v>0</v>
      </c>
      <c r="F3098" s="12">
        <v>0</v>
      </c>
      <c r="G3098" s="12">
        <v>0</v>
      </c>
      <c r="H3098" s="12">
        <v>0</v>
      </c>
      <c r="I3098" s="13">
        <v>45</v>
      </c>
      <c r="J3098" s="13">
        <v>45</v>
      </c>
      <c r="K3098" s="13">
        <v>0</v>
      </c>
      <c r="L3098" s="13">
        <v>0</v>
      </c>
      <c r="M3098" s="13">
        <v>0</v>
      </c>
      <c r="N3098" s="14">
        <f>D3098*$D$7</f>
        <v>196</v>
      </c>
      <c r="O3098" s="14">
        <f>E3098*$E$7</f>
        <v>0</v>
      </c>
      <c r="P3098" s="14">
        <f>F3098*$F$7</f>
        <v>0</v>
      </c>
      <c r="Q3098" s="14">
        <f>G3098*$G$7</f>
        <v>0</v>
      </c>
      <c r="R3098" s="14">
        <f>H3098*$H$7</f>
        <v>0</v>
      </c>
      <c r="S3098" s="14">
        <f>(N3098/100)*(I3098*$I$7)+(N3098/100)*(J3098*$J$7)</f>
        <v>264.60000000000002</v>
      </c>
      <c r="T3098" s="14">
        <f>(O3098/100)*(K3098*$K$7)</f>
        <v>0</v>
      </c>
      <c r="U3098" s="14">
        <f>(P3098/100)*(K3098*$K$7)+(P3098/100)*(L3098*$L$7)</f>
        <v>0</v>
      </c>
      <c r="V3098" s="14">
        <f>(Q3098/100)*(L3098*$L$7)</f>
        <v>0</v>
      </c>
      <c r="W3098" s="14">
        <f>(R3098/100)*(K3098*$K$7)+(R3098/100)*(L3098*$L$7)</f>
        <v>0</v>
      </c>
      <c r="X3098" s="14">
        <f t="shared" si="976"/>
        <v>460.6</v>
      </c>
      <c r="Y3098" s="14">
        <f t="shared" si="977"/>
        <v>0</v>
      </c>
      <c r="Z3098" s="14">
        <f t="shared" si="978"/>
        <v>0</v>
      </c>
      <c r="AA3098" s="14">
        <f t="shared" si="979"/>
        <v>0</v>
      </c>
      <c r="AB3098" s="14">
        <f t="shared" si="980"/>
        <v>0</v>
      </c>
      <c r="AC3098" s="15">
        <f t="shared" si="981"/>
        <v>460.6</v>
      </c>
      <c r="AD3098" s="48">
        <f>(ROUND(AC3098-AC3094,1)/AC3094)</f>
        <v>-6.6666666666666666E-2</v>
      </c>
      <c r="AE3098" s="113"/>
      <c r="AF3098" s="60"/>
    </row>
    <row r="3099" spans="1:32">
      <c r="A3099" s="99" t="s">
        <v>667</v>
      </c>
      <c r="B3099" s="89"/>
      <c r="C3099" s="21" t="s">
        <v>340</v>
      </c>
      <c r="D3099" s="12">
        <v>140</v>
      </c>
      <c r="E3099" s="12">
        <v>0</v>
      </c>
      <c r="F3099" s="12">
        <v>0</v>
      </c>
      <c r="G3099" s="12">
        <v>0</v>
      </c>
      <c r="H3099" s="12">
        <v>0</v>
      </c>
      <c r="I3099" s="13">
        <v>45</v>
      </c>
      <c r="J3099" s="13">
        <v>45</v>
      </c>
      <c r="K3099" s="13">
        <v>0</v>
      </c>
      <c r="L3099" s="13">
        <v>0</v>
      </c>
      <c r="M3099" s="13">
        <v>0</v>
      </c>
      <c r="N3099" s="14">
        <f>D3099*$D$8</f>
        <v>196</v>
      </c>
      <c r="O3099" s="14">
        <f>E3099*$E$8</f>
        <v>0</v>
      </c>
      <c r="P3099" s="14">
        <f>F3099*$F$8</f>
        <v>0</v>
      </c>
      <c r="Q3099" s="14">
        <f>G3099*$G$8</f>
        <v>0</v>
      </c>
      <c r="R3099" s="14">
        <f>H3099*$H$8</f>
        <v>0</v>
      </c>
      <c r="S3099" s="14">
        <f>(N3099/100)*(I3099*$I$8)+(N3099/100)*(J3099*$J$8)</f>
        <v>264.60000000000002</v>
      </c>
      <c r="T3099" s="14">
        <f>(O3099/100)*(K3099*$K$8)</f>
        <v>0</v>
      </c>
      <c r="U3099" s="14">
        <f>(P3099/100)*(K3099*$K$8)+(P3099/100)*(L3099*$L$8)</f>
        <v>0</v>
      </c>
      <c r="V3099" s="14">
        <f>(Q3099/100)*(L3099*$L$8)</f>
        <v>0</v>
      </c>
      <c r="W3099" s="14">
        <f>(R3099/100)*(K3099*$K$8)+(R3099/100)*(L3099*$L$8)</f>
        <v>0</v>
      </c>
      <c r="X3099" s="14">
        <f t="shared" si="976"/>
        <v>460.6</v>
      </c>
      <c r="Y3099" s="14">
        <f t="shared" si="977"/>
        <v>0</v>
      </c>
      <c r="Z3099" s="14">
        <f t="shared" si="978"/>
        <v>0</v>
      </c>
      <c r="AA3099" s="14">
        <f t="shared" si="979"/>
        <v>0</v>
      </c>
      <c r="AB3099" s="14">
        <f t="shared" si="980"/>
        <v>0</v>
      </c>
      <c r="AC3099" s="15">
        <f t="shared" si="981"/>
        <v>460.6</v>
      </c>
      <c r="AD3099" s="48">
        <f>(ROUND(AC3099-AC3094,1)/AC3094)</f>
        <v>-6.6666666666666666E-2</v>
      </c>
      <c r="AE3099" s="113"/>
      <c r="AF3099" s="60"/>
    </row>
    <row r="3100" spans="1:32">
      <c r="A3100" s="99" t="s">
        <v>606</v>
      </c>
      <c r="B3100" s="89"/>
      <c r="C3100" s="21" t="s">
        <v>1</v>
      </c>
      <c r="D3100" s="12">
        <v>70</v>
      </c>
      <c r="E3100" s="12">
        <v>140</v>
      </c>
      <c r="F3100" s="12">
        <v>0</v>
      </c>
      <c r="G3100" s="12">
        <v>0</v>
      </c>
      <c r="H3100" s="12">
        <v>0</v>
      </c>
      <c r="I3100" s="13">
        <v>45</v>
      </c>
      <c r="J3100" s="13">
        <v>45</v>
      </c>
      <c r="K3100" s="13">
        <v>95</v>
      </c>
      <c r="L3100" s="13">
        <v>0</v>
      </c>
      <c r="M3100" s="13">
        <v>0</v>
      </c>
      <c r="N3100" s="14">
        <f>D3100*$D$9</f>
        <v>84</v>
      </c>
      <c r="O3100" s="14">
        <f>E3100*$E$9</f>
        <v>182</v>
      </c>
      <c r="P3100" s="14">
        <f>F3100*$F$9</f>
        <v>0</v>
      </c>
      <c r="Q3100" s="14">
        <f>G3100*$G$9</f>
        <v>0</v>
      </c>
      <c r="R3100" s="14">
        <f>H3100*$H$9</f>
        <v>0</v>
      </c>
      <c r="S3100" s="14">
        <f>(N3100/100)*(I3100*$I$9)+(N3100/100)*(J3100*$J$9)</f>
        <v>113.39999999999999</v>
      </c>
      <c r="T3100" s="14">
        <f>(O3100/100)*(K3100*$K$9)</f>
        <v>259.35000000000002</v>
      </c>
      <c r="U3100" s="14">
        <f>(P3100/100)*(K3100*$K$9)+(P3100/100)*(L3100*$L$9)</f>
        <v>0</v>
      </c>
      <c r="V3100" s="14">
        <f>(Q3100/100)*(L3100*$L$9)</f>
        <v>0</v>
      </c>
      <c r="W3100" s="14">
        <f>(R3100/100)*(K3100*$K$9)+(R3100/100)*(L3100*$L$9)</f>
        <v>0</v>
      </c>
      <c r="X3100" s="14">
        <f t="shared" si="976"/>
        <v>197.39999999999998</v>
      </c>
      <c r="Y3100" s="14">
        <f t="shared" si="977"/>
        <v>441.35</v>
      </c>
      <c r="Z3100" s="14">
        <f t="shared" si="978"/>
        <v>0</v>
      </c>
      <c r="AA3100" s="14">
        <f t="shared" si="979"/>
        <v>0</v>
      </c>
      <c r="AB3100" s="14">
        <f t="shared" si="980"/>
        <v>0</v>
      </c>
      <c r="AC3100" s="15">
        <f t="shared" si="981"/>
        <v>638.79999999999995</v>
      </c>
      <c r="AD3100" s="48">
        <f>(ROUND(AC3100-AC3094,1)/AC3094)</f>
        <v>0.29442755825734551</v>
      </c>
      <c r="AE3100" s="113"/>
      <c r="AF3100" s="60"/>
    </row>
    <row r="3101" spans="1:32">
      <c r="A3101" s="99" t="s">
        <v>845</v>
      </c>
      <c r="B3101" s="89"/>
      <c r="C3101" s="21" t="s">
        <v>2</v>
      </c>
      <c r="D3101" s="12">
        <v>70</v>
      </c>
      <c r="E3101" s="12">
        <v>0</v>
      </c>
      <c r="F3101" s="12">
        <v>140</v>
      </c>
      <c r="G3101" s="12">
        <v>0</v>
      </c>
      <c r="H3101" s="12">
        <v>0</v>
      </c>
      <c r="I3101" s="13">
        <v>45</v>
      </c>
      <c r="J3101" s="13">
        <v>45</v>
      </c>
      <c r="K3101" s="13">
        <v>47.5</v>
      </c>
      <c r="L3101" s="13">
        <v>47.5</v>
      </c>
      <c r="M3101" s="13">
        <v>0</v>
      </c>
      <c r="N3101" s="14">
        <f>D3101*$D$10</f>
        <v>84</v>
      </c>
      <c r="O3101" s="14">
        <f>E3101*$E$10</f>
        <v>0</v>
      </c>
      <c r="P3101" s="14">
        <f>F3101*$F$10</f>
        <v>182</v>
      </c>
      <c r="Q3101" s="14">
        <f>G3101*$G$10</f>
        <v>0</v>
      </c>
      <c r="R3101" s="14">
        <f>H3101*$H$10</f>
        <v>0</v>
      </c>
      <c r="S3101" s="14">
        <f>(N3101/100)*(I3101*$I$10)+(N3101/100)*(J3101*$J$10)</f>
        <v>113.39999999999999</v>
      </c>
      <c r="T3101" s="14">
        <f>(O3101/100)*(K3101*$J$10)</f>
        <v>0</v>
      </c>
      <c r="U3101" s="14">
        <f>(P3101/100)*(K3101*$K$10)+(P3101/100)*(L3101*$L$10)</f>
        <v>259.35000000000002</v>
      </c>
      <c r="V3101" s="14">
        <f>(Q3101/100)*(L3101*$L$10)</f>
        <v>0</v>
      </c>
      <c r="W3101" s="14">
        <f>(R3101/100)*(K3101*$K$10)+(R3101/100)*(L3101*$L$10)</f>
        <v>0</v>
      </c>
      <c r="X3101" s="14">
        <f t="shared" si="976"/>
        <v>197.39999999999998</v>
      </c>
      <c r="Y3101" s="14">
        <f t="shared" si="977"/>
        <v>0</v>
      </c>
      <c r="Z3101" s="14">
        <f t="shared" si="978"/>
        <v>441.35</v>
      </c>
      <c r="AA3101" s="14">
        <f t="shared" si="979"/>
        <v>0</v>
      </c>
      <c r="AB3101" s="14">
        <f t="shared" si="980"/>
        <v>0</v>
      </c>
      <c r="AC3101" s="15">
        <f t="shared" si="981"/>
        <v>638.79999999999995</v>
      </c>
      <c r="AD3101" s="48">
        <f>(ROUND(AC3101-AC3094,1)/AC3094)</f>
        <v>0.29442755825734551</v>
      </c>
      <c r="AE3101" s="113"/>
      <c r="AF3101" s="60"/>
    </row>
    <row r="3102" spans="1:32">
      <c r="A3102" s="99" t="s">
        <v>846</v>
      </c>
      <c r="B3102" s="89"/>
      <c r="C3102" s="21" t="s">
        <v>3</v>
      </c>
      <c r="D3102" s="12">
        <v>70</v>
      </c>
      <c r="E3102" s="12">
        <v>0</v>
      </c>
      <c r="F3102" s="12">
        <v>0</v>
      </c>
      <c r="G3102" s="12">
        <v>140</v>
      </c>
      <c r="H3102" s="12">
        <v>0</v>
      </c>
      <c r="I3102" s="13">
        <v>45</v>
      </c>
      <c r="J3102" s="13">
        <v>45</v>
      </c>
      <c r="K3102" s="13">
        <v>0</v>
      </c>
      <c r="L3102" s="13">
        <v>95</v>
      </c>
      <c r="M3102" s="13">
        <v>0</v>
      </c>
      <c r="N3102" s="14">
        <f>D3102*$D$11</f>
        <v>84</v>
      </c>
      <c r="O3102" s="14">
        <f>E3102*$E$11</f>
        <v>0</v>
      </c>
      <c r="P3102" s="14">
        <f>F3102*$F$11</f>
        <v>0</v>
      </c>
      <c r="Q3102" s="14">
        <f>G3102*$G$11</f>
        <v>182</v>
      </c>
      <c r="R3102" s="14">
        <f>H3102*$H$11</f>
        <v>0</v>
      </c>
      <c r="S3102" s="14">
        <f>(N3102/100)*(I3102*$I$11)+(N3102/100)*(J3102*$J$11)</f>
        <v>113.39999999999999</v>
      </c>
      <c r="T3102" s="14">
        <f>(O3102/100)*(K3102*$K$11)</f>
        <v>0</v>
      </c>
      <c r="U3102" s="14">
        <f>(P3102/100)*(K3102*$K$11)+(P3102/100)*(L3102*$L$11)</f>
        <v>0</v>
      </c>
      <c r="V3102" s="14">
        <f>(Q3102/100)*(L3102*$L$11)</f>
        <v>259.35000000000002</v>
      </c>
      <c r="W3102" s="14">
        <f>(R3102/100)*(K3102*$K$11)+(R3102/100)*(L3102*$L$11)</f>
        <v>0</v>
      </c>
      <c r="X3102" s="14">
        <f t="shared" si="976"/>
        <v>197.39999999999998</v>
      </c>
      <c r="Y3102" s="14">
        <f t="shared" si="977"/>
        <v>0</v>
      </c>
      <c r="Z3102" s="14">
        <f t="shared" si="978"/>
        <v>0</v>
      </c>
      <c r="AA3102" s="14">
        <f t="shared" si="979"/>
        <v>441.35</v>
      </c>
      <c r="AB3102" s="14">
        <f t="shared" si="980"/>
        <v>0</v>
      </c>
      <c r="AC3102" s="15">
        <f t="shared" si="981"/>
        <v>638.79999999999995</v>
      </c>
      <c r="AD3102" s="48">
        <f>(ROUND(AC3102-AC3094,1)/AC3094)</f>
        <v>0.29442755825734551</v>
      </c>
      <c r="AE3102" s="113"/>
      <c r="AF3102" s="60"/>
    </row>
    <row r="3103" spans="1:32">
      <c r="A3103" s="99" t="s">
        <v>847</v>
      </c>
      <c r="B3103" s="89"/>
      <c r="C3103" s="21" t="s">
        <v>4</v>
      </c>
      <c r="D3103" s="12">
        <v>70</v>
      </c>
      <c r="E3103" s="12">
        <v>0</v>
      </c>
      <c r="F3103" s="12">
        <v>0</v>
      </c>
      <c r="G3103" s="12">
        <v>0</v>
      </c>
      <c r="H3103" s="12">
        <v>140</v>
      </c>
      <c r="I3103" s="13">
        <v>45</v>
      </c>
      <c r="J3103" s="13">
        <v>45</v>
      </c>
      <c r="K3103" s="13">
        <v>47.5</v>
      </c>
      <c r="L3103" s="13">
        <v>47.5</v>
      </c>
      <c r="M3103" s="13">
        <v>0</v>
      </c>
      <c r="N3103" s="14">
        <f>D3103*$D$12</f>
        <v>84</v>
      </c>
      <c r="O3103" s="14">
        <f>E3103*$E$12</f>
        <v>0</v>
      </c>
      <c r="P3103" s="14">
        <f>F3103*$F$12</f>
        <v>0</v>
      </c>
      <c r="Q3103" s="14">
        <f>G3103*$G$12</f>
        <v>0</v>
      </c>
      <c r="R3103" s="14">
        <f>H3103*$H$12</f>
        <v>182</v>
      </c>
      <c r="S3103" s="14">
        <f>(N3103/100)*(I3103*$I$12)+(N3103/100)*(J3103*$J$12)</f>
        <v>113.39999999999999</v>
      </c>
      <c r="T3103" s="14">
        <f>(O3103/100)*(K3103*$K$12)</f>
        <v>0</v>
      </c>
      <c r="U3103" s="14">
        <f>(P3103/100)*(K3103*$K$12)+(P3103/100)*(L3103*$L$12)</f>
        <v>0</v>
      </c>
      <c r="V3103" s="14">
        <f>(Q3103/100)*(L3103*$L$12)</f>
        <v>0</v>
      </c>
      <c r="W3103" s="14">
        <f>(R3103/100)*(K3103*$K$12)+(R3103/100)*(L3103*$L$12)</f>
        <v>259.35000000000002</v>
      </c>
      <c r="X3103" s="14">
        <f t="shared" si="976"/>
        <v>197.39999999999998</v>
      </c>
      <c r="Y3103" s="14">
        <f t="shared" si="977"/>
        <v>0</v>
      </c>
      <c r="Z3103" s="14">
        <f t="shared" si="978"/>
        <v>0</v>
      </c>
      <c r="AA3103" s="14">
        <f t="shared" si="979"/>
        <v>0</v>
      </c>
      <c r="AB3103" s="14">
        <f t="shared" si="980"/>
        <v>441.35</v>
      </c>
      <c r="AC3103" s="15">
        <f t="shared" si="981"/>
        <v>638.79999999999995</v>
      </c>
      <c r="AD3103" s="48">
        <f>(ROUND(AC3103-AC3094,1)/AC3094)</f>
        <v>0.29442755825734551</v>
      </c>
      <c r="AE3103" s="113"/>
      <c r="AF3103" s="60"/>
    </row>
    <row r="3104" spans="1:32">
      <c r="A3104" s="99" t="s">
        <v>848</v>
      </c>
      <c r="B3104" s="89"/>
      <c r="C3104" s="21" t="s">
        <v>328</v>
      </c>
      <c r="D3104" s="12">
        <v>140</v>
      </c>
      <c r="E3104" s="12">
        <v>0</v>
      </c>
      <c r="F3104" s="12">
        <v>0</v>
      </c>
      <c r="G3104" s="12">
        <v>0</v>
      </c>
      <c r="H3104" s="12">
        <v>0</v>
      </c>
      <c r="I3104" s="13">
        <v>45</v>
      </c>
      <c r="J3104" s="13">
        <v>45</v>
      </c>
      <c r="K3104" s="13">
        <v>0</v>
      </c>
      <c r="L3104" s="13">
        <v>0</v>
      </c>
      <c r="M3104" s="13">
        <v>75</v>
      </c>
      <c r="N3104" s="14">
        <f>D3104*$D$13</f>
        <v>182</v>
      </c>
      <c r="O3104" s="14">
        <f>E3104*$E$13</f>
        <v>0</v>
      </c>
      <c r="P3104" s="14">
        <f>F3104*$F$13</f>
        <v>0</v>
      </c>
      <c r="Q3104" s="14">
        <f>G3104*$G$13</f>
        <v>0</v>
      </c>
      <c r="R3104" s="14">
        <f>H3104*$H$13</f>
        <v>0</v>
      </c>
      <c r="S3104" s="14">
        <f>(N3104/100)*(I3104*$I$14)+(N3104/100)*(J3104*$J$14)+(N3104/100)*(M3104*$M$14)</f>
        <v>450.45000000000005</v>
      </c>
      <c r="T3104" s="14">
        <f>(O3104/100)*(K3104*$K$13)+(O3104/100)*(M3104*$M$13)</f>
        <v>0</v>
      </c>
      <c r="U3104" s="14">
        <f>(P3104/100)*(K3104*$K$13)+(P3104/100)*(L3104*$L$13)+(P3104/100)*(M3104*$M$13)</f>
        <v>0</v>
      </c>
      <c r="V3104" s="14">
        <f>(Q3104/100)*(L3104*$L$13)+(Q3104/100)*(M3104*$M$13)</f>
        <v>0</v>
      </c>
      <c r="W3104" s="14">
        <f>(R3104/100)*(K3104*$K$13)+(R3104/100)*(L3104*$L$13)+(R3104/100)*(M3104*$M$13)</f>
        <v>0</v>
      </c>
      <c r="X3104" s="14">
        <f t="shared" si="976"/>
        <v>632.45000000000005</v>
      </c>
      <c r="Y3104" s="14">
        <f t="shared" si="977"/>
        <v>0</v>
      </c>
      <c r="Z3104" s="14">
        <f t="shared" si="978"/>
        <v>0</v>
      </c>
      <c r="AA3104" s="14">
        <f t="shared" si="979"/>
        <v>0</v>
      </c>
      <c r="AB3104" s="14">
        <f t="shared" si="980"/>
        <v>0</v>
      </c>
      <c r="AC3104" s="15">
        <f t="shared" si="981"/>
        <v>632.5</v>
      </c>
      <c r="AD3104" s="48">
        <f>(ROUND(AC3104-AC3094,1)/AC3094)</f>
        <v>0.28166160081053698</v>
      </c>
      <c r="AE3104" s="113"/>
      <c r="AF3104" s="60"/>
    </row>
    <row r="3105" spans="1:32">
      <c r="A3105" s="99" t="s">
        <v>849</v>
      </c>
      <c r="B3105" s="89"/>
      <c r="C3105" s="21" t="s">
        <v>329</v>
      </c>
      <c r="D3105" s="12">
        <v>140</v>
      </c>
      <c r="E3105" s="12">
        <v>0</v>
      </c>
      <c r="F3105" s="12">
        <v>0</v>
      </c>
      <c r="G3105" s="12">
        <v>0</v>
      </c>
      <c r="H3105" s="12">
        <v>0</v>
      </c>
      <c r="I3105" s="13">
        <v>45</v>
      </c>
      <c r="J3105" s="13">
        <v>45</v>
      </c>
      <c r="K3105" s="13">
        <v>75</v>
      </c>
      <c r="L3105" s="13">
        <v>0</v>
      </c>
      <c r="M3105" s="13">
        <v>0</v>
      </c>
      <c r="N3105" s="14">
        <f>D3105*$D$14</f>
        <v>182</v>
      </c>
      <c r="O3105" s="14">
        <f>E3105*$E$14</f>
        <v>0</v>
      </c>
      <c r="P3105" s="14">
        <f>F3105*$F$14</f>
        <v>0</v>
      </c>
      <c r="Q3105" s="14">
        <f>G3105*$G$14</f>
        <v>0</v>
      </c>
      <c r="R3105" s="14">
        <f>H3105*$H$14</f>
        <v>0</v>
      </c>
      <c r="S3105" s="14">
        <f>(N3105/100)*(I3105*$I$14)+(N3105/100)*(J3105*$J$14)+(N3105/100)*(K3105*$K$14)</f>
        <v>450.45000000000005</v>
      </c>
      <c r="T3105" s="14">
        <f>(O3105/100)*(K3105*$K$14)</f>
        <v>0</v>
      </c>
      <c r="U3105" s="14">
        <f>(P3105/100)*(K3105*$K$14)+(P3105/100)*(L3105*$L$14)</f>
        <v>0</v>
      </c>
      <c r="V3105" s="14">
        <f>(Q3105/100)*(L3105*$L$14)</f>
        <v>0</v>
      </c>
      <c r="W3105" s="14">
        <f>(R3105/100)*(K3105*$L$14)+(R3105/100)*(L3105*$M$14)</f>
        <v>0</v>
      </c>
      <c r="X3105" s="14">
        <f t="shared" si="976"/>
        <v>632.45000000000005</v>
      </c>
      <c r="Y3105" s="14">
        <f t="shared" si="977"/>
        <v>0</v>
      </c>
      <c r="Z3105" s="14">
        <f t="shared" si="978"/>
        <v>0</v>
      </c>
      <c r="AA3105" s="14">
        <f t="shared" si="979"/>
        <v>0</v>
      </c>
      <c r="AB3105" s="14">
        <f t="shared" si="980"/>
        <v>0</v>
      </c>
      <c r="AC3105" s="15">
        <f t="shared" si="981"/>
        <v>632.5</v>
      </c>
      <c r="AD3105" s="48">
        <f>(ROUND(AC3105-AC3094,1)/AC3094)</f>
        <v>0.28166160081053698</v>
      </c>
      <c r="AE3105" s="113"/>
      <c r="AF3105" s="60"/>
    </row>
    <row r="3106" spans="1:32">
      <c r="A3106" s="99"/>
      <c r="B3106" s="89"/>
      <c r="C3106" s="21" t="s">
        <v>330</v>
      </c>
      <c r="D3106" s="12">
        <v>140</v>
      </c>
      <c r="E3106" s="12">
        <v>0</v>
      </c>
      <c r="F3106" s="12">
        <v>0</v>
      </c>
      <c r="G3106" s="12">
        <v>0</v>
      </c>
      <c r="H3106" s="12">
        <v>0</v>
      </c>
      <c r="I3106" s="13">
        <v>45</v>
      </c>
      <c r="J3106" s="13">
        <v>45</v>
      </c>
      <c r="K3106" s="13">
        <v>0</v>
      </c>
      <c r="L3106" s="13">
        <v>75</v>
      </c>
      <c r="M3106" s="13">
        <v>0</v>
      </c>
      <c r="N3106" s="14">
        <f>D3106*$D$15</f>
        <v>182</v>
      </c>
      <c r="O3106" s="14">
        <f>E3106*$E$15</f>
        <v>0</v>
      </c>
      <c r="P3106" s="14">
        <f>F3106*$F$15</f>
        <v>0</v>
      </c>
      <c r="Q3106" s="14">
        <f>G3106*$G$15</f>
        <v>0</v>
      </c>
      <c r="R3106" s="14">
        <f>H3106*$H$15</f>
        <v>0</v>
      </c>
      <c r="S3106" s="14">
        <f>(N3106/100)*(I3106*$I$15)+(N3106/100)*(J3106*$J$15)+(N3106/100)*(L3106*$L$15)</f>
        <v>450.45000000000005</v>
      </c>
      <c r="T3106" s="14">
        <f>(O3106/100)*(K3106*$K$15)</f>
        <v>0</v>
      </c>
      <c r="U3106" s="14">
        <f>(P3106/100)*(K3106*$K$15)+(P3106/100)*(L3106*$L$15)</f>
        <v>0</v>
      </c>
      <c r="V3106" s="14">
        <f>(Q3106/100)*(L3106*$L$15)</f>
        <v>0</v>
      </c>
      <c r="W3106" s="14">
        <f>(R3106/100)*(K3106*$K$15)+(R3106/100)*(L3106*$L$15)</f>
        <v>0</v>
      </c>
      <c r="X3106" s="14">
        <f t="shared" si="976"/>
        <v>632.45000000000005</v>
      </c>
      <c r="Y3106" s="14">
        <f t="shared" si="977"/>
        <v>0</v>
      </c>
      <c r="Z3106" s="14">
        <f t="shared" si="978"/>
        <v>0</v>
      </c>
      <c r="AA3106" s="14">
        <f t="shared" si="979"/>
        <v>0</v>
      </c>
      <c r="AB3106" s="14">
        <f t="shared" si="980"/>
        <v>0</v>
      </c>
      <c r="AC3106" s="15">
        <f t="shared" si="981"/>
        <v>632.5</v>
      </c>
      <c r="AD3106" s="48">
        <f>(ROUND(AC3106-AC3094,1)/AC3094)</f>
        <v>0.28166160081053698</v>
      </c>
      <c r="AE3106" s="113"/>
      <c r="AF3106" s="60"/>
    </row>
    <row r="3107" spans="1:32">
      <c r="A3107" s="99"/>
      <c r="B3107" s="89"/>
      <c r="C3107" s="21" t="s">
        <v>326</v>
      </c>
      <c r="D3107" s="12">
        <v>140</v>
      </c>
      <c r="E3107" s="12">
        <v>0</v>
      </c>
      <c r="F3107" s="12">
        <v>0</v>
      </c>
      <c r="G3107" s="12">
        <v>0</v>
      </c>
      <c r="H3107" s="12">
        <v>0</v>
      </c>
      <c r="I3107" s="13">
        <v>45</v>
      </c>
      <c r="J3107" s="13">
        <v>76</v>
      </c>
      <c r="K3107" s="13">
        <v>0</v>
      </c>
      <c r="L3107" s="13">
        <v>0</v>
      </c>
      <c r="M3107" s="13">
        <v>0</v>
      </c>
      <c r="N3107" s="14">
        <f>D3107*$D$16</f>
        <v>182</v>
      </c>
      <c r="O3107" s="14">
        <f>E3107*$E$16</f>
        <v>0</v>
      </c>
      <c r="P3107" s="14">
        <f>F3107*$F$16</f>
        <v>0</v>
      </c>
      <c r="Q3107" s="14">
        <f>G3107*$G$16</f>
        <v>0</v>
      </c>
      <c r="R3107" s="14">
        <f>H3107*$H$16</f>
        <v>0</v>
      </c>
      <c r="S3107" s="14">
        <f>(N3107/100)*(I3107*$I$16)+(N3107/100)*(J3107*$J$16)</f>
        <v>400.03599999999994</v>
      </c>
      <c r="T3107" s="14">
        <f>(O3107/100)*(K3107*$K$16)</f>
        <v>0</v>
      </c>
      <c r="U3107" s="14">
        <f>(P3107/100)*(K3107*$K$16)+(P3107/100)*(L3107*$L$16)</f>
        <v>0</v>
      </c>
      <c r="V3107" s="14">
        <f>(Q3107/100)*(L3107*$L$16)</f>
        <v>0</v>
      </c>
      <c r="W3107" s="14">
        <f>(R3107/100)*(K3107*$K$16)+(R3107/100)*(L3107*$L$16)</f>
        <v>0</v>
      </c>
      <c r="X3107" s="14">
        <f t="shared" si="976"/>
        <v>582.03599999999994</v>
      </c>
      <c r="Y3107" s="14">
        <f t="shared" si="977"/>
        <v>0</v>
      </c>
      <c r="Z3107" s="14">
        <f t="shared" si="978"/>
        <v>0</v>
      </c>
      <c r="AA3107" s="14">
        <f t="shared" si="979"/>
        <v>0</v>
      </c>
      <c r="AB3107" s="14">
        <f t="shared" si="980"/>
        <v>0</v>
      </c>
      <c r="AC3107" s="15">
        <f t="shared" si="981"/>
        <v>582</v>
      </c>
      <c r="AD3107" s="48">
        <f>(ROUND(AC3107-AC3094,1)/AC3094)</f>
        <v>0.17933130699088146</v>
      </c>
      <c r="AE3107" s="113"/>
      <c r="AF3107" s="60"/>
    </row>
    <row r="3108" spans="1:32">
      <c r="A3108" s="99"/>
      <c r="B3108" s="89"/>
      <c r="C3108" s="21" t="s">
        <v>327</v>
      </c>
      <c r="D3108" s="12">
        <v>140</v>
      </c>
      <c r="E3108" s="12">
        <v>0</v>
      </c>
      <c r="F3108" s="12">
        <v>0</v>
      </c>
      <c r="G3108" s="12">
        <v>0</v>
      </c>
      <c r="H3108" s="12">
        <v>0</v>
      </c>
      <c r="I3108" s="13">
        <v>76</v>
      </c>
      <c r="J3108" s="13">
        <v>45</v>
      </c>
      <c r="K3108" s="13">
        <v>0</v>
      </c>
      <c r="L3108" s="13">
        <v>0</v>
      </c>
      <c r="M3108" s="13">
        <v>0</v>
      </c>
      <c r="N3108" s="14">
        <f>D3108*$D$17</f>
        <v>182</v>
      </c>
      <c r="O3108" s="14">
        <f>E3108*$E$17</f>
        <v>0</v>
      </c>
      <c r="P3108" s="14">
        <f>F3108*$F$17</f>
        <v>0</v>
      </c>
      <c r="Q3108" s="14">
        <f>G3108*$G$17</f>
        <v>0</v>
      </c>
      <c r="R3108" s="14">
        <f>H3108*$H$17</f>
        <v>0</v>
      </c>
      <c r="S3108" s="14">
        <f>(N3108/100)*(I3108*$I$17)+(N3108/100)*(J3108*$J$17)</f>
        <v>400.03599999999994</v>
      </c>
      <c r="T3108" s="14">
        <f>(O3108/100)*(K3108*$K$17)</f>
        <v>0</v>
      </c>
      <c r="U3108" s="14">
        <f>(P3108/100)*(K3108*$K$17)+(P3108/100)*(L3108*$L$17)</f>
        <v>0</v>
      </c>
      <c r="V3108" s="14">
        <f>(Q3108/100)*(L3108*$L$17)</f>
        <v>0</v>
      </c>
      <c r="W3108" s="14">
        <f>(R3108/100)*(K3108*$K$17)+(R3108/100)*(L3108*$L$17)</f>
        <v>0</v>
      </c>
      <c r="X3108" s="14">
        <f t="shared" si="976"/>
        <v>582.03599999999994</v>
      </c>
      <c r="Y3108" s="14">
        <f t="shared" si="977"/>
        <v>0</v>
      </c>
      <c r="Z3108" s="14">
        <f t="shared" si="978"/>
        <v>0</v>
      </c>
      <c r="AA3108" s="14">
        <f t="shared" si="979"/>
        <v>0</v>
      </c>
      <c r="AB3108" s="14">
        <f t="shared" si="980"/>
        <v>0</v>
      </c>
      <c r="AC3108" s="15">
        <f t="shared" si="981"/>
        <v>582</v>
      </c>
      <c r="AD3108" s="48">
        <f>(ROUND(AC3108-AC3094,1)/AC3094)</f>
        <v>0.17933130699088146</v>
      </c>
      <c r="AE3108" s="113"/>
      <c r="AF3108" s="60"/>
    </row>
    <row r="3109" spans="1:32">
      <c r="A3109" s="106" t="s">
        <v>0</v>
      </c>
      <c r="B3109" s="90" t="s">
        <v>147</v>
      </c>
      <c r="C3109" s="50" t="s">
        <v>242</v>
      </c>
      <c r="D3109" s="11">
        <v>134</v>
      </c>
      <c r="E3109" s="11">
        <v>0</v>
      </c>
      <c r="F3109" s="11">
        <v>60</v>
      </c>
      <c r="G3109" s="11">
        <v>0</v>
      </c>
      <c r="H3109" s="11">
        <v>0</v>
      </c>
      <c r="I3109" s="51">
        <v>40</v>
      </c>
      <c r="J3109" s="51">
        <v>20</v>
      </c>
      <c r="K3109" s="51">
        <v>20</v>
      </c>
      <c r="L3109" s="51">
        <v>20</v>
      </c>
      <c r="M3109" s="51">
        <v>0</v>
      </c>
      <c r="N3109" s="52">
        <f>D3109*$D$3</f>
        <v>201</v>
      </c>
      <c r="O3109" s="52">
        <f>E3109*$E$3</f>
        <v>0</v>
      </c>
      <c r="P3109" s="52">
        <f>F3109*$F$3</f>
        <v>90</v>
      </c>
      <c r="Q3109" s="52">
        <f>G3109*$G$3</f>
        <v>0</v>
      </c>
      <c r="R3109" s="52">
        <f>H3109*$H$3</f>
        <v>0</v>
      </c>
      <c r="S3109" s="52">
        <f>(N3109/100)*(I3109*$I$3)+(N3109/100)*(J3109*$J$3)</f>
        <v>180.89999999999998</v>
      </c>
      <c r="T3109" s="52">
        <f>(O3109/100)*(K3109*$K$3)</f>
        <v>0</v>
      </c>
      <c r="U3109" s="52">
        <f>(P3109/100)*(K3109*$K$3)+(P3109/100)*(L3109*$L$3)</f>
        <v>54</v>
      </c>
      <c r="V3109" s="52">
        <f>(Q3109/100)*(L3109*$L$3)</f>
        <v>0</v>
      </c>
      <c r="W3109" s="52">
        <f>(R3109/100)*(K3109*$K$3)+(R3109/100)*(L3109*$L$3)</f>
        <v>0</v>
      </c>
      <c r="X3109" s="52">
        <f t="shared" si="976"/>
        <v>381.9</v>
      </c>
      <c r="Y3109" s="52">
        <f t="shared" si="977"/>
        <v>0</v>
      </c>
      <c r="Z3109" s="52">
        <f t="shared" si="978"/>
        <v>144</v>
      </c>
      <c r="AA3109" s="52">
        <f t="shared" si="979"/>
        <v>0</v>
      </c>
      <c r="AB3109" s="52">
        <f t="shared" si="980"/>
        <v>0</v>
      </c>
      <c r="AC3109" s="53">
        <f>ROUND(X3109+Y3109+Z3109+AA3109+AB3109,1)</f>
        <v>525.9</v>
      </c>
      <c r="AD3109" s="58"/>
      <c r="AE3109" s="113" t="s">
        <v>814</v>
      </c>
      <c r="AF3109" s="60"/>
    </row>
    <row r="3110" spans="1:32">
      <c r="A3110" s="99" t="s">
        <v>815</v>
      </c>
      <c r="B3110" s="91">
        <v>24</v>
      </c>
      <c r="C3110" s="21" t="s">
        <v>325</v>
      </c>
      <c r="D3110" s="12">
        <v>134</v>
      </c>
      <c r="E3110" s="12">
        <v>0</v>
      </c>
      <c r="F3110" s="12">
        <v>60</v>
      </c>
      <c r="G3110" s="12">
        <v>0</v>
      </c>
      <c r="H3110" s="12">
        <v>0</v>
      </c>
      <c r="I3110" s="13">
        <v>61</v>
      </c>
      <c r="J3110" s="13">
        <v>41</v>
      </c>
      <c r="K3110" s="13">
        <v>20</v>
      </c>
      <c r="L3110" s="13">
        <v>20</v>
      </c>
      <c r="M3110" s="13">
        <v>0</v>
      </c>
      <c r="N3110" s="14">
        <f>D3110*$D$4</f>
        <v>174.20000000000002</v>
      </c>
      <c r="O3110" s="14">
        <f>E3110*$E$4</f>
        <v>0</v>
      </c>
      <c r="P3110" s="14">
        <f>F3110*$F$4</f>
        <v>78</v>
      </c>
      <c r="Q3110" s="14">
        <f>G3110*$G$4</f>
        <v>0</v>
      </c>
      <c r="R3110" s="14">
        <f>H3110*$H$4</f>
        <v>0</v>
      </c>
      <c r="S3110" s="14">
        <f>(N3110/100)*(I3110*$I$4)+(N3110/100)*(J3110*$J$4)</f>
        <v>319.83120000000002</v>
      </c>
      <c r="T3110" s="14">
        <f>(O3110/100)*(K3110*$K$4)</f>
        <v>0</v>
      </c>
      <c r="U3110" s="14">
        <f>(P3110/100)*(K3110*$K$4)+(P3110/100)*(L3110*$L$4)</f>
        <v>46.800000000000004</v>
      </c>
      <c r="V3110" s="14">
        <f>(Q3110/100)*(L3110*$L$4)</f>
        <v>0</v>
      </c>
      <c r="W3110" s="14">
        <f>(R3110/100)*(K3110*$K$4)+(R3110/100)*(L3110*$L$4)</f>
        <v>0</v>
      </c>
      <c r="X3110" s="14">
        <f t="shared" si="976"/>
        <v>494.03120000000001</v>
      </c>
      <c r="Y3110" s="14">
        <f t="shared" si="977"/>
        <v>0</v>
      </c>
      <c r="Z3110" s="14">
        <f t="shared" si="978"/>
        <v>124.80000000000001</v>
      </c>
      <c r="AA3110" s="14">
        <f t="shared" si="979"/>
        <v>0</v>
      </c>
      <c r="AB3110" s="14">
        <f t="shared" si="980"/>
        <v>0</v>
      </c>
      <c r="AC3110" s="15">
        <f>ROUND(X3110+Y3110+Z3110+AA3110+AB3110,1)</f>
        <v>618.79999999999995</v>
      </c>
      <c r="AD3110" s="48">
        <f>(ROUND(AC3110-AC3109,1)/AC3109)</f>
        <v>0.17664955314698613</v>
      </c>
      <c r="AE3110" s="113"/>
      <c r="AF3110" s="60"/>
    </row>
    <row r="3111" spans="1:32">
      <c r="A3111" s="99" t="s">
        <v>816</v>
      </c>
      <c r="B3111" s="91">
        <v>0</v>
      </c>
      <c r="C3111" s="21" t="s">
        <v>850</v>
      </c>
      <c r="D3111" s="12">
        <v>134</v>
      </c>
      <c r="E3111" s="12">
        <v>0</v>
      </c>
      <c r="F3111" s="12">
        <v>60</v>
      </c>
      <c r="G3111" s="12">
        <v>0</v>
      </c>
      <c r="H3111" s="12">
        <v>0</v>
      </c>
      <c r="I3111" s="13">
        <v>40</v>
      </c>
      <c r="J3111" s="13">
        <v>20</v>
      </c>
      <c r="K3111" s="13">
        <v>20</v>
      </c>
      <c r="L3111" s="13">
        <v>20</v>
      </c>
      <c r="M3111" s="13">
        <v>0</v>
      </c>
      <c r="N3111" s="14">
        <f>D3111*$D$5</f>
        <v>187.6</v>
      </c>
      <c r="O3111" s="14">
        <f>E3111*$E$5</f>
        <v>0</v>
      </c>
      <c r="P3111" s="14">
        <f>F3111*$F$5</f>
        <v>84</v>
      </c>
      <c r="Q3111" s="14">
        <f>G3111*$G$5</f>
        <v>0</v>
      </c>
      <c r="R3111" s="14">
        <f>H3111*$H$5</f>
        <v>0</v>
      </c>
      <c r="S3111" s="14">
        <f>(N3111/100)*(I3111*$I$5)+(N3111/100)*(J3111*$J$5)</f>
        <v>168.83999999999997</v>
      </c>
      <c r="T3111" s="14">
        <f>(O3111/100)*(K3111*$K$5)</f>
        <v>0</v>
      </c>
      <c r="U3111" s="14">
        <f>(P3111/100)*(K3111*$K$5)+(P3111/100)*(L3111*$L$5)</f>
        <v>50.4</v>
      </c>
      <c r="V3111" s="14">
        <f>(Q3111/100)*(L3111*$L$5)</f>
        <v>0</v>
      </c>
      <c r="W3111" s="14">
        <f>(R3111/100)*(K3111*$K$5)+(R3111/100)*(L3111*$L$5)</f>
        <v>0</v>
      </c>
      <c r="X3111" s="14">
        <f t="shared" si="976"/>
        <v>356.43999999999994</v>
      </c>
      <c r="Y3111" s="14">
        <f t="shared" si="977"/>
        <v>0</v>
      </c>
      <c r="Z3111" s="14">
        <f t="shared" si="978"/>
        <v>134.4</v>
      </c>
      <c r="AA3111" s="14">
        <f t="shared" si="979"/>
        <v>0</v>
      </c>
      <c r="AB3111" s="14">
        <f t="shared" si="980"/>
        <v>0</v>
      </c>
      <c r="AC3111" s="15">
        <f t="shared" ref="AC3111:AC3123" si="982">ROUND(X3111+Y3111+Z3111+AA3111+AB3111,1)</f>
        <v>490.8</v>
      </c>
      <c r="AD3111" s="48">
        <f>(ROUND(AC3111-AC3109,1)/AC3109)</f>
        <v>-6.674272675413577E-2</v>
      </c>
      <c r="AE3111" s="113"/>
      <c r="AF3111" s="60"/>
    </row>
    <row r="3112" spans="1:32">
      <c r="A3112" s="99" t="s">
        <v>817</v>
      </c>
      <c r="B3112" s="91">
        <v>10</v>
      </c>
      <c r="C3112" s="21" t="s">
        <v>338</v>
      </c>
      <c r="D3112" s="12">
        <v>134</v>
      </c>
      <c r="E3112" s="12">
        <v>0</v>
      </c>
      <c r="F3112" s="12">
        <v>60</v>
      </c>
      <c r="G3112" s="12">
        <v>0</v>
      </c>
      <c r="H3112" s="12">
        <v>0</v>
      </c>
      <c r="I3112" s="13">
        <v>40</v>
      </c>
      <c r="J3112" s="13">
        <v>20</v>
      </c>
      <c r="K3112" s="13">
        <v>20</v>
      </c>
      <c r="L3112" s="13">
        <v>20</v>
      </c>
      <c r="M3112" s="13">
        <v>0</v>
      </c>
      <c r="N3112" s="14">
        <f>D3112*$D$6</f>
        <v>187.6</v>
      </c>
      <c r="O3112" s="14">
        <f>E3112*$E$6</f>
        <v>0</v>
      </c>
      <c r="P3112" s="14">
        <f>F3112*$F$6</f>
        <v>84</v>
      </c>
      <c r="Q3112" s="14">
        <f>G3112*$G$6</f>
        <v>0</v>
      </c>
      <c r="R3112" s="14">
        <f>H3112*$H$6</f>
        <v>0</v>
      </c>
      <c r="S3112" s="14">
        <f>(N3112/100)*(I3112*$I$6)+(N3112/100)*(J3112*$J$6)</f>
        <v>168.83999999999997</v>
      </c>
      <c r="T3112" s="14">
        <f>(O3112/100)*(K3112*$K$6)</f>
        <v>0</v>
      </c>
      <c r="U3112" s="14">
        <f>(P3112/100)*(K3112*$K$6)+(P3112/100)*(L3112*$L$6)</f>
        <v>50.4</v>
      </c>
      <c r="V3112" s="14">
        <f>(Q3112/100)*(L3112*$L$6)</f>
        <v>0</v>
      </c>
      <c r="W3112" s="14">
        <f>(R3112/100)*(K3112*$K$6)+(R3112/100)*(L3112*$L$6)</f>
        <v>0</v>
      </c>
      <c r="X3112" s="14">
        <f t="shared" si="976"/>
        <v>356.43999999999994</v>
      </c>
      <c r="Y3112" s="14">
        <f t="shared" si="977"/>
        <v>0</v>
      </c>
      <c r="Z3112" s="14">
        <f t="shared" si="978"/>
        <v>134.4</v>
      </c>
      <c r="AA3112" s="14">
        <f t="shared" si="979"/>
        <v>0</v>
      </c>
      <c r="AB3112" s="14">
        <f t="shared" ref="AB3112:AB3123" si="983">R3112+W3112</f>
        <v>0</v>
      </c>
      <c r="AC3112" s="15">
        <f t="shared" si="982"/>
        <v>490.8</v>
      </c>
      <c r="AD3112" s="48">
        <f>(ROUND(AC3112-AC3109,1)/AC3109)</f>
        <v>-6.674272675413577E-2</v>
      </c>
      <c r="AE3112" s="113"/>
      <c r="AF3112" s="60"/>
    </row>
    <row r="3113" spans="1:32">
      <c r="A3113" s="99" t="s">
        <v>818</v>
      </c>
      <c r="B3113" s="91">
        <v>10</v>
      </c>
      <c r="C3113" s="21" t="s">
        <v>339</v>
      </c>
      <c r="D3113" s="12">
        <v>134</v>
      </c>
      <c r="E3113" s="12">
        <v>0</v>
      </c>
      <c r="F3113" s="12">
        <v>60</v>
      </c>
      <c r="G3113" s="12">
        <v>0</v>
      </c>
      <c r="H3113" s="12">
        <v>0</v>
      </c>
      <c r="I3113" s="13">
        <v>40</v>
      </c>
      <c r="J3113" s="13">
        <v>20</v>
      </c>
      <c r="K3113" s="13">
        <v>20</v>
      </c>
      <c r="L3113" s="13">
        <v>20</v>
      </c>
      <c r="M3113" s="13">
        <v>0</v>
      </c>
      <c r="N3113" s="14">
        <f>D3113*$D$7</f>
        <v>187.6</v>
      </c>
      <c r="O3113" s="14">
        <f>E3113*$E$7</f>
        <v>0</v>
      </c>
      <c r="P3113" s="14">
        <f>F3113*$F$7</f>
        <v>84</v>
      </c>
      <c r="Q3113" s="14">
        <f>G3113*$G$7</f>
        <v>0</v>
      </c>
      <c r="R3113" s="14">
        <f>H3113*$H$7</f>
        <v>0</v>
      </c>
      <c r="S3113" s="14">
        <f>(N3113/100)*(I3113*$I$7)+(N3113/100)*(J3113*$J$7)</f>
        <v>168.83999999999997</v>
      </c>
      <c r="T3113" s="14">
        <f>(O3113/100)*(K3113*$K$7)</f>
        <v>0</v>
      </c>
      <c r="U3113" s="14">
        <f>(P3113/100)*(K3113*$K$7)+(P3113/100)*(L3113*$L$7)</f>
        <v>50.4</v>
      </c>
      <c r="V3113" s="14">
        <f>(Q3113/100)*(L3113*$L$7)</f>
        <v>0</v>
      </c>
      <c r="W3113" s="14">
        <f>(R3113/100)*(K3113*$K$7)+(R3113/100)*(L3113*$L$7)</f>
        <v>0</v>
      </c>
      <c r="X3113" s="14">
        <f t="shared" si="976"/>
        <v>356.43999999999994</v>
      </c>
      <c r="Y3113" s="14">
        <f t="shared" si="977"/>
        <v>0</v>
      </c>
      <c r="Z3113" s="14">
        <f t="shared" si="978"/>
        <v>134.4</v>
      </c>
      <c r="AA3113" s="14">
        <f t="shared" si="979"/>
        <v>0</v>
      </c>
      <c r="AB3113" s="14">
        <f t="shared" si="983"/>
        <v>0</v>
      </c>
      <c r="AC3113" s="15">
        <f t="shared" si="982"/>
        <v>490.8</v>
      </c>
      <c r="AD3113" s="48">
        <f>(ROUND(AC3113-AC3109,1)/AC3109)</f>
        <v>-6.674272675413577E-2</v>
      </c>
      <c r="AE3113" s="113"/>
      <c r="AF3113" s="60"/>
    </row>
    <row r="3114" spans="1:32">
      <c r="A3114" s="99" t="s">
        <v>667</v>
      </c>
      <c r="B3114" s="91"/>
      <c r="C3114" s="21" t="s">
        <v>340</v>
      </c>
      <c r="D3114" s="12">
        <v>134</v>
      </c>
      <c r="E3114" s="12">
        <v>0</v>
      </c>
      <c r="F3114" s="12">
        <v>60</v>
      </c>
      <c r="G3114" s="12">
        <v>0</v>
      </c>
      <c r="H3114" s="12">
        <v>0</v>
      </c>
      <c r="I3114" s="13">
        <v>40</v>
      </c>
      <c r="J3114" s="13">
        <v>20</v>
      </c>
      <c r="K3114" s="13">
        <v>20</v>
      </c>
      <c r="L3114" s="13">
        <v>20</v>
      </c>
      <c r="M3114" s="13">
        <v>0</v>
      </c>
      <c r="N3114" s="14">
        <f>D3114*$D$8</f>
        <v>187.6</v>
      </c>
      <c r="O3114" s="14">
        <f>E3114*$E$8</f>
        <v>0</v>
      </c>
      <c r="P3114" s="14">
        <f>F3114*$F$8</f>
        <v>84</v>
      </c>
      <c r="Q3114" s="14">
        <f>G3114*$G$8</f>
        <v>0</v>
      </c>
      <c r="R3114" s="14">
        <f>H3114*$H$8</f>
        <v>0</v>
      </c>
      <c r="S3114" s="14">
        <f>(N3114/100)*(I3114*$I$8)+(N3114/100)*(J3114*$J$8)</f>
        <v>168.83999999999997</v>
      </c>
      <c r="T3114" s="14">
        <f>(O3114/100)*(K3114*$K$8)</f>
        <v>0</v>
      </c>
      <c r="U3114" s="14">
        <f>(P3114/100)*(K3114*$K$8)+(P3114/100)*(L3114*$L$8)</f>
        <v>50.4</v>
      </c>
      <c r="V3114" s="14">
        <f>(Q3114/100)*(L3114*$L$8)</f>
        <v>0</v>
      </c>
      <c r="W3114" s="14">
        <f>(R3114/100)*(K3114*$K$8)+(R3114/100)*(L3114*$L$8)</f>
        <v>0</v>
      </c>
      <c r="X3114" s="14">
        <f t="shared" si="976"/>
        <v>356.43999999999994</v>
      </c>
      <c r="Y3114" s="14">
        <f t="shared" si="977"/>
        <v>0</v>
      </c>
      <c r="Z3114" s="14">
        <f t="shared" si="978"/>
        <v>134.4</v>
      </c>
      <c r="AA3114" s="14">
        <f t="shared" si="979"/>
        <v>0</v>
      </c>
      <c r="AB3114" s="14">
        <f t="shared" si="983"/>
        <v>0</v>
      </c>
      <c r="AC3114" s="15">
        <f t="shared" si="982"/>
        <v>490.8</v>
      </c>
      <c r="AD3114" s="48">
        <f>(ROUND(AC3114-AC3109,1)/AC3109)</f>
        <v>-6.674272675413577E-2</v>
      </c>
      <c r="AE3114" s="113"/>
      <c r="AF3114" s="60"/>
    </row>
    <row r="3115" spans="1:32">
      <c r="A3115" s="99" t="s">
        <v>606</v>
      </c>
      <c r="B3115" s="91"/>
      <c r="C3115" s="21" t="s">
        <v>1</v>
      </c>
      <c r="D3115" s="12">
        <v>67</v>
      </c>
      <c r="E3115" s="12">
        <v>134</v>
      </c>
      <c r="F3115" s="12">
        <v>0</v>
      </c>
      <c r="G3115" s="12">
        <v>0</v>
      </c>
      <c r="H3115" s="12">
        <v>0</v>
      </c>
      <c r="I3115" s="13">
        <v>40</v>
      </c>
      <c r="J3115" s="13">
        <v>20</v>
      </c>
      <c r="K3115" s="13">
        <v>73</v>
      </c>
      <c r="L3115" s="13">
        <v>0</v>
      </c>
      <c r="M3115" s="13">
        <v>0</v>
      </c>
      <c r="N3115" s="14">
        <f>D3115*$D$9</f>
        <v>80.399999999999991</v>
      </c>
      <c r="O3115" s="14">
        <f>E3115*$E$9</f>
        <v>174.20000000000002</v>
      </c>
      <c r="P3115" s="14">
        <f>F3115*$F$9</f>
        <v>0</v>
      </c>
      <c r="Q3115" s="14">
        <f>G3115*$G$9</f>
        <v>0</v>
      </c>
      <c r="R3115" s="14">
        <f>H3115*$H$9</f>
        <v>0</v>
      </c>
      <c r="S3115" s="14">
        <f>(N3115/100)*(I3115*$I$9)+(N3115/100)*(J3115*$J$9)</f>
        <v>72.359999999999985</v>
      </c>
      <c r="T3115" s="14">
        <f>(O3115/100)*(K3115*$K$9)</f>
        <v>190.74900000000002</v>
      </c>
      <c r="U3115" s="14">
        <f>(P3115/100)*(K3115*$K$9)+(P3115/100)*(L3115*$L$9)</f>
        <v>0</v>
      </c>
      <c r="V3115" s="14">
        <f>(Q3115/100)*(L3115*$L$9)</f>
        <v>0</v>
      </c>
      <c r="W3115" s="14">
        <f>(R3115/100)*(K3115*$K$9)+(R3115/100)*(L3115*$L$9)</f>
        <v>0</v>
      </c>
      <c r="X3115" s="14">
        <f t="shared" si="976"/>
        <v>152.76</v>
      </c>
      <c r="Y3115" s="14">
        <f t="shared" si="977"/>
        <v>364.94900000000007</v>
      </c>
      <c r="Z3115" s="14">
        <f t="shared" si="978"/>
        <v>0</v>
      </c>
      <c r="AA3115" s="14">
        <f t="shared" si="979"/>
        <v>0</v>
      </c>
      <c r="AB3115" s="14">
        <f t="shared" si="983"/>
        <v>0</v>
      </c>
      <c r="AC3115" s="15">
        <f t="shared" si="982"/>
        <v>517.70000000000005</v>
      </c>
      <c r="AD3115" s="48">
        <f>(ROUND(AC3115-AC3109,1)/AC3109)</f>
        <v>-1.559231793116562E-2</v>
      </c>
      <c r="AE3115" s="113"/>
      <c r="AF3115" s="60"/>
    </row>
    <row r="3116" spans="1:32">
      <c r="A3116" s="99" t="s">
        <v>845</v>
      </c>
      <c r="B3116" s="91"/>
      <c r="C3116" s="21" t="s">
        <v>2</v>
      </c>
      <c r="D3116" s="12">
        <v>67</v>
      </c>
      <c r="E3116" s="12">
        <v>0</v>
      </c>
      <c r="F3116" s="12">
        <v>134</v>
      </c>
      <c r="G3116" s="12">
        <v>0</v>
      </c>
      <c r="H3116" s="12">
        <v>0</v>
      </c>
      <c r="I3116" s="13">
        <v>40</v>
      </c>
      <c r="J3116" s="13">
        <v>20</v>
      </c>
      <c r="K3116" s="13">
        <v>36.5</v>
      </c>
      <c r="L3116" s="13">
        <v>36.5</v>
      </c>
      <c r="M3116" s="13">
        <v>0</v>
      </c>
      <c r="N3116" s="14">
        <f>D3116*$D$10</f>
        <v>80.399999999999991</v>
      </c>
      <c r="O3116" s="14">
        <f>E3116*$E$10</f>
        <v>0</v>
      </c>
      <c r="P3116" s="14">
        <f>F3116*$F$10</f>
        <v>174.20000000000002</v>
      </c>
      <c r="Q3116" s="14">
        <f>G3116*$G$10</f>
        <v>0</v>
      </c>
      <c r="R3116" s="14">
        <f>H3116*$H$10</f>
        <v>0</v>
      </c>
      <c r="S3116" s="14">
        <f>(N3116/100)*(I3116*$I$10)+(N3116/100)*(J3116*$J$10)</f>
        <v>72.359999999999985</v>
      </c>
      <c r="T3116" s="14">
        <f>(O3116/100)*(K3116*$J$10)</f>
        <v>0</v>
      </c>
      <c r="U3116" s="14">
        <f>(P3116/100)*(K3116*$K$10)+(P3116/100)*(L3116*$L$10)</f>
        <v>190.74900000000002</v>
      </c>
      <c r="V3116" s="14">
        <f>(Q3116/100)*(L3116*$L$10)</f>
        <v>0</v>
      </c>
      <c r="W3116" s="14">
        <f>(R3116/100)*(K3116*$K$10)+(R3116/100)*(L3116*$L$10)</f>
        <v>0</v>
      </c>
      <c r="X3116" s="14">
        <f t="shared" si="976"/>
        <v>152.76</v>
      </c>
      <c r="Y3116" s="14">
        <f t="shared" si="977"/>
        <v>0</v>
      </c>
      <c r="Z3116" s="14">
        <f t="shared" si="978"/>
        <v>364.94900000000007</v>
      </c>
      <c r="AA3116" s="14">
        <f t="shared" si="979"/>
        <v>0</v>
      </c>
      <c r="AB3116" s="14">
        <f t="shared" si="983"/>
        <v>0</v>
      </c>
      <c r="AC3116" s="15">
        <f t="shared" si="982"/>
        <v>517.70000000000005</v>
      </c>
      <c r="AD3116" s="48">
        <f>(ROUND(AC3116-AC3109,1)/AC3109)</f>
        <v>-1.559231793116562E-2</v>
      </c>
      <c r="AE3116" s="113"/>
      <c r="AF3116" s="60"/>
    </row>
    <row r="3117" spans="1:32">
      <c r="A3117" s="99" t="s">
        <v>846</v>
      </c>
      <c r="B3117" s="91"/>
      <c r="C3117" s="21" t="s">
        <v>3</v>
      </c>
      <c r="D3117" s="12">
        <v>67</v>
      </c>
      <c r="E3117" s="12">
        <v>0</v>
      </c>
      <c r="F3117" s="12">
        <v>0</v>
      </c>
      <c r="G3117" s="12">
        <v>134</v>
      </c>
      <c r="H3117" s="12">
        <v>0</v>
      </c>
      <c r="I3117" s="13">
        <v>40</v>
      </c>
      <c r="J3117" s="13">
        <v>20</v>
      </c>
      <c r="K3117" s="13">
        <v>0</v>
      </c>
      <c r="L3117" s="13">
        <v>73</v>
      </c>
      <c r="M3117" s="13">
        <v>0</v>
      </c>
      <c r="N3117" s="14">
        <f>D3117*$D$11</f>
        <v>80.399999999999991</v>
      </c>
      <c r="O3117" s="14">
        <f>E3117*$E$11</f>
        <v>0</v>
      </c>
      <c r="P3117" s="14">
        <f>F3117*$F$11</f>
        <v>0</v>
      </c>
      <c r="Q3117" s="14">
        <f>G3117*$G$11</f>
        <v>174.20000000000002</v>
      </c>
      <c r="R3117" s="14">
        <f>H3117*$H$11</f>
        <v>0</v>
      </c>
      <c r="S3117" s="14">
        <f>(N3117/100)*(I3117*$I$11)+(N3117/100)*(J3117*$J$11)</f>
        <v>72.359999999999985</v>
      </c>
      <c r="T3117" s="14">
        <f>(O3117/100)*(K3117*$K$11)</f>
        <v>0</v>
      </c>
      <c r="U3117" s="14">
        <f>(P3117/100)*(K3117*$K$11)+(P3117/100)*(L3117*$L$11)</f>
        <v>0</v>
      </c>
      <c r="V3117" s="14">
        <f>(Q3117/100)*(L3117*$L$11)</f>
        <v>190.74900000000002</v>
      </c>
      <c r="W3117" s="14">
        <f>(R3117/100)*(K3117*$K$11)+(R3117/100)*(L3117*$L$11)</f>
        <v>0</v>
      </c>
      <c r="X3117" s="14">
        <f t="shared" si="976"/>
        <v>152.76</v>
      </c>
      <c r="Y3117" s="14">
        <f t="shared" si="977"/>
        <v>0</v>
      </c>
      <c r="Z3117" s="14">
        <f t="shared" si="978"/>
        <v>0</v>
      </c>
      <c r="AA3117" s="14">
        <f t="shared" si="979"/>
        <v>364.94900000000007</v>
      </c>
      <c r="AB3117" s="14">
        <f t="shared" si="983"/>
        <v>0</v>
      </c>
      <c r="AC3117" s="15">
        <f t="shared" si="982"/>
        <v>517.70000000000005</v>
      </c>
      <c r="AD3117" s="48">
        <f>(ROUND(AC3117-AC3109,1)/AC3109)</f>
        <v>-1.559231793116562E-2</v>
      </c>
      <c r="AE3117" s="113"/>
      <c r="AF3117" s="60"/>
    </row>
    <row r="3118" spans="1:32">
      <c r="A3118" s="99" t="s">
        <v>847</v>
      </c>
      <c r="B3118" s="91"/>
      <c r="C3118" s="21" t="s">
        <v>4</v>
      </c>
      <c r="D3118" s="12">
        <v>67</v>
      </c>
      <c r="E3118" s="12">
        <v>0</v>
      </c>
      <c r="F3118" s="12">
        <v>0</v>
      </c>
      <c r="G3118" s="12">
        <v>0</v>
      </c>
      <c r="H3118" s="12">
        <v>134</v>
      </c>
      <c r="I3118" s="13">
        <v>40</v>
      </c>
      <c r="J3118" s="13">
        <v>20</v>
      </c>
      <c r="K3118" s="13">
        <v>36.5</v>
      </c>
      <c r="L3118" s="13">
        <v>36.5</v>
      </c>
      <c r="M3118" s="13">
        <v>0</v>
      </c>
      <c r="N3118" s="14">
        <f>D3118*$D$12</f>
        <v>80.399999999999991</v>
      </c>
      <c r="O3118" s="14">
        <f>E3118*$E$12</f>
        <v>0</v>
      </c>
      <c r="P3118" s="14">
        <f>F3118*$F$12</f>
        <v>0</v>
      </c>
      <c r="Q3118" s="14">
        <f>G3118*$G$12</f>
        <v>0</v>
      </c>
      <c r="R3118" s="14">
        <f>H3118*$H$12</f>
        <v>174.20000000000002</v>
      </c>
      <c r="S3118" s="14">
        <f>(N3118/100)*(I3118*$I$12)+(N3118/100)*(J3118*$J$12)</f>
        <v>72.359999999999985</v>
      </c>
      <c r="T3118" s="14">
        <f>(O3118/100)*(K3118*$K$12)</f>
        <v>0</v>
      </c>
      <c r="U3118" s="14">
        <f>(P3118/100)*(K3118*$K$12)+(P3118/100)*(L3118*$L$12)</f>
        <v>0</v>
      </c>
      <c r="V3118" s="14">
        <f>(Q3118/100)*(L3118*$L$12)</f>
        <v>0</v>
      </c>
      <c r="W3118" s="14">
        <f>(R3118/100)*(K3118*$K$12)+(R3118/100)*(L3118*$L$12)</f>
        <v>190.74900000000002</v>
      </c>
      <c r="X3118" s="14">
        <f t="shared" si="976"/>
        <v>152.76</v>
      </c>
      <c r="Y3118" s="14">
        <f t="shared" si="977"/>
        <v>0</v>
      </c>
      <c r="Z3118" s="14">
        <f t="shared" si="978"/>
        <v>0</v>
      </c>
      <c r="AA3118" s="14">
        <f t="shared" si="979"/>
        <v>0</v>
      </c>
      <c r="AB3118" s="14">
        <f t="shared" si="983"/>
        <v>364.94900000000007</v>
      </c>
      <c r="AC3118" s="15">
        <f t="shared" si="982"/>
        <v>517.70000000000005</v>
      </c>
      <c r="AD3118" s="48">
        <f>(ROUND(AC3118-AC3109,1)/AC3109)</f>
        <v>-1.559231793116562E-2</v>
      </c>
      <c r="AE3118" s="113"/>
      <c r="AF3118" s="60"/>
    </row>
    <row r="3119" spans="1:32">
      <c r="A3119" s="99" t="s">
        <v>848</v>
      </c>
      <c r="B3119" s="91"/>
      <c r="C3119" s="21" t="s">
        <v>328</v>
      </c>
      <c r="D3119" s="12">
        <v>134</v>
      </c>
      <c r="E3119" s="12">
        <v>0</v>
      </c>
      <c r="F3119" s="12">
        <v>60</v>
      </c>
      <c r="G3119" s="12">
        <v>0</v>
      </c>
      <c r="H3119" s="12">
        <v>0</v>
      </c>
      <c r="I3119" s="13">
        <v>40</v>
      </c>
      <c r="J3119" s="13">
        <v>20</v>
      </c>
      <c r="K3119" s="13">
        <v>20</v>
      </c>
      <c r="L3119" s="13">
        <v>20</v>
      </c>
      <c r="M3119" s="13">
        <v>58</v>
      </c>
      <c r="N3119" s="14">
        <f>D3119*$D$13</f>
        <v>174.20000000000002</v>
      </c>
      <c r="O3119" s="14">
        <f>E3119*$E$13</f>
        <v>0</v>
      </c>
      <c r="P3119" s="14">
        <f>F3119*$F$13</f>
        <v>78</v>
      </c>
      <c r="Q3119" s="14">
        <f>G3119*$G$13</f>
        <v>0</v>
      </c>
      <c r="R3119" s="14">
        <f>H3119*$H$13</f>
        <v>0</v>
      </c>
      <c r="S3119" s="14">
        <f>(N3119/100)*(I3119*$I$14)+(N3119/100)*(J3119*$J$14)+(N3119/100)*(M3119*$M$14)</f>
        <v>308.33400000000006</v>
      </c>
      <c r="T3119" s="14">
        <f>(O3119/100)*(K3119*$K$13)+(O3119/100)*(M3119*$M$13)</f>
        <v>0</v>
      </c>
      <c r="U3119" s="14">
        <f>(P3119/100)*(K3119*$K$13)+(P3119/100)*(L3119*$L$13)+(P3119/100)*(M3119*$M$13)</f>
        <v>114.66</v>
      </c>
      <c r="V3119" s="14">
        <f>(Q3119/100)*(L3119*$L$13)+(Q3119/100)*(M3119*$M$13)</f>
        <v>0</v>
      </c>
      <c r="W3119" s="14">
        <f>(R3119/100)*(K3119*$K$13)+(R3119/100)*(L3119*$L$13)+(R3119/100)*(M3119*$M$13)</f>
        <v>0</v>
      </c>
      <c r="X3119" s="14">
        <f t="shared" si="976"/>
        <v>482.53400000000011</v>
      </c>
      <c r="Y3119" s="14">
        <f t="shared" si="977"/>
        <v>0</v>
      </c>
      <c r="Z3119" s="14">
        <f t="shared" si="978"/>
        <v>192.66</v>
      </c>
      <c r="AA3119" s="14">
        <f t="shared" si="979"/>
        <v>0</v>
      </c>
      <c r="AB3119" s="14">
        <f t="shared" si="983"/>
        <v>0</v>
      </c>
      <c r="AC3119" s="15">
        <f t="shared" si="982"/>
        <v>675.2</v>
      </c>
      <c r="AD3119" s="48">
        <f>(ROUND(AC3119-AC3109,1)/AC3109)</f>
        <v>0.28389427647841797</v>
      </c>
      <c r="AE3119" s="113"/>
      <c r="AF3119" s="60"/>
    </row>
    <row r="3120" spans="1:32">
      <c r="A3120" s="99" t="s">
        <v>849</v>
      </c>
      <c r="B3120" s="91"/>
      <c r="C3120" s="21" t="s">
        <v>329</v>
      </c>
      <c r="D3120" s="12">
        <v>155</v>
      </c>
      <c r="E3120" s="12">
        <v>0</v>
      </c>
      <c r="F3120" s="12">
        <v>0</v>
      </c>
      <c r="G3120" s="12">
        <v>0</v>
      </c>
      <c r="H3120" s="12">
        <v>0</v>
      </c>
      <c r="I3120" s="13">
        <v>40</v>
      </c>
      <c r="J3120" s="13">
        <v>20</v>
      </c>
      <c r="K3120" s="13">
        <v>96</v>
      </c>
      <c r="L3120" s="13">
        <v>0</v>
      </c>
      <c r="M3120" s="13">
        <v>0</v>
      </c>
      <c r="N3120" s="14">
        <f>D3120*$D$14</f>
        <v>201.5</v>
      </c>
      <c r="O3120" s="14">
        <f>E3120*$E$14</f>
        <v>0</v>
      </c>
      <c r="P3120" s="14">
        <f>F3120*$F$14</f>
        <v>0</v>
      </c>
      <c r="Q3120" s="14">
        <f>G3120*$G$14</f>
        <v>0</v>
      </c>
      <c r="R3120" s="14">
        <f>H3120*$H$14</f>
        <v>0</v>
      </c>
      <c r="S3120" s="14">
        <f>(N3120/100)*(I3120*$I$14)+(N3120/100)*(J3120*$J$14)+(N3120/100)*(K3120*$K$14)</f>
        <v>471.51000000000005</v>
      </c>
      <c r="T3120" s="14">
        <f>(O3120/100)*(K3120*$K$14)</f>
        <v>0</v>
      </c>
      <c r="U3120" s="14">
        <f>(P3120/100)*(K3120*$K$14)+(P3120/100)*(L3120*$L$14)</f>
        <v>0</v>
      </c>
      <c r="V3120" s="14">
        <f>(Q3120/100)*(L3120*$L$14)</f>
        <v>0</v>
      </c>
      <c r="W3120" s="14">
        <f>(R3120/100)*(K3120*$L$14)+(R3120/100)*(L3120*$M$14)</f>
        <v>0</v>
      </c>
      <c r="X3120" s="14">
        <f t="shared" si="976"/>
        <v>673.01</v>
      </c>
      <c r="Y3120" s="14">
        <f t="shared" si="977"/>
        <v>0</v>
      </c>
      <c r="Z3120" s="14">
        <f t="shared" si="978"/>
        <v>0</v>
      </c>
      <c r="AA3120" s="14">
        <f t="shared" si="979"/>
        <v>0</v>
      </c>
      <c r="AB3120" s="14">
        <f t="shared" si="983"/>
        <v>0</v>
      </c>
      <c r="AC3120" s="15">
        <f t="shared" si="982"/>
        <v>673</v>
      </c>
      <c r="AD3120" s="48">
        <f>(ROUND(AC3120-AC3109,1)/AC3109)</f>
        <v>0.27971097166761744</v>
      </c>
      <c r="AE3120" s="113"/>
      <c r="AF3120" s="60"/>
    </row>
    <row r="3121" spans="1:32">
      <c r="A3121" s="99"/>
      <c r="B3121" s="91"/>
      <c r="C3121" s="21" t="s">
        <v>330</v>
      </c>
      <c r="D3121" s="12">
        <v>155</v>
      </c>
      <c r="E3121" s="12">
        <v>0</v>
      </c>
      <c r="F3121" s="12">
        <v>0</v>
      </c>
      <c r="G3121" s="12">
        <v>0</v>
      </c>
      <c r="H3121" s="12">
        <v>0</v>
      </c>
      <c r="I3121" s="13">
        <v>40</v>
      </c>
      <c r="J3121" s="13">
        <v>20</v>
      </c>
      <c r="K3121" s="13">
        <v>0</v>
      </c>
      <c r="L3121" s="13">
        <v>96</v>
      </c>
      <c r="M3121" s="13">
        <v>0</v>
      </c>
      <c r="N3121" s="14">
        <f>D3121*$D$15</f>
        <v>201.5</v>
      </c>
      <c r="O3121" s="14">
        <f>E3121*$E$15</f>
        <v>0</v>
      </c>
      <c r="P3121" s="14">
        <f>F3121*$F$15</f>
        <v>0</v>
      </c>
      <c r="Q3121" s="14">
        <f>G3121*$G$15</f>
        <v>0</v>
      </c>
      <c r="R3121" s="14">
        <f>H3121*$H$15</f>
        <v>0</v>
      </c>
      <c r="S3121" s="14">
        <f>(N3121/100)*(I3121*$I$15)+(N3121/100)*(J3121*$J$15)+(N3121/100)*(L3121*$L$15)</f>
        <v>471.51000000000005</v>
      </c>
      <c r="T3121" s="14">
        <f>(O3121/100)*(K3121*$K$15)</f>
        <v>0</v>
      </c>
      <c r="U3121" s="14">
        <f>(P3121/100)*(K3121*$K$15)+(P3121/100)*(L3121*$L$15)</f>
        <v>0</v>
      </c>
      <c r="V3121" s="14">
        <f>(Q3121/100)*(L3121*$L$15)</f>
        <v>0</v>
      </c>
      <c r="W3121" s="14">
        <f>(R3121/100)*(K3121*$K$15)+(R3121/100)*(L3121*$L$15)</f>
        <v>0</v>
      </c>
      <c r="X3121" s="14">
        <f t="shared" si="976"/>
        <v>673.01</v>
      </c>
      <c r="Y3121" s="14">
        <f t="shared" si="977"/>
        <v>0</v>
      </c>
      <c r="Z3121" s="14">
        <f t="shared" si="978"/>
        <v>0</v>
      </c>
      <c r="AA3121" s="14">
        <f t="shared" si="979"/>
        <v>0</v>
      </c>
      <c r="AB3121" s="14">
        <f t="shared" si="983"/>
        <v>0</v>
      </c>
      <c r="AC3121" s="15">
        <f t="shared" si="982"/>
        <v>673</v>
      </c>
      <c r="AD3121" s="48">
        <f>(ROUND(AC3121-AC3109,1)/AC3109)</f>
        <v>0.27971097166761744</v>
      </c>
      <c r="AE3121" s="113"/>
      <c r="AF3121" s="60"/>
    </row>
    <row r="3122" spans="1:32">
      <c r="A3122" s="99"/>
      <c r="B3122" s="91"/>
      <c r="C3122" s="21" t="s">
        <v>326</v>
      </c>
      <c r="D3122" s="12">
        <v>134</v>
      </c>
      <c r="E3122" s="12">
        <v>0</v>
      </c>
      <c r="F3122" s="12">
        <v>60</v>
      </c>
      <c r="G3122" s="12">
        <v>0</v>
      </c>
      <c r="H3122" s="12">
        <v>0</v>
      </c>
      <c r="I3122" s="13">
        <v>40</v>
      </c>
      <c r="J3122" s="13">
        <v>56</v>
      </c>
      <c r="K3122" s="13">
        <v>20</v>
      </c>
      <c r="L3122" s="13">
        <v>20</v>
      </c>
      <c r="M3122" s="13">
        <v>0</v>
      </c>
      <c r="N3122" s="14">
        <f>D3122*$D$16</f>
        <v>174.20000000000002</v>
      </c>
      <c r="O3122" s="14">
        <f>E3122*$E$16</f>
        <v>0</v>
      </c>
      <c r="P3122" s="14">
        <f>F3122*$F$16</f>
        <v>78</v>
      </c>
      <c r="Q3122" s="14">
        <f>G3122*$G$16</f>
        <v>0</v>
      </c>
      <c r="R3122" s="14">
        <f>H3122*$H$16</f>
        <v>0</v>
      </c>
      <c r="S3122" s="14">
        <f>(N3122/100)*(I3122*$I$16)+(N3122/100)*(J3122*$J$16)</f>
        <v>294.0496</v>
      </c>
      <c r="T3122" s="14">
        <f>(O3122/100)*(K3122*$K$16)</f>
        <v>0</v>
      </c>
      <c r="U3122" s="14">
        <f>(P3122/100)*(K3122*$K$16)+(P3122/100)*(L3122*$L$16)</f>
        <v>46.800000000000004</v>
      </c>
      <c r="V3122" s="14">
        <f>(Q3122/100)*(L3122*$L$16)</f>
        <v>0</v>
      </c>
      <c r="W3122" s="14">
        <f>(R3122/100)*(K3122*$K$16)+(R3122/100)*(L3122*$L$16)</f>
        <v>0</v>
      </c>
      <c r="X3122" s="14">
        <f t="shared" si="976"/>
        <v>468.24959999999999</v>
      </c>
      <c r="Y3122" s="14">
        <f t="shared" si="977"/>
        <v>0</v>
      </c>
      <c r="Z3122" s="14">
        <f t="shared" si="978"/>
        <v>124.80000000000001</v>
      </c>
      <c r="AA3122" s="14">
        <f t="shared" si="979"/>
        <v>0</v>
      </c>
      <c r="AB3122" s="14">
        <f t="shared" si="983"/>
        <v>0</v>
      </c>
      <c r="AC3122" s="15">
        <f t="shared" si="982"/>
        <v>593</v>
      </c>
      <c r="AD3122" s="48">
        <f>(ROUND(AC3122-AC3109,1)/AC3109)</f>
        <v>0.12759079672941623</v>
      </c>
      <c r="AE3122" s="113"/>
      <c r="AF3122" s="60"/>
    </row>
    <row r="3123" spans="1:32">
      <c r="A3123" s="99"/>
      <c r="B3123" s="91"/>
      <c r="C3123" s="21" t="s">
        <v>327</v>
      </c>
      <c r="D3123" s="12">
        <v>134</v>
      </c>
      <c r="E3123" s="12">
        <v>0</v>
      </c>
      <c r="F3123" s="12">
        <v>60</v>
      </c>
      <c r="G3123" s="12">
        <v>0</v>
      </c>
      <c r="H3123" s="12">
        <v>0</v>
      </c>
      <c r="I3123" s="13">
        <v>78</v>
      </c>
      <c r="J3123" s="13">
        <v>20</v>
      </c>
      <c r="K3123" s="13">
        <v>20</v>
      </c>
      <c r="L3123" s="13">
        <v>20</v>
      </c>
      <c r="M3123" s="13">
        <v>0</v>
      </c>
      <c r="N3123" s="14">
        <f>D3123*$D$17</f>
        <v>174.20000000000002</v>
      </c>
      <c r="O3123" s="14">
        <f>E3123*$E$17</f>
        <v>0</v>
      </c>
      <c r="P3123" s="14">
        <f>F3123*$F$17</f>
        <v>78</v>
      </c>
      <c r="Q3123" s="14">
        <f>G3123*$G$17</f>
        <v>0</v>
      </c>
      <c r="R3123" s="14">
        <f>H3123*$H$17</f>
        <v>0</v>
      </c>
      <c r="S3123" s="14">
        <f>(N3123/100)*(I3123*$I$17)+(N3123/100)*(J3123*$J$17)</f>
        <v>347.35479999999995</v>
      </c>
      <c r="T3123" s="14">
        <f>(O3123/100)*(K3123*$K$17)</f>
        <v>0</v>
      </c>
      <c r="U3123" s="14">
        <f>(P3123/100)*(K3123*$K$17)+(P3123/100)*(L3123*$L$17)</f>
        <v>46.800000000000004</v>
      </c>
      <c r="V3123" s="14">
        <f>(Q3123/100)*(L3123*$L$17)</f>
        <v>0</v>
      </c>
      <c r="W3123" s="14">
        <f>(R3123/100)*(K3123*$K$17)+(R3123/100)*(L3123*$L$17)</f>
        <v>0</v>
      </c>
      <c r="X3123" s="14">
        <f t="shared" si="976"/>
        <v>521.5548</v>
      </c>
      <c r="Y3123" s="14">
        <f t="shared" si="977"/>
        <v>0</v>
      </c>
      <c r="Z3123" s="14">
        <f t="shared" si="978"/>
        <v>124.80000000000001</v>
      </c>
      <c r="AA3123" s="14">
        <f t="shared" si="979"/>
        <v>0</v>
      </c>
      <c r="AB3123" s="14">
        <f t="shared" si="983"/>
        <v>0</v>
      </c>
      <c r="AC3123" s="15">
        <f t="shared" si="982"/>
        <v>646.4</v>
      </c>
      <c r="AD3123" s="48">
        <f>(ROUND(AC3123-AC3109,1)/AC3109)</f>
        <v>0.22913101350066553</v>
      </c>
      <c r="AE3123" s="113"/>
      <c r="AF3123" s="60"/>
    </row>
    <row r="3124" spans="1:32">
      <c r="A3124" s="106" t="s">
        <v>0</v>
      </c>
      <c r="B3124" s="92" t="s">
        <v>148</v>
      </c>
      <c r="C3124" s="50" t="s">
        <v>242</v>
      </c>
      <c r="D3124" s="11">
        <v>140</v>
      </c>
      <c r="E3124" s="11">
        <v>0</v>
      </c>
      <c r="F3124" s="11">
        <v>0</v>
      </c>
      <c r="G3124" s="11">
        <v>0</v>
      </c>
      <c r="H3124" s="11">
        <v>0</v>
      </c>
      <c r="I3124" s="51">
        <v>40</v>
      </c>
      <c r="J3124" s="51">
        <v>10</v>
      </c>
      <c r="K3124" s="51">
        <v>0</v>
      </c>
      <c r="L3124" s="51">
        <v>50</v>
      </c>
      <c r="M3124" s="51">
        <v>0</v>
      </c>
      <c r="N3124" s="52">
        <f>D3124*$D$3</f>
        <v>210</v>
      </c>
      <c r="O3124" s="52">
        <f>E3124*$E$3</f>
        <v>0</v>
      </c>
      <c r="P3124" s="52">
        <f>F3124*$F$3</f>
        <v>0</v>
      </c>
      <c r="Q3124" s="52">
        <f>G3124*$G$3</f>
        <v>0</v>
      </c>
      <c r="R3124" s="52">
        <f>H3124*$H$3</f>
        <v>0</v>
      </c>
      <c r="S3124" s="52">
        <f>(N3124/100)*(I3124*$I$3)+(N3124/100)*(J3124*$J$3)+(N3124/100)*(L3124*$L$3)</f>
        <v>315</v>
      </c>
      <c r="T3124" s="52">
        <f>(O3124/100)*(K3124*$K$3)</f>
        <v>0</v>
      </c>
      <c r="U3124" s="52">
        <f>(P3124/100)*(K3124*$K$3)+(P3124/100)*(L3124*$L$3)</f>
        <v>0</v>
      </c>
      <c r="V3124" s="52">
        <f>(Q3124/100)*(L3124*$L$3)</f>
        <v>0</v>
      </c>
      <c r="W3124" s="52">
        <f>(R3124/100)*(K3124*$K$3)+(R3124/100)*(L3124*$L$3)</f>
        <v>0</v>
      </c>
      <c r="X3124" s="52">
        <f t="shared" ref="X3124:X3138" si="984">N3124+S3124</f>
        <v>525</v>
      </c>
      <c r="Y3124" s="52">
        <f t="shared" ref="Y3124:Y3138" si="985">O3124+T3124</f>
        <v>0</v>
      </c>
      <c r="Z3124" s="52">
        <f t="shared" ref="Z3124:Z3138" si="986">P3124+U3124</f>
        <v>0</v>
      </c>
      <c r="AA3124" s="52">
        <f t="shared" ref="AA3124:AA3138" si="987">Q3124+V3124</f>
        <v>0</v>
      </c>
      <c r="AB3124" s="52">
        <f>R3124+W3124</f>
        <v>0</v>
      </c>
      <c r="AC3124" s="53">
        <f>ROUND(X3124+Y3124+Z3124+AA3124+AB3124,1)</f>
        <v>525</v>
      </c>
      <c r="AD3124" s="58" t="s">
        <v>330</v>
      </c>
      <c r="AE3124" s="113" t="s">
        <v>814</v>
      </c>
      <c r="AF3124" s="60"/>
    </row>
    <row r="3125" spans="1:32">
      <c r="A3125" s="99" t="s">
        <v>815</v>
      </c>
      <c r="B3125" s="93">
        <v>30</v>
      </c>
      <c r="C3125" s="21" t="s">
        <v>325</v>
      </c>
      <c r="D3125" s="12">
        <v>140</v>
      </c>
      <c r="E3125" s="12">
        <v>0</v>
      </c>
      <c r="F3125" s="12">
        <v>0</v>
      </c>
      <c r="G3125" s="12">
        <v>0</v>
      </c>
      <c r="H3125" s="12">
        <v>0</v>
      </c>
      <c r="I3125" s="13">
        <v>60</v>
      </c>
      <c r="J3125" s="13">
        <v>31</v>
      </c>
      <c r="K3125" s="13">
        <v>0</v>
      </c>
      <c r="L3125" s="13">
        <v>50</v>
      </c>
      <c r="M3125" s="13">
        <v>0</v>
      </c>
      <c r="N3125" s="14">
        <f>D3125*$D$4</f>
        <v>182</v>
      </c>
      <c r="O3125" s="14">
        <f>E3125*$E$4</f>
        <v>0</v>
      </c>
      <c r="P3125" s="14">
        <f>F3125*$F$4</f>
        <v>0</v>
      </c>
      <c r="Q3125" s="14">
        <f>G3125*$G$4</f>
        <v>0</v>
      </c>
      <c r="R3125" s="14">
        <f>H3125*$H$4</f>
        <v>0</v>
      </c>
      <c r="S3125" s="14">
        <f>(N3125/100)*(I3125*$I$4)+(N3125/100)*(J3125*$J$4)+(N3125/100)*(L3125*$L$4)</f>
        <v>434.61599999999999</v>
      </c>
      <c r="T3125" s="14">
        <f>(O3125/100)*(K3125*$K$4)</f>
        <v>0</v>
      </c>
      <c r="U3125" s="14">
        <f>(P3125/100)*(K3125*$K$4)+(P3125/100)*(L3125*$L$4)</f>
        <v>0</v>
      </c>
      <c r="V3125" s="14">
        <f>(Q3125/100)*(L3125*$L$4)</f>
        <v>0</v>
      </c>
      <c r="W3125" s="14">
        <f>(R3125/100)*(K3125*$K$4)+(R3125/100)*(L3125*$L$4)</f>
        <v>0</v>
      </c>
      <c r="X3125" s="14">
        <f t="shared" si="984"/>
        <v>616.61599999999999</v>
      </c>
      <c r="Y3125" s="14">
        <f t="shared" si="985"/>
        <v>0</v>
      </c>
      <c r="Z3125" s="14">
        <f t="shared" si="986"/>
        <v>0</v>
      </c>
      <c r="AA3125" s="14">
        <f t="shared" si="987"/>
        <v>0</v>
      </c>
      <c r="AB3125" s="14">
        <f>R3125+W3125</f>
        <v>0</v>
      </c>
      <c r="AC3125" s="15">
        <f>ROUND(X3125+Y3125+Z3125+AA3125+AB3125,1)</f>
        <v>616.6</v>
      </c>
      <c r="AD3125" s="48">
        <f>(ROUND(AC3125-AC3124,1)/AC3124)</f>
        <v>0.17447619047619048</v>
      </c>
      <c r="AE3125" s="113"/>
      <c r="AF3125" s="60"/>
    </row>
    <row r="3126" spans="1:32">
      <c r="A3126" s="99" t="s">
        <v>816</v>
      </c>
      <c r="B3126" s="93">
        <v>0</v>
      </c>
      <c r="C3126" s="21" t="s">
        <v>850</v>
      </c>
      <c r="D3126" s="12">
        <v>140</v>
      </c>
      <c r="E3126" s="12">
        <v>0</v>
      </c>
      <c r="F3126" s="12">
        <v>0</v>
      </c>
      <c r="G3126" s="12">
        <v>0</v>
      </c>
      <c r="H3126" s="12">
        <v>0</v>
      </c>
      <c r="I3126" s="13">
        <v>40</v>
      </c>
      <c r="J3126" s="13">
        <v>10</v>
      </c>
      <c r="K3126" s="13">
        <v>0</v>
      </c>
      <c r="L3126" s="13">
        <v>50</v>
      </c>
      <c r="M3126" s="13">
        <v>0</v>
      </c>
      <c r="N3126" s="14">
        <f>D3126*$D$5</f>
        <v>196</v>
      </c>
      <c r="O3126" s="14">
        <f>E3126*$E$5</f>
        <v>0</v>
      </c>
      <c r="P3126" s="14">
        <f>F3126*$F$5</f>
        <v>0</v>
      </c>
      <c r="Q3126" s="14">
        <f>G3126*$G$5</f>
        <v>0</v>
      </c>
      <c r="R3126" s="14">
        <f>H3126*$H$5</f>
        <v>0</v>
      </c>
      <c r="S3126" s="14">
        <f>(N3126/100)*(I3126*$I$5)+(N3126/100)*(J3126*$J$5)+(N3126/100)*(L3126*$L$5)</f>
        <v>294</v>
      </c>
      <c r="T3126" s="14">
        <f>(O3126/100)*(K3126*$K$5)</f>
        <v>0</v>
      </c>
      <c r="U3126" s="14">
        <f>(P3126/100)*(K3126*$K$5)+(P3126/100)*(L3126*$L$5)</f>
        <v>0</v>
      </c>
      <c r="V3126" s="14">
        <f>(Q3126/100)*(L3126*$L$5)</f>
        <v>0</v>
      </c>
      <c r="W3126" s="14">
        <f>(R3126/100)*(K3126*$K$5)+(R3126/100)*(L3126*$L$5)</f>
        <v>0</v>
      </c>
      <c r="X3126" s="14">
        <f t="shared" si="984"/>
        <v>490</v>
      </c>
      <c r="Y3126" s="14">
        <f t="shared" si="985"/>
        <v>0</v>
      </c>
      <c r="Z3126" s="14">
        <f t="shared" si="986"/>
        <v>0</v>
      </c>
      <c r="AA3126" s="14">
        <f t="shared" si="987"/>
        <v>0</v>
      </c>
      <c r="AB3126" s="14">
        <f>R3126+W3126</f>
        <v>0</v>
      </c>
      <c r="AC3126" s="15">
        <f t="shared" ref="AC3126:AC3138" si="988">ROUND(X3126+Y3126+Z3126+AA3126+AB3126,1)</f>
        <v>490</v>
      </c>
      <c r="AD3126" s="48">
        <f>(ROUND(AC3126-AC3124,1)/AC3124)</f>
        <v>-6.6666666666666666E-2</v>
      </c>
      <c r="AE3126" s="113"/>
      <c r="AF3126" s="60"/>
    </row>
    <row r="3127" spans="1:32">
      <c r="A3127" s="99" t="s">
        <v>817</v>
      </c>
      <c r="B3127" s="93">
        <v>0</v>
      </c>
      <c r="C3127" s="21" t="s">
        <v>338</v>
      </c>
      <c r="D3127" s="12">
        <v>140</v>
      </c>
      <c r="E3127" s="12">
        <v>0</v>
      </c>
      <c r="F3127" s="12">
        <v>0</v>
      </c>
      <c r="G3127" s="12">
        <v>0</v>
      </c>
      <c r="H3127" s="12">
        <v>0</v>
      </c>
      <c r="I3127" s="13">
        <v>40</v>
      </c>
      <c r="J3127" s="13">
        <v>10</v>
      </c>
      <c r="K3127" s="13">
        <v>0</v>
      </c>
      <c r="L3127" s="13">
        <v>50</v>
      </c>
      <c r="M3127" s="13">
        <v>0</v>
      </c>
      <c r="N3127" s="14">
        <f>D3127*$D$6</f>
        <v>196</v>
      </c>
      <c r="O3127" s="14">
        <f>E3127*$E$6</f>
        <v>0</v>
      </c>
      <c r="P3127" s="14">
        <f>F3127*$F$6</f>
        <v>0</v>
      </c>
      <c r="Q3127" s="14">
        <f>G3127*$G$6</f>
        <v>0</v>
      </c>
      <c r="R3127" s="14">
        <f>H3127*$H$6</f>
        <v>0</v>
      </c>
      <c r="S3127" s="14">
        <f>(N3127/100)*(I3127*$I$6)+(N3127/100)*(J3127*$J$6)+(N3127/100)*(L3127*$L$6)</f>
        <v>294</v>
      </c>
      <c r="T3127" s="14">
        <f>(O3127/100)*(K3127*$K$6)</f>
        <v>0</v>
      </c>
      <c r="U3127" s="14">
        <f>(P3127/100)*(K3127*$K$6)+(P3127/100)*(L3127*$L$6)</f>
        <v>0</v>
      </c>
      <c r="V3127" s="14">
        <f>(Q3127/100)*(L3127*$L$6)</f>
        <v>0</v>
      </c>
      <c r="W3127" s="14">
        <f>(R3127/100)*(K3127*$K$6)+(R3127/100)*(L3127*$L$6)</f>
        <v>0</v>
      </c>
      <c r="X3127" s="14">
        <f t="shared" si="984"/>
        <v>490</v>
      </c>
      <c r="Y3127" s="14">
        <f t="shared" si="985"/>
        <v>0</v>
      </c>
      <c r="Z3127" s="14">
        <f t="shared" si="986"/>
        <v>0</v>
      </c>
      <c r="AA3127" s="14">
        <f t="shared" si="987"/>
        <v>0</v>
      </c>
      <c r="AB3127" s="14">
        <f t="shared" ref="AB3127:AB3138" si="989">R3127+W3127</f>
        <v>0</v>
      </c>
      <c r="AC3127" s="15">
        <f t="shared" si="988"/>
        <v>490</v>
      </c>
      <c r="AD3127" s="48">
        <f>(ROUND(AC3127-AC3124,1)/AC3124)</f>
        <v>-6.6666666666666666E-2</v>
      </c>
      <c r="AE3127" s="113"/>
      <c r="AF3127" s="60"/>
    </row>
    <row r="3128" spans="1:32">
      <c r="A3128" s="99" t="s">
        <v>818</v>
      </c>
      <c r="B3128" s="93">
        <v>20</v>
      </c>
      <c r="C3128" s="21" t="s">
        <v>339</v>
      </c>
      <c r="D3128" s="12">
        <v>140</v>
      </c>
      <c r="E3128" s="12">
        <v>0</v>
      </c>
      <c r="F3128" s="12">
        <v>0</v>
      </c>
      <c r="G3128" s="12">
        <v>0</v>
      </c>
      <c r="H3128" s="12">
        <v>0</v>
      </c>
      <c r="I3128" s="13">
        <v>40</v>
      </c>
      <c r="J3128" s="13">
        <v>10</v>
      </c>
      <c r="K3128" s="13">
        <v>0</v>
      </c>
      <c r="L3128" s="13">
        <v>50</v>
      </c>
      <c r="M3128" s="13">
        <v>0</v>
      </c>
      <c r="N3128" s="14">
        <f>D3128*$D$7</f>
        <v>196</v>
      </c>
      <c r="O3128" s="14">
        <f>E3128*$E$7</f>
        <v>0</v>
      </c>
      <c r="P3128" s="14">
        <f>F3128*$F$7</f>
        <v>0</v>
      </c>
      <c r="Q3128" s="14">
        <f>G3128*$G$7</f>
        <v>0</v>
      </c>
      <c r="R3128" s="14">
        <f>H3128*$H$7</f>
        <v>0</v>
      </c>
      <c r="S3128" s="14">
        <f>(N3128/100)*(I3128*$I$7)+(N3128/100)*(J3128*$J$7)+(N3128/100)*(L3128*$L$7)</f>
        <v>294</v>
      </c>
      <c r="T3128" s="14">
        <f>(O3128/100)*(K3128*$K$7)</f>
        <v>0</v>
      </c>
      <c r="U3128" s="14">
        <f>(P3128/100)*(K3128*$K$7)+(P3128/100)*(L3128*$L$7)</f>
        <v>0</v>
      </c>
      <c r="V3128" s="14">
        <f>(Q3128/100)*(L3128*$L$7)</f>
        <v>0</v>
      </c>
      <c r="W3128" s="14">
        <f>(R3128/100)*(K3128*$K$7)+(R3128/100)*(L3128*$L$7)</f>
        <v>0</v>
      </c>
      <c r="X3128" s="14">
        <f t="shared" si="984"/>
        <v>490</v>
      </c>
      <c r="Y3128" s="14">
        <f t="shared" si="985"/>
        <v>0</v>
      </c>
      <c r="Z3128" s="14">
        <f t="shared" si="986"/>
        <v>0</v>
      </c>
      <c r="AA3128" s="14">
        <f t="shared" si="987"/>
        <v>0</v>
      </c>
      <c r="AB3128" s="14">
        <f t="shared" si="989"/>
        <v>0</v>
      </c>
      <c r="AC3128" s="15">
        <f t="shared" si="988"/>
        <v>490</v>
      </c>
      <c r="AD3128" s="48">
        <f>(ROUND(AC3128-AC3124,1)/AC3124)</f>
        <v>-6.6666666666666666E-2</v>
      </c>
      <c r="AE3128" s="113"/>
      <c r="AF3128" s="60"/>
    </row>
    <row r="3129" spans="1:32">
      <c r="A3129" s="99" t="s">
        <v>667</v>
      </c>
      <c r="B3129" s="93"/>
      <c r="C3129" s="21" t="s">
        <v>340</v>
      </c>
      <c r="D3129" s="12">
        <v>140</v>
      </c>
      <c r="E3129" s="12">
        <v>0</v>
      </c>
      <c r="F3129" s="12">
        <v>0</v>
      </c>
      <c r="G3129" s="12">
        <v>0</v>
      </c>
      <c r="H3129" s="12">
        <v>0</v>
      </c>
      <c r="I3129" s="13">
        <v>40</v>
      </c>
      <c r="J3129" s="13">
        <v>10</v>
      </c>
      <c r="K3129" s="13">
        <v>0</v>
      </c>
      <c r="L3129" s="13">
        <v>50</v>
      </c>
      <c r="M3129" s="13">
        <v>0</v>
      </c>
      <c r="N3129" s="14">
        <f>D3129*$D$8</f>
        <v>196</v>
      </c>
      <c r="O3129" s="14">
        <f>E3129*$E$8</f>
        <v>0</v>
      </c>
      <c r="P3129" s="14">
        <f>F3129*$F$8</f>
        <v>0</v>
      </c>
      <c r="Q3129" s="14">
        <f>G3129*$G$8</f>
        <v>0</v>
      </c>
      <c r="R3129" s="14">
        <f>H3129*$H$8</f>
        <v>0</v>
      </c>
      <c r="S3129" s="14">
        <f>(N3129/100)*(I3129*$I$8)+(N3129/100)*(J3129*$J$8)+(N3129/100)*(L3129*$L$8)</f>
        <v>294</v>
      </c>
      <c r="T3129" s="14">
        <f>(O3129/100)*(K3129*$K$8)</f>
        <v>0</v>
      </c>
      <c r="U3129" s="14">
        <f>(P3129/100)*(K3129*$K$8)+(P3129/100)*(L3129*$L$8)</f>
        <v>0</v>
      </c>
      <c r="V3129" s="14">
        <f>(Q3129/100)*(L3129*$L$8)</f>
        <v>0</v>
      </c>
      <c r="W3129" s="14">
        <f>(R3129/100)*(K3129*$K$8)+(R3129/100)*(L3129*$L$8)</f>
        <v>0</v>
      </c>
      <c r="X3129" s="14">
        <f t="shared" si="984"/>
        <v>490</v>
      </c>
      <c r="Y3129" s="14">
        <f t="shared" si="985"/>
        <v>0</v>
      </c>
      <c r="Z3129" s="14">
        <f t="shared" si="986"/>
        <v>0</v>
      </c>
      <c r="AA3129" s="14">
        <f t="shared" si="987"/>
        <v>0</v>
      </c>
      <c r="AB3129" s="14">
        <f t="shared" si="989"/>
        <v>0</v>
      </c>
      <c r="AC3129" s="15">
        <f t="shared" si="988"/>
        <v>490</v>
      </c>
      <c r="AD3129" s="48">
        <f>(ROUND(AC3129-AC3124,1)/AC3124)</f>
        <v>-6.6666666666666666E-2</v>
      </c>
      <c r="AE3129" s="113"/>
      <c r="AF3129" s="60"/>
    </row>
    <row r="3130" spans="1:32">
      <c r="A3130" s="99" t="s">
        <v>606</v>
      </c>
      <c r="B3130" s="93"/>
      <c r="C3130" s="21" t="s">
        <v>1</v>
      </c>
      <c r="D3130" s="12">
        <v>70</v>
      </c>
      <c r="E3130" s="12">
        <v>140</v>
      </c>
      <c r="F3130" s="12">
        <v>0</v>
      </c>
      <c r="G3130" s="12">
        <v>0</v>
      </c>
      <c r="H3130" s="12">
        <v>0</v>
      </c>
      <c r="I3130" s="13">
        <v>40</v>
      </c>
      <c r="J3130" s="13">
        <v>10</v>
      </c>
      <c r="K3130" s="13">
        <v>128</v>
      </c>
      <c r="L3130" s="13">
        <v>0</v>
      </c>
      <c r="M3130" s="13">
        <v>0</v>
      </c>
      <c r="N3130" s="14">
        <f>D3130*$D$9</f>
        <v>84</v>
      </c>
      <c r="O3130" s="14">
        <f>E3130*$E$9</f>
        <v>182</v>
      </c>
      <c r="P3130" s="14">
        <f>F3130*$F$9</f>
        <v>0</v>
      </c>
      <c r="Q3130" s="14">
        <f>G3130*$G$9</f>
        <v>0</v>
      </c>
      <c r="R3130" s="14">
        <f>H3130*$H$9</f>
        <v>0</v>
      </c>
      <c r="S3130" s="14">
        <f>(N3130/100)*(I3130*$I$9)+(N3130/100)*(J3130*$J$9)+(N3130/100)*(L3130*$L$9)</f>
        <v>63</v>
      </c>
      <c r="T3130" s="14">
        <f>(O3130/100)*(K3130*$K$9)</f>
        <v>349.44</v>
      </c>
      <c r="U3130" s="14">
        <f>(P3130/100)*(K3130*$K$9)+(P3130/100)*(L3130*$L$9)</f>
        <v>0</v>
      </c>
      <c r="V3130" s="14">
        <f>(Q3130/100)*(L3130*$L$9)</f>
        <v>0</v>
      </c>
      <c r="W3130" s="14">
        <f>(R3130/100)*(K3130*$K$9)+(R3130/100)*(L3130*$L$9)</f>
        <v>0</v>
      </c>
      <c r="X3130" s="14">
        <f t="shared" si="984"/>
        <v>147</v>
      </c>
      <c r="Y3130" s="14">
        <f t="shared" si="985"/>
        <v>531.44000000000005</v>
      </c>
      <c r="Z3130" s="14">
        <f t="shared" si="986"/>
        <v>0</v>
      </c>
      <c r="AA3130" s="14">
        <f t="shared" si="987"/>
        <v>0</v>
      </c>
      <c r="AB3130" s="14">
        <f t="shared" si="989"/>
        <v>0</v>
      </c>
      <c r="AC3130" s="15">
        <f t="shared" si="988"/>
        <v>678.4</v>
      </c>
      <c r="AD3130" s="48">
        <f>(ROUND(AC3130-AC3124,1)/AC3124)</f>
        <v>0.29219047619047622</v>
      </c>
      <c r="AE3130" s="113"/>
      <c r="AF3130" s="60"/>
    </row>
    <row r="3131" spans="1:32">
      <c r="A3131" s="99" t="s">
        <v>845</v>
      </c>
      <c r="B3131" s="93"/>
      <c r="C3131" s="21" t="s">
        <v>2</v>
      </c>
      <c r="D3131" s="12">
        <v>70</v>
      </c>
      <c r="E3131" s="12">
        <v>0</v>
      </c>
      <c r="F3131" s="12">
        <v>140</v>
      </c>
      <c r="G3131" s="12">
        <v>0</v>
      </c>
      <c r="H3131" s="12">
        <v>0</v>
      </c>
      <c r="I3131" s="13">
        <v>40</v>
      </c>
      <c r="J3131" s="13">
        <v>10</v>
      </c>
      <c r="K3131" s="13">
        <v>52.5</v>
      </c>
      <c r="L3131" s="13">
        <v>52.5</v>
      </c>
      <c r="M3131" s="13">
        <v>0</v>
      </c>
      <c r="N3131" s="14">
        <f>D3131*$D$10</f>
        <v>84</v>
      </c>
      <c r="O3131" s="14">
        <f>E3131*$E$10</f>
        <v>0</v>
      </c>
      <c r="P3131" s="14">
        <f>F3131*$F$10</f>
        <v>182</v>
      </c>
      <c r="Q3131" s="14">
        <f>G3131*$G$10</f>
        <v>0</v>
      </c>
      <c r="R3131" s="14">
        <f>H3131*$H$10</f>
        <v>0</v>
      </c>
      <c r="S3131" s="14">
        <f>(N3131/100)*(I3131*$I$10)+(N3131/100)*(J3131*$J$10)+(N3131/100)*(L3131*$L$10)</f>
        <v>129.14999999999998</v>
      </c>
      <c r="T3131" s="14">
        <f>(O3131/100)*(K3131*$J$10)</f>
        <v>0</v>
      </c>
      <c r="U3131" s="14">
        <f>(P3131/100)*(K3131*$K$10)+(P3131/100)*(L3131*$L$10)</f>
        <v>286.65000000000003</v>
      </c>
      <c r="V3131" s="14">
        <f>(Q3131/100)*(L3131*$L$10)</f>
        <v>0</v>
      </c>
      <c r="W3131" s="14">
        <f>(R3131/100)*(K3131*$K$10)+(R3131/100)*(L3131*$L$10)</f>
        <v>0</v>
      </c>
      <c r="X3131" s="14">
        <f t="shared" si="984"/>
        <v>213.14999999999998</v>
      </c>
      <c r="Y3131" s="14">
        <f t="shared" si="985"/>
        <v>0</v>
      </c>
      <c r="Z3131" s="14">
        <f t="shared" si="986"/>
        <v>468.65000000000003</v>
      </c>
      <c r="AA3131" s="14">
        <f t="shared" si="987"/>
        <v>0</v>
      </c>
      <c r="AB3131" s="14">
        <f t="shared" si="989"/>
        <v>0</v>
      </c>
      <c r="AC3131" s="15">
        <f t="shared" si="988"/>
        <v>681.8</v>
      </c>
      <c r="AD3131" s="48">
        <f>(ROUND(AC3131-AC3124,1)/AC3124)</f>
        <v>0.29866666666666669</v>
      </c>
      <c r="AE3131" s="113"/>
      <c r="AF3131" s="60"/>
    </row>
    <row r="3132" spans="1:32">
      <c r="A3132" s="99" t="s">
        <v>846</v>
      </c>
      <c r="B3132" s="93"/>
      <c r="C3132" s="21" t="s">
        <v>3</v>
      </c>
      <c r="D3132" s="12">
        <v>70</v>
      </c>
      <c r="E3132" s="12">
        <v>0</v>
      </c>
      <c r="F3132" s="12">
        <v>0</v>
      </c>
      <c r="G3132" s="12">
        <v>140</v>
      </c>
      <c r="H3132" s="12">
        <v>0</v>
      </c>
      <c r="I3132" s="13">
        <v>40</v>
      </c>
      <c r="J3132" s="13">
        <v>10</v>
      </c>
      <c r="K3132" s="13">
        <v>0</v>
      </c>
      <c r="L3132" s="13">
        <v>89</v>
      </c>
      <c r="M3132" s="13">
        <v>0</v>
      </c>
      <c r="N3132" s="14">
        <f>D3132*$D$11</f>
        <v>84</v>
      </c>
      <c r="O3132" s="14">
        <f>E3132*$E$11</f>
        <v>0</v>
      </c>
      <c r="P3132" s="14">
        <f>F3132*$F$11</f>
        <v>0</v>
      </c>
      <c r="Q3132" s="14">
        <f>G3132*$G$11</f>
        <v>182</v>
      </c>
      <c r="R3132" s="14">
        <f>H3132*$H$11</f>
        <v>0</v>
      </c>
      <c r="S3132" s="14">
        <f>(N3132/100)*(I3132*$I$11)+(N3132/100)*(J3132*$J$11)+(N3132/100)*(L3132*$L$11)</f>
        <v>175.14</v>
      </c>
      <c r="T3132" s="14">
        <f>(O3132/100)*(K3132*$K$11)</f>
        <v>0</v>
      </c>
      <c r="U3132" s="14">
        <f>(P3132/100)*(K3132*$K$11)+(P3132/100)*(L3132*$L$11)</f>
        <v>0</v>
      </c>
      <c r="V3132" s="14">
        <f>(Q3132/100)*(L3132*$L$11)</f>
        <v>242.97</v>
      </c>
      <c r="W3132" s="14">
        <f>(R3132/100)*(K3132*$K$11)+(R3132/100)*(L3132*$L$11)</f>
        <v>0</v>
      </c>
      <c r="X3132" s="14">
        <f t="shared" si="984"/>
        <v>259.14</v>
      </c>
      <c r="Y3132" s="14">
        <f t="shared" si="985"/>
        <v>0</v>
      </c>
      <c r="Z3132" s="14">
        <f t="shared" si="986"/>
        <v>0</v>
      </c>
      <c r="AA3132" s="14">
        <f t="shared" si="987"/>
        <v>424.97</v>
      </c>
      <c r="AB3132" s="14">
        <f t="shared" si="989"/>
        <v>0</v>
      </c>
      <c r="AC3132" s="15">
        <f t="shared" si="988"/>
        <v>684.1</v>
      </c>
      <c r="AD3132" s="48">
        <f>(ROUND(AC3132-AC3124,1)/AC3124)</f>
        <v>0.30304761904761901</v>
      </c>
      <c r="AE3132" s="113"/>
      <c r="AF3132" s="60"/>
    </row>
    <row r="3133" spans="1:32">
      <c r="A3133" s="99" t="s">
        <v>847</v>
      </c>
      <c r="B3133" s="93"/>
      <c r="C3133" s="21" t="s">
        <v>4</v>
      </c>
      <c r="D3133" s="12">
        <v>70</v>
      </c>
      <c r="E3133" s="12">
        <v>0</v>
      </c>
      <c r="F3133" s="12">
        <v>0</v>
      </c>
      <c r="G3133" s="12">
        <v>0</v>
      </c>
      <c r="H3133" s="12">
        <v>140</v>
      </c>
      <c r="I3133" s="13">
        <v>40</v>
      </c>
      <c r="J3133" s="13">
        <v>10</v>
      </c>
      <c r="K3133" s="13">
        <v>52.5</v>
      </c>
      <c r="L3133" s="13">
        <v>52.5</v>
      </c>
      <c r="M3133" s="13">
        <v>0</v>
      </c>
      <c r="N3133" s="14">
        <f>D3133*$D$12</f>
        <v>84</v>
      </c>
      <c r="O3133" s="14">
        <f>E3133*$E$12</f>
        <v>0</v>
      </c>
      <c r="P3133" s="14">
        <f>F3133*$F$12</f>
        <v>0</v>
      </c>
      <c r="Q3133" s="14">
        <f>G3133*$G$12</f>
        <v>0</v>
      </c>
      <c r="R3133" s="14">
        <f>H3133*$H$12</f>
        <v>182</v>
      </c>
      <c r="S3133" s="14">
        <f>(N3133/100)*(I3133*$I$12)+(N3133/100)*(J3133*$J$12)+(N3133/100)*(L3133*$L$12)</f>
        <v>129.14999999999998</v>
      </c>
      <c r="T3133" s="14">
        <f>(O3133/100)*(K3133*$K$12)</f>
        <v>0</v>
      </c>
      <c r="U3133" s="14">
        <f>(P3133/100)*(K3133*$K$12)+(P3133/100)*(L3133*$L$12)</f>
        <v>0</v>
      </c>
      <c r="V3133" s="14">
        <f>(Q3133/100)*(L3133*$L$12)</f>
        <v>0</v>
      </c>
      <c r="W3133" s="14">
        <f>(R3133/100)*(K3133*$K$12)+(R3133/100)*(L3133*$L$12)</f>
        <v>286.65000000000003</v>
      </c>
      <c r="X3133" s="14">
        <f t="shared" si="984"/>
        <v>213.14999999999998</v>
      </c>
      <c r="Y3133" s="14">
        <f t="shared" si="985"/>
        <v>0</v>
      </c>
      <c r="Z3133" s="14">
        <f t="shared" si="986"/>
        <v>0</v>
      </c>
      <c r="AA3133" s="14">
        <f t="shared" si="987"/>
        <v>0</v>
      </c>
      <c r="AB3133" s="14">
        <f t="shared" si="989"/>
        <v>468.65000000000003</v>
      </c>
      <c r="AC3133" s="15">
        <f t="shared" si="988"/>
        <v>681.8</v>
      </c>
      <c r="AD3133" s="48">
        <f>(ROUND(AC3133-AC3124,1)/AC3124)</f>
        <v>0.29866666666666669</v>
      </c>
      <c r="AE3133" s="113"/>
      <c r="AF3133" s="60"/>
    </row>
    <row r="3134" spans="1:32">
      <c r="A3134" s="99" t="s">
        <v>848</v>
      </c>
      <c r="B3134" s="93"/>
      <c r="C3134" s="21" t="s">
        <v>328</v>
      </c>
      <c r="D3134" s="12">
        <v>140</v>
      </c>
      <c r="E3134" s="12">
        <v>0</v>
      </c>
      <c r="F3134" s="12">
        <v>0</v>
      </c>
      <c r="G3134" s="12">
        <v>0</v>
      </c>
      <c r="H3134" s="12">
        <v>0</v>
      </c>
      <c r="I3134" s="13">
        <v>40</v>
      </c>
      <c r="J3134" s="13">
        <v>10</v>
      </c>
      <c r="K3134" s="13">
        <v>0</v>
      </c>
      <c r="L3134" s="13">
        <v>50</v>
      </c>
      <c r="M3134" s="13">
        <v>80</v>
      </c>
      <c r="N3134" s="14">
        <f>D3134*$D$13</f>
        <v>182</v>
      </c>
      <c r="O3134" s="14">
        <f>E3134*$E$13</f>
        <v>0</v>
      </c>
      <c r="P3134" s="14">
        <f>F3134*$F$13</f>
        <v>0</v>
      </c>
      <c r="Q3134" s="14">
        <f>G3134*$G$13</f>
        <v>0</v>
      </c>
      <c r="R3134" s="14">
        <f>H3134*$H$13</f>
        <v>0</v>
      </c>
      <c r="S3134" s="14">
        <f>(N3134/100)*(I3134*$I$13)+(N3134/100)*(J3134*$J$13)+(N3134/100)*(M3134*$M$13)+(N3134/100)*(L3134*$L$13)</f>
        <v>491.4</v>
      </c>
      <c r="T3134" s="14">
        <f>(O3134/100)*(K3134*$K$13)+(O3134/100)*(M3134*$M$13)</f>
        <v>0</v>
      </c>
      <c r="U3134" s="14">
        <f>(P3134/100)*(K3134*$K$13)+(P3134/100)*(L3134*$L$13)+(P3134/100)*(M3134*$M$13)</f>
        <v>0</v>
      </c>
      <c r="V3134" s="14">
        <f>(Q3134/100)*(L3134*$L$13)+(Q3134/100)*(M3134*$M$13)</f>
        <v>0</v>
      </c>
      <c r="W3134" s="14">
        <f>(R3134/100)*(K3134*$K$13)+(R3134/100)*(L3134*$L$13)+(R3134/100)*(M3134*$M$13)</f>
        <v>0</v>
      </c>
      <c r="X3134" s="14">
        <f t="shared" si="984"/>
        <v>673.4</v>
      </c>
      <c r="Y3134" s="14">
        <f t="shared" si="985"/>
        <v>0</v>
      </c>
      <c r="Z3134" s="14">
        <f t="shared" si="986"/>
        <v>0</v>
      </c>
      <c r="AA3134" s="14">
        <f t="shared" si="987"/>
        <v>0</v>
      </c>
      <c r="AB3134" s="14">
        <f t="shared" si="989"/>
        <v>0</v>
      </c>
      <c r="AC3134" s="15">
        <f t="shared" si="988"/>
        <v>673.4</v>
      </c>
      <c r="AD3134" s="48">
        <f>(ROUND(AC3134-AC3124,1)/AC3124)</f>
        <v>0.28266666666666668</v>
      </c>
      <c r="AE3134" s="113"/>
      <c r="AF3134" s="60"/>
    </row>
    <row r="3135" spans="1:32">
      <c r="A3135" s="99" t="s">
        <v>849</v>
      </c>
      <c r="B3135" s="93"/>
      <c r="C3135" s="21" t="s">
        <v>329</v>
      </c>
      <c r="D3135" s="12">
        <v>172</v>
      </c>
      <c r="E3135" s="12">
        <v>0</v>
      </c>
      <c r="F3135" s="12">
        <v>0</v>
      </c>
      <c r="G3135" s="12">
        <v>0</v>
      </c>
      <c r="H3135" s="12">
        <v>0</v>
      </c>
      <c r="I3135" s="13">
        <v>40</v>
      </c>
      <c r="J3135" s="13">
        <v>10</v>
      </c>
      <c r="K3135" s="13">
        <v>84</v>
      </c>
      <c r="L3135" s="13">
        <v>0</v>
      </c>
      <c r="M3135" s="13">
        <v>0</v>
      </c>
      <c r="N3135" s="14">
        <f>D3135*$D$14</f>
        <v>223.6</v>
      </c>
      <c r="O3135" s="14">
        <f>E3135*$E$14</f>
        <v>0</v>
      </c>
      <c r="P3135" s="14">
        <f>F3135*$F$14</f>
        <v>0</v>
      </c>
      <c r="Q3135" s="14">
        <f>G3135*$G$14</f>
        <v>0</v>
      </c>
      <c r="R3135" s="14">
        <f>H3135*$H$14</f>
        <v>0</v>
      </c>
      <c r="S3135" s="14">
        <f>(N3135/100)*(I3135*$I$14)+(N3135/100)*(J3135*$J$14)+(N3135/100)*(K3135*$K$14)</f>
        <v>449.43599999999998</v>
      </c>
      <c r="T3135" s="14">
        <f>(O3135/100)*(K3135*$K$14)</f>
        <v>0</v>
      </c>
      <c r="U3135" s="14">
        <f>(P3135/100)*(K3135*$K$14)+(P3135/100)*(L3135*$L$14)</f>
        <v>0</v>
      </c>
      <c r="V3135" s="14">
        <f>(Q3135/100)*(L3135*$L$14)</f>
        <v>0</v>
      </c>
      <c r="W3135" s="14">
        <f>(R3135/100)*(K3135*$L$14)+(R3135/100)*(L3135*$M$14)</f>
        <v>0</v>
      </c>
      <c r="X3135" s="14">
        <f t="shared" si="984"/>
        <v>673.03599999999994</v>
      </c>
      <c r="Y3135" s="14">
        <f t="shared" si="985"/>
        <v>0</v>
      </c>
      <c r="Z3135" s="14">
        <f t="shared" si="986"/>
        <v>0</v>
      </c>
      <c r="AA3135" s="14">
        <f t="shared" si="987"/>
        <v>0</v>
      </c>
      <c r="AB3135" s="14">
        <f t="shared" si="989"/>
        <v>0</v>
      </c>
      <c r="AC3135" s="15">
        <f t="shared" si="988"/>
        <v>673</v>
      </c>
      <c r="AD3135" s="48">
        <f>(ROUND(AC3135-AC3124,1)/AC3124)</f>
        <v>0.28190476190476188</v>
      </c>
      <c r="AE3135" s="113"/>
      <c r="AF3135" s="60"/>
    </row>
    <row r="3136" spans="1:32">
      <c r="A3136" s="99"/>
      <c r="B3136" s="93"/>
      <c r="C3136" s="21" t="s">
        <v>330</v>
      </c>
      <c r="D3136" s="12">
        <v>172</v>
      </c>
      <c r="E3136" s="12">
        <v>0</v>
      </c>
      <c r="F3136" s="12">
        <v>0</v>
      </c>
      <c r="G3136" s="12">
        <v>0</v>
      </c>
      <c r="H3136" s="12">
        <v>0</v>
      </c>
      <c r="I3136" s="13">
        <v>40</v>
      </c>
      <c r="J3136" s="13">
        <v>10</v>
      </c>
      <c r="K3136" s="13">
        <v>0</v>
      </c>
      <c r="L3136" s="13">
        <v>84</v>
      </c>
      <c r="M3136" s="13">
        <v>0</v>
      </c>
      <c r="N3136" s="14">
        <f>D3136*$D$15</f>
        <v>223.6</v>
      </c>
      <c r="O3136" s="14">
        <f>E3136*$E$15</f>
        <v>0</v>
      </c>
      <c r="P3136" s="14">
        <f>F3136*$F$15</f>
        <v>0</v>
      </c>
      <c r="Q3136" s="14">
        <f>G3136*$G$15</f>
        <v>0</v>
      </c>
      <c r="R3136" s="14">
        <f>H3136*$H$15</f>
        <v>0</v>
      </c>
      <c r="S3136" s="14">
        <f>(N3136/100)*(I3136*$I$15)+(N3136/100)*(J3136*$J$15)+(N3136/100)*(L3136*$L$15)</f>
        <v>449.43599999999998</v>
      </c>
      <c r="T3136" s="14">
        <f>(O3136/100)*(K3136*$K$15)</f>
        <v>0</v>
      </c>
      <c r="U3136" s="14">
        <f>(P3136/100)*(K3136*$K$15)+(P3136/100)*(L3136*$L$15)</f>
        <v>0</v>
      </c>
      <c r="V3136" s="14">
        <f>(Q3136/100)*(L3136*$L$15)</f>
        <v>0</v>
      </c>
      <c r="W3136" s="14">
        <f>(R3136/100)*(K3136*$K$15)+(R3136/100)*(L3136*$L$15)</f>
        <v>0</v>
      </c>
      <c r="X3136" s="14">
        <f t="shared" si="984"/>
        <v>673.03599999999994</v>
      </c>
      <c r="Y3136" s="14">
        <f t="shared" si="985"/>
        <v>0</v>
      </c>
      <c r="Z3136" s="14">
        <f t="shared" si="986"/>
        <v>0</v>
      </c>
      <c r="AA3136" s="14">
        <f t="shared" si="987"/>
        <v>0</v>
      </c>
      <c r="AB3136" s="14">
        <f t="shared" si="989"/>
        <v>0</v>
      </c>
      <c r="AC3136" s="15">
        <f t="shared" si="988"/>
        <v>673</v>
      </c>
      <c r="AD3136" s="48">
        <f>(ROUND(AC3136-AC3124,1)/AC3124)</f>
        <v>0.28190476190476188</v>
      </c>
      <c r="AE3136" s="113"/>
      <c r="AF3136" s="60"/>
    </row>
    <row r="3137" spans="1:32">
      <c r="A3137" s="99"/>
      <c r="B3137" s="93"/>
      <c r="C3137" s="21" t="s">
        <v>326</v>
      </c>
      <c r="D3137" s="12">
        <v>140</v>
      </c>
      <c r="E3137" s="12">
        <v>0</v>
      </c>
      <c r="F3137" s="12">
        <v>0</v>
      </c>
      <c r="G3137" s="12">
        <v>0</v>
      </c>
      <c r="H3137" s="12">
        <v>0</v>
      </c>
      <c r="I3137" s="13">
        <v>40</v>
      </c>
      <c r="J3137" s="13">
        <v>48</v>
      </c>
      <c r="K3137" s="13">
        <v>0</v>
      </c>
      <c r="L3137" s="13">
        <v>50</v>
      </c>
      <c r="M3137" s="13">
        <v>0</v>
      </c>
      <c r="N3137" s="14">
        <f>D3137*$D$16</f>
        <v>182</v>
      </c>
      <c r="O3137" s="14">
        <f>E3137*$E$16</f>
        <v>0</v>
      </c>
      <c r="P3137" s="14">
        <f>F3137*$F$16</f>
        <v>0</v>
      </c>
      <c r="Q3137" s="14">
        <f>G3137*$G$16</f>
        <v>0</v>
      </c>
      <c r="R3137" s="14">
        <f>H3137*$H$16</f>
        <v>0</v>
      </c>
      <c r="S3137" s="14">
        <f>(N3137/100)*(I3137*$I$16)+(N3137/100)*(J3137*$J$16)+(N3137/100)*(L3137*$L$16)</f>
        <v>410.22800000000001</v>
      </c>
      <c r="T3137" s="14">
        <f>(O3137/100)*(K3137*$K$16)</f>
        <v>0</v>
      </c>
      <c r="U3137" s="14">
        <f>(P3137/100)*(K3137*$K$16)+(P3137/100)*(L3137*$L$16)</f>
        <v>0</v>
      </c>
      <c r="V3137" s="14">
        <f>(Q3137/100)*(L3137*$L$16)</f>
        <v>0</v>
      </c>
      <c r="W3137" s="14">
        <f>(R3137/100)*(K3137*$K$16)+(R3137/100)*(L3137*$L$16)</f>
        <v>0</v>
      </c>
      <c r="X3137" s="14">
        <f t="shared" si="984"/>
        <v>592.22800000000007</v>
      </c>
      <c r="Y3137" s="14">
        <f t="shared" si="985"/>
        <v>0</v>
      </c>
      <c r="Z3137" s="14">
        <f t="shared" si="986"/>
        <v>0</v>
      </c>
      <c r="AA3137" s="14">
        <f t="shared" si="987"/>
        <v>0</v>
      </c>
      <c r="AB3137" s="14">
        <f t="shared" si="989"/>
        <v>0</v>
      </c>
      <c r="AC3137" s="15">
        <f t="shared" si="988"/>
        <v>592.20000000000005</v>
      </c>
      <c r="AD3137" s="48">
        <f>(ROUND(AC3137-AC3124,1)/AC3124)</f>
        <v>0.128</v>
      </c>
      <c r="AE3137" s="113"/>
      <c r="AF3137" s="60"/>
    </row>
    <row r="3138" spans="1:32">
      <c r="A3138" s="99"/>
      <c r="B3138" s="93"/>
      <c r="C3138" s="21" t="s">
        <v>327</v>
      </c>
      <c r="D3138" s="12">
        <v>140</v>
      </c>
      <c r="E3138" s="12">
        <v>0</v>
      </c>
      <c r="F3138" s="12">
        <v>0</v>
      </c>
      <c r="G3138" s="12">
        <v>0</v>
      </c>
      <c r="H3138" s="12">
        <v>0</v>
      </c>
      <c r="I3138" s="13">
        <v>74</v>
      </c>
      <c r="J3138" s="13">
        <v>10</v>
      </c>
      <c r="K3138" s="13">
        <v>0</v>
      </c>
      <c r="L3138" s="13">
        <v>50</v>
      </c>
      <c r="M3138" s="13">
        <v>0</v>
      </c>
      <c r="N3138" s="14">
        <f>D3138*$D$17</f>
        <v>182</v>
      </c>
      <c r="O3138" s="14">
        <f>E3138*$E$17</f>
        <v>0</v>
      </c>
      <c r="P3138" s="14">
        <f>F3138*$F$17</f>
        <v>0</v>
      </c>
      <c r="Q3138" s="14">
        <f>G3138*$G$17</f>
        <v>0</v>
      </c>
      <c r="R3138" s="14">
        <f>H3138*$H$17</f>
        <v>0</v>
      </c>
      <c r="S3138" s="14">
        <f>(N3138/100)*(I3138*$I$17)+(N3138/100)*(J3138*$J$17)+(N3138/100)*(L3138*$L$17)</f>
        <v>464.464</v>
      </c>
      <c r="T3138" s="14">
        <f>(O3138/100)*(K3138*$K$17)</f>
        <v>0</v>
      </c>
      <c r="U3138" s="14">
        <f>(P3138/100)*(K3138*$K$17)+(P3138/100)*(L3138*$L$17)</f>
        <v>0</v>
      </c>
      <c r="V3138" s="14">
        <f>(Q3138/100)*(L3138*$L$17)</f>
        <v>0</v>
      </c>
      <c r="W3138" s="14">
        <f>(R3138/100)*(K3138*$K$17)+(R3138/100)*(L3138*$L$17)</f>
        <v>0</v>
      </c>
      <c r="X3138" s="14">
        <f t="shared" si="984"/>
        <v>646.46399999999994</v>
      </c>
      <c r="Y3138" s="14">
        <f t="shared" si="985"/>
        <v>0</v>
      </c>
      <c r="Z3138" s="14">
        <f t="shared" si="986"/>
        <v>0</v>
      </c>
      <c r="AA3138" s="14">
        <f t="shared" si="987"/>
        <v>0</v>
      </c>
      <c r="AB3138" s="14">
        <f t="shared" si="989"/>
        <v>0</v>
      </c>
      <c r="AC3138" s="15">
        <f t="shared" si="988"/>
        <v>646.5</v>
      </c>
      <c r="AD3138" s="48">
        <f>(ROUND(AC3138-AC3124,1)/AC3124)</f>
        <v>0.23142857142857143</v>
      </c>
      <c r="AE3138" s="113"/>
      <c r="AF3138" s="60"/>
    </row>
    <row r="3139" spans="1:32">
      <c r="A3139" s="106" t="s">
        <v>0</v>
      </c>
      <c r="B3139" s="90" t="s">
        <v>149</v>
      </c>
      <c r="C3139" s="50" t="s">
        <v>242</v>
      </c>
      <c r="D3139" s="11">
        <v>160</v>
      </c>
      <c r="E3139" s="11">
        <v>0</v>
      </c>
      <c r="F3139" s="11">
        <v>0</v>
      </c>
      <c r="G3139" s="11">
        <v>0</v>
      </c>
      <c r="H3139" s="11">
        <v>0</v>
      </c>
      <c r="I3139" s="51">
        <v>80</v>
      </c>
      <c r="J3139" s="51">
        <v>0</v>
      </c>
      <c r="K3139" s="51">
        <v>0</v>
      </c>
      <c r="L3139" s="51">
        <v>0</v>
      </c>
      <c r="M3139" s="51">
        <v>0</v>
      </c>
      <c r="N3139" s="52">
        <f>D3139*$D$3</f>
        <v>240</v>
      </c>
      <c r="O3139" s="52">
        <f>E3139*$E$3</f>
        <v>0</v>
      </c>
      <c r="P3139" s="52">
        <f>F3139*$F$3</f>
        <v>0</v>
      </c>
      <c r="Q3139" s="52">
        <f>G3139*$G$3</f>
        <v>0</v>
      </c>
      <c r="R3139" s="52">
        <f>H3139*$H$3</f>
        <v>0</v>
      </c>
      <c r="S3139" s="52">
        <f>(N3139/100)*(I3139*$I$3)+(N3139/100)*(J3139*$J$3)</f>
        <v>288</v>
      </c>
      <c r="T3139" s="52">
        <f>(O3139/100)*(K3139*$K$3)</f>
        <v>0</v>
      </c>
      <c r="U3139" s="52">
        <f>(P3139/100)*(K3139*$K$3)+(P3139/100)*(L3139*$L$3)</f>
        <v>0</v>
      </c>
      <c r="V3139" s="52">
        <f>(Q3139/100)*(L3139*$L$3)</f>
        <v>0</v>
      </c>
      <c r="W3139" s="52">
        <f>(R3139/100)*(K3139*$K$3)+(R3139/100)*(L3139*$L$3)</f>
        <v>0</v>
      </c>
      <c r="X3139" s="52">
        <f t="shared" si="976"/>
        <v>528</v>
      </c>
      <c r="Y3139" s="52">
        <f t="shared" si="977"/>
        <v>0</v>
      </c>
      <c r="Z3139" s="52">
        <f t="shared" si="978"/>
        <v>0</v>
      </c>
      <c r="AA3139" s="52">
        <f t="shared" si="979"/>
        <v>0</v>
      </c>
      <c r="AB3139" s="52">
        <f>R3139+W3139</f>
        <v>0</v>
      </c>
      <c r="AC3139" s="53">
        <f>ROUND(X3139+Y3139+Z3139+AA3139+AB3139,1)</f>
        <v>528</v>
      </c>
      <c r="AD3139" s="58"/>
      <c r="AE3139" s="113" t="s">
        <v>814</v>
      </c>
      <c r="AF3139" s="60"/>
    </row>
    <row r="3140" spans="1:32">
      <c r="A3140" s="99" t="s">
        <v>815</v>
      </c>
      <c r="B3140" s="91">
        <v>50</v>
      </c>
      <c r="C3140" s="21" t="s">
        <v>325</v>
      </c>
      <c r="D3140" s="12">
        <v>160</v>
      </c>
      <c r="E3140" s="12">
        <v>0</v>
      </c>
      <c r="F3140" s="12">
        <v>0</v>
      </c>
      <c r="G3140" s="12">
        <v>0</v>
      </c>
      <c r="H3140" s="12">
        <v>0</v>
      </c>
      <c r="I3140" s="13">
        <v>95</v>
      </c>
      <c r="J3140" s="13">
        <v>15</v>
      </c>
      <c r="K3140" s="13">
        <v>0</v>
      </c>
      <c r="L3140" s="13">
        <v>0</v>
      </c>
      <c r="M3140" s="13">
        <v>0</v>
      </c>
      <c r="N3140" s="14">
        <f>D3140*$D$4</f>
        <v>208</v>
      </c>
      <c r="O3140" s="14">
        <f>E3140*$E$4</f>
        <v>0</v>
      </c>
      <c r="P3140" s="14">
        <f>F3140*$F$4</f>
        <v>0</v>
      </c>
      <c r="Q3140" s="14">
        <f>G3140*$G$4</f>
        <v>0</v>
      </c>
      <c r="R3140" s="14">
        <f>H3140*$H$4</f>
        <v>0</v>
      </c>
      <c r="S3140" s="14">
        <f>(N3140/100)*(I3140*$I$4)+(N3140/100)*(J3140*$J$4)</f>
        <v>411.84000000000003</v>
      </c>
      <c r="T3140" s="14">
        <f>(O3140/100)*(K3140*$K$4)</f>
        <v>0</v>
      </c>
      <c r="U3140" s="14">
        <f>(P3140/100)*(K3140*$K$4)+(P3140/100)*(L3140*$L$4)</f>
        <v>0</v>
      </c>
      <c r="V3140" s="14">
        <f>(Q3140/100)*(L3140*$L$4)</f>
        <v>0</v>
      </c>
      <c r="W3140" s="14">
        <f>(R3140/100)*(K3140*$K$4)+(R3140/100)*(L3140*$L$4)</f>
        <v>0</v>
      </c>
      <c r="X3140" s="14">
        <f t="shared" ref="X3140:X3153" si="990">N3140+S3140</f>
        <v>619.84</v>
      </c>
      <c r="Y3140" s="14">
        <f t="shared" ref="Y3140:Y3153" si="991">O3140+T3140</f>
        <v>0</v>
      </c>
      <c r="Z3140" s="14">
        <f t="shared" ref="Z3140:Z3153" si="992">P3140+U3140</f>
        <v>0</v>
      </c>
      <c r="AA3140" s="14">
        <f t="shared" ref="AA3140:AA3153" si="993">Q3140+V3140</f>
        <v>0</v>
      </c>
      <c r="AB3140" s="14">
        <f>R3140+W3140</f>
        <v>0</v>
      </c>
      <c r="AC3140" s="15">
        <f>ROUND(X3140+Y3140+Z3140+AA3140+AB3140,1)</f>
        <v>619.79999999999995</v>
      </c>
      <c r="AD3140" s="48">
        <f>(ROUND(AC3140-AC3139,1)/AC3139)</f>
        <v>0.17386363636363636</v>
      </c>
      <c r="AE3140" s="113"/>
      <c r="AF3140" s="60"/>
    </row>
    <row r="3141" spans="1:32">
      <c r="A3141" s="99" t="s">
        <v>816</v>
      </c>
      <c r="B3141" s="91">
        <v>0</v>
      </c>
      <c r="C3141" s="21" t="s">
        <v>850</v>
      </c>
      <c r="D3141" s="12">
        <v>160</v>
      </c>
      <c r="E3141" s="12">
        <v>0</v>
      </c>
      <c r="F3141" s="12">
        <v>0</v>
      </c>
      <c r="G3141" s="12">
        <v>0</v>
      </c>
      <c r="H3141" s="12">
        <v>0</v>
      </c>
      <c r="I3141" s="13">
        <v>80</v>
      </c>
      <c r="J3141" s="13">
        <v>0</v>
      </c>
      <c r="K3141" s="13">
        <v>0</v>
      </c>
      <c r="L3141" s="13">
        <v>0</v>
      </c>
      <c r="M3141" s="13">
        <v>0</v>
      </c>
      <c r="N3141" s="14">
        <f>D3141*$D$5</f>
        <v>224</v>
      </c>
      <c r="O3141" s="14">
        <f>E3141*$E$5</f>
        <v>0</v>
      </c>
      <c r="P3141" s="14">
        <f>F3141*$F$5</f>
        <v>0</v>
      </c>
      <c r="Q3141" s="14">
        <f>G3141*$G$5</f>
        <v>0</v>
      </c>
      <c r="R3141" s="14">
        <f>H3141*$H$5</f>
        <v>0</v>
      </c>
      <c r="S3141" s="14">
        <f>(N3141/100)*(I3141*$I$5)+(N3141/100)*(J3141*$J$5)</f>
        <v>268.8</v>
      </c>
      <c r="T3141" s="14">
        <f>(O3141/100)*(K3141*$K$5)</f>
        <v>0</v>
      </c>
      <c r="U3141" s="14">
        <f>(P3141/100)*(K3141*$K$5)+(P3141/100)*(L3141*$L$5)</f>
        <v>0</v>
      </c>
      <c r="V3141" s="14">
        <f>(Q3141/100)*(L3141*$L$5)</f>
        <v>0</v>
      </c>
      <c r="W3141" s="14">
        <f>(R3141/100)*(K3141*$K$5)+(R3141/100)*(L3141*$L$5)</f>
        <v>0</v>
      </c>
      <c r="X3141" s="14">
        <f t="shared" si="990"/>
        <v>492.8</v>
      </c>
      <c r="Y3141" s="14">
        <f t="shared" si="991"/>
        <v>0</v>
      </c>
      <c r="Z3141" s="14">
        <f t="shared" si="992"/>
        <v>0</v>
      </c>
      <c r="AA3141" s="14">
        <f t="shared" si="993"/>
        <v>0</v>
      </c>
      <c r="AB3141" s="14">
        <f>R3141+W3141</f>
        <v>0</v>
      </c>
      <c r="AC3141" s="15">
        <f t="shared" ref="AC3141:AC3153" si="994">ROUND(X3141+Y3141+Z3141+AA3141+AB3141,1)</f>
        <v>492.8</v>
      </c>
      <c r="AD3141" s="48">
        <f>(ROUND(AC3141-AC3139,1)/AC3139)</f>
        <v>-6.6666666666666666E-2</v>
      </c>
      <c r="AE3141" s="113"/>
      <c r="AF3141" s="60"/>
    </row>
    <row r="3142" spans="1:32">
      <c r="A3142" s="99" t="s">
        <v>817</v>
      </c>
      <c r="B3142" s="91">
        <v>0</v>
      </c>
      <c r="C3142" s="21" t="s">
        <v>338</v>
      </c>
      <c r="D3142" s="12">
        <v>160</v>
      </c>
      <c r="E3142" s="12">
        <v>0</v>
      </c>
      <c r="F3142" s="12">
        <v>0</v>
      </c>
      <c r="G3142" s="12">
        <v>0</v>
      </c>
      <c r="H3142" s="12">
        <v>0</v>
      </c>
      <c r="I3142" s="13">
        <v>80</v>
      </c>
      <c r="J3142" s="13">
        <v>0</v>
      </c>
      <c r="K3142" s="13">
        <v>0</v>
      </c>
      <c r="L3142" s="13">
        <v>0</v>
      </c>
      <c r="M3142" s="13">
        <v>0</v>
      </c>
      <c r="N3142" s="14">
        <f>D3142*$D$6</f>
        <v>224</v>
      </c>
      <c r="O3142" s="14">
        <f>E3142*$E$6</f>
        <v>0</v>
      </c>
      <c r="P3142" s="14">
        <f>F3142*$F$6</f>
        <v>0</v>
      </c>
      <c r="Q3142" s="14">
        <f>G3142*$G$6</f>
        <v>0</v>
      </c>
      <c r="R3142" s="14">
        <f>H3142*$H$6</f>
        <v>0</v>
      </c>
      <c r="S3142" s="14">
        <f>(N3142/100)*(I3142*$I$6)+(N3142/100)*(J3142*$J$6)</f>
        <v>268.8</v>
      </c>
      <c r="T3142" s="14">
        <f>(O3142/100)*(K3142*$K$6)</f>
        <v>0</v>
      </c>
      <c r="U3142" s="14">
        <f>(P3142/100)*(K3142*$K$6)+(P3142/100)*(L3142*$L$6)</f>
        <v>0</v>
      </c>
      <c r="V3142" s="14">
        <f>(Q3142/100)*(L3142*$L$6)</f>
        <v>0</v>
      </c>
      <c r="W3142" s="14">
        <f>(R3142/100)*(K3142*$K$6)+(R3142/100)*(L3142*$L$6)</f>
        <v>0</v>
      </c>
      <c r="X3142" s="14">
        <f t="shared" si="990"/>
        <v>492.8</v>
      </c>
      <c r="Y3142" s="14">
        <f t="shared" si="991"/>
        <v>0</v>
      </c>
      <c r="Z3142" s="14">
        <f t="shared" si="992"/>
        <v>0</v>
      </c>
      <c r="AA3142" s="14">
        <f t="shared" si="993"/>
        <v>0</v>
      </c>
      <c r="AB3142" s="14">
        <f t="shared" ref="AB3142:AB3153" si="995">R3142+W3142</f>
        <v>0</v>
      </c>
      <c r="AC3142" s="15">
        <f t="shared" si="994"/>
        <v>492.8</v>
      </c>
      <c r="AD3142" s="48">
        <f>(ROUND(AC3142-AC3139,1)/AC3139)</f>
        <v>-6.6666666666666666E-2</v>
      </c>
      <c r="AE3142" s="113"/>
      <c r="AF3142" s="60"/>
    </row>
    <row r="3143" spans="1:32">
      <c r="A3143" s="99" t="s">
        <v>818</v>
      </c>
      <c r="B3143" s="91">
        <v>0</v>
      </c>
      <c r="C3143" s="21" t="s">
        <v>339</v>
      </c>
      <c r="D3143" s="12">
        <v>160</v>
      </c>
      <c r="E3143" s="12">
        <v>0</v>
      </c>
      <c r="F3143" s="12">
        <v>0</v>
      </c>
      <c r="G3143" s="12">
        <v>0</v>
      </c>
      <c r="H3143" s="12">
        <v>0</v>
      </c>
      <c r="I3143" s="13">
        <v>80</v>
      </c>
      <c r="J3143" s="13">
        <v>0</v>
      </c>
      <c r="K3143" s="13">
        <v>0</v>
      </c>
      <c r="L3143" s="13">
        <v>0</v>
      </c>
      <c r="M3143" s="13">
        <v>0</v>
      </c>
      <c r="N3143" s="14">
        <f>D3143*$D$7</f>
        <v>224</v>
      </c>
      <c r="O3143" s="14">
        <f>E3143*$E$7</f>
        <v>0</v>
      </c>
      <c r="P3143" s="14">
        <f>F3143*$F$7</f>
        <v>0</v>
      </c>
      <c r="Q3143" s="14">
        <f>G3143*$G$7</f>
        <v>0</v>
      </c>
      <c r="R3143" s="14">
        <f>H3143*$H$7</f>
        <v>0</v>
      </c>
      <c r="S3143" s="14">
        <f>(N3143/100)*(I3143*$I$7)+(N3143/100)*(J3143*$J$7)</f>
        <v>268.8</v>
      </c>
      <c r="T3143" s="14">
        <f>(O3143/100)*(K3143*$K$7)</f>
        <v>0</v>
      </c>
      <c r="U3143" s="14">
        <f>(P3143/100)*(K3143*$K$7)+(P3143/100)*(L3143*$L$7)</f>
        <v>0</v>
      </c>
      <c r="V3143" s="14">
        <f>(Q3143/100)*(L3143*$L$7)</f>
        <v>0</v>
      </c>
      <c r="W3143" s="14">
        <f>(R3143/100)*(K3143*$K$7)+(R3143/100)*(L3143*$L$7)</f>
        <v>0</v>
      </c>
      <c r="X3143" s="14">
        <f t="shared" si="990"/>
        <v>492.8</v>
      </c>
      <c r="Y3143" s="14">
        <f t="shared" si="991"/>
        <v>0</v>
      </c>
      <c r="Z3143" s="14">
        <f t="shared" si="992"/>
        <v>0</v>
      </c>
      <c r="AA3143" s="14">
        <f t="shared" si="993"/>
        <v>0</v>
      </c>
      <c r="AB3143" s="14">
        <f t="shared" si="995"/>
        <v>0</v>
      </c>
      <c r="AC3143" s="15">
        <f t="shared" si="994"/>
        <v>492.8</v>
      </c>
      <c r="AD3143" s="48">
        <f>(ROUND(AC3143-AC3139,1)/AC3139)</f>
        <v>-6.6666666666666666E-2</v>
      </c>
      <c r="AE3143" s="113"/>
      <c r="AF3143" s="60"/>
    </row>
    <row r="3144" spans="1:32">
      <c r="A3144" s="99" t="s">
        <v>667</v>
      </c>
      <c r="B3144" s="91"/>
      <c r="C3144" s="21" t="s">
        <v>340</v>
      </c>
      <c r="D3144" s="12">
        <v>160</v>
      </c>
      <c r="E3144" s="12">
        <v>0</v>
      </c>
      <c r="F3144" s="12">
        <v>0</v>
      </c>
      <c r="G3144" s="12">
        <v>0</v>
      </c>
      <c r="H3144" s="12">
        <v>0</v>
      </c>
      <c r="I3144" s="13">
        <v>80</v>
      </c>
      <c r="J3144" s="13">
        <v>0</v>
      </c>
      <c r="K3144" s="13">
        <v>0</v>
      </c>
      <c r="L3144" s="13">
        <v>0</v>
      </c>
      <c r="M3144" s="13">
        <v>0</v>
      </c>
      <c r="N3144" s="14">
        <f>D3144*$D$8</f>
        <v>224</v>
      </c>
      <c r="O3144" s="14">
        <f>E3144*$E$8</f>
        <v>0</v>
      </c>
      <c r="P3144" s="14">
        <f>F3144*$F$8</f>
        <v>0</v>
      </c>
      <c r="Q3144" s="14">
        <f>G3144*$G$8</f>
        <v>0</v>
      </c>
      <c r="R3144" s="14">
        <f>H3144*$H$8</f>
        <v>0</v>
      </c>
      <c r="S3144" s="14">
        <f>(N3144/100)*(I3144*$I$8)+(N3144/100)*(J3144*$J$8)</f>
        <v>268.8</v>
      </c>
      <c r="T3144" s="14">
        <f>(O3144/100)*(K3144*$K$8)</f>
        <v>0</v>
      </c>
      <c r="U3144" s="14">
        <f>(P3144/100)*(K3144*$K$8)+(P3144/100)*(L3144*$L$8)</f>
        <v>0</v>
      </c>
      <c r="V3144" s="14">
        <f>(Q3144/100)*(L3144*$L$8)</f>
        <v>0</v>
      </c>
      <c r="W3144" s="14">
        <f>(R3144/100)*(K3144*$K$8)+(R3144/100)*(L3144*$L$8)</f>
        <v>0</v>
      </c>
      <c r="X3144" s="14">
        <f t="shared" si="990"/>
        <v>492.8</v>
      </c>
      <c r="Y3144" s="14">
        <f t="shared" si="991"/>
        <v>0</v>
      </c>
      <c r="Z3144" s="14">
        <f t="shared" si="992"/>
        <v>0</v>
      </c>
      <c r="AA3144" s="14">
        <f t="shared" si="993"/>
        <v>0</v>
      </c>
      <c r="AB3144" s="14">
        <f t="shared" si="995"/>
        <v>0</v>
      </c>
      <c r="AC3144" s="15">
        <f t="shared" si="994"/>
        <v>492.8</v>
      </c>
      <c r="AD3144" s="48">
        <f>(ROUND(AC3144-AC3139,1)/AC3139)</f>
        <v>-6.6666666666666666E-2</v>
      </c>
      <c r="AE3144" s="113"/>
      <c r="AF3144" s="60"/>
    </row>
    <row r="3145" spans="1:32">
      <c r="A3145" s="99" t="s">
        <v>606</v>
      </c>
      <c r="B3145" s="91"/>
      <c r="C3145" s="21" t="s">
        <v>1</v>
      </c>
      <c r="D3145" s="12">
        <v>80</v>
      </c>
      <c r="E3145" s="12">
        <v>160</v>
      </c>
      <c r="F3145" s="12">
        <v>0</v>
      </c>
      <c r="G3145" s="12">
        <v>0</v>
      </c>
      <c r="H3145" s="12">
        <v>0</v>
      </c>
      <c r="I3145" s="13">
        <v>80</v>
      </c>
      <c r="J3145" s="13">
        <v>0</v>
      </c>
      <c r="K3145" s="13">
        <v>85</v>
      </c>
      <c r="L3145" s="13">
        <v>0</v>
      </c>
      <c r="M3145" s="13">
        <v>0</v>
      </c>
      <c r="N3145" s="14">
        <f>D3145*$D$9</f>
        <v>96</v>
      </c>
      <c r="O3145" s="14">
        <f>E3145*$E$9</f>
        <v>208</v>
      </c>
      <c r="P3145" s="14">
        <f>F3145*$F$9</f>
        <v>0</v>
      </c>
      <c r="Q3145" s="14">
        <f>G3145*$G$9</f>
        <v>0</v>
      </c>
      <c r="R3145" s="14">
        <f>H3145*$H$9</f>
        <v>0</v>
      </c>
      <c r="S3145" s="14">
        <f>(N3145/100)*(I3145*$I$9)+(N3145/100)*(J3145*$J$9)</f>
        <v>115.19999999999999</v>
      </c>
      <c r="T3145" s="14">
        <f>(O3145/100)*(K3145*$K$9)</f>
        <v>265.2</v>
      </c>
      <c r="U3145" s="14">
        <f>(P3145/100)*(K3145*$K$9)+(P3145/100)*(L3145*$L$9)</f>
        <v>0</v>
      </c>
      <c r="V3145" s="14">
        <f>(Q3145/100)*(L3145*$L$9)</f>
        <v>0</v>
      </c>
      <c r="W3145" s="14">
        <f>(R3145/100)*(K3145*$K$9)+(R3145/100)*(L3145*$L$9)</f>
        <v>0</v>
      </c>
      <c r="X3145" s="14">
        <f t="shared" si="990"/>
        <v>211.2</v>
      </c>
      <c r="Y3145" s="14">
        <f t="shared" si="991"/>
        <v>473.2</v>
      </c>
      <c r="Z3145" s="14">
        <f t="shared" si="992"/>
        <v>0</v>
      </c>
      <c r="AA3145" s="14">
        <f t="shared" si="993"/>
        <v>0</v>
      </c>
      <c r="AB3145" s="14">
        <f t="shared" si="995"/>
        <v>0</v>
      </c>
      <c r="AC3145" s="15">
        <f t="shared" si="994"/>
        <v>684.4</v>
      </c>
      <c r="AD3145" s="48">
        <f>(ROUND(AC3145-AC3139,1)/AC3139)</f>
        <v>0.2962121212121212</v>
      </c>
      <c r="AE3145" s="113"/>
      <c r="AF3145" s="60"/>
    </row>
    <row r="3146" spans="1:32">
      <c r="A3146" s="99" t="s">
        <v>845</v>
      </c>
      <c r="B3146" s="91"/>
      <c r="C3146" s="21" t="s">
        <v>2</v>
      </c>
      <c r="D3146" s="12">
        <v>80</v>
      </c>
      <c r="E3146" s="12">
        <v>0</v>
      </c>
      <c r="F3146" s="12">
        <v>160</v>
      </c>
      <c r="G3146" s="12">
        <v>0</v>
      </c>
      <c r="H3146" s="12">
        <v>0</v>
      </c>
      <c r="I3146" s="13">
        <v>80</v>
      </c>
      <c r="J3146" s="13">
        <v>0</v>
      </c>
      <c r="K3146" s="13">
        <v>42.5</v>
      </c>
      <c r="L3146" s="13">
        <v>42.5</v>
      </c>
      <c r="M3146" s="13">
        <v>0</v>
      </c>
      <c r="N3146" s="14">
        <f>D3146*$D$10</f>
        <v>96</v>
      </c>
      <c r="O3146" s="14">
        <f>E3146*$E$10</f>
        <v>0</v>
      </c>
      <c r="P3146" s="14">
        <f>F3146*$F$10</f>
        <v>208</v>
      </c>
      <c r="Q3146" s="14">
        <f>G3146*$G$10</f>
        <v>0</v>
      </c>
      <c r="R3146" s="14">
        <f>H3146*$H$10</f>
        <v>0</v>
      </c>
      <c r="S3146" s="14">
        <f>(N3146/100)*(I3146*$I$10)+(N3146/100)*(J3146*$J$10)</f>
        <v>115.19999999999999</v>
      </c>
      <c r="T3146" s="14">
        <f>(O3146/100)*(K3146*$J$10)</f>
        <v>0</v>
      </c>
      <c r="U3146" s="14">
        <f>(P3146/100)*(K3146*$K$10)+(P3146/100)*(L3146*$L$10)</f>
        <v>265.2</v>
      </c>
      <c r="V3146" s="14">
        <f>(Q3146/100)*(L3146*$L$10)</f>
        <v>0</v>
      </c>
      <c r="W3146" s="14">
        <f>(R3146/100)*(K3146*$K$10)+(R3146/100)*(L3146*$L$10)</f>
        <v>0</v>
      </c>
      <c r="X3146" s="14">
        <f t="shared" si="990"/>
        <v>211.2</v>
      </c>
      <c r="Y3146" s="14">
        <f t="shared" si="991"/>
        <v>0</v>
      </c>
      <c r="Z3146" s="14">
        <f t="shared" si="992"/>
        <v>473.2</v>
      </c>
      <c r="AA3146" s="14">
        <f t="shared" si="993"/>
        <v>0</v>
      </c>
      <c r="AB3146" s="14">
        <f t="shared" si="995"/>
        <v>0</v>
      </c>
      <c r="AC3146" s="15">
        <f t="shared" si="994"/>
        <v>684.4</v>
      </c>
      <c r="AD3146" s="48">
        <f>(ROUND(AC3146-AC3139,1)/AC3139)</f>
        <v>0.2962121212121212</v>
      </c>
      <c r="AE3146" s="113"/>
      <c r="AF3146" s="60"/>
    </row>
    <row r="3147" spans="1:32">
      <c r="A3147" s="99" t="s">
        <v>846</v>
      </c>
      <c r="B3147" s="91"/>
      <c r="C3147" s="21" t="s">
        <v>3</v>
      </c>
      <c r="D3147" s="12">
        <v>80</v>
      </c>
      <c r="E3147" s="12">
        <v>0</v>
      </c>
      <c r="F3147" s="12">
        <v>0</v>
      </c>
      <c r="G3147" s="12">
        <v>160</v>
      </c>
      <c r="H3147" s="12">
        <v>0</v>
      </c>
      <c r="I3147" s="13">
        <v>80</v>
      </c>
      <c r="J3147" s="13">
        <v>0</v>
      </c>
      <c r="K3147" s="13">
        <v>0</v>
      </c>
      <c r="L3147" s="13">
        <v>85</v>
      </c>
      <c r="M3147" s="13">
        <v>0</v>
      </c>
      <c r="N3147" s="14">
        <f>D3147*$D$11</f>
        <v>96</v>
      </c>
      <c r="O3147" s="14">
        <f>E3147*$E$11</f>
        <v>0</v>
      </c>
      <c r="P3147" s="14">
        <f>F3147*$F$11</f>
        <v>0</v>
      </c>
      <c r="Q3147" s="14">
        <f>G3147*$G$11</f>
        <v>208</v>
      </c>
      <c r="R3147" s="14">
        <f>H3147*$H$11</f>
        <v>0</v>
      </c>
      <c r="S3147" s="14">
        <f>(N3147/100)*(I3147*$I$11)+(N3147/100)*(J3147*$J$11)</f>
        <v>115.19999999999999</v>
      </c>
      <c r="T3147" s="14">
        <f>(O3147/100)*(K3147*$K$11)</f>
        <v>0</v>
      </c>
      <c r="U3147" s="14">
        <f>(P3147/100)*(K3147*$K$11)+(P3147/100)*(L3147*$L$11)</f>
        <v>0</v>
      </c>
      <c r="V3147" s="14">
        <f>(Q3147/100)*(L3147*$L$11)</f>
        <v>265.2</v>
      </c>
      <c r="W3147" s="14">
        <f>(R3147/100)*(K3147*$K$11)+(R3147/100)*(L3147*$L$11)</f>
        <v>0</v>
      </c>
      <c r="X3147" s="14">
        <f t="shared" si="990"/>
        <v>211.2</v>
      </c>
      <c r="Y3147" s="14">
        <f t="shared" si="991"/>
        <v>0</v>
      </c>
      <c r="Z3147" s="14">
        <f t="shared" si="992"/>
        <v>0</v>
      </c>
      <c r="AA3147" s="14">
        <f t="shared" si="993"/>
        <v>473.2</v>
      </c>
      <c r="AB3147" s="14">
        <f t="shared" si="995"/>
        <v>0</v>
      </c>
      <c r="AC3147" s="15">
        <f t="shared" si="994"/>
        <v>684.4</v>
      </c>
      <c r="AD3147" s="48">
        <f>(ROUND(AC3147-AC3139,1)/AC3139)</f>
        <v>0.2962121212121212</v>
      </c>
      <c r="AE3147" s="113"/>
      <c r="AF3147" s="60"/>
    </row>
    <row r="3148" spans="1:32">
      <c r="A3148" s="99" t="s">
        <v>847</v>
      </c>
      <c r="B3148" s="91"/>
      <c r="C3148" s="21" t="s">
        <v>4</v>
      </c>
      <c r="D3148" s="12">
        <v>80</v>
      </c>
      <c r="E3148" s="12">
        <v>0</v>
      </c>
      <c r="F3148" s="12">
        <v>0</v>
      </c>
      <c r="G3148" s="12">
        <v>0</v>
      </c>
      <c r="H3148" s="12">
        <v>160</v>
      </c>
      <c r="I3148" s="13">
        <v>80</v>
      </c>
      <c r="J3148" s="13">
        <v>0</v>
      </c>
      <c r="K3148" s="13">
        <v>42.5</v>
      </c>
      <c r="L3148" s="13">
        <v>42.5</v>
      </c>
      <c r="M3148" s="13">
        <v>0</v>
      </c>
      <c r="N3148" s="14">
        <f>D3148*$D$12</f>
        <v>96</v>
      </c>
      <c r="O3148" s="14">
        <f>E3148*$E$12</f>
        <v>0</v>
      </c>
      <c r="P3148" s="14">
        <f>F3148*$F$12</f>
        <v>0</v>
      </c>
      <c r="Q3148" s="14">
        <f>G3148*$G$12</f>
        <v>0</v>
      </c>
      <c r="R3148" s="14">
        <f>H3148*$H$12</f>
        <v>208</v>
      </c>
      <c r="S3148" s="14">
        <f>(N3148/100)*(I3148*$I$12)+(N3148/100)*(J3148*$J$12)</f>
        <v>115.19999999999999</v>
      </c>
      <c r="T3148" s="14">
        <f>(O3148/100)*(K3148*$K$12)</f>
        <v>0</v>
      </c>
      <c r="U3148" s="14">
        <f>(P3148/100)*(K3148*$K$12)+(P3148/100)*(L3148*$L$12)</f>
        <v>0</v>
      </c>
      <c r="V3148" s="14">
        <f>(Q3148/100)*(L3148*$L$12)</f>
        <v>0</v>
      </c>
      <c r="W3148" s="14">
        <f>(R3148/100)*(K3148*$K$12)+(R3148/100)*(L3148*$L$12)</f>
        <v>265.2</v>
      </c>
      <c r="X3148" s="14">
        <f t="shared" si="990"/>
        <v>211.2</v>
      </c>
      <c r="Y3148" s="14">
        <f t="shared" si="991"/>
        <v>0</v>
      </c>
      <c r="Z3148" s="14">
        <f t="shared" si="992"/>
        <v>0</v>
      </c>
      <c r="AA3148" s="14">
        <f t="shared" si="993"/>
        <v>0</v>
      </c>
      <c r="AB3148" s="14">
        <f t="shared" si="995"/>
        <v>473.2</v>
      </c>
      <c r="AC3148" s="15">
        <f t="shared" si="994"/>
        <v>684.4</v>
      </c>
      <c r="AD3148" s="48">
        <f>(ROUND(AC3148-AC3139,1)/AC3139)</f>
        <v>0.2962121212121212</v>
      </c>
      <c r="AE3148" s="113"/>
      <c r="AF3148" s="60"/>
    </row>
    <row r="3149" spans="1:32">
      <c r="A3149" s="99" t="s">
        <v>848</v>
      </c>
      <c r="B3149" s="91"/>
      <c r="C3149" s="21" t="s">
        <v>328</v>
      </c>
      <c r="D3149" s="12">
        <v>160</v>
      </c>
      <c r="E3149" s="12">
        <v>0</v>
      </c>
      <c r="F3149" s="12">
        <v>0</v>
      </c>
      <c r="G3149" s="12">
        <v>0</v>
      </c>
      <c r="H3149" s="12">
        <v>0</v>
      </c>
      <c r="I3149" s="13">
        <v>80</v>
      </c>
      <c r="J3149" s="13">
        <v>0</v>
      </c>
      <c r="K3149" s="13">
        <v>0</v>
      </c>
      <c r="L3149" s="13">
        <v>0</v>
      </c>
      <c r="M3149" s="13">
        <v>70</v>
      </c>
      <c r="N3149" s="14">
        <f>D3149*$D$13</f>
        <v>208</v>
      </c>
      <c r="O3149" s="14">
        <f>E3149*$E$13</f>
        <v>0</v>
      </c>
      <c r="P3149" s="14">
        <f>F3149*$F$13</f>
        <v>0</v>
      </c>
      <c r="Q3149" s="14">
        <f>G3149*$G$13</f>
        <v>0</v>
      </c>
      <c r="R3149" s="14">
        <f>H3149*$H$13</f>
        <v>0</v>
      </c>
      <c r="S3149" s="14">
        <f>(N3149/100)*(I3149*$I$14)+(N3149/100)*(J3149*$J$14)+(N3149/100)*(M3149*$M$14)</f>
        <v>468</v>
      </c>
      <c r="T3149" s="14">
        <f>(O3149/100)*(K3149*$K$13)+(O3149/100)*(M3149*$M$13)</f>
        <v>0</v>
      </c>
      <c r="U3149" s="14">
        <f>(P3149/100)*(K3149*$K$13)+(P3149/100)*(L3149*$L$13)+(P3149/100)*(M3149*$M$13)</f>
        <v>0</v>
      </c>
      <c r="V3149" s="14">
        <f>(Q3149/100)*(L3149*$L$13)+(Q3149/100)*(M3149*$M$13)</f>
        <v>0</v>
      </c>
      <c r="W3149" s="14">
        <f>(R3149/100)*(K3149*$K$13)+(R3149/100)*(L3149*$L$13)+(R3149/100)*(M3149*$M$13)</f>
        <v>0</v>
      </c>
      <c r="X3149" s="14">
        <f t="shared" si="990"/>
        <v>676</v>
      </c>
      <c r="Y3149" s="14">
        <f t="shared" si="991"/>
        <v>0</v>
      </c>
      <c r="Z3149" s="14">
        <f t="shared" si="992"/>
        <v>0</v>
      </c>
      <c r="AA3149" s="14">
        <f t="shared" si="993"/>
        <v>0</v>
      </c>
      <c r="AB3149" s="14">
        <f t="shared" si="995"/>
        <v>0</v>
      </c>
      <c r="AC3149" s="15">
        <f t="shared" si="994"/>
        <v>676</v>
      </c>
      <c r="AD3149" s="48">
        <f>(ROUND(AC3149-AC3139,1)/AC3139)</f>
        <v>0.28030303030303028</v>
      </c>
      <c r="AE3149" s="113"/>
      <c r="AF3149" s="60"/>
    </row>
    <row r="3150" spans="1:32">
      <c r="A3150" s="99" t="s">
        <v>849</v>
      </c>
      <c r="B3150" s="91"/>
      <c r="C3150" s="21" t="s">
        <v>329</v>
      </c>
      <c r="D3150" s="12">
        <v>160</v>
      </c>
      <c r="E3150" s="12">
        <v>0</v>
      </c>
      <c r="F3150" s="12">
        <v>0</v>
      </c>
      <c r="G3150" s="12">
        <v>0</v>
      </c>
      <c r="H3150" s="12">
        <v>0</v>
      </c>
      <c r="I3150" s="13">
        <v>80</v>
      </c>
      <c r="J3150" s="13">
        <v>0</v>
      </c>
      <c r="K3150" s="13">
        <v>70</v>
      </c>
      <c r="L3150" s="13">
        <v>0</v>
      </c>
      <c r="M3150" s="13">
        <v>0</v>
      </c>
      <c r="N3150" s="14">
        <f>D3150*$D$14</f>
        <v>208</v>
      </c>
      <c r="O3150" s="14">
        <f>E3150*$E$14</f>
        <v>0</v>
      </c>
      <c r="P3150" s="14">
        <f>F3150*$F$14</f>
        <v>0</v>
      </c>
      <c r="Q3150" s="14">
        <f>G3150*$G$14</f>
        <v>0</v>
      </c>
      <c r="R3150" s="14">
        <f>H3150*$H$14</f>
        <v>0</v>
      </c>
      <c r="S3150" s="14">
        <f>(N3150/100)*(I3150*$I$14)+(N3150/100)*(J3150*$J$14)+(N3150/100)*(K3150*$K$14)</f>
        <v>468</v>
      </c>
      <c r="T3150" s="14">
        <f>(O3150/100)*(K3150*$K$14)</f>
        <v>0</v>
      </c>
      <c r="U3150" s="14">
        <f>(P3150/100)*(K3150*$K$14)+(P3150/100)*(L3150*$L$14)</f>
        <v>0</v>
      </c>
      <c r="V3150" s="14">
        <f>(Q3150/100)*(L3150*$L$14)</f>
        <v>0</v>
      </c>
      <c r="W3150" s="14">
        <f>(R3150/100)*(K3150*$L$14)+(R3150/100)*(L3150*$M$14)</f>
        <v>0</v>
      </c>
      <c r="X3150" s="14">
        <f t="shared" si="990"/>
        <v>676</v>
      </c>
      <c r="Y3150" s="14">
        <f t="shared" si="991"/>
        <v>0</v>
      </c>
      <c r="Z3150" s="14">
        <f t="shared" si="992"/>
        <v>0</v>
      </c>
      <c r="AA3150" s="14">
        <f t="shared" si="993"/>
        <v>0</v>
      </c>
      <c r="AB3150" s="14">
        <f t="shared" si="995"/>
        <v>0</v>
      </c>
      <c r="AC3150" s="15">
        <f t="shared" si="994"/>
        <v>676</v>
      </c>
      <c r="AD3150" s="48">
        <f>(ROUND(AC3150-AC3139,1)/AC3139)</f>
        <v>0.28030303030303028</v>
      </c>
      <c r="AE3150" s="113"/>
      <c r="AF3150" s="60"/>
    </row>
    <row r="3151" spans="1:32">
      <c r="A3151" s="99"/>
      <c r="B3151" s="91"/>
      <c r="C3151" s="21" t="s">
        <v>330</v>
      </c>
      <c r="D3151" s="12">
        <v>160</v>
      </c>
      <c r="E3151" s="12">
        <v>0</v>
      </c>
      <c r="F3151" s="12">
        <v>0</v>
      </c>
      <c r="G3151" s="12">
        <v>0</v>
      </c>
      <c r="H3151" s="12">
        <v>0</v>
      </c>
      <c r="I3151" s="13">
        <v>80</v>
      </c>
      <c r="J3151" s="13">
        <v>0</v>
      </c>
      <c r="K3151" s="13">
        <v>0</v>
      </c>
      <c r="L3151" s="13">
        <v>70</v>
      </c>
      <c r="M3151" s="13">
        <v>0</v>
      </c>
      <c r="N3151" s="14">
        <f>D3151*$D$15</f>
        <v>208</v>
      </c>
      <c r="O3151" s="14">
        <f>E3151*$E$15</f>
        <v>0</v>
      </c>
      <c r="P3151" s="14">
        <f>F3151*$F$15</f>
        <v>0</v>
      </c>
      <c r="Q3151" s="14">
        <f>G3151*$G$15</f>
        <v>0</v>
      </c>
      <c r="R3151" s="14">
        <f>H3151*$H$15</f>
        <v>0</v>
      </c>
      <c r="S3151" s="14">
        <f>(N3151/100)*(I3151*$I$15)+(N3151/100)*(J3151*$J$15)+(N3151/100)*(L3151*$L$15)</f>
        <v>468</v>
      </c>
      <c r="T3151" s="14">
        <f>(O3151/100)*(K3151*$K$15)</f>
        <v>0</v>
      </c>
      <c r="U3151" s="14">
        <f>(P3151/100)*(K3151*$K$15)+(P3151/100)*(L3151*$L$15)</f>
        <v>0</v>
      </c>
      <c r="V3151" s="14">
        <f>(Q3151/100)*(L3151*$L$15)</f>
        <v>0</v>
      </c>
      <c r="W3151" s="14">
        <f>(R3151/100)*(K3151*$K$15)+(R3151/100)*(L3151*$L$15)</f>
        <v>0</v>
      </c>
      <c r="X3151" s="14">
        <f t="shared" si="990"/>
        <v>676</v>
      </c>
      <c r="Y3151" s="14">
        <f t="shared" si="991"/>
        <v>0</v>
      </c>
      <c r="Z3151" s="14">
        <f t="shared" si="992"/>
        <v>0</v>
      </c>
      <c r="AA3151" s="14">
        <f t="shared" si="993"/>
        <v>0</v>
      </c>
      <c r="AB3151" s="14">
        <f t="shared" si="995"/>
        <v>0</v>
      </c>
      <c r="AC3151" s="15">
        <f t="shared" si="994"/>
        <v>676</v>
      </c>
      <c r="AD3151" s="48">
        <f>(ROUND(AC3151-AC3139,1)/AC3139)</f>
        <v>0.28030303030303028</v>
      </c>
      <c r="AE3151" s="113"/>
      <c r="AF3151" s="60"/>
    </row>
    <row r="3152" spans="1:32">
      <c r="A3152" s="99"/>
      <c r="B3152" s="91"/>
      <c r="C3152" s="21" t="s">
        <v>326</v>
      </c>
      <c r="D3152" s="12">
        <v>160</v>
      </c>
      <c r="E3152" s="12">
        <v>0</v>
      </c>
      <c r="F3152" s="12">
        <v>0</v>
      </c>
      <c r="G3152" s="12">
        <v>0</v>
      </c>
      <c r="H3152" s="12">
        <v>0</v>
      </c>
      <c r="I3152" s="13">
        <v>80</v>
      </c>
      <c r="J3152" s="13">
        <v>46</v>
      </c>
      <c r="K3152" s="13">
        <v>0</v>
      </c>
      <c r="L3152" s="13">
        <v>0</v>
      </c>
      <c r="M3152" s="13">
        <v>0</v>
      </c>
      <c r="N3152" s="14">
        <f>D3152*$D$16</f>
        <v>208</v>
      </c>
      <c r="O3152" s="14">
        <f>E3152*$E$16</f>
        <v>0</v>
      </c>
      <c r="P3152" s="14">
        <f>F3152*$F$16</f>
        <v>0</v>
      </c>
      <c r="Q3152" s="14">
        <f>G3152*$G$16</f>
        <v>0</v>
      </c>
      <c r="R3152" s="14">
        <f>H3152*$H$16</f>
        <v>0</v>
      </c>
      <c r="S3152" s="14">
        <f>(N3152/100)*(I3152*$I$16)+(N3152/100)*(J3152*$J$16)</f>
        <v>386.464</v>
      </c>
      <c r="T3152" s="14">
        <f>(O3152/100)*(K3152*$K$16)</f>
        <v>0</v>
      </c>
      <c r="U3152" s="14">
        <f>(P3152/100)*(K3152*$K$16)+(P3152/100)*(L3152*$L$16)</f>
        <v>0</v>
      </c>
      <c r="V3152" s="14">
        <f>(Q3152/100)*(L3152*$L$16)</f>
        <v>0</v>
      </c>
      <c r="W3152" s="14">
        <f>(R3152/100)*(K3152*$K$16)+(R3152/100)*(L3152*$L$16)</f>
        <v>0</v>
      </c>
      <c r="X3152" s="14">
        <f t="shared" si="990"/>
        <v>594.46399999999994</v>
      </c>
      <c r="Y3152" s="14">
        <f t="shared" si="991"/>
        <v>0</v>
      </c>
      <c r="Z3152" s="14">
        <f t="shared" si="992"/>
        <v>0</v>
      </c>
      <c r="AA3152" s="14">
        <f t="shared" si="993"/>
        <v>0</v>
      </c>
      <c r="AB3152" s="14">
        <f t="shared" si="995"/>
        <v>0</v>
      </c>
      <c r="AC3152" s="15">
        <f t="shared" si="994"/>
        <v>594.5</v>
      </c>
      <c r="AD3152" s="48">
        <f>(ROUND(AC3152-AC3139,1)/AC3139)</f>
        <v>0.1259469696969697</v>
      </c>
      <c r="AE3152" s="113"/>
      <c r="AF3152" s="60"/>
    </row>
    <row r="3153" spans="1:32">
      <c r="A3153" s="99"/>
      <c r="B3153" s="91"/>
      <c r="C3153" s="21" t="s">
        <v>327</v>
      </c>
      <c r="D3153" s="12">
        <v>160</v>
      </c>
      <c r="E3153" s="12">
        <v>0</v>
      </c>
      <c r="F3153" s="12">
        <v>0</v>
      </c>
      <c r="G3153" s="12">
        <v>0</v>
      </c>
      <c r="H3153" s="12">
        <v>0</v>
      </c>
      <c r="I3153" s="13">
        <v>92</v>
      </c>
      <c r="J3153" s="13">
        <v>0</v>
      </c>
      <c r="K3153" s="13">
        <v>0</v>
      </c>
      <c r="L3153" s="13">
        <v>0</v>
      </c>
      <c r="M3153" s="13">
        <v>0</v>
      </c>
      <c r="N3153" s="14">
        <f>D3153*$D$17</f>
        <v>208</v>
      </c>
      <c r="O3153" s="14">
        <f>E3153*$E$17</f>
        <v>0</v>
      </c>
      <c r="P3153" s="14">
        <f>F3153*$F$17</f>
        <v>0</v>
      </c>
      <c r="Q3153" s="14">
        <f>G3153*$G$17</f>
        <v>0</v>
      </c>
      <c r="R3153" s="14">
        <f>H3153*$H$17</f>
        <v>0</v>
      </c>
      <c r="S3153" s="14">
        <f>(N3153/100)*(I3153*$I$17)+(N3153/100)*(J3153*$J$17)</f>
        <v>440.12799999999999</v>
      </c>
      <c r="T3153" s="14">
        <f>(O3153/100)*(K3153*$K$17)</f>
        <v>0</v>
      </c>
      <c r="U3153" s="14">
        <f>(P3153/100)*(K3153*$K$17)+(P3153/100)*(L3153*$L$17)</f>
        <v>0</v>
      </c>
      <c r="V3153" s="14">
        <f>(Q3153/100)*(L3153*$L$17)</f>
        <v>0</v>
      </c>
      <c r="W3153" s="14">
        <f>(R3153/100)*(K3153*$K$17)+(R3153/100)*(L3153*$L$17)</f>
        <v>0</v>
      </c>
      <c r="X3153" s="14">
        <f t="shared" si="990"/>
        <v>648.12799999999993</v>
      </c>
      <c r="Y3153" s="14">
        <f t="shared" si="991"/>
        <v>0</v>
      </c>
      <c r="Z3153" s="14">
        <f t="shared" si="992"/>
        <v>0</v>
      </c>
      <c r="AA3153" s="14">
        <f t="shared" si="993"/>
        <v>0</v>
      </c>
      <c r="AB3153" s="14">
        <f t="shared" si="995"/>
        <v>0</v>
      </c>
      <c r="AC3153" s="15">
        <f t="shared" si="994"/>
        <v>648.1</v>
      </c>
      <c r="AD3153" s="48">
        <f>(ROUND(AC3153-AC3139,1)/AC3139)</f>
        <v>0.2274621212121212</v>
      </c>
      <c r="AE3153" s="113"/>
      <c r="AF3153" s="60"/>
    </row>
    <row r="3154" spans="1:32">
      <c r="A3154" s="106" t="s">
        <v>0</v>
      </c>
      <c r="B3154" s="92" t="s">
        <v>150</v>
      </c>
      <c r="C3154" s="50" t="s">
        <v>242</v>
      </c>
      <c r="D3154" s="11">
        <v>154</v>
      </c>
      <c r="E3154" s="11">
        <v>0</v>
      </c>
      <c r="F3154" s="11">
        <v>0</v>
      </c>
      <c r="G3154" s="11">
        <v>0</v>
      </c>
      <c r="H3154" s="11">
        <v>0</v>
      </c>
      <c r="I3154" s="51">
        <v>65</v>
      </c>
      <c r="J3154" s="51">
        <v>20</v>
      </c>
      <c r="K3154" s="51">
        <v>0</v>
      </c>
      <c r="L3154" s="51">
        <v>0</v>
      </c>
      <c r="M3154" s="51">
        <v>0</v>
      </c>
      <c r="N3154" s="52">
        <f>D3154*$D$3</f>
        <v>231</v>
      </c>
      <c r="O3154" s="52">
        <f>E3154*$E$3</f>
        <v>0</v>
      </c>
      <c r="P3154" s="52">
        <f>F3154*$F$3</f>
        <v>0</v>
      </c>
      <c r="Q3154" s="52">
        <f>G3154*$G$3</f>
        <v>0</v>
      </c>
      <c r="R3154" s="52">
        <f>H3154*$H$3</f>
        <v>0</v>
      </c>
      <c r="S3154" s="52">
        <f>(N3154/100)*(I3154*$I$3)+(N3154/100)*(J3154*$J$3)</f>
        <v>294.52499999999998</v>
      </c>
      <c r="T3154" s="52">
        <f>(O3154/100)*(K3154*$K$3)</f>
        <v>0</v>
      </c>
      <c r="U3154" s="52">
        <f>(P3154/100)*(K3154*$K$3)+(P3154/100)*(L3154*$L$3)</f>
        <v>0</v>
      </c>
      <c r="V3154" s="52">
        <f>(Q3154/100)*(L3154*$L$3)</f>
        <v>0</v>
      </c>
      <c r="W3154" s="52">
        <f>(R3154/100)*(K3154*$K$3)+(R3154/100)*(L3154*$L$3)</f>
        <v>0</v>
      </c>
      <c r="X3154" s="52">
        <f t="shared" si="976"/>
        <v>525.52499999999998</v>
      </c>
      <c r="Y3154" s="52">
        <f t="shared" si="977"/>
        <v>0</v>
      </c>
      <c r="Z3154" s="52">
        <f t="shared" si="978"/>
        <v>0</v>
      </c>
      <c r="AA3154" s="52">
        <f t="shared" si="979"/>
        <v>0</v>
      </c>
      <c r="AB3154" s="52">
        <f>R3154+W3154</f>
        <v>0</v>
      </c>
      <c r="AC3154" s="53">
        <f>ROUND(X3154+Y3154+Z3154+AA3154+AB3154,1)</f>
        <v>525.5</v>
      </c>
      <c r="AD3154" s="58"/>
      <c r="AE3154" s="113" t="s">
        <v>814</v>
      </c>
      <c r="AF3154" s="60"/>
    </row>
    <row r="3155" spans="1:32">
      <c r="A3155" s="99" t="s">
        <v>815</v>
      </c>
      <c r="B3155" s="93">
        <v>40</v>
      </c>
      <c r="C3155" s="21" t="s">
        <v>325</v>
      </c>
      <c r="D3155" s="12">
        <v>154</v>
      </c>
      <c r="E3155" s="12">
        <v>0</v>
      </c>
      <c r="F3155" s="12">
        <v>0</v>
      </c>
      <c r="G3155" s="12">
        <v>0</v>
      </c>
      <c r="H3155" s="12">
        <v>0</v>
      </c>
      <c r="I3155" s="13">
        <v>80</v>
      </c>
      <c r="J3155" s="13">
        <v>36</v>
      </c>
      <c r="K3155" s="13">
        <v>0</v>
      </c>
      <c r="L3155" s="13">
        <v>0</v>
      </c>
      <c r="M3155" s="13">
        <v>0</v>
      </c>
      <c r="N3155" s="14">
        <f>D3155*$D$4</f>
        <v>200.20000000000002</v>
      </c>
      <c r="O3155" s="14">
        <f>E3155*$E$4</f>
        <v>0</v>
      </c>
      <c r="P3155" s="14">
        <f>F3155*$F$4</f>
        <v>0</v>
      </c>
      <c r="Q3155" s="14">
        <f>G3155*$G$4</f>
        <v>0</v>
      </c>
      <c r="R3155" s="14">
        <f>H3155*$H$4</f>
        <v>0</v>
      </c>
      <c r="S3155" s="14">
        <f>(N3155/100)*(I3155*$I$4)+(N3155/100)*(J3155*$J$4)</f>
        <v>418.01760000000002</v>
      </c>
      <c r="T3155" s="14">
        <f>(O3155/100)*(K3155*$K$4)</f>
        <v>0</v>
      </c>
      <c r="U3155" s="14">
        <f>(P3155/100)*(K3155*$K$4)+(P3155/100)*(L3155*$L$4)</f>
        <v>0</v>
      </c>
      <c r="V3155" s="14">
        <f>(Q3155/100)*(L3155*$L$4)</f>
        <v>0</v>
      </c>
      <c r="W3155" s="14">
        <f>(R3155/100)*(K3155*$K$4)+(R3155/100)*(L3155*$L$4)</f>
        <v>0</v>
      </c>
      <c r="X3155" s="14">
        <f t="shared" si="976"/>
        <v>618.21760000000006</v>
      </c>
      <c r="Y3155" s="14">
        <f t="shared" si="977"/>
        <v>0</v>
      </c>
      <c r="Z3155" s="14">
        <f t="shared" si="978"/>
        <v>0</v>
      </c>
      <c r="AA3155" s="14">
        <f t="shared" si="979"/>
        <v>0</v>
      </c>
      <c r="AB3155" s="14">
        <f>R3155+W3155</f>
        <v>0</v>
      </c>
      <c r="AC3155" s="15">
        <f>ROUND(X3155+Y3155+Z3155+AA3155+AB3155,1)</f>
        <v>618.20000000000005</v>
      </c>
      <c r="AD3155" s="48">
        <f>(ROUND(AC3155-AC3154,1)/AC3154)</f>
        <v>0.17640342530922931</v>
      </c>
      <c r="AE3155" s="113"/>
      <c r="AF3155" s="60"/>
    </row>
    <row r="3156" spans="1:32">
      <c r="A3156" s="99" t="s">
        <v>816</v>
      </c>
      <c r="B3156" s="93">
        <v>0</v>
      </c>
      <c r="C3156" s="21" t="s">
        <v>850</v>
      </c>
      <c r="D3156" s="12">
        <v>154</v>
      </c>
      <c r="E3156" s="12">
        <v>0</v>
      </c>
      <c r="F3156" s="12">
        <v>0</v>
      </c>
      <c r="G3156" s="12">
        <v>0</v>
      </c>
      <c r="H3156" s="12">
        <v>0</v>
      </c>
      <c r="I3156" s="13">
        <v>65</v>
      </c>
      <c r="J3156" s="13">
        <v>20</v>
      </c>
      <c r="K3156" s="13">
        <v>0</v>
      </c>
      <c r="L3156" s="13">
        <v>0</v>
      </c>
      <c r="M3156" s="13">
        <v>0</v>
      </c>
      <c r="N3156" s="14">
        <f>D3156*$D$5</f>
        <v>215.6</v>
      </c>
      <c r="O3156" s="14">
        <f>E3156*$E$5</f>
        <v>0</v>
      </c>
      <c r="P3156" s="14">
        <f>F3156*$F$5</f>
        <v>0</v>
      </c>
      <c r="Q3156" s="14">
        <f>G3156*$G$5</f>
        <v>0</v>
      </c>
      <c r="R3156" s="14">
        <f>H3156*$H$5</f>
        <v>0</v>
      </c>
      <c r="S3156" s="14">
        <f>(N3156/100)*(I3156*$I$5)+(N3156/100)*(J3156*$J$5)</f>
        <v>274.89</v>
      </c>
      <c r="T3156" s="14">
        <f>(O3156/100)*(K3156*$K$5)</f>
        <v>0</v>
      </c>
      <c r="U3156" s="14">
        <f>(P3156/100)*(K3156*$K$5)+(P3156/100)*(L3156*$L$5)</f>
        <v>0</v>
      </c>
      <c r="V3156" s="14">
        <f>(Q3156/100)*(L3156*$L$5)</f>
        <v>0</v>
      </c>
      <c r="W3156" s="14">
        <f>(R3156/100)*(K3156*$K$5)+(R3156/100)*(L3156*$L$5)</f>
        <v>0</v>
      </c>
      <c r="X3156" s="14">
        <f t="shared" si="976"/>
        <v>490.49</v>
      </c>
      <c r="Y3156" s="14">
        <f t="shared" si="977"/>
        <v>0</v>
      </c>
      <c r="Z3156" s="14">
        <f t="shared" si="978"/>
        <v>0</v>
      </c>
      <c r="AA3156" s="14">
        <f t="shared" si="979"/>
        <v>0</v>
      </c>
      <c r="AB3156" s="14">
        <f>R3156+W3156</f>
        <v>0</v>
      </c>
      <c r="AC3156" s="15">
        <f t="shared" ref="AC3156:AC3168" si="996">ROUND(X3156+Y3156+Z3156+AA3156+AB3156,1)</f>
        <v>490.5</v>
      </c>
      <c r="AD3156" s="48">
        <f>(ROUND(AC3156-AC3154,1)/AC3154)</f>
        <v>-6.6603235014272122E-2</v>
      </c>
      <c r="AE3156" s="113"/>
      <c r="AF3156" s="60"/>
    </row>
    <row r="3157" spans="1:32">
      <c r="A3157" s="99" t="s">
        <v>817</v>
      </c>
      <c r="B3157" s="93">
        <v>0</v>
      </c>
      <c r="C3157" s="21" t="s">
        <v>338</v>
      </c>
      <c r="D3157" s="12">
        <v>154</v>
      </c>
      <c r="E3157" s="12">
        <v>0</v>
      </c>
      <c r="F3157" s="12">
        <v>0</v>
      </c>
      <c r="G3157" s="12">
        <v>0</v>
      </c>
      <c r="H3157" s="12">
        <v>0</v>
      </c>
      <c r="I3157" s="13">
        <v>65</v>
      </c>
      <c r="J3157" s="13">
        <v>20</v>
      </c>
      <c r="K3157" s="13">
        <v>0</v>
      </c>
      <c r="L3157" s="13">
        <v>0</v>
      </c>
      <c r="M3157" s="13">
        <v>0</v>
      </c>
      <c r="N3157" s="14">
        <f>D3157*$D$6</f>
        <v>215.6</v>
      </c>
      <c r="O3157" s="14">
        <f>E3157*$E$6</f>
        <v>0</v>
      </c>
      <c r="P3157" s="14">
        <f>F3157*$F$6</f>
        <v>0</v>
      </c>
      <c r="Q3157" s="14">
        <f>G3157*$G$6</f>
        <v>0</v>
      </c>
      <c r="R3157" s="14">
        <f>H3157*$H$6</f>
        <v>0</v>
      </c>
      <c r="S3157" s="14">
        <f>(N3157/100)*(I3157*$I$6)+(N3157/100)*(J3157*$J$6)</f>
        <v>274.89</v>
      </c>
      <c r="T3157" s="14">
        <f>(O3157/100)*(K3157*$K$6)</f>
        <v>0</v>
      </c>
      <c r="U3157" s="14">
        <f>(P3157/100)*(K3157*$K$6)+(P3157/100)*(L3157*$L$6)</f>
        <v>0</v>
      </c>
      <c r="V3157" s="14">
        <f>(Q3157/100)*(L3157*$L$6)</f>
        <v>0</v>
      </c>
      <c r="W3157" s="14">
        <f>(R3157/100)*(K3157*$K$6)+(R3157/100)*(L3157*$L$6)</f>
        <v>0</v>
      </c>
      <c r="X3157" s="14">
        <f t="shared" si="976"/>
        <v>490.49</v>
      </c>
      <c r="Y3157" s="14">
        <f t="shared" si="977"/>
        <v>0</v>
      </c>
      <c r="Z3157" s="14">
        <f t="shared" si="978"/>
        <v>0</v>
      </c>
      <c r="AA3157" s="14">
        <f t="shared" si="979"/>
        <v>0</v>
      </c>
      <c r="AB3157" s="14">
        <f t="shared" ref="AB3157:AB3168" si="997">R3157+W3157</f>
        <v>0</v>
      </c>
      <c r="AC3157" s="15">
        <f t="shared" si="996"/>
        <v>490.5</v>
      </c>
      <c r="AD3157" s="48">
        <f>(ROUND(AC3157-AC3154,1)/AC3154)</f>
        <v>-6.6603235014272122E-2</v>
      </c>
      <c r="AE3157" s="113"/>
      <c r="AF3157" s="60"/>
    </row>
    <row r="3158" spans="1:32">
      <c r="A3158" s="99" t="s">
        <v>818</v>
      </c>
      <c r="B3158" s="93">
        <v>0</v>
      </c>
      <c r="C3158" s="21" t="s">
        <v>339</v>
      </c>
      <c r="D3158" s="12">
        <v>154</v>
      </c>
      <c r="E3158" s="12">
        <v>0</v>
      </c>
      <c r="F3158" s="12">
        <v>0</v>
      </c>
      <c r="G3158" s="12">
        <v>0</v>
      </c>
      <c r="H3158" s="12">
        <v>0</v>
      </c>
      <c r="I3158" s="13">
        <v>65</v>
      </c>
      <c r="J3158" s="13">
        <v>20</v>
      </c>
      <c r="K3158" s="13">
        <v>0</v>
      </c>
      <c r="L3158" s="13">
        <v>0</v>
      </c>
      <c r="M3158" s="13">
        <v>0</v>
      </c>
      <c r="N3158" s="14">
        <f>D3158*$D$7</f>
        <v>215.6</v>
      </c>
      <c r="O3158" s="14">
        <f>E3158*$E$7</f>
        <v>0</v>
      </c>
      <c r="P3158" s="14">
        <f>F3158*$F$7</f>
        <v>0</v>
      </c>
      <c r="Q3158" s="14">
        <f>G3158*$G$7</f>
        <v>0</v>
      </c>
      <c r="R3158" s="14">
        <f>H3158*$H$7</f>
        <v>0</v>
      </c>
      <c r="S3158" s="14">
        <f>(N3158/100)*(I3158*$I$7)+(N3158/100)*(J3158*$J$7)</f>
        <v>274.89</v>
      </c>
      <c r="T3158" s="14">
        <f>(O3158/100)*(K3158*$K$7)</f>
        <v>0</v>
      </c>
      <c r="U3158" s="14">
        <f>(P3158/100)*(K3158*$K$7)+(P3158/100)*(L3158*$L$7)</f>
        <v>0</v>
      </c>
      <c r="V3158" s="14">
        <f>(Q3158/100)*(L3158*$L$7)</f>
        <v>0</v>
      </c>
      <c r="W3158" s="14">
        <f>(R3158/100)*(K3158*$K$7)+(R3158/100)*(L3158*$L$7)</f>
        <v>0</v>
      </c>
      <c r="X3158" s="14">
        <f t="shared" si="976"/>
        <v>490.49</v>
      </c>
      <c r="Y3158" s="14">
        <f t="shared" si="977"/>
        <v>0</v>
      </c>
      <c r="Z3158" s="14">
        <f t="shared" si="978"/>
        <v>0</v>
      </c>
      <c r="AA3158" s="14">
        <f t="shared" si="979"/>
        <v>0</v>
      </c>
      <c r="AB3158" s="14">
        <f t="shared" si="997"/>
        <v>0</v>
      </c>
      <c r="AC3158" s="15">
        <f t="shared" si="996"/>
        <v>490.5</v>
      </c>
      <c r="AD3158" s="48">
        <f>(ROUND(AC3158-AC3154,1)/AC3154)</f>
        <v>-6.6603235014272122E-2</v>
      </c>
      <c r="AE3158" s="113"/>
      <c r="AF3158" s="60"/>
    </row>
    <row r="3159" spans="1:32">
      <c r="A3159" s="99" t="s">
        <v>667</v>
      </c>
      <c r="B3159" s="93"/>
      <c r="C3159" s="21" t="s">
        <v>340</v>
      </c>
      <c r="D3159" s="12">
        <v>154</v>
      </c>
      <c r="E3159" s="12">
        <v>0</v>
      </c>
      <c r="F3159" s="12">
        <v>0</v>
      </c>
      <c r="G3159" s="12">
        <v>0</v>
      </c>
      <c r="H3159" s="12">
        <v>0</v>
      </c>
      <c r="I3159" s="13">
        <v>65</v>
      </c>
      <c r="J3159" s="13">
        <v>20</v>
      </c>
      <c r="K3159" s="13">
        <v>0</v>
      </c>
      <c r="L3159" s="13">
        <v>0</v>
      </c>
      <c r="M3159" s="13">
        <v>0</v>
      </c>
      <c r="N3159" s="14">
        <f>D3159*$D$8</f>
        <v>215.6</v>
      </c>
      <c r="O3159" s="14">
        <f>E3159*$E$8</f>
        <v>0</v>
      </c>
      <c r="P3159" s="14">
        <f>F3159*$F$8</f>
        <v>0</v>
      </c>
      <c r="Q3159" s="14">
        <f>G3159*$G$8</f>
        <v>0</v>
      </c>
      <c r="R3159" s="14">
        <f>H3159*$H$8</f>
        <v>0</v>
      </c>
      <c r="S3159" s="14">
        <f>(N3159/100)*(I3159*$I$8)+(N3159/100)*(J3159*$J$8)</f>
        <v>274.89</v>
      </c>
      <c r="T3159" s="14">
        <f>(O3159/100)*(K3159*$K$8)</f>
        <v>0</v>
      </c>
      <c r="U3159" s="14">
        <f>(P3159/100)*(K3159*$K$8)+(P3159/100)*(L3159*$L$8)</f>
        <v>0</v>
      </c>
      <c r="V3159" s="14">
        <f>(Q3159/100)*(L3159*$L$8)</f>
        <v>0</v>
      </c>
      <c r="W3159" s="14">
        <f>(R3159/100)*(K3159*$K$8)+(R3159/100)*(L3159*$L$8)</f>
        <v>0</v>
      </c>
      <c r="X3159" s="14">
        <f t="shared" si="976"/>
        <v>490.49</v>
      </c>
      <c r="Y3159" s="14">
        <f t="shared" si="977"/>
        <v>0</v>
      </c>
      <c r="Z3159" s="14">
        <f t="shared" si="978"/>
        <v>0</v>
      </c>
      <c r="AA3159" s="14">
        <f t="shared" si="979"/>
        <v>0</v>
      </c>
      <c r="AB3159" s="14">
        <f t="shared" si="997"/>
        <v>0</v>
      </c>
      <c r="AC3159" s="15">
        <f t="shared" si="996"/>
        <v>490.5</v>
      </c>
      <c r="AD3159" s="48">
        <f>(ROUND(AC3159-AC3154,1)/AC3154)</f>
        <v>-6.6603235014272122E-2</v>
      </c>
      <c r="AE3159" s="113"/>
      <c r="AF3159" s="60"/>
    </row>
    <row r="3160" spans="1:32">
      <c r="A3160" s="99" t="s">
        <v>606</v>
      </c>
      <c r="B3160" s="93"/>
      <c r="C3160" s="21" t="s">
        <v>1</v>
      </c>
      <c r="D3160" s="12">
        <v>77</v>
      </c>
      <c r="E3160" s="12">
        <v>154</v>
      </c>
      <c r="F3160" s="12">
        <v>0</v>
      </c>
      <c r="G3160" s="12">
        <v>0</v>
      </c>
      <c r="H3160" s="12">
        <v>0</v>
      </c>
      <c r="I3160" s="13">
        <v>65</v>
      </c>
      <c r="J3160" s="13">
        <v>20</v>
      </c>
      <c r="K3160" s="13">
        <v>90</v>
      </c>
      <c r="L3160" s="13">
        <v>0</v>
      </c>
      <c r="M3160" s="13">
        <v>0</v>
      </c>
      <c r="N3160" s="14">
        <f>D3160*$D$9</f>
        <v>92.399999999999991</v>
      </c>
      <c r="O3160" s="14">
        <f>E3160*$E$9</f>
        <v>200.20000000000002</v>
      </c>
      <c r="P3160" s="14">
        <f>F3160*$F$9</f>
        <v>0</v>
      </c>
      <c r="Q3160" s="14">
        <f>G3160*$G$9</f>
        <v>0</v>
      </c>
      <c r="R3160" s="14">
        <f>H3160*$H$9</f>
        <v>0</v>
      </c>
      <c r="S3160" s="14">
        <f>(N3160/100)*(I3160*$I$9)+(N3160/100)*(J3160*$J$9)</f>
        <v>117.80999999999999</v>
      </c>
      <c r="T3160" s="14">
        <f>(O3160/100)*(K3160*$K$9)</f>
        <v>270.27000000000004</v>
      </c>
      <c r="U3160" s="14">
        <f>(P3160/100)*(K3160*$K$9)+(P3160/100)*(L3160*$L$9)</f>
        <v>0</v>
      </c>
      <c r="V3160" s="14">
        <f>(Q3160/100)*(L3160*$L$9)</f>
        <v>0</v>
      </c>
      <c r="W3160" s="14">
        <f>(R3160/100)*(K3160*$K$9)+(R3160/100)*(L3160*$L$9)</f>
        <v>0</v>
      </c>
      <c r="X3160" s="14">
        <f t="shared" si="976"/>
        <v>210.20999999999998</v>
      </c>
      <c r="Y3160" s="14">
        <f t="shared" si="977"/>
        <v>470.47</v>
      </c>
      <c r="Z3160" s="14">
        <f t="shared" si="978"/>
        <v>0</v>
      </c>
      <c r="AA3160" s="14">
        <f t="shared" si="979"/>
        <v>0</v>
      </c>
      <c r="AB3160" s="14">
        <f t="shared" si="997"/>
        <v>0</v>
      </c>
      <c r="AC3160" s="15">
        <f t="shared" si="996"/>
        <v>680.7</v>
      </c>
      <c r="AD3160" s="48">
        <f>(ROUND(AC3160-AC3154,1)/AC3154)</f>
        <v>0.29533777354900093</v>
      </c>
      <c r="AE3160" s="113"/>
      <c r="AF3160" s="60"/>
    </row>
    <row r="3161" spans="1:32">
      <c r="A3161" s="99" t="s">
        <v>845</v>
      </c>
      <c r="B3161" s="93"/>
      <c r="C3161" s="21" t="s">
        <v>2</v>
      </c>
      <c r="D3161" s="12">
        <v>77</v>
      </c>
      <c r="E3161" s="12">
        <v>0</v>
      </c>
      <c r="F3161" s="12">
        <v>154</v>
      </c>
      <c r="G3161" s="12">
        <v>0</v>
      </c>
      <c r="H3161" s="12">
        <v>0</v>
      </c>
      <c r="I3161" s="13">
        <v>65</v>
      </c>
      <c r="J3161" s="13">
        <v>20</v>
      </c>
      <c r="K3161" s="13">
        <v>45</v>
      </c>
      <c r="L3161" s="13">
        <v>45</v>
      </c>
      <c r="M3161" s="13">
        <v>0</v>
      </c>
      <c r="N3161" s="14">
        <f>D3161*$D$10</f>
        <v>92.399999999999991</v>
      </c>
      <c r="O3161" s="14">
        <f>E3161*$E$10</f>
        <v>0</v>
      </c>
      <c r="P3161" s="14">
        <f>F3161*$F$10</f>
        <v>200.20000000000002</v>
      </c>
      <c r="Q3161" s="14">
        <f>G3161*$G$10</f>
        <v>0</v>
      </c>
      <c r="R3161" s="14">
        <f>H3161*$H$10</f>
        <v>0</v>
      </c>
      <c r="S3161" s="14">
        <f>(N3161/100)*(I3161*$I$10)+(N3161/100)*(J3161*$J$10)</f>
        <v>117.80999999999999</v>
      </c>
      <c r="T3161" s="14">
        <f>(O3161/100)*(K3161*$J$10)</f>
        <v>0</v>
      </c>
      <c r="U3161" s="14">
        <f>(P3161/100)*(K3161*$K$10)+(P3161/100)*(L3161*$L$10)</f>
        <v>270.27000000000004</v>
      </c>
      <c r="V3161" s="14">
        <f>(Q3161/100)*(L3161*$L$10)</f>
        <v>0</v>
      </c>
      <c r="W3161" s="14">
        <f>(R3161/100)*(K3161*$K$10)+(R3161/100)*(L3161*$L$10)</f>
        <v>0</v>
      </c>
      <c r="X3161" s="14">
        <f t="shared" si="976"/>
        <v>210.20999999999998</v>
      </c>
      <c r="Y3161" s="14">
        <f t="shared" si="977"/>
        <v>0</v>
      </c>
      <c r="Z3161" s="14">
        <f t="shared" si="978"/>
        <v>470.47</v>
      </c>
      <c r="AA3161" s="14">
        <f t="shared" si="979"/>
        <v>0</v>
      </c>
      <c r="AB3161" s="14">
        <f t="shared" si="997"/>
        <v>0</v>
      </c>
      <c r="AC3161" s="15">
        <f t="shared" si="996"/>
        <v>680.7</v>
      </c>
      <c r="AD3161" s="48">
        <f>(ROUND(AC3161-AC3154,1)/AC3154)</f>
        <v>0.29533777354900093</v>
      </c>
      <c r="AE3161" s="113"/>
      <c r="AF3161" s="60"/>
    </row>
    <row r="3162" spans="1:32">
      <c r="A3162" s="99" t="s">
        <v>846</v>
      </c>
      <c r="B3162" s="93"/>
      <c r="C3162" s="21" t="s">
        <v>3</v>
      </c>
      <c r="D3162" s="12">
        <v>77</v>
      </c>
      <c r="E3162" s="12">
        <v>0</v>
      </c>
      <c r="F3162" s="12">
        <v>0</v>
      </c>
      <c r="G3162" s="12">
        <v>154</v>
      </c>
      <c r="H3162" s="12">
        <v>0</v>
      </c>
      <c r="I3162" s="13">
        <v>65</v>
      </c>
      <c r="J3162" s="13">
        <v>20</v>
      </c>
      <c r="K3162" s="13">
        <v>0</v>
      </c>
      <c r="L3162" s="13">
        <v>90</v>
      </c>
      <c r="M3162" s="13">
        <v>0</v>
      </c>
      <c r="N3162" s="14">
        <f>D3162*$D$11</f>
        <v>92.399999999999991</v>
      </c>
      <c r="O3162" s="14">
        <f>E3162*$E$11</f>
        <v>0</v>
      </c>
      <c r="P3162" s="14">
        <f>F3162*$F$11</f>
        <v>0</v>
      </c>
      <c r="Q3162" s="14">
        <f>G3162*$G$11</f>
        <v>200.20000000000002</v>
      </c>
      <c r="R3162" s="14">
        <f>H3162*$H$11</f>
        <v>0</v>
      </c>
      <c r="S3162" s="14">
        <f>(N3162/100)*(I3162*$I$11)+(N3162/100)*(J3162*$J$11)</f>
        <v>117.80999999999999</v>
      </c>
      <c r="T3162" s="14">
        <f>(O3162/100)*(K3162*$K$11)</f>
        <v>0</v>
      </c>
      <c r="U3162" s="14">
        <f>(P3162/100)*(K3162*$K$11)+(P3162/100)*(L3162*$L$11)</f>
        <v>0</v>
      </c>
      <c r="V3162" s="14">
        <f>(Q3162/100)*(L3162*$L$11)</f>
        <v>270.27000000000004</v>
      </c>
      <c r="W3162" s="14">
        <f>(R3162/100)*(K3162*$K$11)+(R3162/100)*(L3162*$L$11)</f>
        <v>0</v>
      </c>
      <c r="X3162" s="14">
        <f t="shared" si="976"/>
        <v>210.20999999999998</v>
      </c>
      <c r="Y3162" s="14">
        <f t="shared" si="977"/>
        <v>0</v>
      </c>
      <c r="Z3162" s="14">
        <f t="shared" si="978"/>
        <v>0</v>
      </c>
      <c r="AA3162" s="14">
        <f t="shared" si="979"/>
        <v>470.47</v>
      </c>
      <c r="AB3162" s="14">
        <f t="shared" si="997"/>
        <v>0</v>
      </c>
      <c r="AC3162" s="15">
        <f t="shared" si="996"/>
        <v>680.7</v>
      </c>
      <c r="AD3162" s="48">
        <f>(ROUND(AC3162-AC3154,1)/AC3154)</f>
        <v>0.29533777354900093</v>
      </c>
      <c r="AE3162" s="113"/>
      <c r="AF3162" s="60"/>
    </row>
    <row r="3163" spans="1:32">
      <c r="A3163" s="99" t="s">
        <v>847</v>
      </c>
      <c r="B3163" s="93"/>
      <c r="C3163" s="21" t="s">
        <v>4</v>
      </c>
      <c r="D3163" s="12">
        <v>77</v>
      </c>
      <c r="E3163" s="12">
        <v>0</v>
      </c>
      <c r="F3163" s="12">
        <v>0</v>
      </c>
      <c r="G3163" s="12">
        <v>0</v>
      </c>
      <c r="H3163" s="12">
        <v>154</v>
      </c>
      <c r="I3163" s="13">
        <v>65</v>
      </c>
      <c r="J3163" s="13">
        <v>20</v>
      </c>
      <c r="K3163" s="13">
        <v>45</v>
      </c>
      <c r="L3163" s="13">
        <v>45</v>
      </c>
      <c r="M3163" s="13">
        <v>0</v>
      </c>
      <c r="N3163" s="14">
        <f>D3163*$D$12</f>
        <v>92.399999999999991</v>
      </c>
      <c r="O3163" s="14">
        <f>E3163*$E$12</f>
        <v>0</v>
      </c>
      <c r="P3163" s="14">
        <f>F3163*$F$12</f>
        <v>0</v>
      </c>
      <c r="Q3163" s="14">
        <f>G3163*$G$12</f>
        <v>0</v>
      </c>
      <c r="R3163" s="14">
        <f>H3163*$H$12</f>
        <v>200.20000000000002</v>
      </c>
      <c r="S3163" s="14">
        <f>(N3163/100)*(I3163*$I$12)+(N3163/100)*(J3163*$J$12)</f>
        <v>117.80999999999999</v>
      </c>
      <c r="T3163" s="14">
        <f>(O3163/100)*(K3163*$K$12)</f>
        <v>0</v>
      </c>
      <c r="U3163" s="14">
        <f>(P3163/100)*(K3163*$K$12)+(P3163/100)*(L3163*$L$12)</f>
        <v>0</v>
      </c>
      <c r="V3163" s="14">
        <f>(Q3163/100)*(L3163*$L$12)</f>
        <v>0</v>
      </c>
      <c r="W3163" s="14">
        <f>(R3163/100)*(K3163*$K$12)+(R3163/100)*(L3163*$L$12)</f>
        <v>270.27000000000004</v>
      </c>
      <c r="X3163" s="14">
        <f t="shared" si="976"/>
        <v>210.20999999999998</v>
      </c>
      <c r="Y3163" s="14">
        <f t="shared" si="977"/>
        <v>0</v>
      </c>
      <c r="Z3163" s="14">
        <f t="shared" si="978"/>
        <v>0</v>
      </c>
      <c r="AA3163" s="14">
        <f t="shared" si="979"/>
        <v>0</v>
      </c>
      <c r="AB3163" s="14">
        <f t="shared" si="997"/>
        <v>470.47</v>
      </c>
      <c r="AC3163" s="15">
        <f t="shared" si="996"/>
        <v>680.7</v>
      </c>
      <c r="AD3163" s="48">
        <f>(ROUND(AC3163-AC3154,1)/AC3154)</f>
        <v>0.29533777354900093</v>
      </c>
      <c r="AE3163" s="113"/>
      <c r="AF3163" s="60"/>
    </row>
    <row r="3164" spans="1:32">
      <c r="A3164" s="99" t="s">
        <v>848</v>
      </c>
      <c r="B3164" s="93"/>
      <c r="C3164" s="21" t="s">
        <v>328</v>
      </c>
      <c r="D3164" s="12">
        <v>154</v>
      </c>
      <c r="E3164" s="12">
        <v>0</v>
      </c>
      <c r="F3164" s="12">
        <v>0</v>
      </c>
      <c r="G3164" s="12">
        <v>0</v>
      </c>
      <c r="H3164" s="12">
        <v>0</v>
      </c>
      <c r="I3164" s="13">
        <v>65</v>
      </c>
      <c r="J3164" s="13">
        <v>20</v>
      </c>
      <c r="K3164" s="13">
        <v>0</v>
      </c>
      <c r="L3164" s="13">
        <v>0</v>
      </c>
      <c r="M3164" s="13">
        <v>72</v>
      </c>
      <c r="N3164" s="14">
        <f>D3164*$D$13</f>
        <v>200.20000000000002</v>
      </c>
      <c r="O3164" s="14">
        <f>E3164*$E$13</f>
        <v>0</v>
      </c>
      <c r="P3164" s="14">
        <f>F3164*$F$13</f>
        <v>0</v>
      </c>
      <c r="Q3164" s="14">
        <f>G3164*$G$13</f>
        <v>0</v>
      </c>
      <c r="R3164" s="14">
        <f>H3164*$H$13</f>
        <v>0</v>
      </c>
      <c r="S3164" s="14">
        <f>(N3164/100)*(I3164*$I$14)+(N3164/100)*(J3164*$J$14)+(N3164/100)*(M3164*$M$14)</f>
        <v>471.47100000000006</v>
      </c>
      <c r="T3164" s="14">
        <f>(O3164/100)*(K3164*$K$13)+(O3164/100)*(M3164*$M$13)</f>
        <v>0</v>
      </c>
      <c r="U3164" s="14">
        <f>(P3164/100)*(K3164*$K$13)+(P3164/100)*(L3164*$L$13)+(P3164/100)*(M3164*$M$13)</f>
        <v>0</v>
      </c>
      <c r="V3164" s="14">
        <f>(Q3164/100)*(L3164*$L$13)+(Q3164/100)*(M3164*$M$13)</f>
        <v>0</v>
      </c>
      <c r="W3164" s="14">
        <f>(R3164/100)*(K3164*$K$13)+(R3164/100)*(L3164*$L$13)+(R3164/100)*(M3164*$M$13)</f>
        <v>0</v>
      </c>
      <c r="X3164" s="14">
        <f t="shared" si="976"/>
        <v>671.67100000000005</v>
      </c>
      <c r="Y3164" s="14">
        <f t="shared" si="977"/>
        <v>0</v>
      </c>
      <c r="Z3164" s="14">
        <f t="shared" si="978"/>
        <v>0</v>
      </c>
      <c r="AA3164" s="14">
        <f t="shared" si="979"/>
        <v>0</v>
      </c>
      <c r="AB3164" s="14">
        <f t="shared" si="997"/>
        <v>0</v>
      </c>
      <c r="AC3164" s="15">
        <f t="shared" si="996"/>
        <v>671.7</v>
      </c>
      <c r="AD3164" s="48">
        <f>(ROUND(AC3164-AC3154,1)/AC3154)</f>
        <v>0.27821122740247384</v>
      </c>
      <c r="AE3164" s="113"/>
      <c r="AF3164" s="60"/>
    </row>
    <row r="3165" spans="1:32">
      <c r="A3165" s="99" t="s">
        <v>849</v>
      </c>
      <c r="B3165" s="93"/>
      <c r="C3165" s="21" t="s">
        <v>329</v>
      </c>
      <c r="D3165" s="12">
        <v>154</v>
      </c>
      <c r="E3165" s="12">
        <v>0</v>
      </c>
      <c r="F3165" s="12">
        <v>0</v>
      </c>
      <c r="G3165" s="12">
        <v>0</v>
      </c>
      <c r="H3165" s="12">
        <v>0</v>
      </c>
      <c r="I3165" s="13">
        <v>65</v>
      </c>
      <c r="J3165" s="13">
        <v>20</v>
      </c>
      <c r="K3165" s="13">
        <v>72</v>
      </c>
      <c r="L3165" s="13">
        <v>0</v>
      </c>
      <c r="M3165" s="13">
        <v>0</v>
      </c>
      <c r="N3165" s="14">
        <f>D3165*$D$14</f>
        <v>200.20000000000002</v>
      </c>
      <c r="O3165" s="14">
        <f>E3165*$E$14</f>
        <v>0</v>
      </c>
      <c r="P3165" s="14">
        <f>F3165*$F$14</f>
        <v>0</v>
      </c>
      <c r="Q3165" s="14">
        <f>G3165*$G$14</f>
        <v>0</v>
      </c>
      <c r="R3165" s="14">
        <f>H3165*$H$14</f>
        <v>0</v>
      </c>
      <c r="S3165" s="14">
        <f>(N3165/100)*(I3165*$I$14)+(N3165/100)*(J3165*$J$14)+(N3165/100)*(K3165*$K$14)</f>
        <v>471.47100000000006</v>
      </c>
      <c r="T3165" s="14">
        <f>(O3165/100)*(K3165*$K$14)</f>
        <v>0</v>
      </c>
      <c r="U3165" s="14">
        <f>(P3165/100)*(K3165*$K$14)+(P3165/100)*(L3165*$L$14)</f>
        <v>0</v>
      </c>
      <c r="V3165" s="14">
        <f>(Q3165/100)*(L3165*$L$14)</f>
        <v>0</v>
      </c>
      <c r="W3165" s="14">
        <f>(R3165/100)*(K3165*$L$14)+(R3165/100)*(L3165*$M$14)</f>
        <v>0</v>
      </c>
      <c r="X3165" s="14">
        <f t="shared" si="976"/>
        <v>671.67100000000005</v>
      </c>
      <c r="Y3165" s="14">
        <f t="shared" si="977"/>
        <v>0</v>
      </c>
      <c r="Z3165" s="14">
        <f t="shared" si="978"/>
        <v>0</v>
      </c>
      <c r="AA3165" s="14">
        <f t="shared" si="979"/>
        <v>0</v>
      </c>
      <c r="AB3165" s="14">
        <f t="shared" si="997"/>
        <v>0</v>
      </c>
      <c r="AC3165" s="15">
        <f t="shared" si="996"/>
        <v>671.7</v>
      </c>
      <c r="AD3165" s="48">
        <f>(ROUND(AC3165-AC3154,1)/AC3154)</f>
        <v>0.27821122740247384</v>
      </c>
      <c r="AE3165" s="113"/>
      <c r="AF3165" s="60"/>
    </row>
    <row r="3166" spans="1:32">
      <c r="A3166" s="99"/>
      <c r="B3166" s="93"/>
      <c r="C3166" s="21" t="s">
        <v>330</v>
      </c>
      <c r="D3166" s="12">
        <v>154</v>
      </c>
      <c r="E3166" s="12">
        <v>0</v>
      </c>
      <c r="F3166" s="12">
        <v>0</v>
      </c>
      <c r="G3166" s="12">
        <v>0</v>
      </c>
      <c r="H3166" s="12">
        <v>0</v>
      </c>
      <c r="I3166" s="13">
        <v>65</v>
      </c>
      <c r="J3166" s="13">
        <v>20</v>
      </c>
      <c r="K3166" s="13">
        <v>0</v>
      </c>
      <c r="L3166" s="13">
        <v>72</v>
      </c>
      <c r="M3166" s="13">
        <v>0</v>
      </c>
      <c r="N3166" s="14">
        <f>D3166*$D$15</f>
        <v>200.20000000000002</v>
      </c>
      <c r="O3166" s="14">
        <f>E3166*$E$15</f>
        <v>0</v>
      </c>
      <c r="P3166" s="14">
        <f>F3166*$F$15</f>
        <v>0</v>
      </c>
      <c r="Q3166" s="14">
        <f>G3166*$G$15</f>
        <v>0</v>
      </c>
      <c r="R3166" s="14">
        <f>H3166*$H$15</f>
        <v>0</v>
      </c>
      <c r="S3166" s="14">
        <f>(N3166/100)*(I3166*$I$15)+(N3166/100)*(J3166*$J$15)+(N3166/100)*(L3166*$L$15)</f>
        <v>471.47100000000006</v>
      </c>
      <c r="T3166" s="14">
        <f>(O3166/100)*(K3166*$K$15)</f>
        <v>0</v>
      </c>
      <c r="U3166" s="14">
        <f>(P3166/100)*(K3166*$K$15)+(P3166/100)*(L3166*$L$15)</f>
        <v>0</v>
      </c>
      <c r="V3166" s="14">
        <f>(Q3166/100)*(L3166*$L$15)</f>
        <v>0</v>
      </c>
      <c r="W3166" s="14">
        <f>(R3166/100)*(K3166*$K$15)+(R3166/100)*(L3166*$L$15)</f>
        <v>0</v>
      </c>
      <c r="X3166" s="14">
        <f t="shared" si="976"/>
        <v>671.67100000000005</v>
      </c>
      <c r="Y3166" s="14">
        <f t="shared" si="977"/>
        <v>0</v>
      </c>
      <c r="Z3166" s="14">
        <f t="shared" si="978"/>
        <v>0</v>
      </c>
      <c r="AA3166" s="14">
        <f t="shared" si="979"/>
        <v>0</v>
      </c>
      <c r="AB3166" s="14">
        <f t="shared" si="997"/>
        <v>0</v>
      </c>
      <c r="AC3166" s="15">
        <f t="shared" si="996"/>
        <v>671.7</v>
      </c>
      <c r="AD3166" s="48">
        <f>(ROUND(AC3166-AC3154,1)/AC3154)</f>
        <v>0.27821122740247384</v>
      </c>
      <c r="AE3166" s="113"/>
      <c r="AF3166" s="60"/>
    </row>
    <row r="3167" spans="1:32">
      <c r="A3167" s="99"/>
      <c r="B3167" s="93"/>
      <c r="C3167" s="21" t="s">
        <v>326</v>
      </c>
      <c r="D3167" s="12">
        <v>154</v>
      </c>
      <c r="E3167" s="12">
        <v>0</v>
      </c>
      <c r="F3167" s="12">
        <v>0</v>
      </c>
      <c r="G3167" s="12">
        <v>0</v>
      </c>
      <c r="H3167" s="12">
        <v>0</v>
      </c>
      <c r="I3167" s="13">
        <v>65</v>
      </c>
      <c r="J3167" s="13">
        <v>57</v>
      </c>
      <c r="K3167" s="13">
        <v>0</v>
      </c>
      <c r="L3167" s="13">
        <v>0</v>
      </c>
      <c r="M3167" s="13">
        <v>0</v>
      </c>
      <c r="N3167" s="14">
        <f>D3167*$D$16</f>
        <v>200.20000000000002</v>
      </c>
      <c r="O3167" s="14">
        <f>E3167*$E$16</f>
        <v>0</v>
      </c>
      <c r="P3167" s="14">
        <f>F3167*$F$16</f>
        <v>0</v>
      </c>
      <c r="Q3167" s="14">
        <f>G3167*$G$16</f>
        <v>0</v>
      </c>
      <c r="R3167" s="14">
        <f>H3167*$H$16</f>
        <v>0</v>
      </c>
      <c r="S3167" s="14">
        <f>(N3167/100)*(I3167*$I$16)+(N3167/100)*(J3167*$J$16)</f>
        <v>392.59220000000005</v>
      </c>
      <c r="T3167" s="14">
        <f>(O3167/100)*(K3167*$K$16)</f>
        <v>0</v>
      </c>
      <c r="U3167" s="14">
        <f>(P3167/100)*(K3167*$K$16)+(P3167/100)*(L3167*$L$16)</f>
        <v>0</v>
      </c>
      <c r="V3167" s="14">
        <f>(Q3167/100)*(L3167*$L$16)</f>
        <v>0</v>
      </c>
      <c r="W3167" s="14">
        <f>(R3167/100)*(K3167*$K$16)+(R3167/100)*(L3167*$L$16)</f>
        <v>0</v>
      </c>
      <c r="X3167" s="14">
        <f t="shared" si="976"/>
        <v>592.79220000000009</v>
      </c>
      <c r="Y3167" s="14">
        <f t="shared" si="977"/>
        <v>0</v>
      </c>
      <c r="Z3167" s="14">
        <f t="shared" si="978"/>
        <v>0</v>
      </c>
      <c r="AA3167" s="14">
        <f t="shared" si="979"/>
        <v>0</v>
      </c>
      <c r="AB3167" s="14">
        <f t="shared" si="997"/>
        <v>0</v>
      </c>
      <c r="AC3167" s="15">
        <f t="shared" si="996"/>
        <v>592.79999999999995</v>
      </c>
      <c r="AD3167" s="48">
        <f>(ROUND(AC3167-AC3154,1)/AC3154)</f>
        <v>0.1280685061845861</v>
      </c>
      <c r="AE3167" s="113"/>
      <c r="AF3167" s="60"/>
    </row>
    <row r="3168" spans="1:32">
      <c r="A3168" s="99"/>
      <c r="B3168" s="93"/>
      <c r="C3168" s="21" t="s">
        <v>327</v>
      </c>
      <c r="D3168" s="12">
        <v>154</v>
      </c>
      <c r="E3168" s="12">
        <v>0</v>
      </c>
      <c r="F3168" s="12">
        <v>0</v>
      </c>
      <c r="G3168" s="12">
        <v>0</v>
      </c>
      <c r="H3168" s="12">
        <v>0</v>
      </c>
      <c r="I3168" s="13">
        <v>88</v>
      </c>
      <c r="J3168" s="13">
        <v>20</v>
      </c>
      <c r="K3168" s="13">
        <v>0</v>
      </c>
      <c r="L3168" s="13">
        <v>0</v>
      </c>
      <c r="M3168" s="13">
        <v>0</v>
      </c>
      <c r="N3168" s="14">
        <f>D3168*$D$17</f>
        <v>200.20000000000002</v>
      </c>
      <c r="O3168" s="14">
        <f>E3168*$E$17</f>
        <v>0</v>
      </c>
      <c r="P3168" s="14">
        <f>F3168*$F$17</f>
        <v>0</v>
      </c>
      <c r="Q3168" s="14">
        <f>G3168*$G$17</f>
        <v>0</v>
      </c>
      <c r="R3168" s="14">
        <f>H3168*$H$17</f>
        <v>0</v>
      </c>
      <c r="S3168" s="14">
        <f>(N3168/100)*(I3168*$I$17)+(N3168/100)*(J3168*$J$17)</f>
        <v>445.2448</v>
      </c>
      <c r="T3168" s="14">
        <f>(O3168/100)*(K3168*$K$17)</f>
        <v>0</v>
      </c>
      <c r="U3168" s="14">
        <f>(P3168/100)*(K3168*$K$17)+(P3168/100)*(L3168*$L$17)</f>
        <v>0</v>
      </c>
      <c r="V3168" s="14">
        <f>(Q3168/100)*(L3168*$L$17)</f>
        <v>0</v>
      </c>
      <c r="W3168" s="14">
        <f>(R3168/100)*(K3168*$K$17)+(R3168/100)*(L3168*$L$17)</f>
        <v>0</v>
      </c>
      <c r="X3168" s="14">
        <f t="shared" si="976"/>
        <v>645.44479999999999</v>
      </c>
      <c r="Y3168" s="14">
        <f t="shared" si="977"/>
        <v>0</v>
      </c>
      <c r="Z3168" s="14">
        <f t="shared" si="978"/>
        <v>0</v>
      </c>
      <c r="AA3168" s="14">
        <f t="shared" si="979"/>
        <v>0</v>
      </c>
      <c r="AB3168" s="14">
        <f t="shared" si="997"/>
        <v>0</v>
      </c>
      <c r="AC3168" s="15">
        <f t="shared" si="996"/>
        <v>645.4</v>
      </c>
      <c r="AD3168" s="48">
        <f>(ROUND(AC3168-AC3154,1)/AC3154)</f>
        <v>0.22816365366317792</v>
      </c>
      <c r="AE3168" s="113"/>
      <c r="AF3168" s="60"/>
    </row>
    <row r="3169" spans="1:32">
      <c r="A3169" s="106" t="s">
        <v>0</v>
      </c>
      <c r="B3169" s="90" t="s">
        <v>151</v>
      </c>
      <c r="C3169" s="50" t="s">
        <v>242</v>
      </c>
      <c r="D3169" s="11">
        <v>180</v>
      </c>
      <c r="E3169" s="11">
        <v>0</v>
      </c>
      <c r="F3169" s="11">
        <v>0</v>
      </c>
      <c r="G3169" s="11">
        <v>0</v>
      </c>
      <c r="H3169" s="11">
        <v>0</v>
      </c>
      <c r="I3169" s="51">
        <v>65</v>
      </c>
      <c r="J3169" s="51">
        <v>0</v>
      </c>
      <c r="K3169" s="51">
        <v>0</v>
      </c>
      <c r="L3169" s="51">
        <v>0</v>
      </c>
      <c r="M3169" s="51">
        <v>0</v>
      </c>
      <c r="N3169" s="52">
        <f>D3169*$D$3</f>
        <v>270</v>
      </c>
      <c r="O3169" s="52">
        <f>E3169*$E$3</f>
        <v>0</v>
      </c>
      <c r="P3169" s="52">
        <f>F3169*$F$3</f>
        <v>0</v>
      </c>
      <c r="Q3169" s="52">
        <f>G3169*$G$3</f>
        <v>0</v>
      </c>
      <c r="R3169" s="52">
        <f>H3169*$H$3</f>
        <v>0</v>
      </c>
      <c r="S3169" s="52">
        <f>(N3169/100)*(I3169*$I$3)+(N3169/100)*(J3169*$J$3)</f>
        <v>263.25</v>
      </c>
      <c r="T3169" s="52">
        <f>(O3169/100)*(K3169*$K$3)</f>
        <v>0</v>
      </c>
      <c r="U3169" s="52">
        <f>(P3169/100)*(K3169*$K$3)+(P3169/100)*(L3169*$L$3)</f>
        <v>0</v>
      </c>
      <c r="V3169" s="52">
        <f>(Q3169/100)*(L3169*$L$3)</f>
        <v>0</v>
      </c>
      <c r="W3169" s="52">
        <f>(R3169/100)*(K3169*$K$3)+(R3169/100)*(L3169*$L$3)</f>
        <v>0</v>
      </c>
      <c r="X3169" s="52">
        <f t="shared" si="976"/>
        <v>533.25</v>
      </c>
      <c r="Y3169" s="52">
        <f t="shared" si="977"/>
        <v>0</v>
      </c>
      <c r="Z3169" s="52">
        <f t="shared" si="978"/>
        <v>0</v>
      </c>
      <c r="AA3169" s="52">
        <f t="shared" si="979"/>
        <v>0</v>
      </c>
      <c r="AB3169" s="52">
        <f>R3169+W3169</f>
        <v>0</v>
      </c>
      <c r="AC3169" s="53">
        <f>ROUND(X3169+Y3169+Z3169+AA3169+AB3169,1)</f>
        <v>533.29999999999995</v>
      </c>
      <c r="AD3169" s="58"/>
      <c r="AE3169" s="113" t="s">
        <v>814</v>
      </c>
      <c r="AF3169" s="60"/>
    </row>
    <row r="3170" spans="1:32">
      <c r="A3170" s="99" t="s">
        <v>815</v>
      </c>
      <c r="B3170" s="91">
        <v>50</v>
      </c>
      <c r="C3170" s="21" t="s">
        <v>325</v>
      </c>
      <c r="D3170" s="12">
        <v>180</v>
      </c>
      <c r="E3170" s="12">
        <v>0</v>
      </c>
      <c r="F3170" s="12">
        <v>0</v>
      </c>
      <c r="G3170" s="12">
        <v>0</v>
      </c>
      <c r="H3170" s="12">
        <v>0</v>
      </c>
      <c r="I3170" s="13">
        <v>70</v>
      </c>
      <c r="J3170" s="13">
        <v>24</v>
      </c>
      <c r="K3170" s="13">
        <v>0</v>
      </c>
      <c r="L3170" s="13">
        <v>0</v>
      </c>
      <c r="M3170" s="13">
        <v>0</v>
      </c>
      <c r="N3170" s="14">
        <f>D3170*$D$4</f>
        <v>234</v>
      </c>
      <c r="O3170" s="14">
        <f>E3170*$E$4</f>
        <v>0</v>
      </c>
      <c r="P3170" s="14">
        <f>F3170*$F$4</f>
        <v>0</v>
      </c>
      <c r="Q3170" s="14">
        <f>G3170*$G$4</f>
        <v>0</v>
      </c>
      <c r="R3170" s="14">
        <f>H3170*$H$4</f>
        <v>0</v>
      </c>
      <c r="S3170" s="14">
        <f>(N3170/100)*(I3170*$I$4)+(N3170/100)*(J3170*$J$4)</f>
        <v>395.928</v>
      </c>
      <c r="T3170" s="14">
        <f>(O3170/100)*(K3170*$K$4)</f>
        <v>0</v>
      </c>
      <c r="U3170" s="14">
        <f>(P3170/100)*(K3170*$K$4)+(P3170/100)*(L3170*$L$4)</f>
        <v>0</v>
      </c>
      <c r="V3170" s="14">
        <f>(Q3170/100)*(L3170*$L$4)</f>
        <v>0</v>
      </c>
      <c r="W3170" s="14">
        <f>(R3170/100)*(K3170*$K$4)+(R3170/100)*(L3170*$L$4)</f>
        <v>0</v>
      </c>
      <c r="X3170" s="14">
        <f t="shared" ref="X3170:X3183" si="998">N3170+S3170</f>
        <v>629.928</v>
      </c>
      <c r="Y3170" s="14">
        <f t="shared" ref="Y3170:Y3183" si="999">O3170+T3170</f>
        <v>0</v>
      </c>
      <c r="Z3170" s="14">
        <f t="shared" ref="Z3170:Z3183" si="1000">P3170+U3170</f>
        <v>0</v>
      </c>
      <c r="AA3170" s="14">
        <f t="shared" ref="AA3170:AA3183" si="1001">Q3170+V3170</f>
        <v>0</v>
      </c>
      <c r="AB3170" s="14">
        <f>R3170+W3170</f>
        <v>0</v>
      </c>
      <c r="AC3170" s="15">
        <f>ROUND(X3170+Y3170+Z3170+AA3170+AB3170,1)</f>
        <v>629.9</v>
      </c>
      <c r="AD3170" s="48">
        <f>(ROUND(AC3170-AC3169,1)/AC3169)</f>
        <v>0.18113632102006375</v>
      </c>
      <c r="AE3170" s="113"/>
      <c r="AF3170" s="60"/>
    </row>
    <row r="3171" spans="1:32">
      <c r="A3171" s="99" t="s">
        <v>816</v>
      </c>
      <c r="B3171" s="91">
        <v>0</v>
      </c>
      <c r="C3171" s="21" t="s">
        <v>850</v>
      </c>
      <c r="D3171" s="12">
        <v>180</v>
      </c>
      <c r="E3171" s="12">
        <v>0</v>
      </c>
      <c r="F3171" s="12">
        <v>0</v>
      </c>
      <c r="G3171" s="12">
        <v>0</v>
      </c>
      <c r="H3171" s="12">
        <v>0</v>
      </c>
      <c r="I3171" s="13">
        <v>65</v>
      </c>
      <c r="J3171" s="13">
        <v>0</v>
      </c>
      <c r="K3171" s="13">
        <v>0</v>
      </c>
      <c r="L3171" s="13">
        <v>0</v>
      </c>
      <c r="M3171" s="13">
        <v>0</v>
      </c>
      <c r="N3171" s="14">
        <f>D3171*$D$5</f>
        <v>251.99999999999997</v>
      </c>
      <c r="O3171" s="14">
        <f>E3171*$E$5</f>
        <v>0</v>
      </c>
      <c r="P3171" s="14">
        <f>F3171*$F$5</f>
        <v>0</v>
      </c>
      <c r="Q3171" s="14">
        <f>G3171*$G$5</f>
        <v>0</v>
      </c>
      <c r="R3171" s="14">
        <f>H3171*$H$5</f>
        <v>0</v>
      </c>
      <c r="S3171" s="14">
        <f>(N3171/100)*(I3171*$I$5)+(N3171/100)*(J3171*$J$5)</f>
        <v>245.69999999999996</v>
      </c>
      <c r="T3171" s="14">
        <f>(O3171/100)*(K3171*$K$5)</f>
        <v>0</v>
      </c>
      <c r="U3171" s="14">
        <f>(P3171/100)*(K3171*$K$5)+(P3171/100)*(L3171*$L$5)</f>
        <v>0</v>
      </c>
      <c r="V3171" s="14">
        <f>(Q3171/100)*(L3171*$L$5)</f>
        <v>0</v>
      </c>
      <c r="W3171" s="14">
        <f>(R3171/100)*(K3171*$K$5)+(R3171/100)*(L3171*$L$5)</f>
        <v>0</v>
      </c>
      <c r="X3171" s="14">
        <f t="shared" si="998"/>
        <v>497.69999999999993</v>
      </c>
      <c r="Y3171" s="14">
        <f t="shared" si="999"/>
        <v>0</v>
      </c>
      <c r="Z3171" s="14">
        <f t="shared" si="1000"/>
        <v>0</v>
      </c>
      <c r="AA3171" s="14">
        <f t="shared" si="1001"/>
        <v>0</v>
      </c>
      <c r="AB3171" s="14">
        <f>R3171+W3171</f>
        <v>0</v>
      </c>
      <c r="AC3171" s="15">
        <f t="shared" ref="AC3171:AC3183" si="1002">ROUND(X3171+Y3171+Z3171+AA3171+AB3171,1)</f>
        <v>497.7</v>
      </c>
      <c r="AD3171" s="48">
        <f>(ROUND(AC3171-AC3169,1)/AC3169)</f>
        <v>-6.6754172135758488E-2</v>
      </c>
      <c r="AE3171" s="113"/>
      <c r="AF3171" s="60"/>
    </row>
    <row r="3172" spans="1:32">
      <c r="A3172" s="99" t="s">
        <v>817</v>
      </c>
      <c r="B3172" s="91">
        <v>0</v>
      </c>
      <c r="C3172" s="21" t="s">
        <v>338</v>
      </c>
      <c r="D3172" s="12">
        <v>180</v>
      </c>
      <c r="E3172" s="12">
        <v>0</v>
      </c>
      <c r="F3172" s="12">
        <v>0</v>
      </c>
      <c r="G3172" s="12">
        <v>0</v>
      </c>
      <c r="H3172" s="12">
        <v>0</v>
      </c>
      <c r="I3172" s="13">
        <v>65</v>
      </c>
      <c r="J3172" s="13">
        <v>0</v>
      </c>
      <c r="K3172" s="13">
        <v>0</v>
      </c>
      <c r="L3172" s="13">
        <v>0</v>
      </c>
      <c r="M3172" s="13">
        <v>0</v>
      </c>
      <c r="N3172" s="14">
        <f>D3172*$D$6</f>
        <v>251.99999999999997</v>
      </c>
      <c r="O3172" s="14">
        <f>E3172*$E$6</f>
        <v>0</v>
      </c>
      <c r="P3172" s="14">
        <f>F3172*$F$6</f>
        <v>0</v>
      </c>
      <c r="Q3172" s="14">
        <f>G3172*$G$6</f>
        <v>0</v>
      </c>
      <c r="R3172" s="14">
        <f>H3172*$H$6</f>
        <v>0</v>
      </c>
      <c r="S3172" s="14">
        <f>(N3172/100)*(I3172*$I$6)+(N3172/100)*(J3172*$J$6)</f>
        <v>245.69999999999996</v>
      </c>
      <c r="T3172" s="14">
        <f>(O3172/100)*(K3172*$K$6)</f>
        <v>0</v>
      </c>
      <c r="U3172" s="14">
        <f>(P3172/100)*(K3172*$K$6)+(P3172/100)*(L3172*$L$6)</f>
        <v>0</v>
      </c>
      <c r="V3172" s="14">
        <f>(Q3172/100)*(L3172*$L$6)</f>
        <v>0</v>
      </c>
      <c r="W3172" s="14">
        <f>(R3172/100)*(K3172*$K$6)+(R3172/100)*(L3172*$L$6)</f>
        <v>0</v>
      </c>
      <c r="X3172" s="14">
        <f t="shared" si="998"/>
        <v>497.69999999999993</v>
      </c>
      <c r="Y3172" s="14">
        <f t="shared" si="999"/>
        <v>0</v>
      </c>
      <c r="Z3172" s="14">
        <f t="shared" si="1000"/>
        <v>0</v>
      </c>
      <c r="AA3172" s="14">
        <f t="shared" si="1001"/>
        <v>0</v>
      </c>
      <c r="AB3172" s="14">
        <f t="shared" ref="AB3172:AB3183" si="1003">R3172+W3172</f>
        <v>0</v>
      </c>
      <c r="AC3172" s="15">
        <f t="shared" si="1002"/>
        <v>497.7</v>
      </c>
      <c r="AD3172" s="48">
        <f>(ROUND(AC3172-AC3169,1)/AC3169)</f>
        <v>-6.6754172135758488E-2</v>
      </c>
      <c r="AE3172" s="113"/>
      <c r="AF3172" s="60"/>
    </row>
    <row r="3173" spans="1:32">
      <c r="A3173" s="99" t="s">
        <v>818</v>
      </c>
      <c r="B3173" s="91">
        <v>0</v>
      </c>
      <c r="C3173" s="21" t="s">
        <v>339</v>
      </c>
      <c r="D3173" s="12">
        <v>180</v>
      </c>
      <c r="E3173" s="12">
        <v>0</v>
      </c>
      <c r="F3173" s="12">
        <v>0</v>
      </c>
      <c r="G3173" s="12">
        <v>0</v>
      </c>
      <c r="H3173" s="12">
        <v>0</v>
      </c>
      <c r="I3173" s="13">
        <v>65</v>
      </c>
      <c r="J3173" s="13">
        <v>0</v>
      </c>
      <c r="K3173" s="13">
        <v>0</v>
      </c>
      <c r="L3173" s="13">
        <v>0</v>
      </c>
      <c r="M3173" s="13">
        <v>0</v>
      </c>
      <c r="N3173" s="14">
        <f>D3173*$D$7</f>
        <v>251.99999999999997</v>
      </c>
      <c r="O3173" s="14">
        <f>E3173*$E$7</f>
        <v>0</v>
      </c>
      <c r="P3173" s="14">
        <f>F3173*$F$7</f>
        <v>0</v>
      </c>
      <c r="Q3173" s="14">
        <f>G3173*$G$7</f>
        <v>0</v>
      </c>
      <c r="R3173" s="14">
        <f>H3173*$H$7</f>
        <v>0</v>
      </c>
      <c r="S3173" s="14">
        <f>(N3173/100)*(I3173*$I$7)+(N3173/100)*(J3173*$J$7)</f>
        <v>245.69999999999996</v>
      </c>
      <c r="T3173" s="14">
        <f>(O3173/100)*(K3173*$K$7)</f>
        <v>0</v>
      </c>
      <c r="U3173" s="14">
        <f>(P3173/100)*(K3173*$K$7)+(P3173/100)*(L3173*$L$7)</f>
        <v>0</v>
      </c>
      <c r="V3173" s="14">
        <f>(Q3173/100)*(L3173*$L$7)</f>
        <v>0</v>
      </c>
      <c r="W3173" s="14">
        <f>(R3173/100)*(K3173*$K$7)+(R3173/100)*(L3173*$L$7)</f>
        <v>0</v>
      </c>
      <c r="X3173" s="14">
        <f t="shared" si="998"/>
        <v>497.69999999999993</v>
      </c>
      <c r="Y3173" s="14">
        <f t="shared" si="999"/>
        <v>0</v>
      </c>
      <c r="Z3173" s="14">
        <f t="shared" si="1000"/>
        <v>0</v>
      </c>
      <c r="AA3173" s="14">
        <f t="shared" si="1001"/>
        <v>0</v>
      </c>
      <c r="AB3173" s="14">
        <f t="shared" si="1003"/>
        <v>0</v>
      </c>
      <c r="AC3173" s="15">
        <f t="shared" si="1002"/>
        <v>497.7</v>
      </c>
      <c r="AD3173" s="48">
        <f>(ROUND(AC3173-AC3169,1)/AC3169)</f>
        <v>-6.6754172135758488E-2</v>
      </c>
      <c r="AE3173" s="113"/>
      <c r="AF3173" s="60"/>
    </row>
    <row r="3174" spans="1:32">
      <c r="A3174" s="99" t="s">
        <v>667</v>
      </c>
      <c r="B3174" s="91"/>
      <c r="C3174" s="21" t="s">
        <v>340</v>
      </c>
      <c r="D3174" s="12">
        <v>180</v>
      </c>
      <c r="E3174" s="12">
        <v>0</v>
      </c>
      <c r="F3174" s="12">
        <v>0</v>
      </c>
      <c r="G3174" s="12">
        <v>0</v>
      </c>
      <c r="H3174" s="12">
        <v>0</v>
      </c>
      <c r="I3174" s="13">
        <v>65</v>
      </c>
      <c r="J3174" s="13">
        <v>0</v>
      </c>
      <c r="K3174" s="13">
        <v>0</v>
      </c>
      <c r="L3174" s="13">
        <v>0</v>
      </c>
      <c r="M3174" s="13">
        <v>0</v>
      </c>
      <c r="N3174" s="14">
        <f>D3174*$D$8</f>
        <v>251.99999999999997</v>
      </c>
      <c r="O3174" s="14">
        <f>E3174*$E$8</f>
        <v>0</v>
      </c>
      <c r="P3174" s="14">
        <f>F3174*$F$8</f>
        <v>0</v>
      </c>
      <c r="Q3174" s="14">
        <f>G3174*$G$8</f>
        <v>0</v>
      </c>
      <c r="R3174" s="14">
        <f>H3174*$H$8</f>
        <v>0</v>
      </c>
      <c r="S3174" s="14">
        <f>(N3174/100)*(I3174*$I$8)+(N3174/100)*(J3174*$J$8)</f>
        <v>245.69999999999996</v>
      </c>
      <c r="T3174" s="14">
        <f>(O3174/100)*(K3174*$K$8)</f>
        <v>0</v>
      </c>
      <c r="U3174" s="14">
        <f>(P3174/100)*(K3174*$K$8)+(P3174/100)*(L3174*$L$8)</f>
        <v>0</v>
      </c>
      <c r="V3174" s="14">
        <f>(Q3174/100)*(L3174*$L$8)</f>
        <v>0</v>
      </c>
      <c r="W3174" s="14">
        <f>(R3174/100)*(K3174*$K$8)+(R3174/100)*(L3174*$L$8)</f>
        <v>0</v>
      </c>
      <c r="X3174" s="14">
        <f t="shared" si="998"/>
        <v>497.69999999999993</v>
      </c>
      <c r="Y3174" s="14">
        <f t="shared" si="999"/>
        <v>0</v>
      </c>
      <c r="Z3174" s="14">
        <f t="shared" si="1000"/>
        <v>0</v>
      </c>
      <c r="AA3174" s="14">
        <f t="shared" si="1001"/>
        <v>0</v>
      </c>
      <c r="AB3174" s="14">
        <f t="shared" si="1003"/>
        <v>0</v>
      </c>
      <c r="AC3174" s="15">
        <f t="shared" si="1002"/>
        <v>497.7</v>
      </c>
      <c r="AD3174" s="48">
        <f>(ROUND(AC3174-AC3169,1)/AC3169)</f>
        <v>-6.6754172135758488E-2</v>
      </c>
      <c r="AE3174" s="113"/>
      <c r="AF3174" s="60"/>
    </row>
    <row r="3175" spans="1:32">
      <c r="A3175" s="99" t="s">
        <v>606</v>
      </c>
      <c r="B3175" s="91"/>
      <c r="C3175" s="21" t="s">
        <v>1</v>
      </c>
      <c r="D3175" s="12">
        <v>90</v>
      </c>
      <c r="E3175" s="12">
        <v>180</v>
      </c>
      <c r="F3175" s="12">
        <v>0</v>
      </c>
      <c r="G3175" s="12">
        <v>0</v>
      </c>
      <c r="H3175" s="12">
        <v>0</v>
      </c>
      <c r="I3175" s="13">
        <v>65</v>
      </c>
      <c r="J3175" s="13">
        <v>0</v>
      </c>
      <c r="K3175" s="13">
        <v>70</v>
      </c>
      <c r="L3175" s="13">
        <v>0</v>
      </c>
      <c r="M3175" s="13">
        <v>0</v>
      </c>
      <c r="N3175" s="14">
        <f>D3175*$D$9</f>
        <v>108</v>
      </c>
      <c r="O3175" s="14">
        <f>E3175*$E$9</f>
        <v>234</v>
      </c>
      <c r="P3175" s="14">
        <f>F3175*$F$9</f>
        <v>0</v>
      </c>
      <c r="Q3175" s="14">
        <f>G3175*$G$9</f>
        <v>0</v>
      </c>
      <c r="R3175" s="14">
        <f>H3175*$H$9</f>
        <v>0</v>
      </c>
      <c r="S3175" s="14">
        <f>(N3175/100)*(I3175*$I$9)+(N3175/100)*(J3175*$J$9)</f>
        <v>105.30000000000001</v>
      </c>
      <c r="T3175" s="14">
        <f>(O3175/100)*(K3175*$K$9)</f>
        <v>245.7</v>
      </c>
      <c r="U3175" s="14">
        <f>(P3175/100)*(K3175*$K$9)+(P3175/100)*(L3175*$L$9)</f>
        <v>0</v>
      </c>
      <c r="V3175" s="14">
        <f>(Q3175/100)*(L3175*$L$9)</f>
        <v>0</v>
      </c>
      <c r="W3175" s="14">
        <f>(R3175/100)*(K3175*$K$9)+(R3175/100)*(L3175*$L$9)</f>
        <v>0</v>
      </c>
      <c r="X3175" s="14">
        <f t="shared" si="998"/>
        <v>213.3</v>
      </c>
      <c r="Y3175" s="14">
        <f t="shared" si="999"/>
        <v>479.7</v>
      </c>
      <c r="Z3175" s="14">
        <f t="shared" si="1000"/>
        <v>0</v>
      </c>
      <c r="AA3175" s="14">
        <f t="shared" si="1001"/>
        <v>0</v>
      </c>
      <c r="AB3175" s="14">
        <f t="shared" si="1003"/>
        <v>0</v>
      </c>
      <c r="AC3175" s="15">
        <f t="shared" si="1002"/>
        <v>693</v>
      </c>
      <c r="AD3175" s="48">
        <f>(ROUND(AC3175-AC3169,1)/AC3169)</f>
        <v>0.29945621601350086</v>
      </c>
      <c r="AE3175" s="113"/>
      <c r="AF3175" s="60"/>
    </row>
    <row r="3176" spans="1:32">
      <c r="A3176" s="99" t="s">
        <v>845</v>
      </c>
      <c r="B3176" s="91"/>
      <c r="C3176" s="21" t="s">
        <v>2</v>
      </c>
      <c r="D3176" s="12">
        <v>90</v>
      </c>
      <c r="E3176" s="12">
        <v>0</v>
      </c>
      <c r="F3176" s="12">
        <v>180</v>
      </c>
      <c r="G3176" s="12">
        <v>0</v>
      </c>
      <c r="H3176" s="12">
        <v>0</v>
      </c>
      <c r="I3176" s="13">
        <v>65</v>
      </c>
      <c r="J3176" s="13">
        <v>0</v>
      </c>
      <c r="K3176" s="13">
        <v>35</v>
      </c>
      <c r="L3176" s="13">
        <v>35</v>
      </c>
      <c r="M3176" s="13">
        <v>0</v>
      </c>
      <c r="N3176" s="14">
        <f>D3176*$D$10</f>
        <v>108</v>
      </c>
      <c r="O3176" s="14">
        <f>E3176*$E$10</f>
        <v>0</v>
      </c>
      <c r="P3176" s="14">
        <f>F3176*$F$10</f>
        <v>234</v>
      </c>
      <c r="Q3176" s="14">
        <f>G3176*$G$10</f>
        <v>0</v>
      </c>
      <c r="R3176" s="14">
        <f>H3176*$H$10</f>
        <v>0</v>
      </c>
      <c r="S3176" s="14">
        <f>(N3176/100)*(I3176*$I$10)+(N3176/100)*(J3176*$J$10)</f>
        <v>105.30000000000001</v>
      </c>
      <c r="T3176" s="14">
        <f>(O3176/100)*(K3176*$J$10)</f>
        <v>0</v>
      </c>
      <c r="U3176" s="14">
        <f>(P3176/100)*(K3176*$K$10)+(P3176/100)*(L3176*$L$10)</f>
        <v>245.7</v>
      </c>
      <c r="V3176" s="14">
        <f>(Q3176/100)*(L3176*$L$10)</f>
        <v>0</v>
      </c>
      <c r="W3176" s="14">
        <f>(R3176/100)*(K3176*$K$10)+(R3176/100)*(L3176*$L$10)</f>
        <v>0</v>
      </c>
      <c r="X3176" s="14">
        <f t="shared" si="998"/>
        <v>213.3</v>
      </c>
      <c r="Y3176" s="14">
        <f t="shared" si="999"/>
        <v>0</v>
      </c>
      <c r="Z3176" s="14">
        <f t="shared" si="1000"/>
        <v>479.7</v>
      </c>
      <c r="AA3176" s="14">
        <f t="shared" si="1001"/>
        <v>0</v>
      </c>
      <c r="AB3176" s="14">
        <f t="shared" si="1003"/>
        <v>0</v>
      </c>
      <c r="AC3176" s="15">
        <f t="shared" si="1002"/>
        <v>693</v>
      </c>
      <c r="AD3176" s="48">
        <f>(ROUND(AC3176-AC3169,1)/AC3169)</f>
        <v>0.29945621601350086</v>
      </c>
      <c r="AE3176" s="113"/>
      <c r="AF3176" s="60"/>
    </row>
    <row r="3177" spans="1:32">
      <c r="A3177" s="99" t="s">
        <v>846</v>
      </c>
      <c r="B3177" s="91"/>
      <c r="C3177" s="21" t="s">
        <v>3</v>
      </c>
      <c r="D3177" s="12">
        <v>90</v>
      </c>
      <c r="E3177" s="12">
        <v>0</v>
      </c>
      <c r="F3177" s="12">
        <v>0</v>
      </c>
      <c r="G3177" s="12">
        <v>180</v>
      </c>
      <c r="H3177" s="12">
        <v>0</v>
      </c>
      <c r="I3177" s="13">
        <v>65</v>
      </c>
      <c r="J3177" s="13">
        <v>0</v>
      </c>
      <c r="K3177" s="13">
        <v>0</v>
      </c>
      <c r="L3177" s="13">
        <v>70</v>
      </c>
      <c r="M3177" s="13">
        <v>0</v>
      </c>
      <c r="N3177" s="14">
        <f>D3177*$D$11</f>
        <v>108</v>
      </c>
      <c r="O3177" s="14">
        <f>E3177*$E$11</f>
        <v>0</v>
      </c>
      <c r="P3177" s="14">
        <f>F3177*$F$11</f>
        <v>0</v>
      </c>
      <c r="Q3177" s="14">
        <f>G3177*$G$11</f>
        <v>234</v>
      </c>
      <c r="R3177" s="14">
        <f>H3177*$H$11</f>
        <v>0</v>
      </c>
      <c r="S3177" s="14">
        <f>(N3177/100)*(I3177*$I$11)+(N3177/100)*(J3177*$J$11)</f>
        <v>105.30000000000001</v>
      </c>
      <c r="T3177" s="14">
        <f>(O3177/100)*(K3177*$K$11)</f>
        <v>0</v>
      </c>
      <c r="U3177" s="14">
        <f>(P3177/100)*(K3177*$K$11)+(P3177/100)*(L3177*$L$11)</f>
        <v>0</v>
      </c>
      <c r="V3177" s="14">
        <f>(Q3177/100)*(L3177*$L$11)</f>
        <v>245.7</v>
      </c>
      <c r="W3177" s="14">
        <f>(R3177/100)*(K3177*$K$11)+(R3177/100)*(L3177*$L$11)</f>
        <v>0</v>
      </c>
      <c r="X3177" s="14">
        <f t="shared" si="998"/>
        <v>213.3</v>
      </c>
      <c r="Y3177" s="14">
        <f t="shared" si="999"/>
        <v>0</v>
      </c>
      <c r="Z3177" s="14">
        <f t="shared" si="1000"/>
        <v>0</v>
      </c>
      <c r="AA3177" s="14">
        <f t="shared" si="1001"/>
        <v>479.7</v>
      </c>
      <c r="AB3177" s="14">
        <f t="shared" si="1003"/>
        <v>0</v>
      </c>
      <c r="AC3177" s="15">
        <f t="shared" si="1002"/>
        <v>693</v>
      </c>
      <c r="AD3177" s="48">
        <f>(ROUND(AC3177-AC3169,1)/AC3169)</f>
        <v>0.29945621601350086</v>
      </c>
      <c r="AE3177" s="113"/>
      <c r="AF3177" s="60"/>
    </row>
    <row r="3178" spans="1:32">
      <c r="A3178" s="99" t="s">
        <v>847</v>
      </c>
      <c r="B3178" s="91"/>
      <c r="C3178" s="21" t="s">
        <v>4</v>
      </c>
      <c r="D3178" s="12">
        <v>90</v>
      </c>
      <c r="E3178" s="12">
        <v>0</v>
      </c>
      <c r="F3178" s="12">
        <v>0</v>
      </c>
      <c r="G3178" s="12">
        <v>0</v>
      </c>
      <c r="H3178" s="12">
        <v>180</v>
      </c>
      <c r="I3178" s="13">
        <v>65</v>
      </c>
      <c r="J3178" s="13">
        <v>0</v>
      </c>
      <c r="K3178" s="13">
        <v>35</v>
      </c>
      <c r="L3178" s="13">
        <v>35</v>
      </c>
      <c r="M3178" s="13">
        <v>0</v>
      </c>
      <c r="N3178" s="14">
        <f>D3178*$D$12</f>
        <v>108</v>
      </c>
      <c r="O3178" s="14">
        <f>E3178*$E$12</f>
        <v>0</v>
      </c>
      <c r="P3178" s="14">
        <f>F3178*$F$12</f>
        <v>0</v>
      </c>
      <c r="Q3178" s="14">
        <f>G3178*$G$12</f>
        <v>0</v>
      </c>
      <c r="R3178" s="14">
        <f>H3178*$H$12</f>
        <v>234</v>
      </c>
      <c r="S3178" s="14">
        <f>(N3178/100)*(I3178*$I$12)+(N3178/100)*(J3178*$J$12)</f>
        <v>105.30000000000001</v>
      </c>
      <c r="T3178" s="14">
        <f>(O3178/100)*(K3178*$K$12)</f>
        <v>0</v>
      </c>
      <c r="U3178" s="14">
        <f>(P3178/100)*(K3178*$K$12)+(P3178/100)*(L3178*$L$12)</f>
        <v>0</v>
      </c>
      <c r="V3178" s="14">
        <f>(Q3178/100)*(L3178*$L$12)</f>
        <v>0</v>
      </c>
      <c r="W3178" s="14">
        <f>(R3178/100)*(K3178*$K$12)+(R3178/100)*(L3178*$L$12)</f>
        <v>245.7</v>
      </c>
      <c r="X3178" s="14">
        <f t="shared" si="998"/>
        <v>213.3</v>
      </c>
      <c r="Y3178" s="14">
        <f t="shared" si="999"/>
        <v>0</v>
      </c>
      <c r="Z3178" s="14">
        <f t="shared" si="1000"/>
        <v>0</v>
      </c>
      <c r="AA3178" s="14">
        <f t="shared" si="1001"/>
        <v>0</v>
      </c>
      <c r="AB3178" s="14">
        <f t="shared" si="1003"/>
        <v>479.7</v>
      </c>
      <c r="AC3178" s="15">
        <f t="shared" si="1002"/>
        <v>693</v>
      </c>
      <c r="AD3178" s="48">
        <f>(ROUND(AC3178-AC3169,1)/AC3169)</f>
        <v>0.29945621601350086</v>
      </c>
      <c r="AE3178" s="113"/>
      <c r="AF3178" s="60"/>
    </row>
    <row r="3179" spans="1:32">
      <c r="A3179" s="99" t="s">
        <v>848</v>
      </c>
      <c r="B3179" s="91"/>
      <c r="C3179" s="21" t="s">
        <v>328</v>
      </c>
      <c r="D3179" s="12">
        <v>180</v>
      </c>
      <c r="E3179" s="12">
        <v>0</v>
      </c>
      <c r="F3179" s="12">
        <v>0</v>
      </c>
      <c r="G3179" s="12">
        <v>0</v>
      </c>
      <c r="H3179" s="12">
        <v>0</v>
      </c>
      <c r="I3179" s="13">
        <v>65</v>
      </c>
      <c r="J3179" s="13">
        <v>0</v>
      </c>
      <c r="K3179" s="13">
        <v>0</v>
      </c>
      <c r="L3179" s="13">
        <v>0</v>
      </c>
      <c r="M3179" s="13">
        <v>62</v>
      </c>
      <c r="N3179" s="14">
        <f>D3179*$D$13</f>
        <v>234</v>
      </c>
      <c r="O3179" s="14">
        <f>E3179*$E$13</f>
        <v>0</v>
      </c>
      <c r="P3179" s="14">
        <f>F3179*$F$13</f>
        <v>0</v>
      </c>
      <c r="Q3179" s="14">
        <f>G3179*$G$13</f>
        <v>0</v>
      </c>
      <c r="R3179" s="14">
        <f>H3179*$H$13</f>
        <v>0</v>
      </c>
      <c r="S3179" s="14">
        <f>(N3179/100)*(I3179*$I$14)+(N3179/100)*(J3179*$J$14)+(N3179/100)*(M3179*$M$14)</f>
        <v>445.77</v>
      </c>
      <c r="T3179" s="14">
        <f>(O3179/100)*(K3179*$K$13)+(O3179/100)*(M3179*$M$13)</f>
        <v>0</v>
      </c>
      <c r="U3179" s="14">
        <f>(P3179/100)*(K3179*$K$13)+(P3179/100)*(L3179*$L$13)+(P3179/100)*(M3179*$M$13)</f>
        <v>0</v>
      </c>
      <c r="V3179" s="14">
        <f>(Q3179/100)*(L3179*$L$13)+(Q3179/100)*(M3179*$M$13)</f>
        <v>0</v>
      </c>
      <c r="W3179" s="14">
        <f>(R3179/100)*(K3179*$K$13)+(R3179/100)*(L3179*$L$13)+(R3179/100)*(M3179*$M$13)</f>
        <v>0</v>
      </c>
      <c r="X3179" s="14">
        <f t="shared" si="998"/>
        <v>679.77</v>
      </c>
      <c r="Y3179" s="14">
        <f t="shared" si="999"/>
        <v>0</v>
      </c>
      <c r="Z3179" s="14">
        <f t="shared" si="1000"/>
        <v>0</v>
      </c>
      <c r="AA3179" s="14">
        <f t="shared" si="1001"/>
        <v>0</v>
      </c>
      <c r="AB3179" s="14">
        <f t="shared" si="1003"/>
        <v>0</v>
      </c>
      <c r="AC3179" s="15">
        <f t="shared" si="1002"/>
        <v>679.8</v>
      </c>
      <c r="AD3179" s="48">
        <f>(ROUND(AC3179-AC3169,1)/AC3169)</f>
        <v>0.27470466904181512</v>
      </c>
      <c r="AE3179" s="113"/>
      <c r="AF3179" s="60"/>
    </row>
    <row r="3180" spans="1:32">
      <c r="A3180" s="99" t="s">
        <v>849</v>
      </c>
      <c r="B3180" s="91"/>
      <c r="C3180" s="21" t="s">
        <v>329</v>
      </c>
      <c r="D3180" s="12">
        <v>180</v>
      </c>
      <c r="E3180" s="12">
        <v>0</v>
      </c>
      <c r="F3180" s="12">
        <v>0</v>
      </c>
      <c r="G3180" s="12">
        <v>0</v>
      </c>
      <c r="H3180" s="12">
        <v>0</v>
      </c>
      <c r="I3180" s="13">
        <v>65</v>
      </c>
      <c r="J3180" s="13">
        <v>0</v>
      </c>
      <c r="K3180" s="13">
        <v>62</v>
      </c>
      <c r="L3180" s="13">
        <v>0</v>
      </c>
      <c r="M3180" s="13">
        <v>0</v>
      </c>
      <c r="N3180" s="14">
        <f>D3180*$D$14</f>
        <v>234</v>
      </c>
      <c r="O3180" s="14">
        <f>E3180*$E$14</f>
        <v>0</v>
      </c>
      <c r="P3180" s="14">
        <f>F3180*$F$14</f>
        <v>0</v>
      </c>
      <c r="Q3180" s="14">
        <f>G3180*$G$14</f>
        <v>0</v>
      </c>
      <c r="R3180" s="14">
        <f>H3180*$H$14</f>
        <v>0</v>
      </c>
      <c r="S3180" s="14">
        <f>(N3180/100)*(I3180*$I$14)+(N3180/100)*(J3180*$J$14)+(N3180/100)*(K3180*$K$14)</f>
        <v>445.77</v>
      </c>
      <c r="T3180" s="14">
        <f>(O3180/100)*(K3180*$K$14)</f>
        <v>0</v>
      </c>
      <c r="U3180" s="14">
        <f>(P3180/100)*(K3180*$K$14)+(P3180/100)*(L3180*$L$14)</f>
        <v>0</v>
      </c>
      <c r="V3180" s="14">
        <f>(Q3180/100)*(L3180*$L$14)</f>
        <v>0</v>
      </c>
      <c r="W3180" s="14">
        <f>(R3180/100)*(K3180*$L$14)+(R3180/100)*(L3180*$M$14)</f>
        <v>0</v>
      </c>
      <c r="X3180" s="14">
        <f t="shared" si="998"/>
        <v>679.77</v>
      </c>
      <c r="Y3180" s="14">
        <f t="shared" si="999"/>
        <v>0</v>
      </c>
      <c r="Z3180" s="14">
        <f t="shared" si="1000"/>
        <v>0</v>
      </c>
      <c r="AA3180" s="14">
        <f t="shared" si="1001"/>
        <v>0</v>
      </c>
      <c r="AB3180" s="14">
        <f t="shared" si="1003"/>
        <v>0</v>
      </c>
      <c r="AC3180" s="15">
        <f t="shared" si="1002"/>
        <v>679.8</v>
      </c>
      <c r="AD3180" s="48">
        <f>(ROUND(AC3180-AC3169,1)/AC3169)</f>
        <v>0.27470466904181512</v>
      </c>
      <c r="AE3180" s="113"/>
      <c r="AF3180" s="60"/>
    </row>
    <row r="3181" spans="1:32">
      <c r="A3181" s="99"/>
      <c r="B3181" s="91"/>
      <c r="C3181" s="21" t="s">
        <v>330</v>
      </c>
      <c r="D3181" s="12">
        <v>180</v>
      </c>
      <c r="E3181" s="12">
        <v>0</v>
      </c>
      <c r="F3181" s="12">
        <v>0</v>
      </c>
      <c r="G3181" s="12">
        <v>0</v>
      </c>
      <c r="H3181" s="12">
        <v>0</v>
      </c>
      <c r="I3181" s="13">
        <v>65</v>
      </c>
      <c r="J3181" s="13">
        <v>0</v>
      </c>
      <c r="K3181" s="13">
        <v>0</v>
      </c>
      <c r="L3181" s="13">
        <v>62</v>
      </c>
      <c r="M3181" s="13">
        <v>0</v>
      </c>
      <c r="N3181" s="14">
        <f>D3181*$D$15</f>
        <v>234</v>
      </c>
      <c r="O3181" s="14">
        <f>E3181*$E$15</f>
        <v>0</v>
      </c>
      <c r="P3181" s="14">
        <f>F3181*$F$15</f>
        <v>0</v>
      </c>
      <c r="Q3181" s="14">
        <f>G3181*$G$15</f>
        <v>0</v>
      </c>
      <c r="R3181" s="14">
        <f>H3181*$H$15</f>
        <v>0</v>
      </c>
      <c r="S3181" s="14">
        <f>(N3181/100)*(I3181*$I$15)+(N3181/100)*(J3181*$J$15)+(N3181/100)*(L3181*$L$15)</f>
        <v>445.77</v>
      </c>
      <c r="T3181" s="14">
        <f>(O3181/100)*(K3181*$K$15)</f>
        <v>0</v>
      </c>
      <c r="U3181" s="14">
        <f>(P3181/100)*(K3181*$K$15)+(P3181/100)*(L3181*$L$15)</f>
        <v>0</v>
      </c>
      <c r="V3181" s="14">
        <f>(Q3181/100)*(L3181*$L$15)</f>
        <v>0</v>
      </c>
      <c r="W3181" s="14">
        <f>(R3181/100)*(K3181*$K$15)+(R3181/100)*(L3181*$L$15)</f>
        <v>0</v>
      </c>
      <c r="X3181" s="14">
        <f t="shared" si="998"/>
        <v>679.77</v>
      </c>
      <c r="Y3181" s="14">
        <f t="shared" si="999"/>
        <v>0</v>
      </c>
      <c r="Z3181" s="14">
        <f t="shared" si="1000"/>
        <v>0</v>
      </c>
      <c r="AA3181" s="14">
        <f t="shared" si="1001"/>
        <v>0</v>
      </c>
      <c r="AB3181" s="14">
        <f t="shared" si="1003"/>
        <v>0</v>
      </c>
      <c r="AC3181" s="15">
        <f t="shared" si="1002"/>
        <v>679.8</v>
      </c>
      <c r="AD3181" s="48">
        <f>(ROUND(AC3181-AC3169,1)/AC3169)</f>
        <v>0.27470466904181512</v>
      </c>
      <c r="AE3181" s="113"/>
      <c r="AF3181" s="60"/>
    </row>
    <row r="3182" spans="1:32">
      <c r="A3182" s="99"/>
      <c r="B3182" s="91"/>
      <c r="C3182" s="21" t="s">
        <v>326</v>
      </c>
      <c r="D3182" s="12">
        <v>180</v>
      </c>
      <c r="E3182" s="12">
        <v>0</v>
      </c>
      <c r="F3182" s="12">
        <v>0</v>
      </c>
      <c r="G3182" s="12">
        <v>0</v>
      </c>
      <c r="H3182" s="12">
        <v>0</v>
      </c>
      <c r="I3182" s="13">
        <v>65</v>
      </c>
      <c r="J3182" s="13">
        <v>40</v>
      </c>
      <c r="K3182" s="13">
        <v>0</v>
      </c>
      <c r="L3182" s="13">
        <v>0</v>
      </c>
      <c r="M3182" s="13">
        <v>0</v>
      </c>
      <c r="N3182" s="14">
        <f>D3182*$D$16</f>
        <v>234</v>
      </c>
      <c r="O3182" s="14">
        <f>E3182*$E$16</f>
        <v>0</v>
      </c>
      <c r="P3182" s="14">
        <f>F3182*$F$16</f>
        <v>0</v>
      </c>
      <c r="Q3182" s="14">
        <f>G3182*$G$16</f>
        <v>0</v>
      </c>
      <c r="R3182" s="14">
        <f>H3182*$H$16</f>
        <v>0</v>
      </c>
      <c r="S3182" s="14">
        <f>(N3182/100)*(I3182*$I$16)+(N3182/100)*(J3182*$J$16)</f>
        <v>367.38</v>
      </c>
      <c r="T3182" s="14">
        <f>(O3182/100)*(K3182*$K$16)</f>
        <v>0</v>
      </c>
      <c r="U3182" s="14">
        <f>(P3182/100)*(K3182*$K$16)+(P3182/100)*(L3182*$L$16)</f>
        <v>0</v>
      </c>
      <c r="V3182" s="14">
        <f>(Q3182/100)*(L3182*$L$16)</f>
        <v>0</v>
      </c>
      <c r="W3182" s="14">
        <f>(R3182/100)*(K3182*$K$16)+(R3182/100)*(L3182*$L$16)</f>
        <v>0</v>
      </c>
      <c r="X3182" s="14">
        <f t="shared" si="998"/>
        <v>601.38</v>
      </c>
      <c r="Y3182" s="14">
        <f t="shared" si="999"/>
        <v>0</v>
      </c>
      <c r="Z3182" s="14">
        <f t="shared" si="1000"/>
        <v>0</v>
      </c>
      <c r="AA3182" s="14">
        <f t="shared" si="1001"/>
        <v>0</v>
      </c>
      <c r="AB3182" s="14">
        <f t="shared" si="1003"/>
        <v>0</v>
      </c>
      <c r="AC3182" s="15">
        <f t="shared" si="1002"/>
        <v>601.4</v>
      </c>
      <c r="AD3182" s="48">
        <f>(ROUND(AC3182-AC3169,1)/AC3169)</f>
        <v>0.12769548096756048</v>
      </c>
      <c r="AE3182" s="113"/>
      <c r="AF3182" s="60"/>
    </row>
    <row r="3183" spans="1:32">
      <c r="A3183" s="99"/>
      <c r="B3183" s="91"/>
      <c r="C3183" s="21" t="s">
        <v>327</v>
      </c>
      <c r="D3183" s="12">
        <v>180</v>
      </c>
      <c r="E3183" s="12">
        <v>0</v>
      </c>
      <c r="F3183" s="12">
        <v>0</v>
      </c>
      <c r="G3183" s="12">
        <v>0</v>
      </c>
      <c r="H3183" s="12">
        <v>0</v>
      </c>
      <c r="I3183" s="13">
        <v>78</v>
      </c>
      <c r="J3183" s="13">
        <v>0</v>
      </c>
      <c r="K3183" s="13">
        <v>0</v>
      </c>
      <c r="L3183" s="13">
        <v>0</v>
      </c>
      <c r="M3183" s="13">
        <v>0</v>
      </c>
      <c r="N3183" s="14">
        <f>D3183*$D$17</f>
        <v>234</v>
      </c>
      <c r="O3183" s="14">
        <f>E3183*$E$17</f>
        <v>0</v>
      </c>
      <c r="P3183" s="14">
        <f>F3183*$F$17</f>
        <v>0</v>
      </c>
      <c r="Q3183" s="14">
        <f>G3183*$G$17</f>
        <v>0</v>
      </c>
      <c r="R3183" s="14">
        <f>H3183*$H$17</f>
        <v>0</v>
      </c>
      <c r="S3183" s="14">
        <f>(N3183/100)*(I3183*$I$17)+(N3183/100)*(J3183*$J$17)</f>
        <v>419.79599999999994</v>
      </c>
      <c r="T3183" s="14">
        <f>(O3183/100)*(K3183*$K$17)</f>
        <v>0</v>
      </c>
      <c r="U3183" s="14">
        <f>(P3183/100)*(K3183*$K$17)+(P3183/100)*(L3183*$L$17)</f>
        <v>0</v>
      </c>
      <c r="V3183" s="14">
        <f>(Q3183/100)*(L3183*$L$17)</f>
        <v>0</v>
      </c>
      <c r="W3183" s="14">
        <f>(R3183/100)*(K3183*$K$17)+(R3183/100)*(L3183*$L$17)</f>
        <v>0</v>
      </c>
      <c r="X3183" s="14">
        <f t="shared" si="998"/>
        <v>653.79599999999994</v>
      </c>
      <c r="Y3183" s="14">
        <f t="shared" si="999"/>
        <v>0</v>
      </c>
      <c r="Z3183" s="14">
        <f t="shared" si="1000"/>
        <v>0</v>
      </c>
      <c r="AA3183" s="14">
        <f t="shared" si="1001"/>
        <v>0</v>
      </c>
      <c r="AB3183" s="14">
        <f t="shared" si="1003"/>
        <v>0</v>
      </c>
      <c r="AC3183" s="15">
        <f t="shared" si="1002"/>
        <v>653.79999999999995</v>
      </c>
      <c r="AD3183" s="48">
        <f>(ROUND(AC3183-AC3169,1)/AC3169)</f>
        <v>0.22595162197637353</v>
      </c>
      <c r="AE3183" s="113"/>
      <c r="AF3183" s="60"/>
    </row>
    <row r="3184" spans="1:32">
      <c r="A3184" s="106" t="s">
        <v>0</v>
      </c>
      <c r="B3184" s="92" t="s">
        <v>152</v>
      </c>
      <c r="C3184" s="50" t="s">
        <v>243</v>
      </c>
      <c r="D3184" s="11">
        <v>150</v>
      </c>
      <c r="E3184" s="11">
        <v>0</v>
      </c>
      <c r="F3184" s="11">
        <v>0</v>
      </c>
      <c r="G3184" s="11">
        <v>0</v>
      </c>
      <c r="H3184" s="11">
        <v>0</v>
      </c>
      <c r="I3184" s="51">
        <v>70</v>
      </c>
      <c r="J3184" s="51">
        <v>20</v>
      </c>
      <c r="K3184" s="51">
        <v>0</v>
      </c>
      <c r="L3184" s="51">
        <v>0</v>
      </c>
      <c r="M3184" s="51">
        <v>0</v>
      </c>
      <c r="N3184" s="52">
        <f>D3184*$D$3</f>
        <v>225</v>
      </c>
      <c r="O3184" s="52">
        <f>E3184*$E$3</f>
        <v>0</v>
      </c>
      <c r="P3184" s="52">
        <f>F3184*$F$3</f>
        <v>0</v>
      </c>
      <c r="Q3184" s="52">
        <f>G3184*$G$3</f>
        <v>0</v>
      </c>
      <c r="R3184" s="52">
        <f>H3184*$H$3</f>
        <v>0</v>
      </c>
      <c r="S3184" s="52">
        <f>(N3184/100)*(I3184*$I$3)+(N3184/100)*(J3184*$J$3)</f>
        <v>303.75</v>
      </c>
      <c r="T3184" s="52">
        <f>(O3184/100)*(K3184*$K$3)</f>
        <v>0</v>
      </c>
      <c r="U3184" s="52">
        <f>(P3184/100)*(K3184*$K$3)+(P3184/100)*(L3184*$L$3)</f>
        <v>0</v>
      </c>
      <c r="V3184" s="52">
        <f>(Q3184/100)*(L3184*$L$3)</f>
        <v>0</v>
      </c>
      <c r="W3184" s="52">
        <f>(R3184/100)*(K3184*$K$3)+(R3184/100)*(L3184*$L$3)</f>
        <v>0</v>
      </c>
      <c r="X3184" s="52">
        <f t="shared" si="976"/>
        <v>528.75</v>
      </c>
      <c r="Y3184" s="52">
        <f t="shared" si="977"/>
        <v>0</v>
      </c>
      <c r="Z3184" s="52">
        <f t="shared" si="978"/>
        <v>0</v>
      </c>
      <c r="AA3184" s="52">
        <f t="shared" si="979"/>
        <v>0</v>
      </c>
      <c r="AB3184" s="52">
        <f>R3184+W3184</f>
        <v>0</v>
      </c>
      <c r="AC3184" s="53">
        <f>ROUND(X3184+Y3184+Z3184+AA3184+AB3184,1)</f>
        <v>528.79999999999995</v>
      </c>
      <c r="AD3184" s="58"/>
      <c r="AE3184" s="113" t="s">
        <v>814</v>
      </c>
      <c r="AF3184" s="60"/>
    </row>
    <row r="3185" spans="1:32">
      <c r="A3185" s="99" t="s">
        <v>815</v>
      </c>
      <c r="B3185" s="93">
        <v>32</v>
      </c>
      <c r="C3185" s="21" t="s">
        <v>325</v>
      </c>
      <c r="D3185" s="12">
        <v>150</v>
      </c>
      <c r="E3185" s="12">
        <v>0</v>
      </c>
      <c r="F3185" s="12">
        <v>0</v>
      </c>
      <c r="G3185" s="12">
        <v>0</v>
      </c>
      <c r="H3185" s="12">
        <v>0</v>
      </c>
      <c r="I3185" s="13">
        <v>86</v>
      </c>
      <c r="J3185" s="13">
        <v>36</v>
      </c>
      <c r="K3185" s="13">
        <v>0</v>
      </c>
      <c r="L3185" s="13">
        <v>0</v>
      </c>
      <c r="M3185" s="13">
        <v>0</v>
      </c>
      <c r="N3185" s="14">
        <f>D3185*$D$4</f>
        <v>195</v>
      </c>
      <c r="O3185" s="14">
        <f>E3185*$E$4</f>
        <v>0</v>
      </c>
      <c r="P3185" s="14">
        <f>F3185*$F$4</f>
        <v>0</v>
      </c>
      <c r="Q3185" s="14">
        <f>G3185*$G$4</f>
        <v>0</v>
      </c>
      <c r="R3185" s="14">
        <f>H3185*$H$4</f>
        <v>0</v>
      </c>
      <c r="S3185" s="14">
        <f>(N3185/100)*(I3185*$I$4)+(N3185/100)*(J3185*$J$4)</f>
        <v>428.22</v>
      </c>
      <c r="T3185" s="14">
        <f>(O3185/100)*(K3185*$K$4)</f>
        <v>0</v>
      </c>
      <c r="U3185" s="14">
        <f>(P3185/100)*(K3185*$K$4)+(P3185/100)*(L3185*$L$4)</f>
        <v>0</v>
      </c>
      <c r="V3185" s="14">
        <f>(Q3185/100)*(L3185*$L$4)</f>
        <v>0</v>
      </c>
      <c r="W3185" s="14">
        <f>(R3185/100)*(K3185*$K$4)+(R3185/100)*(L3185*$L$4)</f>
        <v>0</v>
      </c>
      <c r="X3185" s="14">
        <f t="shared" si="976"/>
        <v>623.22</v>
      </c>
      <c r="Y3185" s="14">
        <f t="shared" si="977"/>
        <v>0</v>
      </c>
      <c r="Z3185" s="14">
        <f t="shared" si="978"/>
        <v>0</v>
      </c>
      <c r="AA3185" s="14">
        <f t="shared" si="979"/>
        <v>0</v>
      </c>
      <c r="AB3185" s="14">
        <f>R3185+W3185</f>
        <v>0</v>
      </c>
      <c r="AC3185" s="15">
        <f>ROUND(X3185+Y3185+Z3185+AA3185+AB3185,1)</f>
        <v>623.20000000000005</v>
      </c>
      <c r="AD3185" s="48">
        <f>(ROUND(AC3185-AC3184,1)/AC3184)</f>
        <v>0.178517397881997</v>
      </c>
      <c r="AE3185" s="113"/>
      <c r="AF3185" s="60"/>
    </row>
    <row r="3186" spans="1:32">
      <c r="A3186" s="99" t="s">
        <v>816</v>
      </c>
      <c r="B3186" s="93">
        <v>0</v>
      </c>
      <c r="C3186" s="21" t="s">
        <v>850</v>
      </c>
      <c r="D3186" s="12">
        <v>150</v>
      </c>
      <c r="E3186" s="12">
        <v>0</v>
      </c>
      <c r="F3186" s="12">
        <v>0</v>
      </c>
      <c r="G3186" s="12">
        <v>0</v>
      </c>
      <c r="H3186" s="12">
        <v>0</v>
      </c>
      <c r="I3186" s="13">
        <v>70</v>
      </c>
      <c r="J3186" s="13">
        <v>20</v>
      </c>
      <c r="K3186" s="13">
        <v>0</v>
      </c>
      <c r="L3186" s="13">
        <v>0</v>
      </c>
      <c r="M3186" s="13">
        <v>0</v>
      </c>
      <c r="N3186" s="14">
        <f>D3186*$D$5</f>
        <v>210</v>
      </c>
      <c r="O3186" s="14">
        <f>E3186*$E$5</f>
        <v>0</v>
      </c>
      <c r="P3186" s="14">
        <f>F3186*$F$5</f>
        <v>0</v>
      </c>
      <c r="Q3186" s="14">
        <f>G3186*$G$5</f>
        <v>0</v>
      </c>
      <c r="R3186" s="14">
        <f>H3186*$H$5</f>
        <v>0</v>
      </c>
      <c r="S3186" s="14">
        <f>(N3186/100)*(I3186*$I$5)+(N3186/100)*(J3186*$J$5)</f>
        <v>283.5</v>
      </c>
      <c r="T3186" s="14">
        <f>(O3186/100)*(K3186*$K$5)</f>
        <v>0</v>
      </c>
      <c r="U3186" s="14">
        <f>(P3186/100)*(K3186*$K$5)+(P3186/100)*(L3186*$L$5)</f>
        <v>0</v>
      </c>
      <c r="V3186" s="14">
        <f>(Q3186/100)*(L3186*$L$5)</f>
        <v>0</v>
      </c>
      <c r="W3186" s="14">
        <f>(R3186/100)*(K3186*$K$5)+(R3186/100)*(L3186*$L$5)</f>
        <v>0</v>
      </c>
      <c r="X3186" s="14">
        <f t="shared" si="976"/>
        <v>493.5</v>
      </c>
      <c r="Y3186" s="14">
        <f t="shared" si="977"/>
        <v>0</v>
      </c>
      <c r="Z3186" s="14">
        <f t="shared" si="978"/>
        <v>0</v>
      </c>
      <c r="AA3186" s="14">
        <f t="shared" si="979"/>
        <v>0</v>
      </c>
      <c r="AB3186" s="14">
        <f>R3186+W3186</f>
        <v>0</v>
      </c>
      <c r="AC3186" s="15">
        <f t="shared" ref="AC3186:AC3198" si="1004">ROUND(X3186+Y3186+Z3186+AA3186+AB3186,1)</f>
        <v>493.5</v>
      </c>
      <c r="AD3186" s="48">
        <f>(ROUND(AC3186-AC3184,1)/AC3184)</f>
        <v>-6.6754916792738275E-2</v>
      </c>
      <c r="AE3186" s="113"/>
      <c r="AF3186" s="60"/>
    </row>
    <row r="3187" spans="1:32">
      <c r="A3187" s="99" t="s">
        <v>817</v>
      </c>
      <c r="B3187" s="93">
        <v>0</v>
      </c>
      <c r="C3187" s="21" t="s">
        <v>338</v>
      </c>
      <c r="D3187" s="12">
        <v>150</v>
      </c>
      <c r="E3187" s="12">
        <v>0</v>
      </c>
      <c r="F3187" s="12">
        <v>0</v>
      </c>
      <c r="G3187" s="12">
        <v>0</v>
      </c>
      <c r="H3187" s="12">
        <v>0</v>
      </c>
      <c r="I3187" s="13">
        <v>70</v>
      </c>
      <c r="J3187" s="13">
        <v>20</v>
      </c>
      <c r="K3187" s="13">
        <v>0</v>
      </c>
      <c r="L3187" s="13">
        <v>0</v>
      </c>
      <c r="M3187" s="13">
        <v>0</v>
      </c>
      <c r="N3187" s="14">
        <f>D3187*$D$6</f>
        <v>210</v>
      </c>
      <c r="O3187" s="14">
        <f>E3187*$E$6</f>
        <v>0</v>
      </c>
      <c r="P3187" s="14">
        <f>F3187*$F$6</f>
        <v>0</v>
      </c>
      <c r="Q3187" s="14">
        <f>G3187*$G$6</f>
        <v>0</v>
      </c>
      <c r="R3187" s="14">
        <f>H3187*$H$6</f>
        <v>0</v>
      </c>
      <c r="S3187" s="14">
        <f>(N3187/100)*(I3187*$I$6)+(N3187/100)*(J3187*$J$6)</f>
        <v>283.5</v>
      </c>
      <c r="T3187" s="14">
        <f>(O3187/100)*(K3187*$K$6)</f>
        <v>0</v>
      </c>
      <c r="U3187" s="14">
        <f>(P3187/100)*(K3187*$K$6)+(P3187/100)*(L3187*$L$6)</f>
        <v>0</v>
      </c>
      <c r="V3187" s="14">
        <f>(Q3187/100)*(L3187*$L$6)</f>
        <v>0</v>
      </c>
      <c r="W3187" s="14">
        <f>(R3187/100)*(K3187*$K$6)+(R3187/100)*(L3187*$L$6)</f>
        <v>0</v>
      </c>
      <c r="X3187" s="14">
        <f t="shared" si="976"/>
        <v>493.5</v>
      </c>
      <c r="Y3187" s="14">
        <f t="shared" si="977"/>
        <v>0</v>
      </c>
      <c r="Z3187" s="14">
        <f t="shared" si="978"/>
        <v>0</v>
      </c>
      <c r="AA3187" s="14">
        <f t="shared" si="979"/>
        <v>0</v>
      </c>
      <c r="AB3187" s="14">
        <f t="shared" ref="AB3187:AB3198" si="1005">R3187+W3187</f>
        <v>0</v>
      </c>
      <c r="AC3187" s="15">
        <f t="shared" si="1004"/>
        <v>493.5</v>
      </c>
      <c r="AD3187" s="48">
        <f>(ROUND(AC3187-AC3184,1)/AC3184)</f>
        <v>-6.6754916792738275E-2</v>
      </c>
      <c r="AE3187" s="113"/>
      <c r="AF3187" s="60"/>
    </row>
    <row r="3188" spans="1:32">
      <c r="A3188" s="99" t="s">
        <v>818</v>
      </c>
      <c r="B3188" s="93">
        <v>0</v>
      </c>
      <c r="C3188" s="21" t="s">
        <v>339</v>
      </c>
      <c r="D3188" s="12">
        <v>150</v>
      </c>
      <c r="E3188" s="12">
        <v>0</v>
      </c>
      <c r="F3188" s="12">
        <v>0</v>
      </c>
      <c r="G3188" s="12">
        <v>0</v>
      </c>
      <c r="H3188" s="12">
        <v>0</v>
      </c>
      <c r="I3188" s="13">
        <v>70</v>
      </c>
      <c r="J3188" s="13">
        <v>20</v>
      </c>
      <c r="K3188" s="13">
        <v>0</v>
      </c>
      <c r="L3188" s="13">
        <v>0</v>
      </c>
      <c r="M3188" s="13">
        <v>0</v>
      </c>
      <c r="N3188" s="14">
        <f>D3188*$D$7</f>
        <v>210</v>
      </c>
      <c r="O3188" s="14">
        <f>E3188*$E$7</f>
        <v>0</v>
      </c>
      <c r="P3188" s="14">
        <f>F3188*$F$7</f>
        <v>0</v>
      </c>
      <c r="Q3188" s="14">
        <f>G3188*$G$7</f>
        <v>0</v>
      </c>
      <c r="R3188" s="14">
        <f>H3188*$H$7</f>
        <v>0</v>
      </c>
      <c r="S3188" s="14">
        <f>(N3188/100)*(I3188*$I$7)+(N3188/100)*(J3188*$J$7)</f>
        <v>283.5</v>
      </c>
      <c r="T3188" s="14">
        <f>(O3188/100)*(K3188*$K$7)</f>
        <v>0</v>
      </c>
      <c r="U3188" s="14">
        <f>(P3188/100)*(K3188*$K$7)+(P3188/100)*(L3188*$L$7)</f>
        <v>0</v>
      </c>
      <c r="V3188" s="14">
        <f>(Q3188/100)*(L3188*$L$7)</f>
        <v>0</v>
      </c>
      <c r="W3188" s="14">
        <f>(R3188/100)*(K3188*$K$7)+(R3188/100)*(L3188*$L$7)</f>
        <v>0</v>
      </c>
      <c r="X3188" s="14">
        <f t="shared" si="976"/>
        <v>493.5</v>
      </c>
      <c r="Y3188" s="14">
        <f t="shared" si="977"/>
        <v>0</v>
      </c>
      <c r="Z3188" s="14">
        <f t="shared" si="978"/>
        <v>0</v>
      </c>
      <c r="AA3188" s="14">
        <f t="shared" si="979"/>
        <v>0</v>
      </c>
      <c r="AB3188" s="14">
        <f t="shared" si="1005"/>
        <v>0</v>
      </c>
      <c r="AC3188" s="15">
        <f t="shared" si="1004"/>
        <v>493.5</v>
      </c>
      <c r="AD3188" s="48">
        <f>(ROUND(AC3188-AC3184,1)/AC3184)</f>
        <v>-6.6754916792738275E-2</v>
      </c>
      <c r="AE3188" s="113"/>
      <c r="AF3188" s="60"/>
    </row>
    <row r="3189" spans="1:32">
      <c r="A3189" s="99" t="s">
        <v>667</v>
      </c>
      <c r="B3189" s="93"/>
      <c r="C3189" s="21" t="s">
        <v>340</v>
      </c>
      <c r="D3189" s="12">
        <v>150</v>
      </c>
      <c r="E3189" s="12">
        <v>0</v>
      </c>
      <c r="F3189" s="12">
        <v>0</v>
      </c>
      <c r="G3189" s="12">
        <v>0</v>
      </c>
      <c r="H3189" s="12">
        <v>0</v>
      </c>
      <c r="I3189" s="13">
        <v>70</v>
      </c>
      <c r="J3189" s="13">
        <v>20</v>
      </c>
      <c r="K3189" s="13">
        <v>0</v>
      </c>
      <c r="L3189" s="13">
        <v>0</v>
      </c>
      <c r="M3189" s="13">
        <v>0</v>
      </c>
      <c r="N3189" s="14">
        <f>D3189*$D$8</f>
        <v>210</v>
      </c>
      <c r="O3189" s="14">
        <f>E3189*$E$8</f>
        <v>0</v>
      </c>
      <c r="P3189" s="14">
        <f>F3189*$F$8</f>
        <v>0</v>
      </c>
      <c r="Q3189" s="14">
        <f>G3189*$G$8</f>
        <v>0</v>
      </c>
      <c r="R3189" s="14">
        <f>H3189*$H$8</f>
        <v>0</v>
      </c>
      <c r="S3189" s="14">
        <f>(N3189/100)*(I3189*$I$8)+(N3189/100)*(J3189*$J$8)</f>
        <v>283.5</v>
      </c>
      <c r="T3189" s="14">
        <f>(O3189/100)*(K3189*$K$8)</f>
        <v>0</v>
      </c>
      <c r="U3189" s="14">
        <f>(P3189/100)*(K3189*$K$8)+(P3189/100)*(L3189*$L$8)</f>
        <v>0</v>
      </c>
      <c r="V3189" s="14">
        <f>(Q3189/100)*(L3189*$L$8)</f>
        <v>0</v>
      </c>
      <c r="W3189" s="14">
        <f>(R3189/100)*(K3189*$K$8)+(R3189/100)*(L3189*$L$8)</f>
        <v>0</v>
      </c>
      <c r="X3189" s="14">
        <f t="shared" si="976"/>
        <v>493.5</v>
      </c>
      <c r="Y3189" s="14">
        <f t="shared" si="977"/>
        <v>0</v>
      </c>
      <c r="Z3189" s="14">
        <f t="shared" si="978"/>
        <v>0</v>
      </c>
      <c r="AA3189" s="14">
        <f t="shared" si="979"/>
        <v>0</v>
      </c>
      <c r="AB3189" s="14">
        <f t="shared" si="1005"/>
        <v>0</v>
      </c>
      <c r="AC3189" s="15">
        <f t="shared" si="1004"/>
        <v>493.5</v>
      </c>
      <c r="AD3189" s="48">
        <f>(ROUND(AC3189-AC3184,1)/AC3184)</f>
        <v>-6.6754916792738275E-2</v>
      </c>
      <c r="AE3189" s="113"/>
      <c r="AF3189" s="60"/>
    </row>
    <row r="3190" spans="1:32">
      <c r="A3190" s="99" t="s">
        <v>606</v>
      </c>
      <c r="B3190" s="93"/>
      <c r="C3190" s="21" t="s">
        <v>1</v>
      </c>
      <c r="D3190" s="12">
        <v>75</v>
      </c>
      <c r="E3190" s="12">
        <v>150</v>
      </c>
      <c r="F3190" s="12">
        <v>0</v>
      </c>
      <c r="G3190" s="12">
        <v>0</v>
      </c>
      <c r="H3190" s="12">
        <v>0</v>
      </c>
      <c r="I3190" s="13">
        <v>70</v>
      </c>
      <c r="J3190" s="13">
        <v>20</v>
      </c>
      <c r="K3190" s="13">
        <v>95</v>
      </c>
      <c r="L3190" s="13">
        <v>0</v>
      </c>
      <c r="M3190" s="13">
        <v>0</v>
      </c>
      <c r="N3190" s="14">
        <f>D3190*$D$9</f>
        <v>90</v>
      </c>
      <c r="O3190" s="14">
        <f>E3190*$E$9</f>
        <v>195</v>
      </c>
      <c r="P3190" s="14">
        <f>F3190*$F$9</f>
        <v>0</v>
      </c>
      <c r="Q3190" s="14">
        <f>G3190*$G$9</f>
        <v>0</v>
      </c>
      <c r="R3190" s="14">
        <f>H3190*$H$9</f>
        <v>0</v>
      </c>
      <c r="S3190" s="14">
        <f>(N3190/100)*(I3190*$I$9)+(N3190/100)*(J3190*$J$9)</f>
        <v>121.5</v>
      </c>
      <c r="T3190" s="14">
        <f>(O3190/100)*(K3190*$K$9)</f>
        <v>277.875</v>
      </c>
      <c r="U3190" s="14">
        <f>(P3190/100)*(K3190*$K$9)+(P3190/100)*(L3190*$L$9)</f>
        <v>0</v>
      </c>
      <c r="V3190" s="14">
        <f>(Q3190/100)*(L3190*$L$9)</f>
        <v>0</v>
      </c>
      <c r="W3190" s="14">
        <f>(R3190/100)*(K3190*$K$9)+(R3190/100)*(L3190*$L$9)</f>
        <v>0</v>
      </c>
      <c r="X3190" s="14">
        <f t="shared" si="976"/>
        <v>211.5</v>
      </c>
      <c r="Y3190" s="14">
        <f t="shared" si="977"/>
        <v>472.875</v>
      </c>
      <c r="Z3190" s="14">
        <f t="shared" si="978"/>
        <v>0</v>
      </c>
      <c r="AA3190" s="14">
        <f t="shared" si="979"/>
        <v>0</v>
      </c>
      <c r="AB3190" s="14">
        <f t="shared" si="1005"/>
        <v>0</v>
      </c>
      <c r="AC3190" s="15">
        <f t="shared" si="1004"/>
        <v>684.4</v>
      </c>
      <c r="AD3190" s="48">
        <f>(ROUND(AC3190-AC3184,1)/AC3184)</f>
        <v>0.29425113464447805</v>
      </c>
      <c r="AE3190" s="113"/>
      <c r="AF3190" s="60"/>
    </row>
    <row r="3191" spans="1:32">
      <c r="A3191" s="99" t="s">
        <v>845</v>
      </c>
      <c r="B3191" s="93"/>
      <c r="C3191" s="21" t="s">
        <v>2</v>
      </c>
      <c r="D3191" s="12">
        <v>75</v>
      </c>
      <c r="E3191" s="12">
        <v>0</v>
      </c>
      <c r="F3191" s="12">
        <v>150</v>
      </c>
      <c r="G3191" s="12">
        <v>0</v>
      </c>
      <c r="H3191" s="12">
        <v>0</v>
      </c>
      <c r="I3191" s="13">
        <v>70</v>
      </c>
      <c r="J3191" s="13">
        <v>20</v>
      </c>
      <c r="K3191" s="13">
        <v>47.5</v>
      </c>
      <c r="L3191" s="13">
        <v>47.5</v>
      </c>
      <c r="M3191" s="13">
        <v>0</v>
      </c>
      <c r="N3191" s="14">
        <f>D3191*$D$10</f>
        <v>90</v>
      </c>
      <c r="O3191" s="14">
        <f>E3191*$E$10</f>
        <v>0</v>
      </c>
      <c r="P3191" s="14">
        <f>F3191*$F$10</f>
        <v>195</v>
      </c>
      <c r="Q3191" s="14">
        <f>G3191*$G$10</f>
        <v>0</v>
      </c>
      <c r="R3191" s="14">
        <f>H3191*$H$10</f>
        <v>0</v>
      </c>
      <c r="S3191" s="14">
        <f>(N3191/100)*(I3191*$I$10)+(N3191/100)*(J3191*$J$10)</f>
        <v>121.5</v>
      </c>
      <c r="T3191" s="14">
        <f>(O3191/100)*(K3191*$J$10)</f>
        <v>0</v>
      </c>
      <c r="U3191" s="14">
        <f>(P3191/100)*(K3191*$K$10)+(P3191/100)*(L3191*$L$10)</f>
        <v>277.875</v>
      </c>
      <c r="V3191" s="14">
        <f>(Q3191/100)*(L3191*$L$10)</f>
        <v>0</v>
      </c>
      <c r="W3191" s="14">
        <f>(R3191/100)*(K3191*$K$10)+(R3191/100)*(L3191*$L$10)</f>
        <v>0</v>
      </c>
      <c r="X3191" s="14">
        <f t="shared" si="976"/>
        <v>211.5</v>
      </c>
      <c r="Y3191" s="14">
        <f t="shared" si="977"/>
        <v>0</v>
      </c>
      <c r="Z3191" s="14">
        <f t="shared" si="978"/>
        <v>472.875</v>
      </c>
      <c r="AA3191" s="14">
        <f t="shared" si="979"/>
        <v>0</v>
      </c>
      <c r="AB3191" s="14">
        <f t="shared" si="1005"/>
        <v>0</v>
      </c>
      <c r="AC3191" s="15">
        <f t="shared" si="1004"/>
        <v>684.4</v>
      </c>
      <c r="AD3191" s="48">
        <f>(ROUND(AC3191-AC3184,1)/AC3184)</f>
        <v>0.29425113464447805</v>
      </c>
      <c r="AE3191" s="113"/>
      <c r="AF3191" s="60"/>
    </row>
    <row r="3192" spans="1:32">
      <c r="A3192" s="99" t="s">
        <v>846</v>
      </c>
      <c r="B3192" s="93"/>
      <c r="C3192" s="21" t="s">
        <v>3</v>
      </c>
      <c r="D3192" s="12">
        <v>75</v>
      </c>
      <c r="E3192" s="12">
        <v>0</v>
      </c>
      <c r="F3192" s="12">
        <v>0</v>
      </c>
      <c r="G3192" s="12">
        <v>150</v>
      </c>
      <c r="H3192" s="12">
        <v>0</v>
      </c>
      <c r="I3192" s="13">
        <v>70</v>
      </c>
      <c r="J3192" s="13">
        <v>20</v>
      </c>
      <c r="K3192" s="13">
        <v>0</v>
      </c>
      <c r="L3192" s="13">
        <v>95</v>
      </c>
      <c r="M3192" s="13">
        <v>0</v>
      </c>
      <c r="N3192" s="14">
        <f>D3192*$D$11</f>
        <v>90</v>
      </c>
      <c r="O3192" s="14">
        <f>E3192*$E$11</f>
        <v>0</v>
      </c>
      <c r="P3192" s="14">
        <f>F3192*$F$11</f>
        <v>0</v>
      </c>
      <c r="Q3192" s="14">
        <f>G3192*$G$11</f>
        <v>195</v>
      </c>
      <c r="R3192" s="14">
        <f>H3192*$H$11</f>
        <v>0</v>
      </c>
      <c r="S3192" s="14">
        <f>(N3192/100)*(I3192*$I$11)+(N3192/100)*(J3192*$J$11)</f>
        <v>121.5</v>
      </c>
      <c r="T3192" s="14">
        <f>(O3192/100)*(K3192*$K$11)</f>
        <v>0</v>
      </c>
      <c r="U3192" s="14">
        <f>(P3192/100)*(K3192*$K$11)+(P3192/100)*(L3192*$L$11)</f>
        <v>0</v>
      </c>
      <c r="V3192" s="14">
        <f>(Q3192/100)*(L3192*$L$11)</f>
        <v>277.875</v>
      </c>
      <c r="W3192" s="14">
        <f>(R3192/100)*(K3192*$K$11)+(R3192/100)*(L3192*$L$11)</f>
        <v>0</v>
      </c>
      <c r="X3192" s="14">
        <f t="shared" si="976"/>
        <v>211.5</v>
      </c>
      <c r="Y3192" s="14">
        <f t="shared" si="977"/>
        <v>0</v>
      </c>
      <c r="Z3192" s="14">
        <f t="shared" si="978"/>
        <v>0</v>
      </c>
      <c r="AA3192" s="14">
        <f t="shared" si="979"/>
        <v>472.875</v>
      </c>
      <c r="AB3192" s="14">
        <f t="shared" si="1005"/>
        <v>0</v>
      </c>
      <c r="AC3192" s="15">
        <f t="shared" si="1004"/>
        <v>684.4</v>
      </c>
      <c r="AD3192" s="48">
        <f>(ROUND(AC3192-AC3184,1)/AC3184)</f>
        <v>0.29425113464447805</v>
      </c>
      <c r="AE3192" s="113"/>
      <c r="AF3192" s="60"/>
    </row>
    <row r="3193" spans="1:32">
      <c r="A3193" s="99" t="s">
        <v>847</v>
      </c>
      <c r="B3193" s="93"/>
      <c r="C3193" s="21" t="s">
        <v>4</v>
      </c>
      <c r="D3193" s="12">
        <v>75</v>
      </c>
      <c r="E3193" s="12">
        <v>0</v>
      </c>
      <c r="F3193" s="12">
        <v>0</v>
      </c>
      <c r="G3193" s="12">
        <v>0</v>
      </c>
      <c r="H3193" s="12">
        <v>150</v>
      </c>
      <c r="I3193" s="13">
        <v>70</v>
      </c>
      <c r="J3193" s="13">
        <v>20</v>
      </c>
      <c r="K3193" s="13">
        <v>47.5</v>
      </c>
      <c r="L3193" s="13">
        <v>47.5</v>
      </c>
      <c r="M3193" s="13">
        <v>0</v>
      </c>
      <c r="N3193" s="14">
        <f>D3193*$D$12</f>
        <v>90</v>
      </c>
      <c r="O3193" s="14">
        <f>E3193*$E$12</f>
        <v>0</v>
      </c>
      <c r="P3193" s="14">
        <f>F3193*$F$12</f>
        <v>0</v>
      </c>
      <c r="Q3193" s="14">
        <f>G3193*$G$12</f>
        <v>0</v>
      </c>
      <c r="R3193" s="14">
        <f>H3193*$H$12</f>
        <v>195</v>
      </c>
      <c r="S3193" s="14">
        <f>(N3193/100)*(I3193*$I$12)+(N3193/100)*(J3193*$J$12)</f>
        <v>121.5</v>
      </c>
      <c r="T3193" s="14">
        <f>(O3193/100)*(K3193*$K$12)</f>
        <v>0</v>
      </c>
      <c r="U3193" s="14">
        <f>(P3193/100)*(K3193*$K$12)+(P3193/100)*(L3193*$L$12)</f>
        <v>0</v>
      </c>
      <c r="V3193" s="14">
        <f>(Q3193/100)*(L3193*$L$12)</f>
        <v>0</v>
      </c>
      <c r="W3193" s="14">
        <f>(R3193/100)*(K3193*$K$12)+(R3193/100)*(L3193*$L$12)</f>
        <v>277.875</v>
      </c>
      <c r="X3193" s="14">
        <f t="shared" si="976"/>
        <v>211.5</v>
      </c>
      <c r="Y3193" s="14">
        <f t="shared" si="977"/>
        <v>0</v>
      </c>
      <c r="Z3193" s="14">
        <f t="shared" si="978"/>
        <v>0</v>
      </c>
      <c r="AA3193" s="14">
        <f t="shared" si="979"/>
        <v>0</v>
      </c>
      <c r="AB3193" s="14">
        <f t="shared" si="1005"/>
        <v>472.875</v>
      </c>
      <c r="AC3193" s="15">
        <f t="shared" si="1004"/>
        <v>684.4</v>
      </c>
      <c r="AD3193" s="48">
        <f>(ROUND(AC3193-AC3184,1)/AC3184)</f>
        <v>0.29425113464447805</v>
      </c>
      <c r="AE3193" s="113"/>
      <c r="AF3193" s="60"/>
    </row>
    <row r="3194" spans="1:32">
      <c r="A3194" s="99" t="s">
        <v>848</v>
      </c>
      <c r="B3194" s="93"/>
      <c r="C3194" s="21" t="s">
        <v>328</v>
      </c>
      <c r="D3194" s="12">
        <v>150</v>
      </c>
      <c r="E3194" s="12">
        <v>0</v>
      </c>
      <c r="F3194" s="12">
        <v>0</v>
      </c>
      <c r="G3194" s="12">
        <v>0</v>
      </c>
      <c r="H3194" s="12">
        <v>0</v>
      </c>
      <c r="I3194" s="13">
        <v>70</v>
      </c>
      <c r="J3194" s="13">
        <v>20</v>
      </c>
      <c r="K3194" s="13">
        <v>0</v>
      </c>
      <c r="L3194" s="13">
        <v>0</v>
      </c>
      <c r="M3194" s="13">
        <v>75</v>
      </c>
      <c r="N3194" s="14">
        <f>D3194*$D$13</f>
        <v>195</v>
      </c>
      <c r="O3194" s="14">
        <f>E3194*$E$13</f>
        <v>0</v>
      </c>
      <c r="P3194" s="14">
        <f>F3194*$F$13</f>
        <v>0</v>
      </c>
      <c r="Q3194" s="14">
        <f>G3194*$G$13</f>
        <v>0</v>
      </c>
      <c r="R3194" s="14">
        <f>H3194*$H$13</f>
        <v>0</v>
      </c>
      <c r="S3194" s="14">
        <f>(N3194/100)*(I3194*$I$14)+(N3194/100)*(J3194*$J$14)+(N3194/100)*(M3194*$M$14)</f>
        <v>482.625</v>
      </c>
      <c r="T3194" s="14">
        <f>(O3194/100)*(K3194*$K$13)+(O3194/100)*(M3194*$M$13)</f>
        <v>0</v>
      </c>
      <c r="U3194" s="14">
        <f>(P3194/100)*(K3194*$K$13)+(P3194/100)*(L3194*$L$13)+(P3194/100)*(M3194*$M$13)</f>
        <v>0</v>
      </c>
      <c r="V3194" s="14">
        <f>(Q3194/100)*(L3194*$L$13)+(Q3194/100)*(M3194*$M$13)</f>
        <v>0</v>
      </c>
      <c r="W3194" s="14">
        <f>(R3194/100)*(K3194*$K$13)+(R3194/100)*(L3194*$L$13)+(R3194/100)*(M3194*$M$13)</f>
        <v>0</v>
      </c>
      <c r="X3194" s="14">
        <f t="shared" si="976"/>
        <v>677.625</v>
      </c>
      <c r="Y3194" s="14">
        <f t="shared" si="977"/>
        <v>0</v>
      </c>
      <c r="Z3194" s="14">
        <f t="shared" si="978"/>
        <v>0</v>
      </c>
      <c r="AA3194" s="14">
        <f t="shared" si="979"/>
        <v>0</v>
      </c>
      <c r="AB3194" s="14">
        <f t="shared" si="1005"/>
        <v>0</v>
      </c>
      <c r="AC3194" s="15">
        <f t="shared" si="1004"/>
        <v>677.6</v>
      </c>
      <c r="AD3194" s="48">
        <f>(ROUND(AC3194-AC3184,1)/AC3184)</f>
        <v>0.28139183055975797</v>
      </c>
      <c r="AE3194" s="113"/>
      <c r="AF3194" s="60"/>
    </row>
    <row r="3195" spans="1:32">
      <c r="A3195" s="99" t="s">
        <v>849</v>
      </c>
      <c r="B3195" s="93"/>
      <c r="C3195" s="21" t="s">
        <v>329</v>
      </c>
      <c r="D3195" s="12">
        <v>150</v>
      </c>
      <c r="E3195" s="12">
        <v>0</v>
      </c>
      <c r="F3195" s="12">
        <v>0</v>
      </c>
      <c r="G3195" s="12">
        <v>0</v>
      </c>
      <c r="H3195" s="12">
        <v>0</v>
      </c>
      <c r="I3195" s="13">
        <v>70</v>
      </c>
      <c r="J3195" s="13">
        <v>20</v>
      </c>
      <c r="K3195" s="13">
        <v>75</v>
      </c>
      <c r="L3195" s="13">
        <v>0</v>
      </c>
      <c r="M3195" s="13">
        <v>0</v>
      </c>
      <c r="N3195" s="14">
        <f>D3195*$D$14</f>
        <v>195</v>
      </c>
      <c r="O3195" s="14">
        <f>E3195*$E$14</f>
        <v>0</v>
      </c>
      <c r="P3195" s="14">
        <f>F3195*$F$14</f>
        <v>0</v>
      </c>
      <c r="Q3195" s="14">
        <f>G3195*$G$14</f>
        <v>0</v>
      </c>
      <c r="R3195" s="14">
        <f>H3195*$H$14</f>
        <v>0</v>
      </c>
      <c r="S3195" s="14">
        <f>(N3195/100)*(I3195*$I$14)+(N3195/100)*(J3195*$J$14)+(N3195/100)*(K3195*$K$14)</f>
        <v>482.625</v>
      </c>
      <c r="T3195" s="14">
        <f>(O3195/100)*(K3195*$K$14)</f>
        <v>0</v>
      </c>
      <c r="U3195" s="14">
        <f>(P3195/100)*(K3195*$K$14)+(P3195/100)*(L3195*$L$14)</f>
        <v>0</v>
      </c>
      <c r="V3195" s="14">
        <f>(Q3195/100)*(L3195*$L$14)</f>
        <v>0</v>
      </c>
      <c r="W3195" s="14">
        <f>(R3195/100)*(K3195*$L$14)+(R3195/100)*(L3195*$M$14)</f>
        <v>0</v>
      </c>
      <c r="X3195" s="14">
        <f t="shared" si="976"/>
        <v>677.625</v>
      </c>
      <c r="Y3195" s="14">
        <f t="shared" si="977"/>
        <v>0</v>
      </c>
      <c r="Z3195" s="14">
        <f t="shared" si="978"/>
        <v>0</v>
      </c>
      <c r="AA3195" s="14">
        <f t="shared" si="979"/>
        <v>0</v>
      </c>
      <c r="AB3195" s="14">
        <f t="shared" si="1005"/>
        <v>0</v>
      </c>
      <c r="AC3195" s="15">
        <f t="shared" si="1004"/>
        <v>677.6</v>
      </c>
      <c r="AD3195" s="48">
        <f>(ROUND(AC3195-AC3184,1)/AC3184)</f>
        <v>0.28139183055975797</v>
      </c>
      <c r="AE3195" s="113"/>
      <c r="AF3195" s="60"/>
    </row>
    <row r="3196" spans="1:32">
      <c r="A3196" s="99"/>
      <c r="B3196" s="93"/>
      <c r="C3196" s="21" t="s">
        <v>330</v>
      </c>
      <c r="D3196" s="12">
        <v>150</v>
      </c>
      <c r="E3196" s="12">
        <v>0</v>
      </c>
      <c r="F3196" s="12">
        <v>0</v>
      </c>
      <c r="G3196" s="12">
        <v>0</v>
      </c>
      <c r="H3196" s="12">
        <v>0</v>
      </c>
      <c r="I3196" s="13">
        <v>70</v>
      </c>
      <c r="J3196" s="13">
        <v>20</v>
      </c>
      <c r="K3196" s="13">
        <v>0</v>
      </c>
      <c r="L3196" s="13">
        <v>75</v>
      </c>
      <c r="M3196" s="13">
        <v>0</v>
      </c>
      <c r="N3196" s="14">
        <f>D3196*$D$15</f>
        <v>195</v>
      </c>
      <c r="O3196" s="14">
        <f>E3196*$E$15</f>
        <v>0</v>
      </c>
      <c r="P3196" s="14">
        <f>F3196*$F$15</f>
        <v>0</v>
      </c>
      <c r="Q3196" s="14">
        <f>G3196*$G$15</f>
        <v>0</v>
      </c>
      <c r="R3196" s="14">
        <f>H3196*$H$15</f>
        <v>0</v>
      </c>
      <c r="S3196" s="14">
        <f>(N3196/100)*(I3196*$I$15)+(N3196/100)*(J3196*$J$15)+(N3196/100)*(L3196*$L$15)</f>
        <v>482.625</v>
      </c>
      <c r="T3196" s="14">
        <f>(O3196/100)*(K3196*$K$15)</f>
        <v>0</v>
      </c>
      <c r="U3196" s="14">
        <f>(P3196/100)*(K3196*$K$15)+(P3196/100)*(L3196*$L$15)</f>
        <v>0</v>
      </c>
      <c r="V3196" s="14">
        <f>(Q3196/100)*(L3196*$L$15)</f>
        <v>0</v>
      </c>
      <c r="W3196" s="14">
        <f>(R3196/100)*(K3196*$K$15)+(R3196/100)*(L3196*$L$15)</f>
        <v>0</v>
      </c>
      <c r="X3196" s="14">
        <f t="shared" si="976"/>
        <v>677.625</v>
      </c>
      <c r="Y3196" s="14">
        <f t="shared" si="977"/>
        <v>0</v>
      </c>
      <c r="Z3196" s="14">
        <f t="shared" si="978"/>
        <v>0</v>
      </c>
      <c r="AA3196" s="14">
        <f t="shared" si="979"/>
        <v>0</v>
      </c>
      <c r="AB3196" s="14">
        <f t="shared" si="1005"/>
        <v>0</v>
      </c>
      <c r="AC3196" s="15">
        <f t="shared" si="1004"/>
        <v>677.6</v>
      </c>
      <c r="AD3196" s="48">
        <f>(ROUND(AC3196-AC3184,1)/AC3184)</f>
        <v>0.28139183055975797</v>
      </c>
      <c r="AE3196" s="113"/>
      <c r="AF3196" s="60"/>
    </row>
    <row r="3197" spans="1:32">
      <c r="A3197" s="99"/>
      <c r="B3197" s="93"/>
      <c r="C3197" s="21" t="s">
        <v>326</v>
      </c>
      <c r="D3197" s="12">
        <v>150</v>
      </c>
      <c r="E3197" s="12">
        <v>0</v>
      </c>
      <c r="F3197" s="12">
        <v>0</v>
      </c>
      <c r="G3197" s="12">
        <v>0</v>
      </c>
      <c r="H3197" s="12">
        <v>0</v>
      </c>
      <c r="I3197" s="13">
        <v>70</v>
      </c>
      <c r="J3197" s="13">
        <v>59</v>
      </c>
      <c r="K3197" s="13">
        <v>0</v>
      </c>
      <c r="L3197" s="13">
        <v>0</v>
      </c>
      <c r="M3197" s="13">
        <v>0</v>
      </c>
      <c r="N3197" s="14">
        <f>D3197*$D$16</f>
        <v>195</v>
      </c>
      <c r="O3197" s="14">
        <f>E3197*$E$16</f>
        <v>0</v>
      </c>
      <c r="P3197" s="14">
        <f>F3197*$F$16</f>
        <v>0</v>
      </c>
      <c r="Q3197" s="14">
        <f>G3197*$G$16</f>
        <v>0</v>
      </c>
      <c r="R3197" s="14">
        <f>H3197*$H$16</f>
        <v>0</v>
      </c>
      <c r="S3197" s="14">
        <f>(N3197/100)*(I3197*$I$16)+(N3197/100)*(J3197*$J$16)</f>
        <v>401.11499999999995</v>
      </c>
      <c r="T3197" s="14">
        <f>(O3197/100)*(K3197*$K$16)</f>
        <v>0</v>
      </c>
      <c r="U3197" s="14">
        <f>(P3197/100)*(K3197*$K$16)+(P3197/100)*(L3197*$L$16)</f>
        <v>0</v>
      </c>
      <c r="V3197" s="14">
        <f>(Q3197/100)*(L3197*$L$16)</f>
        <v>0</v>
      </c>
      <c r="W3197" s="14">
        <f>(R3197/100)*(K3197*$K$16)+(R3197/100)*(L3197*$L$16)</f>
        <v>0</v>
      </c>
      <c r="X3197" s="14">
        <f t="shared" si="976"/>
        <v>596.11500000000001</v>
      </c>
      <c r="Y3197" s="14">
        <f t="shared" si="977"/>
        <v>0</v>
      </c>
      <c r="Z3197" s="14">
        <f t="shared" si="978"/>
        <v>0</v>
      </c>
      <c r="AA3197" s="14">
        <f t="shared" si="979"/>
        <v>0</v>
      </c>
      <c r="AB3197" s="14">
        <f t="shared" si="1005"/>
        <v>0</v>
      </c>
      <c r="AC3197" s="15">
        <f t="shared" si="1004"/>
        <v>596.1</v>
      </c>
      <c r="AD3197" s="48">
        <f>(ROUND(AC3197-AC3184,1)/AC3184)</f>
        <v>0.12726928895612707</v>
      </c>
      <c r="AE3197" s="113"/>
      <c r="AF3197" s="60"/>
    </row>
    <row r="3198" spans="1:32">
      <c r="A3198" s="99"/>
      <c r="B3198" s="93"/>
      <c r="C3198" s="21" t="s">
        <v>327</v>
      </c>
      <c r="D3198" s="12">
        <v>150</v>
      </c>
      <c r="E3198" s="12">
        <v>0</v>
      </c>
      <c r="F3198" s="12">
        <v>0</v>
      </c>
      <c r="G3198" s="12">
        <v>0</v>
      </c>
      <c r="H3198" s="12">
        <v>0</v>
      </c>
      <c r="I3198" s="13">
        <v>93</v>
      </c>
      <c r="J3198" s="13">
        <v>20</v>
      </c>
      <c r="K3198" s="13">
        <v>0</v>
      </c>
      <c r="L3198" s="13">
        <v>0</v>
      </c>
      <c r="M3198" s="13">
        <v>0</v>
      </c>
      <c r="N3198" s="14">
        <f>D3198*$D$17</f>
        <v>195</v>
      </c>
      <c r="O3198" s="14">
        <f>E3198*$E$17</f>
        <v>0</v>
      </c>
      <c r="P3198" s="14">
        <f>F3198*$F$17</f>
        <v>0</v>
      </c>
      <c r="Q3198" s="14">
        <f>G3198*$G$17</f>
        <v>0</v>
      </c>
      <c r="R3198" s="14">
        <f>H3198*$H$17</f>
        <v>0</v>
      </c>
      <c r="S3198" s="14">
        <f>(N3198/100)*(I3198*$I$17)+(N3198/100)*(J3198*$J$17)</f>
        <v>456.10499999999996</v>
      </c>
      <c r="T3198" s="14">
        <f>(O3198/100)*(K3198*$K$17)</f>
        <v>0</v>
      </c>
      <c r="U3198" s="14">
        <f>(P3198/100)*(K3198*$K$17)+(P3198/100)*(L3198*$L$17)</f>
        <v>0</v>
      </c>
      <c r="V3198" s="14">
        <f>(Q3198/100)*(L3198*$L$17)</f>
        <v>0</v>
      </c>
      <c r="W3198" s="14">
        <f>(R3198/100)*(K3198*$K$17)+(R3198/100)*(L3198*$L$17)</f>
        <v>0</v>
      </c>
      <c r="X3198" s="14">
        <f t="shared" si="976"/>
        <v>651.10500000000002</v>
      </c>
      <c r="Y3198" s="14">
        <f t="shared" si="977"/>
        <v>0</v>
      </c>
      <c r="Z3198" s="14">
        <f t="shared" si="978"/>
        <v>0</v>
      </c>
      <c r="AA3198" s="14">
        <f t="shared" si="979"/>
        <v>0</v>
      </c>
      <c r="AB3198" s="14">
        <f t="shared" si="1005"/>
        <v>0</v>
      </c>
      <c r="AC3198" s="15">
        <f t="shared" si="1004"/>
        <v>651.1</v>
      </c>
      <c r="AD3198" s="48">
        <f>(ROUND(AC3198-AC3184,1)/AC3184)</f>
        <v>0.2312783661119516</v>
      </c>
      <c r="AE3198" s="113"/>
      <c r="AF3198" s="60"/>
    </row>
    <row r="3199" spans="1:32">
      <c r="A3199" s="106" t="s">
        <v>0</v>
      </c>
      <c r="B3199" s="90" t="s">
        <v>153</v>
      </c>
      <c r="C3199" s="50" t="s">
        <v>243</v>
      </c>
      <c r="D3199" s="11">
        <v>140</v>
      </c>
      <c r="E3199" s="11">
        <v>0</v>
      </c>
      <c r="F3199" s="11">
        <v>60</v>
      </c>
      <c r="G3199" s="11">
        <v>0</v>
      </c>
      <c r="H3199" s="11">
        <v>0</v>
      </c>
      <c r="I3199" s="51">
        <v>40</v>
      </c>
      <c r="J3199" s="51">
        <v>10</v>
      </c>
      <c r="K3199" s="51">
        <v>25</v>
      </c>
      <c r="L3199" s="51">
        <v>25</v>
      </c>
      <c r="M3199" s="51">
        <v>0</v>
      </c>
      <c r="N3199" s="52">
        <f>D3199*$D$3</f>
        <v>210</v>
      </c>
      <c r="O3199" s="52">
        <f>E3199*$E$3</f>
        <v>0</v>
      </c>
      <c r="P3199" s="52">
        <f>F3199*$F$3</f>
        <v>90</v>
      </c>
      <c r="Q3199" s="52">
        <f>G3199*$G$3</f>
        <v>0</v>
      </c>
      <c r="R3199" s="52">
        <f>H3199*$H$3</f>
        <v>0</v>
      </c>
      <c r="S3199" s="52">
        <f>(N3199/100)*(I3199*$I$3)+(N3199/100)*(J3199*$J$3)</f>
        <v>157.5</v>
      </c>
      <c r="T3199" s="52">
        <f>(O3199/100)*(K3199*$K$3)</f>
        <v>0</v>
      </c>
      <c r="U3199" s="52">
        <f>(P3199/100)*(K3199*$K$3)+(P3199/100)*(L3199*$L$3)</f>
        <v>67.5</v>
      </c>
      <c r="V3199" s="52">
        <f>(Q3199/100)*(L3199*$L$3)</f>
        <v>0</v>
      </c>
      <c r="W3199" s="52">
        <f>(R3199/100)*(K3199*$K$3)+(R3199/100)*(L3199*$L$3)</f>
        <v>0</v>
      </c>
      <c r="X3199" s="52">
        <f t="shared" si="976"/>
        <v>367.5</v>
      </c>
      <c r="Y3199" s="52">
        <f t="shared" si="977"/>
        <v>0</v>
      </c>
      <c r="Z3199" s="52">
        <f t="shared" si="978"/>
        <v>157.5</v>
      </c>
      <c r="AA3199" s="52">
        <f t="shared" si="979"/>
        <v>0</v>
      </c>
      <c r="AB3199" s="52">
        <f>R3199+W3199</f>
        <v>0</v>
      </c>
      <c r="AC3199" s="53">
        <f>ROUND(X3199+Y3199+Z3199+AA3199+AB3199,1)</f>
        <v>525</v>
      </c>
      <c r="AD3199" s="58"/>
      <c r="AE3199" s="113" t="s">
        <v>814</v>
      </c>
      <c r="AF3199" s="60"/>
    </row>
    <row r="3200" spans="1:32">
      <c r="A3200" s="99" t="s">
        <v>815</v>
      </c>
      <c r="B3200" s="91">
        <v>32</v>
      </c>
      <c r="C3200" s="21" t="s">
        <v>325</v>
      </c>
      <c r="D3200" s="12">
        <v>140</v>
      </c>
      <c r="E3200" s="12">
        <v>0</v>
      </c>
      <c r="F3200" s="12">
        <v>60</v>
      </c>
      <c r="G3200" s="12">
        <v>0</v>
      </c>
      <c r="H3200" s="12">
        <v>0</v>
      </c>
      <c r="I3200" s="13">
        <v>55</v>
      </c>
      <c r="J3200" s="13">
        <v>36</v>
      </c>
      <c r="K3200" s="13">
        <v>25</v>
      </c>
      <c r="L3200" s="13">
        <v>25</v>
      </c>
      <c r="M3200" s="13">
        <v>0</v>
      </c>
      <c r="N3200" s="14">
        <f>D3200*$D$4</f>
        <v>182</v>
      </c>
      <c r="O3200" s="14">
        <f>E3200*$E$4</f>
        <v>0</v>
      </c>
      <c r="P3200" s="14">
        <f>F3200*$F$4</f>
        <v>78</v>
      </c>
      <c r="Q3200" s="14">
        <f>G3200*$G$4</f>
        <v>0</v>
      </c>
      <c r="R3200" s="14">
        <f>H3200*$H$4</f>
        <v>0</v>
      </c>
      <c r="S3200" s="14">
        <f>(N3200/100)*(I3200*$I$4)+(N3200/100)*(J3200*$J$4)</f>
        <v>298.11599999999999</v>
      </c>
      <c r="T3200" s="14">
        <f>(O3200/100)*(K3200*$K$4)</f>
        <v>0</v>
      </c>
      <c r="U3200" s="14">
        <f>(P3200/100)*(K3200*$K$4)+(P3200/100)*(L3200*$L$4)</f>
        <v>58.5</v>
      </c>
      <c r="V3200" s="14">
        <f>(Q3200/100)*(L3200*$L$4)</f>
        <v>0</v>
      </c>
      <c r="W3200" s="14">
        <f>(R3200/100)*(K3200*$K$4)+(R3200/100)*(L3200*$L$4)</f>
        <v>0</v>
      </c>
      <c r="X3200" s="14">
        <f t="shared" ref="X3200:X3213" si="1006">N3200+S3200</f>
        <v>480.11599999999999</v>
      </c>
      <c r="Y3200" s="14">
        <f t="shared" ref="Y3200:Y3213" si="1007">O3200+T3200</f>
        <v>0</v>
      </c>
      <c r="Z3200" s="14">
        <f t="shared" ref="Z3200:Z3213" si="1008">P3200+U3200</f>
        <v>136.5</v>
      </c>
      <c r="AA3200" s="14">
        <f t="shared" ref="AA3200:AA3213" si="1009">Q3200+V3200</f>
        <v>0</v>
      </c>
      <c r="AB3200" s="14">
        <f>R3200+W3200</f>
        <v>0</v>
      </c>
      <c r="AC3200" s="15">
        <f>ROUND(X3200+Y3200+Z3200+AA3200+AB3200,1)</f>
        <v>616.6</v>
      </c>
      <c r="AD3200" s="48">
        <f>(ROUND(AC3200-AC3199,1)/AC3199)</f>
        <v>0.17447619047619048</v>
      </c>
      <c r="AE3200" s="113"/>
      <c r="AF3200" s="60"/>
    </row>
    <row r="3201" spans="1:32">
      <c r="A3201" s="99" t="s">
        <v>816</v>
      </c>
      <c r="B3201" s="91">
        <v>0</v>
      </c>
      <c r="C3201" s="21" t="s">
        <v>850</v>
      </c>
      <c r="D3201" s="12">
        <v>140</v>
      </c>
      <c r="E3201" s="12">
        <v>0</v>
      </c>
      <c r="F3201" s="12">
        <v>60</v>
      </c>
      <c r="G3201" s="12">
        <v>0</v>
      </c>
      <c r="H3201" s="12">
        <v>0</v>
      </c>
      <c r="I3201" s="13">
        <v>40</v>
      </c>
      <c r="J3201" s="13">
        <v>10</v>
      </c>
      <c r="K3201" s="13">
        <v>25</v>
      </c>
      <c r="L3201" s="13">
        <v>25</v>
      </c>
      <c r="M3201" s="13">
        <v>0</v>
      </c>
      <c r="N3201" s="14">
        <f>D3201*$D$5</f>
        <v>196</v>
      </c>
      <c r="O3201" s="14">
        <f>E3201*$E$5</f>
        <v>0</v>
      </c>
      <c r="P3201" s="14">
        <f>F3201*$F$5</f>
        <v>84</v>
      </c>
      <c r="Q3201" s="14">
        <f>G3201*$G$5</f>
        <v>0</v>
      </c>
      <c r="R3201" s="14">
        <f>H3201*$H$5</f>
        <v>0</v>
      </c>
      <c r="S3201" s="14">
        <f>(N3201/100)*(I3201*$I$5)+(N3201/100)*(J3201*$J$5)</f>
        <v>147</v>
      </c>
      <c r="T3201" s="14">
        <f>(O3201/100)*(K3201*$K$5)</f>
        <v>0</v>
      </c>
      <c r="U3201" s="14">
        <f>(P3201/100)*(K3201*$K$5)+(P3201/100)*(L3201*$L$5)</f>
        <v>63</v>
      </c>
      <c r="V3201" s="14">
        <f>(Q3201/100)*(L3201*$L$5)</f>
        <v>0</v>
      </c>
      <c r="W3201" s="14">
        <f>(R3201/100)*(K3201*$K$5)+(R3201/100)*(L3201*$L$5)</f>
        <v>0</v>
      </c>
      <c r="X3201" s="14">
        <f t="shared" si="1006"/>
        <v>343</v>
      </c>
      <c r="Y3201" s="14">
        <f t="shared" si="1007"/>
        <v>0</v>
      </c>
      <c r="Z3201" s="14">
        <f t="shared" si="1008"/>
        <v>147</v>
      </c>
      <c r="AA3201" s="14">
        <f t="shared" si="1009"/>
        <v>0</v>
      </c>
      <c r="AB3201" s="14">
        <f>R3201+W3201</f>
        <v>0</v>
      </c>
      <c r="AC3201" s="15">
        <f t="shared" ref="AC3201:AC3213" si="1010">ROUND(X3201+Y3201+Z3201+AA3201+AB3201,1)</f>
        <v>490</v>
      </c>
      <c r="AD3201" s="48">
        <f>(ROUND(AC3201-AC3199,1)/AC3199)</f>
        <v>-6.6666666666666666E-2</v>
      </c>
      <c r="AE3201" s="113"/>
      <c r="AF3201" s="60"/>
    </row>
    <row r="3202" spans="1:32">
      <c r="A3202" s="99" t="s">
        <v>817</v>
      </c>
      <c r="B3202" s="91">
        <v>10</v>
      </c>
      <c r="C3202" s="21" t="s">
        <v>338</v>
      </c>
      <c r="D3202" s="12">
        <v>140</v>
      </c>
      <c r="E3202" s="12">
        <v>0</v>
      </c>
      <c r="F3202" s="12">
        <v>60</v>
      </c>
      <c r="G3202" s="12">
        <v>0</v>
      </c>
      <c r="H3202" s="12">
        <v>0</v>
      </c>
      <c r="I3202" s="13">
        <v>40</v>
      </c>
      <c r="J3202" s="13">
        <v>10</v>
      </c>
      <c r="K3202" s="13">
        <v>25</v>
      </c>
      <c r="L3202" s="13">
        <v>25</v>
      </c>
      <c r="M3202" s="13">
        <v>0</v>
      </c>
      <c r="N3202" s="14">
        <f>D3202*$D$6</f>
        <v>196</v>
      </c>
      <c r="O3202" s="14">
        <f>E3202*$E$6</f>
        <v>0</v>
      </c>
      <c r="P3202" s="14">
        <f>F3202*$F$6</f>
        <v>84</v>
      </c>
      <c r="Q3202" s="14">
        <f>G3202*$G$6</f>
        <v>0</v>
      </c>
      <c r="R3202" s="14">
        <f>H3202*$H$6</f>
        <v>0</v>
      </c>
      <c r="S3202" s="14">
        <f>(N3202/100)*(I3202*$I$6)+(N3202/100)*(J3202*$J$6)</f>
        <v>147</v>
      </c>
      <c r="T3202" s="14">
        <f>(O3202/100)*(K3202*$K$6)</f>
        <v>0</v>
      </c>
      <c r="U3202" s="14">
        <f>(P3202/100)*(K3202*$K$6)+(P3202/100)*(L3202*$L$6)</f>
        <v>63</v>
      </c>
      <c r="V3202" s="14">
        <f>(Q3202/100)*(L3202*$L$6)</f>
        <v>0</v>
      </c>
      <c r="W3202" s="14">
        <f>(R3202/100)*(K3202*$K$6)+(R3202/100)*(L3202*$L$6)</f>
        <v>0</v>
      </c>
      <c r="X3202" s="14">
        <f t="shared" si="1006"/>
        <v>343</v>
      </c>
      <c r="Y3202" s="14">
        <f t="shared" si="1007"/>
        <v>0</v>
      </c>
      <c r="Z3202" s="14">
        <f t="shared" si="1008"/>
        <v>147</v>
      </c>
      <c r="AA3202" s="14">
        <f t="shared" si="1009"/>
        <v>0</v>
      </c>
      <c r="AB3202" s="14">
        <f t="shared" ref="AB3202:AB3213" si="1011">R3202+W3202</f>
        <v>0</v>
      </c>
      <c r="AC3202" s="15">
        <f t="shared" si="1010"/>
        <v>490</v>
      </c>
      <c r="AD3202" s="48">
        <f>(ROUND(AC3202-AC3199,1)/AC3199)</f>
        <v>-6.6666666666666666E-2</v>
      </c>
      <c r="AE3202" s="113"/>
      <c r="AF3202" s="60"/>
    </row>
    <row r="3203" spans="1:32">
      <c r="A3203" s="99" t="s">
        <v>818</v>
      </c>
      <c r="B3203" s="91">
        <v>10</v>
      </c>
      <c r="C3203" s="21" t="s">
        <v>339</v>
      </c>
      <c r="D3203" s="12">
        <v>140</v>
      </c>
      <c r="E3203" s="12">
        <v>0</v>
      </c>
      <c r="F3203" s="12">
        <v>60</v>
      </c>
      <c r="G3203" s="12">
        <v>0</v>
      </c>
      <c r="H3203" s="12">
        <v>0</v>
      </c>
      <c r="I3203" s="13">
        <v>40</v>
      </c>
      <c r="J3203" s="13">
        <v>10</v>
      </c>
      <c r="K3203" s="13">
        <v>25</v>
      </c>
      <c r="L3203" s="13">
        <v>25</v>
      </c>
      <c r="M3203" s="13">
        <v>0</v>
      </c>
      <c r="N3203" s="14">
        <f>D3203*$D$7</f>
        <v>196</v>
      </c>
      <c r="O3203" s="14">
        <f>E3203*$E$7</f>
        <v>0</v>
      </c>
      <c r="P3203" s="14">
        <f>F3203*$F$7</f>
        <v>84</v>
      </c>
      <c r="Q3203" s="14">
        <f>G3203*$G$7</f>
        <v>0</v>
      </c>
      <c r="R3203" s="14">
        <f>H3203*$H$7</f>
        <v>0</v>
      </c>
      <c r="S3203" s="14">
        <f>(N3203/100)*(I3203*$I$7)+(N3203/100)*(J3203*$J$7)</f>
        <v>147</v>
      </c>
      <c r="T3203" s="14">
        <f>(O3203/100)*(K3203*$K$7)</f>
        <v>0</v>
      </c>
      <c r="U3203" s="14">
        <f>(P3203/100)*(K3203*$K$7)+(P3203/100)*(L3203*$L$7)</f>
        <v>63</v>
      </c>
      <c r="V3203" s="14">
        <f>(Q3203/100)*(L3203*$L$7)</f>
        <v>0</v>
      </c>
      <c r="W3203" s="14">
        <f>(R3203/100)*(K3203*$K$7)+(R3203/100)*(L3203*$L$7)</f>
        <v>0</v>
      </c>
      <c r="X3203" s="14">
        <f t="shared" si="1006"/>
        <v>343</v>
      </c>
      <c r="Y3203" s="14">
        <f t="shared" si="1007"/>
        <v>0</v>
      </c>
      <c r="Z3203" s="14">
        <f t="shared" si="1008"/>
        <v>147</v>
      </c>
      <c r="AA3203" s="14">
        <f t="shared" si="1009"/>
        <v>0</v>
      </c>
      <c r="AB3203" s="14">
        <f t="shared" si="1011"/>
        <v>0</v>
      </c>
      <c r="AC3203" s="15">
        <f t="shared" si="1010"/>
        <v>490</v>
      </c>
      <c r="AD3203" s="48">
        <f>(ROUND(AC3203-AC3199,1)/AC3199)</f>
        <v>-6.6666666666666666E-2</v>
      </c>
      <c r="AE3203" s="113"/>
      <c r="AF3203" s="60"/>
    </row>
    <row r="3204" spans="1:32">
      <c r="A3204" s="99" t="s">
        <v>667</v>
      </c>
      <c r="B3204" s="91"/>
      <c r="C3204" s="21" t="s">
        <v>340</v>
      </c>
      <c r="D3204" s="12">
        <v>140</v>
      </c>
      <c r="E3204" s="12">
        <v>0</v>
      </c>
      <c r="F3204" s="12">
        <v>60</v>
      </c>
      <c r="G3204" s="12">
        <v>0</v>
      </c>
      <c r="H3204" s="12">
        <v>0</v>
      </c>
      <c r="I3204" s="13">
        <v>40</v>
      </c>
      <c r="J3204" s="13">
        <v>10</v>
      </c>
      <c r="K3204" s="13">
        <v>25</v>
      </c>
      <c r="L3204" s="13">
        <v>25</v>
      </c>
      <c r="M3204" s="13">
        <v>0</v>
      </c>
      <c r="N3204" s="14">
        <f>D3204*$D$8</f>
        <v>196</v>
      </c>
      <c r="O3204" s="14">
        <f>E3204*$E$8</f>
        <v>0</v>
      </c>
      <c r="P3204" s="14">
        <f>F3204*$F$8</f>
        <v>84</v>
      </c>
      <c r="Q3204" s="14">
        <f>G3204*$G$8</f>
        <v>0</v>
      </c>
      <c r="R3204" s="14">
        <f>H3204*$H$8</f>
        <v>0</v>
      </c>
      <c r="S3204" s="14">
        <f>(N3204/100)*(I3204*$I$8)+(N3204/100)*(J3204*$J$8)</f>
        <v>147</v>
      </c>
      <c r="T3204" s="14">
        <f>(O3204/100)*(K3204*$K$8)</f>
        <v>0</v>
      </c>
      <c r="U3204" s="14">
        <f>(P3204/100)*(K3204*$K$8)+(P3204/100)*(L3204*$L$8)</f>
        <v>63</v>
      </c>
      <c r="V3204" s="14">
        <f>(Q3204/100)*(L3204*$L$8)</f>
        <v>0</v>
      </c>
      <c r="W3204" s="14">
        <f>(R3204/100)*(K3204*$K$8)+(R3204/100)*(L3204*$L$8)</f>
        <v>0</v>
      </c>
      <c r="X3204" s="14">
        <f t="shared" si="1006"/>
        <v>343</v>
      </c>
      <c r="Y3204" s="14">
        <f t="shared" si="1007"/>
        <v>0</v>
      </c>
      <c r="Z3204" s="14">
        <f t="shared" si="1008"/>
        <v>147</v>
      </c>
      <c r="AA3204" s="14">
        <f t="shared" si="1009"/>
        <v>0</v>
      </c>
      <c r="AB3204" s="14">
        <f t="shared" si="1011"/>
        <v>0</v>
      </c>
      <c r="AC3204" s="15">
        <f t="shared" si="1010"/>
        <v>490</v>
      </c>
      <c r="AD3204" s="48">
        <f>(ROUND(AC3204-AC3199,1)/AC3199)</f>
        <v>-6.6666666666666666E-2</v>
      </c>
      <c r="AE3204" s="113"/>
      <c r="AF3204" s="60"/>
    </row>
    <row r="3205" spans="1:32">
      <c r="A3205" s="99" t="s">
        <v>606</v>
      </c>
      <c r="B3205" s="91"/>
      <c r="C3205" s="21" t="s">
        <v>1</v>
      </c>
      <c r="D3205" s="12">
        <v>70</v>
      </c>
      <c r="E3205" s="12">
        <v>200</v>
      </c>
      <c r="F3205" s="12">
        <v>0</v>
      </c>
      <c r="G3205" s="12">
        <v>0</v>
      </c>
      <c r="H3205" s="12">
        <v>0</v>
      </c>
      <c r="I3205" s="13">
        <v>40</v>
      </c>
      <c r="J3205" s="13">
        <v>10</v>
      </c>
      <c r="K3205" s="13">
        <v>70</v>
      </c>
      <c r="L3205" s="13">
        <v>0</v>
      </c>
      <c r="M3205" s="13">
        <v>0</v>
      </c>
      <c r="N3205" s="14">
        <f>D3205*$D$9</f>
        <v>84</v>
      </c>
      <c r="O3205" s="14">
        <f>E3205*$E$9</f>
        <v>260</v>
      </c>
      <c r="P3205" s="14">
        <f>F3205*$F$9</f>
        <v>0</v>
      </c>
      <c r="Q3205" s="14">
        <f>G3205*$G$9</f>
        <v>0</v>
      </c>
      <c r="R3205" s="14">
        <f>H3205*$H$9</f>
        <v>0</v>
      </c>
      <c r="S3205" s="14">
        <f>(N3205/100)*(I3205*$I$9)+(N3205/100)*(J3205*$J$9)</f>
        <v>63</v>
      </c>
      <c r="T3205" s="14">
        <f>(O3205/100)*(K3205*$K$9)</f>
        <v>273</v>
      </c>
      <c r="U3205" s="14">
        <f>(P3205/100)*(K3205*$K$9)+(P3205/100)*(L3205*$L$9)</f>
        <v>0</v>
      </c>
      <c r="V3205" s="14">
        <f>(Q3205/100)*(L3205*$L$9)</f>
        <v>0</v>
      </c>
      <c r="W3205" s="14">
        <f>(R3205/100)*(K3205*$K$9)+(R3205/100)*(L3205*$L$9)</f>
        <v>0</v>
      </c>
      <c r="X3205" s="14">
        <f t="shared" si="1006"/>
        <v>147</v>
      </c>
      <c r="Y3205" s="14">
        <f t="shared" si="1007"/>
        <v>533</v>
      </c>
      <c r="Z3205" s="14">
        <f t="shared" si="1008"/>
        <v>0</v>
      </c>
      <c r="AA3205" s="14">
        <f t="shared" si="1009"/>
        <v>0</v>
      </c>
      <c r="AB3205" s="14">
        <f t="shared" si="1011"/>
        <v>0</v>
      </c>
      <c r="AC3205" s="15">
        <f t="shared" si="1010"/>
        <v>680</v>
      </c>
      <c r="AD3205" s="48">
        <f>(ROUND(AC3205-AC3199,1)/AC3199)</f>
        <v>0.29523809523809524</v>
      </c>
      <c r="AE3205" s="113"/>
      <c r="AF3205" s="60"/>
    </row>
    <row r="3206" spans="1:32">
      <c r="A3206" s="99" t="s">
        <v>845</v>
      </c>
      <c r="B3206" s="91"/>
      <c r="C3206" s="21" t="s">
        <v>2</v>
      </c>
      <c r="D3206" s="12">
        <v>70</v>
      </c>
      <c r="E3206" s="12">
        <v>0</v>
      </c>
      <c r="F3206" s="12">
        <v>200</v>
      </c>
      <c r="G3206" s="12">
        <v>0</v>
      </c>
      <c r="H3206" s="12">
        <v>0</v>
      </c>
      <c r="I3206" s="13">
        <v>40</v>
      </c>
      <c r="J3206" s="13">
        <v>10</v>
      </c>
      <c r="K3206" s="13">
        <v>35</v>
      </c>
      <c r="L3206" s="13">
        <v>35</v>
      </c>
      <c r="M3206" s="13">
        <v>0</v>
      </c>
      <c r="N3206" s="14">
        <f>D3206*$D$10</f>
        <v>84</v>
      </c>
      <c r="O3206" s="14">
        <f>E3206*$E$10</f>
        <v>0</v>
      </c>
      <c r="P3206" s="14">
        <f>F3206*$F$10</f>
        <v>260</v>
      </c>
      <c r="Q3206" s="14">
        <f>G3206*$G$10</f>
        <v>0</v>
      </c>
      <c r="R3206" s="14">
        <f>H3206*$H$10</f>
        <v>0</v>
      </c>
      <c r="S3206" s="14">
        <f>(N3206/100)*(I3206*$I$10)+(N3206/100)*(J3206*$J$10)</f>
        <v>63</v>
      </c>
      <c r="T3206" s="14">
        <f>(O3206/100)*(K3206*$J$10)</f>
        <v>0</v>
      </c>
      <c r="U3206" s="14">
        <f>(P3206/100)*(K3206*$K$10)+(P3206/100)*(L3206*$L$10)</f>
        <v>273</v>
      </c>
      <c r="V3206" s="14">
        <f>(Q3206/100)*(L3206*$L$10)</f>
        <v>0</v>
      </c>
      <c r="W3206" s="14">
        <f>(R3206/100)*(K3206*$K$10)+(R3206/100)*(L3206*$L$10)</f>
        <v>0</v>
      </c>
      <c r="X3206" s="14">
        <f t="shared" si="1006"/>
        <v>147</v>
      </c>
      <c r="Y3206" s="14">
        <f t="shared" si="1007"/>
        <v>0</v>
      </c>
      <c r="Z3206" s="14">
        <f t="shared" si="1008"/>
        <v>533</v>
      </c>
      <c r="AA3206" s="14">
        <f t="shared" si="1009"/>
        <v>0</v>
      </c>
      <c r="AB3206" s="14">
        <f t="shared" si="1011"/>
        <v>0</v>
      </c>
      <c r="AC3206" s="15">
        <f t="shared" si="1010"/>
        <v>680</v>
      </c>
      <c r="AD3206" s="48">
        <f>(ROUND(AC3206-AC3199,1)/AC3199)</f>
        <v>0.29523809523809524</v>
      </c>
      <c r="AE3206" s="113"/>
      <c r="AF3206" s="60"/>
    </row>
    <row r="3207" spans="1:32">
      <c r="A3207" s="99" t="s">
        <v>846</v>
      </c>
      <c r="B3207" s="91"/>
      <c r="C3207" s="21" t="s">
        <v>3</v>
      </c>
      <c r="D3207" s="12">
        <v>70</v>
      </c>
      <c r="E3207" s="12">
        <v>0</v>
      </c>
      <c r="F3207" s="12">
        <v>0</v>
      </c>
      <c r="G3207" s="12">
        <v>200</v>
      </c>
      <c r="H3207" s="12">
        <v>0</v>
      </c>
      <c r="I3207" s="13">
        <v>40</v>
      </c>
      <c r="J3207" s="13">
        <v>10</v>
      </c>
      <c r="K3207" s="13">
        <v>0</v>
      </c>
      <c r="L3207" s="13">
        <v>70</v>
      </c>
      <c r="M3207" s="13">
        <v>0</v>
      </c>
      <c r="N3207" s="14">
        <f>D3207*$D$11</f>
        <v>84</v>
      </c>
      <c r="O3207" s="14">
        <f>E3207*$E$11</f>
        <v>0</v>
      </c>
      <c r="P3207" s="14">
        <f>F3207*$F$11</f>
        <v>0</v>
      </c>
      <c r="Q3207" s="14">
        <f>G3207*$G$11</f>
        <v>260</v>
      </c>
      <c r="R3207" s="14">
        <f>H3207*$H$11</f>
        <v>0</v>
      </c>
      <c r="S3207" s="14">
        <f>(N3207/100)*(I3207*$I$11)+(N3207/100)*(J3207*$J$11)</f>
        <v>63</v>
      </c>
      <c r="T3207" s="14">
        <f>(O3207/100)*(K3207*$K$11)</f>
        <v>0</v>
      </c>
      <c r="U3207" s="14">
        <f>(P3207/100)*(K3207*$K$11)+(P3207/100)*(L3207*$L$11)</f>
        <v>0</v>
      </c>
      <c r="V3207" s="14">
        <f>(Q3207/100)*(L3207*$L$11)</f>
        <v>273</v>
      </c>
      <c r="W3207" s="14">
        <f>(R3207/100)*(K3207*$K$11)+(R3207/100)*(L3207*$L$11)</f>
        <v>0</v>
      </c>
      <c r="X3207" s="14">
        <f t="shared" si="1006"/>
        <v>147</v>
      </c>
      <c r="Y3207" s="14">
        <f t="shared" si="1007"/>
        <v>0</v>
      </c>
      <c r="Z3207" s="14">
        <f t="shared" si="1008"/>
        <v>0</v>
      </c>
      <c r="AA3207" s="14">
        <f t="shared" si="1009"/>
        <v>533</v>
      </c>
      <c r="AB3207" s="14">
        <f t="shared" si="1011"/>
        <v>0</v>
      </c>
      <c r="AC3207" s="15">
        <f t="shared" si="1010"/>
        <v>680</v>
      </c>
      <c r="AD3207" s="48">
        <f>(ROUND(AC3207-AC3199,1)/AC3199)</f>
        <v>0.29523809523809524</v>
      </c>
      <c r="AE3207" s="113"/>
      <c r="AF3207" s="60"/>
    </row>
    <row r="3208" spans="1:32">
      <c r="A3208" s="99" t="s">
        <v>847</v>
      </c>
      <c r="B3208" s="91"/>
      <c r="C3208" s="21" t="s">
        <v>4</v>
      </c>
      <c r="D3208" s="12">
        <v>70</v>
      </c>
      <c r="E3208" s="12">
        <v>0</v>
      </c>
      <c r="F3208" s="12">
        <v>0</v>
      </c>
      <c r="G3208" s="12">
        <v>0</v>
      </c>
      <c r="H3208" s="12">
        <v>200</v>
      </c>
      <c r="I3208" s="13">
        <v>40</v>
      </c>
      <c r="J3208" s="13">
        <v>10</v>
      </c>
      <c r="K3208" s="13">
        <v>35</v>
      </c>
      <c r="L3208" s="13">
        <v>35</v>
      </c>
      <c r="M3208" s="13">
        <v>0</v>
      </c>
      <c r="N3208" s="14">
        <f>D3208*$D$12</f>
        <v>84</v>
      </c>
      <c r="O3208" s="14">
        <f>E3208*$E$12</f>
        <v>0</v>
      </c>
      <c r="P3208" s="14">
        <f>F3208*$F$12</f>
        <v>0</v>
      </c>
      <c r="Q3208" s="14">
        <f>G3208*$G$12</f>
        <v>0</v>
      </c>
      <c r="R3208" s="14">
        <f>H3208*$H$12</f>
        <v>260</v>
      </c>
      <c r="S3208" s="14">
        <f>(N3208/100)*(I3208*$I$12)+(N3208/100)*(J3208*$J$12)</f>
        <v>63</v>
      </c>
      <c r="T3208" s="14">
        <f>(O3208/100)*(K3208*$K$12)</f>
        <v>0</v>
      </c>
      <c r="U3208" s="14">
        <f>(P3208/100)*(K3208*$K$12)+(P3208/100)*(L3208*$L$12)</f>
        <v>0</v>
      </c>
      <c r="V3208" s="14">
        <f>(Q3208/100)*(L3208*$L$12)</f>
        <v>0</v>
      </c>
      <c r="W3208" s="14">
        <f>(R3208/100)*(K3208*$K$12)+(R3208/100)*(L3208*$L$12)</f>
        <v>273</v>
      </c>
      <c r="X3208" s="14">
        <f t="shared" si="1006"/>
        <v>147</v>
      </c>
      <c r="Y3208" s="14">
        <f t="shared" si="1007"/>
        <v>0</v>
      </c>
      <c r="Z3208" s="14">
        <f t="shared" si="1008"/>
        <v>0</v>
      </c>
      <c r="AA3208" s="14">
        <f t="shared" si="1009"/>
        <v>0</v>
      </c>
      <c r="AB3208" s="14">
        <f t="shared" si="1011"/>
        <v>533</v>
      </c>
      <c r="AC3208" s="15">
        <f t="shared" si="1010"/>
        <v>680</v>
      </c>
      <c r="AD3208" s="48">
        <f>(ROUND(AC3208-AC3199,1)/AC3199)</f>
        <v>0.29523809523809524</v>
      </c>
      <c r="AE3208" s="113"/>
      <c r="AF3208" s="60"/>
    </row>
    <row r="3209" spans="1:32">
      <c r="A3209" s="99" t="s">
        <v>848</v>
      </c>
      <c r="B3209" s="91"/>
      <c r="C3209" s="21" t="s">
        <v>328</v>
      </c>
      <c r="D3209" s="12">
        <v>140</v>
      </c>
      <c r="E3209" s="12">
        <v>0</v>
      </c>
      <c r="F3209" s="12">
        <v>60</v>
      </c>
      <c r="G3209" s="12">
        <v>0</v>
      </c>
      <c r="H3209" s="12">
        <v>0</v>
      </c>
      <c r="I3209" s="13">
        <v>40</v>
      </c>
      <c r="J3209" s="13">
        <v>10</v>
      </c>
      <c r="K3209" s="13">
        <v>25</v>
      </c>
      <c r="L3209" s="13">
        <v>25</v>
      </c>
      <c r="M3209" s="13">
        <v>55</v>
      </c>
      <c r="N3209" s="14">
        <f>D3209*$D$13</f>
        <v>182</v>
      </c>
      <c r="O3209" s="14">
        <f>E3209*$E$13</f>
        <v>0</v>
      </c>
      <c r="P3209" s="14">
        <f>F3209*$F$13</f>
        <v>78</v>
      </c>
      <c r="Q3209" s="14">
        <f>G3209*$G$13</f>
        <v>0</v>
      </c>
      <c r="R3209" s="14">
        <f>H3209*$H$13</f>
        <v>0</v>
      </c>
      <c r="S3209" s="14">
        <f>(N3209/100)*(I3209*$I$14)+(N3209/100)*(J3209*$J$14)+(N3209/100)*(M3209*$M$14)</f>
        <v>286.64999999999998</v>
      </c>
      <c r="T3209" s="14">
        <f>(O3209/100)*(K3209*$K$13)+(O3209/100)*(M3209*$M$13)</f>
        <v>0</v>
      </c>
      <c r="U3209" s="14">
        <f>(P3209/100)*(K3209*$K$13)+(P3209/100)*(L3209*$L$13)+(P3209/100)*(M3209*$M$13)</f>
        <v>122.85000000000001</v>
      </c>
      <c r="V3209" s="14">
        <f>(Q3209/100)*(L3209*$L$13)+(Q3209/100)*(M3209*$M$13)</f>
        <v>0</v>
      </c>
      <c r="W3209" s="14">
        <f>(R3209/100)*(K3209*$K$13)+(R3209/100)*(L3209*$L$13)+(R3209/100)*(M3209*$M$13)</f>
        <v>0</v>
      </c>
      <c r="X3209" s="14">
        <f t="shared" si="1006"/>
        <v>468.65</v>
      </c>
      <c r="Y3209" s="14">
        <f t="shared" si="1007"/>
        <v>0</v>
      </c>
      <c r="Z3209" s="14">
        <f t="shared" si="1008"/>
        <v>200.85000000000002</v>
      </c>
      <c r="AA3209" s="14">
        <f t="shared" si="1009"/>
        <v>0</v>
      </c>
      <c r="AB3209" s="14">
        <f t="shared" si="1011"/>
        <v>0</v>
      </c>
      <c r="AC3209" s="15">
        <f t="shared" si="1010"/>
        <v>669.5</v>
      </c>
      <c r="AD3209" s="48">
        <f>(ROUND(AC3209-AC3199,1)/AC3199)</f>
        <v>0.27523809523809523</v>
      </c>
      <c r="AE3209" s="113"/>
      <c r="AF3209" s="60"/>
    </row>
    <row r="3210" spans="1:32">
      <c r="A3210" s="99" t="s">
        <v>849</v>
      </c>
      <c r="B3210" s="91"/>
      <c r="C3210" s="21" t="s">
        <v>329</v>
      </c>
      <c r="D3210" s="12">
        <v>170</v>
      </c>
      <c r="E3210" s="12">
        <v>0</v>
      </c>
      <c r="F3210" s="12">
        <v>0</v>
      </c>
      <c r="G3210" s="12">
        <v>0</v>
      </c>
      <c r="H3210" s="12">
        <v>0</v>
      </c>
      <c r="I3210" s="13">
        <v>40</v>
      </c>
      <c r="J3210" s="13">
        <v>10</v>
      </c>
      <c r="K3210" s="13">
        <v>86</v>
      </c>
      <c r="L3210" s="13">
        <v>0</v>
      </c>
      <c r="M3210" s="13">
        <v>0</v>
      </c>
      <c r="N3210" s="14">
        <f>D3210*$D$14</f>
        <v>221</v>
      </c>
      <c r="O3210" s="14">
        <f>E3210*$E$14</f>
        <v>0</v>
      </c>
      <c r="P3210" s="14">
        <f>F3210*$F$14</f>
        <v>0</v>
      </c>
      <c r="Q3210" s="14">
        <f>G3210*$G$14</f>
        <v>0</v>
      </c>
      <c r="R3210" s="14">
        <f>H3210*$H$14</f>
        <v>0</v>
      </c>
      <c r="S3210" s="14">
        <f>(N3210/100)*(I3210*$I$14)+(N3210/100)*(J3210*$J$14)+(N3210/100)*(K3210*$K$14)</f>
        <v>450.84</v>
      </c>
      <c r="T3210" s="14">
        <f>(O3210/100)*(K3210*$K$14)</f>
        <v>0</v>
      </c>
      <c r="U3210" s="14">
        <f>(P3210/100)*(K3210*$K$14)+(P3210/100)*(L3210*$L$14)</f>
        <v>0</v>
      </c>
      <c r="V3210" s="14">
        <f>(Q3210/100)*(L3210*$L$14)</f>
        <v>0</v>
      </c>
      <c r="W3210" s="14">
        <f>(R3210/100)*(K3210*$L$14)+(R3210/100)*(L3210*$M$14)</f>
        <v>0</v>
      </c>
      <c r="X3210" s="14">
        <f t="shared" si="1006"/>
        <v>671.83999999999992</v>
      </c>
      <c r="Y3210" s="14">
        <f t="shared" si="1007"/>
        <v>0</v>
      </c>
      <c r="Z3210" s="14">
        <f t="shared" si="1008"/>
        <v>0</v>
      </c>
      <c r="AA3210" s="14">
        <f t="shared" si="1009"/>
        <v>0</v>
      </c>
      <c r="AB3210" s="14">
        <f t="shared" si="1011"/>
        <v>0</v>
      </c>
      <c r="AC3210" s="15">
        <f t="shared" si="1010"/>
        <v>671.8</v>
      </c>
      <c r="AD3210" s="48">
        <f>(ROUND(AC3210-AC3199,1)/AC3199)</f>
        <v>0.27961904761904766</v>
      </c>
      <c r="AE3210" s="113"/>
      <c r="AF3210" s="60"/>
    </row>
    <row r="3211" spans="1:32">
      <c r="A3211" s="99"/>
      <c r="B3211" s="91"/>
      <c r="C3211" s="21" t="s">
        <v>330</v>
      </c>
      <c r="D3211" s="12">
        <v>170</v>
      </c>
      <c r="E3211" s="12">
        <v>0</v>
      </c>
      <c r="F3211" s="12">
        <v>0</v>
      </c>
      <c r="G3211" s="12">
        <v>0</v>
      </c>
      <c r="H3211" s="12">
        <v>0</v>
      </c>
      <c r="I3211" s="13">
        <v>40</v>
      </c>
      <c r="J3211" s="13">
        <v>10</v>
      </c>
      <c r="K3211" s="13">
        <v>0</v>
      </c>
      <c r="L3211" s="13">
        <v>86</v>
      </c>
      <c r="M3211" s="13">
        <v>0</v>
      </c>
      <c r="N3211" s="14">
        <f>D3211*$D$15</f>
        <v>221</v>
      </c>
      <c r="O3211" s="14">
        <f>E3211*$E$15</f>
        <v>0</v>
      </c>
      <c r="P3211" s="14">
        <f>F3211*$F$15</f>
        <v>0</v>
      </c>
      <c r="Q3211" s="14">
        <f>G3211*$G$15</f>
        <v>0</v>
      </c>
      <c r="R3211" s="14">
        <f>H3211*$H$15</f>
        <v>0</v>
      </c>
      <c r="S3211" s="14">
        <f>(N3211/100)*(I3211*$I$15)+(N3211/100)*(J3211*$J$15)+(N3211/100)*(L3211*$L$15)</f>
        <v>450.84</v>
      </c>
      <c r="T3211" s="14">
        <f>(O3211/100)*(K3211*$K$15)</f>
        <v>0</v>
      </c>
      <c r="U3211" s="14">
        <f>(P3211/100)*(K3211*$K$15)+(P3211/100)*(L3211*$L$15)</f>
        <v>0</v>
      </c>
      <c r="V3211" s="14">
        <f>(Q3211/100)*(L3211*$L$15)</f>
        <v>0</v>
      </c>
      <c r="W3211" s="14">
        <f>(R3211/100)*(K3211*$K$15)+(R3211/100)*(L3211*$L$15)</f>
        <v>0</v>
      </c>
      <c r="X3211" s="14">
        <f t="shared" si="1006"/>
        <v>671.83999999999992</v>
      </c>
      <c r="Y3211" s="14">
        <f t="shared" si="1007"/>
        <v>0</v>
      </c>
      <c r="Z3211" s="14">
        <f t="shared" si="1008"/>
        <v>0</v>
      </c>
      <c r="AA3211" s="14">
        <f t="shared" si="1009"/>
        <v>0</v>
      </c>
      <c r="AB3211" s="14">
        <f t="shared" si="1011"/>
        <v>0</v>
      </c>
      <c r="AC3211" s="15">
        <f t="shared" si="1010"/>
        <v>671.8</v>
      </c>
      <c r="AD3211" s="48">
        <f>(ROUND(AC3211-AC3199,1)/AC3199)</f>
        <v>0.27961904761904766</v>
      </c>
      <c r="AE3211" s="113"/>
      <c r="AF3211" s="60"/>
    </row>
    <row r="3212" spans="1:32">
      <c r="A3212" s="99"/>
      <c r="B3212" s="91"/>
      <c r="C3212" s="21" t="s">
        <v>326</v>
      </c>
      <c r="D3212" s="12">
        <v>140</v>
      </c>
      <c r="E3212" s="12">
        <v>0</v>
      </c>
      <c r="F3212" s="12">
        <v>60</v>
      </c>
      <c r="G3212" s="12">
        <v>0</v>
      </c>
      <c r="H3212" s="12">
        <v>0</v>
      </c>
      <c r="I3212" s="13">
        <v>40</v>
      </c>
      <c r="J3212" s="13">
        <v>48</v>
      </c>
      <c r="K3212" s="13">
        <v>25</v>
      </c>
      <c r="L3212" s="13">
        <v>25</v>
      </c>
      <c r="M3212" s="13">
        <v>0</v>
      </c>
      <c r="N3212" s="14">
        <f>D3212*$D$16</f>
        <v>182</v>
      </c>
      <c r="O3212" s="14">
        <f>E3212*$E$16</f>
        <v>0</v>
      </c>
      <c r="P3212" s="14">
        <f>F3212*$F$16</f>
        <v>78</v>
      </c>
      <c r="Q3212" s="14">
        <f>G3212*$G$16</f>
        <v>0</v>
      </c>
      <c r="R3212" s="14">
        <f>H3212*$H$16</f>
        <v>0</v>
      </c>
      <c r="S3212" s="14">
        <f>(N3212/100)*(I3212*$I$16)+(N3212/100)*(J3212*$J$16)</f>
        <v>273.72800000000001</v>
      </c>
      <c r="T3212" s="14">
        <f>(O3212/100)*(K3212*$K$16)</f>
        <v>0</v>
      </c>
      <c r="U3212" s="14">
        <f>(P3212/100)*(K3212*$K$16)+(P3212/100)*(L3212*$L$16)</f>
        <v>58.5</v>
      </c>
      <c r="V3212" s="14">
        <f>(Q3212/100)*(L3212*$L$16)</f>
        <v>0</v>
      </c>
      <c r="W3212" s="14">
        <f>(R3212/100)*(K3212*$K$16)+(R3212/100)*(L3212*$L$16)</f>
        <v>0</v>
      </c>
      <c r="X3212" s="14">
        <f t="shared" si="1006"/>
        <v>455.72800000000001</v>
      </c>
      <c r="Y3212" s="14">
        <f t="shared" si="1007"/>
        <v>0</v>
      </c>
      <c r="Z3212" s="14">
        <f t="shared" si="1008"/>
        <v>136.5</v>
      </c>
      <c r="AA3212" s="14">
        <f t="shared" si="1009"/>
        <v>0</v>
      </c>
      <c r="AB3212" s="14">
        <f t="shared" si="1011"/>
        <v>0</v>
      </c>
      <c r="AC3212" s="15">
        <f t="shared" si="1010"/>
        <v>592.20000000000005</v>
      </c>
      <c r="AD3212" s="48">
        <f>(ROUND(AC3212-AC3199,1)/AC3199)</f>
        <v>0.128</v>
      </c>
      <c r="AE3212" s="113"/>
      <c r="AF3212" s="60"/>
    </row>
    <row r="3213" spans="1:32">
      <c r="A3213" s="99"/>
      <c r="B3213" s="91"/>
      <c r="C3213" s="21" t="s">
        <v>327</v>
      </c>
      <c r="D3213" s="12">
        <v>140</v>
      </c>
      <c r="E3213" s="12">
        <v>0</v>
      </c>
      <c r="F3213" s="12">
        <v>60</v>
      </c>
      <c r="G3213" s="12">
        <v>0</v>
      </c>
      <c r="H3213" s="12">
        <v>0</v>
      </c>
      <c r="I3213" s="13">
        <v>74</v>
      </c>
      <c r="J3213" s="13">
        <v>10</v>
      </c>
      <c r="K3213" s="13">
        <v>25</v>
      </c>
      <c r="L3213" s="13">
        <v>25</v>
      </c>
      <c r="M3213" s="13">
        <v>0</v>
      </c>
      <c r="N3213" s="14">
        <f>D3213*$D$17</f>
        <v>182</v>
      </c>
      <c r="O3213" s="14">
        <f>E3213*$E$17</f>
        <v>0</v>
      </c>
      <c r="P3213" s="14">
        <f>F3213*$F$17</f>
        <v>78</v>
      </c>
      <c r="Q3213" s="14">
        <f>G3213*$G$17</f>
        <v>0</v>
      </c>
      <c r="R3213" s="14">
        <f>H3213*$H$17</f>
        <v>0</v>
      </c>
      <c r="S3213" s="14">
        <f>(N3213/100)*(I3213*$I$17)+(N3213/100)*(J3213*$J$17)</f>
        <v>327.964</v>
      </c>
      <c r="T3213" s="14">
        <f>(O3213/100)*(K3213*$K$17)</f>
        <v>0</v>
      </c>
      <c r="U3213" s="14">
        <f>(P3213/100)*(K3213*$K$17)+(P3213/100)*(L3213*$L$17)</f>
        <v>58.5</v>
      </c>
      <c r="V3213" s="14">
        <f>(Q3213/100)*(L3213*$L$17)</f>
        <v>0</v>
      </c>
      <c r="W3213" s="14">
        <f>(R3213/100)*(K3213*$K$17)+(R3213/100)*(L3213*$L$17)</f>
        <v>0</v>
      </c>
      <c r="X3213" s="14">
        <f t="shared" si="1006"/>
        <v>509.964</v>
      </c>
      <c r="Y3213" s="14">
        <f t="shared" si="1007"/>
        <v>0</v>
      </c>
      <c r="Z3213" s="14">
        <f t="shared" si="1008"/>
        <v>136.5</v>
      </c>
      <c r="AA3213" s="14">
        <f t="shared" si="1009"/>
        <v>0</v>
      </c>
      <c r="AB3213" s="14">
        <f t="shared" si="1011"/>
        <v>0</v>
      </c>
      <c r="AC3213" s="15">
        <f t="shared" si="1010"/>
        <v>646.5</v>
      </c>
      <c r="AD3213" s="48">
        <f>(ROUND(AC3213-AC3199,1)/AC3199)</f>
        <v>0.23142857142857143</v>
      </c>
      <c r="AE3213" s="113"/>
      <c r="AF3213" s="60"/>
    </row>
    <row r="3214" spans="1:32">
      <c r="A3214" s="106" t="s">
        <v>0</v>
      </c>
      <c r="B3214" s="92" t="s">
        <v>323</v>
      </c>
      <c r="C3214" s="50" t="s">
        <v>243</v>
      </c>
      <c r="D3214" s="11">
        <v>210</v>
      </c>
      <c r="E3214" s="11">
        <v>0</v>
      </c>
      <c r="F3214" s="11">
        <v>0</v>
      </c>
      <c r="G3214" s="11">
        <v>0</v>
      </c>
      <c r="H3214" s="11">
        <v>0</v>
      </c>
      <c r="I3214" s="51">
        <v>50</v>
      </c>
      <c r="J3214" s="51">
        <v>0</v>
      </c>
      <c r="K3214" s="51">
        <v>0</v>
      </c>
      <c r="L3214" s="51">
        <v>0</v>
      </c>
      <c r="M3214" s="51">
        <v>0</v>
      </c>
      <c r="N3214" s="52">
        <f>D3214*$D$3</f>
        <v>315</v>
      </c>
      <c r="O3214" s="52">
        <f>E3214*$E$3</f>
        <v>0</v>
      </c>
      <c r="P3214" s="52">
        <f>F3214*$F$3</f>
        <v>0</v>
      </c>
      <c r="Q3214" s="52">
        <f>G3214*$G$3</f>
        <v>0</v>
      </c>
      <c r="R3214" s="52">
        <f>H3214*$H$3</f>
        <v>0</v>
      </c>
      <c r="S3214" s="52">
        <f>(N3214/100)*(I3214*$I$3)+(N3214/100)*(J3214*$J$3)</f>
        <v>236.25</v>
      </c>
      <c r="T3214" s="52">
        <f>(O3214/100)*(K3214*$K$3)</f>
        <v>0</v>
      </c>
      <c r="U3214" s="52">
        <f>(P3214/100)*(K3214*$K$3)+(P3214/100)*(L3214*$L$3)</f>
        <v>0</v>
      </c>
      <c r="V3214" s="52">
        <f>(Q3214/100)*(L3214*$L$3)</f>
        <v>0</v>
      </c>
      <c r="W3214" s="52">
        <f>(R3214/100)*(K3214*$K$3)+(R3214/100)*(L3214*$L$3)</f>
        <v>0</v>
      </c>
      <c r="X3214" s="52">
        <f t="shared" si="976"/>
        <v>551.25</v>
      </c>
      <c r="Y3214" s="52">
        <f t="shared" si="977"/>
        <v>0</v>
      </c>
      <c r="Z3214" s="52">
        <f t="shared" si="978"/>
        <v>0</v>
      </c>
      <c r="AA3214" s="52">
        <f t="shared" si="979"/>
        <v>0</v>
      </c>
      <c r="AB3214" s="52">
        <f>R3214+W3214</f>
        <v>0</v>
      </c>
      <c r="AC3214" s="53">
        <f>ROUND(X3214+Y3214+Z3214+AA3214+AB3214,1)</f>
        <v>551.29999999999995</v>
      </c>
      <c r="AD3214" s="58"/>
      <c r="AE3214" s="113" t="s">
        <v>814</v>
      </c>
      <c r="AF3214" s="60"/>
    </row>
    <row r="3215" spans="1:32">
      <c r="A3215" s="99" t="s">
        <v>815</v>
      </c>
      <c r="B3215" s="93">
        <v>60</v>
      </c>
      <c r="C3215" s="21" t="s">
        <v>325</v>
      </c>
      <c r="D3215" s="12">
        <v>210</v>
      </c>
      <c r="E3215" s="12">
        <v>0</v>
      </c>
      <c r="F3215" s="12">
        <v>0</v>
      </c>
      <c r="G3215" s="12">
        <v>0</v>
      </c>
      <c r="H3215" s="12">
        <v>0</v>
      </c>
      <c r="I3215" s="13">
        <v>60</v>
      </c>
      <c r="J3215" s="13">
        <v>17</v>
      </c>
      <c r="K3215" s="13">
        <v>0</v>
      </c>
      <c r="L3215" s="13">
        <v>0</v>
      </c>
      <c r="M3215" s="13">
        <v>0</v>
      </c>
      <c r="N3215" s="14">
        <f>D3215*$D$4</f>
        <v>273</v>
      </c>
      <c r="O3215" s="14">
        <f>E3215*$E$4</f>
        <v>0</v>
      </c>
      <c r="P3215" s="14">
        <f>F3215*$F$4</f>
        <v>0</v>
      </c>
      <c r="Q3215" s="14">
        <f>G3215*$G$4</f>
        <v>0</v>
      </c>
      <c r="R3215" s="14">
        <f>H3215*$H$4</f>
        <v>0</v>
      </c>
      <c r="S3215" s="14">
        <f>(N3215/100)*(I3215*$I$4)+(N3215/100)*(J3215*$J$4)</f>
        <v>378.37799999999999</v>
      </c>
      <c r="T3215" s="14">
        <f>(O3215/100)*(K3215*$K$4)</f>
        <v>0</v>
      </c>
      <c r="U3215" s="14">
        <f>(P3215/100)*(K3215*$K$4)+(P3215/100)*(L3215*$L$4)</f>
        <v>0</v>
      </c>
      <c r="V3215" s="14">
        <f>(Q3215/100)*(L3215*$L$4)</f>
        <v>0</v>
      </c>
      <c r="W3215" s="14">
        <f>(R3215/100)*(K3215*$K$4)+(R3215/100)*(L3215*$L$4)</f>
        <v>0</v>
      </c>
      <c r="X3215" s="14">
        <f t="shared" si="976"/>
        <v>651.37799999999993</v>
      </c>
      <c r="Y3215" s="14">
        <f t="shared" si="977"/>
        <v>0</v>
      </c>
      <c r="Z3215" s="14">
        <f t="shared" si="978"/>
        <v>0</v>
      </c>
      <c r="AA3215" s="14">
        <f t="shared" si="979"/>
        <v>0</v>
      </c>
      <c r="AB3215" s="14">
        <f>R3215+W3215</f>
        <v>0</v>
      </c>
      <c r="AC3215" s="15">
        <f>ROUND(X3215+Y3215+Z3215+AA3215+AB3215,1)</f>
        <v>651.4</v>
      </c>
      <c r="AD3215" s="48">
        <f>(ROUND(AC3215-AC3214,1)/AC3214)</f>
        <v>0.181570832577544</v>
      </c>
      <c r="AE3215" s="113"/>
      <c r="AF3215" s="60"/>
    </row>
    <row r="3216" spans="1:32">
      <c r="A3216" s="99" t="s">
        <v>816</v>
      </c>
      <c r="B3216" s="93">
        <v>0</v>
      </c>
      <c r="C3216" s="21" t="s">
        <v>850</v>
      </c>
      <c r="D3216" s="12">
        <v>210</v>
      </c>
      <c r="E3216" s="12">
        <v>0</v>
      </c>
      <c r="F3216" s="12">
        <v>0</v>
      </c>
      <c r="G3216" s="12">
        <v>0</v>
      </c>
      <c r="H3216" s="12">
        <v>0</v>
      </c>
      <c r="I3216" s="13">
        <v>50</v>
      </c>
      <c r="J3216" s="13">
        <v>0</v>
      </c>
      <c r="K3216" s="13">
        <v>0</v>
      </c>
      <c r="L3216" s="13">
        <v>0</v>
      </c>
      <c r="M3216" s="13">
        <v>0</v>
      </c>
      <c r="N3216" s="14">
        <f>D3216*$D$5</f>
        <v>294</v>
      </c>
      <c r="O3216" s="14">
        <f>E3216*$E$5</f>
        <v>0</v>
      </c>
      <c r="P3216" s="14">
        <f>F3216*$F$5</f>
        <v>0</v>
      </c>
      <c r="Q3216" s="14">
        <f>G3216*$G$5</f>
        <v>0</v>
      </c>
      <c r="R3216" s="14">
        <f>H3216*$H$5</f>
        <v>0</v>
      </c>
      <c r="S3216" s="14">
        <f>(N3216/100)*(I3216*$I$5)+(N3216/100)*(J3216*$J$5)</f>
        <v>220.5</v>
      </c>
      <c r="T3216" s="14">
        <f>(O3216/100)*(K3216*$K$5)</f>
        <v>0</v>
      </c>
      <c r="U3216" s="14">
        <f>(P3216/100)*(K3216*$K$5)+(P3216/100)*(L3216*$L$5)</f>
        <v>0</v>
      </c>
      <c r="V3216" s="14">
        <f>(Q3216/100)*(L3216*$L$5)</f>
        <v>0</v>
      </c>
      <c r="W3216" s="14">
        <f>(R3216/100)*(K3216*$K$5)+(R3216/100)*(L3216*$L$5)</f>
        <v>0</v>
      </c>
      <c r="X3216" s="14">
        <f t="shared" si="976"/>
        <v>514.5</v>
      </c>
      <c r="Y3216" s="14">
        <f t="shared" si="977"/>
        <v>0</v>
      </c>
      <c r="Z3216" s="14">
        <f t="shared" si="978"/>
        <v>0</v>
      </c>
      <c r="AA3216" s="14">
        <f t="shared" si="979"/>
        <v>0</v>
      </c>
      <c r="AB3216" s="14">
        <f>R3216+W3216</f>
        <v>0</v>
      </c>
      <c r="AC3216" s="15">
        <f t="shared" ref="AC3216:AC3228" si="1012">ROUND(X3216+Y3216+Z3216+AA3216+AB3216,1)</f>
        <v>514.5</v>
      </c>
      <c r="AD3216" s="48">
        <f>(ROUND(AC3216-AC3214,1)/AC3214)</f>
        <v>-6.6751315073462728E-2</v>
      </c>
      <c r="AE3216" s="113"/>
      <c r="AF3216" s="60"/>
    </row>
    <row r="3217" spans="1:32">
      <c r="A3217" s="99" t="s">
        <v>817</v>
      </c>
      <c r="B3217" s="93">
        <v>0</v>
      </c>
      <c r="C3217" s="21" t="s">
        <v>338</v>
      </c>
      <c r="D3217" s="12">
        <v>210</v>
      </c>
      <c r="E3217" s="12">
        <v>0</v>
      </c>
      <c r="F3217" s="12">
        <v>0</v>
      </c>
      <c r="G3217" s="12">
        <v>0</v>
      </c>
      <c r="H3217" s="12">
        <v>0</v>
      </c>
      <c r="I3217" s="13">
        <v>50</v>
      </c>
      <c r="J3217" s="13">
        <v>0</v>
      </c>
      <c r="K3217" s="13">
        <v>0</v>
      </c>
      <c r="L3217" s="13">
        <v>0</v>
      </c>
      <c r="M3217" s="13">
        <v>0</v>
      </c>
      <c r="N3217" s="14">
        <f>D3217*$D$6</f>
        <v>294</v>
      </c>
      <c r="O3217" s="14">
        <f>E3217*$E$6</f>
        <v>0</v>
      </c>
      <c r="P3217" s="14">
        <f>F3217*$F$6</f>
        <v>0</v>
      </c>
      <c r="Q3217" s="14">
        <f>G3217*$G$6</f>
        <v>0</v>
      </c>
      <c r="R3217" s="14">
        <f>H3217*$H$6</f>
        <v>0</v>
      </c>
      <c r="S3217" s="14">
        <f>(N3217/100)*(I3217*$I$6)+(N3217/100)*(J3217*$J$6)</f>
        <v>220.5</v>
      </c>
      <c r="T3217" s="14">
        <f>(O3217/100)*(K3217*$K$6)</f>
        <v>0</v>
      </c>
      <c r="U3217" s="14">
        <f>(P3217/100)*(K3217*$K$6)+(P3217/100)*(L3217*$L$6)</f>
        <v>0</v>
      </c>
      <c r="V3217" s="14">
        <f>(Q3217/100)*(L3217*$L$6)</f>
        <v>0</v>
      </c>
      <c r="W3217" s="14">
        <f>(R3217/100)*(K3217*$K$6)+(R3217/100)*(L3217*$L$6)</f>
        <v>0</v>
      </c>
      <c r="X3217" s="14">
        <f t="shared" si="976"/>
        <v>514.5</v>
      </c>
      <c r="Y3217" s="14">
        <f t="shared" si="977"/>
        <v>0</v>
      </c>
      <c r="Z3217" s="14">
        <f t="shared" si="978"/>
        <v>0</v>
      </c>
      <c r="AA3217" s="14">
        <f t="shared" si="979"/>
        <v>0</v>
      </c>
      <c r="AB3217" s="14">
        <f t="shared" ref="AB3217:AB3228" si="1013">R3217+W3217</f>
        <v>0</v>
      </c>
      <c r="AC3217" s="15">
        <f t="shared" si="1012"/>
        <v>514.5</v>
      </c>
      <c r="AD3217" s="48">
        <f>(ROUND(AC3217-AC3214,1)/AC3214)</f>
        <v>-6.6751315073462728E-2</v>
      </c>
      <c r="AE3217" s="113"/>
      <c r="AF3217" s="60"/>
    </row>
    <row r="3218" spans="1:32">
      <c r="A3218" s="99" t="s">
        <v>818</v>
      </c>
      <c r="B3218" s="93">
        <v>0</v>
      </c>
      <c r="C3218" s="21" t="s">
        <v>339</v>
      </c>
      <c r="D3218" s="12">
        <v>210</v>
      </c>
      <c r="E3218" s="12">
        <v>0</v>
      </c>
      <c r="F3218" s="12">
        <v>0</v>
      </c>
      <c r="G3218" s="12">
        <v>0</v>
      </c>
      <c r="H3218" s="12">
        <v>0</v>
      </c>
      <c r="I3218" s="13">
        <v>50</v>
      </c>
      <c r="J3218" s="13">
        <v>0</v>
      </c>
      <c r="K3218" s="13">
        <v>0</v>
      </c>
      <c r="L3218" s="13">
        <v>0</v>
      </c>
      <c r="M3218" s="13">
        <v>0</v>
      </c>
      <c r="N3218" s="14">
        <f>D3218*$D$7</f>
        <v>294</v>
      </c>
      <c r="O3218" s="14">
        <f>E3218*$E$7</f>
        <v>0</v>
      </c>
      <c r="P3218" s="14">
        <f>F3218*$F$7</f>
        <v>0</v>
      </c>
      <c r="Q3218" s="14">
        <f>G3218*$G$7</f>
        <v>0</v>
      </c>
      <c r="R3218" s="14">
        <f>H3218*$H$7</f>
        <v>0</v>
      </c>
      <c r="S3218" s="14">
        <f>(N3218/100)*(I3218*$I$7)+(N3218/100)*(J3218*$J$7)</f>
        <v>220.5</v>
      </c>
      <c r="T3218" s="14">
        <f>(O3218/100)*(K3218*$K$7)</f>
        <v>0</v>
      </c>
      <c r="U3218" s="14">
        <f>(P3218/100)*(K3218*$K$7)+(P3218/100)*(L3218*$L$7)</f>
        <v>0</v>
      </c>
      <c r="V3218" s="14">
        <f>(Q3218/100)*(L3218*$L$7)</f>
        <v>0</v>
      </c>
      <c r="W3218" s="14">
        <f>(R3218/100)*(K3218*$K$7)+(R3218/100)*(L3218*$L$7)</f>
        <v>0</v>
      </c>
      <c r="X3218" s="14">
        <f t="shared" si="976"/>
        <v>514.5</v>
      </c>
      <c r="Y3218" s="14">
        <f t="shared" si="977"/>
        <v>0</v>
      </c>
      <c r="Z3218" s="14">
        <f t="shared" si="978"/>
        <v>0</v>
      </c>
      <c r="AA3218" s="14">
        <f t="shared" si="979"/>
        <v>0</v>
      </c>
      <c r="AB3218" s="14">
        <f t="shared" si="1013"/>
        <v>0</v>
      </c>
      <c r="AC3218" s="15">
        <f t="shared" si="1012"/>
        <v>514.5</v>
      </c>
      <c r="AD3218" s="48">
        <f>(ROUND(AC3218-AC3214,1)/AC3214)</f>
        <v>-6.6751315073462728E-2</v>
      </c>
      <c r="AE3218" s="113"/>
      <c r="AF3218" s="60"/>
    </row>
    <row r="3219" spans="1:32">
      <c r="A3219" s="99" t="s">
        <v>667</v>
      </c>
      <c r="B3219" s="93"/>
      <c r="C3219" s="21" t="s">
        <v>340</v>
      </c>
      <c r="D3219" s="12">
        <v>210</v>
      </c>
      <c r="E3219" s="12">
        <v>0</v>
      </c>
      <c r="F3219" s="12">
        <v>0</v>
      </c>
      <c r="G3219" s="12">
        <v>0</v>
      </c>
      <c r="H3219" s="12">
        <v>0</v>
      </c>
      <c r="I3219" s="13">
        <v>50</v>
      </c>
      <c r="J3219" s="13">
        <v>0</v>
      </c>
      <c r="K3219" s="13">
        <v>0</v>
      </c>
      <c r="L3219" s="13">
        <v>0</v>
      </c>
      <c r="M3219" s="13">
        <v>0</v>
      </c>
      <c r="N3219" s="14">
        <f>D3219*$D$8</f>
        <v>294</v>
      </c>
      <c r="O3219" s="14">
        <f>E3219*$E$8</f>
        <v>0</v>
      </c>
      <c r="P3219" s="14">
        <f>F3219*$F$8</f>
        <v>0</v>
      </c>
      <c r="Q3219" s="14">
        <f>G3219*$G$8</f>
        <v>0</v>
      </c>
      <c r="R3219" s="14">
        <f>H3219*$H$8</f>
        <v>0</v>
      </c>
      <c r="S3219" s="14">
        <f>(N3219/100)*(I3219*$I$8)+(N3219/100)*(J3219*$J$8)</f>
        <v>220.5</v>
      </c>
      <c r="T3219" s="14">
        <f>(O3219/100)*(K3219*$K$8)</f>
        <v>0</v>
      </c>
      <c r="U3219" s="14">
        <f>(P3219/100)*(K3219*$K$8)+(P3219/100)*(L3219*$L$8)</f>
        <v>0</v>
      </c>
      <c r="V3219" s="14">
        <f>(Q3219/100)*(L3219*$L$8)</f>
        <v>0</v>
      </c>
      <c r="W3219" s="14">
        <f>(R3219/100)*(K3219*$K$8)+(R3219/100)*(L3219*$L$8)</f>
        <v>0</v>
      </c>
      <c r="X3219" s="14">
        <f t="shared" si="976"/>
        <v>514.5</v>
      </c>
      <c r="Y3219" s="14">
        <f t="shared" si="977"/>
        <v>0</v>
      </c>
      <c r="Z3219" s="14">
        <f t="shared" si="978"/>
        <v>0</v>
      </c>
      <c r="AA3219" s="14">
        <f t="shared" si="979"/>
        <v>0</v>
      </c>
      <c r="AB3219" s="14">
        <f t="shared" si="1013"/>
        <v>0</v>
      </c>
      <c r="AC3219" s="15">
        <f t="shared" si="1012"/>
        <v>514.5</v>
      </c>
      <c r="AD3219" s="48">
        <f>(ROUND(AC3219-AC3214,1)/AC3214)</f>
        <v>-6.6751315073462728E-2</v>
      </c>
      <c r="AE3219" s="113"/>
      <c r="AF3219" s="60"/>
    </row>
    <row r="3220" spans="1:32">
      <c r="A3220" s="99" t="s">
        <v>606</v>
      </c>
      <c r="B3220" s="93"/>
      <c r="C3220" s="21" t="s">
        <v>1</v>
      </c>
      <c r="D3220" s="12">
        <v>105</v>
      </c>
      <c r="E3220" s="12">
        <v>210</v>
      </c>
      <c r="F3220" s="12">
        <v>0</v>
      </c>
      <c r="G3220" s="12">
        <v>0</v>
      </c>
      <c r="H3220" s="12">
        <v>0</v>
      </c>
      <c r="I3220" s="13">
        <v>50</v>
      </c>
      <c r="J3220" s="13">
        <v>0</v>
      </c>
      <c r="K3220" s="13">
        <v>54</v>
      </c>
      <c r="L3220" s="13">
        <v>0</v>
      </c>
      <c r="M3220" s="13">
        <v>0</v>
      </c>
      <c r="N3220" s="14">
        <f>D3220*$D$9</f>
        <v>126</v>
      </c>
      <c r="O3220" s="14">
        <f>E3220*$E$9</f>
        <v>273</v>
      </c>
      <c r="P3220" s="14">
        <f>F3220*$F$9</f>
        <v>0</v>
      </c>
      <c r="Q3220" s="14">
        <f>G3220*$G$9</f>
        <v>0</v>
      </c>
      <c r="R3220" s="14">
        <f>H3220*$H$9</f>
        <v>0</v>
      </c>
      <c r="S3220" s="14">
        <f>(N3220/100)*(I3220*$I$9)+(N3220/100)*(J3220*$J$9)</f>
        <v>94.5</v>
      </c>
      <c r="T3220" s="14">
        <f>(O3220/100)*(K3220*$K$9)</f>
        <v>221.13</v>
      </c>
      <c r="U3220" s="14">
        <f>(P3220/100)*(K3220*$K$9)+(P3220/100)*(L3220*$L$9)</f>
        <v>0</v>
      </c>
      <c r="V3220" s="14">
        <f>(Q3220/100)*(L3220*$L$9)</f>
        <v>0</v>
      </c>
      <c r="W3220" s="14">
        <f>(R3220/100)*(K3220*$K$9)+(R3220/100)*(L3220*$L$9)</f>
        <v>0</v>
      </c>
      <c r="X3220" s="14">
        <f t="shared" si="976"/>
        <v>220.5</v>
      </c>
      <c r="Y3220" s="14">
        <f t="shared" si="977"/>
        <v>494.13</v>
      </c>
      <c r="Z3220" s="14">
        <f t="shared" si="978"/>
        <v>0</v>
      </c>
      <c r="AA3220" s="14">
        <f t="shared" si="979"/>
        <v>0</v>
      </c>
      <c r="AB3220" s="14">
        <f t="shared" si="1013"/>
        <v>0</v>
      </c>
      <c r="AC3220" s="15">
        <f t="shared" si="1012"/>
        <v>714.6</v>
      </c>
      <c r="AD3220" s="48">
        <f>(ROUND(AC3220-AC3214,1)/AC3214)</f>
        <v>0.29620896063849089</v>
      </c>
      <c r="AE3220" s="113"/>
      <c r="AF3220" s="60"/>
    </row>
    <row r="3221" spans="1:32">
      <c r="A3221" s="99" t="s">
        <v>845</v>
      </c>
      <c r="B3221" s="93"/>
      <c r="C3221" s="21" t="s">
        <v>2</v>
      </c>
      <c r="D3221" s="12">
        <v>105</v>
      </c>
      <c r="E3221" s="12">
        <v>0</v>
      </c>
      <c r="F3221" s="12">
        <v>210</v>
      </c>
      <c r="G3221" s="12">
        <v>0</v>
      </c>
      <c r="H3221" s="12">
        <v>0</v>
      </c>
      <c r="I3221" s="13">
        <v>50</v>
      </c>
      <c r="J3221" s="13">
        <v>0</v>
      </c>
      <c r="K3221" s="13">
        <v>27</v>
      </c>
      <c r="L3221" s="13">
        <v>27</v>
      </c>
      <c r="M3221" s="13">
        <v>0</v>
      </c>
      <c r="N3221" s="14">
        <f>D3221*$D$10</f>
        <v>126</v>
      </c>
      <c r="O3221" s="14">
        <f>E3221*$E$10</f>
        <v>0</v>
      </c>
      <c r="P3221" s="14">
        <f>F3221*$F$10</f>
        <v>273</v>
      </c>
      <c r="Q3221" s="14">
        <f>G3221*$G$10</f>
        <v>0</v>
      </c>
      <c r="R3221" s="14">
        <f>H3221*$H$10</f>
        <v>0</v>
      </c>
      <c r="S3221" s="14">
        <f>(N3221/100)*(I3221*$I$10)+(N3221/100)*(J3221*$J$10)</f>
        <v>94.5</v>
      </c>
      <c r="T3221" s="14">
        <f>(O3221/100)*(K3221*$J$10)</f>
        <v>0</v>
      </c>
      <c r="U3221" s="14">
        <f>(P3221/100)*(K3221*$K$10)+(P3221/100)*(L3221*$L$10)</f>
        <v>221.13</v>
      </c>
      <c r="V3221" s="14">
        <f>(Q3221/100)*(L3221*$L$10)</f>
        <v>0</v>
      </c>
      <c r="W3221" s="14">
        <f>(R3221/100)*(K3221*$K$10)+(R3221/100)*(L3221*$L$10)</f>
        <v>0</v>
      </c>
      <c r="X3221" s="14">
        <f t="shared" si="976"/>
        <v>220.5</v>
      </c>
      <c r="Y3221" s="14">
        <f t="shared" si="977"/>
        <v>0</v>
      </c>
      <c r="Z3221" s="14">
        <f t="shared" si="978"/>
        <v>494.13</v>
      </c>
      <c r="AA3221" s="14">
        <f t="shared" si="979"/>
        <v>0</v>
      </c>
      <c r="AB3221" s="14">
        <f t="shared" si="1013"/>
        <v>0</v>
      </c>
      <c r="AC3221" s="15">
        <f t="shared" si="1012"/>
        <v>714.6</v>
      </c>
      <c r="AD3221" s="48">
        <f>(ROUND(AC3221-AC3214,1)/AC3214)</f>
        <v>0.29620896063849089</v>
      </c>
      <c r="AE3221" s="113"/>
      <c r="AF3221" s="60"/>
    </row>
    <row r="3222" spans="1:32">
      <c r="A3222" s="99" t="s">
        <v>846</v>
      </c>
      <c r="B3222" s="93"/>
      <c r="C3222" s="21" t="s">
        <v>3</v>
      </c>
      <c r="D3222" s="12">
        <v>105</v>
      </c>
      <c r="E3222" s="12">
        <v>0</v>
      </c>
      <c r="F3222" s="12">
        <v>0</v>
      </c>
      <c r="G3222" s="12">
        <v>210</v>
      </c>
      <c r="H3222" s="12">
        <v>0</v>
      </c>
      <c r="I3222" s="13">
        <v>50</v>
      </c>
      <c r="J3222" s="13">
        <v>0</v>
      </c>
      <c r="K3222" s="13">
        <v>0</v>
      </c>
      <c r="L3222" s="13">
        <v>54</v>
      </c>
      <c r="M3222" s="13">
        <v>0</v>
      </c>
      <c r="N3222" s="14">
        <f>D3222*$D$11</f>
        <v>126</v>
      </c>
      <c r="O3222" s="14">
        <f>E3222*$E$11</f>
        <v>0</v>
      </c>
      <c r="P3222" s="14">
        <f>F3222*$F$11</f>
        <v>0</v>
      </c>
      <c r="Q3222" s="14">
        <f>G3222*$G$11</f>
        <v>273</v>
      </c>
      <c r="R3222" s="14">
        <f>H3222*$H$11</f>
        <v>0</v>
      </c>
      <c r="S3222" s="14">
        <f>(N3222/100)*(I3222*$I$11)+(N3222/100)*(J3222*$J$11)</f>
        <v>94.5</v>
      </c>
      <c r="T3222" s="14">
        <f>(O3222/100)*(K3222*$K$11)</f>
        <v>0</v>
      </c>
      <c r="U3222" s="14">
        <f>(P3222/100)*(K3222*$K$11)+(P3222/100)*(L3222*$L$11)</f>
        <v>0</v>
      </c>
      <c r="V3222" s="14">
        <f>(Q3222/100)*(L3222*$L$11)</f>
        <v>221.13</v>
      </c>
      <c r="W3222" s="14">
        <f>(R3222/100)*(K3222*$K$11)+(R3222/100)*(L3222*$L$11)</f>
        <v>0</v>
      </c>
      <c r="X3222" s="14">
        <f t="shared" si="976"/>
        <v>220.5</v>
      </c>
      <c r="Y3222" s="14">
        <f t="shared" si="977"/>
        <v>0</v>
      </c>
      <c r="Z3222" s="14">
        <f t="shared" si="978"/>
        <v>0</v>
      </c>
      <c r="AA3222" s="14">
        <f t="shared" si="979"/>
        <v>494.13</v>
      </c>
      <c r="AB3222" s="14">
        <f t="shared" si="1013"/>
        <v>0</v>
      </c>
      <c r="AC3222" s="15">
        <f t="shared" si="1012"/>
        <v>714.6</v>
      </c>
      <c r="AD3222" s="48">
        <f>(ROUND(AC3222-AC3214,1)/AC3214)</f>
        <v>0.29620896063849089</v>
      </c>
      <c r="AE3222" s="113"/>
      <c r="AF3222" s="60"/>
    </row>
    <row r="3223" spans="1:32">
      <c r="A3223" s="99" t="s">
        <v>847</v>
      </c>
      <c r="B3223" s="93"/>
      <c r="C3223" s="21" t="s">
        <v>4</v>
      </c>
      <c r="D3223" s="12">
        <v>105</v>
      </c>
      <c r="E3223" s="12">
        <v>0</v>
      </c>
      <c r="F3223" s="12">
        <v>0</v>
      </c>
      <c r="G3223" s="12">
        <v>0</v>
      </c>
      <c r="H3223" s="12">
        <v>210</v>
      </c>
      <c r="I3223" s="13">
        <v>50</v>
      </c>
      <c r="J3223" s="13">
        <v>0</v>
      </c>
      <c r="K3223" s="13">
        <v>27</v>
      </c>
      <c r="L3223" s="13">
        <v>27</v>
      </c>
      <c r="M3223" s="13">
        <v>0</v>
      </c>
      <c r="N3223" s="14">
        <f>D3223*$D$12</f>
        <v>126</v>
      </c>
      <c r="O3223" s="14">
        <f>E3223*$E$12</f>
        <v>0</v>
      </c>
      <c r="P3223" s="14">
        <f>F3223*$F$12</f>
        <v>0</v>
      </c>
      <c r="Q3223" s="14">
        <f>G3223*$G$12</f>
        <v>0</v>
      </c>
      <c r="R3223" s="14">
        <f>H3223*$H$12</f>
        <v>273</v>
      </c>
      <c r="S3223" s="14">
        <f>(N3223/100)*(I3223*$I$12)+(N3223/100)*(J3223*$J$12)</f>
        <v>94.5</v>
      </c>
      <c r="T3223" s="14">
        <f>(O3223/100)*(K3223*$K$12)</f>
        <v>0</v>
      </c>
      <c r="U3223" s="14">
        <f>(P3223/100)*(K3223*$K$12)+(P3223/100)*(L3223*$L$12)</f>
        <v>0</v>
      </c>
      <c r="V3223" s="14">
        <f>(Q3223/100)*(L3223*$L$12)</f>
        <v>0</v>
      </c>
      <c r="W3223" s="14">
        <f>(R3223/100)*(K3223*$K$12)+(R3223/100)*(L3223*$L$12)</f>
        <v>221.13</v>
      </c>
      <c r="X3223" s="14">
        <f t="shared" si="976"/>
        <v>220.5</v>
      </c>
      <c r="Y3223" s="14">
        <f t="shared" si="977"/>
        <v>0</v>
      </c>
      <c r="Z3223" s="14">
        <f t="shared" si="978"/>
        <v>0</v>
      </c>
      <c r="AA3223" s="14">
        <f t="shared" si="979"/>
        <v>0</v>
      </c>
      <c r="AB3223" s="14">
        <f t="shared" si="1013"/>
        <v>494.13</v>
      </c>
      <c r="AC3223" s="15">
        <f t="shared" si="1012"/>
        <v>714.6</v>
      </c>
      <c r="AD3223" s="48">
        <f>(ROUND(AC3223-AC3214,1)/AC3214)</f>
        <v>0.29620896063849089</v>
      </c>
      <c r="AE3223" s="113"/>
      <c r="AF3223" s="60"/>
    </row>
    <row r="3224" spans="1:32">
      <c r="A3224" s="99" t="s">
        <v>848</v>
      </c>
      <c r="B3224" s="93"/>
      <c r="C3224" s="21" t="s">
        <v>328</v>
      </c>
      <c r="D3224" s="12">
        <v>210</v>
      </c>
      <c r="E3224" s="12">
        <v>0</v>
      </c>
      <c r="F3224" s="12">
        <v>0</v>
      </c>
      <c r="G3224" s="12">
        <v>0</v>
      </c>
      <c r="H3224" s="12">
        <v>0</v>
      </c>
      <c r="I3224" s="13">
        <v>50</v>
      </c>
      <c r="J3224" s="13">
        <v>0</v>
      </c>
      <c r="K3224" s="13">
        <v>0</v>
      </c>
      <c r="L3224" s="13">
        <v>0</v>
      </c>
      <c r="M3224" s="13">
        <v>55</v>
      </c>
      <c r="N3224" s="14">
        <f>D3224*$D$13</f>
        <v>273</v>
      </c>
      <c r="O3224" s="14">
        <f>E3224*$E$13</f>
        <v>0</v>
      </c>
      <c r="P3224" s="14">
        <f>F3224*$F$13</f>
        <v>0</v>
      </c>
      <c r="Q3224" s="14">
        <f>G3224*$G$13</f>
        <v>0</v>
      </c>
      <c r="R3224" s="14">
        <f>H3224*$H$13</f>
        <v>0</v>
      </c>
      <c r="S3224" s="14">
        <f>(N3224/100)*(I3224*$I$14)+(N3224/100)*(J3224*$J$14)+(N3224/100)*(M3224*$M$14)</f>
        <v>429.97500000000002</v>
      </c>
      <c r="T3224" s="14">
        <f>(O3224/100)*(K3224*$K$13)+(O3224/100)*(M3224*$M$13)</f>
        <v>0</v>
      </c>
      <c r="U3224" s="14">
        <f>(P3224/100)*(K3224*$K$13)+(P3224/100)*(L3224*$L$13)+(P3224/100)*(M3224*$M$13)</f>
        <v>0</v>
      </c>
      <c r="V3224" s="14">
        <f>(Q3224/100)*(L3224*$L$13)+(Q3224/100)*(M3224*$M$13)</f>
        <v>0</v>
      </c>
      <c r="W3224" s="14">
        <f>(R3224/100)*(K3224*$K$13)+(R3224/100)*(L3224*$L$13)+(R3224/100)*(M3224*$M$13)</f>
        <v>0</v>
      </c>
      <c r="X3224" s="14">
        <f t="shared" si="976"/>
        <v>702.97500000000002</v>
      </c>
      <c r="Y3224" s="14">
        <f t="shared" si="977"/>
        <v>0</v>
      </c>
      <c r="Z3224" s="14">
        <f t="shared" si="978"/>
        <v>0</v>
      </c>
      <c r="AA3224" s="14">
        <f t="shared" si="979"/>
        <v>0</v>
      </c>
      <c r="AB3224" s="14">
        <f t="shared" si="1013"/>
        <v>0</v>
      </c>
      <c r="AC3224" s="15">
        <f t="shared" si="1012"/>
        <v>703</v>
      </c>
      <c r="AD3224" s="48">
        <f>(ROUND(AC3224-AC3214,1)/AC3214)</f>
        <v>0.27516778523489932</v>
      </c>
      <c r="AE3224" s="113"/>
      <c r="AF3224" s="60"/>
    </row>
    <row r="3225" spans="1:32">
      <c r="A3225" s="99" t="s">
        <v>849</v>
      </c>
      <c r="B3225" s="93"/>
      <c r="C3225" s="21" t="s">
        <v>329</v>
      </c>
      <c r="D3225" s="12">
        <v>210</v>
      </c>
      <c r="E3225" s="12">
        <v>0</v>
      </c>
      <c r="F3225" s="12">
        <v>0</v>
      </c>
      <c r="G3225" s="12">
        <v>0</v>
      </c>
      <c r="H3225" s="12">
        <v>0</v>
      </c>
      <c r="I3225" s="13">
        <v>50</v>
      </c>
      <c r="J3225" s="13">
        <v>0</v>
      </c>
      <c r="K3225" s="13">
        <v>55</v>
      </c>
      <c r="L3225" s="13">
        <v>0</v>
      </c>
      <c r="M3225" s="13">
        <v>0</v>
      </c>
      <c r="N3225" s="14">
        <f>D3225*$D$14</f>
        <v>273</v>
      </c>
      <c r="O3225" s="14">
        <f>E3225*$E$14</f>
        <v>0</v>
      </c>
      <c r="P3225" s="14">
        <f>F3225*$F$14</f>
        <v>0</v>
      </c>
      <c r="Q3225" s="14">
        <f>G3225*$G$14</f>
        <v>0</v>
      </c>
      <c r="R3225" s="14">
        <f>H3225*$H$14</f>
        <v>0</v>
      </c>
      <c r="S3225" s="14">
        <f>(N3225/100)*(I3225*$I$14)+(N3225/100)*(J3225*$J$14)+(N3225/100)*(K3225*$K$14)</f>
        <v>429.97500000000002</v>
      </c>
      <c r="T3225" s="14">
        <f>(O3225/100)*(K3225*$K$14)</f>
        <v>0</v>
      </c>
      <c r="U3225" s="14">
        <f>(P3225/100)*(K3225*$K$14)+(P3225/100)*(L3225*$L$14)</f>
        <v>0</v>
      </c>
      <c r="V3225" s="14">
        <f>(Q3225/100)*(L3225*$L$14)</f>
        <v>0</v>
      </c>
      <c r="W3225" s="14">
        <f>(R3225/100)*(K3225*$L$14)+(R3225/100)*(L3225*$M$14)</f>
        <v>0</v>
      </c>
      <c r="X3225" s="14">
        <f t="shared" si="976"/>
        <v>702.97500000000002</v>
      </c>
      <c r="Y3225" s="14">
        <f t="shared" si="977"/>
        <v>0</v>
      </c>
      <c r="Z3225" s="14">
        <f t="shared" si="978"/>
        <v>0</v>
      </c>
      <c r="AA3225" s="14">
        <f t="shared" si="979"/>
        <v>0</v>
      </c>
      <c r="AB3225" s="14">
        <f t="shared" si="1013"/>
        <v>0</v>
      </c>
      <c r="AC3225" s="15">
        <f t="shared" si="1012"/>
        <v>703</v>
      </c>
      <c r="AD3225" s="48">
        <f>(ROUND(AC3225-AC3214,1)/AC3214)</f>
        <v>0.27516778523489932</v>
      </c>
      <c r="AE3225" s="113"/>
      <c r="AF3225" s="60"/>
    </row>
    <row r="3226" spans="1:32">
      <c r="A3226" s="99"/>
      <c r="B3226" s="93"/>
      <c r="C3226" s="21" t="s">
        <v>330</v>
      </c>
      <c r="D3226" s="12">
        <v>210</v>
      </c>
      <c r="E3226" s="12">
        <v>0</v>
      </c>
      <c r="F3226" s="12">
        <v>0</v>
      </c>
      <c r="G3226" s="12">
        <v>0</v>
      </c>
      <c r="H3226" s="12">
        <v>0</v>
      </c>
      <c r="I3226" s="13">
        <v>50</v>
      </c>
      <c r="J3226" s="13">
        <v>0</v>
      </c>
      <c r="K3226" s="13">
        <v>0</v>
      </c>
      <c r="L3226" s="13">
        <v>55</v>
      </c>
      <c r="M3226" s="13">
        <v>0</v>
      </c>
      <c r="N3226" s="14">
        <f>D3226*$D$15</f>
        <v>273</v>
      </c>
      <c r="O3226" s="14">
        <f>E3226*$E$15</f>
        <v>0</v>
      </c>
      <c r="P3226" s="14">
        <f>F3226*$F$15</f>
        <v>0</v>
      </c>
      <c r="Q3226" s="14">
        <f>G3226*$G$15</f>
        <v>0</v>
      </c>
      <c r="R3226" s="14">
        <f>H3226*$H$15</f>
        <v>0</v>
      </c>
      <c r="S3226" s="14">
        <f>(N3226/100)*(I3226*$I$15)+(N3226/100)*(J3226*$J$15)+(N3226/100)*(L3226*$L$15)</f>
        <v>429.97500000000002</v>
      </c>
      <c r="T3226" s="14">
        <f>(O3226/100)*(K3226*$K$15)</f>
        <v>0</v>
      </c>
      <c r="U3226" s="14">
        <f>(P3226/100)*(K3226*$K$15)+(P3226/100)*(L3226*$L$15)</f>
        <v>0</v>
      </c>
      <c r="V3226" s="14">
        <f>(Q3226/100)*(L3226*$L$15)</f>
        <v>0</v>
      </c>
      <c r="W3226" s="14">
        <f>(R3226/100)*(K3226*$K$15)+(R3226/100)*(L3226*$L$15)</f>
        <v>0</v>
      </c>
      <c r="X3226" s="14">
        <f t="shared" si="976"/>
        <v>702.97500000000002</v>
      </c>
      <c r="Y3226" s="14">
        <f t="shared" si="977"/>
        <v>0</v>
      </c>
      <c r="Z3226" s="14">
        <f t="shared" si="978"/>
        <v>0</v>
      </c>
      <c r="AA3226" s="14">
        <f t="shared" si="979"/>
        <v>0</v>
      </c>
      <c r="AB3226" s="14">
        <f t="shared" si="1013"/>
        <v>0</v>
      </c>
      <c r="AC3226" s="15">
        <f t="shared" si="1012"/>
        <v>703</v>
      </c>
      <c r="AD3226" s="48">
        <f>(ROUND(AC3226-AC3214,1)/AC3214)</f>
        <v>0.27516778523489932</v>
      </c>
      <c r="AE3226" s="113"/>
      <c r="AF3226" s="60"/>
    </row>
    <row r="3227" spans="1:32">
      <c r="A3227" s="99"/>
      <c r="B3227" s="93"/>
      <c r="C3227" s="21" t="s">
        <v>326</v>
      </c>
      <c r="D3227" s="12">
        <v>210</v>
      </c>
      <c r="E3227" s="12">
        <v>0</v>
      </c>
      <c r="F3227" s="12">
        <v>0</v>
      </c>
      <c r="G3227" s="12">
        <v>0</v>
      </c>
      <c r="H3227" s="12">
        <v>0</v>
      </c>
      <c r="I3227" s="13">
        <v>50</v>
      </c>
      <c r="J3227" s="13">
        <v>34</v>
      </c>
      <c r="K3227" s="13">
        <v>0</v>
      </c>
      <c r="L3227" s="13">
        <v>0</v>
      </c>
      <c r="M3227" s="13">
        <v>0</v>
      </c>
      <c r="N3227" s="14">
        <f>D3227*$D$16</f>
        <v>273</v>
      </c>
      <c r="O3227" s="14">
        <f>E3227*$E$16</f>
        <v>0</v>
      </c>
      <c r="P3227" s="14">
        <f>F3227*$F$16</f>
        <v>0</v>
      </c>
      <c r="Q3227" s="14">
        <f>G3227*$G$16</f>
        <v>0</v>
      </c>
      <c r="R3227" s="14">
        <f>H3227*$H$16</f>
        <v>0</v>
      </c>
      <c r="S3227" s="14">
        <f>(N3227/100)*(I3227*$I$16)+(N3227/100)*(J3227*$J$16)</f>
        <v>349.98599999999999</v>
      </c>
      <c r="T3227" s="14">
        <f>(O3227/100)*(K3227*$K$16)</f>
        <v>0</v>
      </c>
      <c r="U3227" s="14">
        <f>(P3227/100)*(K3227*$K$16)+(P3227/100)*(L3227*$L$16)</f>
        <v>0</v>
      </c>
      <c r="V3227" s="14">
        <f>(Q3227/100)*(L3227*$L$16)</f>
        <v>0</v>
      </c>
      <c r="W3227" s="14">
        <f>(R3227/100)*(K3227*$K$16)+(R3227/100)*(L3227*$L$16)</f>
        <v>0</v>
      </c>
      <c r="X3227" s="14">
        <f t="shared" si="976"/>
        <v>622.98599999999999</v>
      </c>
      <c r="Y3227" s="14">
        <f t="shared" si="977"/>
        <v>0</v>
      </c>
      <c r="Z3227" s="14">
        <f t="shared" si="978"/>
        <v>0</v>
      </c>
      <c r="AA3227" s="14">
        <f t="shared" si="979"/>
        <v>0</v>
      </c>
      <c r="AB3227" s="14">
        <f t="shared" si="1013"/>
        <v>0</v>
      </c>
      <c r="AC3227" s="15">
        <f t="shared" si="1012"/>
        <v>623</v>
      </c>
      <c r="AD3227" s="48">
        <f>(ROUND(AC3227-AC3214,1)/AC3214)</f>
        <v>0.13005623072737169</v>
      </c>
      <c r="AE3227" s="113"/>
      <c r="AF3227" s="60"/>
    </row>
    <row r="3228" spans="1:32">
      <c r="A3228" s="99"/>
      <c r="B3228" s="93"/>
      <c r="C3228" s="21" t="s">
        <v>327</v>
      </c>
      <c r="D3228" s="12">
        <v>210</v>
      </c>
      <c r="E3228" s="12">
        <v>0</v>
      </c>
      <c r="F3228" s="12">
        <v>0</v>
      </c>
      <c r="G3228" s="12">
        <v>0</v>
      </c>
      <c r="H3228" s="12">
        <v>0</v>
      </c>
      <c r="I3228" s="13">
        <v>64</v>
      </c>
      <c r="J3228" s="13">
        <v>0</v>
      </c>
      <c r="K3228" s="13">
        <v>0</v>
      </c>
      <c r="L3228" s="13">
        <v>0</v>
      </c>
      <c r="M3228" s="13">
        <v>0</v>
      </c>
      <c r="N3228" s="14">
        <f>D3228*$D$17</f>
        <v>273</v>
      </c>
      <c r="O3228" s="14">
        <f>E3228*$E$17</f>
        <v>0</v>
      </c>
      <c r="P3228" s="14">
        <f>F3228*$F$17</f>
        <v>0</v>
      </c>
      <c r="Q3228" s="14">
        <f>G3228*$G$17</f>
        <v>0</v>
      </c>
      <c r="R3228" s="14">
        <f>H3228*$H$17</f>
        <v>0</v>
      </c>
      <c r="S3228" s="14">
        <f>(N3228/100)*(I3228*$I$17)+(N3228/100)*(J3228*$J$17)</f>
        <v>401.85599999999999</v>
      </c>
      <c r="T3228" s="14">
        <f>(O3228/100)*(K3228*$K$17)</f>
        <v>0</v>
      </c>
      <c r="U3228" s="14">
        <f>(P3228/100)*(K3228*$K$17)+(P3228/100)*(L3228*$L$17)</f>
        <v>0</v>
      </c>
      <c r="V3228" s="14">
        <f>(Q3228/100)*(L3228*$L$17)</f>
        <v>0</v>
      </c>
      <c r="W3228" s="14">
        <f>(R3228/100)*(K3228*$K$17)+(R3228/100)*(L3228*$L$17)</f>
        <v>0</v>
      </c>
      <c r="X3228" s="14">
        <f t="shared" si="976"/>
        <v>674.85599999999999</v>
      </c>
      <c r="Y3228" s="14">
        <f t="shared" si="977"/>
        <v>0</v>
      </c>
      <c r="Z3228" s="14">
        <f t="shared" si="978"/>
        <v>0</v>
      </c>
      <c r="AA3228" s="14">
        <f t="shared" si="979"/>
        <v>0</v>
      </c>
      <c r="AB3228" s="14">
        <f t="shared" si="1013"/>
        <v>0</v>
      </c>
      <c r="AC3228" s="15">
        <f t="shared" si="1012"/>
        <v>674.9</v>
      </c>
      <c r="AD3228" s="48">
        <f>(ROUND(AC3228-AC3214,1)/AC3214)</f>
        <v>0.22419735171413024</v>
      </c>
      <c r="AE3228" s="113"/>
      <c r="AF3228" s="60"/>
    </row>
    <row r="3229" spans="1:32">
      <c r="A3229" s="106" t="s">
        <v>0</v>
      </c>
      <c r="B3229" s="90" t="s">
        <v>155</v>
      </c>
      <c r="C3229" s="50" t="s">
        <v>243</v>
      </c>
      <c r="D3229" s="11">
        <v>140</v>
      </c>
      <c r="E3229" s="11">
        <v>0</v>
      </c>
      <c r="F3229" s="11">
        <v>0</v>
      </c>
      <c r="G3229" s="11">
        <v>0</v>
      </c>
      <c r="H3229" s="11">
        <v>0</v>
      </c>
      <c r="I3229" s="51">
        <v>80</v>
      </c>
      <c r="J3229" s="51">
        <v>20</v>
      </c>
      <c r="K3229" s="51">
        <v>0</v>
      </c>
      <c r="L3229" s="51">
        <v>0</v>
      </c>
      <c r="M3229" s="51">
        <v>0</v>
      </c>
      <c r="N3229" s="52">
        <f>D3229*$D$3</f>
        <v>210</v>
      </c>
      <c r="O3229" s="52">
        <f>E3229*$E$3</f>
        <v>0</v>
      </c>
      <c r="P3229" s="52">
        <f>F3229*$F$3</f>
        <v>0</v>
      </c>
      <c r="Q3229" s="52">
        <f>G3229*$G$3</f>
        <v>0</v>
      </c>
      <c r="R3229" s="52">
        <f>H3229*$H$3</f>
        <v>0</v>
      </c>
      <c r="S3229" s="52">
        <f>(N3229/100)*(I3229*$I$3)+(N3229/100)*(J3229*$J$3)</f>
        <v>315</v>
      </c>
      <c r="T3229" s="52">
        <f>(O3229/100)*(K3229*$K$3)</f>
        <v>0</v>
      </c>
      <c r="U3229" s="52">
        <f>(P3229/100)*(K3229*$K$3)+(P3229/100)*(L3229*$L$3)</f>
        <v>0</v>
      </c>
      <c r="V3229" s="52">
        <f>(Q3229/100)*(L3229*$L$3)</f>
        <v>0</v>
      </c>
      <c r="W3229" s="52">
        <f>(R3229/100)*(K3229*$K$3)+(R3229/100)*(L3229*$L$3)</f>
        <v>0</v>
      </c>
      <c r="X3229" s="52">
        <f t="shared" si="976"/>
        <v>525</v>
      </c>
      <c r="Y3229" s="52">
        <f t="shared" si="977"/>
        <v>0</v>
      </c>
      <c r="Z3229" s="52">
        <f t="shared" si="978"/>
        <v>0</v>
      </c>
      <c r="AA3229" s="52">
        <f t="shared" si="979"/>
        <v>0</v>
      </c>
      <c r="AB3229" s="52">
        <f>R3229+W3229</f>
        <v>0</v>
      </c>
      <c r="AC3229" s="53">
        <f>ROUND(X3229+Y3229+Z3229+AA3229+AB3229,1)</f>
        <v>525</v>
      </c>
      <c r="AD3229" s="58"/>
      <c r="AE3229" s="113" t="s">
        <v>814</v>
      </c>
      <c r="AF3229" s="60"/>
    </row>
    <row r="3230" spans="1:32">
      <c r="A3230" s="99" t="s">
        <v>815</v>
      </c>
      <c r="B3230" s="91">
        <v>40</v>
      </c>
      <c r="C3230" s="21" t="s">
        <v>325</v>
      </c>
      <c r="D3230" s="12">
        <v>140</v>
      </c>
      <c r="E3230" s="12">
        <v>0</v>
      </c>
      <c r="F3230" s="12">
        <v>0</v>
      </c>
      <c r="G3230" s="12">
        <v>0</v>
      </c>
      <c r="H3230" s="12">
        <v>0</v>
      </c>
      <c r="I3230" s="13">
        <v>96</v>
      </c>
      <c r="J3230" s="13">
        <v>37</v>
      </c>
      <c r="K3230" s="13">
        <v>0</v>
      </c>
      <c r="L3230" s="13">
        <v>0</v>
      </c>
      <c r="M3230" s="13">
        <v>0</v>
      </c>
      <c r="N3230" s="14">
        <f>D3230*$D$4</f>
        <v>182</v>
      </c>
      <c r="O3230" s="14">
        <f>E3230*$E$4</f>
        <v>0</v>
      </c>
      <c r="P3230" s="14">
        <f>F3230*$F$4</f>
        <v>0</v>
      </c>
      <c r="Q3230" s="14">
        <f>G3230*$G$4</f>
        <v>0</v>
      </c>
      <c r="R3230" s="14">
        <f>H3230*$H$4</f>
        <v>0</v>
      </c>
      <c r="S3230" s="14">
        <f>(N3230/100)*(I3230*$I$4)+(N3230/100)*(J3230*$J$4)</f>
        <v>435.70800000000008</v>
      </c>
      <c r="T3230" s="14">
        <f>(O3230/100)*(K3230*$K$4)</f>
        <v>0</v>
      </c>
      <c r="U3230" s="14">
        <f>(P3230/100)*(K3230*$K$4)+(P3230/100)*(L3230*$L$4)</f>
        <v>0</v>
      </c>
      <c r="V3230" s="14">
        <f>(Q3230/100)*(L3230*$L$4)</f>
        <v>0</v>
      </c>
      <c r="W3230" s="14">
        <f>(R3230/100)*(K3230*$K$4)+(R3230/100)*(L3230*$L$4)</f>
        <v>0</v>
      </c>
      <c r="X3230" s="14">
        <f t="shared" ref="X3230:X3243" si="1014">N3230+S3230</f>
        <v>617.70800000000008</v>
      </c>
      <c r="Y3230" s="14">
        <f t="shared" ref="Y3230:Y3243" si="1015">O3230+T3230</f>
        <v>0</v>
      </c>
      <c r="Z3230" s="14">
        <f t="shared" ref="Z3230:Z3243" si="1016">P3230+U3230</f>
        <v>0</v>
      </c>
      <c r="AA3230" s="14">
        <f t="shared" ref="AA3230:AA3243" si="1017">Q3230+V3230</f>
        <v>0</v>
      </c>
      <c r="AB3230" s="14">
        <f>R3230+W3230</f>
        <v>0</v>
      </c>
      <c r="AC3230" s="15">
        <f>ROUND(X3230+Y3230+Z3230+AA3230+AB3230,1)</f>
        <v>617.70000000000005</v>
      </c>
      <c r="AD3230" s="48">
        <f>(ROUND(AC3230-AC3229,1)/AC3229)</f>
        <v>0.17657142857142857</v>
      </c>
      <c r="AE3230" s="113"/>
      <c r="AF3230" s="60"/>
    </row>
    <row r="3231" spans="1:32">
      <c r="A3231" s="99" t="s">
        <v>816</v>
      </c>
      <c r="B3231" s="91">
        <v>0</v>
      </c>
      <c r="C3231" s="21" t="s">
        <v>850</v>
      </c>
      <c r="D3231" s="12">
        <v>140</v>
      </c>
      <c r="E3231" s="12">
        <v>0</v>
      </c>
      <c r="F3231" s="12">
        <v>0</v>
      </c>
      <c r="G3231" s="12">
        <v>0</v>
      </c>
      <c r="H3231" s="12">
        <v>0</v>
      </c>
      <c r="I3231" s="13">
        <v>80</v>
      </c>
      <c r="J3231" s="13">
        <v>20</v>
      </c>
      <c r="K3231" s="13">
        <v>0</v>
      </c>
      <c r="L3231" s="13">
        <v>0</v>
      </c>
      <c r="M3231" s="13">
        <v>0</v>
      </c>
      <c r="N3231" s="14">
        <f>D3231*$D$5</f>
        <v>196</v>
      </c>
      <c r="O3231" s="14">
        <f>E3231*$E$5</f>
        <v>0</v>
      </c>
      <c r="P3231" s="14">
        <f>F3231*$F$5</f>
        <v>0</v>
      </c>
      <c r="Q3231" s="14">
        <f>G3231*$G$5</f>
        <v>0</v>
      </c>
      <c r="R3231" s="14">
        <f>H3231*$H$5</f>
        <v>0</v>
      </c>
      <c r="S3231" s="14">
        <f>(N3231/100)*(I3231*$I$5)+(N3231/100)*(J3231*$J$5)</f>
        <v>294</v>
      </c>
      <c r="T3231" s="14">
        <f>(O3231/100)*(K3231*$K$5)</f>
        <v>0</v>
      </c>
      <c r="U3231" s="14">
        <f>(P3231/100)*(K3231*$K$5)+(P3231/100)*(L3231*$L$5)</f>
        <v>0</v>
      </c>
      <c r="V3231" s="14">
        <f>(Q3231/100)*(L3231*$L$5)</f>
        <v>0</v>
      </c>
      <c r="W3231" s="14">
        <f>(R3231/100)*(K3231*$K$5)+(R3231/100)*(L3231*$L$5)</f>
        <v>0</v>
      </c>
      <c r="X3231" s="14">
        <f t="shared" si="1014"/>
        <v>490</v>
      </c>
      <c r="Y3231" s="14">
        <f t="shared" si="1015"/>
        <v>0</v>
      </c>
      <c r="Z3231" s="14">
        <f t="shared" si="1016"/>
        <v>0</v>
      </c>
      <c r="AA3231" s="14">
        <f t="shared" si="1017"/>
        <v>0</v>
      </c>
      <c r="AB3231" s="14">
        <f>R3231+W3231</f>
        <v>0</v>
      </c>
      <c r="AC3231" s="15">
        <f t="shared" ref="AC3231:AC3243" si="1018">ROUND(X3231+Y3231+Z3231+AA3231+AB3231,1)</f>
        <v>490</v>
      </c>
      <c r="AD3231" s="48">
        <f>(ROUND(AC3231-AC3229,1)/AC3229)</f>
        <v>-6.6666666666666666E-2</v>
      </c>
      <c r="AE3231" s="113"/>
      <c r="AF3231" s="60"/>
    </row>
    <row r="3232" spans="1:32">
      <c r="A3232" s="99" t="s">
        <v>817</v>
      </c>
      <c r="B3232" s="91">
        <v>0</v>
      </c>
      <c r="C3232" s="21" t="s">
        <v>338</v>
      </c>
      <c r="D3232" s="12">
        <v>140</v>
      </c>
      <c r="E3232" s="12">
        <v>0</v>
      </c>
      <c r="F3232" s="12">
        <v>0</v>
      </c>
      <c r="G3232" s="12">
        <v>0</v>
      </c>
      <c r="H3232" s="12">
        <v>0</v>
      </c>
      <c r="I3232" s="13">
        <v>80</v>
      </c>
      <c r="J3232" s="13">
        <v>20</v>
      </c>
      <c r="K3232" s="13">
        <v>0</v>
      </c>
      <c r="L3232" s="13">
        <v>0</v>
      </c>
      <c r="M3232" s="13">
        <v>0</v>
      </c>
      <c r="N3232" s="14">
        <f>D3232*$D$6</f>
        <v>196</v>
      </c>
      <c r="O3232" s="14">
        <f>E3232*$E$6</f>
        <v>0</v>
      </c>
      <c r="P3232" s="14">
        <f>F3232*$F$6</f>
        <v>0</v>
      </c>
      <c r="Q3232" s="14">
        <f>G3232*$G$6</f>
        <v>0</v>
      </c>
      <c r="R3232" s="14">
        <f>H3232*$H$6</f>
        <v>0</v>
      </c>
      <c r="S3232" s="14">
        <f>(N3232/100)*(I3232*$I$6)+(N3232/100)*(J3232*$J$6)</f>
        <v>294</v>
      </c>
      <c r="T3232" s="14">
        <f>(O3232/100)*(K3232*$K$6)</f>
        <v>0</v>
      </c>
      <c r="U3232" s="14">
        <f>(P3232/100)*(K3232*$K$6)+(P3232/100)*(L3232*$L$6)</f>
        <v>0</v>
      </c>
      <c r="V3232" s="14">
        <f>(Q3232/100)*(L3232*$L$6)</f>
        <v>0</v>
      </c>
      <c r="W3232" s="14">
        <f>(R3232/100)*(K3232*$K$6)+(R3232/100)*(L3232*$L$6)</f>
        <v>0</v>
      </c>
      <c r="X3232" s="14">
        <f t="shared" si="1014"/>
        <v>490</v>
      </c>
      <c r="Y3232" s="14">
        <f t="shared" si="1015"/>
        <v>0</v>
      </c>
      <c r="Z3232" s="14">
        <f t="shared" si="1016"/>
        <v>0</v>
      </c>
      <c r="AA3232" s="14">
        <f t="shared" si="1017"/>
        <v>0</v>
      </c>
      <c r="AB3232" s="14">
        <f t="shared" ref="AB3232:AB3243" si="1019">R3232+W3232</f>
        <v>0</v>
      </c>
      <c r="AC3232" s="15">
        <f t="shared" si="1018"/>
        <v>490</v>
      </c>
      <c r="AD3232" s="48">
        <f>(ROUND(AC3232-AC3229,1)/AC3229)</f>
        <v>-6.6666666666666666E-2</v>
      </c>
      <c r="AE3232" s="113"/>
      <c r="AF3232" s="60"/>
    </row>
    <row r="3233" spans="1:32">
      <c r="A3233" s="99" t="s">
        <v>818</v>
      </c>
      <c r="B3233" s="91">
        <v>0</v>
      </c>
      <c r="C3233" s="21" t="s">
        <v>339</v>
      </c>
      <c r="D3233" s="12">
        <v>140</v>
      </c>
      <c r="E3233" s="12">
        <v>0</v>
      </c>
      <c r="F3233" s="12">
        <v>0</v>
      </c>
      <c r="G3233" s="12">
        <v>0</v>
      </c>
      <c r="H3233" s="12">
        <v>0</v>
      </c>
      <c r="I3233" s="13">
        <v>80</v>
      </c>
      <c r="J3233" s="13">
        <v>20</v>
      </c>
      <c r="K3233" s="13">
        <v>0</v>
      </c>
      <c r="L3233" s="13">
        <v>0</v>
      </c>
      <c r="M3233" s="13">
        <v>0</v>
      </c>
      <c r="N3233" s="14">
        <f>D3233*$D$7</f>
        <v>196</v>
      </c>
      <c r="O3233" s="14">
        <f>E3233*$E$7</f>
        <v>0</v>
      </c>
      <c r="P3233" s="14">
        <f>F3233*$F$7</f>
        <v>0</v>
      </c>
      <c r="Q3233" s="14">
        <f>G3233*$G$7</f>
        <v>0</v>
      </c>
      <c r="R3233" s="14">
        <f>H3233*$H$7</f>
        <v>0</v>
      </c>
      <c r="S3233" s="14">
        <f>(N3233/100)*(I3233*$I$7)+(N3233/100)*(J3233*$J$7)</f>
        <v>294</v>
      </c>
      <c r="T3233" s="14">
        <f>(O3233/100)*(K3233*$K$7)</f>
        <v>0</v>
      </c>
      <c r="U3233" s="14">
        <f>(P3233/100)*(K3233*$K$7)+(P3233/100)*(L3233*$L$7)</f>
        <v>0</v>
      </c>
      <c r="V3233" s="14">
        <f>(Q3233/100)*(L3233*$L$7)</f>
        <v>0</v>
      </c>
      <c r="W3233" s="14">
        <f>(R3233/100)*(K3233*$K$7)+(R3233/100)*(L3233*$L$7)</f>
        <v>0</v>
      </c>
      <c r="X3233" s="14">
        <f t="shared" si="1014"/>
        <v>490</v>
      </c>
      <c r="Y3233" s="14">
        <f t="shared" si="1015"/>
        <v>0</v>
      </c>
      <c r="Z3233" s="14">
        <f t="shared" si="1016"/>
        <v>0</v>
      </c>
      <c r="AA3233" s="14">
        <f t="shared" si="1017"/>
        <v>0</v>
      </c>
      <c r="AB3233" s="14">
        <f t="shared" si="1019"/>
        <v>0</v>
      </c>
      <c r="AC3233" s="15">
        <f t="shared" si="1018"/>
        <v>490</v>
      </c>
      <c r="AD3233" s="48">
        <f>(ROUND(AC3233-AC3229,1)/AC3229)</f>
        <v>-6.6666666666666666E-2</v>
      </c>
      <c r="AE3233" s="113"/>
      <c r="AF3233" s="60"/>
    </row>
    <row r="3234" spans="1:32">
      <c r="A3234" s="99" t="s">
        <v>667</v>
      </c>
      <c r="B3234" s="91"/>
      <c r="C3234" s="21" t="s">
        <v>340</v>
      </c>
      <c r="D3234" s="12">
        <v>140</v>
      </c>
      <c r="E3234" s="12">
        <v>0</v>
      </c>
      <c r="F3234" s="12">
        <v>0</v>
      </c>
      <c r="G3234" s="12">
        <v>0</v>
      </c>
      <c r="H3234" s="12">
        <v>0</v>
      </c>
      <c r="I3234" s="13">
        <v>80</v>
      </c>
      <c r="J3234" s="13">
        <v>20</v>
      </c>
      <c r="K3234" s="13">
        <v>0</v>
      </c>
      <c r="L3234" s="13">
        <v>0</v>
      </c>
      <c r="M3234" s="13">
        <v>0</v>
      </c>
      <c r="N3234" s="14">
        <f>D3234*$D$8</f>
        <v>196</v>
      </c>
      <c r="O3234" s="14">
        <f>E3234*$E$8</f>
        <v>0</v>
      </c>
      <c r="P3234" s="14">
        <f>F3234*$F$8</f>
        <v>0</v>
      </c>
      <c r="Q3234" s="14">
        <f>G3234*$G$8</f>
        <v>0</v>
      </c>
      <c r="R3234" s="14">
        <f>H3234*$H$8</f>
        <v>0</v>
      </c>
      <c r="S3234" s="14">
        <f>(N3234/100)*(I3234*$I$8)+(N3234/100)*(J3234*$J$8)</f>
        <v>294</v>
      </c>
      <c r="T3234" s="14">
        <f>(O3234/100)*(K3234*$K$8)</f>
        <v>0</v>
      </c>
      <c r="U3234" s="14">
        <f>(P3234/100)*(K3234*$K$8)+(P3234/100)*(L3234*$L$8)</f>
        <v>0</v>
      </c>
      <c r="V3234" s="14">
        <f>(Q3234/100)*(L3234*$L$8)</f>
        <v>0</v>
      </c>
      <c r="W3234" s="14">
        <f>(R3234/100)*(K3234*$K$8)+(R3234/100)*(L3234*$L$8)</f>
        <v>0</v>
      </c>
      <c r="X3234" s="14">
        <f t="shared" si="1014"/>
        <v>490</v>
      </c>
      <c r="Y3234" s="14">
        <f t="shared" si="1015"/>
        <v>0</v>
      </c>
      <c r="Z3234" s="14">
        <f t="shared" si="1016"/>
        <v>0</v>
      </c>
      <c r="AA3234" s="14">
        <f t="shared" si="1017"/>
        <v>0</v>
      </c>
      <c r="AB3234" s="14">
        <f t="shared" si="1019"/>
        <v>0</v>
      </c>
      <c r="AC3234" s="15">
        <f t="shared" si="1018"/>
        <v>490</v>
      </c>
      <c r="AD3234" s="48">
        <f>(ROUND(AC3234-AC3229,1)/AC3229)</f>
        <v>-6.6666666666666666E-2</v>
      </c>
      <c r="AE3234" s="113"/>
      <c r="AF3234" s="60"/>
    </row>
    <row r="3235" spans="1:32">
      <c r="A3235" s="99" t="s">
        <v>606</v>
      </c>
      <c r="B3235" s="91"/>
      <c r="C3235" s="21" t="s">
        <v>1</v>
      </c>
      <c r="D3235" s="12">
        <v>70</v>
      </c>
      <c r="E3235" s="12">
        <v>140</v>
      </c>
      <c r="F3235" s="12">
        <v>0</v>
      </c>
      <c r="G3235" s="12">
        <v>0</v>
      </c>
      <c r="H3235" s="12">
        <v>0</v>
      </c>
      <c r="I3235" s="13">
        <v>80</v>
      </c>
      <c r="J3235" s="13">
        <v>20</v>
      </c>
      <c r="K3235" s="13">
        <v>105</v>
      </c>
      <c r="L3235" s="13">
        <v>0</v>
      </c>
      <c r="M3235" s="13">
        <v>0</v>
      </c>
      <c r="N3235" s="14">
        <f>D3235*$D$9</f>
        <v>84</v>
      </c>
      <c r="O3235" s="14">
        <f>E3235*$E$9</f>
        <v>182</v>
      </c>
      <c r="P3235" s="14">
        <f>F3235*$F$9</f>
        <v>0</v>
      </c>
      <c r="Q3235" s="14">
        <f>G3235*$G$9</f>
        <v>0</v>
      </c>
      <c r="R3235" s="14">
        <f>H3235*$H$9</f>
        <v>0</v>
      </c>
      <c r="S3235" s="14">
        <f>(N3235/100)*(I3235*$I$9)+(N3235/100)*(J3235*$J$9)</f>
        <v>126</v>
      </c>
      <c r="T3235" s="14">
        <f>(O3235/100)*(K3235*$K$9)</f>
        <v>286.65000000000003</v>
      </c>
      <c r="U3235" s="14">
        <f>(P3235/100)*(K3235*$K$9)+(P3235/100)*(L3235*$L$9)</f>
        <v>0</v>
      </c>
      <c r="V3235" s="14">
        <f>(Q3235/100)*(L3235*$L$9)</f>
        <v>0</v>
      </c>
      <c r="W3235" s="14">
        <f>(R3235/100)*(K3235*$K$9)+(R3235/100)*(L3235*$L$9)</f>
        <v>0</v>
      </c>
      <c r="X3235" s="14">
        <f t="shared" si="1014"/>
        <v>210</v>
      </c>
      <c r="Y3235" s="14">
        <f t="shared" si="1015"/>
        <v>468.65000000000003</v>
      </c>
      <c r="Z3235" s="14">
        <f t="shared" si="1016"/>
        <v>0</v>
      </c>
      <c r="AA3235" s="14">
        <f t="shared" si="1017"/>
        <v>0</v>
      </c>
      <c r="AB3235" s="14">
        <f t="shared" si="1019"/>
        <v>0</v>
      </c>
      <c r="AC3235" s="15">
        <f t="shared" si="1018"/>
        <v>678.7</v>
      </c>
      <c r="AD3235" s="48">
        <f>(ROUND(AC3235-AC3229,1)/AC3229)</f>
        <v>0.29276190476190472</v>
      </c>
      <c r="AE3235" s="113"/>
      <c r="AF3235" s="60"/>
    </row>
    <row r="3236" spans="1:32">
      <c r="A3236" s="99" t="s">
        <v>845</v>
      </c>
      <c r="B3236" s="91"/>
      <c r="C3236" s="21" t="s">
        <v>2</v>
      </c>
      <c r="D3236" s="12">
        <v>70</v>
      </c>
      <c r="E3236" s="12">
        <v>0</v>
      </c>
      <c r="F3236" s="12">
        <v>140</v>
      </c>
      <c r="G3236" s="12">
        <v>0</v>
      </c>
      <c r="H3236" s="12">
        <v>0</v>
      </c>
      <c r="I3236" s="13">
        <v>80</v>
      </c>
      <c r="J3236" s="13">
        <v>20</v>
      </c>
      <c r="K3236" s="13">
        <v>52.5</v>
      </c>
      <c r="L3236" s="13">
        <v>52.5</v>
      </c>
      <c r="M3236" s="13">
        <v>0</v>
      </c>
      <c r="N3236" s="14">
        <f>D3236*$D$10</f>
        <v>84</v>
      </c>
      <c r="O3236" s="14">
        <f>E3236*$E$10</f>
        <v>0</v>
      </c>
      <c r="P3236" s="14">
        <f>F3236*$F$10</f>
        <v>182</v>
      </c>
      <c r="Q3236" s="14">
        <f>G3236*$G$10</f>
        <v>0</v>
      </c>
      <c r="R3236" s="14">
        <f>H3236*$H$10</f>
        <v>0</v>
      </c>
      <c r="S3236" s="14">
        <f>(N3236/100)*(I3236*$I$10)+(N3236/100)*(J3236*$J$10)</f>
        <v>126</v>
      </c>
      <c r="T3236" s="14">
        <f>(O3236/100)*(K3236*$J$10)</f>
        <v>0</v>
      </c>
      <c r="U3236" s="14">
        <f>(P3236/100)*(K3236*$K$10)+(P3236/100)*(L3236*$L$10)</f>
        <v>286.65000000000003</v>
      </c>
      <c r="V3236" s="14">
        <f>(Q3236/100)*(L3236*$L$10)</f>
        <v>0</v>
      </c>
      <c r="W3236" s="14">
        <f>(R3236/100)*(K3236*$K$10)+(R3236/100)*(L3236*$L$10)</f>
        <v>0</v>
      </c>
      <c r="X3236" s="14">
        <f t="shared" si="1014"/>
        <v>210</v>
      </c>
      <c r="Y3236" s="14">
        <f t="shared" si="1015"/>
        <v>0</v>
      </c>
      <c r="Z3236" s="14">
        <f t="shared" si="1016"/>
        <v>468.65000000000003</v>
      </c>
      <c r="AA3236" s="14">
        <f t="shared" si="1017"/>
        <v>0</v>
      </c>
      <c r="AB3236" s="14">
        <f t="shared" si="1019"/>
        <v>0</v>
      </c>
      <c r="AC3236" s="15">
        <f t="shared" si="1018"/>
        <v>678.7</v>
      </c>
      <c r="AD3236" s="48">
        <f>(ROUND(AC3236-AC3229,1)/AC3229)</f>
        <v>0.29276190476190472</v>
      </c>
      <c r="AE3236" s="113"/>
      <c r="AF3236" s="60"/>
    </row>
    <row r="3237" spans="1:32">
      <c r="A3237" s="99" t="s">
        <v>846</v>
      </c>
      <c r="B3237" s="91"/>
      <c r="C3237" s="21" t="s">
        <v>3</v>
      </c>
      <c r="D3237" s="12">
        <v>70</v>
      </c>
      <c r="E3237" s="12">
        <v>0</v>
      </c>
      <c r="F3237" s="12">
        <v>0</v>
      </c>
      <c r="G3237" s="12">
        <v>140</v>
      </c>
      <c r="H3237" s="12">
        <v>0</v>
      </c>
      <c r="I3237" s="13">
        <v>80</v>
      </c>
      <c r="J3237" s="13">
        <v>20</v>
      </c>
      <c r="K3237" s="13">
        <v>0</v>
      </c>
      <c r="L3237" s="13">
        <v>105</v>
      </c>
      <c r="M3237" s="13">
        <v>0</v>
      </c>
      <c r="N3237" s="14">
        <f>D3237*$D$11</f>
        <v>84</v>
      </c>
      <c r="O3237" s="14">
        <f>E3237*$E$11</f>
        <v>0</v>
      </c>
      <c r="P3237" s="14">
        <f>F3237*$F$11</f>
        <v>0</v>
      </c>
      <c r="Q3237" s="14">
        <f>G3237*$G$11</f>
        <v>182</v>
      </c>
      <c r="R3237" s="14">
        <f>H3237*$H$11</f>
        <v>0</v>
      </c>
      <c r="S3237" s="14">
        <f>(N3237/100)*(I3237*$I$11)+(N3237/100)*(J3237*$J$11)</f>
        <v>126</v>
      </c>
      <c r="T3237" s="14">
        <f>(O3237/100)*(K3237*$K$11)</f>
        <v>0</v>
      </c>
      <c r="U3237" s="14">
        <f>(P3237/100)*(K3237*$K$11)+(P3237/100)*(L3237*$L$11)</f>
        <v>0</v>
      </c>
      <c r="V3237" s="14">
        <f>(Q3237/100)*(L3237*$L$11)</f>
        <v>286.65000000000003</v>
      </c>
      <c r="W3237" s="14">
        <f>(R3237/100)*(K3237*$K$11)+(R3237/100)*(L3237*$L$11)</f>
        <v>0</v>
      </c>
      <c r="X3237" s="14">
        <f t="shared" si="1014"/>
        <v>210</v>
      </c>
      <c r="Y3237" s="14">
        <f t="shared" si="1015"/>
        <v>0</v>
      </c>
      <c r="Z3237" s="14">
        <f t="shared" si="1016"/>
        <v>0</v>
      </c>
      <c r="AA3237" s="14">
        <f t="shared" si="1017"/>
        <v>468.65000000000003</v>
      </c>
      <c r="AB3237" s="14">
        <f t="shared" si="1019"/>
        <v>0</v>
      </c>
      <c r="AC3237" s="15">
        <f t="shared" si="1018"/>
        <v>678.7</v>
      </c>
      <c r="AD3237" s="48">
        <f>(ROUND(AC3237-AC3229,1)/AC3229)</f>
        <v>0.29276190476190472</v>
      </c>
      <c r="AE3237" s="113"/>
      <c r="AF3237" s="60"/>
    </row>
    <row r="3238" spans="1:32">
      <c r="A3238" s="99" t="s">
        <v>847</v>
      </c>
      <c r="B3238" s="91"/>
      <c r="C3238" s="21" t="s">
        <v>4</v>
      </c>
      <c r="D3238" s="12">
        <v>70</v>
      </c>
      <c r="E3238" s="12">
        <v>0</v>
      </c>
      <c r="F3238" s="12">
        <v>0</v>
      </c>
      <c r="G3238" s="12">
        <v>0</v>
      </c>
      <c r="H3238" s="12">
        <v>140</v>
      </c>
      <c r="I3238" s="13">
        <v>80</v>
      </c>
      <c r="J3238" s="13">
        <v>20</v>
      </c>
      <c r="K3238" s="13">
        <v>52.5</v>
      </c>
      <c r="L3238" s="13">
        <v>52.5</v>
      </c>
      <c r="M3238" s="13">
        <v>0</v>
      </c>
      <c r="N3238" s="14">
        <f>D3238*$D$12</f>
        <v>84</v>
      </c>
      <c r="O3238" s="14">
        <f>E3238*$E$12</f>
        <v>0</v>
      </c>
      <c r="P3238" s="14">
        <f>F3238*$F$12</f>
        <v>0</v>
      </c>
      <c r="Q3238" s="14">
        <f>G3238*$G$12</f>
        <v>0</v>
      </c>
      <c r="R3238" s="14">
        <f>H3238*$H$12</f>
        <v>182</v>
      </c>
      <c r="S3238" s="14">
        <f>(N3238/100)*(I3238*$I$12)+(N3238/100)*(J3238*$J$12)</f>
        <v>126</v>
      </c>
      <c r="T3238" s="14">
        <f>(O3238/100)*(K3238*$K$12)</f>
        <v>0</v>
      </c>
      <c r="U3238" s="14">
        <f>(P3238/100)*(K3238*$K$12)+(P3238/100)*(L3238*$L$12)</f>
        <v>0</v>
      </c>
      <c r="V3238" s="14">
        <f>(Q3238/100)*(L3238*$L$12)</f>
        <v>0</v>
      </c>
      <c r="W3238" s="14">
        <f>(R3238/100)*(K3238*$K$12)+(R3238/100)*(L3238*$L$12)</f>
        <v>286.65000000000003</v>
      </c>
      <c r="X3238" s="14">
        <f t="shared" si="1014"/>
        <v>210</v>
      </c>
      <c r="Y3238" s="14">
        <f t="shared" si="1015"/>
        <v>0</v>
      </c>
      <c r="Z3238" s="14">
        <f t="shared" si="1016"/>
        <v>0</v>
      </c>
      <c r="AA3238" s="14">
        <f t="shared" si="1017"/>
        <v>0</v>
      </c>
      <c r="AB3238" s="14">
        <f t="shared" si="1019"/>
        <v>468.65000000000003</v>
      </c>
      <c r="AC3238" s="15">
        <f t="shared" si="1018"/>
        <v>678.7</v>
      </c>
      <c r="AD3238" s="48">
        <f>(ROUND(AC3238-AC3229,1)/AC3229)</f>
        <v>0.29276190476190472</v>
      </c>
      <c r="AE3238" s="113"/>
      <c r="AF3238" s="60"/>
    </row>
    <row r="3239" spans="1:32">
      <c r="A3239" s="99" t="s">
        <v>848</v>
      </c>
      <c r="B3239" s="91"/>
      <c r="C3239" s="21" t="s">
        <v>328</v>
      </c>
      <c r="D3239" s="12">
        <v>140</v>
      </c>
      <c r="E3239" s="12">
        <v>0</v>
      </c>
      <c r="F3239" s="12">
        <v>0</v>
      </c>
      <c r="G3239" s="12">
        <v>0</v>
      </c>
      <c r="H3239" s="12">
        <v>0</v>
      </c>
      <c r="I3239" s="13">
        <v>80</v>
      </c>
      <c r="J3239" s="13">
        <v>20</v>
      </c>
      <c r="K3239" s="13">
        <v>0</v>
      </c>
      <c r="L3239" s="13">
        <v>0</v>
      </c>
      <c r="M3239" s="13">
        <v>80</v>
      </c>
      <c r="N3239" s="14">
        <f>D3239*$D$13</f>
        <v>182</v>
      </c>
      <c r="O3239" s="14">
        <f>E3239*$E$13</f>
        <v>0</v>
      </c>
      <c r="P3239" s="14">
        <f>F3239*$F$13</f>
        <v>0</v>
      </c>
      <c r="Q3239" s="14">
        <f>G3239*$G$13</f>
        <v>0</v>
      </c>
      <c r="R3239" s="14">
        <f>H3239*$H$13</f>
        <v>0</v>
      </c>
      <c r="S3239" s="14">
        <f>(N3239/100)*(I3239*$I$14)+(N3239/100)*(J3239*$J$14)+(N3239/100)*(M3239*$M$14)</f>
        <v>491.4</v>
      </c>
      <c r="T3239" s="14">
        <f>(O3239/100)*(K3239*$K$13)+(O3239/100)*(M3239*$M$13)</f>
        <v>0</v>
      </c>
      <c r="U3239" s="14">
        <f>(P3239/100)*(K3239*$K$13)+(P3239/100)*(L3239*$L$13)+(P3239/100)*(M3239*$M$13)</f>
        <v>0</v>
      </c>
      <c r="V3239" s="14">
        <f>(Q3239/100)*(L3239*$L$13)+(Q3239/100)*(M3239*$M$13)</f>
        <v>0</v>
      </c>
      <c r="W3239" s="14">
        <f>(R3239/100)*(K3239*$K$13)+(R3239/100)*(L3239*$L$13)+(R3239/100)*(M3239*$M$13)</f>
        <v>0</v>
      </c>
      <c r="X3239" s="14">
        <f t="shared" si="1014"/>
        <v>673.4</v>
      </c>
      <c r="Y3239" s="14">
        <f t="shared" si="1015"/>
        <v>0</v>
      </c>
      <c r="Z3239" s="14">
        <f t="shared" si="1016"/>
        <v>0</v>
      </c>
      <c r="AA3239" s="14">
        <f t="shared" si="1017"/>
        <v>0</v>
      </c>
      <c r="AB3239" s="14">
        <f t="shared" si="1019"/>
        <v>0</v>
      </c>
      <c r="AC3239" s="15">
        <f t="shared" si="1018"/>
        <v>673.4</v>
      </c>
      <c r="AD3239" s="48">
        <f>(ROUND(AC3239-AC3229,1)/AC3229)</f>
        <v>0.28266666666666668</v>
      </c>
      <c r="AE3239" s="113"/>
      <c r="AF3239" s="60"/>
    </row>
    <row r="3240" spans="1:32">
      <c r="A3240" s="99" t="s">
        <v>849</v>
      </c>
      <c r="B3240" s="91"/>
      <c r="C3240" s="21" t="s">
        <v>329</v>
      </c>
      <c r="D3240" s="12">
        <v>140</v>
      </c>
      <c r="E3240" s="12">
        <v>0</v>
      </c>
      <c r="F3240" s="12">
        <v>0</v>
      </c>
      <c r="G3240" s="12">
        <v>0</v>
      </c>
      <c r="H3240" s="12">
        <v>0</v>
      </c>
      <c r="I3240" s="13">
        <v>80</v>
      </c>
      <c r="J3240" s="13">
        <v>20</v>
      </c>
      <c r="K3240" s="13">
        <v>80</v>
      </c>
      <c r="L3240" s="13">
        <v>0</v>
      </c>
      <c r="M3240" s="13">
        <v>0</v>
      </c>
      <c r="N3240" s="14">
        <f>D3240*$D$14</f>
        <v>182</v>
      </c>
      <c r="O3240" s="14">
        <f>E3240*$E$14</f>
        <v>0</v>
      </c>
      <c r="P3240" s="14">
        <f>F3240*$F$14</f>
        <v>0</v>
      </c>
      <c r="Q3240" s="14">
        <f>G3240*$G$14</f>
        <v>0</v>
      </c>
      <c r="R3240" s="14">
        <f>H3240*$H$14</f>
        <v>0</v>
      </c>
      <c r="S3240" s="14">
        <f>(N3240/100)*(I3240*$I$14)+(N3240/100)*(J3240*$J$14)+(N3240/100)*(K3240*$K$14)</f>
        <v>491.4</v>
      </c>
      <c r="T3240" s="14">
        <f>(O3240/100)*(K3240*$K$14)</f>
        <v>0</v>
      </c>
      <c r="U3240" s="14">
        <f>(P3240/100)*(K3240*$K$14)+(P3240/100)*(L3240*$L$14)</f>
        <v>0</v>
      </c>
      <c r="V3240" s="14">
        <f>(Q3240/100)*(L3240*$L$14)</f>
        <v>0</v>
      </c>
      <c r="W3240" s="14">
        <f>(R3240/100)*(K3240*$L$14)+(R3240/100)*(L3240*$M$14)</f>
        <v>0</v>
      </c>
      <c r="X3240" s="14">
        <f t="shared" si="1014"/>
        <v>673.4</v>
      </c>
      <c r="Y3240" s="14">
        <f t="shared" si="1015"/>
        <v>0</v>
      </c>
      <c r="Z3240" s="14">
        <f t="shared" si="1016"/>
        <v>0</v>
      </c>
      <c r="AA3240" s="14">
        <f t="shared" si="1017"/>
        <v>0</v>
      </c>
      <c r="AB3240" s="14">
        <f t="shared" si="1019"/>
        <v>0</v>
      </c>
      <c r="AC3240" s="15">
        <f t="shared" si="1018"/>
        <v>673.4</v>
      </c>
      <c r="AD3240" s="48">
        <f>(ROUND(AC3240-AC3229,1)/AC3229)</f>
        <v>0.28266666666666668</v>
      </c>
      <c r="AE3240" s="113"/>
      <c r="AF3240" s="60"/>
    </row>
    <row r="3241" spans="1:32">
      <c r="A3241" s="99"/>
      <c r="B3241" s="91"/>
      <c r="C3241" s="21" t="s">
        <v>330</v>
      </c>
      <c r="D3241" s="12">
        <v>140</v>
      </c>
      <c r="E3241" s="12">
        <v>0</v>
      </c>
      <c r="F3241" s="12">
        <v>0</v>
      </c>
      <c r="G3241" s="12">
        <v>0</v>
      </c>
      <c r="H3241" s="12">
        <v>0</v>
      </c>
      <c r="I3241" s="13">
        <v>80</v>
      </c>
      <c r="J3241" s="13">
        <v>20</v>
      </c>
      <c r="K3241" s="13">
        <v>0</v>
      </c>
      <c r="L3241" s="13">
        <v>80</v>
      </c>
      <c r="M3241" s="13">
        <v>0</v>
      </c>
      <c r="N3241" s="14">
        <f>D3241*$D$15</f>
        <v>182</v>
      </c>
      <c r="O3241" s="14">
        <f>E3241*$E$15</f>
        <v>0</v>
      </c>
      <c r="P3241" s="14">
        <f>F3241*$F$15</f>
        <v>0</v>
      </c>
      <c r="Q3241" s="14">
        <f>G3241*$G$15</f>
        <v>0</v>
      </c>
      <c r="R3241" s="14">
        <f>H3241*$H$15</f>
        <v>0</v>
      </c>
      <c r="S3241" s="14">
        <f>(N3241/100)*(I3241*$I$15)+(N3241/100)*(J3241*$J$15)+(N3241/100)*(L3241*$L$15)</f>
        <v>491.4</v>
      </c>
      <c r="T3241" s="14">
        <f>(O3241/100)*(K3241*$K$15)</f>
        <v>0</v>
      </c>
      <c r="U3241" s="14">
        <f>(P3241/100)*(K3241*$K$15)+(P3241/100)*(L3241*$L$15)</f>
        <v>0</v>
      </c>
      <c r="V3241" s="14">
        <f>(Q3241/100)*(L3241*$L$15)</f>
        <v>0</v>
      </c>
      <c r="W3241" s="14">
        <f>(R3241/100)*(K3241*$K$15)+(R3241/100)*(L3241*$L$15)</f>
        <v>0</v>
      </c>
      <c r="X3241" s="14">
        <f t="shared" si="1014"/>
        <v>673.4</v>
      </c>
      <c r="Y3241" s="14">
        <f t="shared" si="1015"/>
        <v>0</v>
      </c>
      <c r="Z3241" s="14">
        <f t="shared" si="1016"/>
        <v>0</v>
      </c>
      <c r="AA3241" s="14">
        <f t="shared" si="1017"/>
        <v>0</v>
      </c>
      <c r="AB3241" s="14">
        <f t="shared" si="1019"/>
        <v>0</v>
      </c>
      <c r="AC3241" s="15">
        <f t="shared" si="1018"/>
        <v>673.4</v>
      </c>
      <c r="AD3241" s="48">
        <f>(ROUND(AC3241-AC3229,1)/AC3229)</f>
        <v>0.28266666666666668</v>
      </c>
      <c r="AE3241" s="113"/>
      <c r="AF3241" s="60"/>
    </row>
    <row r="3242" spans="1:32">
      <c r="A3242" s="99"/>
      <c r="B3242" s="91"/>
      <c r="C3242" s="21" t="s">
        <v>326</v>
      </c>
      <c r="D3242" s="12">
        <v>140</v>
      </c>
      <c r="E3242" s="12">
        <v>0</v>
      </c>
      <c r="F3242" s="12">
        <v>0</v>
      </c>
      <c r="G3242" s="12">
        <v>0</v>
      </c>
      <c r="H3242" s="12">
        <v>0</v>
      </c>
      <c r="I3242" s="13">
        <v>80</v>
      </c>
      <c r="J3242" s="13">
        <v>63</v>
      </c>
      <c r="K3242" s="13">
        <v>0</v>
      </c>
      <c r="L3242" s="13">
        <v>0</v>
      </c>
      <c r="M3242" s="13">
        <v>0</v>
      </c>
      <c r="N3242" s="14">
        <f>D3242*$D$16</f>
        <v>182</v>
      </c>
      <c r="O3242" s="14">
        <f>E3242*$E$16</f>
        <v>0</v>
      </c>
      <c r="P3242" s="14">
        <f>F3242*$F$16</f>
        <v>0</v>
      </c>
      <c r="Q3242" s="14">
        <f>G3242*$G$16</f>
        <v>0</v>
      </c>
      <c r="R3242" s="14">
        <f>H3242*$H$16</f>
        <v>0</v>
      </c>
      <c r="S3242" s="14">
        <f>(N3242/100)*(I3242*$I$16)+(N3242/100)*(J3242*$J$16)</f>
        <v>409.31799999999998</v>
      </c>
      <c r="T3242" s="14">
        <f>(O3242/100)*(K3242*$K$16)</f>
        <v>0</v>
      </c>
      <c r="U3242" s="14">
        <f>(P3242/100)*(K3242*$K$16)+(P3242/100)*(L3242*$L$16)</f>
        <v>0</v>
      </c>
      <c r="V3242" s="14">
        <f>(Q3242/100)*(L3242*$L$16)</f>
        <v>0</v>
      </c>
      <c r="W3242" s="14">
        <f>(R3242/100)*(K3242*$K$16)+(R3242/100)*(L3242*$L$16)</f>
        <v>0</v>
      </c>
      <c r="X3242" s="14">
        <f t="shared" si="1014"/>
        <v>591.31799999999998</v>
      </c>
      <c r="Y3242" s="14">
        <f t="shared" si="1015"/>
        <v>0</v>
      </c>
      <c r="Z3242" s="14">
        <f t="shared" si="1016"/>
        <v>0</v>
      </c>
      <c r="AA3242" s="14">
        <f t="shared" si="1017"/>
        <v>0</v>
      </c>
      <c r="AB3242" s="14">
        <f t="shared" si="1019"/>
        <v>0</v>
      </c>
      <c r="AC3242" s="15">
        <f t="shared" si="1018"/>
        <v>591.29999999999995</v>
      </c>
      <c r="AD3242" s="48">
        <f>(ROUND(AC3242-AC3229,1)/AC3229)</f>
        <v>0.12628571428571428</v>
      </c>
      <c r="AE3242" s="111"/>
      <c r="AF3242" s="63"/>
    </row>
    <row r="3243" spans="1:32">
      <c r="A3243" s="99"/>
      <c r="B3243" s="91"/>
      <c r="C3243" s="21" t="s">
        <v>327</v>
      </c>
      <c r="D3243" s="12">
        <v>140</v>
      </c>
      <c r="E3243" s="12">
        <v>0</v>
      </c>
      <c r="F3243" s="12">
        <v>0</v>
      </c>
      <c r="G3243" s="12">
        <v>0</v>
      </c>
      <c r="H3243" s="12">
        <v>0</v>
      </c>
      <c r="I3243" s="13">
        <v>102</v>
      </c>
      <c r="J3243" s="13">
        <v>20</v>
      </c>
      <c r="K3243" s="13">
        <v>0</v>
      </c>
      <c r="L3243" s="13">
        <v>0</v>
      </c>
      <c r="M3243" s="13">
        <v>0</v>
      </c>
      <c r="N3243" s="14">
        <f>D3243*$D$17</f>
        <v>182</v>
      </c>
      <c r="O3243" s="14">
        <f>E3243*$E$17</f>
        <v>0</v>
      </c>
      <c r="P3243" s="14">
        <f>F3243*$F$17</f>
        <v>0</v>
      </c>
      <c r="Q3243" s="14">
        <f>G3243*$G$17</f>
        <v>0</v>
      </c>
      <c r="R3243" s="14">
        <f>H3243*$H$17</f>
        <v>0</v>
      </c>
      <c r="S3243" s="14">
        <f>(N3243/100)*(I3243*$I$17)+(N3243/100)*(J3243*$J$17)</f>
        <v>463.37199999999996</v>
      </c>
      <c r="T3243" s="14">
        <f>(O3243/100)*(K3243*$K$17)</f>
        <v>0</v>
      </c>
      <c r="U3243" s="14">
        <f>(P3243/100)*(K3243*$K$17)+(P3243/100)*(L3243*$L$17)</f>
        <v>0</v>
      </c>
      <c r="V3243" s="14">
        <f>(Q3243/100)*(L3243*$L$17)</f>
        <v>0</v>
      </c>
      <c r="W3243" s="14">
        <f>(R3243/100)*(K3243*$K$17)+(R3243/100)*(L3243*$L$17)</f>
        <v>0</v>
      </c>
      <c r="X3243" s="14">
        <f t="shared" si="1014"/>
        <v>645.37199999999996</v>
      </c>
      <c r="Y3243" s="14">
        <f t="shared" si="1015"/>
        <v>0</v>
      </c>
      <c r="Z3243" s="14">
        <f t="shared" si="1016"/>
        <v>0</v>
      </c>
      <c r="AA3243" s="14">
        <f t="shared" si="1017"/>
        <v>0</v>
      </c>
      <c r="AB3243" s="14">
        <f t="shared" si="1019"/>
        <v>0</v>
      </c>
      <c r="AC3243" s="15">
        <f t="shared" si="1018"/>
        <v>645.4</v>
      </c>
      <c r="AD3243" s="48">
        <f>(ROUND(AC3243-AC3229,1)/AC3229)</f>
        <v>0.22933333333333333</v>
      </c>
      <c r="AE3243" s="113"/>
      <c r="AF3243" s="60"/>
    </row>
    <row r="3244" spans="1:32">
      <c r="A3244" s="106" t="s">
        <v>0</v>
      </c>
      <c r="B3244" s="92" t="s">
        <v>303</v>
      </c>
      <c r="C3244" s="50" t="s">
        <v>242</v>
      </c>
      <c r="D3244" s="11">
        <v>146</v>
      </c>
      <c r="E3244" s="11">
        <v>0</v>
      </c>
      <c r="F3244" s="11">
        <v>0</v>
      </c>
      <c r="G3244" s="11">
        <v>0</v>
      </c>
      <c r="H3244" s="11">
        <v>0</v>
      </c>
      <c r="I3244" s="51">
        <v>60</v>
      </c>
      <c r="J3244" s="51">
        <v>35</v>
      </c>
      <c r="K3244" s="51">
        <v>0</v>
      </c>
      <c r="L3244" s="51">
        <v>0</v>
      </c>
      <c r="M3244" s="51">
        <v>0</v>
      </c>
      <c r="N3244" s="52">
        <f>D3244*$D$3</f>
        <v>219</v>
      </c>
      <c r="O3244" s="52">
        <f>E3244*$E$3</f>
        <v>0</v>
      </c>
      <c r="P3244" s="52">
        <f>F3244*$F$3</f>
        <v>0</v>
      </c>
      <c r="Q3244" s="52">
        <f>G3244*$G$3</f>
        <v>0</v>
      </c>
      <c r="R3244" s="52">
        <f>H3244*$H$3</f>
        <v>0</v>
      </c>
      <c r="S3244" s="52">
        <f>(N3244/100)*(I3244*$I$3)+(N3244/100)*(J3244*$J$3)</f>
        <v>312.07499999999999</v>
      </c>
      <c r="T3244" s="52">
        <f>(O3244/100)*(K3244*$K$3)</f>
        <v>0</v>
      </c>
      <c r="U3244" s="52">
        <f>(P3244/100)*(K3244*$K$3)+(P3244/100)*(L3244*$L$3)</f>
        <v>0</v>
      </c>
      <c r="V3244" s="52">
        <f>(Q3244/100)*(L3244*$L$3)</f>
        <v>0</v>
      </c>
      <c r="W3244" s="52">
        <f>(R3244/100)*(K3244*$K$3)+(R3244/100)*(L3244*$L$3)</f>
        <v>0</v>
      </c>
      <c r="X3244" s="52">
        <f t="shared" si="976"/>
        <v>531.07500000000005</v>
      </c>
      <c r="Y3244" s="52">
        <f t="shared" si="977"/>
        <v>0</v>
      </c>
      <c r="Z3244" s="52">
        <f t="shared" si="978"/>
        <v>0</v>
      </c>
      <c r="AA3244" s="52">
        <f t="shared" si="979"/>
        <v>0</v>
      </c>
      <c r="AB3244" s="52">
        <f>R3244+W3244</f>
        <v>0</v>
      </c>
      <c r="AC3244" s="53">
        <f>ROUND(X3244+Y3244+Z3244+AA3244+AB3244,1)</f>
        <v>531.1</v>
      </c>
      <c r="AD3244" s="58"/>
      <c r="AE3244" s="113"/>
      <c r="AF3244" s="60"/>
    </row>
    <row r="3245" spans="1:32">
      <c r="A3245" s="99" t="s">
        <v>815</v>
      </c>
      <c r="B3245" s="93">
        <v>28</v>
      </c>
      <c r="C3245" s="21" t="s">
        <v>325</v>
      </c>
      <c r="D3245" s="12">
        <v>146</v>
      </c>
      <c r="E3245" s="12">
        <v>0</v>
      </c>
      <c r="F3245" s="12">
        <v>0</v>
      </c>
      <c r="G3245" s="12">
        <v>0</v>
      </c>
      <c r="H3245" s="12">
        <v>0</v>
      </c>
      <c r="I3245" s="13">
        <v>76</v>
      </c>
      <c r="J3245" s="13">
        <v>52</v>
      </c>
      <c r="K3245" s="13">
        <v>0</v>
      </c>
      <c r="L3245" s="13">
        <v>0</v>
      </c>
      <c r="M3245" s="13">
        <v>0</v>
      </c>
      <c r="N3245" s="14">
        <f>D3245*$D$4</f>
        <v>189.8</v>
      </c>
      <c r="O3245" s="14">
        <f>E3245*$E$4</f>
        <v>0</v>
      </c>
      <c r="P3245" s="14">
        <f>F3245*$F$4</f>
        <v>0</v>
      </c>
      <c r="Q3245" s="14">
        <f>G3245*$G$4</f>
        <v>0</v>
      </c>
      <c r="R3245" s="14">
        <f>H3245*$H$4</f>
        <v>0</v>
      </c>
      <c r="S3245" s="14">
        <f>(N3245/100)*(I3245*$I$4)+(N3245/100)*(J3245*$J$4)</f>
        <v>437.29920000000004</v>
      </c>
      <c r="T3245" s="14">
        <f>(O3245/100)*(K3245*$K$4)</f>
        <v>0</v>
      </c>
      <c r="U3245" s="14">
        <f>(P3245/100)*(K3245*$K$4)+(P3245/100)*(L3245*$L$4)</f>
        <v>0</v>
      </c>
      <c r="V3245" s="14">
        <f>(Q3245/100)*(L3245*$L$4)</f>
        <v>0</v>
      </c>
      <c r="W3245" s="14">
        <f>(R3245/100)*(K3245*$K$4)+(R3245/100)*(L3245*$L$4)</f>
        <v>0</v>
      </c>
      <c r="X3245" s="14">
        <f t="shared" si="976"/>
        <v>627.09920000000011</v>
      </c>
      <c r="Y3245" s="14">
        <f t="shared" si="977"/>
        <v>0</v>
      </c>
      <c r="Z3245" s="14">
        <f t="shared" si="978"/>
        <v>0</v>
      </c>
      <c r="AA3245" s="14">
        <f t="shared" si="979"/>
        <v>0</v>
      </c>
      <c r="AB3245" s="14">
        <f>R3245+W3245</f>
        <v>0</v>
      </c>
      <c r="AC3245" s="15">
        <f>ROUND(X3245+Y3245+Z3245+AA3245+AB3245,1)</f>
        <v>627.1</v>
      </c>
      <c r="AD3245" s="48">
        <f>(ROUND(AC3245-AC3244,1)/AC3244)</f>
        <v>0.18075691960082846</v>
      </c>
      <c r="AE3245" s="113" t="s">
        <v>814</v>
      </c>
      <c r="AF3245" s="60"/>
    </row>
    <row r="3246" spans="1:32">
      <c r="A3246" s="99" t="s">
        <v>816</v>
      </c>
      <c r="B3246" s="93">
        <v>10</v>
      </c>
      <c r="C3246" s="21" t="s">
        <v>850</v>
      </c>
      <c r="D3246" s="12">
        <v>146</v>
      </c>
      <c r="E3246" s="12">
        <v>0</v>
      </c>
      <c r="F3246" s="12">
        <v>0</v>
      </c>
      <c r="G3246" s="12">
        <v>0</v>
      </c>
      <c r="H3246" s="12">
        <v>0</v>
      </c>
      <c r="I3246" s="13">
        <v>60</v>
      </c>
      <c r="J3246" s="13">
        <v>35</v>
      </c>
      <c r="K3246" s="13">
        <v>0</v>
      </c>
      <c r="L3246" s="13">
        <v>0</v>
      </c>
      <c r="M3246" s="13">
        <v>0</v>
      </c>
      <c r="N3246" s="14">
        <f>D3246*$D$5</f>
        <v>204.39999999999998</v>
      </c>
      <c r="O3246" s="14">
        <f>E3246*$E$5</f>
        <v>0</v>
      </c>
      <c r="P3246" s="14">
        <f>F3246*$F$5</f>
        <v>0</v>
      </c>
      <c r="Q3246" s="14">
        <f>G3246*$G$5</f>
        <v>0</v>
      </c>
      <c r="R3246" s="14">
        <f>H3246*$H$5</f>
        <v>0</v>
      </c>
      <c r="S3246" s="14">
        <f>(N3246/100)*(I3246*$I$5)+(N3246/100)*(J3246*$J$5)</f>
        <v>291.26999999999992</v>
      </c>
      <c r="T3246" s="14">
        <f>(O3246/100)*(K3246*$K$5)</f>
        <v>0</v>
      </c>
      <c r="U3246" s="14">
        <f>(P3246/100)*(K3246*$K$5)+(P3246/100)*(L3246*$L$5)</f>
        <v>0</v>
      </c>
      <c r="V3246" s="14">
        <f>(Q3246/100)*(L3246*$L$5)</f>
        <v>0</v>
      </c>
      <c r="W3246" s="14">
        <f>(R3246/100)*(K3246*$K$5)+(R3246/100)*(L3246*$L$5)</f>
        <v>0</v>
      </c>
      <c r="X3246" s="14">
        <f t="shared" si="976"/>
        <v>495.6699999999999</v>
      </c>
      <c r="Y3246" s="14">
        <f t="shared" si="977"/>
        <v>0</v>
      </c>
      <c r="Z3246" s="14">
        <f t="shared" si="978"/>
        <v>0</v>
      </c>
      <c r="AA3246" s="14">
        <f t="shared" si="979"/>
        <v>0</v>
      </c>
      <c r="AB3246" s="14">
        <f>R3246+W3246</f>
        <v>0</v>
      </c>
      <c r="AC3246" s="15">
        <f t="shared" ref="AC3246:AC3258" si="1020">ROUND(X3246+Y3246+Z3246+AA3246+AB3246,1)</f>
        <v>495.7</v>
      </c>
      <c r="AD3246" s="48">
        <f>(ROUND(AC3246-AC3244,1)/AC3244)</f>
        <v>-6.6654114102805487E-2</v>
      </c>
      <c r="AE3246" s="113"/>
      <c r="AF3246" s="60"/>
    </row>
    <row r="3247" spans="1:32">
      <c r="A3247" s="99" t="s">
        <v>817</v>
      </c>
      <c r="B3247" s="93">
        <v>0</v>
      </c>
      <c r="C3247" s="21" t="s">
        <v>338</v>
      </c>
      <c r="D3247" s="12">
        <v>146</v>
      </c>
      <c r="E3247" s="12">
        <v>0</v>
      </c>
      <c r="F3247" s="12">
        <v>0</v>
      </c>
      <c r="G3247" s="12">
        <v>0</v>
      </c>
      <c r="H3247" s="12">
        <v>0</v>
      </c>
      <c r="I3247" s="13">
        <v>60</v>
      </c>
      <c r="J3247" s="13">
        <v>35</v>
      </c>
      <c r="K3247" s="13">
        <v>0</v>
      </c>
      <c r="L3247" s="13">
        <v>0</v>
      </c>
      <c r="M3247" s="13">
        <v>0</v>
      </c>
      <c r="N3247" s="14">
        <f>D3247*$D$6</f>
        <v>204.39999999999998</v>
      </c>
      <c r="O3247" s="14">
        <f>E3247*$E$6</f>
        <v>0</v>
      </c>
      <c r="P3247" s="14">
        <f>F3247*$F$6</f>
        <v>0</v>
      </c>
      <c r="Q3247" s="14">
        <f>G3247*$G$6</f>
        <v>0</v>
      </c>
      <c r="R3247" s="14">
        <f>H3247*$H$6</f>
        <v>0</v>
      </c>
      <c r="S3247" s="14">
        <f>(N3247/100)*(I3247*$I$6)+(N3247/100)*(J3247*$J$6)</f>
        <v>291.26999999999992</v>
      </c>
      <c r="T3247" s="14">
        <f>(O3247/100)*(K3247*$K$6)</f>
        <v>0</v>
      </c>
      <c r="U3247" s="14">
        <f>(P3247/100)*(K3247*$K$6)+(P3247/100)*(L3247*$L$6)</f>
        <v>0</v>
      </c>
      <c r="V3247" s="14">
        <f>(Q3247/100)*(L3247*$L$6)</f>
        <v>0</v>
      </c>
      <c r="W3247" s="14">
        <f>(R3247/100)*(K3247*$K$6)+(R3247/100)*(L3247*$L$6)</f>
        <v>0</v>
      </c>
      <c r="X3247" s="14">
        <f t="shared" si="976"/>
        <v>495.6699999999999</v>
      </c>
      <c r="Y3247" s="14">
        <f t="shared" si="977"/>
        <v>0</v>
      </c>
      <c r="Z3247" s="14">
        <f t="shared" si="978"/>
        <v>0</v>
      </c>
      <c r="AA3247" s="14">
        <f t="shared" si="979"/>
        <v>0</v>
      </c>
      <c r="AB3247" s="14">
        <f t="shared" ref="AB3247:AB3258" si="1021">R3247+W3247</f>
        <v>0</v>
      </c>
      <c r="AC3247" s="15">
        <f t="shared" si="1020"/>
        <v>495.7</v>
      </c>
      <c r="AD3247" s="48">
        <f>(ROUND(AC3247-AC3244,1)/AC3244)</f>
        <v>-6.6654114102805487E-2</v>
      </c>
      <c r="AE3247" s="113"/>
      <c r="AF3247" s="60"/>
    </row>
    <row r="3248" spans="1:32">
      <c r="A3248" s="99" t="s">
        <v>818</v>
      </c>
      <c r="B3248" s="93">
        <v>0</v>
      </c>
      <c r="C3248" s="21" t="s">
        <v>339</v>
      </c>
      <c r="D3248" s="12">
        <v>146</v>
      </c>
      <c r="E3248" s="12">
        <v>0</v>
      </c>
      <c r="F3248" s="12">
        <v>0</v>
      </c>
      <c r="G3248" s="12">
        <v>0</v>
      </c>
      <c r="H3248" s="12">
        <v>0</v>
      </c>
      <c r="I3248" s="13">
        <v>60</v>
      </c>
      <c r="J3248" s="13">
        <v>35</v>
      </c>
      <c r="K3248" s="13">
        <v>0</v>
      </c>
      <c r="L3248" s="13">
        <v>0</v>
      </c>
      <c r="M3248" s="13">
        <v>0</v>
      </c>
      <c r="N3248" s="14">
        <f>D3248*$D$7</f>
        <v>204.39999999999998</v>
      </c>
      <c r="O3248" s="14">
        <f>E3248*$E$7</f>
        <v>0</v>
      </c>
      <c r="P3248" s="14">
        <f>F3248*$F$7</f>
        <v>0</v>
      </c>
      <c r="Q3248" s="14">
        <f>G3248*$G$7</f>
        <v>0</v>
      </c>
      <c r="R3248" s="14">
        <f>H3248*$H$7</f>
        <v>0</v>
      </c>
      <c r="S3248" s="14">
        <f>(N3248/100)*(I3248*$I$7)+(N3248/100)*(J3248*$J$7)</f>
        <v>291.26999999999992</v>
      </c>
      <c r="T3248" s="14">
        <f>(O3248/100)*(K3248*$K$7)</f>
        <v>0</v>
      </c>
      <c r="U3248" s="14">
        <f>(P3248/100)*(K3248*$K$7)+(P3248/100)*(L3248*$L$7)</f>
        <v>0</v>
      </c>
      <c r="V3248" s="14">
        <f>(Q3248/100)*(L3248*$L$7)</f>
        <v>0</v>
      </c>
      <c r="W3248" s="14">
        <f>(R3248/100)*(K3248*$K$7)+(R3248/100)*(L3248*$L$7)</f>
        <v>0</v>
      </c>
      <c r="X3248" s="14">
        <f t="shared" si="976"/>
        <v>495.6699999999999</v>
      </c>
      <c r="Y3248" s="14">
        <f t="shared" si="977"/>
        <v>0</v>
      </c>
      <c r="Z3248" s="14">
        <f t="shared" si="978"/>
        <v>0</v>
      </c>
      <c r="AA3248" s="14">
        <f t="shared" si="979"/>
        <v>0</v>
      </c>
      <c r="AB3248" s="14">
        <f t="shared" si="1021"/>
        <v>0</v>
      </c>
      <c r="AC3248" s="15">
        <f t="shared" si="1020"/>
        <v>495.7</v>
      </c>
      <c r="AD3248" s="48">
        <f>(ROUND(AC3248-AC3244,1)/AC3244)</f>
        <v>-6.6654114102805487E-2</v>
      </c>
      <c r="AE3248" s="113"/>
      <c r="AF3248" s="60"/>
    </row>
    <row r="3249" spans="1:32">
      <c r="A3249" s="99" t="s">
        <v>667</v>
      </c>
      <c r="B3249" s="93"/>
      <c r="C3249" s="21" t="s">
        <v>340</v>
      </c>
      <c r="D3249" s="12">
        <v>146</v>
      </c>
      <c r="E3249" s="12">
        <v>0</v>
      </c>
      <c r="F3249" s="12">
        <v>0</v>
      </c>
      <c r="G3249" s="12">
        <v>0</v>
      </c>
      <c r="H3249" s="12">
        <v>0</v>
      </c>
      <c r="I3249" s="13">
        <v>60</v>
      </c>
      <c r="J3249" s="13">
        <v>35</v>
      </c>
      <c r="K3249" s="13">
        <v>0</v>
      </c>
      <c r="L3249" s="13">
        <v>0</v>
      </c>
      <c r="M3249" s="13">
        <v>0</v>
      </c>
      <c r="N3249" s="14">
        <f>D3249*$D$8</f>
        <v>204.39999999999998</v>
      </c>
      <c r="O3249" s="14">
        <f>E3249*$E$8</f>
        <v>0</v>
      </c>
      <c r="P3249" s="14">
        <f>F3249*$F$8</f>
        <v>0</v>
      </c>
      <c r="Q3249" s="14">
        <f>G3249*$G$8</f>
        <v>0</v>
      </c>
      <c r="R3249" s="14">
        <f>H3249*$H$8</f>
        <v>0</v>
      </c>
      <c r="S3249" s="14">
        <f>(N3249/100)*(I3249*$I$8)+(N3249/100)*(J3249*$J$8)</f>
        <v>291.26999999999992</v>
      </c>
      <c r="T3249" s="14">
        <f>(O3249/100)*(K3249*$K$8)</f>
        <v>0</v>
      </c>
      <c r="U3249" s="14">
        <f>(P3249/100)*(K3249*$K$8)+(P3249/100)*(L3249*$L$8)</f>
        <v>0</v>
      </c>
      <c r="V3249" s="14">
        <f>(Q3249/100)*(L3249*$L$8)</f>
        <v>0</v>
      </c>
      <c r="W3249" s="14">
        <f>(R3249/100)*(K3249*$K$8)+(R3249/100)*(L3249*$L$8)</f>
        <v>0</v>
      </c>
      <c r="X3249" s="14">
        <f t="shared" si="976"/>
        <v>495.6699999999999</v>
      </c>
      <c r="Y3249" s="14">
        <f t="shared" si="977"/>
        <v>0</v>
      </c>
      <c r="Z3249" s="14">
        <f t="shared" si="978"/>
        <v>0</v>
      </c>
      <c r="AA3249" s="14">
        <f t="shared" si="979"/>
        <v>0</v>
      </c>
      <c r="AB3249" s="14">
        <f t="shared" si="1021"/>
        <v>0</v>
      </c>
      <c r="AC3249" s="15">
        <f t="shared" si="1020"/>
        <v>495.7</v>
      </c>
      <c r="AD3249" s="48">
        <f>(ROUND(AC3249-AC3244,1)/AC3244)</f>
        <v>-6.6654114102805487E-2</v>
      </c>
      <c r="AE3249" s="113"/>
      <c r="AF3249" s="60"/>
    </row>
    <row r="3250" spans="1:32">
      <c r="A3250" s="99" t="s">
        <v>606</v>
      </c>
      <c r="B3250" s="93"/>
      <c r="C3250" s="21" t="s">
        <v>1</v>
      </c>
      <c r="D3250" s="12">
        <v>73</v>
      </c>
      <c r="E3250" s="12">
        <v>146</v>
      </c>
      <c r="F3250" s="12">
        <v>0</v>
      </c>
      <c r="G3250" s="12">
        <v>0</v>
      </c>
      <c r="H3250" s="12">
        <v>0</v>
      </c>
      <c r="I3250" s="13">
        <v>60</v>
      </c>
      <c r="J3250" s="13">
        <v>35</v>
      </c>
      <c r="K3250" s="13">
        <v>100</v>
      </c>
      <c r="L3250" s="13">
        <v>0</v>
      </c>
      <c r="M3250" s="13">
        <v>0</v>
      </c>
      <c r="N3250" s="14">
        <f>D3250*$D$9</f>
        <v>87.6</v>
      </c>
      <c r="O3250" s="14">
        <f>E3250*$E$9</f>
        <v>189.8</v>
      </c>
      <c r="P3250" s="14">
        <f>F3250*$F$9</f>
        <v>0</v>
      </c>
      <c r="Q3250" s="14">
        <f>G3250*$G$9</f>
        <v>0</v>
      </c>
      <c r="R3250" s="14">
        <f>H3250*$H$9</f>
        <v>0</v>
      </c>
      <c r="S3250" s="14">
        <f>(N3250/100)*(I3250*$I$9)+(N3250/100)*(J3250*$J$9)</f>
        <v>124.82999999999998</v>
      </c>
      <c r="T3250" s="14">
        <f>(O3250/100)*(K3250*$K$9)</f>
        <v>284.70000000000005</v>
      </c>
      <c r="U3250" s="14">
        <f>(P3250/100)*(K3250*$K$9)+(P3250/100)*(L3250*$L$9)</f>
        <v>0</v>
      </c>
      <c r="V3250" s="14">
        <f>(Q3250/100)*(L3250*$L$9)</f>
        <v>0</v>
      </c>
      <c r="W3250" s="14">
        <f>(R3250/100)*(K3250*$K$9)+(R3250/100)*(L3250*$L$9)</f>
        <v>0</v>
      </c>
      <c r="X3250" s="14">
        <f t="shared" si="976"/>
        <v>212.42999999999998</v>
      </c>
      <c r="Y3250" s="14">
        <f t="shared" si="977"/>
        <v>474.50000000000006</v>
      </c>
      <c r="Z3250" s="14">
        <f t="shared" si="978"/>
        <v>0</v>
      </c>
      <c r="AA3250" s="14">
        <f t="shared" si="979"/>
        <v>0</v>
      </c>
      <c r="AB3250" s="14">
        <f t="shared" si="1021"/>
        <v>0</v>
      </c>
      <c r="AC3250" s="15">
        <f t="shared" si="1020"/>
        <v>686.9</v>
      </c>
      <c r="AD3250" s="48">
        <f>(ROUND(AC3250-AC3244,1)/AC3244)</f>
        <v>0.29335341743551119</v>
      </c>
      <c r="AE3250" s="113"/>
      <c r="AF3250" s="60"/>
    </row>
    <row r="3251" spans="1:32">
      <c r="A3251" s="99" t="s">
        <v>845</v>
      </c>
      <c r="B3251" s="93"/>
      <c r="C3251" s="21" t="s">
        <v>2</v>
      </c>
      <c r="D3251" s="12">
        <v>73</v>
      </c>
      <c r="E3251" s="12">
        <v>0</v>
      </c>
      <c r="F3251" s="12">
        <v>146</v>
      </c>
      <c r="G3251" s="12">
        <v>0</v>
      </c>
      <c r="H3251" s="12">
        <v>0</v>
      </c>
      <c r="I3251" s="13">
        <v>60</v>
      </c>
      <c r="J3251" s="13">
        <v>35</v>
      </c>
      <c r="K3251" s="13">
        <v>50</v>
      </c>
      <c r="L3251" s="13">
        <v>50</v>
      </c>
      <c r="M3251" s="13">
        <v>0</v>
      </c>
      <c r="N3251" s="14">
        <f>D3251*$D$10</f>
        <v>87.6</v>
      </c>
      <c r="O3251" s="14">
        <f>E3251*$E$10</f>
        <v>0</v>
      </c>
      <c r="P3251" s="14">
        <f>F3251*$F$10</f>
        <v>189.8</v>
      </c>
      <c r="Q3251" s="14">
        <f>G3251*$G$10</f>
        <v>0</v>
      </c>
      <c r="R3251" s="14">
        <f>H3251*$H$10</f>
        <v>0</v>
      </c>
      <c r="S3251" s="14">
        <f>(N3251/100)*(I3251*$I$10)+(N3251/100)*(J3251*$J$10)</f>
        <v>124.82999999999998</v>
      </c>
      <c r="T3251" s="14">
        <f>(O3251/100)*(K3251*$J$10)</f>
        <v>0</v>
      </c>
      <c r="U3251" s="14">
        <f>(P3251/100)*(K3251*$K$10)+(P3251/100)*(L3251*$L$10)</f>
        <v>284.70000000000005</v>
      </c>
      <c r="V3251" s="14">
        <f>(Q3251/100)*(L3251*$L$10)</f>
        <v>0</v>
      </c>
      <c r="W3251" s="14">
        <f>(R3251/100)*(K3251*$K$10)+(R3251/100)*(L3251*$L$10)</f>
        <v>0</v>
      </c>
      <c r="X3251" s="14">
        <f t="shared" si="976"/>
        <v>212.42999999999998</v>
      </c>
      <c r="Y3251" s="14">
        <f t="shared" si="977"/>
        <v>0</v>
      </c>
      <c r="Z3251" s="14">
        <f t="shared" si="978"/>
        <v>474.50000000000006</v>
      </c>
      <c r="AA3251" s="14">
        <f t="shared" si="979"/>
        <v>0</v>
      </c>
      <c r="AB3251" s="14">
        <f t="shared" si="1021"/>
        <v>0</v>
      </c>
      <c r="AC3251" s="15">
        <f t="shared" si="1020"/>
        <v>686.9</v>
      </c>
      <c r="AD3251" s="48">
        <f>(ROUND(AC3251-AC3244,1)/AC3244)</f>
        <v>0.29335341743551119</v>
      </c>
      <c r="AE3251" s="113"/>
      <c r="AF3251" s="60"/>
    </row>
    <row r="3252" spans="1:32">
      <c r="A3252" s="99" t="s">
        <v>846</v>
      </c>
      <c r="B3252" s="93"/>
      <c r="C3252" s="21" t="s">
        <v>3</v>
      </c>
      <c r="D3252" s="12">
        <v>73</v>
      </c>
      <c r="E3252" s="12">
        <v>0</v>
      </c>
      <c r="F3252" s="12">
        <v>0</v>
      </c>
      <c r="G3252" s="12">
        <v>146</v>
      </c>
      <c r="H3252" s="12">
        <v>0</v>
      </c>
      <c r="I3252" s="13">
        <v>60</v>
      </c>
      <c r="J3252" s="13">
        <v>35</v>
      </c>
      <c r="K3252" s="13">
        <v>0</v>
      </c>
      <c r="L3252" s="13">
        <v>100</v>
      </c>
      <c r="M3252" s="13">
        <v>0</v>
      </c>
      <c r="N3252" s="14">
        <f>D3252*$D$11</f>
        <v>87.6</v>
      </c>
      <c r="O3252" s="14">
        <f>E3252*$E$11</f>
        <v>0</v>
      </c>
      <c r="P3252" s="14">
        <f>F3252*$F$11</f>
        <v>0</v>
      </c>
      <c r="Q3252" s="14">
        <f>G3252*$G$11</f>
        <v>189.8</v>
      </c>
      <c r="R3252" s="14">
        <f>H3252*$H$11</f>
        <v>0</v>
      </c>
      <c r="S3252" s="14">
        <f>(N3252/100)*(I3252*$I$11)+(N3252/100)*(J3252*$J$11)</f>
        <v>124.82999999999998</v>
      </c>
      <c r="T3252" s="14">
        <f>(O3252/100)*(K3252*$K$11)</f>
        <v>0</v>
      </c>
      <c r="U3252" s="14">
        <f>(P3252/100)*(K3252*$K$11)+(P3252/100)*(L3252*$L$11)</f>
        <v>0</v>
      </c>
      <c r="V3252" s="14">
        <f>(Q3252/100)*(L3252*$L$11)</f>
        <v>284.70000000000005</v>
      </c>
      <c r="W3252" s="14">
        <f>(R3252/100)*(K3252*$K$11)+(R3252/100)*(L3252*$L$11)</f>
        <v>0</v>
      </c>
      <c r="X3252" s="14">
        <f t="shared" si="976"/>
        <v>212.42999999999998</v>
      </c>
      <c r="Y3252" s="14">
        <f t="shared" si="977"/>
        <v>0</v>
      </c>
      <c r="Z3252" s="14">
        <f t="shared" si="978"/>
        <v>0</v>
      </c>
      <c r="AA3252" s="14">
        <f t="shared" si="979"/>
        <v>474.50000000000006</v>
      </c>
      <c r="AB3252" s="14">
        <f t="shared" si="1021"/>
        <v>0</v>
      </c>
      <c r="AC3252" s="15">
        <f t="shared" si="1020"/>
        <v>686.9</v>
      </c>
      <c r="AD3252" s="48">
        <f>(ROUND(AC3252-AC3244,1)/AC3244)</f>
        <v>0.29335341743551119</v>
      </c>
      <c r="AE3252" s="113"/>
      <c r="AF3252" s="60"/>
    </row>
    <row r="3253" spans="1:32">
      <c r="A3253" s="99" t="s">
        <v>847</v>
      </c>
      <c r="B3253" s="93"/>
      <c r="C3253" s="21" t="s">
        <v>4</v>
      </c>
      <c r="D3253" s="12">
        <v>73</v>
      </c>
      <c r="E3253" s="12">
        <v>0</v>
      </c>
      <c r="F3253" s="12">
        <v>0</v>
      </c>
      <c r="G3253" s="12">
        <v>0</v>
      </c>
      <c r="H3253" s="12">
        <v>146</v>
      </c>
      <c r="I3253" s="13">
        <v>60</v>
      </c>
      <c r="J3253" s="13">
        <v>35</v>
      </c>
      <c r="K3253" s="13">
        <v>50</v>
      </c>
      <c r="L3253" s="13">
        <v>50</v>
      </c>
      <c r="M3253" s="13">
        <v>0</v>
      </c>
      <c r="N3253" s="14">
        <f>D3253*$D$12</f>
        <v>87.6</v>
      </c>
      <c r="O3253" s="14">
        <f>E3253*$E$12</f>
        <v>0</v>
      </c>
      <c r="P3253" s="14">
        <f>F3253*$F$12</f>
        <v>0</v>
      </c>
      <c r="Q3253" s="14">
        <f>G3253*$G$12</f>
        <v>0</v>
      </c>
      <c r="R3253" s="14">
        <f>H3253*$H$12</f>
        <v>189.8</v>
      </c>
      <c r="S3253" s="14">
        <f>(N3253/100)*(I3253*$I$12)+(N3253/100)*(J3253*$J$12)</f>
        <v>124.82999999999998</v>
      </c>
      <c r="T3253" s="14">
        <f>(O3253/100)*(K3253*$K$12)</f>
        <v>0</v>
      </c>
      <c r="U3253" s="14">
        <f>(P3253/100)*(K3253*$K$12)+(P3253/100)*(L3253*$L$12)</f>
        <v>0</v>
      </c>
      <c r="V3253" s="14">
        <f>(Q3253/100)*(L3253*$L$12)</f>
        <v>0</v>
      </c>
      <c r="W3253" s="14">
        <f>(R3253/100)*(K3253*$K$12)+(R3253/100)*(L3253*$L$12)</f>
        <v>284.70000000000005</v>
      </c>
      <c r="X3253" s="14">
        <f t="shared" si="976"/>
        <v>212.42999999999998</v>
      </c>
      <c r="Y3253" s="14">
        <f t="shared" si="977"/>
        <v>0</v>
      </c>
      <c r="Z3253" s="14">
        <f t="shared" si="978"/>
        <v>0</v>
      </c>
      <c r="AA3253" s="14">
        <f t="shared" si="979"/>
        <v>0</v>
      </c>
      <c r="AB3253" s="14">
        <f t="shared" si="1021"/>
        <v>474.50000000000006</v>
      </c>
      <c r="AC3253" s="15">
        <f t="shared" si="1020"/>
        <v>686.9</v>
      </c>
      <c r="AD3253" s="48">
        <f>(ROUND(AC3253-AC3244,1)/AC3244)</f>
        <v>0.29335341743551119</v>
      </c>
      <c r="AE3253" s="113"/>
      <c r="AF3253" s="60"/>
    </row>
    <row r="3254" spans="1:32">
      <c r="A3254" s="99" t="s">
        <v>848</v>
      </c>
      <c r="B3254" s="93"/>
      <c r="C3254" s="21" t="s">
        <v>328</v>
      </c>
      <c r="D3254" s="12">
        <v>146</v>
      </c>
      <c r="E3254" s="12">
        <v>0</v>
      </c>
      <c r="F3254" s="12">
        <v>0</v>
      </c>
      <c r="G3254" s="12">
        <v>0</v>
      </c>
      <c r="H3254" s="12">
        <v>0</v>
      </c>
      <c r="I3254" s="13">
        <v>60</v>
      </c>
      <c r="J3254" s="13">
        <v>35</v>
      </c>
      <c r="K3254" s="13">
        <v>0</v>
      </c>
      <c r="L3254" s="13">
        <v>0</v>
      </c>
      <c r="M3254" s="13">
        <v>77</v>
      </c>
      <c r="N3254" s="14">
        <f>D3254*$D$13</f>
        <v>189.8</v>
      </c>
      <c r="O3254" s="14">
        <f>E3254*$E$13</f>
        <v>0</v>
      </c>
      <c r="P3254" s="14">
        <f>F3254*$F$13</f>
        <v>0</v>
      </c>
      <c r="Q3254" s="14">
        <f>G3254*$G$13</f>
        <v>0</v>
      </c>
      <c r="R3254" s="14">
        <f>H3254*$H$13</f>
        <v>0</v>
      </c>
      <c r="S3254" s="14">
        <f>(N3254/100)*(I3254*$I$14)+(N3254/100)*(J3254*$J$14)+(N3254/100)*(M3254*$M$14)</f>
        <v>489.68400000000008</v>
      </c>
      <c r="T3254" s="14">
        <f>(O3254/100)*(K3254*$K$13)+(O3254/100)*(M3254*$M$13)</f>
        <v>0</v>
      </c>
      <c r="U3254" s="14">
        <f>(P3254/100)*(K3254*$K$13)+(P3254/100)*(L3254*$L$13)+(P3254/100)*(M3254*$M$13)</f>
        <v>0</v>
      </c>
      <c r="V3254" s="14">
        <f>(Q3254/100)*(L3254*$L$13)+(Q3254/100)*(M3254*$M$13)</f>
        <v>0</v>
      </c>
      <c r="W3254" s="14">
        <f>(R3254/100)*(K3254*$K$13)+(R3254/100)*(L3254*$L$13)+(R3254/100)*(M3254*$M$13)</f>
        <v>0</v>
      </c>
      <c r="X3254" s="14">
        <f t="shared" si="976"/>
        <v>679.48400000000015</v>
      </c>
      <c r="Y3254" s="14">
        <f t="shared" si="977"/>
        <v>0</v>
      </c>
      <c r="Z3254" s="14">
        <f t="shared" si="978"/>
        <v>0</v>
      </c>
      <c r="AA3254" s="14">
        <f t="shared" si="979"/>
        <v>0</v>
      </c>
      <c r="AB3254" s="14">
        <f t="shared" si="1021"/>
        <v>0</v>
      </c>
      <c r="AC3254" s="15">
        <f t="shared" si="1020"/>
        <v>679.5</v>
      </c>
      <c r="AD3254" s="48">
        <f>(ROUND(AC3254-AC3244,1)/AC3244)</f>
        <v>0.27942007154961401</v>
      </c>
      <c r="AE3254" s="113"/>
      <c r="AF3254" s="60"/>
    </row>
    <row r="3255" spans="1:32">
      <c r="A3255" s="99" t="s">
        <v>849</v>
      </c>
      <c r="B3255" s="93"/>
      <c r="C3255" s="21" t="s">
        <v>329</v>
      </c>
      <c r="D3255" s="12">
        <v>146</v>
      </c>
      <c r="E3255" s="12">
        <v>0</v>
      </c>
      <c r="F3255" s="12">
        <v>0</v>
      </c>
      <c r="G3255" s="12">
        <v>0</v>
      </c>
      <c r="H3255" s="12">
        <v>0</v>
      </c>
      <c r="I3255" s="13">
        <v>60</v>
      </c>
      <c r="J3255" s="13">
        <v>35</v>
      </c>
      <c r="K3255" s="13">
        <v>77</v>
      </c>
      <c r="L3255" s="13">
        <v>0</v>
      </c>
      <c r="M3255" s="13">
        <v>0</v>
      </c>
      <c r="N3255" s="14">
        <f>D3255*$D$14</f>
        <v>189.8</v>
      </c>
      <c r="O3255" s="14">
        <f>E3255*$E$14</f>
        <v>0</v>
      </c>
      <c r="P3255" s="14">
        <f>F3255*$F$14</f>
        <v>0</v>
      </c>
      <c r="Q3255" s="14">
        <f>G3255*$G$14</f>
        <v>0</v>
      </c>
      <c r="R3255" s="14">
        <f>H3255*$H$14</f>
        <v>0</v>
      </c>
      <c r="S3255" s="14">
        <f>(N3255/100)*(I3255*$I$14)+(N3255/100)*(J3255*$J$14)+(N3255/100)*(K3255*$K$14)</f>
        <v>489.68400000000008</v>
      </c>
      <c r="T3255" s="14">
        <f>(O3255/100)*(K3255*$K$14)</f>
        <v>0</v>
      </c>
      <c r="U3255" s="14">
        <f>(P3255/100)*(K3255*$K$14)+(P3255/100)*(L3255*$L$14)</f>
        <v>0</v>
      </c>
      <c r="V3255" s="14">
        <f>(Q3255/100)*(L3255*$L$14)</f>
        <v>0</v>
      </c>
      <c r="W3255" s="14">
        <f>(R3255/100)*(K3255*$L$14)+(R3255/100)*(L3255*$M$14)</f>
        <v>0</v>
      </c>
      <c r="X3255" s="14">
        <f t="shared" si="976"/>
        <v>679.48400000000015</v>
      </c>
      <c r="Y3255" s="14">
        <f t="shared" si="977"/>
        <v>0</v>
      </c>
      <c r="Z3255" s="14">
        <f t="shared" si="978"/>
        <v>0</v>
      </c>
      <c r="AA3255" s="14">
        <f t="shared" si="979"/>
        <v>0</v>
      </c>
      <c r="AB3255" s="14">
        <f t="shared" si="1021"/>
        <v>0</v>
      </c>
      <c r="AC3255" s="15">
        <f t="shared" si="1020"/>
        <v>679.5</v>
      </c>
      <c r="AD3255" s="48">
        <f>(ROUND(AC3255-AC3244,1)/AC3244)</f>
        <v>0.27942007154961401</v>
      </c>
      <c r="AE3255" s="113"/>
      <c r="AF3255" s="60"/>
    </row>
    <row r="3256" spans="1:32">
      <c r="A3256" s="99"/>
      <c r="B3256" s="93"/>
      <c r="C3256" s="21" t="s">
        <v>330</v>
      </c>
      <c r="D3256" s="12">
        <v>146</v>
      </c>
      <c r="E3256" s="12">
        <v>0</v>
      </c>
      <c r="F3256" s="12">
        <v>0</v>
      </c>
      <c r="G3256" s="12">
        <v>0</v>
      </c>
      <c r="H3256" s="12">
        <v>0</v>
      </c>
      <c r="I3256" s="13">
        <v>60</v>
      </c>
      <c r="J3256" s="13">
        <v>35</v>
      </c>
      <c r="K3256" s="13">
        <v>0</v>
      </c>
      <c r="L3256" s="13">
        <v>77</v>
      </c>
      <c r="M3256" s="13">
        <v>0</v>
      </c>
      <c r="N3256" s="14">
        <f>D3256*$D$15</f>
        <v>189.8</v>
      </c>
      <c r="O3256" s="14">
        <f>E3256*$E$15</f>
        <v>0</v>
      </c>
      <c r="P3256" s="14">
        <f>F3256*$F$15</f>
        <v>0</v>
      </c>
      <c r="Q3256" s="14">
        <f>G3256*$G$15</f>
        <v>0</v>
      </c>
      <c r="R3256" s="14">
        <f>H3256*$H$15</f>
        <v>0</v>
      </c>
      <c r="S3256" s="14">
        <f>(N3256/100)*(I3256*$I$15)+(N3256/100)*(J3256*$J$15)+(N3256/100)*(L3256*$L$15)</f>
        <v>489.68400000000008</v>
      </c>
      <c r="T3256" s="14">
        <f>(O3256/100)*(K3256*$K$15)</f>
        <v>0</v>
      </c>
      <c r="U3256" s="14">
        <f>(P3256/100)*(K3256*$K$15)+(P3256/100)*(L3256*$L$15)</f>
        <v>0</v>
      </c>
      <c r="V3256" s="14">
        <f>(Q3256/100)*(L3256*$L$15)</f>
        <v>0</v>
      </c>
      <c r="W3256" s="14">
        <f>(R3256/100)*(K3256*$K$15)+(R3256/100)*(L3256*$L$15)</f>
        <v>0</v>
      </c>
      <c r="X3256" s="14">
        <f t="shared" si="976"/>
        <v>679.48400000000015</v>
      </c>
      <c r="Y3256" s="14">
        <f t="shared" si="977"/>
        <v>0</v>
      </c>
      <c r="Z3256" s="14">
        <f t="shared" si="978"/>
        <v>0</v>
      </c>
      <c r="AA3256" s="14">
        <f t="shared" si="979"/>
        <v>0</v>
      </c>
      <c r="AB3256" s="14">
        <f t="shared" si="1021"/>
        <v>0</v>
      </c>
      <c r="AC3256" s="15">
        <f t="shared" si="1020"/>
        <v>679.5</v>
      </c>
      <c r="AD3256" s="48">
        <f>(ROUND(AC3256-AC3244,1)/AC3244)</f>
        <v>0.27942007154961401</v>
      </c>
      <c r="AE3256" s="113"/>
      <c r="AF3256" s="60"/>
    </row>
    <row r="3257" spans="1:32">
      <c r="A3257" s="99"/>
      <c r="B3257" s="93"/>
      <c r="C3257" s="21" t="s">
        <v>326</v>
      </c>
      <c r="D3257" s="12">
        <v>146</v>
      </c>
      <c r="E3257" s="12">
        <v>0</v>
      </c>
      <c r="F3257" s="12">
        <v>0</v>
      </c>
      <c r="G3257" s="12">
        <v>0</v>
      </c>
      <c r="H3257" s="12">
        <v>0</v>
      </c>
      <c r="I3257" s="13">
        <v>60</v>
      </c>
      <c r="J3257" s="13">
        <v>68</v>
      </c>
      <c r="K3257" s="13">
        <v>0</v>
      </c>
      <c r="L3257" s="13">
        <v>0</v>
      </c>
      <c r="M3257" s="13">
        <v>0</v>
      </c>
      <c r="N3257" s="14">
        <f>D3257*$D$16</f>
        <v>189.8</v>
      </c>
      <c r="O3257" s="14">
        <f>E3257*$E$16</f>
        <v>0</v>
      </c>
      <c r="P3257" s="14">
        <f>F3257*$F$16</f>
        <v>0</v>
      </c>
      <c r="Q3257" s="14">
        <f>G3257*$G$16</f>
        <v>0</v>
      </c>
      <c r="R3257" s="14">
        <f>H3257*$H$16</f>
        <v>0</v>
      </c>
      <c r="S3257" s="14">
        <f>(N3257/100)*(I3257*$I$16)+(N3257/100)*(J3257*$J$16)</f>
        <v>410.72719999999998</v>
      </c>
      <c r="T3257" s="14">
        <f>(O3257/100)*(K3257*$K$16)</f>
        <v>0</v>
      </c>
      <c r="U3257" s="14">
        <f>(P3257/100)*(K3257*$K$16)+(P3257/100)*(L3257*$L$16)</f>
        <v>0</v>
      </c>
      <c r="V3257" s="14">
        <f>(Q3257/100)*(L3257*$L$16)</f>
        <v>0</v>
      </c>
      <c r="W3257" s="14">
        <f>(R3257/100)*(K3257*$K$16)+(R3257/100)*(L3257*$L$16)</f>
        <v>0</v>
      </c>
      <c r="X3257" s="14">
        <f t="shared" si="976"/>
        <v>600.52719999999999</v>
      </c>
      <c r="Y3257" s="14">
        <f t="shared" si="977"/>
        <v>0</v>
      </c>
      <c r="Z3257" s="14">
        <f t="shared" si="978"/>
        <v>0</v>
      </c>
      <c r="AA3257" s="14">
        <f t="shared" si="979"/>
        <v>0</v>
      </c>
      <c r="AB3257" s="14">
        <f t="shared" si="1021"/>
        <v>0</v>
      </c>
      <c r="AC3257" s="15">
        <f t="shared" si="1020"/>
        <v>600.5</v>
      </c>
      <c r="AD3257" s="48">
        <f>(ROUND(AC3257-AC3244,1)/AC3244)</f>
        <v>0.13067218979476558</v>
      </c>
      <c r="AE3257" s="113"/>
      <c r="AF3257" s="60"/>
    </row>
    <row r="3258" spans="1:32">
      <c r="A3258" s="99"/>
      <c r="B3258" s="93"/>
      <c r="C3258" s="21" t="s">
        <v>327</v>
      </c>
      <c r="D3258" s="12">
        <v>146</v>
      </c>
      <c r="E3258" s="12">
        <v>0</v>
      </c>
      <c r="F3258" s="12">
        <v>0</v>
      </c>
      <c r="G3258" s="12">
        <v>0</v>
      </c>
      <c r="H3258" s="12">
        <v>0</v>
      </c>
      <c r="I3258" s="13">
        <v>91</v>
      </c>
      <c r="J3258" s="13">
        <v>35</v>
      </c>
      <c r="K3258" s="13">
        <v>0</v>
      </c>
      <c r="L3258" s="13">
        <v>0</v>
      </c>
      <c r="M3258" s="13">
        <v>0</v>
      </c>
      <c r="N3258" s="14">
        <f>D3258*$D$17</f>
        <v>189.8</v>
      </c>
      <c r="O3258" s="14">
        <f>E3258*$E$17</f>
        <v>0</v>
      </c>
      <c r="P3258" s="14">
        <f>F3258*$F$17</f>
        <v>0</v>
      </c>
      <c r="Q3258" s="14">
        <f>G3258*$G$17</f>
        <v>0</v>
      </c>
      <c r="R3258" s="14">
        <f>H3258*$H$17</f>
        <v>0</v>
      </c>
      <c r="S3258" s="14">
        <f>(N3258/100)*(I3258*$I$17)+(N3258/100)*(J3258*$J$17)</f>
        <v>463.6814</v>
      </c>
      <c r="T3258" s="14">
        <f>(O3258/100)*(K3258*$K$17)</f>
        <v>0</v>
      </c>
      <c r="U3258" s="14">
        <f>(P3258/100)*(K3258*$K$17)+(P3258/100)*(L3258*$L$17)</f>
        <v>0</v>
      </c>
      <c r="V3258" s="14">
        <f>(Q3258/100)*(L3258*$L$17)</f>
        <v>0</v>
      </c>
      <c r="W3258" s="14">
        <f>(R3258/100)*(K3258*$K$17)+(R3258/100)*(L3258*$L$17)</f>
        <v>0</v>
      </c>
      <c r="X3258" s="14">
        <f t="shared" si="976"/>
        <v>653.48140000000001</v>
      </c>
      <c r="Y3258" s="14">
        <f t="shared" si="977"/>
        <v>0</v>
      </c>
      <c r="Z3258" s="14">
        <f t="shared" si="978"/>
        <v>0</v>
      </c>
      <c r="AA3258" s="14">
        <f t="shared" si="979"/>
        <v>0</v>
      </c>
      <c r="AB3258" s="14">
        <f t="shared" si="1021"/>
        <v>0</v>
      </c>
      <c r="AC3258" s="15">
        <f t="shared" si="1020"/>
        <v>653.5</v>
      </c>
      <c r="AD3258" s="48">
        <f>(ROUND(AC3258-AC3244,1)/AC3244)</f>
        <v>0.2304650724910563</v>
      </c>
      <c r="AE3258" s="113"/>
      <c r="AF3258" s="60"/>
    </row>
    <row r="3259" spans="1:32">
      <c r="A3259" s="106" t="s">
        <v>0</v>
      </c>
      <c r="B3259" s="90" t="s">
        <v>304</v>
      </c>
      <c r="C3259" s="50" t="s">
        <v>242</v>
      </c>
      <c r="D3259" s="11">
        <v>145</v>
      </c>
      <c r="E3259" s="11">
        <v>0</v>
      </c>
      <c r="F3259" s="11">
        <v>0</v>
      </c>
      <c r="G3259" s="11">
        <v>0</v>
      </c>
      <c r="H3259" s="11">
        <v>0</v>
      </c>
      <c r="I3259" s="51">
        <v>70</v>
      </c>
      <c r="J3259" s="51">
        <v>25</v>
      </c>
      <c r="K3259" s="51">
        <v>0</v>
      </c>
      <c r="L3259" s="51">
        <v>0</v>
      </c>
      <c r="M3259" s="51">
        <v>0</v>
      </c>
      <c r="N3259" s="52">
        <f>D3259*$D$3</f>
        <v>217.5</v>
      </c>
      <c r="O3259" s="52">
        <f>E3259*$E$3</f>
        <v>0</v>
      </c>
      <c r="P3259" s="52">
        <f>F3259*$F$3</f>
        <v>0</v>
      </c>
      <c r="Q3259" s="52">
        <f>G3259*$G$3</f>
        <v>0</v>
      </c>
      <c r="R3259" s="52">
        <f>H3259*$H$3</f>
        <v>0</v>
      </c>
      <c r="S3259" s="52">
        <f>(N3259/100)*(I3259*$I$3)+(N3259/100)*(J3259*$J$3)</f>
        <v>309.9375</v>
      </c>
      <c r="T3259" s="52">
        <f>(O3259/100)*(K3259*$K$3)</f>
        <v>0</v>
      </c>
      <c r="U3259" s="52">
        <f>(P3259/100)*(K3259*$K$3)+(P3259/100)*(L3259*$L$3)</f>
        <v>0</v>
      </c>
      <c r="V3259" s="52">
        <f>(Q3259/100)*(L3259*$L$3)</f>
        <v>0</v>
      </c>
      <c r="W3259" s="52">
        <f>(R3259/100)*(K3259*$K$3)+(R3259/100)*(L3259*$L$3)</f>
        <v>0</v>
      </c>
      <c r="X3259" s="52">
        <f t="shared" si="976"/>
        <v>527.4375</v>
      </c>
      <c r="Y3259" s="52">
        <f t="shared" si="977"/>
        <v>0</v>
      </c>
      <c r="Z3259" s="52">
        <f t="shared" si="978"/>
        <v>0</v>
      </c>
      <c r="AA3259" s="52">
        <f t="shared" si="979"/>
        <v>0</v>
      </c>
      <c r="AB3259" s="52">
        <f>R3259+W3259</f>
        <v>0</v>
      </c>
      <c r="AC3259" s="53">
        <f>ROUND(X3259+Y3259+Z3259+AA3259+AB3259,1)</f>
        <v>527.4</v>
      </c>
      <c r="AD3259" s="58"/>
      <c r="AE3259" s="113"/>
      <c r="AF3259" s="60"/>
    </row>
    <row r="3260" spans="1:32">
      <c r="A3260" s="99" t="s">
        <v>815</v>
      </c>
      <c r="B3260" s="91">
        <v>35</v>
      </c>
      <c r="C3260" s="21" t="s">
        <v>325</v>
      </c>
      <c r="D3260" s="12">
        <v>145</v>
      </c>
      <c r="E3260" s="12">
        <v>0</v>
      </c>
      <c r="F3260" s="12">
        <v>0</v>
      </c>
      <c r="G3260" s="12">
        <v>0</v>
      </c>
      <c r="H3260" s="12">
        <v>0</v>
      </c>
      <c r="I3260" s="13">
        <v>85</v>
      </c>
      <c r="J3260" s="13">
        <v>42</v>
      </c>
      <c r="K3260" s="13">
        <v>0</v>
      </c>
      <c r="L3260" s="13">
        <v>0</v>
      </c>
      <c r="M3260" s="13">
        <v>0</v>
      </c>
      <c r="N3260" s="14">
        <f>D3260*$D$4</f>
        <v>188.5</v>
      </c>
      <c r="O3260" s="14">
        <f>E3260*$E$4</f>
        <v>0</v>
      </c>
      <c r="P3260" s="14">
        <f>F3260*$F$4</f>
        <v>0</v>
      </c>
      <c r="Q3260" s="14">
        <f>G3260*$G$4</f>
        <v>0</v>
      </c>
      <c r="R3260" s="14">
        <f>H3260*$H$4</f>
        <v>0</v>
      </c>
      <c r="S3260" s="14">
        <f>(N3260/100)*(I3260*$I$4)+(N3260/100)*(J3260*$J$4)</f>
        <v>430.91100000000006</v>
      </c>
      <c r="T3260" s="14">
        <f>(O3260/100)*(K3260*$K$4)</f>
        <v>0</v>
      </c>
      <c r="U3260" s="14">
        <f>(P3260/100)*(K3260*$K$4)+(P3260/100)*(L3260*$L$4)</f>
        <v>0</v>
      </c>
      <c r="V3260" s="14">
        <f>(Q3260/100)*(L3260*$L$4)</f>
        <v>0</v>
      </c>
      <c r="W3260" s="14">
        <f>(R3260/100)*(K3260*$K$4)+(R3260/100)*(L3260*$L$4)</f>
        <v>0</v>
      </c>
      <c r="X3260" s="14">
        <f t="shared" ref="X3260:X3273" si="1022">N3260+S3260</f>
        <v>619.41100000000006</v>
      </c>
      <c r="Y3260" s="14">
        <f t="shared" ref="Y3260:Y3273" si="1023">O3260+T3260</f>
        <v>0</v>
      </c>
      <c r="Z3260" s="14">
        <f t="shared" ref="Z3260:Z3273" si="1024">P3260+U3260</f>
        <v>0</v>
      </c>
      <c r="AA3260" s="14">
        <f t="shared" ref="AA3260:AA3273" si="1025">Q3260+V3260</f>
        <v>0</v>
      </c>
      <c r="AB3260" s="14">
        <f>R3260+W3260</f>
        <v>0</v>
      </c>
      <c r="AC3260" s="15">
        <f>ROUND(X3260+Y3260+Z3260+AA3260+AB3260,1)</f>
        <v>619.4</v>
      </c>
      <c r="AD3260" s="48">
        <f>(ROUND(AC3260-AC3259,1)/AC3259)</f>
        <v>0.17444065225635191</v>
      </c>
      <c r="AE3260" s="113" t="s">
        <v>814</v>
      </c>
      <c r="AF3260" s="60"/>
    </row>
    <row r="3261" spans="1:32">
      <c r="A3261" s="99" t="s">
        <v>816</v>
      </c>
      <c r="B3261" s="91">
        <v>0</v>
      </c>
      <c r="C3261" s="21" t="s">
        <v>850</v>
      </c>
      <c r="D3261" s="12">
        <v>145</v>
      </c>
      <c r="E3261" s="12">
        <v>0</v>
      </c>
      <c r="F3261" s="12">
        <v>0</v>
      </c>
      <c r="G3261" s="12">
        <v>0</v>
      </c>
      <c r="H3261" s="12">
        <v>0</v>
      </c>
      <c r="I3261" s="13">
        <v>70</v>
      </c>
      <c r="J3261" s="13">
        <v>25</v>
      </c>
      <c r="K3261" s="13">
        <v>0</v>
      </c>
      <c r="L3261" s="13">
        <v>0</v>
      </c>
      <c r="M3261" s="13">
        <v>0</v>
      </c>
      <c r="N3261" s="14">
        <f>D3261*$D$5</f>
        <v>203</v>
      </c>
      <c r="O3261" s="14">
        <f>E3261*$E$5</f>
        <v>0</v>
      </c>
      <c r="P3261" s="14">
        <f>F3261*$F$5</f>
        <v>0</v>
      </c>
      <c r="Q3261" s="14">
        <f>G3261*$G$5</f>
        <v>0</v>
      </c>
      <c r="R3261" s="14">
        <f>H3261*$H$5</f>
        <v>0</v>
      </c>
      <c r="S3261" s="14">
        <f>(N3261/100)*(I3261*$I$5)+(N3261/100)*(J3261*$J$5)</f>
        <v>289.27499999999998</v>
      </c>
      <c r="T3261" s="14">
        <f>(O3261/100)*(K3261*$K$5)</f>
        <v>0</v>
      </c>
      <c r="U3261" s="14">
        <f>(P3261/100)*(K3261*$K$5)+(P3261/100)*(L3261*$L$5)</f>
        <v>0</v>
      </c>
      <c r="V3261" s="14">
        <f>(Q3261/100)*(L3261*$L$5)</f>
        <v>0</v>
      </c>
      <c r="W3261" s="14">
        <f>(R3261/100)*(K3261*$K$5)+(R3261/100)*(L3261*$L$5)</f>
        <v>0</v>
      </c>
      <c r="X3261" s="14">
        <f t="shared" si="1022"/>
        <v>492.27499999999998</v>
      </c>
      <c r="Y3261" s="14">
        <f t="shared" si="1023"/>
        <v>0</v>
      </c>
      <c r="Z3261" s="14">
        <f t="shared" si="1024"/>
        <v>0</v>
      </c>
      <c r="AA3261" s="14">
        <f t="shared" si="1025"/>
        <v>0</v>
      </c>
      <c r="AB3261" s="14">
        <f>R3261+W3261</f>
        <v>0</v>
      </c>
      <c r="AC3261" s="15">
        <f t="shared" ref="AC3261:AC3273" si="1026">ROUND(X3261+Y3261+Z3261+AA3261+AB3261,1)</f>
        <v>492.3</v>
      </c>
      <c r="AD3261" s="48">
        <f>(ROUND(AC3261-AC3259,1)/AC3259)</f>
        <v>-6.655290102389079E-2</v>
      </c>
      <c r="AE3261" s="113"/>
      <c r="AF3261" s="60"/>
    </row>
    <row r="3262" spans="1:32">
      <c r="A3262" s="99" t="s">
        <v>817</v>
      </c>
      <c r="B3262" s="91">
        <v>0</v>
      </c>
      <c r="C3262" s="21" t="s">
        <v>338</v>
      </c>
      <c r="D3262" s="12">
        <v>145</v>
      </c>
      <c r="E3262" s="12">
        <v>0</v>
      </c>
      <c r="F3262" s="12">
        <v>0</v>
      </c>
      <c r="G3262" s="12">
        <v>0</v>
      </c>
      <c r="H3262" s="12">
        <v>0</v>
      </c>
      <c r="I3262" s="13">
        <v>70</v>
      </c>
      <c r="J3262" s="13">
        <v>25</v>
      </c>
      <c r="K3262" s="13">
        <v>0</v>
      </c>
      <c r="L3262" s="13">
        <v>0</v>
      </c>
      <c r="M3262" s="13">
        <v>0</v>
      </c>
      <c r="N3262" s="14">
        <f>D3262*$D$6</f>
        <v>203</v>
      </c>
      <c r="O3262" s="14">
        <f>E3262*$E$6</f>
        <v>0</v>
      </c>
      <c r="P3262" s="14">
        <f>F3262*$F$6</f>
        <v>0</v>
      </c>
      <c r="Q3262" s="14">
        <f>G3262*$G$6</f>
        <v>0</v>
      </c>
      <c r="R3262" s="14">
        <f>H3262*$H$6</f>
        <v>0</v>
      </c>
      <c r="S3262" s="14">
        <f>(N3262/100)*(I3262*$I$6)+(N3262/100)*(J3262*$J$6)</f>
        <v>289.27499999999998</v>
      </c>
      <c r="T3262" s="14">
        <f>(O3262/100)*(K3262*$K$6)</f>
        <v>0</v>
      </c>
      <c r="U3262" s="14">
        <f>(P3262/100)*(K3262*$K$6)+(P3262/100)*(L3262*$L$6)</f>
        <v>0</v>
      </c>
      <c r="V3262" s="14">
        <f>(Q3262/100)*(L3262*$L$6)</f>
        <v>0</v>
      </c>
      <c r="W3262" s="14">
        <f>(R3262/100)*(K3262*$K$6)+(R3262/100)*(L3262*$L$6)</f>
        <v>0</v>
      </c>
      <c r="X3262" s="14">
        <f t="shared" si="1022"/>
        <v>492.27499999999998</v>
      </c>
      <c r="Y3262" s="14">
        <f t="shared" si="1023"/>
        <v>0</v>
      </c>
      <c r="Z3262" s="14">
        <f t="shared" si="1024"/>
        <v>0</v>
      </c>
      <c r="AA3262" s="14">
        <f t="shared" si="1025"/>
        <v>0</v>
      </c>
      <c r="AB3262" s="14">
        <f t="shared" ref="AB3262:AB3273" si="1027">R3262+W3262</f>
        <v>0</v>
      </c>
      <c r="AC3262" s="15">
        <f t="shared" si="1026"/>
        <v>492.3</v>
      </c>
      <c r="AD3262" s="48">
        <f>(ROUND(AC3262-AC3259,1)/AC3259)</f>
        <v>-6.655290102389079E-2</v>
      </c>
      <c r="AE3262" s="113"/>
      <c r="AF3262" s="60"/>
    </row>
    <row r="3263" spans="1:32">
      <c r="A3263" s="99" t="s">
        <v>818</v>
      </c>
      <c r="B3263" s="91">
        <v>0</v>
      </c>
      <c r="C3263" s="21" t="s">
        <v>339</v>
      </c>
      <c r="D3263" s="12">
        <v>145</v>
      </c>
      <c r="E3263" s="12">
        <v>0</v>
      </c>
      <c r="F3263" s="12">
        <v>0</v>
      </c>
      <c r="G3263" s="12">
        <v>0</v>
      </c>
      <c r="H3263" s="12">
        <v>0</v>
      </c>
      <c r="I3263" s="13">
        <v>70</v>
      </c>
      <c r="J3263" s="13">
        <v>25</v>
      </c>
      <c r="K3263" s="13">
        <v>0</v>
      </c>
      <c r="L3263" s="13">
        <v>0</v>
      </c>
      <c r="M3263" s="13">
        <v>0</v>
      </c>
      <c r="N3263" s="14">
        <f>D3263*$D$7</f>
        <v>203</v>
      </c>
      <c r="O3263" s="14">
        <f>E3263*$E$7</f>
        <v>0</v>
      </c>
      <c r="P3263" s="14">
        <f>F3263*$F$7</f>
        <v>0</v>
      </c>
      <c r="Q3263" s="14">
        <f>G3263*$G$7</f>
        <v>0</v>
      </c>
      <c r="R3263" s="14">
        <f>H3263*$H$7</f>
        <v>0</v>
      </c>
      <c r="S3263" s="14">
        <f>(N3263/100)*(I3263*$I$7)+(N3263/100)*(J3263*$J$7)</f>
        <v>289.27499999999998</v>
      </c>
      <c r="T3263" s="14">
        <f>(O3263/100)*(K3263*$K$7)</f>
        <v>0</v>
      </c>
      <c r="U3263" s="14">
        <f>(P3263/100)*(K3263*$K$7)+(P3263/100)*(L3263*$L$7)</f>
        <v>0</v>
      </c>
      <c r="V3263" s="14">
        <f>(Q3263/100)*(L3263*$L$7)</f>
        <v>0</v>
      </c>
      <c r="W3263" s="14">
        <f>(R3263/100)*(K3263*$K$7)+(R3263/100)*(L3263*$L$7)</f>
        <v>0</v>
      </c>
      <c r="X3263" s="14">
        <f t="shared" si="1022"/>
        <v>492.27499999999998</v>
      </c>
      <c r="Y3263" s="14">
        <f t="shared" si="1023"/>
        <v>0</v>
      </c>
      <c r="Z3263" s="14">
        <f t="shared" si="1024"/>
        <v>0</v>
      </c>
      <c r="AA3263" s="14">
        <f t="shared" si="1025"/>
        <v>0</v>
      </c>
      <c r="AB3263" s="14">
        <f t="shared" si="1027"/>
        <v>0</v>
      </c>
      <c r="AC3263" s="15">
        <f t="shared" si="1026"/>
        <v>492.3</v>
      </c>
      <c r="AD3263" s="48">
        <f>(ROUND(AC3263-AC3259,1)/AC3259)</f>
        <v>-6.655290102389079E-2</v>
      </c>
      <c r="AE3263" s="113"/>
      <c r="AF3263" s="60"/>
    </row>
    <row r="3264" spans="1:32">
      <c r="A3264" s="99" t="s">
        <v>667</v>
      </c>
      <c r="B3264" s="91"/>
      <c r="C3264" s="21" t="s">
        <v>340</v>
      </c>
      <c r="D3264" s="12">
        <v>145</v>
      </c>
      <c r="E3264" s="12">
        <v>0</v>
      </c>
      <c r="F3264" s="12">
        <v>0</v>
      </c>
      <c r="G3264" s="12">
        <v>0</v>
      </c>
      <c r="H3264" s="12">
        <v>0</v>
      </c>
      <c r="I3264" s="13">
        <v>70</v>
      </c>
      <c r="J3264" s="13">
        <v>25</v>
      </c>
      <c r="K3264" s="13">
        <v>0</v>
      </c>
      <c r="L3264" s="13">
        <v>0</v>
      </c>
      <c r="M3264" s="13">
        <v>0</v>
      </c>
      <c r="N3264" s="14">
        <f>D3264*$D$8</f>
        <v>203</v>
      </c>
      <c r="O3264" s="14">
        <f>E3264*$E$8</f>
        <v>0</v>
      </c>
      <c r="P3264" s="14">
        <f>F3264*$F$8</f>
        <v>0</v>
      </c>
      <c r="Q3264" s="14">
        <f>G3264*$G$8</f>
        <v>0</v>
      </c>
      <c r="R3264" s="14">
        <f>H3264*$H$8</f>
        <v>0</v>
      </c>
      <c r="S3264" s="14">
        <f>(N3264/100)*(I3264*$I$8)+(N3264/100)*(J3264*$J$8)</f>
        <v>289.27499999999998</v>
      </c>
      <c r="T3264" s="14">
        <f>(O3264/100)*(K3264*$K$8)</f>
        <v>0</v>
      </c>
      <c r="U3264" s="14">
        <f>(P3264/100)*(K3264*$K$8)+(P3264/100)*(L3264*$L$8)</f>
        <v>0</v>
      </c>
      <c r="V3264" s="14">
        <f>(Q3264/100)*(L3264*$L$8)</f>
        <v>0</v>
      </c>
      <c r="W3264" s="14">
        <f>(R3264/100)*(K3264*$K$8)+(R3264/100)*(L3264*$L$8)</f>
        <v>0</v>
      </c>
      <c r="X3264" s="14">
        <f t="shared" si="1022"/>
        <v>492.27499999999998</v>
      </c>
      <c r="Y3264" s="14">
        <f t="shared" si="1023"/>
        <v>0</v>
      </c>
      <c r="Z3264" s="14">
        <f t="shared" si="1024"/>
        <v>0</v>
      </c>
      <c r="AA3264" s="14">
        <f t="shared" si="1025"/>
        <v>0</v>
      </c>
      <c r="AB3264" s="14">
        <f t="shared" si="1027"/>
        <v>0</v>
      </c>
      <c r="AC3264" s="15">
        <f t="shared" si="1026"/>
        <v>492.3</v>
      </c>
      <c r="AD3264" s="48">
        <f>(ROUND(AC3264-AC3259,1)/AC3259)</f>
        <v>-6.655290102389079E-2</v>
      </c>
      <c r="AE3264" s="113"/>
      <c r="AF3264" s="60"/>
    </row>
    <row r="3265" spans="1:32">
      <c r="A3265" s="99" t="s">
        <v>606</v>
      </c>
      <c r="B3265" s="91"/>
      <c r="C3265" s="21" t="s">
        <v>1</v>
      </c>
      <c r="D3265" s="12">
        <v>73</v>
      </c>
      <c r="E3265" s="12">
        <v>145</v>
      </c>
      <c r="F3265" s="12">
        <v>0</v>
      </c>
      <c r="G3265" s="12">
        <v>0</v>
      </c>
      <c r="H3265" s="12">
        <v>0</v>
      </c>
      <c r="I3265" s="13">
        <v>70</v>
      </c>
      <c r="J3265" s="13">
        <v>25</v>
      </c>
      <c r="K3265" s="13">
        <v>100</v>
      </c>
      <c r="L3265" s="13">
        <v>0</v>
      </c>
      <c r="M3265" s="13">
        <v>0</v>
      </c>
      <c r="N3265" s="14">
        <f>D3265*$D$9</f>
        <v>87.6</v>
      </c>
      <c r="O3265" s="14">
        <f>E3265*$E$9</f>
        <v>188.5</v>
      </c>
      <c r="P3265" s="14">
        <f>F3265*$F$9</f>
        <v>0</v>
      </c>
      <c r="Q3265" s="14">
        <f>G3265*$G$9</f>
        <v>0</v>
      </c>
      <c r="R3265" s="14">
        <f>H3265*$H$9</f>
        <v>0</v>
      </c>
      <c r="S3265" s="14">
        <f>(N3265/100)*(I3265*$I$9)+(N3265/100)*(J3265*$J$9)</f>
        <v>124.82999999999998</v>
      </c>
      <c r="T3265" s="14">
        <f>(O3265/100)*(K3265*$K$9)</f>
        <v>282.75</v>
      </c>
      <c r="U3265" s="14">
        <f>(P3265/100)*(K3265*$K$9)+(P3265/100)*(L3265*$L$9)</f>
        <v>0</v>
      </c>
      <c r="V3265" s="14">
        <f>(Q3265/100)*(L3265*$L$9)</f>
        <v>0</v>
      </c>
      <c r="W3265" s="14">
        <f>(R3265/100)*(K3265*$K$9)+(R3265/100)*(L3265*$L$9)</f>
        <v>0</v>
      </c>
      <c r="X3265" s="14">
        <f t="shared" si="1022"/>
        <v>212.42999999999998</v>
      </c>
      <c r="Y3265" s="14">
        <f t="shared" si="1023"/>
        <v>471.25</v>
      </c>
      <c r="Z3265" s="14">
        <f t="shared" si="1024"/>
        <v>0</v>
      </c>
      <c r="AA3265" s="14">
        <f t="shared" si="1025"/>
        <v>0</v>
      </c>
      <c r="AB3265" s="14">
        <f t="shared" si="1027"/>
        <v>0</v>
      </c>
      <c r="AC3265" s="15">
        <f t="shared" si="1026"/>
        <v>683.7</v>
      </c>
      <c r="AD3265" s="48">
        <f>(ROUND(AC3265-AC3259,1)/AC3259)</f>
        <v>0.29635949943117185</v>
      </c>
      <c r="AE3265" s="113"/>
      <c r="AF3265" s="60"/>
    </row>
    <row r="3266" spans="1:32">
      <c r="A3266" s="99" t="s">
        <v>845</v>
      </c>
      <c r="B3266" s="91"/>
      <c r="C3266" s="21" t="s">
        <v>2</v>
      </c>
      <c r="D3266" s="12">
        <v>73</v>
      </c>
      <c r="E3266" s="12">
        <v>0</v>
      </c>
      <c r="F3266" s="12">
        <v>145</v>
      </c>
      <c r="G3266" s="12">
        <v>0</v>
      </c>
      <c r="H3266" s="12">
        <v>0</v>
      </c>
      <c r="I3266" s="13">
        <v>70</v>
      </c>
      <c r="J3266" s="13">
        <v>25</v>
      </c>
      <c r="K3266" s="13">
        <v>50</v>
      </c>
      <c r="L3266" s="13">
        <v>50</v>
      </c>
      <c r="M3266" s="13">
        <v>0</v>
      </c>
      <c r="N3266" s="14">
        <f>D3266*$D$10</f>
        <v>87.6</v>
      </c>
      <c r="O3266" s="14">
        <f>E3266*$E$10</f>
        <v>0</v>
      </c>
      <c r="P3266" s="14">
        <f>F3266*$F$10</f>
        <v>188.5</v>
      </c>
      <c r="Q3266" s="14">
        <f>G3266*$G$10</f>
        <v>0</v>
      </c>
      <c r="R3266" s="14">
        <f>H3266*$H$10</f>
        <v>0</v>
      </c>
      <c r="S3266" s="14">
        <f>(N3266/100)*(I3266*$I$10)+(N3266/100)*(J3266*$J$10)</f>
        <v>124.82999999999998</v>
      </c>
      <c r="T3266" s="14">
        <f>(O3266/100)*(K3266*$J$10)</f>
        <v>0</v>
      </c>
      <c r="U3266" s="14">
        <f>(P3266/100)*(K3266*$K$10)+(P3266/100)*(L3266*$L$10)</f>
        <v>282.75</v>
      </c>
      <c r="V3266" s="14">
        <f>(Q3266/100)*(L3266*$L$10)</f>
        <v>0</v>
      </c>
      <c r="W3266" s="14">
        <f>(R3266/100)*(K3266*$K$10)+(R3266/100)*(L3266*$L$10)</f>
        <v>0</v>
      </c>
      <c r="X3266" s="14">
        <f t="shared" si="1022"/>
        <v>212.42999999999998</v>
      </c>
      <c r="Y3266" s="14">
        <f t="shared" si="1023"/>
        <v>0</v>
      </c>
      <c r="Z3266" s="14">
        <f t="shared" si="1024"/>
        <v>471.25</v>
      </c>
      <c r="AA3266" s="14">
        <f t="shared" si="1025"/>
        <v>0</v>
      </c>
      <c r="AB3266" s="14">
        <f t="shared" si="1027"/>
        <v>0</v>
      </c>
      <c r="AC3266" s="15">
        <f t="shared" si="1026"/>
        <v>683.7</v>
      </c>
      <c r="AD3266" s="48">
        <f>(ROUND(AC3266-AC3259,1)/AC3259)</f>
        <v>0.29635949943117185</v>
      </c>
      <c r="AE3266" s="113"/>
      <c r="AF3266" s="60"/>
    </row>
    <row r="3267" spans="1:32">
      <c r="A3267" s="99" t="s">
        <v>846</v>
      </c>
      <c r="B3267" s="91"/>
      <c r="C3267" s="21" t="s">
        <v>3</v>
      </c>
      <c r="D3267" s="12">
        <v>73</v>
      </c>
      <c r="E3267" s="12">
        <v>0</v>
      </c>
      <c r="F3267" s="12">
        <v>0</v>
      </c>
      <c r="G3267" s="12">
        <v>145</v>
      </c>
      <c r="H3267" s="12">
        <v>0</v>
      </c>
      <c r="I3267" s="13">
        <v>70</v>
      </c>
      <c r="J3267" s="13">
        <v>25</v>
      </c>
      <c r="K3267" s="13">
        <v>0</v>
      </c>
      <c r="L3267" s="13">
        <v>100</v>
      </c>
      <c r="M3267" s="13">
        <v>0</v>
      </c>
      <c r="N3267" s="14">
        <f>D3267*$D$11</f>
        <v>87.6</v>
      </c>
      <c r="O3267" s="14">
        <f>E3267*$E$11</f>
        <v>0</v>
      </c>
      <c r="P3267" s="14">
        <f>F3267*$F$11</f>
        <v>0</v>
      </c>
      <c r="Q3267" s="14">
        <f>G3267*$G$11</f>
        <v>188.5</v>
      </c>
      <c r="R3267" s="14">
        <f>H3267*$H$11</f>
        <v>0</v>
      </c>
      <c r="S3267" s="14">
        <f>(N3267/100)*(I3267*$I$11)+(N3267/100)*(J3267*$J$11)</f>
        <v>124.82999999999998</v>
      </c>
      <c r="T3267" s="14">
        <f>(O3267/100)*(K3267*$K$11)</f>
        <v>0</v>
      </c>
      <c r="U3267" s="14">
        <f>(P3267/100)*(K3267*$K$11)+(P3267/100)*(L3267*$L$11)</f>
        <v>0</v>
      </c>
      <c r="V3267" s="14">
        <f>(Q3267/100)*(L3267*$L$11)</f>
        <v>282.75</v>
      </c>
      <c r="W3267" s="14">
        <f>(R3267/100)*(K3267*$K$11)+(R3267/100)*(L3267*$L$11)</f>
        <v>0</v>
      </c>
      <c r="X3267" s="14">
        <f t="shared" si="1022"/>
        <v>212.42999999999998</v>
      </c>
      <c r="Y3267" s="14">
        <f t="shared" si="1023"/>
        <v>0</v>
      </c>
      <c r="Z3267" s="14">
        <f t="shared" si="1024"/>
        <v>0</v>
      </c>
      <c r="AA3267" s="14">
        <f t="shared" si="1025"/>
        <v>471.25</v>
      </c>
      <c r="AB3267" s="14">
        <f t="shared" si="1027"/>
        <v>0</v>
      </c>
      <c r="AC3267" s="15">
        <f t="shared" si="1026"/>
        <v>683.7</v>
      </c>
      <c r="AD3267" s="48">
        <f>(ROUND(AC3267-AC3259,1)/AC3259)</f>
        <v>0.29635949943117185</v>
      </c>
      <c r="AE3267" s="113"/>
      <c r="AF3267" s="60"/>
    </row>
    <row r="3268" spans="1:32">
      <c r="A3268" s="99" t="s">
        <v>847</v>
      </c>
      <c r="B3268" s="91"/>
      <c r="C3268" s="21" t="s">
        <v>4</v>
      </c>
      <c r="D3268" s="12">
        <v>73</v>
      </c>
      <c r="E3268" s="12">
        <v>0</v>
      </c>
      <c r="F3268" s="12">
        <v>0</v>
      </c>
      <c r="G3268" s="12">
        <v>0</v>
      </c>
      <c r="H3268" s="12">
        <v>145</v>
      </c>
      <c r="I3268" s="13">
        <v>70</v>
      </c>
      <c r="J3268" s="13">
        <v>25</v>
      </c>
      <c r="K3268" s="13">
        <v>50</v>
      </c>
      <c r="L3268" s="13">
        <v>50</v>
      </c>
      <c r="M3268" s="13">
        <v>0</v>
      </c>
      <c r="N3268" s="14">
        <f>D3268*$D$12</f>
        <v>87.6</v>
      </c>
      <c r="O3268" s="14">
        <f>E3268*$E$12</f>
        <v>0</v>
      </c>
      <c r="P3268" s="14">
        <f>F3268*$F$12</f>
        <v>0</v>
      </c>
      <c r="Q3268" s="14">
        <f>G3268*$G$12</f>
        <v>0</v>
      </c>
      <c r="R3268" s="14">
        <f>H3268*$H$12</f>
        <v>188.5</v>
      </c>
      <c r="S3268" s="14">
        <f>(N3268/100)*(I3268*$I$12)+(N3268/100)*(J3268*$J$12)</f>
        <v>124.82999999999998</v>
      </c>
      <c r="T3268" s="14">
        <f>(O3268/100)*(K3268*$K$12)</f>
        <v>0</v>
      </c>
      <c r="U3268" s="14">
        <f>(P3268/100)*(K3268*$K$12)+(P3268/100)*(L3268*$L$12)</f>
        <v>0</v>
      </c>
      <c r="V3268" s="14">
        <f>(Q3268/100)*(L3268*$L$12)</f>
        <v>0</v>
      </c>
      <c r="W3268" s="14">
        <f>(R3268/100)*(K3268*$K$12)+(R3268/100)*(L3268*$L$12)</f>
        <v>282.75</v>
      </c>
      <c r="X3268" s="14">
        <f t="shared" si="1022"/>
        <v>212.42999999999998</v>
      </c>
      <c r="Y3268" s="14">
        <f t="shared" si="1023"/>
        <v>0</v>
      </c>
      <c r="Z3268" s="14">
        <f t="shared" si="1024"/>
        <v>0</v>
      </c>
      <c r="AA3268" s="14">
        <f t="shared" si="1025"/>
        <v>0</v>
      </c>
      <c r="AB3268" s="14">
        <f t="shared" si="1027"/>
        <v>471.25</v>
      </c>
      <c r="AC3268" s="15">
        <f t="shared" si="1026"/>
        <v>683.7</v>
      </c>
      <c r="AD3268" s="48">
        <f>(ROUND(AC3268-AC3259,1)/AC3259)</f>
        <v>0.29635949943117185</v>
      </c>
      <c r="AE3268" s="113"/>
      <c r="AF3268" s="60"/>
    </row>
    <row r="3269" spans="1:32">
      <c r="A3269" s="99" t="s">
        <v>848</v>
      </c>
      <c r="B3269" s="91"/>
      <c r="C3269" s="21" t="s">
        <v>328</v>
      </c>
      <c r="D3269" s="12">
        <v>145</v>
      </c>
      <c r="E3269" s="12">
        <v>0</v>
      </c>
      <c r="F3269" s="12">
        <v>0</v>
      </c>
      <c r="G3269" s="12">
        <v>0</v>
      </c>
      <c r="H3269" s="12">
        <v>0</v>
      </c>
      <c r="I3269" s="13">
        <v>70</v>
      </c>
      <c r="J3269" s="13">
        <v>25</v>
      </c>
      <c r="K3269" s="13">
        <v>0</v>
      </c>
      <c r="L3269" s="13">
        <v>0</v>
      </c>
      <c r="M3269" s="13">
        <v>77</v>
      </c>
      <c r="N3269" s="14">
        <f>D3269*$D$13</f>
        <v>188.5</v>
      </c>
      <c r="O3269" s="14">
        <f>E3269*$E$13</f>
        <v>0</v>
      </c>
      <c r="P3269" s="14">
        <f>F3269*$F$13</f>
        <v>0</v>
      </c>
      <c r="Q3269" s="14">
        <f>G3269*$G$13</f>
        <v>0</v>
      </c>
      <c r="R3269" s="14">
        <f>H3269*$H$13</f>
        <v>0</v>
      </c>
      <c r="S3269" s="14">
        <f>(N3269/100)*(I3269*$I$14)+(N3269/100)*(J3269*$J$14)+(N3269/100)*(M3269*$M$14)</f>
        <v>486.33000000000004</v>
      </c>
      <c r="T3269" s="14">
        <f>(O3269/100)*(K3269*$K$13)+(O3269/100)*(M3269*$M$13)</f>
        <v>0</v>
      </c>
      <c r="U3269" s="14">
        <f>(P3269/100)*(K3269*$K$13)+(P3269/100)*(L3269*$L$13)+(P3269/100)*(M3269*$M$13)</f>
        <v>0</v>
      </c>
      <c r="V3269" s="14">
        <f>(Q3269/100)*(L3269*$L$13)+(Q3269/100)*(M3269*$M$13)</f>
        <v>0</v>
      </c>
      <c r="W3269" s="14">
        <f>(R3269/100)*(K3269*$K$13)+(R3269/100)*(L3269*$L$13)+(R3269/100)*(M3269*$M$13)</f>
        <v>0</v>
      </c>
      <c r="X3269" s="14">
        <f t="shared" si="1022"/>
        <v>674.83</v>
      </c>
      <c r="Y3269" s="14">
        <f t="shared" si="1023"/>
        <v>0</v>
      </c>
      <c r="Z3269" s="14">
        <f t="shared" si="1024"/>
        <v>0</v>
      </c>
      <c r="AA3269" s="14">
        <f t="shared" si="1025"/>
        <v>0</v>
      </c>
      <c r="AB3269" s="14">
        <f t="shared" si="1027"/>
        <v>0</v>
      </c>
      <c r="AC3269" s="15">
        <f t="shared" si="1026"/>
        <v>674.8</v>
      </c>
      <c r="AD3269" s="48">
        <f>(ROUND(AC3269-AC3259,1)/AC3259)</f>
        <v>0.27948426241941604</v>
      </c>
      <c r="AE3269" s="113"/>
      <c r="AF3269" s="60"/>
    </row>
    <row r="3270" spans="1:32">
      <c r="A3270" s="99" t="s">
        <v>849</v>
      </c>
      <c r="B3270" s="91"/>
      <c r="C3270" s="21" t="s">
        <v>329</v>
      </c>
      <c r="D3270" s="12">
        <v>145</v>
      </c>
      <c r="E3270" s="12">
        <v>0</v>
      </c>
      <c r="F3270" s="12">
        <v>0</v>
      </c>
      <c r="G3270" s="12">
        <v>0</v>
      </c>
      <c r="H3270" s="12">
        <v>0</v>
      </c>
      <c r="I3270" s="13">
        <v>70</v>
      </c>
      <c r="J3270" s="13">
        <v>25</v>
      </c>
      <c r="K3270" s="13">
        <v>77</v>
      </c>
      <c r="L3270" s="13">
        <v>0</v>
      </c>
      <c r="M3270" s="13">
        <v>0</v>
      </c>
      <c r="N3270" s="14">
        <f>D3270*$D$14</f>
        <v>188.5</v>
      </c>
      <c r="O3270" s="14">
        <f>E3270*$E$14</f>
        <v>0</v>
      </c>
      <c r="P3270" s="14">
        <f>F3270*$F$14</f>
        <v>0</v>
      </c>
      <c r="Q3270" s="14">
        <f>G3270*$G$14</f>
        <v>0</v>
      </c>
      <c r="R3270" s="14">
        <f>H3270*$H$14</f>
        <v>0</v>
      </c>
      <c r="S3270" s="14">
        <f>(N3270/100)*(I3270*$I$14)+(N3270/100)*(J3270*$J$14)+(N3270/100)*(K3270*$K$14)</f>
        <v>486.33000000000004</v>
      </c>
      <c r="T3270" s="14">
        <f>(O3270/100)*(K3270*$K$14)</f>
        <v>0</v>
      </c>
      <c r="U3270" s="14">
        <f>(P3270/100)*(K3270*$K$14)+(P3270/100)*(L3270*$L$14)</f>
        <v>0</v>
      </c>
      <c r="V3270" s="14">
        <f>(Q3270/100)*(L3270*$L$14)</f>
        <v>0</v>
      </c>
      <c r="W3270" s="14">
        <f>(R3270/100)*(K3270*$L$14)+(R3270/100)*(L3270*$M$14)</f>
        <v>0</v>
      </c>
      <c r="X3270" s="14">
        <f t="shared" si="1022"/>
        <v>674.83</v>
      </c>
      <c r="Y3270" s="14">
        <f t="shared" si="1023"/>
        <v>0</v>
      </c>
      <c r="Z3270" s="14">
        <f t="shared" si="1024"/>
        <v>0</v>
      </c>
      <c r="AA3270" s="14">
        <f t="shared" si="1025"/>
        <v>0</v>
      </c>
      <c r="AB3270" s="14">
        <f t="shared" si="1027"/>
        <v>0</v>
      </c>
      <c r="AC3270" s="15">
        <f t="shared" si="1026"/>
        <v>674.8</v>
      </c>
      <c r="AD3270" s="48">
        <f>(ROUND(AC3270-AC3259,1)/AC3259)</f>
        <v>0.27948426241941604</v>
      </c>
      <c r="AE3270" s="113"/>
      <c r="AF3270" s="60"/>
    </row>
    <row r="3271" spans="1:32">
      <c r="A3271" s="99"/>
      <c r="B3271" s="91"/>
      <c r="C3271" s="21" t="s">
        <v>330</v>
      </c>
      <c r="D3271" s="12">
        <v>145</v>
      </c>
      <c r="E3271" s="12">
        <v>0</v>
      </c>
      <c r="F3271" s="12">
        <v>0</v>
      </c>
      <c r="G3271" s="12">
        <v>0</v>
      </c>
      <c r="H3271" s="12">
        <v>0</v>
      </c>
      <c r="I3271" s="13">
        <v>70</v>
      </c>
      <c r="J3271" s="13">
        <v>25</v>
      </c>
      <c r="K3271" s="13">
        <v>0</v>
      </c>
      <c r="L3271" s="13">
        <v>77</v>
      </c>
      <c r="M3271" s="13">
        <v>0</v>
      </c>
      <c r="N3271" s="14">
        <f>D3271*$D$15</f>
        <v>188.5</v>
      </c>
      <c r="O3271" s="14">
        <f>E3271*$E$15</f>
        <v>0</v>
      </c>
      <c r="P3271" s="14">
        <f>F3271*$F$15</f>
        <v>0</v>
      </c>
      <c r="Q3271" s="14">
        <f>G3271*$G$15</f>
        <v>0</v>
      </c>
      <c r="R3271" s="14">
        <f>H3271*$H$15</f>
        <v>0</v>
      </c>
      <c r="S3271" s="14">
        <f>(N3271/100)*(I3271*$I$15)+(N3271/100)*(J3271*$J$15)+(N3271/100)*(L3271*$L$15)</f>
        <v>486.33000000000004</v>
      </c>
      <c r="T3271" s="14">
        <f>(O3271/100)*(K3271*$K$15)</f>
        <v>0</v>
      </c>
      <c r="U3271" s="14">
        <f>(P3271/100)*(K3271*$K$15)+(P3271/100)*(L3271*$L$15)</f>
        <v>0</v>
      </c>
      <c r="V3271" s="14">
        <f>(Q3271/100)*(L3271*$L$15)</f>
        <v>0</v>
      </c>
      <c r="W3271" s="14">
        <f>(R3271/100)*(K3271*$K$15)+(R3271/100)*(L3271*$L$15)</f>
        <v>0</v>
      </c>
      <c r="X3271" s="14">
        <f t="shared" si="1022"/>
        <v>674.83</v>
      </c>
      <c r="Y3271" s="14">
        <f t="shared" si="1023"/>
        <v>0</v>
      </c>
      <c r="Z3271" s="14">
        <f t="shared" si="1024"/>
        <v>0</v>
      </c>
      <c r="AA3271" s="14">
        <f t="shared" si="1025"/>
        <v>0</v>
      </c>
      <c r="AB3271" s="14">
        <f t="shared" si="1027"/>
        <v>0</v>
      </c>
      <c r="AC3271" s="15">
        <f t="shared" si="1026"/>
        <v>674.8</v>
      </c>
      <c r="AD3271" s="48">
        <f>(ROUND(AC3271-AC3259,1)/AC3259)</f>
        <v>0.27948426241941604</v>
      </c>
      <c r="AE3271" s="113"/>
      <c r="AF3271" s="60"/>
    </row>
    <row r="3272" spans="1:32">
      <c r="A3272" s="99"/>
      <c r="B3272" s="91"/>
      <c r="C3272" s="21" t="s">
        <v>326</v>
      </c>
      <c r="D3272" s="12">
        <v>145</v>
      </c>
      <c r="E3272" s="12">
        <v>0</v>
      </c>
      <c r="F3272" s="12">
        <v>0</v>
      </c>
      <c r="G3272" s="12">
        <v>0</v>
      </c>
      <c r="H3272" s="12">
        <v>0</v>
      </c>
      <c r="I3272" s="13">
        <v>70</v>
      </c>
      <c r="J3272" s="13">
        <v>63</v>
      </c>
      <c r="K3272" s="13">
        <v>0</v>
      </c>
      <c r="L3272" s="13">
        <v>0</v>
      </c>
      <c r="M3272" s="13">
        <v>0</v>
      </c>
      <c r="N3272" s="14">
        <f>D3272*$D$16</f>
        <v>188.5</v>
      </c>
      <c r="O3272" s="14">
        <f>E3272*$E$16</f>
        <v>0</v>
      </c>
      <c r="P3272" s="14">
        <f>F3272*$F$16</f>
        <v>0</v>
      </c>
      <c r="Q3272" s="14">
        <f>G3272*$G$16</f>
        <v>0</v>
      </c>
      <c r="R3272" s="14">
        <f>H3272*$H$16</f>
        <v>0</v>
      </c>
      <c r="S3272" s="14">
        <f>(N3272/100)*(I3272*$I$16)+(N3272/100)*(J3272*$J$16)</f>
        <v>405.08649999999994</v>
      </c>
      <c r="T3272" s="14">
        <f>(O3272/100)*(K3272*$K$16)</f>
        <v>0</v>
      </c>
      <c r="U3272" s="14">
        <f>(P3272/100)*(K3272*$K$16)+(P3272/100)*(L3272*$L$16)</f>
        <v>0</v>
      </c>
      <c r="V3272" s="14">
        <f>(Q3272/100)*(L3272*$L$16)</f>
        <v>0</v>
      </c>
      <c r="W3272" s="14">
        <f>(R3272/100)*(K3272*$K$16)+(R3272/100)*(L3272*$L$16)</f>
        <v>0</v>
      </c>
      <c r="X3272" s="14">
        <f t="shared" si="1022"/>
        <v>593.58649999999989</v>
      </c>
      <c r="Y3272" s="14">
        <f t="shared" si="1023"/>
        <v>0</v>
      </c>
      <c r="Z3272" s="14">
        <f t="shared" si="1024"/>
        <v>0</v>
      </c>
      <c r="AA3272" s="14">
        <f t="shared" si="1025"/>
        <v>0</v>
      </c>
      <c r="AB3272" s="14">
        <f t="shared" si="1027"/>
        <v>0</v>
      </c>
      <c r="AC3272" s="15">
        <f t="shared" si="1026"/>
        <v>593.6</v>
      </c>
      <c r="AD3272" s="48">
        <f>(ROUND(AC3272-AC3259,1)/AC3259)</f>
        <v>0.1255214258627228</v>
      </c>
      <c r="AE3272" s="113"/>
      <c r="AF3272" s="60"/>
    </row>
    <row r="3273" spans="1:32">
      <c r="A3273" s="99"/>
      <c r="B3273" s="91"/>
      <c r="C3273" s="21" t="s">
        <v>327</v>
      </c>
      <c r="D3273" s="12">
        <v>145</v>
      </c>
      <c r="E3273" s="12">
        <v>0</v>
      </c>
      <c r="F3273" s="12">
        <v>0</v>
      </c>
      <c r="G3273" s="12">
        <v>0</v>
      </c>
      <c r="H3273" s="12">
        <v>0</v>
      </c>
      <c r="I3273" s="13">
        <v>95</v>
      </c>
      <c r="J3273" s="13">
        <v>25</v>
      </c>
      <c r="K3273" s="13">
        <v>0</v>
      </c>
      <c r="L3273" s="13">
        <v>0</v>
      </c>
      <c r="M3273" s="13">
        <v>0</v>
      </c>
      <c r="N3273" s="14">
        <f>D3273*$D$17</f>
        <v>188.5</v>
      </c>
      <c r="O3273" s="14">
        <f>E3273*$E$17</f>
        <v>0</v>
      </c>
      <c r="P3273" s="14">
        <f>F3273*$F$17</f>
        <v>0</v>
      </c>
      <c r="Q3273" s="14">
        <f>G3273*$G$17</f>
        <v>0</v>
      </c>
      <c r="R3273" s="14">
        <f>H3273*$H$17</f>
        <v>0</v>
      </c>
      <c r="S3273" s="14">
        <f>(N3273/100)*(I3273*$I$17)+(N3273/100)*(J3273*$J$17)</f>
        <v>458.99749999999995</v>
      </c>
      <c r="T3273" s="14">
        <f>(O3273/100)*(K3273*$K$17)</f>
        <v>0</v>
      </c>
      <c r="U3273" s="14">
        <f>(P3273/100)*(K3273*$K$17)+(P3273/100)*(L3273*$L$17)</f>
        <v>0</v>
      </c>
      <c r="V3273" s="14">
        <f>(Q3273/100)*(L3273*$L$17)</f>
        <v>0</v>
      </c>
      <c r="W3273" s="14">
        <f>(R3273/100)*(K3273*$K$17)+(R3273/100)*(L3273*$L$17)</f>
        <v>0</v>
      </c>
      <c r="X3273" s="14">
        <f t="shared" si="1022"/>
        <v>647.49749999999995</v>
      </c>
      <c r="Y3273" s="14">
        <f t="shared" si="1023"/>
        <v>0</v>
      </c>
      <c r="Z3273" s="14">
        <f t="shared" si="1024"/>
        <v>0</v>
      </c>
      <c r="AA3273" s="14">
        <f t="shared" si="1025"/>
        <v>0</v>
      </c>
      <c r="AB3273" s="14">
        <f t="shared" si="1027"/>
        <v>0</v>
      </c>
      <c r="AC3273" s="15">
        <f t="shared" si="1026"/>
        <v>647.5</v>
      </c>
      <c r="AD3273" s="48">
        <f>(ROUND(AC3273-AC3259,1)/AC3259)</f>
        <v>0.22772089495638984</v>
      </c>
      <c r="AE3273" s="113"/>
      <c r="AF3273" s="60"/>
    </row>
    <row r="3274" spans="1:32">
      <c r="A3274" s="106" t="s">
        <v>0</v>
      </c>
      <c r="B3274" s="92" t="s">
        <v>311</v>
      </c>
      <c r="C3274" s="50" t="s">
        <v>242</v>
      </c>
      <c r="D3274" s="11">
        <v>142</v>
      </c>
      <c r="E3274" s="11">
        <v>0</v>
      </c>
      <c r="F3274" s="11">
        <v>0</v>
      </c>
      <c r="G3274" s="11">
        <v>0</v>
      </c>
      <c r="H3274" s="11">
        <v>0</v>
      </c>
      <c r="I3274" s="51">
        <v>20</v>
      </c>
      <c r="J3274" s="51">
        <v>40</v>
      </c>
      <c r="K3274" s="51">
        <v>0</v>
      </c>
      <c r="L3274" s="51">
        <v>40</v>
      </c>
      <c r="M3274" s="51">
        <v>0</v>
      </c>
      <c r="N3274" s="52">
        <f>D3274*$D$3</f>
        <v>213</v>
      </c>
      <c r="O3274" s="52">
        <f>E3274*$E$3</f>
        <v>0</v>
      </c>
      <c r="P3274" s="52">
        <f>F3274*$F$3</f>
        <v>0</v>
      </c>
      <c r="Q3274" s="52">
        <f>G3274*$G$3</f>
        <v>0</v>
      </c>
      <c r="R3274" s="52">
        <f>H3274*$H$3</f>
        <v>0</v>
      </c>
      <c r="S3274" s="52">
        <f>(N3274/100)*(I3274*$I$3)+(N3274/100)*(J3274*$J$3)+(N3274/100)*(L3274*$L$3)</f>
        <v>319.5</v>
      </c>
      <c r="T3274" s="52">
        <f>(O3274/100)*(K3274*$K$3)</f>
        <v>0</v>
      </c>
      <c r="U3274" s="52">
        <f>(P3274/100)*(K3274*$K$3)+(P3274/100)*(L3274*$L$3)</f>
        <v>0</v>
      </c>
      <c r="V3274" s="52">
        <f>(Q3274/100)*(L3274*$L$3)</f>
        <v>0</v>
      </c>
      <c r="W3274" s="52">
        <f>(R3274/100)*(K3274*$K$3)+(R3274/100)*(L3274*$L$3)</f>
        <v>0</v>
      </c>
      <c r="X3274" s="52">
        <f t="shared" ref="X3274:X3318" si="1028">N3274+S3274</f>
        <v>532.5</v>
      </c>
      <c r="Y3274" s="52">
        <f t="shared" ref="Y3274:Y3318" si="1029">O3274+T3274</f>
        <v>0</v>
      </c>
      <c r="Z3274" s="52">
        <f t="shared" ref="Z3274:Z3318" si="1030">P3274+U3274</f>
        <v>0</v>
      </c>
      <c r="AA3274" s="52">
        <f t="shared" ref="AA3274:AA3318" si="1031">Q3274+V3274</f>
        <v>0</v>
      </c>
      <c r="AB3274" s="52">
        <f>R3274+W3274</f>
        <v>0</v>
      </c>
      <c r="AC3274" s="53">
        <f>ROUND(X3274+Y3274+Z3274+AA3274+AB3274,1)</f>
        <v>532.5</v>
      </c>
      <c r="AD3274" s="58" t="s">
        <v>330</v>
      </c>
      <c r="AE3274" s="113"/>
      <c r="AF3274" s="60"/>
    </row>
    <row r="3275" spans="1:32">
      <c r="A3275" s="99" t="s">
        <v>815</v>
      </c>
      <c r="B3275" s="93">
        <v>25</v>
      </c>
      <c r="C3275" s="21" t="s">
        <v>325</v>
      </c>
      <c r="D3275" s="12">
        <v>142</v>
      </c>
      <c r="E3275" s="12">
        <v>0</v>
      </c>
      <c r="F3275" s="12">
        <v>0</v>
      </c>
      <c r="G3275" s="12">
        <v>0</v>
      </c>
      <c r="H3275" s="12">
        <v>0</v>
      </c>
      <c r="I3275" s="13">
        <v>40</v>
      </c>
      <c r="J3275" s="13">
        <v>60</v>
      </c>
      <c r="K3275" s="13">
        <v>0</v>
      </c>
      <c r="L3275" s="13">
        <v>40</v>
      </c>
      <c r="M3275" s="13">
        <v>0</v>
      </c>
      <c r="N3275" s="14">
        <f>D3275*$D$4</f>
        <v>184.6</v>
      </c>
      <c r="O3275" s="14">
        <f>E3275*$E$4</f>
        <v>0</v>
      </c>
      <c r="P3275" s="14">
        <f>F3275*$F$4</f>
        <v>0</v>
      </c>
      <c r="Q3275" s="14">
        <f>G3275*$G$4</f>
        <v>0</v>
      </c>
      <c r="R3275" s="14">
        <f>H3275*$H$4</f>
        <v>0</v>
      </c>
      <c r="S3275" s="14">
        <f>(N3275/100)*(I3275*$I$4)+(N3275/100)*(J3275*$J$4)+(N3275/100)*(L3275*$L$4)</f>
        <v>443.03999999999996</v>
      </c>
      <c r="T3275" s="14">
        <f>(O3275/100)*(K3275*$K$4)</f>
        <v>0</v>
      </c>
      <c r="U3275" s="14">
        <f>(P3275/100)*(K3275*$K$4)+(P3275/100)*(L3275*$L$4)</f>
        <v>0</v>
      </c>
      <c r="V3275" s="14">
        <f>(Q3275/100)*(L3275*$L$4)</f>
        <v>0</v>
      </c>
      <c r="W3275" s="14">
        <f>(R3275/100)*(K3275*$K$4)+(R3275/100)*(L3275*$L$4)</f>
        <v>0</v>
      </c>
      <c r="X3275" s="14">
        <f t="shared" si="1028"/>
        <v>627.64</v>
      </c>
      <c r="Y3275" s="14">
        <f t="shared" si="1029"/>
        <v>0</v>
      </c>
      <c r="Z3275" s="14">
        <f t="shared" si="1030"/>
        <v>0</v>
      </c>
      <c r="AA3275" s="14">
        <f t="shared" si="1031"/>
        <v>0</v>
      </c>
      <c r="AB3275" s="14">
        <f>R3275+W3275</f>
        <v>0</v>
      </c>
      <c r="AC3275" s="15">
        <f>ROUND(X3275+Y3275+Z3275+AA3275+AB3275,1)</f>
        <v>627.6</v>
      </c>
      <c r="AD3275" s="48">
        <f>(ROUND(AC3275-AC3274,1)/AC3274)</f>
        <v>0.17859154929577464</v>
      </c>
      <c r="AE3275" s="113" t="s">
        <v>814</v>
      </c>
      <c r="AF3275" s="60"/>
    </row>
    <row r="3276" spans="1:32">
      <c r="A3276" s="99" t="s">
        <v>816</v>
      </c>
      <c r="B3276" s="93">
        <v>0</v>
      </c>
      <c r="C3276" s="21" t="s">
        <v>850</v>
      </c>
      <c r="D3276" s="12">
        <v>142</v>
      </c>
      <c r="E3276" s="12">
        <v>0</v>
      </c>
      <c r="F3276" s="12">
        <v>0</v>
      </c>
      <c r="G3276" s="12">
        <v>0</v>
      </c>
      <c r="H3276" s="12">
        <v>0</v>
      </c>
      <c r="I3276" s="13">
        <v>20</v>
      </c>
      <c r="J3276" s="13">
        <v>40</v>
      </c>
      <c r="K3276" s="13">
        <v>0</v>
      </c>
      <c r="L3276" s="13">
        <v>40</v>
      </c>
      <c r="M3276" s="13">
        <v>0</v>
      </c>
      <c r="N3276" s="14">
        <f>D3276*$D$5</f>
        <v>198.79999999999998</v>
      </c>
      <c r="O3276" s="14">
        <f>E3276*$E$5</f>
        <v>0</v>
      </c>
      <c r="P3276" s="14">
        <f>F3276*$F$5</f>
        <v>0</v>
      </c>
      <c r="Q3276" s="14">
        <f>G3276*$G$5</f>
        <v>0</v>
      </c>
      <c r="R3276" s="14">
        <f>H3276*$H$5</f>
        <v>0</v>
      </c>
      <c r="S3276" s="14">
        <f>(N3276/100)*(I3276*$I$5)+(N3276/100)*(J3276*$J$5)+(N3276/100)*(L3276*$L$5)</f>
        <v>298.2</v>
      </c>
      <c r="T3276" s="14">
        <f>(O3276/100)*(K3276*$K$5)</f>
        <v>0</v>
      </c>
      <c r="U3276" s="14">
        <f>(P3276/100)*(K3276*$K$5)+(P3276/100)*(L3276*$L$5)</f>
        <v>0</v>
      </c>
      <c r="V3276" s="14">
        <f>(Q3276/100)*(L3276*$L$5)</f>
        <v>0</v>
      </c>
      <c r="W3276" s="14">
        <f>(R3276/100)*(K3276*$K$5)+(R3276/100)*(L3276*$L$5)</f>
        <v>0</v>
      </c>
      <c r="X3276" s="14">
        <f t="shared" si="1028"/>
        <v>497</v>
      </c>
      <c r="Y3276" s="14">
        <f t="shared" si="1029"/>
        <v>0</v>
      </c>
      <c r="Z3276" s="14">
        <f t="shared" si="1030"/>
        <v>0</v>
      </c>
      <c r="AA3276" s="14">
        <f t="shared" si="1031"/>
        <v>0</v>
      </c>
      <c r="AB3276" s="14">
        <f>R3276+W3276</f>
        <v>0</v>
      </c>
      <c r="AC3276" s="15">
        <f t="shared" ref="AC3276:AC3288" si="1032">ROUND(X3276+Y3276+Z3276+AA3276+AB3276,1)</f>
        <v>497</v>
      </c>
      <c r="AD3276" s="48">
        <f>(ROUND(AC3276-AC3274,1)/AC3274)</f>
        <v>-6.6666666666666666E-2</v>
      </c>
      <c r="AE3276" s="113"/>
      <c r="AF3276" s="60"/>
    </row>
    <row r="3277" spans="1:32">
      <c r="A3277" s="99" t="s">
        <v>817</v>
      </c>
      <c r="B3277" s="93">
        <v>0</v>
      </c>
      <c r="C3277" s="21" t="s">
        <v>338</v>
      </c>
      <c r="D3277" s="12">
        <v>142</v>
      </c>
      <c r="E3277" s="12">
        <v>0</v>
      </c>
      <c r="F3277" s="12">
        <v>0</v>
      </c>
      <c r="G3277" s="12">
        <v>0</v>
      </c>
      <c r="H3277" s="12">
        <v>0</v>
      </c>
      <c r="I3277" s="13">
        <v>20</v>
      </c>
      <c r="J3277" s="13">
        <v>40</v>
      </c>
      <c r="K3277" s="13">
        <v>0</v>
      </c>
      <c r="L3277" s="13">
        <v>40</v>
      </c>
      <c r="M3277" s="13">
        <v>0</v>
      </c>
      <c r="N3277" s="14">
        <f>D3277*$D$6</f>
        <v>198.79999999999998</v>
      </c>
      <c r="O3277" s="14">
        <f>E3277*$E$6</f>
        <v>0</v>
      </c>
      <c r="P3277" s="14">
        <f>F3277*$F$6</f>
        <v>0</v>
      </c>
      <c r="Q3277" s="14">
        <f>G3277*$G$6</f>
        <v>0</v>
      </c>
      <c r="R3277" s="14">
        <f>H3277*$H$6</f>
        <v>0</v>
      </c>
      <c r="S3277" s="14">
        <f>(N3277/100)*(I3277*$I$6)+(N3277/100)*(J3277*$J$6)+(N3277/100)*(L3277*$L$6)</f>
        <v>298.2</v>
      </c>
      <c r="T3277" s="14">
        <f>(O3277/100)*(K3277*$K$6)</f>
        <v>0</v>
      </c>
      <c r="U3277" s="14">
        <f>(P3277/100)*(K3277*$K$6)+(P3277/100)*(L3277*$L$6)</f>
        <v>0</v>
      </c>
      <c r="V3277" s="14">
        <f>(Q3277/100)*(L3277*$L$6)</f>
        <v>0</v>
      </c>
      <c r="W3277" s="14">
        <f>(R3277/100)*(K3277*$K$6)+(R3277/100)*(L3277*$L$6)</f>
        <v>0</v>
      </c>
      <c r="X3277" s="14">
        <f t="shared" si="1028"/>
        <v>497</v>
      </c>
      <c r="Y3277" s="14">
        <f t="shared" si="1029"/>
        <v>0</v>
      </c>
      <c r="Z3277" s="14">
        <f t="shared" si="1030"/>
        <v>0</v>
      </c>
      <c r="AA3277" s="14">
        <f t="shared" si="1031"/>
        <v>0</v>
      </c>
      <c r="AB3277" s="14">
        <f t="shared" ref="AB3277:AB3288" si="1033">R3277+W3277</f>
        <v>0</v>
      </c>
      <c r="AC3277" s="15">
        <f t="shared" si="1032"/>
        <v>497</v>
      </c>
      <c r="AD3277" s="48">
        <f>(ROUND(AC3277-AC3274,1)/AC3274)</f>
        <v>-6.6666666666666666E-2</v>
      </c>
      <c r="AE3277" s="113"/>
      <c r="AF3277" s="60"/>
    </row>
    <row r="3278" spans="1:32">
      <c r="A3278" s="99" t="s">
        <v>818</v>
      </c>
      <c r="B3278" s="93">
        <v>10</v>
      </c>
      <c r="C3278" s="21" t="s">
        <v>339</v>
      </c>
      <c r="D3278" s="12">
        <v>142</v>
      </c>
      <c r="E3278" s="12">
        <v>0</v>
      </c>
      <c r="F3278" s="12">
        <v>0</v>
      </c>
      <c r="G3278" s="12">
        <v>0</v>
      </c>
      <c r="H3278" s="12">
        <v>0</v>
      </c>
      <c r="I3278" s="13">
        <v>20</v>
      </c>
      <c r="J3278" s="13">
        <v>40</v>
      </c>
      <c r="K3278" s="13">
        <v>0</v>
      </c>
      <c r="L3278" s="13">
        <v>40</v>
      </c>
      <c r="M3278" s="13">
        <v>0</v>
      </c>
      <c r="N3278" s="14">
        <f>D3278*$D$7</f>
        <v>198.79999999999998</v>
      </c>
      <c r="O3278" s="14">
        <f>E3278*$E$7</f>
        <v>0</v>
      </c>
      <c r="P3278" s="14">
        <f>F3278*$F$7</f>
        <v>0</v>
      </c>
      <c r="Q3278" s="14">
        <f>G3278*$G$7</f>
        <v>0</v>
      </c>
      <c r="R3278" s="14">
        <f>H3278*$H$7</f>
        <v>0</v>
      </c>
      <c r="S3278" s="14">
        <f>(N3278/100)*(I3278*$I$7)+(N3278/100)*(J3278*$J$7)+(N3278/100)*(L3278*$L$7)</f>
        <v>298.2</v>
      </c>
      <c r="T3278" s="14">
        <f>(O3278/100)*(K3278*$K$7)</f>
        <v>0</v>
      </c>
      <c r="U3278" s="14">
        <f>(P3278/100)*(K3278*$K$7)+(P3278/100)*(L3278*$L$7)</f>
        <v>0</v>
      </c>
      <c r="V3278" s="14">
        <f>(Q3278/100)*(L3278*$L$7)</f>
        <v>0</v>
      </c>
      <c r="W3278" s="14">
        <f>(R3278/100)*(K3278*$K$7)+(R3278/100)*(L3278*$L$7)</f>
        <v>0</v>
      </c>
      <c r="X3278" s="14">
        <f t="shared" si="1028"/>
        <v>497</v>
      </c>
      <c r="Y3278" s="14">
        <f t="shared" si="1029"/>
        <v>0</v>
      </c>
      <c r="Z3278" s="14">
        <f t="shared" si="1030"/>
        <v>0</v>
      </c>
      <c r="AA3278" s="14">
        <f t="shared" si="1031"/>
        <v>0</v>
      </c>
      <c r="AB3278" s="14">
        <f t="shared" si="1033"/>
        <v>0</v>
      </c>
      <c r="AC3278" s="15">
        <f t="shared" si="1032"/>
        <v>497</v>
      </c>
      <c r="AD3278" s="48">
        <f>(ROUND(AC3278-AC3274,1)/AC3274)</f>
        <v>-6.6666666666666666E-2</v>
      </c>
      <c r="AE3278" s="113"/>
      <c r="AF3278" s="60"/>
    </row>
    <row r="3279" spans="1:32">
      <c r="A3279" s="99" t="s">
        <v>667</v>
      </c>
      <c r="B3279" s="93"/>
      <c r="C3279" s="21" t="s">
        <v>340</v>
      </c>
      <c r="D3279" s="12">
        <v>142</v>
      </c>
      <c r="E3279" s="12">
        <v>0</v>
      </c>
      <c r="F3279" s="12">
        <v>0</v>
      </c>
      <c r="G3279" s="12">
        <v>0</v>
      </c>
      <c r="H3279" s="12">
        <v>0</v>
      </c>
      <c r="I3279" s="13">
        <v>20</v>
      </c>
      <c r="J3279" s="13">
        <v>40</v>
      </c>
      <c r="K3279" s="13">
        <v>0</v>
      </c>
      <c r="L3279" s="13">
        <v>40</v>
      </c>
      <c r="M3279" s="13">
        <v>0</v>
      </c>
      <c r="N3279" s="14">
        <f>D3279*$D$8</f>
        <v>198.79999999999998</v>
      </c>
      <c r="O3279" s="14">
        <f>E3279*$E$8</f>
        <v>0</v>
      </c>
      <c r="P3279" s="14">
        <f>F3279*$F$8</f>
        <v>0</v>
      </c>
      <c r="Q3279" s="14">
        <f>G3279*$G$8</f>
        <v>0</v>
      </c>
      <c r="R3279" s="14">
        <f>H3279*$H$8</f>
        <v>0</v>
      </c>
      <c r="S3279" s="14">
        <f>(N3279/100)*(I3279*$I$8)+(N3279/100)*(J3279*$J$8)+(N3279/100)*(L3279*$L$8)</f>
        <v>298.2</v>
      </c>
      <c r="T3279" s="14">
        <f>(O3279/100)*(K3279*$K$8)</f>
        <v>0</v>
      </c>
      <c r="U3279" s="14">
        <f>(P3279/100)*(K3279*$K$8)+(P3279/100)*(L3279*$L$8)</f>
        <v>0</v>
      </c>
      <c r="V3279" s="14">
        <f>(Q3279/100)*(L3279*$L$8)</f>
        <v>0</v>
      </c>
      <c r="W3279" s="14">
        <f>(R3279/100)*(K3279*$K$8)+(R3279/100)*(L3279*$L$8)</f>
        <v>0</v>
      </c>
      <c r="X3279" s="14">
        <f t="shared" si="1028"/>
        <v>497</v>
      </c>
      <c r="Y3279" s="14">
        <f t="shared" si="1029"/>
        <v>0</v>
      </c>
      <c r="Z3279" s="14">
        <f t="shared" si="1030"/>
        <v>0</v>
      </c>
      <c r="AA3279" s="14">
        <f t="shared" si="1031"/>
        <v>0</v>
      </c>
      <c r="AB3279" s="14">
        <f t="shared" si="1033"/>
        <v>0</v>
      </c>
      <c r="AC3279" s="15">
        <f t="shared" si="1032"/>
        <v>497</v>
      </c>
      <c r="AD3279" s="48">
        <f>(ROUND(AC3279-AC3274,1)/AC3274)</f>
        <v>-6.6666666666666666E-2</v>
      </c>
      <c r="AE3279" s="113"/>
      <c r="AF3279" s="60"/>
    </row>
    <row r="3280" spans="1:32">
      <c r="A3280" s="99" t="s">
        <v>606</v>
      </c>
      <c r="B3280" s="93"/>
      <c r="C3280" s="21" t="s">
        <v>1</v>
      </c>
      <c r="D3280" s="12">
        <v>71</v>
      </c>
      <c r="E3280" s="12">
        <v>184</v>
      </c>
      <c r="F3280" s="12">
        <v>0</v>
      </c>
      <c r="G3280" s="12">
        <v>0</v>
      </c>
      <c r="H3280" s="12">
        <v>0</v>
      </c>
      <c r="I3280" s="13">
        <v>20</v>
      </c>
      <c r="J3280" s="13">
        <v>40</v>
      </c>
      <c r="K3280" s="13">
        <v>80</v>
      </c>
      <c r="L3280" s="13">
        <v>0</v>
      </c>
      <c r="M3280" s="13">
        <v>0</v>
      </c>
      <c r="N3280" s="14">
        <f>D3280*$D$9</f>
        <v>85.2</v>
      </c>
      <c r="O3280" s="14">
        <f>E3280*$E$9</f>
        <v>239.20000000000002</v>
      </c>
      <c r="P3280" s="14">
        <f>F3280*$F$9</f>
        <v>0</v>
      </c>
      <c r="Q3280" s="14">
        <f>G3280*$G$9</f>
        <v>0</v>
      </c>
      <c r="R3280" s="14">
        <f>H3280*$H$9</f>
        <v>0</v>
      </c>
      <c r="S3280" s="14">
        <f>(N3280/100)*(I3280*$I$9)+(N3280/100)*(J3280*$J$9)+(N3280/100)*(L3280*$L$9)</f>
        <v>76.679999999999993</v>
      </c>
      <c r="T3280" s="14">
        <f>(O3280/100)*(K3280*$K$9)</f>
        <v>287.04000000000002</v>
      </c>
      <c r="U3280" s="14">
        <f>(P3280/100)*(K3280*$K$9)+(P3280/100)*(L3280*$L$9)</f>
        <v>0</v>
      </c>
      <c r="V3280" s="14">
        <f>(Q3280/100)*(L3280*$L$9)</f>
        <v>0</v>
      </c>
      <c r="W3280" s="14">
        <f>(R3280/100)*(K3280*$K$9)+(R3280/100)*(L3280*$L$9)</f>
        <v>0</v>
      </c>
      <c r="X3280" s="14">
        <f t="shared" si="1028"/>
        <v>161.88</v>
      </c>
      <c r="Y3280" s="14">
        <f t="shared" si="1029"/>
        <v>526.24</v>
      </c>
      <c r="Z3280" s="14">
        <f t="shared" si="1030"/>
        <v>0</v>
      </c>
      <c r="AA3280" s="14">
        <f t="shared" si="1031"/>
        <v>0</v>
      </c>
      <c r="AB3280" s="14">
        <f t="shared" si="1033"/>
        <v>0</v>
      </c>
      <c r="AC3280" s="15">
        <f t="shared" si="1032"/>
        <v>688.1</v>
      </c>
      <c r="AD3280" s="48">
        <f>(ROUND(AC3280-AC3274,1)/AC3274)</f>
        <v>0.29220657276995304</v>
      </c>
      <c r="AE3280" s="113"/>
      <c r="AF3280" s="60"/>
    </row>
    <row r="3281" spans="1:32">
      <c r="A3281" s="99" t="s">
        <v>845</v>
      </c>
      <c r="B3281" s="93"/>
      <c r="C3281" s="21" t="s">
        <v>2</v>
      </c>
      <c r="D3281" s="12">
        <v>71</v>
      </c>
      <c r="E3281" s="12">
        <v>0</v>
      </c>
      <c r="F3281" s="12">
        <v>143</v>
      </c>
      <c r="G3281" s="12">
        <v>0</v>
      </c>
      <c r="H3281" s="12">
        <v>0</v>
      </c>
      <c r="I3281" s="13">
        <v>20</v>
      </c>
      <c r="J3281" s="13">
        <v>40</v>
      </c>
      <c r="K3281" s="13">
        <v>50</v>
      </c>
      <c r="L3281" s="13">
        <v>50</v>
      </c>
      <c r="M3281" s="13">
        <v>0</v>
      </c>
      <c r="N3281" s="14">
        <f>D3281*$D$10</f>
        <v>85.2</v>
      </c>
      <c r="O3281" s="14">
        <f>E3281*$E$10</f>
        <v>0</v>
      </c>
      <c r="P3281" s="14">
        <f>F3281*$F$10</f>
        <v>185.9</v>
      </c>
      <c r="Q3281" s="14">
        <f>G3281*$G$10</f>
        <v>0</v>
      </c>
      <c r="R3281" s="14">
        <f>H3281*$H$10</f>
        <v>0</v>
      </c>
      <c r="S3281" s="14">
        <f>(N3281/100)*(I3281*$I$10)+(N3281/100)*(J3281*$J$10)+(N3281/100)*(L3281*$L$10)</f>
        <v>140.57999999999998</v>
      </c>
      <c r="T3281" s="14">
        <f>(O3281/100)*(K3281*$J$10)</f>
        <v>0</v>
      </c>
      <c r="U3281" s="14">
        <f>(P3281/100)*(K3281*$K$10)+(P3281/100)*(L3281*$L$10)</f>
        <v>278.85000000000002</v>
      </c>
      <c r="V3281" s="14">
        <f>(Q3281/100)*(L3281*$L$10)</f>
        <v>0</v>
      </c>
      <c r="W3281" s="14">
        <f>(R3281/100)*(K3281*$K$10)+(R3281/100)*(L3281*$L$10)</f>
        <v>0</v>
      </c>
      <c r="X3281" s="14">
        <f t="shared" si="1028"/>
        <v>225.77999999999997</v>
      </c>
      <c r="Y3281" s="14">
        <f t="shared" si="1029"/>
        <v>0</v>
      </c>
      <c r="Z3281" s="14">
        <f t="shared" si="1030"/>
        <v>464.75</v>
      </c>
      <c r="AA3281" s="14">
        <f t="shared" si="1031"/>
        <v>0</v>
      </c>
      <c r="AB3281" s="14">
        <f t="shared" si="1033"/>
        <v>0</v>
      </c>
      <c r="AC3281" s="15">
        <f t="shared" si="1032"/>
        <v>690.5</v>
      </c>
      <c r="AD3281" s="48">
        <f>(ROUND(AC3281-AC3274,1)/AC3274)</f>
        <v>0.29671361502347415</v>
      </c>
      <c r="AE3281" s="113"/>
      <c r="AF3281" s="60"/>
    </row>
    <row r="3282" spans="1:32">
      <c r="A3282" s="99" t="s">
        <v>846</v>
      </c>
      <c r="B3282" s="93"/>
      <c r="C3282" s="21" t="s">
        <v>3</v>
      </c>
      <c r="D3282" s="12">
        <v>71</v>
      </c>
      <c r="E3282" s="12">
        <v>0</v>
      </c>
      <c r="F3282" s="12">
        <v>0</v>
      </c>
      <c r="G3282" s="12">
        <v>150</v>
      </c>
      <c r="H3282" s="12">
        <v>0</v>
      </c>
      <c r="I3282" s="13">
        <v>20</v>
      </c>
      <c r="J3282" s="13">
        <v>40</v>
      </c>
      <c r="K3282" s="13">
        <v>0</v>
      </c>
      <c r="L3282" s="13">
        <v>80</v>
      </c>
      <c r="M3282" s="13">
        <v>0</v>
      </c>
      <c r="N3282" s="14">
        <f>D3282*$D$11</f>
        <v>85.2</v>
      </c>
      <c r="O3282" s="14">
        <f>E3282*$E$11</f>
        <v>0</v>
      </c>
      <c r="P3282" s="14">
        <f>F3282*$F$11</f>
        <v>0</v>
      </c>
      <c r="Q3282" s="14">
        <f>G3282*$G$11</f>
        <v>195</v>
      </c>
      <c r="R3282" s="14">
        <f>H3282*$H$11</f>
        <v>0</v>
      </c>
      <c r="S3282" s="14">
        <f>(N3282/100)*(I3282*$I$11)+(N3282/100)*(J3282*$J$11)+(N3282/100)*(L3282*$L$11)</f>
        <v>178.92</v>
      </c>
      <c r="T3282" s="14">
        <f>(O3282/100)*(K3282*$K$11)</f>
        <v>0</v>
      </c>
      <c r="U3282" s="14">
        <f>(P3282/100)*(K3282*$K$11)+(P3282/100)*(L3282*$L$11)</f>
        <v>0</v>
      </c>
      <c r="V3282" s="14">
        <f>(Q3282/100)*(L3282*$L$11)</f>
        <v>234</v>
      </c>
      <c r="W3282" s="14">
        <f>(R3282/100)*(K3282*$K$11)+(R3282/100)*(L3282*$L$11)</f>
        <v>0</v>
      </c>
      <c r="X3282" s="14">
        <f t="shared" si="1028"/>
        <v>264.12</v>
      </c>
      <c r="Y3282" s="14">
        <f t="shared" si="1029"/>
        <v>0</v>
      </c>
      <c r="Z3282" s="14">
        <f t="shared" si="1030"/>
        <v>0</v>
      </c>
      <c r="AA3282" s="14">
        <f t="shared" si="1031"/>
        <v>429</v>
      </c>
      <c r="AB3282" s="14">
        <f t="shared" si="1033"/>
        <v>0</v>
      </c>
      <c r="AC3282" s="15">
        <f t="shared" si="1032"/>
        <v>693.1</v>
      </c>
      <c r="AD3282" s="48">
        <f>(ROUND(AC3282-AC3274,1)/AC3274)</f>
        <v>0.30159624413145542</v>
      </c>
      <c r="AE3282" s="113"/>
      <c r="AF3282" s="60"/>
    </row>
    <row r="3283" spans="1:32">
      <c r="A3283" s="99" t="s">
        <v>847</v>
      </c>
      <c r="B3283" s="93"/>
      <c r="C3283" s="21" t="s">
        <v>4</v>
      </c>
      <c r="D3283" s="12">
        <v>71</v>
      </c>
      <c r="E3283" s="12">
        <v>0</v>
      </c>
      <c r="F3283" s="12">
        <v>0</v>
      </c>
      <c r="G3283" s="12">
        <v>0</v>
      </c>
      <c r="H3283" s="12">
        <v>143</v>
      </c>
      <c r="I3283" s="13">
        <v>20</v>
      </c>
      <c r="J3283" s="13">
        <v>40</v>
      </c>
      <c r="K3283" s="13">
        <v>50</v>
      </c>
      <c r="L3283" s="13">
        <v>50</v>
      </c>
      <c r="M3283" s="13">
        <v>0</v>
      </c>
      <c r="N3283" s="14">
        <f>D3283*$D$12</f>
        <v>85.2</v>
      </c>
      <c r="O3283" s="14">
        <f>E3283*$E$12</f>
        <v>0</v>
      </c>
      <c r="P3283" s="14">
        <f>F3283*$F$12</f>
        <v>0</v>
      </c>
      <c r="Q3283" s="14">
        <f>G3283*$G$12</f>
        <v>0</v>
      </c>
      <c r="R3283" s="14">
        <f>H3283*$H$12</f>
        <v>185.9</v>
      </c>
      <c r="S3283" s="14">
        <f>(N3283/100)*(I3283*$I$12)+(N3283/100)*(J3283*$J$12)+(N3283/100)*(L3283*$L$12)</f>
        <v>140.57999999999998</v>
      </c>
      <c r="T3283" s="14">
        <f>(O3283/100)*(K3283*$K$12)</f>
        <v>0</v>
      </c>
      <c r="U3283" s="14">
        <f>(P3283/100)*(K3283*$K$12)+(P3283/100)*(L3283*$L$12)</f>
        <v>0</v>
      </c>
      <c r="V3283" s="14">
        <f>(Q3283/100)*(L3283*$L$12)</f>
        <v>0</v>
      </c>
      <c r="W3283" s="14">
        <f>(R3283/100)*(K3283*$K$12)+(R3283/100)*(L3283*$L$12)</f>
        <v>278.85000000000002</v>
      </c>
      <c r="X3283" s="14">
        <f t="shared" si="1028"/>
        <v>225.77999999999997</v>
      </c>
      <c r="Y3283" s="14">
        <f t="shared" si="1029"/>
        <v>0</v>
      </c>
      <c r="Z3283" s="14">
        <f t="shared" si="1030"/>
        <v>0</v>
      </c>
      <c r="AA3283" s="14">
        <f t="shared" si="1031"/>
        <v>0</v>
      </c>
      <c r="AB3283" s="14">
        <f t="shared" si="1033"/>
        <v>464.75</v>
      </c>
      <c r="AC3283" s="15">
        <f t="shared" si="1032"/>
        <v>690.5</v>
      </c>
      <c r="AD3283" s="48">
        <f>(ROUND(AC3283-AC3274,1)/AC3274)</f>
        <v>0.29671361502347415</v>
      </c>
      <c r="AE3283" s="113"/>
      <c r="AF3283" s="60"/>
    </row>
    <row r="3284" spans="1:32">
      <c r="A3284" s="99" t="s">
        <v>848</v>
      </c>
      <c r="B3284" s="93"/>
      <c r="C3284" s="21" t="s">
        <v>328</v>
      </c>
      <c r="D3284" s="12">
        <v>142</v>
      </c>
      <c r="E3284" s="12">
        <v>0</v>
      </c>
      <c r="F3284" s="12">
        <v>0</v>
      </c>
      <c r="G3284" s="12">
        <v>0</v>
      </c>
      <c r="H3284" s="12">
        <v>0</v>
      </c>
      <c r="I3284" s="13">
        <v>20</v>
      </c>
      <c r="J3284" s="13">
        <v>40</v>
      </c>
      <c r="K3284" s="13">
        <v>0</v>
      </c>
      <c r="L3284" s="13">
        <v>40</v>
      </c>
      <c r="M3284" s="13">
        <v>80</v>
      </c>
      <c r="N3284" s="14">
        <f>D3284*$D$13</f>
        <v>184.6</v>
      </c>
      <c r="O3284" s="14">
        <f>E3284*$E$13</f>
        <v>0</v>
      </c>
      <c r="P3284" s="14">
        <f>F3284*$F$13</f>
        <v>0</v>
      </c>
      <c r="Q3284" s="14">
        <f>G3284*$G$13</f>
        <v>0</v>
      </c>
      <c r="R3284" s="14">
        <f>H3284*$H$13</f>
        <v>0</v>
      </c>
      <c r="S3284" s="14">
        <f>(N3284/100)*(I3284*$I$13)+(N3284/100)*(J3284*$J$13)+(N3284/100)*(M3284*$M$13)+(N3284/100)*(L3284*$L$13)</f>
        <v>498.41999999999996</v>
      </c>
      <c r="T3284" s="14">
        <f>(O3284/100)*(K3284*$K$13)+(O3284/100)*(M3284*$M$13)</f>
        <v>0</v>
      </c>
      <c r="U3284" s="14">
        <f>(P3284/100)*(K3284*$K$13)+(P3284/100)*(L3284*$L$13)+(P3284/100)*(M3284*$M$13)</f>
        <v>0</v>
      </c>
      <c r="V3284" s="14">
        <f>(Q3284/100)*(L3284*$L$13)+(Q3284/100)*(M3284*$M$13)</f>
        <v>0</v>
      </c>
      <c r="W3284" s="14">
        <f>(R3284/100)*(K3284*$K$13)+(R3284/100)*(L3284*$L$13)+(R3284/100)*(M3284*$M$13)</f>
        <v>0</v>
      </c>
      <c r="X3284" s="14">
        <f t="shared" si="1028"/>
        <v>683.02</v>
      </c>
      <c r="Y3284" s="14">
        <f t="shared" si="1029"/>
        <v>0</v>
      </c>
      <c r="Z3284" s="14">
        <f t="shared" si="1030"/>
        <v>0</v>
      </c>
      <c r="AA3284" s="14">
        <f t="shared" si="1031"/>
        <v>0</v>
      </c>
      <c r="AB3284" s="14">
        <f t="shared" si="1033"/>
        <v>0</v>
      </c>
      <c r="AC3284" s="15">
        <f t="shared" si="1032"/>
        <v>683</v>
      </c>
      <c r="AD3284" s="48">
        <f>(ROUND(AC3284-AC3274,1)/AC3274)</f>
        <v>0.28262910798122065</v>
      </c>
      <c r="AE3284" s="113"/>
      <c r="AF3284" s="60"/>
    </row>
    <row r="3285" spans="1:32">
      <c r="A3285" s="99" t="s">
        <v>849</v>
      </c>
      <c r="B3285" s="93"/>
      <c r="C3285" s="21" t="s">
        <v>329</v>
      </c>
      <c r="D3285" s="12">
        <v>169</v>
      </c>
      <c r="E3285" s="12">
        <v>0</v>
      </c>
      <c r="F3285" s="12">
        <v>0</v>
      </c>
      <c r="G3285" s="12">
        <v>0</v>
      </c>
      <c r="H3285" s="12">
        <v>0</v>
      </c>
      <c r="I3285" s="13">
        <v>20</v>
      </c>
      <c r="J3285" s="13">
        <v>40</v>
      </c>
      <c r="K3285" s="13">
        <v>80</v>
      </c>
      <c r="L3285" s="13">
        <v>0</v>
      </c>
      <c r="M3285" s="13">
        <v>0</v>
      </c>
      <c r="N3285" s="14">
        <f>D3285*$D$14</f>
        <v>219.70000000000002</v>
      </c>
      <c r="O3285" s="14">
        <f>E3285*$E$14</f>
        <v>0</v>
      </c>
      <c r="P3285" s="14">
        <f>F3285*$F$14</f>
        <v>0</v>
      </c>
      <c r="Q3285" s="14">
        <f>G3285*$G$14</f>
        <v>0</v>
      </c>
      <c r="R3285" s="14">
        <f>H3285*$H$14</f>
        <v>0</v>
      </c>
      <c r="S3285" s="14">
        <f>(N3285/100)*(I3285*$I$14)+(N3285/100)*(J3285*$J$14)+(N3285/100)*(K3285*$K$14)</f>
        <v>461.37</v>
      </c>
      <c r="T3285" s="14">
        <f>(O3285/100)*(K3285*$K$14)</f>
        <v>0</v>
      </c>
      <c r="U3285" s="14">
        <f>(P3285/100)*(K3285*$K$14)+(P3285/100)*(L3285*$L$14)</f>
        <v>0</v>
      </c>
      <c r="V3285" s="14">
        <f>(Q3285/100)*(L3285*$L$14)</f>
        <v>0</v>
      </c>
      <c r="W3285" s="14">
        <f>(R3285/100)*(K3285*$L$14)+(R3285/100)*(L3285*$M$14)</f>
        <v>0</v>
      </c>
      <c r="X3285" s="14">
        <f t="shared" si="1028"/>
        <v>681.07</v>
      </c>
      <c r="Y3285" s="14">
        <f t="shared" si="1029"/>
        <v>0</v>
      </c>
      <c r="Z3285" s="14">
        <f t="shared" si="1030"/>
        <v>0</v>
      </c>
      <c r="AA3285" s="14">
        <f t="shared" si="1031"/>
        <v>0</v>
      </c>
      <c r="AB3285" s="14">
        <f t="shared" si="1033"/>
        <v>0</v>
      </c>
      <c r="AC3285" s="15">
        <f t="shared" si="1032"/>
        <v>681.1</v>
      </c>
      <c r="AD3285" s="48">
        <f>(ROUND(AC3285-AC3274,1)/AC3274)</f>
        <v>0.27906103286384976</v>
      </c>
      <c r="AE3285" s="113"/>
      <c r="AF3285" s="60"/>
    </row>
    <row r="3286" spans="1:32">
      <c r="A3286" s="99"/>
      <c r="B3286" s="93"/>
      <c r="C3286" s="21" t="s">
        <v>330</v>
      </c>
      <c r="D3286" s="12">
        <v>169</v>
      </c>
      <c r="E3286" s="12">
        <v>0</v>
      </c>
      <c r="F3286" s="12">
        <v>0</v>
      </c>
      <c r="G3286" s="12">
        <v>0</v>
      </c>
      <c r="H3286" s="12">
        <v>0</v>
      </c>
      <c r="I3286" s="13">
        <v>20</v>
      </c>
      <c r="J3286" s="13">
        <v>40</v>
      </c>
      <c r="K3286" s="13">
        <v>0</v>
      </c>
      <c r="L3286" s="13">
        <v>80</v>
      </c>
      <c r="M3286" s="13">
        <v>0</v>
      </c>
      <c r="N3286" s="14">
        <f>D3286*$D$15</f>
        <v>219.70000000000002</v>
      </c>
      <c r="O3286" s="14">
        <f>E3286*$E$15</f>
        <v>0</v>
      </c>
      <c r="P3286" s="14">
        <f>F3286*$F$15</f>
        <v>0</v>
      </c>
      <c r="Q3286" s="14">
        <f>G3286*$G$15</f>
        <v>0</v>
      </c>
      <c r="R3286" s="14">
        <f>H3286*$H$15</f>
        <v>0</v>
      </c>
      <c r="S3286" s="14">
        <f>(N3286/100)*(I3286*$I$15)+(N3286/100)*(J3286*$J$15)+(N3286/100)*(L3286*$L$15)</f>
        <v>461.37</v>
      </c>
      <c r="T3286" s="14">
        <f>(O3286/100)*(K3286*$K$15)</f>
        <v>0</v>
      </c>
      <c r="U3286" s="14">
        <f>(P3286/100)*(K3286*$K$15)+(P3286/100)*(L3286*$L$15)</f>
        <v>0</v>
      </c>
      <c r="V3286" s="14">
        <f>(Q3286/100)*(L3286*$L$15)</f>
        <v>0</v>
      </c>
      <c r="W3286" s="14">
        <f>(R3286/100)*(K3286*$K$15)+(R3286/100)*(L3286*$L$15)</f>
        <v>0</v>
      </c>
      <c r="X3286" s="14">
        <f t="shared" si="1028"/>
        <v>681.07</v>
      </c>
      <c r="Y3286" s="14">
        <f t="shared" si="1029"/>
        <v>0</v>
      </c>
      <c r="Z3286" s="14">
        <f t="shared" si="1030"/>
        <v>0</v>
      </c>
      <c r="AA3286" s="14">
        <f t="shared" si="1031"/>
        <v>0</v>
      </c>
      <c r="AB3286" s="14">
        <f t="shared" si="1033"/>
        <v>0</v>
      </c>
      <c r="AC3286" s="15">
        <f t="shared" si="1032"/>
        <v>681.1</v>
      </c>
      <c r="AD3286" s="48">
        <f>(ROUND(AC3286-AC3274,1)/AC3274)</f>
        <v>0.27906103286384976</v>
      </c>
      <c r="AE3286" s="113"/>
      <c r="AF3286" s="60"/>
    </row>
    <row r="3287" spans="1:32">
      <c r="A3287" s="99"/>
      <c r="B3287" s="93"/>
      <c r="C3287" s="21" t="s">
        <v>326</v>
      </c>
      <c r="D3287" s="12">
        <v>142</v>
      </c>
      <c r="E3287" s="12">
        <v>0</v>
      </c>
      <c r="F3287" s="12">
        <v>0</v>
      </c>
      <c r="G3287" s="12">
        <v>0</v>
      </c>
      <c r="H3287" s="12">
        <v>0</v>
      </c>
      <c r="I3287" s="13">
        <v>20</v>
      </c>
      <c r="J3287" s="13">
        <v>76</v>
      </c>
      <c r="K3287" s="13">
        <v>0</v>
      </c>
      <c r="L3287" s="13">
        <v>40</v>
      </c>
      <c r="M3287" s="13">
        <v>0</v>
      </c>
      <c r="N3287" s="14">
        <f>D3287*$D$16</f>
        <v>184.6</v>
      </c>
      <c r="O3287" s="14">
        <f>E3287*$E$16</f>
        <v>0</v>
      </c>
      <c r="P3287" s="14">
        <f>F3287*$F$16</f>
        <v>0</v>
      </c>
      <c r="Q3287" s="14">
        <f>G3287*$G$16</f>
        <v>0</v>
      </c>
      <c r="R3287" s="14">
        <f>H3287*$H$16</f>
        <v>0</v>
      </c>
      <c r="S3287" s="14">
        <f>(N3287/100)*(I3287*$I$16)+(N3287/100)*(J3287*$J$16)+(N3287/100)*(L3287*$L$16)</f>
        <v>470.36079999999993</v>
      </c>
      <c r="T3287" s="14">
        <f>(O3287/100)*(K3287*$K$16)</f>
        <v>0</v>
      </c>
      <c r="U3287" s="14">
        <f>(P3287/100)*(K3287*$K$16)+(P3287/100)*(L3287*$L$16)</f>
        <v>0</v>
      </c>
      <c r="V3287" s="14">
        <f>(Q3287/100)*(L3287*$L$16)</f>
        <v>0</v>
      </c>
      <c r="W3287" s="14">
        <f>(R3287/100)*(K3287*$K$16)+(R3287/100)*(L3287*$L$16)</f>
        <v>0</v>
      </c>
      <c r="X3287" s="14">
        <f t="shared" si="1028"/>
        <v>654.96079999999995</v>
      </c>
      <c r="Y3287" s="14">
        <f t="shared" si="1029"/>
        <v>0</v>
      </c>
      <c r="Z3287" s="14">
        <f t="shared" si="1030"/>
        <v>0</v>
      </c>
      <c r="AA3287" s="14">
        <f t="shared" si="1031"/>
        <v>0</v>
      </c>
      <c r="AB3287" s="14">
        <f t="shared" si="1033"/>
        <v>0</v>
      </c>
      <c r="AC3287" s="15">
        <f t="shared" si="1032"/>
        <v>655</v>
      </c>
      <c r="AD3287" s="48">
        <f>(ROUND(AC3287-AC3274,1)/AC3274)</f>
        <v>0.2300469483568075</v>
      </c>
      <c r="AE3287" s="113"/>
      <c r="AF3287" s="60"/>
    </row>
    <row r="3288" spans="1:32">
      <c r="A3288" s="99"/>
      <c r="B3288" s="93"/>
      <c r="C3288" s="21" t="s">
        <v>327</v>
      </c>
      <c r="D3288" s="12">
        <v>142</v>
      </c>
      <c r="E3288" s="12">
        <v>0</v>
      </c>
      <c r="F3288" s="12">
        <v>0</v>
      </c>
      <c r="G3288" s="12">
        <v>0</v>
      </c>
      <c r="H3288" s="12">
        <v>0</v>
      </c>
      <c r="I3288" s="13">
        <v>54</v>
      </c>
      <c r="J3288" s="13">
        <v>40</v>
      </c>
      <c r="K3288" s="13">
        <v>0</v>
      </c>
      <c r="L3288" s="13">
        <v>40</v>
      </c>
      <c r="M3288" s="13">
        <v>0</v>
      </c>
      <c r="N3288" s="14">
        <f>D3288*$D$17</f>
        <v>184.6</v>
      </c>
      <c r="O3288" s="14">
        <f>E3288*$E$17</f>
        <v>0</v>
      </c>
      <c r="P3288" s="14">
        <f>F3288*$F$17</f>
        <v>0</v>
      </c>
      <c r="Q3288" s="14">
        <f>G3288*$G$17</f>
        <v>0</v>
      </c>
      <c r="R3288" s="14">
        <f>H3288*$H$17</f>
        <v>0</v>
      </c>
      <c r="S3288" s="14">
        <f>(N3288/100)*(I3288*$I$17)+(N3288/100)*(J3288*$J$17)+(N3288/100)*(L3288*$L$17)</f>
        <v>413.87319999999994</v>
      </c>
      <c r="T3288" s="14">
        <f>(O3288/100)*(K3288*$K$17)</f>
        <v>0</v>
      </c>
      <c r="U3288" s="14">
        <f>(P3288/100)*(K3288*$K$17)+(P3288/100)*(L3288*$L$17)</f>
        <v>0</v>
      </c>
      <c r="V3288" s="14">
        <f>(Q3288/100)*(L3288*$L$17)</f>
        <v>0</v>
      </c>
      <c r="W3288" s="14">
        <f>(R3288/100)*(K3288*$K$17)+(R3288/100)*(L3288*$L$17)</f>
        <v>0</v>
      </c>
      <c r="X3288" s="14">
        <f t="shared" si="1028"/>
        <v>598.47319999999991</v>
      </c>
      <c r="Y3288" s="14">
        <f t="shared" si="1029"/>
        <v>0</v>
      </c>
      <c r="Z3288" s="14">
        <f t="shared" si="1030"/>
        <v>0</v>
      </c>
      <c r="AA3288" s="14">
        <f t="shared" si="1031"/>
        <v>0</v>
      </c>
      <c r="AB3288" s="14">
        <f t="shared" si="1033"/>
        <v>0</v>
      </c>
      <c r="AC3288" s="15">
        <f t="shared" si="1032"/>
        <v>598.5</v>
      </c>
      <c r="AD3288" s="48">
        <f>(ROUND(AC3288-AC3274,1)/AC3274)</f>
        <v>0.12394366197183099</v>
      </c>
      <c r="AE3288" s="113"/>
      <c r="AF3288" s="60"/>
    </row>
    <row r="3289" spans="1:32">
      <c r="A3289" s="106" t="s">
        <v>0</v>
      </c>
      <c r="B3289" s="90" t="s">
        <v>313</v>
      </c>
      <c r="C3289" s="50" t="s">
        <v>242</v>
      </c>
      <c r="D3289" s="11">
        <v>148</v>
      </c>
      <c r="E3289" s="11">
        <v>0</v>
      </c>
      <c r="F3289" s="11">
        <v>0</v>
      </c>
      <c r="G3289" s="11">
        <v>0</v>
      </c>
      <c r="H3289" s="11">
        <v>0</v>
      </c>
      <c r="I3289" s="51">
        <v>40</v>
      </c>
      <c r="J3289" s="51">
        <v>15</v>
      </c>
      <c r="K3289" s="51">
        <v>0</v>
      </c>
      <c r="L3289" s="51">
        <v>40</v>
      </c>
      <c r="M3289" s="51">
        <v>0</v>
      </c>
      <c r="N3289" s="52">
        <f>D3289*$D$3</f>
        <v>222</v>
      </c>
      <c r="O3289" s="52">
        <f>E3289*$E$3</f>
        <v>0</v>
      </c>
      <c r="P3289" s="52">
        <f>F3289*$F$3</f>
        <v>0</v>
      </c>
      <c r="Q3289" s="52">
        <f>G3289*$G$3</f>
        <v>0</v>
      </c>
      <c r="R3289" s="52">
        <f>H3289*$H$3</f>
        <v>0</v>
      </c>
      <c r="S3289" s="52">
        <f>(N3289/100)*(I3289*$I$3)+(N3289/100)*(J3289*$J$3)+(N3289/100)*(L3289*$L$3)</f>
        <v>316.35000000000002</v>
      </c>
      <c r="T3289" s="52">
        <f>(O3289/100)*(K3289*$K$3)</f>
        <v>0</v>
      </c>
      <c r="U3289" s="52">
        <f>(P3289/100)*(K3289*$K$3)+(P3289/100)*(L3289*$L$3)</f>
        <v>0</v>
      </c>
      <c r="V3289" s="52">
        <f>(Q3289/100)*(L3289*$L$3)</f>
        <v>0</v>
      </c>
      <c r="W3289" s="52">
        <f>(R3289/100)*(K3289*$K$3)+(R3289/100)*(L3289*$L$3)</f>
        <v>0</v>
      </c>
      <c r="X3289" s="52">
        <f t="shared" si="1028"/>
        <v>538.35</v>
      </c>
      <c r="Y3289" s="52">
        <f t="shared" si="1029"/>
        <v>0</v>
      </c>
      <c r="Z3289" s="52">
        <f t="shared" si="1030"/>
        <v>0</v>
      </c>
      <c r="AA3289" s="52">
        <f t="shared" si="1031"/>
        <v>0</v>
      </c>
      <c r="AB3289" s="52">
        <f>R3289+W3289</f>
        <v>0</v>
      </c>
      <c r="AC3289" s="53">
        <f>ROUND(X3289+Y3289+Z3289+AA3289+AB3289,1)</f>
        <v>538.4</v>
      </c>
      <c r="AD3289" s="58" t="s">
        <v>330</v>
      </c>
      <c r="AE3289" s="113"/>
      <c r="AF3289" s="60"/>
    </row>
    <row r="3290" spans="1:32">
      <c r="A3290" s="99" t="s">
        <v>815</v>
      </c>
      <c r="B3290" s="91">
        <v>22</v>
      </c>
      <c r="C3290" s="21" t="s">
        <v>325</v>
      </c>
      <c r="D3290" s="12">
        <v>148</v>
      </c>
      <c r="E3290" s="12">
        <v>0</v>
      </c>
      <c r="F3290" s="12">
        <v>0</v>
      </c>
      <c r="G3290" s="12">
        <v>0</v>
      </c>
      <c r="H3290" s="12">
        <v>0</v>
      </c>
      <c r="I3290" s="13">
        <v>60</v>
      </c>
      <c r="J3290" s="13">
        <v>34</v>
      </c>
      <c r="K3290" s="13">
        <v>0</v>
      </c>
      <c r="L3290" s="13">
        <v>40</v>
      </c>
      <c r="M3290" s="13">
        <v>0</v>
      </c>
      <c r="N3290" s="14">
        <f>D3290*$D$4</f>
        <v>192.4</v>
      </c>
      <c r="O3290" s="14">
        <f>E3290*$E$4</f>
        <v>0</v>
      </c>
      <c r="P3290" s="14">
        <f>F3290*$F$4</f>
        <v>0</v>
      </c>
      <c r="Q3290" s="14">
        <f>G3290*$G$4</f>
        <v>0</v>
      </c>
      <c r="R3290" s="14">
        <f>H3290*$H$4</f>
        <v>0</v>
      </c>
      <c r="S3290" s="14">
        <f>(N3290/100)*(I3290*$I$4)+(N3290/100)*(J3290*$J$4)+(N3290/100)*(L3290*$L$4)</f>
        <v>440.98080000000004</v>
      </c>
      <c r="T3290" s="14">
        <f>(O3290/100)*(K3290*$K$4)</f>
        <v>0</v>
      </c>
      <c r="U3290" s="14">
        <f>(P3290/100)*(K3290*$K$4)+(P3290/100)*(L3290*$L$4)</f>
        <v>0</v>
      </c>
      <c r="V3290" s="14">
        <f>(Q3290/100)*(L3290*$L$4)</f>
        <v>0</v>
      </c>
      <c r="W3290" s="14">
        <f>(R3290/100)*(K3290*$K$4)+(R3290/100)*(L3290*$L$4)</f>
        <v>0</v>
      </c>
      <c r="X3290" s="14">
        <f t="shared" ref="X3290:X3303" si="1034">N3290+S3290</f>
        <v>633.38080000000002</v>
      </c>
      <c r="Y3290" s="14">
        <f t="shared" ref="Y3290:Y3303" si="1035">O3290+T3290</f>
        <v>0</v>
      </c>
      <c r="Z3290" s="14">
        <f t="shared" ref="Z3290:Z3303" si="1036">P3290+U3290</f>
        <v>0</v>
      </c>
      <c r="AA3290" s="14">
        <f t="shared" ref="AA3290:AA3303" si="1037">Q3290+V3290</f>
        <v>0</v>
      </c>
      <c r="AB3290" s="14">
        <f>R3290+W3290</f>
        <v>0</v>
      </c>
      <c r="AC3290" s="15">
        <f>ROUND(X3290+Y3290+Z3290+AA3290+AB3290,1)</f>
        <v>633.4</v>
      </c>
      <c r="AD3290" s="48">
        <f>(ROUND(AC3290-AC3289,1)/AC3289)</f>
        <v>0.17644873699851413</v>
      </c>
      <c r="AE3290" s="113" t="s">
        <v>814</v>
      </c>
      <c r="AF3290" s="60"/>
    </row>
    <row r="3291" spans="1:32">
      <c r="A3291" s="99" t="s">
        <v>816</v>
      </c>
      <c r="B3291" s="91">
        <v>14</v>
      </c>
      <c r="C3291" s="21" t="s">
        <v>850</v>
      </c>
      <c r="D3291" s="12">
        <v>148</v>
      </c>
      <c r="E3291" s="12">
        <v>0</v>
      </c>
      <c r="F3291" s="12">
        <v>0</v>
      </c>
      <c r="G3291" s="12">
        <v>0</v>
      </c>
      <c r="H3291" s="12">
        <v>0</v>
      </c>
      <c r="I3291" s="13">
        <v>40</v>
      </c>
      <c r="J3291" s="13">
        <v>15</v>
      </c>
      <c r="K3291" s="13">
        <v>0</v>
      </c>
      <c r="L3291" s="13">
        <v>40</v>
      </c>
      <c r="M3291" s="13">
        <v>0</v>
      </c>
      <c r="N3291" s="14">
        <f>D3291*$D$5</f>
        <v>207.2</v>
      </c>
      <c r="O3291" s="14">
        <f>E3291*$E$5</f>
        <v>0</v>
      </c>
      <c r="P3291" s="14">
        <f>F3291*$F$5</f>
        <v>0</v>
      </c>
      <c r="Q3291" s="14">
        <f>G3291*$G$5</f>
        <v>0</v>
      </c>
      <c r="R3291" s="14">
        <f>H3291*$H$5</f>
        <v>0</v>
      </c>
      <c r="S3291" s="14">
        <f>(N3291/100)*(I3291*$I$5)+(N3291/100)*(J3291*$J$5)+(N3291/100)*(L3291*$L$5)</f>
        <v>295.26</v>
      </c>
      <c r="T3291" s="14">
        <f>(O3291/100)*(K3291*$K$5)</f>
        <v>0</v>
      </c>
      <c r="U3291" s="14">
        <f>(P3291/100)*(K3291*$K$5)+(P3291/100)*(L3291*$L$5)</f>
        <v>0</v>
      </c>
      <c r="V3291" s="14">
        <f>(Q3291/100)*(L3291*$L$5)</f>
        <v>0</v>
      </c>
      <c r="W3291" s="14">
        <f>(R3291/100)*(K3291*$K$5)+(R3291/100)*(L3291*$L$5)</f>
        <v>0</v>
      </c>
      <c r="X3291" s="14">
        <f t="shared" si="1034"/>
        <v>502.46</v>
      </c>
      <c r="Y3291" s="14">
        <f t="shared" si="1035"/>
        <v>0</v>
      </c>
      <c r="Z3291" s="14">
        <f t="shared" si="1036"/>
        <v>0</v>
      </c>
      <c r="AA3291" s="14">
        <f t="shared" si="1037"/>
        <v>0</v>
      </c>
      <c r="AB3291" s="14">
        <f>R3291+W3291</f>
        <v>0</v>
      </c>
      <c r="AC3291" s="15">
        <f t="shared" ref="AC3291:AC3303" si="1038">ROUND(X3291+Y3291+Z3291+AA3291+AB3291,1)</f>
        <v>502.5</v>
      </c>
      <c r="AD3291" s="48">
        <f>(ROUND(AC3291-AC3289,1)/AC3289)</f>
        <v>-6.6679049034175333E-2</v>
      </c>
      <c r="AE3291" s="113"/>
      <c r="AF3291" s="60"/>
    </row>
    <row r="3292" spans="1:32">
      <c r="A3292" s="99" t="s">
        <v>817</v>
      </c>
      <c r="B3292" s="91">
        <v>0</v>
      </c>
      <c r="C3292" s="21" t="s">
        <v>338</v>
      </c>
      <c r="D3292" s="12">
        <v>148</v>
      </c>
      <c r="E3292" s="12">
        <v>0</v>
      </c>
      <c r="F3292" s="12">
        <v>0</v>
      </c>
      <c r="G3292" s="12">
        <v>0</v>
      </c>
      <c r="H3292" s="12">
        <v>0</v>
      </c>
      <c r="I3292" s="13">
        <v>40</v>
      </c>
      <c r="J3292" s="13">
        <v>15</v>
      </c>
      <c r="K3292" s="13">
        <v>0</v>
      </c>
      <c r="L3292" s="13">
        <v>40</v>
      </c>
      <c r="M3292" s="13">
        <v>0</v>
      </c>
      <c r="N3292" s="14">
        <f>D3292*$D$6</f>
        <v>207.2</v>
      </c>
      <c r="O3292" s="14">
        <f>E3292*$E$6</f>
        <v>0</v>
      </c>
      <c r="P3292" s="14">
        <f>F3292*$F$6</f>
        <v>0</v>
      </c>
      <c r="Q3292" s="14">
        <f>G3292*$G$6</f>
        <v>0</v>
      </c>
      <c r="R3292" s="14">
        <f>H3292*$H$6</f>
        <v>0</v>
      </c>
      <c r="S3292" s="14">
        <f>(N3292/100)*(I3292*$I$6)+(N3292/100)*(J3292*$J$6)+(N3292/100)*(L3292*$L$6)</f>
        <v>295.26</v>
      </c>
      <c r="T3292" s="14">
        <f>(O3292/100)*(K3292*$K$6)</f>
        <v>0</v>
      </c>
      <c r="U3292" s="14">
        <f>(P3292/100)*(K3292*$K$6)+(P3292/100)*(L3292*$L$6)</f>
        <v>0</v>
      </c>
      <c r="V3292" s="14">
        <f>(Q3292/100)*(L3292*$L$6)</f>
        <v>0</v>
      </c>
      <c r="W3292" s="14">
        <f>(R3292/100)*(K3292*$K$6)+(R3292/100)*(L3292*$L$6)</f>
        <v>0</v>
      </c>
      <c r="X3292" s="14">
        <f t="shared" si="1034"/>
        <v>502.46</v>
      </c>
      <c r="Y3292" s="14">
        <f t="shared" si="1035"/>
        <v>0</v>
      </c>
      <c r="Z3292" s="14">
        <f t="shared" si="1036"/>
        <v>0</v>
      </c>
      <c r="AA3292" s="14">
        <f t="shared" si="1037"/>
        <v>0</v>
      </c>
      <c r="AB3292" s="14">
        <f t="shared" ref="AB3292:AB3303" si="1039">R3292+W3292</f>
        <v>0</v>
      </c>
      <c r="AC3292" s="15">
        <f t="shared" si="1038"/>
        <v>502.5</v>
      </c>
      <c r="AD3292" s="48">
        <f>(ROUND(AC3292-AC3289,1)/AC3289)</f>
        <v>-6.6679049034175333E-2</v>
      </c>
      <c r="AE3292" s="113"/>
      <c r="AF3292" s="60"/>
    </row>
    <row r="3293" spans="1:32">
      <c r="A3293" s="99" t="s">
        <v>818</v>
      </c>
      <c r="B3293" s="91">
        <v>10</v>
      </c>
      <c r="C3293" s="21" t="s">
        <v>339</v>
      </c>
      <c r="D3293" s="12">
        <v>148</v>
      </c>
      <c r="E3293" s="12">
        <v>0</v>
      </c>
      <c r="F3293" s="12">
        <v>0</v>
      </c>
      <c r="G3293" s="12">
        <v>0</v>
      </c>
      <c r="H3293" s="12">
        <v>0</v>
      </c>
      <c r="I3293" s="13">
        <v>40</v>
      </c>
      <c r="J3293" s="13">
        <v>15</v>
      </c>
      <c r="K3293" s="13">
        <v>0</v>
      </c>
      <c r="L3293" s="13">
        <v>40</v>
      </c>
      <c r="M3293" s="13">
        <v>0</v>
      </c>
      <c r="N3293" s="14">
        <f>D3293*$D$7</f>
        <v>207.2</v>
      </c>
      <c r="O3293" s="14">
        <f>E3293*$E$7</f>
        <v>0</v>
      </c>
      <c r="P3293" s="14">
        <f>F3293*$F$7</f>
        <v>0</v>
      </c>
      <c r="Q3293" s="14">
        <f>G3293*$G$7</f>
        <v>0</v>
      </c>
      <c r="R3293" s="14">
        <f>H3293*$H$7</f>
        <v>0</v>
      </c>
      <c r="S3293" s="14">
        <f>(N3293/100)*(I3293*$I$7)+(N3293/100)*(J3293*$J$7)+(N3293/100)*(L3293*$L$7)</f>
        <v>295.26</v>
      </c>
      <c r="T3293" s="14">
        <f>(O3293/100)*(K3293*$K$7)</f>
        <v>0</v>
      </c>
      <c r="U3293" s="14">
        <f>(P3293/100)*(K3293*$K$7)+(P3293/100)*(L3293*$L$7)</f>
        <v>0</v>
      </c>
      <c r="V3293" s="14">
        <f>(Q3293/100)*(L3293*$L$7)</f>
        <v>0</v>
      </c>
      <c r="W3293" s="14">
        <f>(R3293/100)*(K3293*$K$7)+(R3293/100)*(L3293*$L$7)</f>
        <v>0</v>
      </c>
      <c r="X3293" s="14">
        <f t="shared" si="1034"/>
        <v>502.46</v>
      </c>
      <c r="Y3293" s="14">
        <f t="shared" si="1035"/>
        <v>0</v>
      </c>
      <c r="Z3293" s="14">
        <f t="shared" si="1036"/>
        <v>0</v>
      </c>
      <c r="AA3293" s="14">
        <f t="shared" si="1037"/>
        <v>0</v>
      </c>
      <c r="AB3293" s="14">
        <f t="shared" si="1039"/>
        <v>0</v>
      </c>
      <c r="AC3293" s="15">
        <f t="shared" si="1038"/>
        <v>502.5</v>
      </c>
      <c r="AD3293" s="48">
        <f>(ROUND(AC3293-AC3289,1)/AC3289)</f>
        <v>-6.6679049034175333E-2</v>
      </c>
      <c r="AE3293" s="113"/>
      <c r="AF3293" s="60"/>
    </row>
    <row r="3294" spans="1:32">
      <c r="A3294" s="99" t="s">
        <v>667</v>
      </c>
      <c r="B3294" s="91"/>
      <c r="C3294" s="21" t="s">
        <v>340</v>
      </c>
      <c r="D3294" s="12">
        <v>148</v>
      </c>
      <c r="E3294" s="12">
        <v>0</v>
      </c>
      <c r="F3294" s="12">
        <v>0</v>
      </c>
      <c r="G3294" s="12">
        <v>0</v>
      </c>
      <c r="H3294" s="12">
        <v>0</v>
      </c>
      <c r="I3294" s="13">
        <v>40</v>
      </c>
      <c r="J3294" s="13">
        <v>15</v>
      </c>
      <c r="K3294" s="13">
        <v>0</v>
      </c>
      <c r="L3294" s="13">
        <v>40</v>
      </c>
      <c r="M3294" s="13">
        <v>0</v>
      </c>
      <c r="N3294" s="14">
        <f>D3294*$D$8</f>
        <v>207.2</v>
      </c>
      <c r="O3294" s="14">
        <f>E3294*$E$8</f>
        <v>0</v>
      </c>
      <c r="P3294" s="14">
        <f>F3294*$F$8</f>
        <v>0</v>
      </c>
      <c r="Q3294" s="14">
        <f>G3294*$G$8</f>
        <v>0</v>
      </c>
      <c r="R3294" s="14">
        <f>H3294*$H$8</f>
        <v>0</v>
      </c>
      <c r="S3294" s="14">
        <f>(N3294/100)*(I3294*$I$8)+(N3294/100)*(J3294*$J$8)+(N3294/100)*(L3294*$L$8)</f>
        <v>295.26</v>
      </c>
      <c r="T3294" s="14">
        <f>(O3294/100)*(K3294*$K$8)</f>
        <v>0</v>
      </c>
      <c r="U3294" s="14">
        <f>(P3294/100)*(K3294*$K$8)+(P3294/100)*(L3294*$L$8)</f>
        <v>0</v>
      </c>
      <c r="V3294" s="14">
        <f>(Q3294/100)*(L3294*$L$8)</f>
        <v>0</v>
      </c>
      <c r="W3294" s="14">
        <f>(R3294/100)*(K3294*$K$8)+(R3294/100)*(L3294*$L$8)</f>
        <v>0</v>
      </c>
      <c r="X3294" s="14">
        <f t="shared" si="1034"/>
        <v>502.46</v>
      </c>
      <c r="Y3294" s="14">
        <f t="shared" si="1035"/>
        <v>0</v>
      </c>
      <c r="Z3294" s="14">
        <f t="shared" si="1036"/>
        <v>0</v>
      </c>
      <c r="AA3294" s="14">
        <f t="shared" si="1037"/>
        <v>0</v>
      </c>
      <c r="AB3294" s="14">
        <f t="shared" si="1039"/>
        <v>0</v>
      </c>
      <c r="AC3294" s="15">
        <f t="shared" si="1038"/>
        <v>502.5</v>
      </c>
      <c r="AD3294" s="48">
        <f>(ROUND(AC3294-AC3289,1)/AC3289)</f>
        <v>-6.6679049034175333E-2</v>
      </c>
      <c r="AE3294" s="113"/>
      <c r="AF3294" s="60"/>
    </row>
    <row r="3295" spans="1:32">
      <c r="A3295" s="99" t="s">
        <v>606</v>
      </c>
      <c r="B3295" s="91"/>
      <c r="C3295" s="21" t="s">
        <v>1</v>
      </c>
      <c r="D3295" s="12">
        <v>74</v>
      </c>
      <c r="E3295" s="12">
        <v>186</v>
      </c>
      <c r="F3295" s="12">
        <v>0</v>
      </c>
      <c r="G3295" s="12">
        <v>0</v>
      </c>
      <c r="H3295" s="12">
        <v>0</v>
      </c>
      <c r="I3295" s="13">
        <v>40</v>
      </c>
      <c r="J3295" s="13">
        <v>15</v>
      </c>
      <c r="K3295" s="13">
        <v>80</v>
      </c>
      <c r="L3295" s="13">
        <v>0</v>
      </c>
      <c r="M3295" s="13">
        <v>0</v>
      </c>
      <c r="N3295" s="14">
        <f>D3295*$D$9</f>
        <v>88.8</v>
      </c>
      <c r="O3295" s="14">
        <f>E3295*$E$9</f>
        <v>241.8</v>
      </c>
      <c r="P3295" s="14">
        <f>F3295*$F$9</f>
        <v>0</v>
      </c>
      <c r="Q3295" s="14">
        <f>G3295*$G$9</f>
        <v>0</v>
      </c>
      <c r="R3295" s="14">
        <f>H3295*$H$9</f>
        <v>0</v>
      </c>
      <c r="S3295" s="14">
        <f>(N3295/100)*(I3295*$I$9)+(N3295/100)*(J3295*$J$9)+(N3295/100)*(L3295*$L$9)</f>
        <v>73.260000000000005</v>
      </c>
      <c r="T3295" s="14">
        <f>(O3295/100)*(K3295*$K$9)</f>
        <v>290.16000000000003</v>
      </c>
      <c r="U3295" s="14">
        <f>(P3295/100)*(K3295*$K$9)+(P3295/100)*(L3295*$L$9)</f>
        <v>0</v>
      </c>
      <c r="V3295" s="14">
        <f>(Q3295/100)*(L3295*$L$9)</f>
        <v>0</v>
      </c>
      <c r="W3295" s="14">
        <f>(R3295/100)*(K3295*$K$9)+(R3295/100)*(L3295*$L$9)</f>
        <v>0</v>
      </c>
      <c r="X3295" s="14">
        <f t="shared" si="1034"/>
        <v>162.06</v>
      </c>
      <c r="Y3295" s="14">
        <f t="shared" si="1035"/>
        <v>531.96</v>
      </c>
      <c r="Z3295" s="14">
        <f t="shared" si="1036"/>
        <v>0</v>
      </c>
      <c r="AA3295" s="14">
        <f t="shared" si="1037"/>
        <v>0</v>
      </c>
      <c r="AB3295" s="14">
        <f t="shared" si="1039"/>
        <v>0</v>
      </c>
      <c r="AC3295" s="15">
        <f t="shared" si="1038"/>
        <v>694</v>
      </c>
      <c r="AD3295" s="48">
        <f>(ROUND(AC3295-AC3289,1)/AC3289)</f>
        <v>0.28900445765230315</v>
      </c>
      <c r="AE3295" s="113"/>
      <c r="AF3295" s="60"/>
    </row>
    <row r="3296" spans="1:32">
      <c r="A3296" s="99" t="s">
        <v>845</v>
      </c>
      <c r="B3296" s="91"/>
      <c r="C3296" s="21" t="s">
        <v>2</v>
      </c>
      <c r="D3296" s="12">
        <v>74</v>
      </c>
      <c r="E3296" s="12">
        <v>0</v>
      </c>
      <c r="F3296" s="12">
        <v>168</v>
      </c>
      <c r="G3296" s="12">
        <v>0</v>
      </c>
      <c r="H3296" s="12">
        <v>0</v>
      </c>
      <c r="I3296" s="13">
        <v>40</v>
      </c>
      <c r="J3296" s="13">
        <v>15</v>
      </c>
      <c r="K3296" s="13">
        <v>40</v>
      </c>
      <c r="L3296" s="13">
        <v>40</v>
      </c>
      <c r="M3296" s="13">
        <v>0</v>
      </c>
      <c r="N3296" s="14">
        <f>D3296*$D$10</f>
        <v>88.8</v>
      </c>
      <c r="O3296" s="14">
        <f>E3296*$E$10</f>
        <v>0</v>
      </c>
      <c r="P3296" s="14">
        <f>F3296*$F$10</f>
        <v>218.4</v>
      </c>
      <c r="Q3296" s="14">
        <f>G3296*$G$10</f>
        <v>0</v>
      </c>
      <c r="R3296" s="14">
        <f>H3296*$H$10</f>
        <v>0</v>
      </c>
      <c r="S3296" s="14">
        <f>(N3296/100)*(I3296*$I$10)+(N3296/100)*(J3296*$J$10)+(N3296/100)*(L3296*$L$10)</f>
        <v>126.54</v>
      </c>
      <c r="T3296" s="14">
        <f>(O3296/100)*(K3296*$J$10)</f>
        <v>0</v>
      </c>
      <c r="U3296" s="14">
        <f>(P3296/100)*(K3296*$K$10)+(P3296/100)*(L3296*$L$10)</f>
        <v>262.08000000000004</v>
      </c>
      <c r="V3296" s="14">
        <f>(Q3296/100)*(L3296*$L$10)</f>
        <v>0</v>
      </c>
      <c r="W3296" s="14">
        <f>(R3296/100)*(K3296*$K$10)+(R3296/100)*(L3296*$L$10)</f>
        <v>0</v>
      </c>
      <c r="X3296" s="14">
        <f t="shared" si="1034"/>
        <v>215.34</v>
      </c>
      <c r="Y3296" s="14">
        <f t="shared" si="1035"/>
        <v>0</v>
      </c>
      <c r="Z3296" s="14">
        <f t="shared" si="1036"/>
        <v>480.48</v>
      </c>
      <c r="AA3296" s="14">
        <f t="shared" si="1037"/>
        <v>0</v>
      </c>
      <c r="AB3296" s="14">
        <f t="shared" si="1039"/>
        <v>0</v>
      </c>
      <c r="AC3296" s="15">
        <f t="shared" si="1038"/>
        <v>695.8</v>
      </c>
      <c r="AD3296" s="48">
        <f>(ROUND(AC3296-AC3289,1)/AC3289)</f>
        <v>0.2923476968796434</v>
      </c>
      <c r="AE3296" s="113"/>
      <c r="AF3296" s="60"/>
    </row>
    <row r="3297" spans="1:32">
      <c r="A3297" s="99" t="s">
        <v>846</v>
      </c>
      <c r="B3297" s="91"/>
      <c r="C3297" s="21" t="s">
        <v>3</v>
      </c>
      <c r="D3297" s="12">
        <v>74</v>
      </c>
      <c r="E3297" s="12">
        <v>0</v>
      </c>
      <c r="F3297" s="12">
        <v>0</v>
      </c>
      <c r="G3297" s="12">
        <v>152</v>
      </c>
      <c r="H3297" s="12">
        <v>0</v>
      </c>
      <c r="I3297" s="13">
        <v>40</v>
      </c>
      <c r="J3297" s="13">
        <v>15</v>
      </c>
      <c r="K3297" s="13">
        <v>0</v>
      </c>
      <c r="L3297" s="13">
        <v>80</v>
      </c>
      <c r="M3297" s="13">
        <v>0</v>
      </c>
      <c r="N3297" s="14">
        <f>D3297*$D$11</f>
        <v>88.8</v>
      </c>
      <c r="O3297" s="14">
        <f>E3297*$E$11</f>
        <v>0</v>
      </c>
      <c r="P3297" s="14">
        <f>F3297*$F$11</f>
        <v>0</v>
      </c>
      <c r="Q3297" s="14">
        <f>G3297*$G$11</f>
        <v>197.6</v>
      </c>
      <c r="R3297" s="14">
        <f>H3297*$H$11</f>
        <v>0</v>
      </c>
      <c r="S3297" s="14">
        <f>(N3297/100)*(I3297*$I$11)+(N3297/100)*(J3297*$J$11)+(N3297/100)*(L3297*$L$11)</f>
        <v>179.82</v>
      </c>
      <c r="T3297" s="14">
        <f>(O3297/100)*(K3297*$K$11)</f>
        <v>0</v>
      </c>
      <c r="U3297" s="14">
        <f>(P3297/100)*(K3297*$K$11)+(P3297/100)*(L3297*$L$11)</f>
        <v>0</v>
      </c>
      <c r="V3297" s="14">
        <f>(Q3297/100)*(L3297*$L$11)</f>
        <v>237.12</v>
      </c>
      <c r="W3297" s="14">
        <f>(R3297/100)*(K3297*$K$11)+(R3297/100)*(L3297*$L$11)</f>
        <v>0</v>
      </c>
      <c r="X3297" s="14">
        <f t="shared" si="1034"/>
        <v>268.62</v>
      </c>
      <c r="Y3297" s="14">
        <f t="shared" si="1035"/>
        <v>0</v>
      </c>
      <c r="Z3297" s="14">
        <f t="shared" si="1036"/>
        <v>0</v>
      </c>
      <c r="AA3297" s="14">
        <f t="shared" si="1037"/>
        <v>434.72</v>
      </c>
      <c r="AB3297" s="14">
        <f t="shared" si="1039"/>
        <v>0</v>
      </c>
      <c r="AC3297" s="15">
        <f t="shared" si="1038"/>
        <v>703.3</v>
      </c>
      <c r="AD3297" s="48">
        <f>(ROUND(AC3297-AC3289,1)/AC3289)</f>
        <v>0.30627786032689452</v>
      </c>
      <c r="AE3297" s="113"/>
      <c r="AF3297" s="60"/>
    </row>
    <row r="3298" spans="1:32">
      <c r="A3298" s="99" t="s">
        <v>847</v>
      </c>
      <c r="B3298" s="91"/>
      <c r="C3298" s="21" t="s">
        <v>4</v>
      </c>
      <c r="D3298" s="12">
        <v>74</v>
      </c>
      <c r="E3298" s="12">
        <v>0</v>
      </c>
      <c r="F3298" s="12">
        <v>0</v>
      </c>
      <c r="G3298" s="12">
        <v>0</v>
      </c>
      <c r="H3298" s="12">
        <v>168</v>
      </c>
      <c r="I3298" s="13">
        <v>40</v>
      </c>
      <c r="J3298" s="13">
        <v>15</v>
      </c>
      <c r="K3298" s="13">
        <v>40</v>
      </c>
      <c r="L3298" s="13">
        <v>40</v>
      </c>
      <c r="M3298" s="13">
        <v>0</v>
      </c>
      <c r="N3298" s="14">
        <f>D3298*$D$12</f>
        <v>88.8</v>
      </c>
      <c r="O3298" s="14">
        <f>E3298*$E$12</f>
        <v>0</v>
      </c>
      <c r="P3298" s="14">
        <f>F3298*$F$12</f>
        <v>0</v>
      </c>
      <c r="Q3298" s="14">
        <f>G3298*$G$12</f>
        <v>0</v>
      </c>
      <c r="R3298" s="14">
        <f>H3298*$H$12</f>
        <v>218.4</v>
      </c>
      <c r="S3298" s="14">
        <f>(N3298/100)*(I3298*$I$12)+(N3298/100)*(J3298*$J$12)+(N3298/100)*(L3298*$L$12)</f>
        <v>126.54</v>
      </c>
      <c r="T3298" s="14">
        <f>(O3298/100)*(K3298*$K$12)</f>
        <v>0</v>
      </c>
      <c r="U3298" s="14">
        <f>(P3298/100)*(K3298*$K$12)+(P3298/100)*(L3298*$L$12)</f>
        <v>0</v>
      </c>
      <c r="V3298" s="14">
        <f>(Q3298/100)*(L3298*$L$12)</f>
        <v>0</v>
      </c>
      <c r="W3298" s="14">
        <f>(R3298/100)*(K3298*$K$12)+(R3298/100)*(L3298*$L$12)</f>
        <v>262.08000000000004</v>
      </c>
      <c r="X3298" s="14">
        <f t="shared" si="1034"/>
        <v>215.34</v>
      </c>
      <c r="Y3298" s="14">
        <f t="shared" si="1035"/>
        <v>0</v>
      </c>
      <c r="Z3298" s="14">
        <f t="shared" si="1036"/>
        <v>0</v>
      </c>
      <c r="AA3298" s="14">
        <f t="shared" si="1037"/>
        <v>0</v>
      </c>
      <c r="AB3298" s="14">
        <f t="shared" si="1039"/>
        <v>480.48</v>
      </c>
      <c r="AC3298" s="15">
        <f t="shared" si="1038"/>
        <v>695.8</v>
      </c>
      <c r="AD3298" s="48">
        <f>(ROUND(AC3298-AC3289,1)/AC3289)</f>
        <v>0.2923476968796434</v>
      </c>
      <c r="AE3298" s="113"/>
      <c r="AF3298" s="60"/>
    </row>
    <row r="3299" spans="1:32">
      <c r="A3299" s="99" t="s">
        <v>848</v>
      </c>
      <c r="B3299" s="91"/>
      <c r="C3299" s="21" t="s">
        <v>328</v>
      </c>
      <c r="D3299" s="12">
        <v>148</v>
      </c>
      <c r="E3299" s="12">
        <v>0</v>
      </c>
      <c r="F3299" s="12">
        <v>0</v>
      </c>
      <c r="G3299" s="12">
        <v>0</v>
      </c>
      <c r="H3299" s="12">
        <v>0</v>
      </c>
      <c r="I3299" s="13">
        <v>40</v>
      </c>
      <c r="J3299" s="13">
        <v>15</v>
      </c>
      <c r="K3299" s="13">
        <v>0</v>
      </c>
      <c r="L3299" s="13">
        <v>40</v>
      </c>
      <c r="M3299" s="13">
        <v>77</v>
      </c>
      <c r="N3299" s="14">
        <f>D3299*$D$13</f>
        <v>192.4</v>
      </c>
      <c r="O3299" s="14">
        <f>E3299*$E$13</f>
        <v>0</v>
      </c>
      <c r="P3299" s="14">
        <f>F3299*$F$13</f>
        <v>0</v>
      </c>
      <c r="Q3299" s="14">
        <f>G3299*$G$13</f>
        <v>0</v>
      </c>
      <c r="R3299" s="14">
        <f>H3299*$H$13</f>
        <v>0</v>
      </c>
      <c r="S3299" s="14">
        <f>(N3299/100)*(I3299*$I$13)+(N3299/100)*(J3299*$J$13)+(N3299/100)*(M3299*$M$13)+(N3299/100)*(L3299*$L$13)</f>
        <v>496.392</v>
      </c>
      <c r="T3299" s="14">
        <f>(O3299/100)*(K3299*$K$13)+(O3299/100)*(M3299*$M$13)</f>
        <v>0</v>
      </c>
      <c r="U3299" s="14">
        <f>(P3299/100)*(K3299*$K$13)+(P3299/100)*(L3299*$L$13)+(P3299/100)*(M3299*$M$13)</f>
        <v>0</v>
      </c>
      <c r="V3299" s="14">
        <f>(Q3299/100)*(L3299*$L$13)+(Q3299/100)*(M3299*$M$13)</f>
        <v>0</v>
      </c>
      <c r="W3299" s="14">
        <f>(R3299/100)*(K3299*$K$13)+(R3299/100)*(L3299*$L$13)+(R3299/100)*(M3299*$M$13)</f>
        <v>0</v>
      </c>
      <c r="X3299" s="14">
        <f t="shared" si="1034"/>
        <v>688.79200000000003</v>
      </c>
      <c r="Y3299" s="14">
        <f t="shared" si="1035"/>
        <v>0</v>
      </c>
      <c r="Z3299" s="14">
        <f t="shared" si="1036"/>
        <v>0</v>
      </c>
      <c r="AA3299" s="14">
        <f t="shared" si="1037"/>
        <v>0</v>
      </c>
      <c r="AB3299" s="14">
        <f t="shared" si="1039"/>
        <v>0</v>
      </c>
      <c r="AC3299" s="15">
        <f t="shared" si="1038"/>
        <v>688.8</v>
      </c>
      <c r="AD3299" s="48">
        <f>(ROUND(AC3299-AC3289,1)/AC3289)</f>
        <v>0.27934621099554235</v>
      </c>
      <c r="AE3299" s="113"/>
      <c r="AF3299" s="60"/>
    </row>
    <row r="3300" spans="1:32">
      <c r="A3300" s="99" t="s">
        <v>849</v>
      </c>
      <c r="B3300" s="91"/>
      <c r="C3300" s="21" t="s">
        <v>329</v>
      </c>
      <c r="D3300" s="12">
        <v>175</v>
      </c>
      <c r="E3300" s="12">
        <v>0</v>
      </c>
      <c r="F3300" s="12">
        <v>0</v>
      </c>
      <c r="G3300" s="12">
        <v>0</v>
      </c>
      <c r="H3300" s="12">
        <v>0</v>
      </c>
      <c r="I3300" s="13">
        <v>40</v>
      </c>
      <c r="J3300" s="13">
        <v>15</v>
      </c>
      <c r="K3300" s="13">
        <v>80</v>
      </c>
      <c r="L3300" s="13">
        <v>0</v>
      </c>
      <c r="M3300" s="13">
        <v>0</v>
      </c>
      <c r="N3300" s="14">
        <f>D3300*$D$14</f>
        <v>227.5</v>
      </c>
      <c r="O3300" s="14">
        <f>E3300*$E$14</f>
        <v>0</v>
      </c>
      <c r="P3300" s="14">
        <f>F3300*$F$14</f>
        <v>0</v>
      </c>
      <c r="Q3300" s="14">
        <f>G3300*$G$14</f>
        <v>0</v>
      </c>
      <c r="R3300" s="14">
        <f>H3300*$H$14</f>
        <v>0</v>
      </c>
      <c r="S3300" s="14">
        <f>(N3300/100)*(I3300*$I$14)+(N3300/100)*(J3300*$J$14)+(N3300/100)*(K3300*$K$14)</f>
        <v>460.6875</v>
      </c>
      <c r="T3300" s="14">
        <f>(O3300/100)*(K3300*$K$14)</f>
        <v>0</v>
      </c>
      <c r="U3300" s="14">
        <f>(P3300/100)*(K3300*$K$14)+(P3300/100)*(L3300*$L$14)</f>
        <v>0</v>
      </c>
      <c r="V3300" s="14">
        <f>(Q3300/100)*(L3300*$L$14)</f>
        <v>0</v>
      </c>
      <c r="W3300" s="14">
        <f>(R3300/100)*(K3300*$L$14)+(R3300/100)*(L3300*$M$14)</f>
        <v>0</v>
      </c>
      <c r="X3300" s="14">
        <f t="shared" si="1034"/>
        <v>688.1875</v>
      </c>
      <c r="Y3300" s="14">
        <f t="shared" si="1035"/>
        <v>0</v>
      </c>
      <c r="Z3300" s="14">
        <f t="shared" si="1036"/>
        <v>0</v>
      </c>
      <c r="AA3300" s="14">
        <f t="shared" si="1037"/>
        <v>0</v>
      </c>
      <c r="AB3300" s="14">
        <f t="shared" si="1039"/>
        <v>0</v>
      </c>
      <c r="AC3300" s="15">
        <f t="shared" si="1038"/>
        <v>688.2</v>
      </c>
      <c r="AD3300" s="48">
        <f>(ROUND(AC3300-AC3289,1)/AC3289)</f>
        <v>0.27823179791976227</v>
      </c>
      <c r="AE3300" s="113"/>
      <c r="AF3300" s="60"/>
    </row>
    <row r="3301" spans="1:32">
      <c r="A3301" s="99"/>
      <c r="B3301" s="91"/>
      <c r="C3301" s="21" t="s">
        <v>330</v>
      </c>
      <c r="D3301" s="12">
        <v>175</v>
      </c>
      <c r="E3301" s="12">
        <v>0</v>
      </c>
      <c r="F3301" s="12">
        <v>0</v>
      </c>
      <c r="G3301" s="12">
        <v>0</v>
      </c>
      <c r="H3301" s="12">
        <v>0</v>
      </c>
      <c r="I3301" s="13">
        <v>40</v>
      </c>
      <c r="J3301" s="13">
        <v>15</v>
      </c>
      <c r="K3301" s="13">
        <v>0</v>
      </c>
      <c r="L3301" s="13">
        <v>80</v>
      </c>
      <c r="M3301" s="13">
        <v>0</v>
      </c>
      <c r="N3301" s="14">
        <f>D3301*$D$15</f>
        <v>227.5</v>
      </c>
      <c r="O3301" s="14">
        <f>E3301*$E$15</f>
        <v>0</v>
      </c>
      <c r="P3301" s="14">
        <f>F3301*$F$15</f>
        <v>0</v>
      </c>
      <c r="Q3301" s="14">
        <f>G3301*$G$15</f>
        <v>0</v>
      </c>
      <c r="R3301" s="14">
        <f>H3301*$H$15</f>
        <v>0</v>
      </c>
      <c r="S3301" s="14">
        <f>(N3301/100)*(I3301*$I$15)+(N3301/100)*(J3301*$J$15)+(N3301/100)*(L3301*$L$15)</f>
        <v>460.6875</v>
      </c>
      <c r="T3301" s="14">
        <f>(O3301/100)*(K3301*$K$15)</f>
        <v>0</v>
      </c>
      <c r="U3301" s="14">
        <f>(P3301/100)*(K3301*$K$15)+(P3301/100)*(L3301*$L$15)</f>
        <v>0</v>
      </c>
      <c r="V3301" s="14">
        <f>(Q3301/100)*(L3301*$L$15)</f>
        <v>0</v>
      </c>
      <c r="W3301" s="14">
        <f>(R3301/100)*(K3301*$K$15)+(R3301/100)*(L3301*$L$15)</f>
        <v>0</v>
      </c>
      <c r="X3301" s="14">
        <f t="shared" si="1034"/>
        <v>688.1875</v>
      </c>
      <c r="Y3301" s="14">
        <f t="shared" si="1035"/>
        <v>0</v>
      </c>
      <c r="Z3301" s="14">
        <f t="shared" si="1036"/>
        <v>0</v>
      </c>
      <c r="AA3301" s="14">
        <f t="shared" si="1037"/>
        <v>0</v>
      </c>
      <c r="AB3301" s="14">
        <f t="shared" si="1039"/>
        <v>0</v>
      </c>
      <c r="AC3301" s="15">
        <f t="shared" si="1038"/>
        <v>688.2</v>
      </c>
      <c r="AD3301" s="48">
        <f>(ROUND(AC3301-AC3289,1)/AC3289)</f>
        <v>0.27823179791976227</v>
      </c>
      <c r="AE3301" s="113"/>
      <c r="AF3301" s="60"/>
    </row>
    <row r="3302" spans="1:32">
      <c r="A3302" s="99"/>
      <c r="B3302" s="91"/>
      <c r="C3302" s="21" t="s">
        <v>326</v>
      </c>
      <c r="D3302" s="12">
        <v>148</v>
      </c>
      <c r="E3302" s="12">
        <v>0</v>
      </c>
      <c r="F3302" s="12">
        <v>0</v>
      </c>
      <c r="G3302" s="12">
        <v>0</v>
      </c>
      <c r="H3302" s="12">
        <v>0</v>
      </c>
      <c r="I3302" s="13">
        <v>40</v>
      </c>
      <c r="J3302" s="13">
        <v>50</v>
      </c>
      <c r="K3302" s="13">
        <v>0</v>
      </c>
      <c r="L3302" s="13">
        <v>40</v>
      </c>
      <c r="M3302" s="13">
        <v>0</v>
      </c>
      <c r="N3302" s="14">
        <f>D3302*$D$16</f>
        <v>192.4</v>
      </c>
      <c r="O3302" s="14">
        <f>E3302*$E$16</f>
        <v>0</v>
      </c>
      <c r="P3302" s="14">
        <f>F3302*$F$16</f>
        <v>0</v>
      </c>
      <c r="Q3302" s="14">
        <f>G3302*$G$16</f>
        <v>0</v>
      </c>
      <c r="R3302" s="14">
        <f>H3302*$H$16</f>
        <v>0</v>
      </c>
      <c r="S3302" s="14">
        <f>(N3302/100)*(I3302*$I$16)+(N3302/100)*(J3302*$J$16)+(N3302/100)*(L3302*$L$16)</f>
        <v>413.66</v>
      </c>
      <c r="T3302" s="14">
        <f>(O3302/100)*(K3302*$K$16)</f>
        <v>0</v>
      </c>
      <c r="U3302" s="14">
        <f>(P3302/100)*(K3302*$K$16)+(P3302/100)*(L3302*$L$16)</f>
        <v>0</v>
      </c>
      <c r="V3302" s="14">
        <f>(Q3302/100)*(L3302*$L$16)</f>
        <v>0</v>
      </c>
      <c r="W3302" s="14">
        <f>(R3302/100)*(K3302*$K$16)+(R3302/100)*(L3302*$L$16)</f>
        <v>0</v>
      </c>
      <c r="X3302" s="14">
        <f t="shared" si="1034"/>
        <v>606.06000000000006</v>
      </c>
      <c r="Y3302" s="14">
        <f t="shared" si="1035"/>
        <v>0</v>
      </c>
      <c r="Z3302" s="14">
        <f t="shared" si="1036"/>
        <v>0</v>
      </c>
      <c r="AA3302" s="14">
        <f t="shared" si="1037"/>
        <v>0</v>
      </c>
      <c r="AB3302" s="14">
        <f t="shared" si="1039"/>
        <v>0</v>
      </c>
      <c r="AC3302" s="15">
        <f t="shared" si="1038"/>
        <v>606.1</v>
      </c>
      <c r="AD3302" s="48">
        <f>(ROUND(AC3302-AC3289,1)/AC3289)</f>
        <v>0.12574294205052006</v>
      </c>
      <c r="AE3302" s="113"/>
      <c r="AF3302" s="60"/>
    </row>
    <row r="3303" spans="1:32">
      <c r="A3303" s="99"/>
      <c r="B3303" s="91"/>
      <c r="C3303" s="21" t="s">
        <v>327</v>
      </c>
      <c r="D3303" s="12">
        <v>148</v>
      </c>
      <c r="E3303" s="12">
        <v>0</v>
      </c>
      <c r="F3303" s="12">
        <v>0</v>
      </c>
      <c r="G3303" s="12">
        <v>0</v>
      </c>
      <c r="H3303" s="12">
        <v>0</v>
      </c>
      <c r="I3303" s="13">
        <v>73</v>
      </c>
      <c r="J3303" s="13">
        <v>15</v>
      </c>
      <c r="K3303" s="13">
        <v>0</v>
      </c>
      <c r="L3303" s="13">
        <v>40</v>
      </c>
      <c r="M3303" s="13">
        <v>0</v>
      </c>
      <c r="N3303" s="14">
        <f>D3303*$D$17</f>
        <v>192.4</v>
      </c>
      <c r="O3303" s="14">
        <f>E3303*$E$17</f>
        <v>0</v>
      </c>
      <c r="P3303" s="14">
        <f>F3303*$F$17</f>
        <v>0</v>
      </c>
      <c r="Q3303" s="14">
        <f>G3303*$G$17</f>
        <v>0</v>
      </c>
      <c r="R3303" s="14">
        <f>H3303*$H$17</f>
        <v>0</v>
      </c>
      <c r="S3303" s="14">
        <f>(N3303/100)*(I3303*$I$17)+(N3303/100)*(J3303*$J$17)+(N3303/100)*(L3303*$L$17)</f>
        <v>467.33960000000002</v>
      </c>
      <c r="T3303" s="14">
        <f>(O3303/100)*(K3303*$K$17)</f>
        <v>0</v>
      </c>
      <c r="U3303" s="14">
        <f>(P3303/100)*(K3303*$K$17)+(P3303/100)*(L3303*$L$17)</f>
        <v>0</v>
      </c>
      <c r="V3303" s="14">
        <f>(Q3303/100)*(L3303*$L$17)</f>
        <v>0</v>
      </c>
      <c r="W3303" s="14">
        <f>(R3303/100)*(K3303*$K$17)+(R3303/100)*(L3303*$L$17)</f>
        <v>0</v>
      </c>
      <c r="X3303" s="14">
        <f t="shared" si="1034"/>
        <v>659.7396</v>
      </c>
      <c r="Y3303" s="14">
        <f t="shared" si="1035"/>
        <v>0</v>
      </c>
      <c r="Z3303" s="14">
        <f t="shared" si="1036"/>
        <v>0</v>
      </c>
      <c r="AA3303" s="14">
        <f t="shared" si="1037"/>
        <v>0</v>
      </c>
      <c r="AB3303" s="14">
        <f t="shared" si="1039"/>
        <v>0</v>
      </c>
      <c r="AC3303" s="15">
        <f t="shared" si="1038"/>
        <v>659.7</v>
      </c>
      <c r="AD3303" s="48">
        <f>(ROUND(AC3303-AC3289,1)/AC3289)</f>
        <v>0.22529717682020803</v>
      </c>
      <c r="AE3303" s="113"/>
      <c r="AF3303" s="60"/>
    </row>
    <row r="3304" spans="1:32">
      <c r="A3304" s="106" t="s">
        <v>0</v>
      </c>
      <c r="B3304" s="92" t="s">
        <v>545</v>
      </c>
      <c r="C3304" s="50" t="s">
        <v>243</v>
      </c>
      <c r="D3304" s="11">
        <v>160</v>
      </c>
      <c r="E3304" s="11">
        <v>0</v>
      </c>
      <c r="F3304" s="11">
        <v>0</v>
      </c>
      <c r="G3304" s="11">
        <v>0</v>
      </c>
      <c r="H3304" s="11">
        <v>0</v>
      </c>
      <c r="I3304" s="51">
        <v>60</v>
      </c>
      <c r="J3304" s="51">
        <v>20</v>
      </c>
      <c r="K3304" s="51">
        <v>0</v>
      </c>
      <c r="L3304" s="51">
        <v>0</v>
      </c>
      <c r="M3304" s="51">
        <v>0</v>
      </c>
      <c r="N3304" s="52">
        <f>D3304*$D$3</f>
        <v>240</v>
      </c>
      <c r="O3304" s="52">
        <f>E3304*$E$3</f>
        <v>0</v>
      </c>
      <c r="P3304" s="52">
        <f>F3304*$F$3</f>
        <v>0</v>
      </c>
      <c r="Q3304" s="52">
        <f>G3304*$G$3</f>
        <v>0</v>
      </c>
      <c r="R3304" s="52">
        <f>H3304*$H$3</f>
        <v>0</v>
      </c>
      <c r="S3304" s="52">
        <f>(N3304/100)*(I3304*$I$3)+(N3304/100)*(J3304*$J$3)</f>
        <v>288</v>
      </c>
      <c r="T3304" s="52">
        <f>(O3304/100)*(K3304*$K$3)</f>
        <v>0</v>
      </c>
      <c r="U3304" s="52">
        <f>(P3304/100)*(K3304*$K$3)+(P3304/100)*(L3304*$L$3)</f>
        <v>0</v>
      </c>
      <c r="V3304" s="52">
        <f>(Q3304/100)*(L3304*$L$3)</f>
        <v>0</v>
      </c>
      <c r="W3304" s="52">
        <f>(R3304/100)*(K3304*$K$3)+(R3304/100)*(L3304*$L$3)</f>
        <v>0</v>
      </c>
      <c r="X3304" s="52">
        <f t="shared" si="1028"/>
        <v>528</v>
      </c>
      <c r="Y3304" s="52">
        <f t="shared" si="1029"/>
        <v>0</v>
      </c>
      <c r="Z3304" s="52">
        <f t="shared" si="1030"/>
        <v>0</v>
      </c>
      <c r="AA3304" s="52">
        <f t="shared" si="1031"/>
        <v>0</v>
      </c>
      <c r="AB3304" s="52">
        <f>R3304+W3304</f>
        <v>0</v>
      </c>
      <c r="AC3304" s="53">
        <f>ROUND(X3304+Y3304+Z3304+AA3304+AB3304,1)</f>
        <v>528</v>
      </c>
      <c r="AD3304" s="58"/>
      <c r="AE3304" s="113"/>
      <c r="AF3304" s="60"/>
    </row>
    <row r="3305" spans="1:32">
      <c r="A3305" s="99" t="s">
        <v>815</v>
      </c>
      <c r="B3305" s="93">
        <v>40</v>
      </c>
      <c r="C3305" s="21" t="s">
        <v>325</v>
      </c>
      <c r="D3305" s="12">
        <v>160</v>
      </c>
      <c r="E3305" s="12">
        <v>0</v>
      </c>
      <c r="F3305" s="12">
        <v>0</v>
      </c>
      <c r="G3305" s="12">
        <v>0</v>
      </c>
      <c r="H3305" s="12">
        <v>0</v>
      </c>
      <c r="I3305" s="13">
        <v>75</v>
      </c>
      <c r="J3305" s="13">
        <v>35</v>
      </c>
      <c r="K3305" s="13">
        <v>0</v>
      </c>
      <c r="L3305" s="13">
        <v>0</v>
      </c>
      <c r="M3305" s="13">
        <v>0</v>
      </c>
      <c r="N3305" s="14">
        <f>D3305*$D$4</f>
        <v>208</v>
      </c>
      <c r="O3305" s="14">
        <f>E3305*$E$4</f>
        <v>0</v>
      </c>
      <c r="P3305" s="14">
        <f>F3305*$F$4</f>
        <v>0</v>
      </c>
      <c r="Q3305" s="14">
        <f>G3305*$G$4</f>
        <v>0</v>
      </c>
      <c r="R3305" s="14">
        <f>H3305*$H$4</f>
        <v>0</v>
      </c>
      <c r="S3305" s="14">
        <f>(N3305/100)*(I3305*$I$4)+(N3305/100)*(J3305*$J$4)</f>
        <v>411.84000000000003</v>
      </c>
      <c r="T3305" s="14">
        <f>(O3305/100)*(K3305*$K$4)</f>
        <v>0</v>
      </c>
      <c r="U3305" s="14">
        <f>(P3305/100)*(K3305*$K$4)+(P3305/100)*(L3305*$L$4)</f>
        <v>0</v>
      </c>
      <c r="V3305" s="14">
        <f>(Q3305/100)*(L3305*$L$4)</f>
        <v>0</v>
      </c>
      <c r="W3305" s="14">
        <f>(R3305/100)*(K3305*$K$4)+(R3305/100)*(L3305*$L$4)</f>
        <v>0</v>
      </c>
      <c r="X3305" s="14">
        <f t="shared" si="1028"/>
        <v>619.84</v>
      </c>
      <c r="Y3305" s="14">
        <f t="shared" si="1029"/>
        <v>0</v>
      </c>
      <c r="Z3305" s="14">
        <f t="shared" si="1030"/>
        <v>0</v>
      </c>
      <c r="AA3305" s="14">
        <f t="shared" si="1031"/>
        <v>0</v>
      </c>
      <c r="AB3305" s="14">
        <f>R3305+W3305</f>
        <v>0</v>
      </c>
      <c r="AC3305" s="15">
        <f>ROUND(X3305+Y3305+Z3305+AA3305+AB3305,1)</f>
        <v>619.79999999999995</v>
      </c>
      <c r="AD3305" s="48">
        <f>(ROUND(AC3305-AC3304,1)/AC3304)</f>
        <v>0.17386363636363636</v>
      </c>
      <c r="AE3305" s="113" t="s">
        <v>814</v>
      </c>
      <c r="AF3305" s="60"/>
    </row>
    <row r="3306" spans="1:32">
      <c r="A3306" s="99" t="s">
        <v>816</v>
      </c>
      <c r="B3306" s="93">
        <v>0</v>
      </c>
      <c r="C3306" s="21" t="s">
        <v>850</v>
      </c>
      <c r="D3306" s="12">
        <v>160</v>
      </c>
      <c r="E3306" s="12">
        <v>0</v>
      </c>
      <c r="F3306" s="12">
        <v>0</v>
      </c>
      <c r="G3306" s="12">
        <v>0</v>
      </c>
      <c r="H3306" s="12">
        <v>0</v>
      </c>
      <c r="I3306" s="13">
        <v>60</v>
      </c>
      <c r="J3306" s="13">
        <v>20</v>
      </c>
      <c r="K3306" s="13">
        <v>0</v>
      </c>
      <c r="L3306" s="13">
        <v>0</v>
      </c>
      <c r="M3306" s="13">
        <v>0</v>
      </c>
      <c r="N3306" s="14">
        <f>D3306*$D$5</f>
        <v>224</v>
      </c>
      <c r="O3306" s="14">
        <f>E3306*$E$5</f>
        <v>0</v>
      </c>
      <c r="P3306" s="14">
        <f>F3306*$F$5</f>
        <v>0</v>
      </c>
      <c r="Q3306" s="14">
        <f>G3306*$G$5</f>
        <v>0</v>
      </c>
      <c r="R3306" s="14">
        <f>H3306*$H$5</f>
        <v>0</v>
      </c>
      <c r="S3306" s="14">
        <f>(N3306/100)*(I3306*$I$5)+(N3306/100)*(J3306*$J$5)</f>
        <v>268.8</v>
      </c>
      <c r="T3306" s="14">
        <f>(O3306/100)*(K3306*$K$5)</f>
        <v>0</v>
      </c>
      <c r="U3306" s="14">
        <f>(P3306/100)*(K3306*$K$5)+(P3306/100)*(L3306*$L$5)</f>
        <v>0</v>
      </c>
      <c r="V3306" s="14">
        <f>(Q3306/100)*(L3306*$L$5)</f>
        <v>0</v>
      </c>
      <c r="W3306" s="14">
        <f>(R3306/100)*(K3306*$K$5)+(R3306/100)*(L3306*$L$5)</f>
        <v>0</v>
      </c>
      <c r="X3306" s="14">
        <f t="shared" si="1028"/>
        <v>492.8</v>
      </c>
      <c r="Y3306" s="14">
        <f t="shared" si="1029"/>
        <v>0</v>
      </c>
      <c r="Z3306" s="14">
        <f t="shared" si="1030"/>
        <v>0</v>
      </c>
      <c r="AA3306" s="14">
        <f t="shared" si="1031"/>
        <v>0</v>
      </c>
      <c r="AB3306" s="14">
        <f>R3306+W3306</f>
        <v>0</v>
      </c>
      <c r="AC3306" s="15">
        <f t="shared" ref="AC3306:AC3318" si="1040">ROUND(X3306+Y3306+Z3306+AA3306+AB3306,1)</f>
        <v>492.8</v>
      </c>
      <c r="AD3306" s="48">
        <f>(ROUND(AC3306-AC3304,1)/AC3304)</f>
        <v>-6.6666666666666666E-2</v>
      </c>
      <c r="AE3306" s="113"/>
      <c r="AF3306" s="60"/>
    </row>
    <row r="3307" spans="1:32">
      <c r="A3307" s="99" t="s">
        <v>817</v>
      </c>
      <c r="B3307" s="93">
        <v>0</v>
      </c>
      <c r="C3307" s="21" t="s">
        <v>338</v>
      </c>
      <c r="D3307" s="12">
        <v>160</v>
      </c>
      <c r="E3307" s="12">
        <v>0</v>
      </c>
      <c r="F3307" s="12">
        <v>0</v>
      </c>
      <c r="G3307" s="12">
        <v>0</v>
      </c>
      <c r="H3307" s="12">
        <v>0</v>
      </c>
      <c r="I3307" s="13">
        <v>60</v>
      </c>
      <c r="J3307" s="13">
        <v>20</v>
      </c>
      <c r="K3307" s="13">
        <v>0</v>
      </c>
      <c r="L3307" s="13">
        <v>0</v>
      </c>
      <c r="M3307" s="13">
        <v>0</v>
      </c>
      <c r="N3307" s="14">
        <f>D3307*$D$6</f>
        <v>224</v>
      </c>
      <c r="O3307" s="14">
        <f>E3307*$E$6</f>
        <v>0</v>
      </c>
      <c r="P3307" s="14">
        <f>F3307*$F$6</f>
        <v>0</v>
      </c>
      <c r="Q3307" s="14">
        <f>G3307*$G$6</f>
        <v>0</v>
      </c>
      <c r="R3307" s="14">
        <f>H3307*$H$6</f>
        <v>0</v>
      </c>
      <c r="S3307" s="14">
        <f>(N3307/100)*(I3307*$I$6)+(N3307/100)*(J3307*$J$6)</f>
        <v>268.8</v>
      </c>
      <c r="T3307" s="14">
        <f>(O3307/100)*(K3307*$K$6)</f>
        <v>0</v>
      </c>
      <c r="U3307" s="14">
        <f>(P3307/100)*(K3307*$K$6)+(P3307/100)*(L3307*$L$6)</f>
        <v>0</v>
      </c>
      <c r="V3307" s="14">
        <f>(Q3307/100)*(L3307*$L$6)</f>
        <v>0</v>
      </c>
      <c r="W3307" s="14">
        <f>(R3307/100)*(K3307*$K$6)+(R3307/100)*(L3307*$L$6)</f>
        <v>0</v>
      </c>
      <c r="X3307" s="14">
        <f t="shared" si="1028"/>
        <v>492.8</v>
      </c>
      <c r="Y3307" s="14">
        <f t="shared" si="1029"/>
        <v>0</v>
      </c>
      <c r="Z3307" s="14">
        <f t="shared" si="1030"/>
        <v>0</v>
      </c>
      <c r="AA3307" s="14">
        <f t="shared" si="1031"/>
        <v>0</v>
      </c>
      <c r="AB3307" s="14">
        <f t="shared" ref="AB3307:AB3318" si="1041">R3307+W3307</f>
        <v>0</v>
      </c>
      <c r="AC3307" s="15">
        <f t="shared" si="1040"/>
        <v>492.8</v>
      </c>
      <c r="AD3307" s="48">
        <f>(ROUND(AC3307-AC3304,1)/AC3304)</f>
        <v>-6.6666666666666666E-2</v>
      </c>
      <c r="AE3307" s="113"/>
      <c r="AF3307" s="60"/>
    </row>
    <row r="3308" spans="1:32">
      <c r="A3308" s="99" t="s">
        <v>818</v>
      </c>
      <c r="B3308" s="93">
        <v>0</v>
      </c>
      <c r="C3308" s="21" t="s">
        <v>339</v>
      </c>
      <c r="D3308" s="12">
        <v>160</v>
      </c>
      <c r="E3308" s="12">
        <v>0</v>
      </c>
      <c r="F3308" s="12">
        <v>0</v>
      </c>
      <c r="G3308" s="12">
        <v>0</v>
      </c>
      <c r="H3308" s="12">
        <v>0</v>
      </c>
      <c r="I3308" s="13">
        <v>60</v>
      </c>
      <c r="J3308" s="13">
        <v>20</v>
      </c>
      <c r="K3308" s="13">
        <v>0</v>
      </c>
      <c r="L3308" s="13">
        <v>0</v>
      </c>
      <c r="M3308" s="13">
        <v>0</v>
      </c>
      <c r="N3308" s="14">
        <f>D3308*$D$7</f>
        <v>224</v>
      </c>
      <c r="O3308" s="14">
        <f>E3308*$E$7</f>
        <v>0</v>
      </c>
      <c r="P3308" s="14">
        <f>F3308*$F$7</f>
        <v>0</v>
      </c>
      <c r="Q3308" s="14">
        <f>G3308*$G$7</f>
        <v>0</v>
      </c>
      <c r="R3308" s="14">
        <f>H3308*$H$7</f>
        <v>0</v>
      </c>
      <c r="S3308" s="14">
        <f>(N3308/100)*(I3308*$I$7)+(N3308/100)*(J3308*$J$7)</f>
        <v>268.8</v>
      </c>
      <c r="T3308" s="14">
        <f>(O3308/100)*(K3308*$K$7)</f>
        <v>0</v>
      </c>
      <c r="U3308" s="14">
        <f>(P3308/100)*(K3308*$K$7)+(P3308/100)*(L3308*$L$7)</f>
        <v>0</v>
      </c>
      <c r="V3308" s="14">
        <f>(Q3308/100)*(L3308*$L$7)</f>
        <v>0</v>
      </c>
      <c r="W3308" s="14">
        <f>(R3308/100)*(K3308*$K$7)+(R3308/100)*(L3308*$L$7)</f>
        <v>0</v>
      </c>
      <c r="X3308" s="14">
        <f t="shared" si="1028"/>
        <v>492.8</v>
      </c>
      <c r="Y3308" s="14">
        <f t="shared" si="1029"/>
        <v>0</v>
      </c>
      <c r="Z3308" s="14">
        <f t="shared" si="1030"/>
        <v>0</v>
      </c>
      <c r="AA3308" s="14">
        <f t="shared" si="1031"/>
        <v>0</v>
      </c>
      <c r="AB3308" s="14">
        <f t="shared" si="1041"/>
        <v>0</v>
      </c>
      <c r="AC3308" s="15">
        <f t="shared" si="1040"/>
        <v>492.8</v>
      </c>
      <c r="AD3308" s="48">
        <f>(ROUND(AC3308-AC3304,1)/AC3304)</f>
        <v>-6.6666666666666666E-2</v>
      </c>
      <c r="AE3308" s="113"/>
      <c r="AF3308" s="60"/>
    </row>
    <row r="3309" spans="1:32">
      <c r="A3309" s="99" t="s">
        <v>667</v>
      </c>
      <c r="B3309" s="93"/>
      <c r="C3309" s="21" t="s">
        <v>340</v>
      </c>
      <c r="D3309" s="12">
        <v>160</v>
      </c>
      <c r="E3309" s="12">
        <v>0</v>
      </c>
      <c r="F3309" s="12">
        <v>0</v>
      </c>
      <c r="G3309" s="12">
        <v>0</v>
      </c>
      <c r="H3309" s="12">
        <v>0</v>
      </c>
      <c r="I3309" s="13">
        <v>60</v>
      </c>
      <c r="J3309" s="13">
        <v>20</v>
      </c>
      <c r="K3309" s="13">
        <v>0</v>
      </c>
      <c r="L3309" s="13">
        <v>0</v>
      </c>
      <c r="M3309" s="13">
        <v>0</v>
      </c>
      <c r="N3309" s="14">
        <f>D3309*$D$8</f>
        <v>224</v>
      </c>
      <c r="O3309" s="14">
        <f>E3309*$E$8</f>
        <v>0</v>
      </c>
      <c r="P3309" s="14">
        <f>F3309*$F$8</f>
        <v>0</v>
      </c>
      <c r="Q3309" s="14">
        <f>G3309*$G$8</f>
        <v>0</v>
      </c>
      <c r="R3309" s="14">
        <f>H3309*$H$8</f>
        <v>0</v>
      </c>
      <c r="S3309" s="14">
        <f>(N3309/100)*(I3309*$I$8)+(N3309/100)*(J3309*$J$8)</f>
        <v>268.8</v>
      </c>
      <c r="T3309" s="14">
        <f>(O3309/100)*(K3309*$K$8)</f>
        <v>0</v>
      </c>
      <c r="U3309" s="14">
        <f>(P3309/100)*(K3309*$K$8)+(P3309/100)*(L3309*$L$8)</f>
        <v>0</v>
      </c>
      <c r="V3309" s="14">
        <f>(Q3309/100)*(L3309*$L$8)</f>
        <v>0</v>
      </c>
      <c r="W3309" s="14">
        <f>(R3309/100)*(K3309*$K$8)+(R3309/100)*(L3309*$L$8)</f>
        <v>0</v>
      </c>
      <c r="X3309" s="14">
        <f t="shared" si="1028"/>
        <v>492.8</v>
      </c>
      <c r="Y3309" s="14">
        <f t="shared" si="1029"/>
        <v>0</v>
      </c>
      <c r="Z3309" s="14">
        <f t="shared" si="1030"/>
        <v>0</v>
      </c>
      <c r="AA3309" s="14">
        <f t="shared" si="1031"/>
        <v>0</v>
      </c>
      <c r="AB3309" s="14">
        <f t="shared" si="1041"/>
        <v>0</v>
      </c>
      <c r="AC3309" s="15">
        <f t="shared" si="1040"/>
        <v>492.8</v>
      </c>
      <c r="AD3309" s="48">
        <f>(ROUND(AC3309-AC3304,1)/AC3304)</f>
        <v>-6.6666666666666666E-2</v>
      </c>
      <c r="AE3309" s="113"/>
      <c r="AF3309" s="60"/>
    </row>
    <row r="3310" spans="1:32">
      <c r="A3310" s="99" t="s">
        <v>606</v>
      </c>
      <c r="B3310" s="93"/>
      <c r="C3310" s="21" t="s">
        <v>1</v>
      </c>
      <c r="D3310" s="12">
        <v>80</v>
      </c>
      <c r="E3310" s="12">
        <v>160</v>
      </c>
      <c r="F3310" s="12">
        <v>0</v>
      </c>
      <c r="G3310" s="12">
        <v>0</v>
      </c>
      <c r="H3310" s="12">
        <v>0</v>
      </c>
      <c r="I3310" s="13">
        <v>60</v>
      </c>
      <c r="J3310" s="13">
        <v>20</v>
      </c>
      <c r="K3310" s="13">
        <v>85</v>
      </c>
      <c r="L3310" s="13">
        <v>0</v>
      </c>
      <c r="M3310" s="13">
        <v>0</v>
      </c>
      <c r="N3310" s="14">
        <f>D3310*$D$9</f>
        <v>96</v>
      </c>
      <c r="O3310" s="14">
        <f>E3310*$E$9</f>
        <v>208</v>
      </c>
      <c r="P3310" s="14">
        <f>F3310*$F$9</f>
        <v>0</v>
      </c>
      <c r="Q3310" s="14">
        <f>G3310*$G$9</f>
        <v>0</v>
      </c>
      <c r="R3310" s="14">
        <f>H3310*$H$9</f>
        <v>0</v>
      </c>
      <c r="S3310" s="14">
        <f>(N3310/100)*(I3310*$I$9)+(N3310/100)*(J3310*$J$9)</f>
        <v>115.19999999999999</v>
      </c>
      <c r="T3310" s="14">
        <f>(O3310/100)*(K3310*$K$9)</f>
        <v>265.2</v>
      </c>
      <c r="U3310" s="14">
        <f>(P3310/100)*(K3310*$K$9)+(P3310/100)*(L3310*$L$9)</f>
        <v>0</v>
      </c>
      <c r="V3310" s="14">
        <f>(Q3310/100)*(L3310*$L$9)</f>
        <v>0</v>
      </c>
      <c r="W3310" s="14">
        <f>(R3310/100)*(K3310*$K$9)+(R3310/100)*(L3310*$L$9)</f>
        <v>0</v>
      </c>
      <c r="X3310" s="14">
        <f t="shared" si="1028"/>
        <v>211.2</v>
      </c>
      <c r="Y3310" s="14">
        <f t="shared" si="1029"/>
        <v>473.2</v>
      </c>
      <c r="Z3310" s="14">
        <f t="shared" si="1030"/>
        <v>0</v>
      </c>
      <c r="AA3310" s="14">
        <f t="shared" si="1031"/>
        <v>0</v>
      </c>
      <c r="AB3310" s="14">
        <f t="shared" si="1041"/>
        <v>0</v>
      </c>
      <c r="AC3310" s="15">
        <f t="shared" si="1040"/>
        <v>684.4</v>
      </c>
      <c r="AD3310" s="48">
        <f>(ROUND(AC3310-AC3304,1)/AC3304)</f>
        <v>0.2962121212121212</v>
      </c>
      <c r="AE3310" s="113"/>
      <c r="AF3310" s="60"/>
    </row>
    <row r="3311" spans="1:32">
      <c r="A3311" s="99" t="s">
        <v>845</v>
      </c>
      <c r="B3311" s="93"/>
      <c r="C3311" s="21" t="s">
        <v>2</v>
      </c>
      <c r="D3311" s="12">
        <v>80</v>
      </c>
      <c r="E3311" s="12">
        <v>0</v>
      </c>
      <c r="F3311" s="12">
        <v>160</v>
      </c>
      <c r="G3311" s="12">
        <v>0</v>
      </c>
      <c r="H3311" s="12">
        <v>0</v>
      </c>
      <c r="I3311" s="13">
        <v>60</v>
      </c>
      <c r="J3311" s="13">
        <v>20</v>
      </c>
      <c r="K3311" s="13">
        <v>42.5</v>
      </c>
      <c r="L3311" s="13">
        <v>42.5</v>
      </c>
      <c r="M3311" s="13">
        <v>0</v>
      </c>
      <c r="N3311" s="14">
        <f>D3311*$D$10</f>
        <v>96</v>
      </c>
      <c r="O3311" s="14">
        <f>E3311*$E$10</f>
        <v>0</v>
      </c>
      <c r="P3311" s="14">
        <f>F3311*$F$10</f>
        <v>208</v>
      </c>
      <c r="Q3311" s="14">
        <f>G3311*$G$10</f>
        <v>0</v>
      </c>
      <c r="R3311" s="14">
        <f>H3311*$H$10</f>
        <v>0</v>
      </c>
      <c r="S3311" s="14">
        <f>(N3311/100)*(I3311*$I$10)+(N3311/100)*(J3311*$J$10)</f>
        <v>115.19999999999999</v>
      </c>
      <c r="T3311" s="14">
        <f>(O3311/100)*(K3311*$J$10)</f>
        <v>0</v>
      </c>
      <c r="U3311" s="14">
        <f>(P3311/100)*(K3311*$K$10)+(P3311/100)*(L3311*$L$10)</f>
        <v>265.2</v>
      </c>
      <c r="V3311" s="14">
        <f>(Q3311/100)*(L3311*$L$10)</f>
        <v>0</v>
      </c>
      <c r="W3311" s="14">
        <f>(R3311/100)*(K3311*$K$10)+(R3311/100)*(L3311*$L$10)</f>
        <v>0</v>
      </c>
      <c r="X3311" s="14">
        <f t="shared" si="1028"/>
        <v>211.2</v>
      </c>
      <c r="Y3311" s="14">
        <f t="shared" si="1029"/>
        <v>0</v>
      </c>
      <c r="Z3311" s="14">
        <f t="shared" si="1030"/>
        <v>473.2</v>
      </c>
      <c r="AA3311" s="14">
        <f t="shared" si="1031"/>
        <v>0</v>
      </c>
      <c r="AB3311" s="14">
        <f t="shared" si="1041"/>
        <v>0</v>
      </c>
      <c r="AC3311" s="15">
        <f t="shared" si="1040"/>
        <v>684.4</v>
      </c>
      <c r="AD3311" s="48">
        <f>(ROUND(AC3311-AC3304,1)/AC3304)</f>
        <v>0.2962121212121212</v>
      </c>
      <c r="AE3311" s="113"/>
      <c r="AF3311" s="60"/>
    </row>
    <row r="3312" spans="1:32">
      <c r="A3312" s="99" t="s">
        <v>846</v>
      </c>
      <c r="B3312" s="93"/>
      <c r="C3312" s="21" t="s">
        <v>3</v>
      </c>
      <c r="D3312" s="12">
        <v>80</v>
      </c>
      <c r="E3312" s="12">
        <v>0</v>
      </c>
      <c r="F3312" s="12">
        <v>0</v>
      </c>
      <c r="G3312" s="12">
        <v>160</v>
      </c>
      <c r="H3312" s="12">
        <v>0</v>
      </c>
      <c r="I3312" s="13">
        <v>60</v>
      </c>
      <c r="J3312" s="13">
        <v>20</v>
      </c>
      <c r="K3312" s="13">
        <v>0</v>
      </c>
      <c r="L3312" s="13">
        <v>85</v>
      </c>
      <c r="M3312" s="13">
        <v>0</v>
      </c>
      <c r="N3312" s="14">
        <f>D3312*$D$11</f>
        <v>96</v>
      </c>
      <c r="O3312" s="14">
        <f>E3312*$E$11</f>
        <v>0</v>
      </c>
      <c r="P3312" s="14">
        <f>F3312*$F$11</f>
        <v>0</v>
      </c>
      <c r="Q3312" s="14">
        <f>G3312*$G$11</f>
        <v>208</v>
      </c>
      <c r="R3312" s="14">
        <f>H3312*$H$11</f>
        <v>0</v>
      </c>
      <c r="S3312" s="14">
        <f>(N3312/100)*(I3312*$I$11)+(N3312/100)*(J3312*$J$11)</f>
        <v>115.19999999999999</v>
      </c>
      <c r="T3312" s="14">
        <f>(O3312/100)*(K3312*$K$11)</f>
        <v>0</v>
      </c>
      <c r="U3312" s="14">
        <f>(P3312/100)*(K3312*$K$11)+(P3312/100)*(L3312*$L$11)</f>
        <v>0</v>
      </c>
      <c r="V3312" s="14">
        <f>(Q3312/100)*(L3312*$L$11)</f>
        <v>265.2</v>
      </c>
      <c r="W3312" s="14">
        <f>(R3312/100)*(K3312*$K$11)+(R3312/100)*(L3312*$L$11)</f>
        <v>0</v>
      </c>
      <c r="X3312" s="14">
        <f t="shared" si="1028"/>
        <v>211.2</v>
      </c>
      <c r="Y3312" s="14">
        <f t="shared" si="1029"/>
        <v>0</v>
      </c>
      <c r="Z3312" s="14">
        <f t="shared" si="1030"/>
        <v>0</v>
      </c>
      <c r="AA3312" s="14">
        <f t="shared" si="1031"/>
        <v>473.2</v>
      </c>
      <c r="AB3312" s="14">
        <f t="shared" si="1041"/>
        <v>0</v>
      </c>
      <c r="AC3312" s="15">
        <f t="shared" si="1040"/>
        <v>684.4</v>
      </c>
      <c r="AD3312" s="48">
        <f>(ROUND(AC3312-AC3304,1)/AC3304)</f>
        <v>0.2962121212121212</v>
      </c>
      <c r="AE3312" s="113"/>
      <c r="AF3312" s="60"/>
    </row>
    <row r="3313" spans="1:32">
      <c r="A3313" s="99" t="s">
        <v>847</v>
      </c>
      <c r="B3313" s="93"/>
      <c r="C3313" s="21" t="s">
        <v>4</v>
      </c>
      <c r="D3313" s="12">
        <v>80</v>
      </c>
      <c r="E3313" s="12">
        <v>0</v>
      </c>
      <c r="F3313" s="12">
        <v>0</v>
      </c>
      <c r="G3313" s="12">
        <v>0</v>
      </c>
      <c r="H3313" s="12">
        <v>160</v>
      </c>
      <c r="I3313" s="13">
        <v>60</v>
      </c>
      <c r="J3313" s="13">
        <v>20</v>
      </c>
      <c r="K3313" s="13">
        <v>42.5</v>
      </c>
      <c r="L3313" s="13">
        <v>42.5</v>
      </c>
      <c r="M3313" s="13">
        <v>0</v>
      </c>
      <c r="N3313" s="14">
        <f>D3313*$D$12</f>
        <v>96</v>
      </c>
      <c r="O3313" s="14">
        <f>E3313*$E$12</f>
        <v>0</v>
      </c>
      <c r="P3313" s="14">
        <f>F3313*$F$12</f>
        <v>0</v>
      </c>
      <c r="Q3313" s="14">
        <f>G3313*$G$12</f>
        <v>0</v>
      </c>
      <c r="R3313" s="14">
        <f>H3313*$H$12</f>
        <v>208</v>
      </c>
      <c r="S3313" s="14">
        <f>(N3313/100)*(I3313*$I$12)+(N3313/100)*(J3313*$J$12)</f>
        <v>115.19999999999999</v>
      </c>
      <c r="T3313" s="14">
        <f>(O3313/100)*(K3313*$K$12)</f>
        <v>0</v>
      </c>
      <c r="U3313" s="14">
        <f>(P3313/100)*(K3313*$K$12)+(P3313/100)*(L3313*$L$12)</f>
        <v>0</v>
      </c>
      <c r="V3313" s="14">
        <f>(Q3313/100)*(L3313*$L$12)</f>
        <v>0</v>
      </c>
      <c r="W3313" s="14">
        <f>(R3313/100)*(K3313*$K$12)+(R3313/100)*(L3313*$L$12)</f>
        <v>265.2</v>
      </c>
      <c r="X3313" s="14">
        <f t="shared" si="1028"/>
        <v>211.2</v>
      </c>
      <c r="Y3313" s="14">
        <f t="shared" si="1029"/>
        <v>0</v>
      </c>
      <c r="Z3313" s="14">
        <f t="shared" si="1030"/>
        <v>0</v>
      </c>
      <c r="AA3313" s="14">
        <f t="shared" si="1031"/>
        <v>0</v>
      </c>
      <c r="AB3313" s="14">
        <f t="shared" si="1041"/>
        <v>473.2</v>
      </c>
      <c r="AC3313" s="15">
        <f t="shared" si="1040"/>
        <v>684.4</v>
      </c>
      <c r="AD3313" s="48">
        <f>(ROUND(AC3313-AC3304,1)/AC3304)</f>
        <v>0.2962121212121212</v>
      </c>
      <c r="AE3313" s="113"/>
      <c r="AF3313" s="60"/>
    </row>
    <row r="3314" spans="1:32">
      <c r="A3314" s="99" t="s">
        <v>848</v>
      </c>
      <c r="B3314" s="93"/>
      <c r="C3314" s="21" t="s">
        <v>328</v>
      </c>
      <c r="D3314" s="12">
        <v>160</v>
      </c>
      <c r="E3314" s="12">
        <v>0</v>
      </c>
      <c r="F3314" s="12">
        <v>0</v>
      </c>
      <c r="G3314" s="12">
        <v>0</v>
      </c>
      <c r="H3314" s="12">
        <v>0</v>
      </c>
      <c r="I3314" s="13">
        <v>60</v>
      </c>
      <c r="J3314" s="13">
        <v>20</v>
      </c>
      <c r="K3314" s="13">
        <v>0</v>
      </c>
      <c r="L3314" s="13">
        <v>0</v>
      </c>
      <c r="M3314" s="13">
        <v>70</v>
      </c>
      <c r="N3314" s="14">
        <f>D3314*$D$13</f>
        <v>208</v>
      </c>
      <c r="O3314" s="14">
        <f>E3314*$E$13</f>
        <v>0</v>
      </c>
      <c r="P3314" s="14">
        <f>F3314*$F$13</f>
        <v>0</v>
      </c>
      <c r="Q3314" s="14">
        <f>G3314*$G$13</f>
        <v>0</v>
      </c>
      <c r="R3314" s="14">
        <f>H3314*$H$13</f>
        <v>0</v>
      </c>
      <c r="S3314" s="14">
        <f>(N3314/100)*(I3314*$I$14)+(N3314/100)*(J3314*$J$14)+(N3314/100)*(M3314*$M$14)</f>
        <v>468</v>
      </c>
      <c r="T3314" s="14">
        <f>(O3314/100)*(K3314*$K$13)+(O3314/100)*(M3314*$M$13)</f>
        <v>0</v>
      </c>
      <c r="U3314" s="14">
        <f>(P3314/100)*(K3314*$K$13)+(P3314/100)*(L3314*$L$13)+(P3314/100)*(M3314*$M$13)</f>
        <v>0</v>
      </c>
      <c r="V3314" s="14">
        <f>(Q3314/100)*(L3314*$L$13)+(Q3314/100)*(M3314*$M$13)</f>
        <v>0</v>
      </c>
      <c r="W3314" s="14">
        <f>(R3314/100)*(K3314*$K$13)+(R3314/100)*(L3314*$L$13)+(R3314/100)*(M3314*$M$13)</f>
        <v>0</v>
      </c>
      <c r="X3314" s="14">
        <f t="shared" si="1028"/>
        <v>676</v>
      </c>
      <c r="Y3314" s="14">
        <f t="shared" si="1029"/>
        <v>0</v>
      </c>
      <c r="Z3314" s="14">
        <f t="shared" si="1030"/>
        <v>0</v>
      </c>
      <c r="AA3314" s="14">
        <f t="shared" si="1031"/>
        <v>0</v>
      </c>
      <c r="AB3314" s="14">
        <f t="shared" si="1041"/>
        <v>0</v>
      </c>
      <c r="AC3314" s="15">
        <f t="shared" si="1040"/>
        <v>676</v>
      </c>
      <c r="AD3314" s="48">
        <f>(ROUND(AC3314-AC3304,1)/AC3304)</f>
        <v>0.28030303030303028</v>
      </c>
      <c r="AE3314" s="113"/>
      <c r="AF3314" s="60"/>
    </row>
    <row r="3315" spans="1:32">
      <c r="A3315" s="99" t="s">
        <v>849</v>
      </c>
      <c r="B3315" s="93"/>
      <c r="C3315" s="21" t="s">
        <v>329</v>
      </c>
      <c r="D3315" s="12">
        <v>160</v>
      </c>
      <c r="E3315" s="12">
        <v>0</v>
      </c>
      <c r="F3315" s="12">
        <v>0</v>
      </c>
      <c r="G3315" s="12">
        <v>0</v>
      </c>
      <c r="H3315" s="12">
        <v>0</v>
      </c>
      <c r="I3315" s="13">
        <v>60</v>
      </c>
      <c r="J3315" s="13">
        <v>20</v>
      </c>
      <c r="K3315" s="13">
        <v>70</v>
      </c>
      <c r="L3315" s="13">
        <v>0</v>
      </c>
      <c r="M3315" s="13">
        <v>0</v>
      </c>
      <c r="N3315" s="14">
        <f>D3315*$D$14</f>
        <v>208</v>
      </c>
      <c r="O3315" s="14">
        <f>E3315*$E$14</f>
        <v>0</v>
      </c>
      <c r="P3315" s="14">
        <f>F3315*$F$14</f>
        <v>0</v>
      </c>
      <c r="Q3315" s="14">
        <f>G3315*$G$14</f>
        <v>0</v>
      </c>
      <c r="R3315" s="14">
        <f>H3315*$H$14</f>
        <v>0</v>
      </c>
      <c r="S3315" s="14">
        <f>(N3315/100)*(I3315*$I$14)+(N3315/100)*(J3315*$J$14)+(N3315/100)*(K3315*$K$14)</f>
        <v>468</v>
      </c>
      <c r="T3315" s="14">
        <f>(O3315/100)*(K3315*$K$14)</f>
        <v>0</v>
      </c>
      <c r="U3315" s="14">
        <f>(P3315/100)*(K3315*$K$14)+(P3315/100)*(L3315*$L$14)</f>
        <v>0</v>
      </c>
      <c r="V3315" s="14">
        <f>(Q3315/100)*(L3315*$L$14)</f>
        <v>0</v>
      </c>
      <c r="W3315" s="14">
        <f>(R3315/100)*(K3315*$L$14)+(R3315/100)*(L3315*$M$14)</f>
        <v>0</v>
      </c>
      <c r="X3315" s="14">
        <f t="shared" si="1028"/>
        <v>676</v>
      </c>
      <c r="Y3315" s="14">
        <f t="shared" si="1029"/>
        <v>0</v>
      </c>
      <c r="Z3315" s="14">
        <f t="shared" si="1030"/>
        <v>0</v>
      </c>
      <c r="AA3315" s="14">
        <f t="shared" si="1031"/>
        <v>0</v>
      </c>
      <c r="AB3315" s="14">
        <f t="shared" si="1041"/>
        <v>0</v>
      </c>
      <c r="AC3315" s="15">
        <f t="shared" si="1040"/>
        <v>676</v>
      </c>
      <c r="AD3315" s="48">
        <f>(ROUND(AC3315-AC3304,1)/AC3304)</f>
        <v>0.28030303030303028</v>
      </c>
      <c r="AE3315" s="113"/>
      <c r="AF3315" s="60"/>
    </row>
    <row r="3316" spans="1:32">
      <c r="A3316" s="99"/>
      <c r="B3316" s="93"/>
      <c r="C3316" s="21" t="s">
        <v>330</v>
      </c>
      <c r="D3316" s="12">
        <v>160</v>
      </c>
      <c r="E3316" s="12">
        <v>0</v>
      </c>
      <c r="F3316" s="12">
        <v>0</v>
      </c>
      <c r="G3316" s="12">
        <v>0</v>
      </c>
      <c r="H3316" s="12">
        <v>0</v>
      </c>
      <c r="I3316" s="13">
        <v>60</v>
      </c>
      <c r="J3316" s="13">
        <v>20</v>
      </c>
      <c r="K3316" s="13">
        <v>0</v>
      </c>
      <c r="L3316" s="13">
        <v>70</v>
      </c>
      <c r="M3316" s="13">
        <v>0</v>
      </c>
      <c r="N3316" s="14">
        <f>D3316*$D$15</f>
        <v>208</v>
      </c>
      <c r="O3316" s="14">
        <f>E3316*$E$15</f>
        <v>0</v>
      </c>
      <c r="P3316" s="14">
        <f>F3316*$F$15</f>
        <v>0</v>
      </c>
      <c r="Q3316" s="14">
        <f>G3316*$G$15</f>
        <v>0</v>
      </c>
      <c r="R3316" s="14">
        <f>H3316*$H$15</f>
        <v>0</v>
      </c>
      <c r="S3316" s="14">
        <f>(N3316/100)*(I3316*$I$15)+(N3316/100)*(J3316*$J$15)+(N3316/100)*(L3316*$L$15)</f>
        <v>468</v>
      </c>
      <c r="T3316" s="14">
        <f>(O3316/100)*(K3316*$K$15)</f>
        <v>0</v>
      </c>
      <c r="U3316" s="14">
        <f>(P3316/100)*(K3316*$K$15)+(P3316/100)*(L3316*$L$15)</f>
        <v>0</v>
      </c>
      <c r="V3316" s="14">
        <f>(Q3316/100)*(L3316*$L$15)</f>
        <v>0</v>
      </c>
      <c r="W3316" s="14">
        <f>(R3316/100)*(K3316*$K$15)+(R3316/100)*(L3316*$L$15)</f>
        <v>0</v>
      </c>
      <c r="X3316" s="14">
        <f t="shared" si="1028"/>
        <v>676</v>
      </c>
      <c r="Y3316" s="14">
        <f t="shared" si="1029"/>
        <v>0</v>
      </c>
      <c r="Z3316" s="14">
        <f t="shared" si="1030"/>
        <v>0</v>
      </c>
      <c r="AA3316" s="14">
        <f t="shared" si="1031"/>
        <v>0</v>
      </c>
      <c r="AB3316" s="14">
        <f t="shared" si="1041"/>
        <v>0</v>
      </c>
      <c r="AC3316" s="15">
        <f t="shared" si="1040"/>
        <v>676</v>
      </c>
      <c r="AD3316" s="48">
        <f>(ROUND(AC3316-AC3304,1)/AC3304)</f>
        <v>0.28030303030303028</v>
      </c>
      <c r="AE3316" s="113"/>
      <c r="AF3316" s="60"/>
    </row>
    <row r="3317" spans="1:32">
      <c r="A3317" s="99"/>
      <c r="B3317" s="93"/>
      <c r="C3317" s="21" t="s">
        <v>326</v>
      </c>
      <c r="D3317" s="12">
        <v>160</v>
      </c>
      <c r="E3317" s="12">
        <v>0</v>
      </c>
      <c r="F3317" s="12">
        <v>0</v>
      </c>
      <c r="G3317" s="12">
        <v>0</v>
      </c>
      <c r="H3317" s="12">
        <v>0</v>
      </c>
      <c r="I3317" s="13">
        <v>60</v>
      </c>
      <c r="J3317" s="13">
        <v>55</v>
      </c>
      <c r="K3317" s="13">
        <v>0</v>
      </c>
      <c r="L3317" s="13">
        <v>0</v>
      </c>
      <c r="M3317" s="13">
        <v>0</v>
      </c>
      <c r="N3317" s="14">
        <f>D3317*$D$16</f>
        <v>208</v>
      </c>
      <c r="O3317" s="14">
        <f>E3317*$E$16</f>
        <v>0</v>
      </c>
      <c r="P3317" s="14">
        <f>F3317*$F$16</f>
        <v>0</v>
      </c>
      <c r="Q3317" s="14">
        <f>G3317*$G$16</f>
        <v>0</v>
      </c>
      <c r="R3317" s="14">
        <f>H3317*$H$16</f>
        <v>0</v>
      </c>
      <c r="S3317" s="14">
        <f>(N3317/100)*(I3317*$I$16)+(N3317/100)*(J3317*$J$16)</f>
        <v>387.92</v>
      </c>
      <c r="T3317" s="14">
        <f>(O3317/100)*(K3317*$K$16)</f>
        <v>0</v>
      </c>
      <c r="U3317" s="14">
        <f>(P3317/100)*(K3317*$K$16)+(P3317/100)*(L3317*$L$16)</f>
        <v>0</v>
      </c>
      <c r="V3317" s="14">
        <f>(Q3317/100)*(L3317*$L$16)</f>
        <v>0</v>
      </c>
      <c r="W3317" s="14">
        <f>(R3317/100)*(K3317*$K$16)+(R3317/100)*(L3317*$L$16)</f>
        <v>0</v>
      </c>
      <c r="X3317" s="14">
        <f t="shared" si="1028"/>
        <v>595.92000000000007</v>
      </c>
      <c r="Y3317" s="14">
        <f t="shared" si="1029"/>
        <v>0</v>
      </c>
      <c r="Z3317" s="14">
        <f t="shared" si="1030"/>
        <v>0</v>
      </c>
      <c r="AA3317" s="14">
        <f t="shared" si="1031"/>
        <v>0</v>
      </c>
      <c r="AB3317" s="14">
        <f t="shared" si="1041"/>
        <v>0</v>
      </c>
      <c r="AC3317" s="15">
        <f t="shared" si="1040"/>
        <v>595.9</v>
      </c>
      <c r="AD3317" s="48">
        <f>(ROUND(AC3317-AC3304,1)/AC3304)</f>
        <v>0.12859848484848485</v>
      </c>
      <c r="AE3317" s="113"/>
      <c r="AF3317" s="60"/>
    </row>
    <row r="3318" spans="1:32">
      <c r="A3318" s="99"/>
      <c r="B3318" s="93"/>
      <c r="C3318" s="21" t="s">
        <v>327</v>
      </c>
      <c r="D3318" s="12">
        <v>160</v>
      </c>
      <c r="E3318" s="12">
        <v>0</v>
      </c>
      <c r="F3318" s="12">
        <v>0</v>
      </c>
      <c r="G3318" s="12">
        <v>0</v>
      </c>
      <c r="H3318" s="12">
        <v>0</v>
      </c>
      <c r="I3318" s="13">
        <v>83</v>
      </c>
      <c r="J3318" s="13">
        <v>20</v>
      </c>
      <c r="K3318" s="13">
        <v>0</v>
      </c>
      <c r="L3318" s="13">
        <v>0</v>
      </c>
      <c r="M3318" s="13">
        <v>0</v>
      </c>
      <c r="N3318" s="14">
        <f>D3318*$D$17</f>
        <v>208</v>
      </c>
      <c r="O3318" s="14">
        <f>E3318*$E$17</f>
        <v>0</v>
      </c>
      <c r="P3318" s="14">
        <f>F3318*$F$17</f>
        <v>0</v>
      </c>
      <c r="Q3318" s="14">
        <f>G3318*$G$17</f>
        <v>0</v>
      </c>
      <c r="R3318" s="14">
        <f>H3318*$H$17</f>
        <v>0</v>
      </c>
      <c r="S3318" s="14">
        <f>(N3318/100)*(I3318*$I$17)+(N3318/100)*(J3318*$J$17)</f>
        <v>438.67199999999997</v>
      </c>
      <c r="T3318" s="14">
        <f>(O3318/100)*(K3318*$K$17)</f>
        <v>0</v>
      </c>
      <c r="U3318" s="14">
        <f>(P3318/100)*(K3318*$K$17)+(P3318/100)*(L3318*$L$17)</f>
        <v>0</v>
      </c>
      <c r="V3318" s="14">
        <f>(Q3318/100)*(L3318*$L$17)</f>
        <v>0</v>
      </c>
      <c r="W3318" s="14">
        <f>(R3318/100)*(K3318*$K$17)+(R3318/100)*(L3318*$L$17)</f>
        <v>0</v>
      </c>
      <c r="X3318" s="14">
        <f t="shared" si="1028"/>
        <v>646.67200000000003</v>
      </c>
      <c r="Y3318" s="14">
        <f t="shared" si="1029"/>
        <v>0</v>
      </c>
      <c r="Z3318" s="14">
        <f t="shared" si="1030"/>
        <v>0</v>
      </c>
      <c r="AA3318" s="14">
        <f t="shared" si="1031"/>
        <v>0</v>
      </c>
      <c r="AB3318" s="14">
        <f t="shared" si="1041"/>
        <v>0</v>
      </c>
      <c r="AC3318" s="15">
        <f t="shared" si="1040"/>
        <v>646.70000000000005</v>
      </c>
      <c r="AD3318" s="48">
        <f>(ROUND(AC3318-AC3304,1)/AC3304)</f>
        <v>0.22481060606060607</v>
      </c>
      <c r="AE3318" s="113"/>
      <c r="AF3318" s="60"/>
    </row>
    <row r="3319" spans="1:32">
      <c r="A3319" s="106" t="s">
        <v>0</v>
      </c>
      <c r="B3319" s="90" t="s">
        <v>551</v>
      </c>
      <c r="C3319" s="50" t="s">
        <v>243</v>
      </c>
      <c r="D3319" s="11">
        <v>180</v>
      </c>
      <c r="E3319" s="11">
        <v>0</v>
      </c>
      <c r="F3319" s="11">
        <v>0</v>
      </c>
      <c r="G3319" s="11">
        <v>0</v>
      </c>
      <c r="H3319" s="11">
        <v>0</v>
      </c>
      <c r="I3319" s="51">
        <v>65</v>
      </c>
      <c r="J3319" s="51">
        <v>0</v>
      </c>
      <c r="K3319" s="51">
        <v>0</v>
      </c>
      <c r="L3319" s="51">
        <v>0</v>
      </c>
      <c r="M3319" s="51">
        <v>0</v>
      </c>
      <c r="N3319" s="52">
        <f>D3319*$D$3</f>
        <v>270</v>
      </c>
      <c r="O3319" s="52">
        <f>E3319*$E$3</f>
        <v>0</v>
      </c>
      <c r="P3319" s="52">
        <f>F3319*$F$3</f>
        <v>0</v>
      </c>
      <c r="Q3319" s="52">
        <f>G3319*$G$3</f>
        <v>0</v>
      </c>
      <c r="R3319" s="52">
        <f>H3319*$H$3</f>
        <v>0</v>
      </c>
      <c r="S3319" s="52">
        <f>(N3319/100)*(I3319*$I$3)+(N3319/100)*(J3319*$J$3)</f>
        <v>263.25</v>
      </c>
      <c r="T3319" s="52">
        <f>(O3319/100)*(K3319*$K$3)</f>
        <v>0</v>
      </c>
      <c r="U3319" s="52">
        <f>(P3319/100)*(K3319*$K$3)+(P3319/100)*(L3319*$L$3)</f>
        <v>0</v>
      </c>
      <c r="V3319" s="52">
        <f>(Q3319/100)*(L3319*$L$3)</f>
        <v>0</v>
      </c>
      <c r="W3319" s="52">
        <f>(R3319/100)*(K3319*$K$3)+(R3319/100)*(L3319*$L$3)</f>
        <v>0</v>
      </c>
      <c r="X3319" s="52">
        <f t="shared" ref="X3319:X3348" si="1042">N3319+S3319</f>
        <v>533.25</v>
      </c>
      <c r="Y3319" s="52">
        <f t="shared" ref="Y3319:Y3348" si="1043">O3319+T3319</f>
        <v>0</v>
      </c>
      <c r="Z3319" s="52">
        <f t="shared" ref="Z3319:Z3348" si="1044">P3319+U3319</f>
        <v>0</v>
      </c>
      <c r="AA3319" s="52">
        <f t="shared" ref="AA3319:AA3348" si="1045">Q3319+V3319</f>
        <v>0</v>
      </c>
      <c r="AB3319" s="52">
        <f>R3319+W3319</f>
        <v>0</v>
      </c>
      <c r="AC3319" s="53">
        <f>ROUND(X3319+Y3319+Z3319+AA3319+AB3319,1)</f>
        <v>533.29999999999995</v>
      </c>
      <c r="AD3319" s="58"/>
      <c r="AE3319" s="113"/>
      <c r="AF3319" s="60"/>
    </row>
    <row r="3320" spans="1:32">
      <c r="A3320" s="99" t="s">
        <v>815</v>
      </c>
      <c r="B3320" s="91">
        <v>36</v>
      </c>
      <c r="C3320" s="21" t="s">
        <v>325</v>
      </c>
      <c r="D3320" s="12">
        <v>180</v>
      </c>
      <c r="E3320" s="12">
        <v>0</v>
      </c>
      <c r="F3320" s="12">
        <v>0</v>
      </c>
      <c r="G3320" s="12">
        <v>0</v>
      </c>
      <c r="H3320" s="12">
        <v>0</v>
      </c>
      <c r="I3320" s="13">
        <v>80</v>
      </c>
      <c r="J3320" s="13">
        <v>14</v>
      </c>
      <c r="K3320" s="13">
        <v>0</v>
      </c>
      <c r="L3320" s="13">
        <v>0</v>
      </c>
      <c r="M3320" s="13">
        <v>0</v>
      </c>
      <c r="N3320" s="14">
        <f>D3320*$D$4</f>
        <v>234</v>
      </c>
      <c r="O3320" s="14">
        <f>E3320*$E$4</f>
        <v>0</v>
      </c>
      <c r="P3320" s="14">
        <f>F3320*$F$4</f>
        <v>0</v>
      </c>
      <c r="Q3320" s="14">
        <f>G3320*$G$4</f>
        <v>0</v>
      </c>
      <c r="R3320" s="14">
        <f>H3320*$H$4</f>
        <v>0</v>
      </c>
      <c r="S3320" s="14">
        <f>(N3320/100)*(I3320*$I$4)+(N3320/100)*(J3320*$J$4)</f>
        <v>395.928</v>
      </c>
      <c r="T3320" s="14">
        <f>(O3320/100)*(K3320*$K$4)</f>
        <v>0</v>
      </c>
      <c r="U3320" s="14">
        <f>(P3320/100)*(K3320*$K$4)+(P3320/100)*(L3320*$L$4)</f>
        <v>0</v>
      </c>
      <c r="V3320" s="14">
        <f>(Q3320/100)*(L3320*$L$4)</f>
        <v>0</v>
      </c>
      <c r="W3320" s="14">
        <f>(R3320/100)*(K3320*$K$4)+(R3320/100)*(L3320*$L$4)</f>
        <v>0</v>
      </c>
      <c r="X3320" s="14">
        <f t="shared" si="1042"/>
        <v>629.928</v>
      </c>
      <c r="Y3320" s="14">
        <f t="shared" si="1043"/>
        <v>0</v>
      </c>
      <c r="Z3320" s="14">
        <f t="shared" si="1044"/>
        <v>0</v>
      </c>
      <c r="AA3320" s="14">
        <f t="shared" si="1045"/>
        <v>0</v>
      </c>
      <c r="AB3320" s="14">
        <f>R3320+W3320</f>
        <v>0</v>
      </c>
      <c r="AC3320" s="15">
        <f>ROUND(X3320+Y3320+Z3320+AA3320+AB3320,1)</f>
        <v>629.9</v>
      </c>
      <c r="AD3320" s="48">
        <f>(ROUND(AC3320-AC3319,1)/AC3319)</f>
        <v>0.18113632102006375</v>
      </c>
      <c r="AE3320" s="113" t="s">
        <v>814</v>
      </c>
      <c r="AF3320" s="60"/>
    </row>
    <row r="3321" spans="1:32">
      <c r="A3321" s="99" t="s">
        <v>816</v>
      </c>
      <c r="B3321" s="91">
        <v>0</v>
      </c>
      <c r="C3321" s="21" t="s">
        <v>850</v>
      </c>
      <c r="D3321" s="12">
        <v>180</v>
      </c>
      <c r="E3321" s="12">
        <v>0</v>
      </c>
      <c r="F3321" s="12">
        <v>0</v>
      </c>
      <c r="G3321" s="12">
        <v>0</v>
      </c>
      <c r="H3321" s="12">
        <v>0</v>
      </c>
      <c r="I3321" s="13">
        <v>65</v>
      </c>
      <c r="J3321" s="13">
        <v>0</v>
      </c>
      <c r="K3321" s="13">
        <v>0</v>
      </c>
      <c r="L3321" s="13">
        <v>0</v>
      </c>
      <c r="M3321" s="13">
        <v>0</v>
      </c>
      <c r="N3321" s="14">
        <f>D3321*$D$5</f>
        <v>251.99999999999997</v>
      </c>
      <c r="O3321" s="14">
        <f>E3321*$E$5</f>
        <v>0</v>
      </c>
      <c r="P3321" s="14">
        <f>F3321*$F$5</f>
        <v>0</v>
      </c>
      <c r="Q3321" s="14">
        <f>G3321*$G$5</f>
        <v>0</v>
      </c>
      <c r="R3321" s="14">
        <f>H3321*$H$5</f>
        <v>0</v>
      </c>
      <c r="S3321" s="14">
        <f>(N3321/100)*(I3321*$I$5)+(N3321/100)*(J3321*$J$5)</f>
        <v>245.69999999999996</v>
      </c>
      <c r="T3321" s="14">
        <f>(O3321/100)*(K3321*$K$5)</f>
        <v>0</v>
      </c>
      <c r="U3321" s="14">
        <f>(P3321/100)*(K3321*$K$5)+(P3321/100)*(L3321*$L$5)</f>
        <v>0</v>
      </c>
      <c r="V3321" s="14">
        <f>(Q3321/100)*(L3321*$L$5)</f>
        <v>0</v>
      </c>
      <c r="W3321" s="14">
        <f>(R3321/100)*(K3321*$K$5)+(R3321/100)*(L3321*$L$5)</f>
        <v>0</v>
      </c>
      <c r="X3321" s="14">
        <f t="shared" si="1042"/>
        <v>497.69999999999993</v>
      </c>
      <c r="Y3321" s="14">
        <f t="shared" si="1043"/>
        <v>0</v>
      </c>
      <c r="Z3321" s="14">
        <f t="shared" si="1044"/>
        <v>0</v>
      </c>
      <c r="AA3321" s="14">
        <f t="shared" si="1045"/>
        <v>0</v>
      </c>
      <c r="AB3321" s="14">
        <f>R3321+W3321</f>
        <v>0</v>
      </c>
      <c r="AC3321" s="15">
        <f t="shared" ref="AC3321:AC3333" si="1046">ROUND(X3321+Y3321+Z3321+AA3321+AB3321,1)</f>
        <v>497.7</v>
      </c>
      <c r="AD3321" s="48">
        <f>(ROUND(AC3321-AC3319,1)/AC3319)</f>
        <v>-6.6754172135758488E-2</v>
      </c>
      <c r="AE3321" s="113"/>
      <c r="AF3321" s="60"/>
    </row>
    <row r="3322" spans="1:32">
      <c r="A3322" s="99" t="s">
        <v>817</v>
      </c>
      <c r="B3322" s="91">
        <v>0</v>
      </c>
      <c r="C3322" s="21" t="s">
        <v>338</v>
      </c>
      <c r="D3322" s="12">
        <v>180</v>
      </c>
      <c r="E3322" s="12">
        <v>0</v>
      </c>
      <c r="F3322" s="12">
        <v>0</v>
      </c>
      <c r="G3322" s="12">
        <v>0</v>
      </c>
      <c r="H3322" s="12">
        <v>0</v>
      </c>
      <c r="I3322" s="13">
        <v>65</v>
      </c>
      <c r="J3322" s="13">
        <v>0</v>
      </c>
      <c r="K3322" s="13">
        <v>0</v>
      </c>
      <c r="L3322" s="13">
        <v>0</v>
      </c>
      <c r="M3322" s="13">
        <v>0</v>
      </c>
      <c r="N3322" s="14">
        <f>D3322*$D$6</f>
        <v>251.99999999999997</v>
      </c>
      <c r="O3322" s="14">
        <f>E3322*$E$6</f>
        <v>0</v>
      </c>
      <c r="P3322" s="14">
        <f>F3322*$F$6</f>
        <v>0</v>
      </c>
      <c r="Q3322" s="14">
        <f>G3322*$G$6</f>
        <v>0</v>
      </c>
      <c r="R3322" s="14">
        <f>H3322*$H$6</f>
        <v>0</v>
      </c>
      <c r="S3322" s="14">
        <f>(N3322/100)*(I3322*$I$6)+(N3322/100)*(J3322*$J$6)</f>
        <v>245.69999999999996</v>
      </c>
      <c r="T3322" s="14">
        <f>(O3322/100)*(K3322*$K$6)</f>
        <v>0</v>
      </c>
      <c r="U3322" s="14">
        <f>(P3322/100)*(K3322*$K$6)+(P3322/100)*(L3322*$L$6)</f>
        <v>0</v>
      </c>
      <c r="V3322" s="14">
        <f>(Q3322/100)*(L3322*$L$6)</f>
        <v>0</v>
      </c>
      <c r="W3322" s="14">
        <f>(R3322/100)*(K3322*$K$6)+(R3322/100)*(L3322*$L$6)</f>
        <v>0</v>
      </c>
      <c r="X3322" s="14">
        <f t="shared" si="1042"/>
        <v>497.69999999999993</v>
      </c>
      <c r="Y3322" s="14">
        <f t="shared" si="1043"/>
        <v>0</v>
      </c>
      <c r="Z3322" s="14">
        <f t="shared" si="1044"/>
        <v>0</v>
      </c>
      <c r="AA3322" s="14">
        <f t="shared" si="1045"/>
        <v>0</v>
      </c>
      <c r="AB3322" s="14">
        <f t="shared" ref="AB3322:AB3333" si="1047">R3322+W3322</f>
        <v>0</v>
      </c>
      <c r="AC3322" s="15">
        <f t="shared" si="1046"/>
        <v>497.7</v>
      </c>
      <c r="AD3322" s="48">
        <f>(ROUND(AC3322-AC3319,1)/AC3319)</f>
        <v>-6.6754172135758488E-2</v>
      </c>
      <c r="AE3322" s="113"/>
      <c r="AF3322" s="60"/>
    </row>
    <row r="3323" spans="1:32">
      <c r="A3323" s="99" t="s">
        <v>818</v>
      </c>
      <c r="B3323" s="91">
        <v>0</v>
      </c>
      <c r="C3323" s="21" t="s">
        <v>339</v>
      </c>
      <c r="D3323" s="12">
        <v>180</v>
      </c>
      <c r="E3323" s="12">
        <v>0</v>
      </c>
      <c r="F3323" s="12">
        <v>0</v>
      </c>
      <c r="G3323" s="12">
        <v>0</v>
      </c>
      <c r="H3323" s="12">
        <v>0</v>
      </c>
      <c r="I3323" s="13">
        <v>65</v>
      </c>
      <c r="J3323" s="13">
        <v>0</v>
      </c>
      <c r="K3323" s="13">
        <v>0</v>
      </c>
      <c r="L3323" s="13">
        <v>0</v>
      </c>
      <c r="M3323" s="13">
        <v>0</v>
      </c>
      <c r="N3323" s="14">
        <f>D3323*$D$7</f>
        <v>251.99999999999997</v>
      </c>
      <c r="O3323" s="14">
        <f>E3323*$E$7</f>
        <v>0</v>
      </c>
      <c r="P3323" s="14">
        <f>F3323*$F$7</f>
        <v>0</v>
      </c>
      <c r="Q3323" s="14">
        <f>G3323*$G$7</f>
        <v>0</v>
      </c>
      <c r="R3323" s="14">
        <f>H3323*$H$7</f>
        <v>0</v>
      </c>
      <c r="S3323" s="14">
        <f>(N3323/100)*(I3323*$I$7)+(N3323/100)*(J3323*$J$7)</f>
        <v>245.69999999999996</v>
      </c>
      <c r="T3323" s="14">
        <f>(O3323/100)*(K3323*$K$7)</f>
        <v>0</v>
      </c>
      <c r="U3323" s="14">
        <f>(P3323/100)*(K3323*$K$7)+(P3323/100)*(L3323*$L$7)</f>
        <v>0</v>
      </c>
      <c r="V3323" s="14">
        <f>(Q3323/100)*(L3323*$L$7)</f>
        <v>0</v>
      </c>
      <c r="W3323" s="14">
        <f>(R3323/100)*(K3323*$K$7)+(R3323/100)*(L3323*$L$7)</f>
        <v>0</v>
      </c>
      <c r="X3323" s="14">
        <f t="shared" si="1042"/>
        <v>497.69999999999993</v>
      </c>
      <c r="Y3323" s="14">
        <f t="shared" si="1043"/>
        <v>0</v>
      </c>
      <c r="Z3323" s="14">
        <f t="shared" si="1044"/>
        <v>0</v>
      </c>
      <c r="AA3323" s="14">
        <f t="shared" si="1045"/>
        <v>0</v>
      </c>
      <c r="AB3323" s="14">
        <f t="shared" si="1047"/>
        <v>0</v>
      </c>
      <c r="AC3323" s="15">
        <f t="shared" si="1046"/>
        <v>497.7</v>
      </c>
      <c r="AD3323" s="48">
        <f>(ROUND(AC3323-AC3319,1)/AC3319)</f>
        <v>-6.6754172135758488E-2</v>
      </c>
      <c r="AE3323" s="113"/>
      <c r="AF3323" s="60"/>
    </row>
    <row r="3324" spans="1:32">
      <c r="A3324" s="99" t="s">
        <v>667</v>
      </c>
      <c r="B3324" s="91"/>
      <c r="C3324" s="21" t="s">
        <v>340</v>
      </c>
      <c r="D3324" s="12">
        <v>180</v>
      </c>
      <c r="E3324" s="12">
        <v>0</v>
      </c>
      <c r="F3324" s="12">
        <v>0</v>
      </c>
      <c r="G3324" s="12">
        <v>0</v>
      </c>
      <c r="H3324" s="12">
        <v>0</v>
      </c>
      <c r="I3324" s="13">
        <v>65</v>
      </c>
      <c r="J3324" s="13">
        <v>0</v>
      </c>
      <c r="K3324" s="13">
        <v>0</v>
      </c>
      <c r="L3324" s="13">
        <v>0</v>
      </c>
      <c r="M3324" s="13">
        <v>0</v>
      </c>
      <c r="N3324" s="14">
        <f>D3324*$D$8</f>
        <v>251.99999999999997</v>
      </c>
      <c r="O3324" s="14">
        <f>E3324*$E$8</f>
        <v>0</v>
      </c>
      <c r="P3324" s="14">
        <f>F3324*$F$8</f>
        <v>0</v>
      </c>
      <c r="Q3324" s="14">
        <f>G3324*$G$8</f>
        <v>0</v>
      </c>
      <c r="R3324" s="14">
        <f>H3324*$H$8</f>
        <v>0</v>
      </c>
      <c r="S3324" s="14">
        <f>(N3324/100)*(I3324*$I$8)+(N3324/100)*(J3324*$J$8)</f>
        <v>245.69999999999996</v>
      </c>
      <c r="T3324" s="14">
        <f>(O3324/100)*(K3324*$K$8)</f>
        <v>0</v>
      </c>
      <c r="U3324" s="14">
        <f>(P3324/100)*(K3324*$K$8)+(P3324/100)*(L3324*$L$8)</f>
        <v>0</v>
      </c>
      <c r="V3324" s="14">
        <f>(Q3324/100)*(L3324*$L$8)</f>
        <v>0</v>
      </c>
      <c r="W3324" s="14">
        <f>(R3324/100)*(K3324*$K$8)+(R3324/100)*(L3324*$L$8)</f>
        <v>0</v>
      </c>
      <c r="X3324" s="14">
        <f t="shared" si="1042"/>
        <v>497.69999999999993</v>
      </c>
      <c r="Y3324" s="14">
        <f t="shared" si="1043"/>
        <v>0</v>
      </c>
      <c r="Z3324" s="14">
        <f t="shared" si="1044"/>
        <v>0</v>
      </c>
      <c r="AA3324" s="14">
        <f t="shared" si="1045"/>
        <v>0</v>
      </c>
      <c r="AB3324" s="14">
        <f t="shared" si="1047"/>
        <v>0</v>
      </c>
      <c r="AC3324" s="15">
        <f t="shared" si="1046"/>
        <v>497.7</v>
      </c>
      <c r="AD3324" s="48">
        <f>(ROUND(AC3324-AC3319,1)/AC3319)</f>
        <v>-6.6754172135758488E-2</v>
      </c>
      <c r="AE3324" s="113"/>
      <c r="AF3324" s="60"/>
    </row>
    <row r="3325" spans="1:32">
      <c r="A3325" s="99" t="s">
        <v>606</v>
      </c>
      <c r="B3325" s="91"/>
      <c r="C3325" s="21" t="s">
        <v>1</v>
      </c>
      <c r="D3325" s="12">
        <v>90</v>
      </c>
      <c r="E3325" s="12">
        <v>180</v>
      </c>
      <c r="F3325" s="12">
        <v>0</v>
      </c>
      <c r="G3325" s="12">
        <v>0</v>
      </c>
      <c r="H3325" s="12">
        <v>0</v>
      </c>
      <c r="I3325" s="13">
        <v>65</v>
      </c>
      <c r="J3325" s="13">
        <v>0</v>
      </c>
      <c r="K3325" s="13">
        <v>70</v>
      </c>
      <c r="L3325" s="13">
        <v>0</v>
      </c>
      <c r="M3325" s="13">
        <v>0</v>
      </c>
      <c r="N3325" s="14">
        <f>D3325*$D$9</f>
        <v>108</v>
      </c>
      <c r="O3325" s="14">
        <f>E3325*$E$9</f>
        <v>234</v>
      </c>
      <c r="P3325" s="14">
        <f>F3325*$F$9</f>
        <v>0</v>
      </c>
      <c r="Q3325" s="14">
        <f>G3325*$G$9</f>
        <v>0</v>
      </c>
      <c r="R3325" s="14">
        <f>H3325*$H$9</f>
        <v>0</v>
      </c>
      <c r="S3325" s="14">
        <f>(N3325/100)*(I3325*$I$9)+(N3325/100)*(J3325*$J$9)</f>
        <v>105.30000000000001</v>
      </c>
      <c r="T3325" s="14">
        <f>(O3325/100)*(K3325*$K$9)</f>
        <v>245.7</v>
      </c>
      <c r="U3325" s="14">
        <f>(P3325/100)*(K3325*$K$9)+(P3325/100)*(L3325*$L$9)</f>
        <v>0</v>
      </c>
      <c r="V3325" s="14">
        <f>(Q3325/100)*(L3325*$L$9)</f>
        <v>0</v>
      </c>
      <c r="W3325" s="14">
        <f>(R3325/100)*(K3325*$K$9)+(R3325/100)*(L3325*$L$9)</f>
        <v>0</v>
      </c>
      <c r="X3325" s="14">
        <f t="shared" si="1042"/>
        <v>213.3</v>
      </c>
      <c r="Y3325" s="14">
        <f t="shared" si="1043"/>
        <v>479.7</v>
      </c>
      <c r="Z3325" s="14">
        <f t="shared" si="1044"/>
        <v>0</v>
      </c>
      <c r="AA3325" s="14">
        <f t="shared" si="1045"/>
        <v>0</v>
      </c>
      <c r="AB3325" s="14">
        <f t="shared" si="1047"/>
        <v>0</v>
      </c>
      <c r="AC3325" s="15">
        <f t="shared" si="1046"/>
        <v>693</v>
      </c>
      <c r="AD3325" s="48">
        <f>(ROUND(AC3325-AC3319,1)/AC3319)</f>
        <v>0.29945621601350086</v>
      </c>
      <c r="AE3325" s="113"/>
      <c r="AF3325" s="60"/>
    </row>
    <row r="3326" spans="1:32">
      <c r="A3326" s="99" t="s">
        <v>845</v>
      </c>
      <c r="B3326" s="91"/>
      <c r="C3326" s="21" t="s">
        <v>2</v>
      </c>
      <c r="D3326" s="12">
        <v>90</v>
      </c>
      <c r="E3326" s="12">
        <v>0</v>
      </c>
      <c r="F3326" s="12">
        <v>180</v>
      </c>
      <c r="G3326" s="12">
        <v>0</v>
      </c>
      <c r="H3326" s="12">
        <v>0</v>
      </c>
      <c r="I3326" s="13">
        <v>65</v>
      </c>
      <c r="J3326" s="13">
        <v>0</v>
      </c>
      <c r="K3326" s="13">
        <v>35</v>
      </c>
      <c r="L3326" s="13">
        <v>35</v>
      </c>
      <c r="M3326" s="13">
        <v>0</v>
      </c>
      <c r="N3326" s="14">
        <f>D3326*$D$10</f>
        <v>108</v>
      </c>
      <c r="O3326" s="14">
        <f>E3326*$E$10</f>
        <v>0</v>
      </c>
      <c r="P3326" s="14">
        <f>F3326*$F$10</f>
        <v>234</v>
      </c>
      <c r="Q3326" s="14">
        <f>G3326*$G$10</f>
        <v>0</v>
      </c>
      <c r="R3326" s="14">
        <f>H3326*$H$10</f>
        <v>0</v>
      </c>
      <c r="S3326" s="14">
        <f>(N3326/100)*(I3326*$I$10)+(N3326/100)*(J3326*$J$10)</f>
        <v>105.30000000000001</v>
      </c>
      <c r="T3326" s="14">
        <f>(O3326/100)*(K3326*$J$10)</f>
        <v>0</v>
      </c>
      <c r="U3326" s="14">
        <f>(P3326/100)*(K3326*$K$10)+(P3326/100)*(L3326*$L$10)</f>
        <v>245.7</v>
      </c>
      <c r="V3326" s="14">
        <f>(Q3326/100)*(L3326*$L$10)</f>
        <v>0</v>
      </c>
      <c r="W3326" s="14">
        <f>(R3326/100)*(K3326*$K$10)+(R3326/100)*(L3326*$L$10)</f>
        <v>0</v>
      </c>
      <c r="X3326" s="14">
        <f t="shared" si="1042"/>
        <v>213.3</v>
      </c>
      <c r="Y3326" s="14">
        <f t="shared" si="1043"/>
        <v>0</v>
      </c>
      <c r="Z3326" s="14">
        <f t="shared" si="1044"/>
        <v>479.7</v>
      </c>
      <c r="AA3326" s="14">
        <f t="shared" si="1045"/>
        <v>0</v>
      </c>
      <c r="AB3326" s="14">
        <f t="shared" si="1047"/>
        <v>0</v>
      </c>
      <c r="AC3326" s="15">
        <f t="shared" si="1046"/>
        <v>693</v>
      </c>
      <c r="AD3326" s="48">
        <f>(ROUND(AC3326-AC3319,1)/AC3319)</f>
        <v>0.29945621601350086</v>
      </c>
      <c r="AE3326" s="113"/>
      <c r="AF3326" s="60"/>
    </row>
    <row r="3327" spans="1:32">
      <c r="A3327" s="99" t="s">
        <v>846</v>
      </c>
      <c r="B3327" s="91"/>
      <c r="C3327" s="21" t="s">
        <v>3</v>
      </c>
      <c r="D3327" s="12">
        <v>90</v>
      </c>
      <c r="E3327" s="12">
        <v>0</v>
      </c>
      <c r="F3327" s="12">
        <v>0</v>
      </c>
      <c r="G3327" s="12">
        <v>180</v>
      </c>
      <c r="H3327" s="12">
        <v>0</v>
      </c>
      <c r="I3327" s="13">
        <v>65</v>
      </c>
      <c r="J3327" s="13">
        <v>0</v>
      </c>
      <c r="K3327" s="13">
        <v>0</v>
      </c>
      <c r="L3327" s="13">
        <v>70</v>
      </c>
      <c r="M3327" s="13">
        <v>0</v>
      </c>
      <c r="N3327" s="14">
        <f>D3327*$D$11</f>
        <v>108</v>
      </c>
      <c r="O3327" s="14">
        <f>E3327*$E$11</f>
        <v>0</v>
      </c>
      <c r="P3327" s="14">
        <f>F3327*$F$11</f>
        <v>0</v>
      </c>
      <c r="Q3327" s="14">
        <f>G3327*$G$11</f>
        <v>234</v>
      </c>
      <c r="R3327" s="14">
        <f>H3327*$H$11</f>
        <v>0</v>
      </c>
      <c r="S3327" s="14">
        <f>(N3327/100)*(I3327*$I$11)+(N3327/100)*(J3327*$J$11)</f>
        <v>105.30000000000001</v>
      </c>
      <c r="T3327" s="14">
        <f>(O3327/100)*(K3327*$K$11)</f>
        <v>0</v>
      </c>
      <c r="U3327" s="14">
        <f>(P3327/100)*(K3327*$K$11)+(P3327/100)*(L3327*$L$11)</f>
        <v>0</v>
      </c>
      <c r="V3327" s="14">
        <f>(Q3327/100)*(L3327*$L$11)</f>
        <v>245.7</v>
      </c>
      <c r="W3327" s="14">
        <f>(R3327/100)*(K3327*$K$11)+(R3327/100)*(L3327*$L$11)</f>
        <v>0</v>
      </c>
      <c r="X3327" s="14">
        <f t="shared" si="1042"/>
        <v>213.3</v>
      </c>
      <c r="Y3327" s="14">
        <f t="shared" si="1043"/>
        <v>0</v>
      </c>
      <c r="Z3327" s="14">
        <f t="shared" si="1044"/>
        <v>0</v>
      </c>
      <c r="AA3327" s="14">
        <f t="shared" si="1045"/>
        <v>479.7</v>
      </c>
      <c r="AB3327" s="14">
        <f t="shared" si="1047"/>
        <v>0</v>
      </c>
      <c r="AC3327" s="15">
        <f t="shared" si="1046"/>
        <v>693</v>
      </c>
      <c r="AD3327" s="48">
        <f>(ROUND(AC3327-AC3319,1)/AC3319)</f>
        <v>0.29945621601350086</v>
      </c>
      <c r="AE3327" s="113"/>
      <c r="AF3327" s="60"/>
    </row>
    <row r="3328" spans="1:32">
      <c r="A3328" s="99" t="s">
        <v>847</v>
      </c>
      <c r="B3328" s="91"/>
      <c r="C3328" s="21" t="s">
        <v>4</v>
      </c>
      <c r="D3328" s="12">
        <v>90</v>
      </c>
      <c r="E3328" s="12">
        <v>0</v>
      </c>
      <c r="F3328" s="12">
        <v>0</v>
      </c>
      <c r="G3328" s="12">
        <v>0</v>
      </c>
      <c r="H3328" s="12">
        <v>180</v>
      </c>
      <c r="I3328" s="13">
        <v>65</v>
      </c>
      <c r="J3328" s="13">
        <v>0</v>
      </c>
      <c r="K3328" s="13">
        <v>35</v>
      </c>
      <c r="L3328" s="13">
        <v>35</v>
      </c>
      <c r="M3328" s="13">
        <v>0</v>
      </c>
      <c r="N3328" s="14">
        <f>D3328*$D$12</f>
        <v>108</v>
      </c>
      <c r="O3328" s="14">
        <f>E3328*$E$12</f>
        <v>0</v>
      </c>
      <c r="P3328" s="14">
        <f>F3328*$F$12</f>
        <v>0</v>
      </c>
      <c r="Q3328" s="14">
        <f>G3328*$G$12</f>
        <v>0</v>
      </c>
      <c r="R3328" s="14">
        <f>H3328*$H$12</f>
        <v>234</v>
      </c>
      <c r="S3328" s="14">
        <f>(N3328/100)*(I3328*$I$12)+(N3328/100)*(J3328*$J$12)</f>
        <v>105.30000000000001</v>
      </c>
      <c r="T3328" s="14">
        <f>(O3328/100)*(K3328*$K$12)</f>
        <v>0</v>
      </c>
      <c r="U3328" s="14">
        <f>(P3328/100)*(K3328*$K$12)+(P3328/100)*(L3328*$L$12)</f>
        <v>0</v>
      </c>
      <c r="V3328" s="14">
        <f>(Q3328/100)*(L3328*$L$12)</f>
        <v>0</v>
      </c>
      <c r="W3328" s="14">
        <f>(R3328/100)*(K3328*$K$12)+(R3328/100)*(L3328*$L$12)</f>
        <v>245.7</v>
      </c>
      <c r="X3328" s="14">
        <f t="shared" si="1042"/>
        <v>213.3</v>
      </c>
      <c r="Y3328" s="14">
        <f t="shared" si="1043"/>
        <v>0</v>
      </c>
      <c r="Z3328" s="14">
        <f t="shared" si="1044"/>
        <v>0</v>
      </c>
      <c r="AA3328" s="14">
        <f t="shared" si="1045"/>
        <v>0</v>
      </c>
      <c r="AB3328" s="14">
        <f t="shared" si="1047"/>
        <v>479.7</v>
      </c>
      <c r="AC3328" s="15">
        <f t="shared" si="1046"/>
        <v>693</v>
      </c>
      <c r="AD3328" s="48">
        <f>(ROUND(AC3328-AC3319,1)/AC3319)</f>
        <v>0.29945621601350086</v>
      </c>
      <c r="AE3328" s="113"/>
      <c r="AF3328" s="60"/>
    </row>
    <row r="3329" spans="1:32">
      <c r="A3329" s="99" t="s">
        <v>848</v>
      </c>
      <c r="B3329" s="91"/>
      <c r="C3329" s="21" t="s">
        <v>328</v>
      </c>
      <c r="D3329" s="12">
        <v>180</v>
      </c>
      <c r="E3329" s="12">
        <v>0</v>
      </c>
      <c r="F3329" s="12">
        <v>0</v>
      </c>
      <c r="G3329" s="12">
        <v>0</v>
      </c>
      <c r="H3329" s="12">
        <v>0</v>
      </c>
      <c r="I3329" s="13">
        <v>65</v>
      </c>
      <c r="J3329" s="13">
        <v>0</v>
      </c>
      <c r="K3329" s="13">
        <v>0</v>
      </c>
      <c r="L3329" s="13">
        <v>0</v>
      </c>
      <c r="M3329" s="13">
        <v>62</v>
      </c>
      <c r="N3329" s="14">
        <f>D3329*$D$13</f>
        <v>234</v>
      </c>
      <c r="O3329" s="14">
        <f>E3329*$E$13</f>
        <v>0</v>
      </c>
      <c r="P3329" s="14">
        <f>F3329*$F$13</f>
        <v>0</v>
      </c>
      <c r="Q3329" s="14">
        <f>G3329*$G$13</f>
        <v>0</v>
      </c>
      <c r="R3329" s="14">
        <f>H3329*$H$13</f>
        <v>0</v>
      </c>
      <c r="S3329" s="14">
        <f>(N3329/100)*(I3329*$I$14)+(N3329/100)*(J3329*$J$14)+(N3329/100)*(M3329*$M$14)</f>
        <v>445.77</v>
      </c>
      <c r="T3329" s="14">
        <f>(O3329/100)*(K3329*$K$13)+(O3329/100)*(M3329*$M$13)</f>
        <v>0</v>
      </c>
      <c r="U3329" s="14">
        <f>(P3329/100)*(K3329*$K$13)+(P3329/100)*(L3329*$L$13)+(P3329/100)*(M3329*$M$13)</f>
        <v>0</v>
      </c>
      <c r="V3329" s="14">
        <f>(Q3329/100)*(L3329*$L$13)+(Q3329/100)*(M3329*$M$13)</f>
        <v>0</v>
      </c>
      <c r="W3329" s="14">
        <f>(R3329/100)*(K3329*$K$13)+(R3329/100)*(L3329*$L$13)+(R3329/100)*(M3329*$M$13)</f>
        <v>0</v>
      </c>
      <c r="X3329" s="14">
        <f t="shared" si="1042"/>
        <v>679.77</v>
      </c>
      <c r="Y3329" s="14">
        <f t="shared" si="1043"/>
        <v>0</v>
      </c>
      <c r="Z3329" s="14">
        <f t="shared" si="1044"/>
        <v>0</v>
      </c>
      <c r="AA3329" s="14">
        <f t="shared" si="1045"/>
        <v>0</v>
      </c>
      <c r="AB3329" s="14">
        <f t="shared" si="1047"/>
        <v>0</v>
      </c>
      <c r="AC3329" s="15">
        <f t="shared" si="1046"/>
        <v>679.8</v>
      </c>
      <c r="AD3329" s="48">
        <f>(ROUND(AC3329-AC3319,1)/AC3319)</f>
        <v>0.27470466904181512</v>
      </c>
      <c r="AE3329" s="113"/>
      <c r="AF3329" s="60"/>
    </row>
    <row r="3330" spans="1:32">
      <c r="A3330" s="99" t="s">
        <v>849</v>
      </c>
      <c r="B3330" s="91"/>
      <c r="C3330" s="21" t="s">
        <v>329</v>
      </c>
      <c r="D3330" s="12">
        <v>180</v>
      </c>
      <c r="E3330" s="12">
        <v>0</v>
      </c>
      <c r="F3330" s="12">
        <v>0</v>
      </c>
      <c r="G3330" s="12">
        <v>0</v>
      </c>
      <c r="H3330" s="12">
        <v>0</v>
      </c>
      <c r="I3330" s="13">
        <v>65</v>
      </c>
      <c r="J3330" s="13">
        <v>0</v>
      </c>
      <c r="K3330" s="13">
        <v>62</v>
      </c>
      <c r="L3330" s="13">
        <v>0</v>
      </c>
      <c r="M3330" s="13">
        <v>0</v>
      </c>
      <c r="N3330" s="14">
        <f>D3330*$D$14</f>
        <v>234</v>
      </c>
      <c r="O3330" s="14">
        <f>E3330*$E$14</f>
        <v>0</v>
      </c>
      <c r="P3330" s="14">
        <f>F3330*$F$14</f>
        <v>0</v>
      </c>
      <c r="Q3330" s="14">
        <f>G3330*$G$14</f>
        <v>0</v>
      </c>
      <c r="R3330" s="14">
        <f>H3330*$H$14</f>
        <v>0</v>
      </c>
      <c r="S3330" s="14">
        <f>(N3330/100)*(I3330*$I$14)+(N3330/100)*(J3330*$J$14)+(N3330/100)*(K3330*$K$14)</f>
        <v>445.77</v>
      </c>
      <c r="T3330" s="14">
        <f>(O3330/100)*(K3330*$K$14)</f>
        <v>0</v>
      </c>
      <c r="U3330" s="14">
        <f>(P3330/100)*(K3330*$K$14)+(P3330/100)*(L3330*$L$14)</f>
        <v>0</v>
      </c>
      <c r="V3330" s="14">
        <f>(Q3330/100)*(L3330*$L$14)</f>
        <v>0</v>
      </c>
      <c r="W3330" s="14">
        <f>(R3330/100)*(K3330*$L$14)+(R3330/100)*(L3330*$M$14)</f>
        <v>0</v>
      </c>
      <c r="X3330" s="14">
        <f t="shared" si="1042"/>
        <v>679.77</v>
      </c>
      <c r="Y3330" s="14">
        <f t="shared" si="1043"/>
        <v>0</v>
      </c>
      <c r="Z3330" s="14">
        <f t="shared" si="1044"/>
        <v>0</v>
      </c>
      <c r="AA3330" s="14">
        <f t="shared" si="1045"/>
        <v>0</v>
      </c>
      <c r="AB3330" s="14">
        <f t="shared" si="1047"/>
        <v>0</v>
      </c>
      <c r="AC3330" s="15">
        <f t="shared" si="1046"/>
        <v>679.8</v>
      </c>
      <c r="AD3330" s="48">
        <f>(ROUND(AC3330-AC3319,1)/AC3319)</f>
        <v>0.27470466904181512</v>
      </c>
      <c r="AE3330" s="113"/>
      <c r="AF3330" s="60"/>
    </row>
    <row r="3331" spans="1:32">
      <c r="A3331" s="99"/>
      <c r="B3331" s="91"/>
      <c r="C3331" s="21" t="s">
        <v>330</v>
      </c>
      <c r="D3331" s="12">
        <v>180</v>
      </c>
      <c r="E3331" s="12">
        <v>0</v>
      </c>
      <c r="F3331" s="12">
        <v>0</v>
      </c>
      <c r="G3331" s="12">
        <v>0</v>
      </c>
      <c r="H3331" s="12">
        <v>0</v>
      </c>
      <c r="I3331" s="13">
        <v>65</v>
      </c>
      <c r="J3331" s="13">
        <v>0</v>
      </c>
      <c r="K3331" s="13">
        <v>0</v>
      </c>
      <c r="L3331" s="13">
        <v>62</v>
      </c>
      <c r="M3331" s="13">
        <v>0</v>
      </c>
      <c r="N3331" s="14">
        <f>D3331*$D$15</f>
        <v>234</v>
      </c>
      <c r="O3331" s="14">
        <f>E3331*$E$15</f>
        <v>0</v>
      </c>
      <c r="P3331" s="14">
        <f>F3331*$F$15</f>
        <v>0</v>
      </c>
      <c r="Q3331" s="14">
        <f>G3331*$G$15</f>
        <v>0</v>
      </c>
      <c r="R3331" s="14">
        <f>H3331*$H$15</f>
        <v>0</v>
      </c>
      <c r="S3331" s="14">
        <f>(N3331/100)*(I3331*$I$15)+(N3331/100)*(J3331*$J$15)+(N3331/100)*(L3331*$L$15)</f>
        <v>445.77</v>
      </c>
      <c r="T3331" s="14">
        <f>(O3331/100)*(K3331*$K$15)</f>
        <v>0</v>
      </c>
      <c r="U3331" s="14">
        <f>(P3331/100)*(K3331*$K$15)+(P3331/100)*(L3331*$L$15)</f>
        <v>0</v>
      </c>
      <c r="V3331" s="14">
        <f>(Q3331/100)*(L3331*$L$15)</f>
        <v>0</v>
      </c>
      <c r="W3331" s="14">
        <f>(R3331/100)*(K3331*$K$15)+(R3331/100)*(L3331*$L$15)</f>
        <v>0</v>
      </c>
      <c r="X3331" s="14">
        <f t="shared" si="1042"/>
        <v>679.77</v>
      </c>
      <c r="Y3331" s="14">
        <f t="shared" si="1043"/>
        <v>0</v>
      </c>
      <c r="Z3331" s="14">
        <f t="shared" si="1044"/>
        <v>0</v>
      </c>
      <c r="AA3331" s="14">
        <f t="shared" si="1045"/>
        <v>0</v>
      </c>
      <c r="AB3331" s="14">
        <f t="shared" si="1047"/>
        <v>0</v>
      </c>
      <c r="AC3331" s="15">
        <f t="shared" si="1046"/>
        <v>679.8</v>
      </c>
      <c r="AD3331" s="48">
        <f>(ROUND(AC3331-AC3319,1)/AC3319)</f>
        <v>0.27470466904181512</v>
      </c>
      <c r="AE3331" s="113"/>
      <c r="AF3331" s="60"/>
    </row>
    <row r="3332" spans="1:32">
      <c r="A3332" s="99"/>
      <c r="B3332" s="91"/>
      <c r="C3332" s="21" t="s">
        <v>326</v>
      </c>
      <c r="D3332" s="12">
        <v>180</v>
      </c>
      <c r="E3332" s="12">
        <v>0</v>
      </c>
      <c r="F3332" s="12">
        <v>0</v>
      </c>
      <c r="G3332" s="12">
        <v>0</v>
      </c>
      <c r="H3332" s="12">
        <v>0</v>
      </c>
      <c r="I3332" s="13">
        <v>65</v>
      </c>
      <c r="J3332" s="13">
        <v>40</v>
      </c>
      <c r="K3332" s="13">
        <v>0</v>
      </c>
      <c r="L3332" s="13">
        <v>0</v>
      </c>
      <c r="M3332" s="13">
        <v>0</v>
      </c>
      <c r="N3332" s="14">
        <f>D3332*$D$16</f>
        <v>234</v>
      </c>
      <c r="O3332" s="14">
        <f>E3332*$E$16</f>
        <v>0</v>
      </c>
      <c r="P3332" s="14">
        <f>F3332*$F$16</f>
        <v>0</v>
      </c>
      <c r="Q3332" s="14">
        <f>G3332*$G$16</f>
        <v>0</v>
      </c>
      <c r="R3332" s="14">
        <f>H3332*$H$16</f>
        <v>0</v>
      </c>
      <c r="S3332" s="14">
        <f>(N3332/100)*(I3332*$I$16)+(N3332/100)*(J3332*$J$16)</f>
        <v>367.38</v>
      </c>
      <c r="T3332" s="14">
        <f>(O3332/100)*(K3332*$K$16)</f>
        <v>0</v>
      </c>
      <c r="U3332" s="14">
        <f>(P3332/100)*(K3332*$K$16)+(P3332/100)*(L3332*$L$16)</f>
        <v>0</v>
      </c>
      <c r="V3332" s="14">
        <f>(Q3332/100)*(L3332*$L$16)</f>
        <v>0</v>
      </c>
      <c r="W3332" s="14">
        <f>(R3332/100)*(K3332*$K$16)+(R3332/100)*(L3332*$L$16)</f>
        <v>0</v>
      </c>
      <c r="X3332" s="14">
        <f t="shared" si="1042"/>
        <v>601.38</v>
      </c>
      <c r="Y3332" s="14">
        <f t="shared" si="1043"/>
        <v>0</v>
      </c>
      <c r="Z3332" s="14">
        <f t="shared" si="1044"/>
        <v>0</v>
      </c>
      <c r="AA3332" s="14">
        <f t="shared" si="1045"/>
        <v>0</v>
      </c>
      <c r="AB3332" s="14">
        <f t="shared" si="1047"/>
        <v>0</v>
      </c>
      <c r="AC3332" s="15">
        <f t="shared" si="1046"/>
        <v>601.4</v>
      </c>
      <c r="AD3332" s="48">
        <f>(ROUND(AC3332-AC3319,1)/AC3319)</f>
        <v>0.12769548096756048</v>
      </c>
      <c r="AE3332" s="113"/>
      <c r="AF3332" s="60"/>
    </row>
    <row r="3333" spans="1:32">
      <c r="A3333" s="99"/>
      <c r="B3333" s="91"/>
      <c r="C3333" s="21" t="s">
        <v>327</v>
      </c>
      <c r="D3333" s="12">
        <v>180</v>
      </c>
      <c r="E3333" s="12">
        <v>0</v>
      </c>
      <c r="F3333" s="12">
        <v>0</v>
      </c>
      <c r="G3333" s="12">
        <v>0</v>
      </c>
      <c r="H3333" s="12">
        <v>0</v>
      </c>
      <c r="I3333" s="13">
        <v>78</v>
      </c>
      <c r="J3333" s="13">
        <v>0</v>
      </c>
      <c r="K3333" s="13">
        <v>0</v>
      </c>
      <c r="L3333" s="13">
        <v>0</v>
      </c>
      <c r="M3333" s="13">
        <v>0</v>
      </c>
      <c r="N3333" s="14">
        <f>D3333*$D$17</f>
        <v>234</v>
      </c>
      <c r="O3333" s="14">
        <f>E3333*$E$17</f>
        <v>0</v>
      </c>
      <c r="P3333" s="14">
        <f>F3333*$F$17</f>
        <v>0</v>
      </c>
      <c r="Q3333" s="14">
        <f>G3333*$G$17</f>
        <v>0</v>
      </c>
      <c r="R3333" s="14">
        <f>H3333*$H$17</f>
        <v>0</v>
      </c>
      <c r="S3333" s="14">
        <f>(N3333/100)*(I3333*$I$17)+(N3333/100)*(J3333*$J$17)</f>
        <v>419.79599999999994</v>
      </c>
      <c r="T3333" s="14">
        <f>(O3333/100)*(K3333*$K$17)</f>
        <v>0</v>
      </c>
      <c r="U3333" s="14">
        <f>(P3333/100)*(K3333*$K$17)+(P3333/100)*(L3333*$L$17)</f>
        <v>0</v>
      </c>
      <c r="V3333" s="14">
        <f>(Q3333/100)*(L3333*$L$17)</f>
        <v>0</v>
      </c>
      <c r="W3333" s="14">
        <f>(R3333/100)*(K3333*$K$17)+(R3333/100)*(L3333*$L$17)</f>
        <v>0</v>
      </c>
      <c r="X3333" s="14">
        <f t="shared" si="1042"/>
        <v>653.79599999999994</v>
      </c>
      <c r="Y3333" s="14">
        <f t="shared" si="1043"/>
        <v>0</v>
      </c>
      <c r="Z3333" s="14">
        <f t="shared" si="1044"/>
        <v>0</v>
      </c>
      <c r="AA3333" s="14">
        <f t="shared" si="1045"/>
        <v>0</v>
      </c>
      <c r="AB3333" s="14">
        <f t="shared" si="1047"/>
        <v>0</v>
      </c>
      <c r="AC3333" s="15">
        <f t="shared" si="1046"/>
        <v>653.79999999999995</v>
      </c>
      <c r="AD3333" s="48">
        <f>(ROUND(AC3333-AC3319,1)/AC3319)</f>
        <v>0.22595162197637353</v>
      </c>
      <c r="AE3333" s="113"/>
      <c r="AF3333" s="60"/>
    </row>
    <row r="3334" spans="1:32">
      <c r="A3334" s="106" t="s">
        <v>0</v>
      </c>
      <c r="B3334" s="92" t="s">
        <v>565</v>
      </c>
      <c r="C3334" s="50" t="s">
        <v>242</v>
      </c>
      <c r="D3334" s="11">
        <v>140</v>
      </c>
      <c r="E3334" s="11">
        <v>0</v>
      </c>
      <c r="F3334" s="11">
        <v>0</v>
      </c>
      <c r="G3334" s="11">
        <v>0</v>
      </c>
      <c r="H3334" s="11">
        <v>0</v>
      </c>
      <c r="I3334" s="51">
        <v>50</v>
      </c>
      <c r="J3334" s="51">
        <v>10</v>
      </c>
      <c r="K3334" s="51">
        <v>0</v>
      </c>
      <c r="L3334" s="51">
        <v>40</v>
      </c>
      <c r="M3334" s="51">
        <v>0</v>
      </c>
      <c r="N3334" s="52">
        <f>D3334*$D$3</f>
        <v>210</v>
      </c>
      <c r="O3334" s="52">
        <f>E3334*$E$3</f>
        <v>0</v>
      </c>
      <c r="P3334" s="52">
        <f>F3334*$F$3</f>
        <v>0</v>
      </c>
      <c r="Q3334" s="52">
        <f>G3334*$G$3</f>
        <v>0</v>
      </c>
      <c r="R3334" s="52">
        <f>H3334*$H$3</f>
        <v>0</v>
      </c>
      <c r="S3334" s="52">
        <f>(N3334/100)*(I3334*$I$3)+(N3334/100)*(J3334*$J$3)+(N3334/100)*(L3334*$L$3)</f>
        <v>315</v>
      </c>
      <c r="T3334" s="52">
        <f>(O3334/100)*(K3334*$K$3)</f>
        <v>0</v>
      </c>
      <c r="U3334" s="52">
        <f>(P3334/100)*(K3334*$K$3)+(P3334/100)*(L3334*$L$3)</f>
        <v>0</v>
      </c>
      <c r="V3334" s="52">
        <f>(Q3334/100)*(L3334*$L$3)</f>
        <v>0</v>
      </c>
      <c r="W3334" s="52">
        <f>(R3334/100)*(K3334*$K$3)+(R3334/100)*(L3334*$L$3)</f>
        <v>0</v>
      </c>
      <c r="X3334" s="52">
        <f t="shared" si="1042"/>
        <v>525</v>
      </c>
      <c r="Y3334" s="52">
        <f t="shared" si="1043"/>
        <v>0</v>
      </c>
      <c r="Z3334" s="52">
        <f t="shared" si="1044"/>
        <v>0</v>
      </c>
      <c r="AA3334" s="52">
        <f t="shared" si="1045"/>
        <v>0</v>
      </c>
      <c r="AB3334" s="52">
        <f>R3334+W3334</f>
        <v>0</v>
      </c>
      <c r="AC3334" s="53">
        <f>ROUND(X3334+Y3334+Z3334+AA3334+AB3334,1)</f>
        <v>525</v>
      </c>
      <c r="AD3334" s="58" t="s">
        <v>330</v>
      </c>
      <c r="AE3334" s="113"/>
      <c r="AF3334" s="60"/>
    </row>
    <row r="3335" spans="1:32">
      <c r="A3335" s="99" t="s">
        <v>815</v>
      </c>
      <c r="B3335" s="93">
        <v>32</v>
      </c>
      <c r="C3335" s="21" t="s">
        <v>325</v>
      </c>
      <c r="D3335" s="12">
        <v>140</v>
      </c>
      <c r="E3335" s="12">
        <v>0</v>
      </c>
      <c r="F3335" s="12">
        <v>0</v>
      </c>
      <c r="G3335" s="12">
        <v>0</v>
      </c>
      <c r="H3335" s="12">
        <v>0</v>
      </c>
      <c r="I3335" s="13">
        <v>65</v>
      </c>
      <c r="J3335" s="13">
        <v>35</v>
      </c>
      <c r="K3335" s="13">
        <v>0</v>
      </c>
      <c r="L3335" s="13">
        <v>40</v>
      </c>
      <c r="M3335" s="13">
        <v>0</v>
      </c>
      <c r="N3335" s="14">
        <f>D3335*$D$4</f>
        <v>182</v>
      </c>
      <c r="O3335" s="14">
        <f>E3335*$E$4</f>
        <v>0</v>
      </c>
      <c r="P3335" s="14">
        <f>F3335*$F$4</f>
        <v>0</v>
      </c>
      <c r="Q3335" s="14">
        <f>G3335*$G$4</f>
        <v>0</v>
      </c>
      <c r="R3335" s="14">
        <f>H3335*$H$4</f>
        <v>0</v>
      </c>
      <c r="S3335" s="14">
        <f>(N3335/100)*(I3335*$I$4)+(N3335/100)*(J3335*$J$4)+(N3335/100)*(L3335*$L$4)</f>
        <v>436.8</v>
      </c>
      <c r="T3335" s="14">
        <f>(O3335/100)*(K3335*$K$4)</f>
        <v>0</v>
      </c>
      <c r="U3335" s="14">
        <f>(P3335/100)*(K3335*$K$4)+(P3335/100)*(L3335*$L$4)</f>
        <v>0</v>
      </c>
      <c r="V3335" s="14">
        <f>(Q3335/100)*(L3335*$L$4)</f>
        <v>0</v>
      </c>
      <c r="W3335" s="14">
        <f>(R3335/100)*(K3335*$K$4)+(R3335/100)*(L3335*$L$4)</f>
        <v>0</v>
      </c>
      <c r="X3335" s="14">
        <f t="shared" si="1042"/>
        <v>618.79999999999995</v>
      </c>
      <c r="Y3335" s="14">
        <f t="shared" si="1043"/>
        <v>0</v>
      </c>
      <c r="Z3335" s="14">
        <f t="shared" si="1044"/>
        <v>0</v>
      </c>
      <c r="AA3335" s="14">
        <f t="shared" si="1045"/>
        <v>0</v>
      </c>
      <c r="AB3335" s="14">
        <f>R3335+W3335</f>
        <v>0</v>
      </c>
      <c r="AC3335" s="15">
        <f>ROUND(X3335+Y3335+Z3335+AA3335+AB3335,1)</f>
        <v>618.79999999999995</v>
      </c>
      <c r="AD3335" s="48">
        <f>(ROUND(AC3335-AC3334,1)/AC3334)</f>
        <v>0.17866666666666667</v>
      </c>
      <c r="AE3335" s="113"/>
      <c r="AF3335" s="60"/>
    </row>
    <row r="3336" spans="1:32">
      <c r="A3336" s="99" t="s">
        <v>816</v>
      </c>
      <c r="B3336" s="93">
        <v>0</v>
      </c>
      <c r="C3336" s="21" t="s">
        <v>850</v>
      </c>
      <c r="D3336" s="12">
        <v>140</v>
      </c>
      <c r="E3336" s="12">
        <v>0</v>
      </c>
      <c r="F3336" s="12">
        <v>0</v>
      </c>
      <c r="G3336" s="12">
        <v>0</v>
      </c>
      <c r="H3336" s="12">
        <v>0</v>
      </c>
      <c r="I3336" s="13">
        <v>50</v>
      </c>
      <c r="J3336" s="13">
        <v>10</v>
      </c>
      <c r="K3336" s="13">
        <v>0</v>
      </c>
      <c r="L3336" s="13">
        <v>40</v>
      </c>
      <c r="M3336" s="13">
        <v>0</v>
      </c>
      <c r="N3336" s="14">
        <f>D3336*$D$5</f>
        <v>196</v>
      </c>
      <c r="O3336" s="14">
        <f>E3336*$E$5</f>
        <v>0</v>
      </c>
      <c r="P3336" s="14">
        <f>F3336*$F$5</f>
        <v>0</v>
      </c>
      <c r="Q3336" s="14">
        <f>G3336*$G$5</f>
        <v>0</v>
      </c>
      <c r="R3336" s="14">
        <f>H3336*$H$5</f>
        <v>0</v>
      </c>
      <c r="S3336" s="14">
        <f>(N3336/100)*(I3336*$I$5)+(N3336/100)*(J3336*$J$5)+(N3336/100)*(L3336*$L$5)</f>
        <v>294</v>
      </c>
      <c r="T3336" s="14">
        <f>(O3336/100)*(K3336*$K$5)</f>
        <v>0</v>
      </c>
      <c r="U3336" s="14">
        <f>(P3336/100)*(K3336*$K$5)+(P3336/100)*(L3336*$L$5)</f>
        <v>0</v>
      </c>
      <c r="V3336" s="14">
        <f>(Q3336/100)*(L3336*$L$5)</f>
        <v>0</v>
      </c>
      <c r="W3336" s="14">
        <f>(R3336/100)*(K3336*$K$5)+(R3336/100)*(L3336*$L$5)</f>
        <v>0</v>
      </c>
      <c r="X3336" s="14">
        <f t="shared" si="1042"/>
        <v>490</v>
      </c>
      <c r="Y3336" s="14">
        <f t="shared" si="1043"/>
        <v>0</v>
      </c>
      <c r="Z3336" s="14">
        <f t="shared" si="1044"/>
        <v>0</v>
      </c>
      <c r="AA3336" s="14">
        <f t="shared" si="1045"/>
        <v>0</v>
      </c>
      <c r="AB3336" s="14">
        <f>R3336+W3336</f>
        <v>0</v>
      </c>
      <c r="AC3336" s="15">
        <f t="shared" ref="AC3336:AC3348" si="1048">ROUND(X3336+Y3336+Z3336+AA3336+AB3336,1)</f>
        <v>490</v>
      </c>
      <c r="AD3336" s="48">
        <f>(ROUND(AC3336-AC3334,1)/AC3334)</f>
        <v>-6.6666666666666666E-2</v>
      </c>
      <c r="AE3336" s="113"/>
      <c r="AF3336" s="60"/>
    </row>
    <row r="3337" spans="1:32">
      <c r="A3337" s="99" t="s">
        <v>817</v>
      </c>
      <c r="B3337" s="93">
        <v>0</v>
      </c>
      <c r="C3337" s="21" t="s">
        <v>338</v>
      </c>
      <c r="D3337" s="12">
        <v>140</v>
      </c>
      <c r="E3337" s="12">
        <v>0</v>
      </c>
      <c r="F3337" s="12">
        <v>0</v>
      </c>
      <c r="G3337" s="12">
        <v>0</v>
      </c>
      <c r="H3337" s="12">
        <v>0</v>
      </c>
      <c r="I3337" s="13">
        <v>50</v>
      </c>
      <c r="J3337" s="13">
        <v>10</v>
      </c>
      <c r="K3337" s="13">
        <v>0</v>
      </c>
      <c r="L3337" s="13">
        <v>40</v>
      </c>
      <c r="M3337" s="13">
        <v>0</v>
      </c>
      <c r="N3337" s="14">
        <f>D3337*$D$6</f>
        <v>196</v>
      </c>
      <c r="O3337" s="14">
        <f>E3337*$E$6</f>
        <v>0</v>
      </c>
      <c r="P3337" s="14">
        <f>F3337*$F$6</f>
        <v>0</v>
      </c>
      <c r="Q3337" s="14">
        <f>G3337*$G$6</f>
        <v>0</v>
      </c>
      <c r="R3337" s="14">
        <f>H3337*$H$6</f>
        <v>0</v>
      </c>
      <c r="S3337" s="14">
        <f>(N3337/100)*(I3337*$I$6)+(N3337/100)*(J3337*$J$6)+(N3337/100)*(L3337*$L$6)</f>
        <v>294</v>
      </c>
      <c r="T3337" s="14">
        <f>(O3337/100)*(K3337*$K$6)</f>
        <v>0</v>
      </c>
      <c r="U3337" s="14">
        <f>(P3337/100)*(K3337*$K$6)+(P3337/100)*(L3337*$L$6)</f>
        <v>0</v>
      </c>
      <c r="V3337" s="14">
        <f>(Q3337/100)*(L3337*$L$6)</f>
        <v>0</v>
      </c>
      <c r="W3337" s="14">
        <f>(R3337/100)*(K3337*$K$6)+(R3337/100)*(L3337*$L$6)</f>
        <v>0</v>
      </c>
      <c r="X3337" s="14">
        <f t="shared" si="1042"/>
        <v>490</v>
      </c>
      <c r="Y3337" s="14">
        <f t="shared" si="1043"/>
        <v>0</v>
      </c>
      <c r="Z3337" s="14">
        <f t="shared" si="1044"/>
        <v>0</v>
      </c>
      <c r="AA3337" s="14">
        <f t="shared" si="1045"/>
        <v>0</v>
      </c>
      <c r="AB3337" s="14">
        <f t="shared" ref="AB3337:AB3348" si="1049">R3337+W3337</f>
        <v>0</v>
      </c>
      <c r="AC3337" s="15">
        <f t="shared" si="1048"/>
        <v>490</v>
      </c>
      <c r="AD3337" s="48">
        <f>(ROUND(AC3337-AC3334,1)/AC3334)</f>
        <v>-6.6666666666666666E-2</v>
      </c>
      <c r="AE3337" s="113"/>
      <c r="AF3337" s="60"/>
    </row>
    <row r="3338" spans="1:32">
      <c r="A3338" s="99" t="s">
        <v>818</v>
      </c>
      <c r="B3338" s="93">
        <v>20</v>
      </c>
      <c r="C3338" s="21" t="s">
        <v>339</v>
      </c>
      <c r="D3338" s="12">
        <v>140</v>
      </c>
      <c r="E3338" s="12">
        <v>0</v>
      </c>
      <c r="F3338" s="12">
        <v>0</v>
      </c>
      <c r="G3338" s="12">
        <v>0</v>
      </c>
      <c r="H3338" s="12">
        <v>0</v>
      </c>
      <c r="I3338" s="13">
        <v>50</v>
      </c>
      <c r="J3338" s="13">
        <v>10</v>
      </c>
      <c r="K3338" s="13">
        <v>0</v>
      </c>
      <c r="L3338" s="13">
        <v>40</v>
      </c>
      <c r="M3338" s="13">
        <v>0</v>
      </c>
      <c r="N3338" s="14">
        <f>D3338*$D$7</f>
        <v>196</v>
      </c>
      <c r="O3338" s="14">
        <f>E3338*$E$7</f>
        <v>0</v>
      </c>
      <c r="P3338" s="14">
        <f>F3338*$F$7</f>
        <v>0</v>
      </c>
      <c r="Q3338" s="14">
        <f>G3338*$G$7</f>
        <v>0</v>
      </c>
      <c r="R3338" s="14">
        <f>H3338*$H$7</f>
        <v>0</v>
      </c>
      <c r="S3338" s="14">
        <f>(N3338/100)*(I3338*$I$7)+(N3338/100)*(J3338*$J$7)+(N3338/100)*(L3338*$L$7)</f>
        <v>294</v>
      </c>
      <c r="T3338" s="14">
        <f>(O3338/100)*(K3338*$K$7)</f>
        <v>0</v>
      </c>
      <c r="U3338" s="14">
        <f>(P3338/100)*(K3338*$K$7)+(P3338/100)*(L3338*$L$7)</f>
        <v>0</v>
      </c>
      <c r="V3338" s="14">
        <f>(Q3338/100)*(L3338*$L$7)</f>
        <v>0</v>
      </c>
      <c r="W3338" s="14">
        <f>(R3338/100)*(K3338*$K$7)+(R3338/100)*(L3338*$L$7)</f>
        <v>0</v>
      </c>
      <c r="X3338" s="14">
        <f t="shared" si="1042"/>
        <v>490</v>
      </c>
      <c r="Y3338" s="14">
        <f t="shared" si="1043"/>
        <v>0</v>
      </c>
      <c r="Z3338" s="14">
        <f t="shared" si="1044"/>
        <v>0</v>
      </c>
      <c r="AA3338" s="14">
        <f t="shared" si="1045"/>
        <v>0</v>
      </c>
      <c r="AB3338" s="14">
        <f t="shared" si="1049"/>
        <v>0</v>
      </c>
      <c r="AC3338" s="15">
        <f t="shared" si="1048"/>
        <v>490</v>
      </c>
      <c r="AD3338" s="48">
        <f>(ROUND(AC3338-AC3334,1)/AC3334)</f>
        <v>-6.6666666666666666E-2</v>
      </c>
      <c r="AE3338" s="113"/>
      <c r="AF3338" s="60"/>
    </row>
    <row r="3339" spans="1:32">
      <c r="A3339" s="99" t="s">
        <v>667</v>
      </c>
      <c r="B3339" s="93"/>
      <c r="C3339" s="21" t="s">
        <v>340</v>
      </c>
      <c r="D3339" s="12">
        <v>140</v>
      </c>
      <c r="E3339" s="12">
        <v>0</v>
      </c>
      <c r="F3339" s="12">
        <v>0</v>
      </c>
      <c r="G3339" s="12">
        <v>0</v>
      </c>
      <c r="H3339" s="12">
        <v>0</v>
      </c>
      <c r="I3339" s="13">
        <v>50</v>
      </c>
      <c r="J3339" s="13">
        <v>10</v>
      </c>
      <c r="K3339" s="13">
        <v>0</v>
      </c>
      <c r="L3339" s="13">
        <v>40</v>
      </c>
      <c r="M3339" s="13">
        <v>0</v>
      </c>
      <c r="N3339" s="14">
        <f>D3339*$D$8</f>
        <v>196</v>
      </c>
      <c r="O3339" s="14">
        <f>E3339*$E$8</f>
        <v>0</v>
      </c>
      <c r="P3339" s="14">
        <f>F3339*$F$8</f>
        <v>0</v>
      </c>
      <c r="Q3339" s="14">
        <f>G3339*$G$8</f>
        <v>0</v>
      </c>
      <c r="R3339" s="14">
        <f>H3339*$H$8</f>
        <v>0</v>
      </c>
      <c r="S3339" s="14">
        <f>(N3339/100)*(I3339*$I$8)+(N3339/100)*(J3339*$J$8)+(N3339/100)*(L3339*$L$8)</f>
        <v>294</v>
      </c>
      <c r="T3339" s="14">
        <f>(O3339/100)*(K3339*$K$8)</f>
        <v>0</v>
      </c>
      <c r="U3339" s="14">
        <f>(P3339/100)*(K3339*$K$8)+(P3339/100)*(L3339*$L$8)</f>
        <v>0</v>
      </c>
      <c r="V3339" s="14">
        <f>(Q3339/100)*(L3339*$L$8)</f>
        <v>0</v>
      </c>
      <c r="W3339" s="14">
        <f>(R3339/100)*(K3339*$K$8)+(R3339/100)*(L3339*$L$8)</f>
        <v>0</v>
      </c>
      <c r="X3339" s="14">
        <f t="shared" si="1042"/>
        <v>490</v>
      </c>
      <c r="Y3339" s="14">
        <f t="shared" si="1043"/>
        <v>0</v>
      </c>
      <c r="Z3339" s="14">
        <f t="shared" si="1044"/>
        <v>0</v>
      </c>
      <c r="AA3339" s="14">
        <f t="shared" si="1045"/>
        <v>0</v>
      </c>
      <c r="AB3339" s="14">
        <f t="shared" si="1049"/>
        <v>0</v>
      </c>
      <c r="AC3339" s="15">
        <f t="shared" si="1048"/>
        <v>490</v>
      </c>
      <c r="AD3339" s="48">
        <f>(ROUND(AC3339-AC3334,1)/AC3334)</f>
        <v>-6.6666666666666666E-2</v>
      </c>
      <c r="AE3339" s="113"/>
      <c r="AF3339" s="60"/>
    </row>
    <row r="3340" spans="1:32">
      <c r="A3340" s="99" t="s">
        <v>606</v>
      </c>
      <c r="B3340" s="93"/>
      <c r="C3340" s="21" t="s">
        <v>1</v>
      </c>
      <c r="D3340" s="12">
        <v>70</v>
      </c>
      <c r="E3340" s="12">
        <v>182</v>
      </c>
      <c r="F3340" s="12">
        <v>0</v>
      </c>
      <c r="G3340" s="12">
        <v>0</v>
      </c>
      <c r="H3340" s="12">
        <v>0</v>
      </c>
      <c r="I3340" s="13">
        <v>50</v>
      </c>
      <c r="J3340" s="13">
        <v>10</v>
      </c>
      <c r="K3340" s="13">
        <v>80</v>
      </c>
      <c r="L3340" s="13">
        <v>0</v>
      </c>
      <c r="M3340" s="13">
        <v>0</v>
      </c>
      <c r="N3340" s="14">
        <f>D3340*$D$9</f>
        <v>84</v>
      </c>
      <c r="O3340" s="14">
        <f>E3340*$E$9</f>
        <v>236.6</v>
      </c>
      <c r="P3340" s="14">
        <f>F3340*$F$9</f>
        <v>0</v>
      </c>
      <c r="Q3340" s="14">
        <f>G3340*$G$9</f>
        <v>0</v>
      </c>
      <c r="R3340" s="14">
        <f>H3340*$H$9</f>
        <v>0</v>
      </c>
      <c r="S3340" s="14">
        <f>(N3340/100)*(I3340*$I$9)+(N3340/100)*(J3340*$J$9)+(N3340/100)*(L3340*$L$9)</f>
        <v>75.599999999999994</v>
      </c>
      <c r="T3340" s="14">
        <f>(O3340/100)*(K3340*$K$9)</f>
        <v>283.92</v>
      </c>
      <c r="U3340" s="14">
        <f>(P3340/100)*(K3340*$K$9)+(P3340/100)*(L3340*$L$9)</f>
        <v>0</v>
      </c>
      <c r="V3340" s="14">
        <f>(Q3340/100)*(L3340*$L$9)</f>
        <v>0</v>
      </c>
      <c r="W3340" s="14">
        <f>(R3340/100)*(K3340*$K$9)+(R3340/100)*(L3340*$L$9)</f>
        <v>0</v>
      </c>
      <c r="X3340" s="14">
        <f t="shared" si="1042"/>
        <v>159.6</v>
      </c>
      <c r="Y3340" s="14">
        <f t="shared" si="1043"/>
        <v>520.52</v>
      </c>
      <c r="Z3340" s="14">
        <f t="shared" si="1044"/>
        <v>0</v>
      </c>
      <c r="AA3340" s="14">
        <f t="shared" si="1045"/>
        <v>0</v>
      </c>
      <c r="AB3340" s="14">
        <f t="shared" si="1049"/>
        <v>0</v>
      </c>
      <c r="AC3340" s="15">
        <f t="shared" si="1048"/>
        <v>680.1</v>
      </c>
      <c r="AD3340" s="48">
        <f>(ROUND(AC3340-AC3334,1)/AC3334)</f>
        <v>0.29542857142857143</v>
      </c>
      <c r="AE3340" s="113"/>
      <c r="AF3340" s="60"/>
    </row>
    <row r="3341" spans="1:32">
      <c r="A3341" s="99" t="s">
        <v>845</v>
      </c>
      <c r="B3341" s="93"/>
      <c r="C3341" s="21" t="s">
        <v>2</v>
      </c>
      <c r="D3341" s="12">
        <v>70</v>
      </c>
      <c r="E3341" s="12">
        <v>0</v>
      </c>
      <c r="F3341" s="12">
        <v>165</v>
      </c>
      <c r="G3341" s="12">
        <v>0</v>
      </c>
      <c r="H3341" s="12">
        <v>0</v>
      </c>
      <c r="I3341" s="13">
        <v>50</v>
      </c>
      <c r="J3341" s="13">
        <v>10</v>
      </c>
      <c r="K3341" s="13">
        <v>40</v>
      </c>
      <c r="L3341" s="13">
        <v>40</v>
      </c>
      <c r="M3341" s="13">
        <v>0</v>
      </c>
      <c r="N3341" s="14">
        <f>D3341*$D$10</f>
        <v>84</v>
      </c>
      <c r="O3341" s="14">
        <f>E3341*$E$10</f>
        <v>0</v>
      </c>
      <c r="P3341" s="14">
        <f>F3341*$F$10</f>
        <v>214.5</v>
      </c>
      <c r="Q3341" s="14">
        <f>G3341*$G$10</f>
        <v>0</v>
      </c>
      <c r="R3341" s="14">
        <f>H3341*$H$10</f>
        <v>0</v>
      </c>
      <c r="S3341" s="14">
        <f>(N3341/100)*(I3341*$I$10)+(N3341/100)*(J3341*$J$10)+(N3341/100)*(L3341*$L$10)</f>
        <v>126</v>
      </c>
      <c r="T3341" s="14">
        <f>(O3341/100)*(K3341*$J$10)</f>
        <v>0</v>
      </c>
      <c r="U3341" s="14">
        <f>(P3341/100)*(K3341*$K$10)+(P3341/100)*(L3341*$L$10)</f>
        <v>257.39999999999998</v>
      </c>
      <c r="V3341" s="14">
        <f>(Q3341/100)*(L3341*$L$10)</f>
        <v>0</v>
      </c>
      <c r="W3341" s="14">
        <f>(R3341/100)*(K3341*$K$10)+(R3341/100)*(L3341*$L$10)</f>
        <v>0</v>
      </c>
      <c r="X3341" s="14">
        <f t="shared" si="1042"/>
        <v>210</v>
      </c>
      <c r="Y3341" s="14">
        <f t="shared" si="1043"/>
        <v>0</v>
      </c>
      <c r="Z3341" s="14">
        <f t="shared" si="1044"/>
        <v>471.9</v>
      </c>
      <c r="AA3341" s="14">
        <f t="shared" si="1045"/>
        <v>0</v>
      </c>
      <c r="AB3341" s="14">
        <f t="shared" si="1049"/>
        <v>0</v>
      </c>
      <c r="AC3341" s="15">
        <f t="shared" si="1048"/>
        <v>681.9</v>
      </c>
      <c r="AD3341" s="48">
        <f>(ROUND(AC3341-AC3334,1)/AC3334)</f>
        <v>0.29885714285714288</v>
      </c>
      <c r="AE3341" s="113"/>
      <c r="AF3341" s="60"/>
    </row>
    <row r="3342" spans="1:32">
      <c r="A3342" s="99" t="s">
        <v>846</v>
      </c>
      <c r="B3342" s="93"/>
      <c r="C3342" s="21" t="s">
        <v>3</v>
      </c>
      <c r="D3342" s="12">
        <v>70</v>
      </c>
      <c r="E3342" s="12">
        <v>0</v>
      </c>
      <c r="F3342" s="12">
        <v>0</v>
      </c>
      <c r="G3342" s="12">
        <v>148</v>
      </c>
      <c r="H3342" s="12">
        <v>0</v>
      </c>
      <c r="I3342" s="13">
        <v>50</v>
      </c>
      <c r="J3342" s="13">
        <v>10</v>
      </c>
      <c r="K3342" s="13">
        <v>0</v>
      </c>
      <c r="L3342" s="13">
        <v>80</v>
      </c>
      <c r="M3342" s="13">
        <v>0</v>
      </c>
      <c r="N3342" s="14">
        <f>D3342*$D$11</f>
        <v>84</v>
      </c>
      <c r="O3342" s="14">
        <f>E3342*$E$11</f>
        <v>0</v>
      </c>
      <c r="P3342" s="14">
        <f>F3342*$F$11</f>
        <v>0</v>
      </c>
      <c r="Q3342" s="14">
        <f>G3342*$G$11</f>
        <v>192.4</v>
      </c>
      <c r="R3342" s="14">
        <f>H3342*$H$11</f>
        <v>0</v>
      </c>
      <c r="S3342" s="14">
        <f>(N3342/100)*(I3342*$I$11)+(N3342/100)*(J3342*$J$11)+(N3342/100)*(L3342*$L$11)</f>
        <v>176.39999999999998</v>
      </c>
      <c r="T3342" s="14">
        <f>(O3342/100)*(K3342*$K$11)</f>
        <v>0</v>
      </c>
      <c r="U3342" s="14">
        <f>(P3342/100)*(K3342*$K$11)+(P3342/100)*(L3342*$L$11)</f>
        <v>0</v>
      </c>
      <c r="V3342" s="14">
        <f>(Q3342/100)*(L3342*$L$11)</f>
        <v>230.88000000000002</v>
      </c>
      <c r="W3342" s="14">
        <f>(R3342/100)*(K3342*$K$11)+(R3342/100)*(L3342*$L$11)</f>
        <v>0</v>
      </c>
      <c r="X3342" s="14">
        <f t="shared" si="1042"/>
        <v>260.39999999999998</v>
      </c>
      <c r="Y3342" s="14">
        <f t="shared" si="1043"/>
        <v>0</v>
      </c>
      <c r="Z3342" s="14">
        <f t="shared" si="1044"/>
        <v>0</v>
      </c>
      <c r="AA3342" s="14">
        <f t="shared" si="1045"/>
        <v>423.28000000000003</v>
      </c>
      <c r="AB3342" s="14">
        <f t="shared" si="1049"/>
        <v>0</v>
      </c>
      <c r="AC3342" s="15">
        <f t="shared" si="1048"/>
        <v>683.7</v>
      </c>
      <c r="AD3342" s="48">
        <f>(ROUND(AC3342-AC3334,1)/AC3334)</f>
        <v>0.30228571428571427</v>
      </c>
      <c r="AE3342" s="113"/>
      <c r="AF3342" s="60"/>
    </row>
    <row r="3343" spans="1:32">
      <c r="A3343" s="99" t="s">
        <v>847</v>
      </c>
      <c r="B3343" s="93"/>
      <c r="C3343" s="21" t="s">
        <v>4</v>
      </c>
      <c r="D3343" s="12">
        <v>70</v>
      </c>
      <c r="E3343" s="12">
        <v>0</v>
      </c>
      <c r="F3343" s="12">
        <v>0</v>
      </c>
      <c r="G3343" s="12">
        <v>0</v>
      </c>
      <c r="H3343" s="12">
        <v>165</v>
      </c>
      <c r="I3343" s="13">
        <v>50</v>
      </c>
      <c r="J3343" s="13">
        <v>10</v>
      </c>
      <c r="K3343" s="13">
        <v>40</v>
      </c>
      <c r="L3343" s="13">
        <v>40</v>
      </c>
      <c r="M3343" s="13">
        <v>0</v>
      </c>
      <c r="N3343" s="14">
        <f>D3343*$D$12</f>
        <v>84</v>
      </c>
      <c r="O3343" s="14">
        <f>E3343*$E$12</f>
        <v>0</v>
      </c>
      <c r="P3343" s="14">
        <f>F3343*$F$12</f>
        <v>0</v>
      </c>
      <c r="Q3343" s="14">
        <f>G3343*$G$12</f>
        <v>0</v>
      </c>
      <c r="R3343" s="14">
        <f>H3343*$H$12</f>
        <v>214.5</v>
      </c>
      <c r="S3343" s="14">
        <f>(N3343/100)*(I3343*$I$12)+(N3343/100)*(J3343*$J$12)+(N3343/100)*(L3343*$L$12)</f>
        <v>126</v>
      </c>
      <c r="T3343" s="14">
        <f>(O3343/100)*(K3343*$K$12)</f>
        <v>0</v>
      </c>
      <c r="U3343" s="14">
        <f>(P3343/100)*(K3343*$K$12)+(P3343/100)*(L3343*$L$12)</f>
        <v>0</v>
      </c>
      <c r="V3343" s="14">
        <f>(Q3343/100)*(L3343*$L$12)</f>
        <v>0</v>
      </c>
      <c r="W3343" s="14">
        <f>(R3343/100)*(K3343*$K$12)+(R3343/100)*(L3343*$L$12)</f>
        <v>257.39999999999998</v>
      </c>
      <c r="X3343" s="14">
        <f t="shared" si="1042"/>
        <v>210</v>
      </c>
      <c r="Y3343" s="14">
        <f t="shared" si="1043"/>
        <v>0</v>
      </c>
      <c r="Z3343" s="14">
        <f t="shared" si="1044"/>
        <v>0</v>
      </c>
      <c r="AA3343" s="14">
        <f t="shared" si="1045"/>
        <v>0</v>
      </c>
      <c r="AB3343" s="14">
        <f t="shared" si="1049"/>
        <v>471.9</v>
      </c>
      <c r="AC3343" s="15">
        <f t="shared" si="1048"/>
        <v>681.9</v>
      </c>
      <c r="AD3343" s="48">
        <f>(ROUND(AC3343-AC3334,1)/AC3334)</f>
        <v>0.29885714285714288</v>
      </c>
      <c r="AE3343" s="113"/>
      <c r="AF3343" s="60"/>
    </row>
    <row r="3344" spans="1:32">
      <c r="A3344" s="99" t="s">
        <v>848</v>
      </c>
      <c r="B3344" s="93"/>
      <c r="C3344" s="21" t="s">
        <v>328</v>
      </c>
      <c r="D3344" s="12">
        <v>140</v>
      </c>
      <c r="E3344" s="12">
        <v>0</v>
      </c>
      <c r="F3344" s="12">
        <v>0</v>
      </c>
      <c r="G3344" s="12">
        <v>0</v>
      </c>
      <c r="H3344" s="12">
        <v>0</v>
      </c>
      <c r="I3344" s="13">
        <v>50</v>
      </c>
      <c r="J3344" s="13">
        <v>10</v>
      </c>
      <c r="K3344" s="13">
        <v>0</v>
      </c>
      <c r="L3344" s="13">
        <v>40</v>
      </c>
      <c r="M3344" s="13">
        <v>80</v>
      </c>
      <c r="N3344" s="14">
        <f>D3344*$D$13</f>
        <v>182</v>
      </c>
      <c r="O3344" s="14">
        <f>E3344*$E$13</f>
        <v>0</v>
      </c>
      <c r="P3344" s="14">
        <f>F3344*$F$13</f>
        <v>0</v>
      </c>
      <c r="Q3344" s="14">
        <f>G3344*$G$13</f>
        <v>0</v>
      </c>
      <c r="R3344" s="14">
        <f>H3344*$H$13</f>
        <v>0</v>
      </c>
      <c r="S3344" s="14">
        <f>(N3344/100)*(I3344*$I$13)+(N3344/100)*(J3344*$J$13)+(N3344/100)*(M3344*$M$13)+(N3344/100)*(L3344*$L$13)</f>
        <v>491.40000000000003</v>
      </c>
      <c r="T3344" s="14">
        <f>(O3344/100)*(K3344*$K$13)+(O3344/100)*(M3344*$M$13)</f>
        <v>0</v>
      </c>
      <c r="U3344" s="14">
        <f>(P3344/100)*(K3344*$K$13)+(P3344/100)*(L3344*$L$13)+(P3344/100)*(M3344*$M$13)</f>
        <v>0</v>
      </c>
      <c r="V3344" s="14">
        <f>(Q3344/100)*(L3344*$L$13)+(Q3344/100)*(M3344*$M$13)</f>
        <v>0</v>
      </c>
      <c r="W3344" s="14">
        <f>(R3344/100)*(K3344*$K$13)+(R3344/100)*(L3344*$L$13)+(R3344/100)*(M3344*$M$13)</f>
        <v>0</v>
      </c>
      <c r="X3344" s="14">
        <f t="shared" si="1042"/>
        <v>673.40000000000009</v>
      </c>
      <c r="Y3344" s="14">
        <f t="shared" si="1043"/>
        <v>0</v>
      </c>
      <c r="Z3344" s="14">
        <f t="shared" si="1044"/>
        <v>0</v>
      </c>
      <c r="AA3344" s="14">
        <f t="shared" si="1045"/>
        <v>0</v>
      </c>
      <c r="AB3344" s="14">
        <f t="shared" si="1049"/>
        <v>0</v>
      </c>
      <c r="AC3344" s="15">
        <f t="shared" si="1048"/>
        <v>673.4</v>
      </c>
      <c r="AD3344" s="48">
        <f>(ROUND(AC3344-AC3334,1)/AC3334)</f>
        <v>0.28266666666666668</v>
      </c>
      <c r="AE3344" s="113"/>
      <c r="AF3344" s="60"/>
    </row>
    <row r="3345" spans="1:32">
      <c r="A3345" s="99" t="s">
        <v>849</v>
      </c>
      <c r="B3345" s="93"/>
      <c r="C3345" s="21" t="s">
        <v>329</v>
      </c>
      <c r="D3345" s="12">
        <v>167</v>
      </c>
      <c r="E3345" s="12">
        <v>0</v>
      </c>
      <c r="F3345" s="12">
        <v>0</v>
      </c>
      <c r="G3345" s="12">
        <v>0</v>
      </c>
      <c r="H3345" s="12">
        <v>0</v>
      </c>
      <c r="I3345" s="13">
        <v>50</v>
      </c>
      <c r="J3345" s="13">
        <v>10</v>
      </c>
      <c r="K3345" s="13">
        <v>80</v>
      </c>
      <c r="L3345" s="13">
        <v>0</v>
      </c>
      <c r="M3345" s="13">
        <v>0</v>
      </c>
      <c r="N3345" s="14">
        <f>D3345*$D$14</f>
        <v>217.1</v>
      </c>
      <c r="O3345" s="14">
        <f>E3345*$E$14</f>
        <v>0</v>
      </c>
      <c r="P3345" s="14">
        <f>F3345*$F$14</f>
        <v>0</v>
      </c>
      <c r="Q3345" s="14">
        <f>G3345*$G$14</f>
        <v>0</v>
      </c>
      <c r="R3345" s="14">
        <f>H3345*$H$14</f>
        <v>0</v>
      </c>
      <c r="S3345" s="14">
        <f>(N3345/100)*(I3345*$I$14)+(N3345/100)*(J3345*$J$14)+(N3345/100)*(K3345*$K$14)</f>
        <v>455.90999999999997</v>
      </c>
      <c r="T3345" s="14">
        <f>(O3345/100)*(K3345*$K$14)</f>
        <v>0</v>
      </c>
      <c r="U3345" s="14">
        <f>(P3345/100)*(K3345*$K$14)+(P3345/100)*(L3345*$L$14)</f>
        <v>0</v>
      </c>
      <c r="V3345" s="14">
        <f>(Q3345/100)*(L3345*$L$14)</f>
        <v>0</v>
      </c>
      <c r="W3345" s="14">
        <f>(R3345/100)*(K3345*$L$14)+(R3345/100)*(L3345*$M$14)</f>
        <v>0</v>
      </c>
      <c r="X3345" s="14">
        <f t="shared" si="1042"/>
        <v>673.01</v>
      </c>
      <c r="Y3345" s="14">
        <f t="shared" si="1043"/>
        <v>0</v>
      </c>
      <c r="Z3345" s="14">
        <f t="shared" si="1044"/>
        <v>0</v>
      </c>
      <c r="AA3345" s="14">
        <f t="shared" si="1045"/>
        <v>0</v>
      </c>
      <c r="AB3345" s="14">
        <f t="shared" si="1049"/>
        <v>0</v>
      </c>
      <c r="AC3345" s="15">
        <f t="shared" si="1048"/>
        <v>673</v>
      </c>
      <c r="AD3345" s="48">
        <f>(ROUND(AC3345-AC3334,1)/AC3334)</f>
        <v>0.28190476190476188</v>
      </c>
      <c r="AE3345" s="113"/>
      <c r="AF3345" s="60"/>
    </row>
    <row r="3346" spans="1:32">
      <c r="A3346" s="99"/>
      <c r="B3346" s="93"/>
      <c r="C3346" s="21" t="s">
        <v>330</v>
      </c>
      <c r="D3346" s="12">
        <v>167</v>
      </c>
      <c r="E3346" s="12">
        <v>0</v>
      </c>
      <c r="F3346" s="12">
        <v>0</v>
      </c>
      <c r="G3346" s="12">
        <v>0</v>
      </c>
      <c r="H3346" s="12">
        <v>0</v>
      </c>
      <c r="I3346" s="13">
        <v>50</v>
      </c>
      <c r="J3346" s="13">
        <v>10</v>
      </c>
      <c r="K3346" s="13">
        <v>0</v>
      </c>
      <c r="L3346" s="13">
        <v>80</v>
      </c>
      <c r="M3346" s="13">
        <v>0</v>
      </c>
      <c r="N3346" s="14">
        <f>D3346*$D$15</f>
        <v>217.1</v>
      </c>
      <c r="O3346" s="14">
        <f>E3346*$E$15</f>
        <v>0</v>
      </c>
      <c r="P3346" s="14">
        <f>F3346*$F$15</f>
        <v>0</v>
      </c>
      <c r="Q3346" s="14">
        <f>G3346*$G$15</f>
        <v>0</v>
      </c>
      <c r="R3346" s="14">
        <f>H3346*$H$15</f>
        <v>0</v>
      </c>
      <c r="S3346" s="14">
        <f>(N3346/100)*(I3346*$I$15)+(N3346/100)*(J3346*$J$15)+(N3346/100)*(L3346*$L$15)</f>
        <v>455.90999999999997</v>
      </c>
      <c r="T3346" s="14">
        <f>(O3346/100)*(K3346*$K$15)</f>
        <v>0</v>
      </c>
      <c r="U3346" s="14">
        <f>(P3346/100)*(K3346*$K$15)+(P3346/100)*(L3346*$L$15)</f>
        <v>0</v>
      </c>
      <c r="V3346" s="14">
        <f>(Q3346/100)*(L3346*$L$15)</f>
        <v>0</v>
      </c>
      <c r="W3346" s="14">
        <f>(R3346/100)*(K3346*$K$15)+(R3346/100)*(L3346*$L$15)</f>
        <v>0</v>
      </c>
      <c r="X3346" s="14">
        <f t="shared" si="1042"/>
        <v>673.01</v>
      </c>
      <c r="Y3346" s="14">
        <f t="shared" si="1043"/>
        <v>0</v>
      </c>
      <c r="Z3346" s="14">
        <f t="shared" si="1044"/>
        <v>0</v>
      </c>
      <c r="AA3346" s="14">
        <f t="shared" si="1045"/>
        <v>0</v>
      </c>
      <c r="AB3346" s="14">
        <f t="shared" si="1049"/>
        <v>0</v>
      </c>
      <c r="AC3346" s="15">
        <f t="shared" si="1048"/>
        <v>673</v>
      </c>
      <c r="AD3346" s="48">
        <f>(ROUND(AC3346-AC3334,1)/AC3334)</f>
        <v>0.28190476190476188</v>
      </c>
      <c r="AE3346" s="113"/>
      <c r="AF3346" s="60"/>
    </row>
    <row r="3347" spans="1:32">
      <c r="A3347" s="99"/>
      <c r="B3347" s="93"/>
      <c r="C3347" s="21" t="s">
        <v>326</v>
      </c>
      <c r="D3347" s="12">
        <v>140</v>
      </c>
      <c r="E3347" s="12">
        <v>0</v>
      </c>
      <c r="F3347" s="12">
        <v>0</v>
      </c>
      <c r="G3347" s="12">
        <v>0</v>
      </c>
      <c r="H3347" s="12">
        <v>0</v>
      </c>
      <c r="I3347" s="13">
        <v>50</v>
      </c>
      <c r="J3347" s="13">
        <v>50</v>
      </c>
      <c r="K3347" s="13">
        <v>0</v>
      </c>
      <c r="L3347" s="13">
        <v>40</v>
      </c>
      <c r="M3347" s="13">
        <v>0</v>
      </c>
      <c r="N3347" s="14">
        <f>D3347*$D$16</f>
        <v>182</v>
      </c>
      <c r="O3347" s="14">
        <f>E3347*$E$16</f>
        <v>0</v>
      </c>
      <c r="P3347" s="14">
        <f>F3347*$F$16</f>
        <v>0</v>
      </c>
      <c r="Q3347" s="14">
        <f>G3347*$G$16</f>
        <v>0</v>
      </c>
      <c r="R3347" s="14">
        <f>H3347*$H$16</f>
        <v>0</v>
      </c>
      <c r="S3347" s="14">
        <f>(N3347/100)*(I3347*$I$16)+(N3347/100)*(J3347*$J$16)+(N3347/100)*(L3347*$L$16)</f>
        <v>409.49999999999994</v>
      </c>
      <c r="T3347" s="14">
        <f>(O3347/100)*(K3347*$K$16)</f>
        <v>0</v>
      </c>
      <c r="U3347" s="14">
        <f>(P3347/100)*(K3347*$K$16)+(P3347/100)*(L3347*$L$16)</f>
        <v>0</v>
      </c>
      <c r="V3347" s="14">
        <f>(Q3347/100)*(L3347*$L$16)</f>
        <v>0</v>
      </c>
      <c r="W3347" s="14">
        <f>(R3347/100)*(K3347*$K$16)+(R3347/100)*(L3347*$L$16)</f>
        <v>0</v>
      </c>
      <c r="X3347" s="14">
        <f t="shared" si="1042"/>
        <v>591.5</v>
      </c>
      <c r="Y3347" s="14">
        <f t="shared" si="1043"/>
        <v>0</v>
      </c>
      <c r="Z3347" s="14">
        <f t="shared" si="1044"/>
        <v>0</v>
      </c>
      <c r="AA3347" s="14">
        <f t="shared" si="1045"/>
        <v>0</v>
      </c>
      <c r="AB3347" s="14">
        <f t="shared" si="1049"/>
        <v>0</v>
      </c>
      <c r="AC3347" s="15">
        <f t="shared" si="1048"/>
        <v>591.5</v>
      </c>
      <c r="AD3347" s="48">
        <f>(ROUND(AC3347-AC3334,1)/AC3334)</f>
        <v>0.12666666666666668</v>
      </c>
      <c r="AE3347" s="113"/>
      <c r="AF3347" s="60"/>
    </row>
    <row r="3348" spans="1:32">
      <c r="A3348" s="99"/>
      <c r="B3348" s="93"/>
      <c r="C3348" s="21" t="s">
        <v>327</v>
      </c>
      <c r="D3348" s="12">
        <v>140</v>
      </c>
      <c r="E3348" s="12">
        <v>0</v>
      </c>
      <c r="F3348" s="12">
        <v>0</v>
      </c>
      <c r="G3348" s="12">
        <v>0</v>
      </c>
      <c r="H3348" s="12">
        <v>0</v>
      </c>
      <c r="I3348" s="13">
        <v>80</v>
      </c>
      <c r="J3348" s="13">
        <v>10</v>
      </c>
      <c r="K3348" s="13">
        <v>0</v>
      </c>
      <c r="L3348" s="13">
        <v>40</v>
      </c>
      <c r="M3348" s="13">
        <v>0</v>
      </c>
      <c r="N3348" s="14">
        <f>D3348*$D$17</f>
        <v>182</v>
      </c>
      <c r="O3348" s="14">
        <f>E3348*$E$17</f>
        <v>0</v>
      </c>
      <c r="P3348" s="14">
        <f>F3348*$F$17</f>
        <v>0</v>
      </c>
      <c r="Q3348" s="14">
        <f>G3348*$G$17</f>
        <v>0</v>
      </c>
      <c r="R3348" s="14">
        <f>H3348*$H$17</f>
        <v>0</v>
      </c>
      <c r="S3348" s="14">
        <f>(N3348/100)*(I3348*$I$17)+(N3348/100)*(J3348*$J$17)+(N3348/100)*(L3348*$L$17)</f>
        <v>462.28</v>
      </c>
      <c r="T3348" s="14">
        <f>(O3348/100)*(K3348*$K$17)</f>
        <v>0</v>
      </c>
      <c r="U3348" s="14">
        <f>(P3348/100)*(K3348*$K$17)+(P3348/100)*(L3348*$L$17)</f>
        <v>0</v>
      </c>
      <c r="V3348" s="14">
        <f>(Q3348/100)*(L3348*$L$17)</f>
        <v>0</v>
      </c>
      <c r="W3348" s="14">
        <f>(R3348/100)*(K3348*$K$17)+(R3348/100)*(L3348*$L$17)</f>
        <v>0</v>
      </c>
      <c r="X3348" s="14">
        <f t="shared" si="1042"/>
        <v>644.28</v>
      </c>
      <c r="Y3348" s="14">
        <f t="shared" si="1043"/>
        <v>0</v>
      </c>
      <c r="Z3348" s="14">
        <f t="shared" si="1044"/>
        <v>0</v>
      </c>
      <c r="AA3348" s="14">
        <f t="shared" si="1045"/>
        <v>0</v>
      </c>
      <c r="AB3348" s="14">
        <f t="shared" si="1049"/>
        <v>0</v>
      </c>
      <c r="AC3348" s="15">
        <f t="shared" si="1048"/>
        <v>644.29999999999995</v>
      </c>
      <c r="AD3348" s="48">
        <f>(ROUND(AC3348-AC3334,1)/AC3334)</f>
        <v>0.22723809523809524</v>
      </c>
      <c r="AE3348" s="113"/>
      <c r="AF3348" s="60"/>
    </row>
    <row r="3349" spans="1:32">
      <c r="A3349" s="106" t="s">
        <v>0</v>
      </c>
      <c r="B3349" s="90" t="s">
        <v>154</v>
      </c>
      <c r="C3349" s="50" t="s">
        <v>342</v>
      </c>
      <c r="D3349" s="11">
        <v>185</v>
      </c>
      <c r="E3349" s="11">
        <v>0</v>
      </c>
      <c r="F3349" s="11">
        <v>0</v>
      </c>
      <c r="G3349" s="11">
        <v>0</v>
      </c>
      <c r="H3349" s="11">
        <v>0</v>
      </c>
      <c r="I3349" s="51">
        <v>60</v>
      </c>
      <c r="J3349" s="51">
        <v>0</v>
      </c>
      <c r="K3349" s="51">
        <v>0</v>
      </c>
      <c r="L3349" s="51">
        <v>0</v>
      </c>
      <c r="M3349" s="51">
        <v>0</v>
      </c>
      <c r="N3349" s="52">
        <f>D3349*$D$3</f>
        <v>277.5</v>
      </c>
      <c r="O3349" s="52">
        <f>E3349*$E$3</f>
        <v>0</v>
      </c>
      <c r="P3349" s="52">
        <f>F3349*$F$3</f>
        <v>0</v>
      </c>
      <c r="Q3349" s="52">
        <f>G3349*$G$3</f>
        <v>0</v>
      </c>
      <c r="R3349" s="52">
        <f>H3349*$H$3</f>
        <v>0</v>
      </c>
      <c r="S3349" s="52">
        <f>(N3349/100)*(I3349*$I$3)+(N3349/100)*(J3349*$J$3)</f>
        <v>249.75</v>
      </c>
      <c r="T3349" s="52">
        <f>(O3349/100)*(K3349*$K$3)</f>
        <v>0</v>
      </c>
      <c r="U3349" s="52">
        <f>(P3349/100)*(K3349*$K$3)+(P3349/100)*(L3349*$L$3)</f>
        <v>0</v>
      </c>
      <c r="V3349" s="52">
        <f>(Q3349/100)*(L3349*$L$3)</f>
        <v>0</v>
      </c>
      <c r="W3349" s="52">
        <f>(R3349/100)*(K3349*$K$3)+(R3349/100)*(L3349*$L$3)</f>
        <v>0</v>
      </c>
      <c r="X3349" s="52">
        <f t="shared" ref="X3349:X3363" si="1050">N3349+S3349</f>
        <v>527.25</v>
      </c>
      <c r="Y3349" s="52">
        <f t="shared" ref="Y3349:Y3363" si="1051">O3349+T3349</f>
        <v>0</v>
      </c>
      <c r="Z3349" s="52">
        <f t="shared" ref="Z3349:Z3363" si="1052">P3349+U3349</f>
        <v>0</v>
      </c>
      <c r="AA3349" s="52">
        <f t="shared" ref="AA3349:AA3363" si="1053">Q3349+V3349</f>
        <v>0</v>
      </c>
      <c r="AB3349" s="52">
        <f>R3349+W3349</f>
        <v>0</v>
      </c>
      <c r="AC3349" s="53">
        <f>ROUND(X3349+Y3349+Z3349+AA3349+AB3349,1)</f>
        <v>527.29999999999995</v>
      </c>
      <c r="AD3349" s="58"/>
      <c r="AE3349" s="113"/>
      <c r="AF3349" s="60"/>
    </row>
    <row r="3350" spans="1:32">
      <c r="A3350" s="99" t="s">
        <v>815</v>
      </c>
      <c r="B3350" s="91">
        <v>40</v>
      </c>
      <c r="C3350" s="21" t="s">
        <v>325</v>
      </c>
      <c r="D3350" s="12">
        <v>185</v>
      </c>
      <c r="E3350" s="12">
        <v>0</v>
      </c>
      <c r="F3350" s="12">
        <v>0</v>
      </c>
      <c r="G3350" s="12">
        <v>0</v>
      </c>
      <c r="H3350" s="12">
        <v>0</v>
      </c>
      <c r="I3350" s="13">
        <v>70</v>
      </c>
      <c r="J3350" s="13">
        <v>18</v>
      </c>
      <c r="K3350" s="13">
        <v>0</v>
      </c>
      <c r="L3350" s="13">
        <v>0</v>
      </c>
      <c r="M3350" s="13">
        <v>0</v>
      </c>
      <c r="N3350" s="14">
        <f>D3350*$D$4</f>
        <v>240.5</v>
      </c>
      <c r="O3350" s="14">
        <f>E3350*$E$4</f>
        <v>0</v>
      </c>
      <c r="P3350" s="14">
        <f>F3350*$F$4</f>
        <v>0</v>
      </c>
      <c r="Q3350" s="14">
        <f>G3350*$G$4</f>
        <v>0</v>
      </c>
      <c r="R3350" s="14">
        <f>H3350*$H$4</f>
        <v>0</v>
      </c>
      <c r="S3350" s="14">
        <f>(N3350/100)*(I3350*$I$4)+(N3350/100)*(J3350*$J$4)</f>
        <v>380.952</v>
      </c>
      <c r="T3350" s="14">
        <f>(O3350/100)*(K3350*$K$4)</f>
        <v>0</v>
      </c>
      <c r="U3350" s="14">
        <f>(P3350/100)*(K3350*$K$4)+(P3350/100)*(L3350*$L$4)</f>
        <v>0</v>
      </c>
      <c r="V3350" s="14">
        <f>(Q3350/100)*(L3350*$L$4)</f>
        <v>0</v>
      </c>
      <c r="W3350" s="14">
        <f>(R3350/100)*(K3350*$K$4)+(R3350/100)*(L3350*$L$4)</f>
        <v>0</v>
      </c>
      <c r="X3350" s="14">
        <f t="shared" si="1050"/>
        <v>621.452</v>
      </c>
      <c r="Y3350" s="14">
        <f t="shared" si="1051"/>
        <v>0</v>
      </c>
      <c r="Z3350" s="14">
        <f t="shared" si="1052"/>
        <v>0</v>
      </c>
      <c r="AA3350" s="14">
        <f t="shared" si="1053"/>
        <v>0</v>
      </c>
      <c r="AB3350" s="14">
        <f>R3350+W3350</f>
        <v>0</v>
      </c>
      <c r="AC3350" s="15">
        <f>ROUND(X3350+Y3350+Z3350+AA3350+AB3350,1)</f>
        <v>621.5</v>
      </c>
      <c r="AD3350" s="48">
        <f>(ROUND(AC3350-AC3349,1)/AC3349)</f>
        <v>0.17864593210696</v>
      </c>
      <c r="AE3350" s="113"/>
      <c r="AF3350" s="60"/>
    </row>
    <row r="3351" spans="1:32">
      <c r="A3351" s="99" t="s">
        <v>816</v>
      </c>
      <c r="B3351" s="91">
        <v>0</v>
      </c>
      <c r="C3351" s="21" t="s">
        <v>850</v>
      </c>
      <c r="D3351" s="12">
        <v>185</v>
      </c>
      <c r="E3351" s="12">
        <v>0</v>
      </c>
      <c r="F3351" s="12">
        <v>0</v>
      </c>
      <c r="G3351" s="12">
        <v>0</v>
      </c>
      <c r="H3351" s="12">
        <v>0</v>
      </c>
      <c r="I3351" s="13">
        <v>60</v>
      </c>
      <c r="J3351" s="13">
        <v>0</v>
      </c>
      <c r="K3351" s="13">
        <v>0</v>
      </c>
      <c r="L3351" s="13">
        <v>0</v>
      </c>
      <c r="M3351" s="13">
        <v>0</v>
      </c>
      <c r="N3351" s="14">
        <f>D3351*$D$5</f>
        <v>259</v>
      </c>
      <c r="O3351" s="14">
        <f>E3351*$E$5</f>
        <v>0</v>
      </c>
      <c r="P3351" s="14">
        <f>F3351*$F$5</f>
        <v>0</v>
      </c>
      <c r="Q3351" s="14">
        <f>G3351*$G$5</f>
        <v>0</v>
      </c>
      <c r="R3351" s="14">
        <f>H3351*$H$5</f>
        <v>0</v>
      </c>
      <c r="S3351" s="14">
        <f>(N3351/100)*(I3351*$I$5)+(N3351/100)*(J3351*$J$5)</f>
        <v>233.1</v>
      </c>
      <c r="T3351" s="14">
        <f>(O3351/100)*(K3351*$K$5)</f>
        <v>0</v>
      </c>
      <c r="U3351" s="14">
        <f>(P3351/100)*(K3351*$K$5)+(P3351/100)*(L3351*$L$5)</f>
        <v>0</v>
      </c>
      <c r="V3351" s="14">
        <f>(Q3351/100)*(L3351*$L$5)</f>
        <v>0</v>
      </c>
      <c r="W3351" s="14">
        <f>(R3351/100)*(K3351*$K$5)+(R3351/100)*(L3351*$L$5)</f>
        <v>0</v>
      </c>
      <c r="X3351" s="14">
        <f t="shared" si="1050"/>
        <v>492.1</v>
      </c>
      <c r="Y3351" s="14">
        <f t="shared" si="1051"/>
        <v>0</v>
      </c>
      <c r="Z3351" s="14">
        <f t="shared" si="1052"/>
        <v>0</v>
      </c>
      <c r="AA3351" s="14">
        <f t="shared" si="1053"/>
        <v>0</v>
      </c>
      <c r="AB3351" s="14">
        <f>R3351+W3351</f>
        <v>0</v>
      </c>
      <c r="AC3351" s="15">
        <f t="shared" ref="AC3351:AC3363" si="1054">ROUND(X3351+Y3351+Z3351+AA3351+AB3351,1)</f>
        <v>492.1</v>
      </c>
      <c r="AD3351" s="48">
        <f>(ROUND(AC3351-AC3349,1)/AC3349)</f>
        <v>-6.675516783614642E-2</v>
      </c>
      <c r="AE3351" s="113"/>
      <c r="AF3351" s="60"/>
    </row>
    <row r="3352" spans="1:32">
      <c r="A3352" s="99" t="s">
        <v>817</v>
      </c>
      <c r="B3352" s="91">
        <v>0</v>
      </c>
      <c r="C3352" s="21" t="s">
        <v>338</v>
      </c>
      <c r="D3352" s="12">
        <v>185</v>
      </c>
      <c r="E3352" s="12">
        <v>0</v>
      </c>
      <c r="F3352" s="12">
        <v>0</v>
      </c>
      <c r="G3352" s="12">
        <v>0</v>
      </c>
      <c r="H3352" s="12">
        <v>0</v>
      </c>
      <c r="I3352" s="13">
        <v>60</v>
      </c>
      <c r="J3352" s="13">
        <v>0</v>
      </c>
      <c r="K3352" s="13">
        <v>0</v>
      </c>
      <c r="L3352" s="13">
        <v>0</v>
      </c>
      <c r="M3352" s="13">
        <v>0</v>
      </c>
      <c r="N3352" s="14">
        <f>D3352*$D$6</f>
        <v>259</v>
      </c>
      <c r="O3352" s="14">
        <f>E3352*$E$6</f>
        <v>0</v>
      </c>
      <c r="P3352" s="14">
        <f>F3352*$F$6</f>
        <v>0</v>
      </c>
      <c r="Q3352" s="14">
        <f>G3352*$G$6</f>
        <v>0</v>
      </c>
      <c r="R3352" s="14">
        <f>H3352*$H$6</f>
        <v>0</v>
      </c>
      <c r="S3352" s="14">
        <f>(N3352/100)*(I3352*$I$6)+(N3352/100)*(J3352*$J$6)</f>
        <v>233.1</v>
      </c>
      <c r="T3352" s="14">
        <f>(O3352/100)*(K3352*$K$6)</f>
        <v>0</v>
      </c>
      <c r="U3352" s="14">
        <f>(P3352/100)*(K3352*$K$6)+(P3352/100)*(L3352*$L$6)</f>
        <v>0</v>
      </c>
      <c r="V3352" s="14">
        <f>(Q3352/100)*(L3352*$L$6)</f>
        <v>0</v>
      </c>
      <c r="W3352" s="14">
        <f>(R3352/100)*(K3352*$K$6)+(R3352/100)*(L3352*$L$6)</f>
        <v>0</v>
      </c>
      <c r="X3352" s="14">
        <f t="shared" si="1050"/>
        <v>492.1</v>
      </c>
      <c r="Y3352" s="14">
        <f t="shared" si="1051"/>
        <v>0</v>
      </c>
      <c r="Z3352" s="14">
        <f t="shared" si="1052"/>
        <v>0</v>
      </c>
      <c r="AA3352" s="14">
        <f t="shared" si="1053"/>
        <v>0</v>
      </c>
      <c r="AB3352" s="14">
        <f t="shared" ref="AB3352:AB3363" si="1055">R3352+W3352</f>
        <v>0</v>
      </c>
      <c r="AC3352" s="15">
        <f t="shared" si="1054"/>
        <v>492.1</v>
      </c>
      <c r="AD3352" s="48">
        <f>(ROUND(AC3352-AC3349,1)/AC3349)</f>
        <v>-6.675516783614642E-2</v>
      </c>
      <c r="AE3352" s="113"/>
      <c r="AF3352" s="60"/>
    </row>
    <row r="3353" spans="1:32">
      <c r="A3353" s="99" t="s">
        <v>818</v>
      </c>
      <c r="B3353" s="91">
        <v>0</v>
      </c>
      <c r="C3353" s="21" t="s">
        <v>339</v>
      </c>
      <c r="D3353" s="12">
        <v>185</v>
      </c>
      <c r="E3353" s="12">
        <v>0</v>
      </c>
      <c r="F3353" s="12">
        <v>0</v>
      </c>
      <c r="G3353" s="12">
        <v>0</v>
      </c>
      <c r="H3353" s="12">
        <v>0</v>
      </c>
      <c r="I3353" s="13">
        <v>60</v>
      </c>
      <c r="J3353" s="13">
        <v>0</v>
      </c>
      <c r="K3353" s="13">
        <v>0</v>
      </c>
      <c r="L3353" s="13">
        <v>0</v>
      </c>
      <c r="M3353" s="13">
        <v>0</v>
      </c>
      <c r="N3353" s="14">
        <f>D3353*$D$7</f>
        <v>259</v>
      </c>
      <c r="O3353" s="14">
        <f>E3353*$E$7</f>
        <v>0</v>
      </c>
      <c r="P3353" s="14">
        <f>F3353*$F$7</f>
        <v>0</v>
      </c>
      <c r="Q3353" s="14">
        <f>G3353*$G$7</f>
        <v>0</v>
      </c>
      <c r="R3353" s="14">
        <f>H3353*$H$7</f>
        <v>0</v>
      </c>
      <c r="S3353" s="14">
        <f>(N3353/100)*(I3353*$I$7)+(N3353/100)*(J3353*$J$7)</f>
        <v>233.1</v>
      </c>
      <c r="T3353" s="14">
        <f>(O3353/100)*(K3353*$K$7)</f>
        <v>0</v>
      </c>
      <c r="U3353" s="14">
        <f>(P3353/100)*(K3353*$K$7)+(P3353/100)*(L3353*$L$7)</f>
        <v>0</v>
      </c>
      <c r="V3353" s="14">
        <f>(Q3353/100)*(L3353*$L$7)</f>
        <v>0</v>
      </c>
      <c r="W3353" s="14">
        <f>(R3353/100)*(K3353*$K$7)+(R3353/100)*(L3353*$L$7)</f>
        <v>0</v>
      </c>
      <c r="X3353" s="14">
        <f t="shared" si="1050"/>
        <v>492.1</v>
      </c>
      <c r="Y3353" s="14">
        <f t="shared" si="1051"/>
        <v>0</v>
      </c>
      <c r="Z3353" s="14">
        <f t="shared" si="1052"/>
        <v>0</v>
      </c>
      <c r="AA3353" s="14">
        <f t="shared" si="1053"/>
        <v>0</v>
      </c>
      <c r="AB3353" s="14">
        <f t="shared" si="1055"/>
        <v>0</v>
      </c>
      <c r="AC3353" s="15">
        <f t="shared" si="1054"/>
        <v>492.1</v>
      </c>
      <c r="AD3353" s="48">
        <f>(ROUND(AC3353-AC3349,1)/AC3349)</f>
        <v>-6.675516783614642E-2</v>
      </c>
      <c r="AE3353" s="113"/>
      <c r="AF3353" s="60"/>
    </row>
    <row r="3354" spans="1:32">
      <c r="A3354" s="99" t="s">
        <v>667</v>
      </c>
      <c r="B3354" s="91"/>
      <c r="C3354" s="21" t="s">
        <v>340</v>
      </c>
      <c r="D3354" s="12">
        <v>185</v>
      </c>
      <c r="E3354" s="12">
        <v>0</v>
      </c>
      <c r="F3354" s="12">
        <v>0</v>
      </c>
      <c r="G3354" s="12">
        <v>0</v>
      </c>
      <c r="H3354" s="12">
        <v>0</v>
      </c>
      <c r="I3354" s="13">
        <v>60</v>
      </c>
      <c r="J3354" s="13">
        <v>0</v>
      </c>
      <c r="K3354" s="13">
        <v>0</v>
      </c>
      <c r="L3354" s="13">
        <v>0</v>
      </c>
      <c r="M3354" s="13">
        <v>0</v>
      </c>
      <c r="N3354" s="14">
        <f>D3354*$D$8</f>
        <v>259</v>
      </c>
      <c r="O3354" s="14">
        <f>E3354*$E$8</f>
        <v>0</v>
      </c>
      <c r="P3354" s="14">
        <f>F3354*$F$8</f>
        <v>0</v>
      </c>
      <c r="Q3354" s="14">
        <f>G3354*$G$8</f>
        <v>0</v>
      </c>
      <c r="R3354" s="14">
        <f>H3354*$H$8</f>
        <v>0</v>
      </c>
      <c r="S3354" s="14">
        <f>(N3354/100)*(I3354*$I$8)+(N3354/100)*(J3354*$J$8)</f>
        <v>233.1</v>
      </c>
      <c r="T3354" s="14">
        <f>(O3354/100)*(K3354*$K$8)</f>
        <v>0</v>
      </c>
      <c r="U3354" s="14">
        <f>(P3354/100)*(K3354*$K$8)+(P3354/100)*(L3354*$L$8)</f>
        <v>0</v>
      </c>
      <c r="V3354" s="14">
        <f>(Q3354/100)*(L3354*$L$8)</f>
        <v>0</v>
      </c>
      <c r="W3354" s="14">
        <f>(R3354/100)*(K3354*$K$8)+(R3354/100)*(L3354*$L$8)</f>
        <v>0</v>
      </c>
      <c r="X3354" s="14">
        <f t="shared" si="1050"/>
        <v>492.1</v>
      </c>
      <c r="Y3354" s="14">
        <f t="shared" si="1051"/>
        <v>0</v>
      </c>
      <c r="Z3354" s="14">
        <f t="shared" si="1052"/>
        <v>0</v>
      </c>
      <c r="AA3354" s="14">
        <f t="shared" si="1053"/>
        <v>0</v>
      </c>
      <c r="AB3354" s="14">
        <f t="shared" si="1055"/>
        <v>0</v>
      </c>
      <c r="AC3354" s="15">
        <f t="shared" si="1054"/>
        <v>492.1</v>
      </c>
      <c r="AD3354" s="48">
        <f>(ROUND(AC3354-AC3349,1)/AC3349)</f>
        <v>-6.675516783614642E-2</v>
      </c>
      <c r="AE3354" s="113"/>
      <c r="AF3354" s="60"/>
    </row>
    <row r="3355" spans="1:32">
      <c r="A3355" s="99" t="s">
        <v>606</v>
      </c>
      <c r="B3355" s="91"/>
      <c r="C3355" s="21" t="s">
        <v>1</v>
      </c>
      <c r="D3355" s="12">
        <v>93</v>
      </c>
      <c r="E3355" s="12">
        <v>185</v>
      </c>
      <c r="F3355" s="12">
        <v>0</v>
      </c>
      <c r="G3355" s="12">
        <v>0</v>
      </c>
      <c r="H3355" s="12">
        <v>0</v>
      </c>
      <c r="I3355" s="13">
        <v>60</v>
      </c>
      <c r="J3355" s="13">
        <v>0</v>
      </c>
      <c r="K3355" s="13">
        <v>64</v>
      </c>
      <c r="L3355" s="13">
        <v>0</v>
      </c>
      <c r="M3355" s="13">
        <v>0</v>
      </c>
      <c r="N3355" s="14">
        <f>D3355*$D$9</f>
        <v>111.6</v>
      </c>
      <c r="O3355" s="14">
        <f>E3355*$E$9</f>
        <v>240.5</v>
      </c>
      <c r="P3355" s="14">
        <f>F3355*$F$9</f>
        <v>0</v>
      </c>
      <c r="Q3355" s="14">
        <f>G3355*$G$9</f>
        <v>0</v>
      </c>
      <c r="R3355" s="14">
        <f>H3355*$H$9</f>
        <v>0</v>
      </c>
      <c r="S3355" s="14">
        <f>(N3355/100)*(I3355*$I$9)+(N3355/100)*(J3355*$J$9)</f>
        <v>100.43999999999998</v>
      </c>
      <c r="T3355" s="14">
        <f>(O3355/100)*(K3355*$K$9)</f>
        <v>230.88</v>
      </c>
      <c r="U3355" s="14">
        <f>(P3355/100)*(K3355*$K$9)+(P3355/100)*(L3355*$L$9)</f>
        <v>0</v>
      </c>
      <c r="V3355" s="14">
        <f>(Q3355/100)*(L3355*$L$9)</f>
        <v>0</v>
      </c>
      <c r="W3355" s="14">
        <f>(R3355/100)*(K3355*$K$9)+(R3355/100)*(L3355*$L$9)</f>
        <v>0</v>
      </c>
      <c r="X3355" s="14">
        <f t="shared" si="1050"/>
        <v>212.03999999999996</v>
      </c>
      <c r="Y3355" s="14">
        <f t="shared" si="1051"/>
        <v>471.38</v>
      </c>
      <c r="Z3355" s="14">
        <f t="shared" si="1052"/>
        <v>0</v>
      </c>
      <c r="AA3355" s="14">
        <f t="shared" si="1053"/>
        <v>0</v>
      </c>
      <c r="AB3355" s="14">
        <f t="shared" si="1055"/>
        <v>0</v>
      </c>
      <c r="AC3355" s="15">
        <f t="shared" si="1054"/>
        <v>683.4</v>
      </c>
      <c r="AD3355" s="48">
        <f>(ROUND(AC3355-AC3349,1)/AC3349)</f>
        <v>0.29603641190972885</v>
      </c>
      <c r="AE3355" s="113"/>
      <c r="AF3355" s="60"/>
    </row>
    <row r="3356" spans="1:32">
      <c r="A3356" s="99" t="s">
        <v>845</v>
      </c>
      <c r="B3356" s="91"/>
      <c r="C3356" s="21" t="s">
        <v>2</v>
      </c>
      <c r="D3356" s="12">
        <v>93</v>
      </c>
      <c r="E3356" s="12">
        <v>0</v>
      </c>
      <c r="F3356" s="12">
        <v>185</v>
      </c>
      <c r="G3356" s="12">
        <v>0</v>
      </c>
      <c r="H3356" s="12">
        <v>0</v>
      </c>
      <c r="I3356" s="13">
        <v>60</v>
      </c>
      <c r="J3356" s="13">
        <v>0</v>
      </c>
      <c r="K3356" s="13">
        <v>32</v>
      </c>
      <c r="L3356" s="13">
        <v>32</v>
      </c>
      <c r="M3356" s="13">
        <v>0</v>
      </c>
      <c r="N3356" s="14">
        <f>D3356*$D$10</f>
        <v>111.6</v>
      </c>
      <c r="O3356" s="14">
        <f>E3356*$E$10</f>
        <v>0</v>
      </c>
      <c r="P3356" s="14">
        <f>F3356*$F$10</f>
        <v>240.5</v>
      </c>
      <c r="Q3356" s="14">
        <f>G3356*$G$10</f>
        <v>0</v>
      </c>
      <c r="R3356" s="14">
        <f>H3356*$H$10</f>
        <v>0</v>
      </c>
      <c r="S3356" s="14">
        <f>(N3356/100)*(I3356*$I$10)+(N3356/100)*(J3356*$J$10)</f>
        <v>100.43999999999998</v>
      </c>
      <c r="T3356" s="14">
        <f>(O3356/100)*(K3356*$J$10)</f>
        <v>0</v>
      </c>
      <c r="U3356" s="14">
        <f>(P3356/100)*(K3356*$K$10)+(P3356/100)*(L3356*$L$10)</f>
        <v>230.88</v>
      </c>
      <c r="V3356" s="14">
        <f>(Q3356/100)*(L3356*$L$10)</f>
        <v>0</v>
      </c>
      <c r="W3356" s="14">
        <f>(R3356/100)*(K3356*$K$10)+(R3356/100)*(L3356*$L$10)</f>
        <v>0</v>
      </c>
      <c r="X3356" s="14">
        <f t="shared" si="1050"/>
        <v>212.03999999999996</v>
      </c>
      <c r="Y3356" s="14">
        <f t="shared" si="1051"/>
        <v>0</v>
      </c>
      <c r="Z3356" s="14">
        <f t="shared" si="1052"/>
        <v>471.38</v>
      </c>
      <c r="AA3356" s="14">
        <f t="shared" si="1053"/>
        <v>0</v>
      </c>
      <c r="AB3356" s="14">
        <f t="shared" si="1055"/>
        <v>0</v>
      </c>
      <c r="AC3356" s="15">
        <f t="shared" si="1054"/>
        <v>683.4</v>
      </c>
      <c r="AD3356" s="48">
        <f>(ROUND(AC3356-AC3349,1)/AC3349)</f>
        <v>0.29603641190972885</v>
      </c>
      <c r="AE3356" s="113"/>
      <c r="AF3356" s="60"/>
    </row>
    <row r="3357" spans="1:32">
      <c r="A3357" s="99" t="s">
        <v>846</v>
      </c>
      <c r="B3357" s="91"/>
      <c r="C3357" s="21" t="s">
        <v>3</v>
      </c>
      <c r="D3357" s="12">
        <v>93</v>
      </c>
      <c r="E3357" s="12">
        <v>0</v>
      </c>
      <c r="F3357" s="12">
        <v>0</v>
      </c>
      <c r="G3357" s="12">
        <v>185</v>
      </c>
      <c r="H3357" s="12">
        <v>0</v>
      </c>
      <c r="I3357" s="13">
        <v>60</v>
      </c>
      <c r="J3357" s="13">
        <v>0</v>
      </c>
      <c r="K3357" s="13">
        <v>0</v>
      </c>
      <c r="L3357" s="13">
        <v>64</v>
      </c>
      <c r="M3357" s="13">
        <v>0</v>
      </c>
      <c r="N3357" s="14">
        <f>D3357*$D$11</f>
        <v>111.6</v>
      </c>
      <c r="O3357" s="14">
        <f>E3357*$E$11</f>
        <v>0</v>
      </c>
      <c r="P3357" s="14">
        <f>F3357*$F$11</f>
        <v>0</v>
      </c>
      <c r="Q3357" s="14">
        <f>G3357*$G$11</f>
        <v>240.5</v>
      </c>
      <c r="R3357" s="14">
        <f>H3357*$H$11</f>
        <v>0</v>
      </c>
      <c r="S3357" s="14">
        <f>(N3357/100)*(I3357*$I$11)+(N3357/100)*(J3357*$J$11)</f>
        <v>100.43999999999998</v>
      </c>
      <c r="T3357" s="14">
        <f>(O3357/100)*(K3357*$K$11)</f>
        <v>0</v>
      </c>
      <c r="U3357" s="14">
        <f>(P3357/100)*(K3357*$K$11)+(P3357/100)*(L3357*$L$11)</f>
        <v>0</v>
      </c>
      <c r="V3357" s="14">
        <f>(Q3357/100)*(L3357*$L$11)</f>
        <v>230.88</v>
      </c>
      <c r="W3357" s="14">
        <f>(R3357/100)*(K3357*$K$11)+(R3357/100)*(L3357*$L$11)</f>
        <v>0</v>
      </c>
      <c r="X3357" s="14">
        <f t="shared" si="1050"/>
        <v>212.03999999999996</v>
      </c>
      <c r="Y3357" s="14">
        <f t="shared" si="1051"/>
        <v>0</v>
      </c>
      <c r="Z3357" s="14">
        <f t="shared" si="1052"/>
        <v>0</v>
      </c>
      <c r="AA3357" s="14">
        <f t="shared" si="1053"/>
        <v>471.38</v>
      </c>
      <c r="AB3357" s="14">
        <f t="shared" si="1055"/>
        <v>0</v>
      </c>
      <c r="AC3357" s="15">
        <f t="shared" si="1054"/>
        <v>683.4</v>
      </c>
      <c r="AD3357" s="48">
        <f>(ROUND(AC3357-AC3349,1)/AC3349)</f>
        <v>0.29603641190972885</v>
      </c>
      <c r="AE3357" s="113"/>
      <c r="AF3357" s="60"/>
    </row>
    <row r="3358" spans="1:32">
      <c r="A3358" s="99" t="s">
        <v>847</v>
      </c>
      <c r="B3358" s="91"/>
      <c r="C3358" s="21" t="s">
        <v>4</v>
      </c>
      <c r="D3358" s="12">
        <v>93</v>
      </c>
      <c r="E3358" s="12">
        <v>0</v>
      </c>
      <c r="F3358" s="12">
        <v>0</v>
      </c>
      <c r="G3358" s="12">
        <v>0</v>
      </c>
      <c r="H3358" s="12">
        <v>185</v>
      </c>
      <c r="I3358" s="13">
        <v>60</v>
      </c>
      <c r="J3358" s="13">
        <v>0</v>
      </c>
      <c r="K3358" s="13">
        <v>32</v>
      </c>
      <c r="L3358" s="13">
        <v>32</v>
      </c>
      <c r="M3358" s="13">
        <v>0</v>
      </c>
      <c r="N3358" s="14">
        <f>D3358*$D$12</f>
        <v>111.6</v>
      </c>
      <c r="O3358" s="14">
        <f>E3358*$E$12</f>
        <v>0</v>
      </c>
      <c r="P3358" s="14">
        <f>F3358*$F$12</f>
        <v>0</v>
      </c>
      <c r="Q3358" s="14">
        <f>G3358*$G$12</f>
        <v>0</v>
      </c>
      <c r="R3358" s="14">
        <f>H3358*$H$12</f>
        <v>240.5</v>
      </c>
      <c r="S3358" s="14">
        <f>(N3358/100)*(I3358*$I$12)+(N3358/100)*(J3358*$J$12)</f>
        <v>100.43999999999998</v>
      </c>
      <c r="T3358" s="14">
        <f>(O3358/100)*(K3358*$K$12)</f>
        <v>0</v>
      </c>
      <c r="U3358" s="14">
        <f>(P3358/100)*(K3358*$K$12)+(P3358/100)*(L3358*$L$12)</f>
        <v>0</v>
      </c>
      <c r="V3358" s="14">
        <f>(Q3358/100)*(L3358*$L$12)</f>
        <v>0</v>
      </c>
      <c r="W3358" s="14">
        <f>(R3358/100)*(K3358*$K$12)+(R3358/100)*(L3358*$L$12)</f>
        <v>230.88</v>
      </c>
      <c r="X3358" s="14">
        <f t="shared" si="1050"/>
        <v>212.03999999999996</v>
      </c>
      <c r="Y3358" s="14">
        <f t="shared" si="1051"/>
        <v>0</v>
      </c>
      <c r="Z3358" s="14">
        <f t="shared" si="1052"/>
        <v>0</v>
      </c>
      <c r="AA3358" s="14">
        <f t="shared" si="1053"/>
        <v>0</v>
      </c>
      <c r="AB3358" s="14">
        <f t="shared" si="1055"/>
        <v>471.38</v>
      </c>
      <c r="AC3358" s="15">
        <f t="shared" si="1054"/>
        <v>683.4</v>
      </c>
      <c r="AD3358" s="48">
        <f>(ROUND(AC3358-AC3349,1)/AC3349)</f>
        <v>0.29603641190972885</v>
      </c>
      <c r="AE3358" s="113"/>
      <c r="AF3358" s="60"/>
    </row>
    <row r="3359" spans="1:32">
      <c r="A3359" s="99" t="s">
        <v>848</v>
      </c>
      <c r="B3359" s="91"/>
      <c r="C3359" s="21" t="s">
        <v>328</v>
      </c>
      <c r="D3359" s="12">
        <v>185</v>
      </c>
      <c r="E3359" s="12">
        <v>0</v>
      </c>
      <c r="F3359" s="12">
        <v>0</v>
      </c>
      <c r="G3359" s="12">
        <v>0</v>
      </c>
      <c r="H3359" s="12">
        <v>0</v>
      </c>
      <c r="I3359" s="13">
        <v>60</v>
      </c>
      <c r="J3359" s="13">
        <v>0</v>
      </c>
      <c r="K3359" s="13">
        <v>0</v>
      </c>
      <c r="L3359" s="13">
        <v>0</v>
      </c>
      <c r="M3359" s="13">
        <v>60</v>
      </c>
      <c r="N3359" s="14">
        <f>D3359*$D$13</f>
        <v>240.5</v>
      </c>
      <c r="O3359" s="14">
        <f>E3359*$E$13</f>
        <v>0</v>
      </c>
      <c r="P3359" s="14">
        <f>F3359*$F$13</f>
        <v>0</v>
      </c>
      <c r="Q3359" s="14">
        <f>G3359*$G$13</f>
        <v>0</v>
      </c>
      <c r="R3359" s="14">
        <f>H3359*$H$13</f>
        <v>0</v>
      </c>
      <c r="S3359" s="14">
        <f>(N3359/100)*(I3359*$I$14)+(N3359/100)*(J3359*$J$14)+(N3359/100)*(M3359*$M$14)</f>
        <v>432.9</v>
      </c>
      <c r="T3359" s="14">
        <f>(O3359/100)*(K3359*$K$13)+(O3359/100)*(M3359*$M$13)</f>
        <v>0</v>
      </c>
      <c r="U3359" s="14">
        <f>(P3359/100)*(K3359*$K$13)+(P3359/100)*(L3359*$L$13)+(P3359/100)*(M3359*$M$13)</f>
        <v>0</v>
      </c>
      <c r="V3359" s="14">
        <f>(Q3359/100)*(L3359*$L$13)+(Q3359/100)*(M3359*$M$13)</f>
        <v>0</v>
      </c>
      <c r="W3359" s="14">
        <f>(R3359/100)*(K3359*$K$13)+(R3359/100)*(L3359*$L$13)+(R3359/100)*(M3359*$M$13)</f>
        <v>0</v>
      </c>
      <c r="X3359" s="14">
        <f t="shared" si="1050"/>
        <v>673.4</v>
      </c>
      <c r="Y3359" s="14">
        <f t="shared" si="1051"/>
        <v>0</v>
      </c>
      <c r="Z3359" s="14">
        <f t="shared" si="1052"/>
        <v>0</v>
      </c>
      <c r="AA3359" s="14">
        <f t="shared" si="1053"/>
        <v>0</v>
      </c>
      <c r="AB3359" s="14">
        <f t="shared" si="1055"/>
        <v>0</v>
      </c>
      <c r="AC3359" s="15">
        <f t="shared" si="1054"/>
        <v>673.4</v>
      </c>
      <c r="AD3359" s="48">
        <f>(ROUND(AC3359-AC3349,1)/AC3349)</f>
        <v>0.27707187559264179</v>
      </c>
      <c r="AE3359" s="113"/>
      <c r="AF3359" s="60"/>
    </row>
    <row r="3360" spans="1:32">
      <c r="A3360" s="99" t="s">
        <v>849</v>
      </c>
      <c r="B3360" s="91"/>
      <c r="C3360" s="21" t="s">
        <v>329</v>
      </c>
      <c r="D3360" s="12">
        <v>185</v>
      </c>
      <c r="E3360" s="12">
        <v>0</v>
      </c>
      <c r="F3360" s="12">
        <v>0</v>
      </c>
      <c r="G3360" s="12">
        <v>0</v>
      </c>
      <c r="H3360" s="12">
        <v>0</v>
      </c>
      <c r="I3360" s="13">
        <v>60</v>
      </c>
      <c r="J3360" s="13">
        <v>0</v>
      </c>
      <c r="K3360" s="13">
        <v>60</v>
      </c>
      <c r="L3360" s="13">
        <v>0</v>
      </c>
      <c r="M3360" s="13">
        <v>0</v>
      </c>
      <c r="N3360" s="14">
        <f>D3360*$D$14</f>
        <v>240.5</v>
      </c>
      <c r="O3360" s="14">
        <f>E3360*$E$14</f>
        <v>0</v>
      </c>
      <c r="P3360" s="14">
        <f>F3360*$F$14</f>
        <v>0</v>
      </c>
      <c r="Q3360" s="14">
        <f>G3360*$G$14</f>
        <v>0</v>
      </c>
      <c r="R3360" s="14">
        <f>H3360*$H$14</f>
        <v>0</v>
      </c>
      <c r="S3360" s="14">
        <f>(N3360/100)*(I3360*$I$14)+(N3360/100)*(J3360*$J$14)+(N3360/100)*(K3360*$K$14)</f>
        <v>432.9</v>
      </c>
      <c r="T3360" s="14">
        <f>(O3360/100)*(K3360*$K$14)</f>
        <v>0</v>
      </c>
      <c r="U3360" s="14">
        <f>(P3360/100)*(K3360*$K$14)+(P3360/100)*(L3360*$L$14)</f>
        <v>0</v>
      </c>
      <c r="V3360" s="14">
        <f>(Q3360/100)*(L3360*$L$14)</f>
        <v>0</v>
      </c>
      <c r="W3360" s="14">
        <f>(R3360/100)*(K3360*$L$14)+(R3360/100)*(L3360*$M$14)</f>
        <v>0</v>
      </c>
      <c r="X3360" s="14">
        <f t="shared" si="1050"/>
        <v>673.4</v>
      </c>
      <c r="Y3360" s="14">
        <f t="shared" si="1051"/>
        <v>0</v>
      </c>
      <c r="Z3360" s="14">
        <f t="shared" si="1052"/>
        <v>0</v>
      </c>
      <c r="AA3360" s="14">
        <f t="shared" si="1053"/>
        <v>0</v>
      </c>
      <c r="AB3360" s="14">
        <f t="shared" si="1055"/>
        <v>0</v>
      </c>
      <c r="AC3360" s="15">
        <f t="shared" si="1054"/>
        <v>673.4</v>
      </c>
      <c r="AD3360" s="48">
        <f>(ROUND(AC3360-AC3349,1)/AC3349)</f>
        <v>0.27707187559264179</v>
      </c>
      <c r="AE3360" s="113"/>
      <c r="AF3360" s="60"/>
    </row>
    <row r="3361" spans="1:32">
      <c r="A3361" s="99"/>
      <c r="B3361" s="91"/>
      <c r="C3361" s="21" t="s">
        <v>330</v>
      </c>
      <c r="D3361" s="12">
        <v>185</v>
      </c>
      <c r="E3361" s="12">
        <v>0</v>
      </c>
      <c r="F3361" s="12">
        <v>0</v>
      </c>
      <c r="G3361" s="12">
        <v>0</v>
      </c>
      <c r="H3361" s="12">
        <v>0</v>
      </c>
      <c r="I3361" s="13">
        <v>60</v>
      </c>
      <c r="J3361" s="13">
        <v>0</v>
      </c>
      <c r="K3361" s="13">
        <v>0</v>
      </c>
      <c r="L3361" s="13">
        <v>60</v>
      </c>
      <c r="M3361" s="13">
        <v>0</v>
      </c>
      <c r="N3361" s="14">
        <f>D3361*$D$15</f>
        <v>240.5</v>
      </c>
      <c r="O3361" s="14">
        <f>E3361*$E$15</f>
        <v>0</v>
      </c>
      <c r="P3361" s="14">
        <f>F3361*$F$15</f>
        <v>0</v>
      </c>
      <c r="Q3361" s="14">
        <f>G3361*$G$15</f>
        <v>0</v>
      </c>
      <c r="R3361" s="14">
        <f>H3361*$H$15</f>
        <v>0</v>
      </c>
      <c r="S3361" s="14">
        <f>(N3361/100)*(I3361*$I$15)+(N3361/100)*(J3361*$J$15)+(N3361/100)*(L3361*$L$15)</f>
        <v>432.9</v>
      </c>
      <c r="T3361" s="14">
        <f>(O3361/100)*(K3361*$K$15)</f>
        <v>0</v>
      </c>
      <c r="U3361" s="14">
        <f>(P3361/100)*(K3361*$K$15)+(P3361/100)*(L3361*$L$15)</f>
        <v>0</v>
      </c>
      <c r="V3361" s="14">
        <f>(Q3361/100)*(L3361*$L$15)</f>
        <v>0</v>
      </c>
      <c r="W3361" s="14">
        <f>(R3361/100)*(K3361*$K$15)+(R3361/100)*(L3361*$L$15)</f>
        <v>0</v>
      </c>
      <c r="X3361" s="14">
        <f t="shared" si="1050"/>
        <v>673.4</v>
      </c>
      <c r="Y3361" s="14">
        <f t="shared" si="1051"/>
        <v>0</v>
      </c>
      <c r="Z3361" s="14">
        <f t="shared" si="1052"/>
        <v>0</v>
      </c>
      <c r="AA3361" s="14">
        <f t="shared" si="1053"/>
        <v>0</v>
      </c>
      <c r="AB3361" s="14">
        <f t="shared" si="1055"/>
        <v>0</v>
      </c>
      <c r="AC3361" s="15">
        <f t="shared" si="1054"/>
        <v>673.4</v>
      </c>
      <c r="AD3361" s="48">
        <f>(ROUND(AC3361-AC3349,1)/AC3349)</f>
        <v>0.27707187559264179</v>
      </c>
      <c r="AE3361" s="113"/>
      <c r="AF3361" s="60"/>
    </row>
    <row r="3362" spans="1:32">
      <c r="A3362" s="99"/>
      <c r="B3362" s="91"/>
      <c r="C3362" s="21" t="s">
        <v>326</v>
      </c>
      <c r="D3362" s="12">
        <v>185</v>
      </c>
      <c r="E3362" s="12">
        <v>0</v>
      </c>
      <c r="F3362" s="12">
        <v>0</v>
      </c>
      <c r="G3362" s="12">
        <v>0</v>
      </c>
      <c r="H3362" s="12">
        <v>0</v>
      </c>
      <c r="I3362" s="13">
        <v>60</v>
      </c>
      <c r="J3362" s="13">
        <v>38</v>
      </c>
      <c r="K3362" s="13">
        <v>0</v>
      </c>
      <c r="L3362" s="13">
        <v>0</v>
      </c>
      <c r="M3362" s="13">
        <v>0</v>
      </c>
      <c r="N3362" s="14">
        <f>D3362*$D$16</f>
        <v>240.5</v>
      </c>
      <c r="O3362" s="14">
        <f>E3362*$E$16</f>
        <v>0</v>
      </c>
      <c r="P3362" s="14">
        <f>F3362*$F$16</f>
        <v>0</v>
      </c>
      <c r="Q3362" s="14">
        <f>G3362*$G$16</f>
        <v>0</v>
      </c>
      <c r="R3362" s="14">
        <f>H3362*$H$16</f>
        <v>0</v>
      </c>
      <c r="S3362" s="14">
        <f>(N3362/100)*(I3362*$I$16)+(N3362/100)*(J3362*$J$16)</f>
        <v>354.49699999999996</v>
      </c>
      <c r="T3362" s="14">
        <f>(O3362/100)*(K3362*$K$16)</f>
        <v>0</v>
      </c>
      <c r="U3362" s="14">
        <f>(P3362/100)*(K3362*$K$16)+(P3362/100)*(L3362*$L$16)</f>
        <v>0</v>
      </c>
      <c r="V3362" s="14">
        <f>(Q3362/100)*(L3362*$L$16)</f>
        <v>0</v>
      </c>
      <c r="W3362" s="14">
        <f>(R3362/100)*(K3362*$K$16)+(R3362/100)*(L3362*$L$16)</f>
        <v>0</v>
      </c>
      <c r="X3362" s="14">
        <f t="shared" si="1050"/>
        <v>594.99699999999996</v>
      </c>
      <c r="Y3362" s="14">
        <f t="shared" si="1051"/>
        <v>0</v>
      </c>
      <c r="Z3362" s="14">
        <f t="shared" si="1052"/>
        <v>0</v>
      </c>
      <c r="AA3362" s="14">
        <f t="shared" si="1053"/>
        <v>0</v>
      </c>
      <c r="AB3362" s="14">
        <f t="shared" si="1055"/>
        <v>0</v>
      </c>
      <c r="AC3362" s="15">
        <f t="shared" si="1054"/>
        <v>595</v>
      </c>
      <c r="AD3362" s="48">
        <f>(ROUND(AC3362-AC3349,1)/AC3349)</f>
        <v>0.12838991086667934</v>
      </c>
      <c r="AE3362" s="113"/>
      <c r="AF3362" s="60"/>
    </row>
    <row r="3363" spans="1:32">
      <c r="A3363" s="99"/>
      <c r="B3363" s="91"/>
      <c r="C3363" s="21" t="s">
        <v>327</v>
      </c>
      <c r="D3363" s="12">
        <v>185</v>
      </c>
      <c r="E3363" s="12">
        <v>0</v>
      </c>
      <c r="F3363" s="12">
        <v>0</v>
      </c>
      <c r="G3363" s="12">
        <v>0</v>
      </c>
      <c r="H3363" s="12">
        <v>0</v>
      </c>
      <c r="I3363" s="13">
        <v>74</v>
      </c>
      <c r="J3363" s="13">
        <v>0</v>
      </c>
      <c r="K3363" s="13">
        <v>0</v>
      </c>
      <c r="L3363" s="13">
        <v>0</v>
      </c>
      <c r="M3363" s="13">
        <v>0</v>
      </c>
      <c r="N3363" s="14">
        <f>D3363*$D$17</f>
        <v>240.5</v>
      </c>
      <c r="O3363" s="14">
        <f>E3363*$E$17</f>
        <v>0</v>
      </c>
      <c r="P3363" s="14">
        <f>F3363*$F$17</f>
        <v>0</v>
      </c>
      <c r="Q3363" s="14">
        <f>G3363*$G$17</f>
        <v>0</v>
      </c>
      <c r="R3363" s="14">
        <f>H3363*$H$17</f>
        <v>0</v>
      </c>
      <c r="S3363" s="14">
        <f>(N3363/100)*(I3363*$I$17)+(N3363/100)*(J3363*$J$17)</f>
        <v>409.33099999999996</v>
      </c>
      <c r="T3363" s="14">
        <f>(O3363/100)*(K3363*$K$17)</f>
        <v>0</v>
      </c>
      <c r="U3363" s="14">
        <f>(P3363/100)*(K3363*$K$17)+(P3363/100)*(L3363*$L$17)</f>
        <v>0</v>
      </c>
      <c r="V3363" s="14">
        <f>(Q3363/100)*(L3363*$L$17)</f>
        <v>0</v>
      </c>
      <c r="W3363" s="14">
        <f>(R3363/100)*(K3363*$K$17)+(R3363/100)*(L3363*$L$17)</f>
        <v>0</v>
      </c>
      <c r="X3363" s="14">
        <f t="shared" si="1050"/>
        <v>649.8309999999999</v>
      </c>
      <c r="Y3363" s="14">
        <f t="shared" si="1051"/>
        <v>0</v>
      </c>
      <c r="Z3363" s="14">
        <f t="shared" si="1052"/>
        <v>0</v>
      </c>
      <c r="AA3363" s="14">
        <f t="shared" si="1053"/>
        <v>0</v>
      </c>
      <c r="AB3363" s="14">
        <f t="shared" si="1055"/>
        <v>0</v>
      </c>
      <c r="AC3363" s="15">
        <f t="shared" si="1054"/>
        <v>649.79999999999995</v>
      </c>
      <c r="AD3363" s="48">
        <f>(ROUND(AC3363-AC3349,1)/AC3349)</f>
        <v>0.23231556988431634</v>
      </c>
      <c r="AE3363" s="113"/>
      <c r="AF3363" s="60"/>
    </row>
    <row r="3364" spans="1:32">
      <c r="A3364" s="106" t="s">
        <v>0</v>
      </c>
      <c r="B3364" s="92" t="s">
        <v>333</v>
      </c>
      <c r="C3364" s="50" t="s">
        <v>242</v>
      </c>
      <c r="D3364" s="11">
        <v>136</v>
      </c>
      <c r="E3364" s="11">
        <v>0</v>
      </c>
      <c r="F3364" s="11">
        <v>0</v>
      </c>
      <c r="G3364" s="11">
        <v>0</v>
      </c>
      <c r="H3364" s="11">
        <v>0</v>
      </c>
      <c r="I3364" s="51">
        <v>30</v>
      </c>
      <c r="J3364" s="51">
        <v>25</v>
      </c>
      <c r="K3364" s="51">
        <v>50</v>
      </c>
      <c r="L3364" s="51">
        <v>0</v>
      </c>
      <c r="M3364" s="51">
        <v>0</v>
      </c>
      <c r="N3364" s="52">
        <f>D3364*$D$3</f>
        <v>204</v>
      </c>
      <c r="O3364" s="52">
        <f>E3364*$E$3</f>
        <v>0</v>
      </c>
      <c r="P3364" s="52">
        <f>F3364*$F$3</f>
        <v>0</v>
      </c>
      <c r="Q3364" s="52">
        <f>G3364*$G$3</f>
        <v>0</v>
      </c>
      <c r="R3364" s="52">
        <f>H3364*$H$3</f>
        <v>0</v>
      </c>
      <c r="S3364" s="52">
        <f>(N3364/100)*(I3364*$I$3)+(N3364/100)*(J3364*$J$3)+(N3364/100)*(K3364*$L$3)</f>
        <v>321.3</v>
      </c>
      <c r="T3364" s="52">
        <f>(O3364/100)*(K3364*$K$3)</f>
        <v>0</v>
      </c>
      <c r="U3364" s="52">
        <f>(P3364/100)*(K3364*$K$3)+(P3364/100)*(L3364*$L$3)</f>
        <v>0</v>
      </c>
      <c r="V3364" s="52">
        <f>(Q3364/100)*(L3364*$L$3)</f>
        <v>0</v>
      </c>
      <c r="W3364" s="52">
        <f>(R3364/100)*(K3364*$K$3)+(R3364/100)*(L3364*$L$3)</f>
        <v>0</v>
      </c>
      <c r="X3364" s="52">
        <f t="shared" ref="X3364:X3393" si="1056">N3364+S3364</f>
        <v>525.29999999999995</v>
      </c>
      <c r="Y3364" s="52">
        <f t="shared" ref="Y3364:Y3393" si="1057">O3364+T3364</f>
        <v>0</v>
      </c>
      <c r="Z3364" s="52">
        <f t="shared" ref="Z3364:Z3393" si="1058">P3364+U3364</f>
        <v>0</v>
      </c>
      <c r="AA3364" s="52">
        <f t="shared" ref="AA3364:AA3393" si="1059">Q3364+V3364</f>
        <v>0</v>
      </c>
      <c r="AB3364" s="52">
        <f>R3364+W3364</f>
        <v>0</v>
      </c>
      <c r="AC3364" s="53">
        <f>ROUND(X3364+Y3364+Z3364+AA3364+AB3364,1)</f>
        <v>525.29999999999995</v>
      </c>
      <c r="AD3364" s="58" t="s">
        <v>329</v>
      </c>
      <c r="AE3364" s="113"/>
      <c r="AF3364" s="60"/>
    </row>
    <row r="3365" spans="1:32">
      <c r="A3365" s="99" t="s">
        <v>815</v>
      </c>
      <c r="B3365" s="93">
        <v>12</v>
      </c>
      <c r="C3365" s="21" t="s">
        <v>325</v>
      </c>
      <c r="D3365" s="12">
        <v>136</v>
      </c>
      <c r="E3365" s="12">
        <v>0</v>
      </c>
      <c r="F3365" s="12">
        <v>0</v>
      </c>
      <c r="G3365" s="12">
        <v>0</v>
      </c>
      <c r="H3365" s="12">
        <v>0</v>
      </c>
      <c r="I3365" s="13">
        <v>55</v>
      </c>
      <c r="J3365" s="13">
        <v>42</v>
      </c>
      <c r="K3365" s="13">
        <v>50</v>
      </c>
      <c r="L3365" s="13">
        <v>0</v>
      </c>
      <c r="M3365" s="13">
        <v>0</v>
      </c>
      <c r="N3365" s="14">
        <f>D3365*$D$4</f>
        <v>176.8</v>
      </c>
      <c r="O3365" s="14">
        <f>E3365*$E$4</f>
        <v>0</v>
      </c>
      <c r="P3365" s="14">
        <f>F3365*$F$4</f>
        <v>0</v>
      </c>
      <c r="Q3365" s="14">
        <f>G3365*$G$4</f>
        <v>0</v>
      </c>
      <c r="R3365" s="14">
        <f>H3365*$H$4</f>
        <v>0</v>
      </c>
      <c r="S3365" s="14">
        <f>(N3365/100)*(I3365*$I$4)+(N3365/100)*(J3365*$J$4)+(N3365/100)*(K3365*$L$4)</f>
        <v>441.29280000000006</v>
      </c>
      <c r="T3365" s="14">
        <f>(O3365/100)*(K3365*$K$4)</f>
        <v>0</v>
      </c>
      <c r="U3365" s="14">
        <f>(P3365/100)*(K3365*$K$4)+(P3365/100)*(L3365*$L$4)</f>
        <v>0</v>
      </c>
      <c r="V3365" s="14">
        <f>(Q3365/100)*(L3365*$L$4)</f>
        <v>0</v>
      </c>
      <c r="W3365" s="14">
        <f>(R3365/100)*(K3365*$K$4)+(R3365/100)*(L3365*$L$4)</f>
        <v>0</v>
      </c>
      <c r="X3365" s="14">
        <f t="shared" si="1056"/>
        <v>618.09280000000012</v>
      </c>
      <c r="Y3365" s="14">
        <f t="shared" si="1057"/>
        <v>0</v>
      </c>
      <c r="Z3365" s="14">
        <f t="shared" si="1058"/>
        <v>0</v>
      </c>
      <c r="AA3365" s="14">
        <f t="shared" si="1059"/>
        <v>0</v>
      </c>
      <c r="AB3365" s="14">
        <f>R3365+W3365</f>
        <v>0</v>
      </c>
      <c r="AC3365" s="15">
        <f>ROUND(X3365+Y3365+Z3365+AA3365+AB3365,1)</f>
        <v>618.1</v>
      </c>
      <c r="AD3365" s="48">
        <f>(ROUND(AC3365-AC3364,1)/AC3364)</f>
        <v>0.17666095564439369</v>
      </c>
      <c r="AE3365" s="113"/>
      <c r="AF3365" s="60"/>
    </row>
    <row r="3366" spans="1:32">
      <c r="A3366" s="99" t="s">
        <v>816</v>
      </c>
      <c r="B3366" s="93">
        <v>0</v>
      </c>
      <c r="C3366" s="21" t="s">
        <v>850</v>
      </c>
      <c r="D3366" s="12">
        <v>136</v>
      </c>
      <c r="E3366" s="12">
        <v>0</v>
      </c>
      <c r="F3366" s="12">
        <v>0</v>
      </c>
      <c r="G3366" s="12">
        <v>0</v>
      </c>
      <c r="H3366" s="12">
        <v>0</v>
      </c>
      <c r="I3366" s="13">
        <v>30</v>
      </c>
      <c r="J3366" s="13">
        <v>25</v>
      </c>
      <c r="K3366" s="13">
        <v>50</v>
      </c>
      <c r="L3366" s="13">
        <v>0</v>
      </c>
      <c r="M3366" s="13">
        <v>0</v>
      </c>
      <c r="N3366" s="14">
        <f>D3366*$D$5</f>
        <v>190.39999999999998</v>
      </c>
      <c r="O3366" s="14">
        <f>E3366*$E$5</f>
        <v>0</v>
      </c>
      <c r="P3366" s="14">
        <f>F3366*$F$5</f>
        <v>0</v>
      </c>
      <c r="Q3366" s="14">
        <f>G3366*$G$5</f>
        <v>0</v>
      </c>
      <c r="R3366" s="14">
        <f>H3366*$H$5</f>
        <v>0</v>
      </c>
      <c r="S3366" s="14">
        <f>(N3366/100)*(I3366*$I$5)+(N3366/100)*(J3366*$J$5)+(N3366/100)*(K3366*$L$5)</f>
        <v>299.88</v>
      </c>
      <c r="T3366" s="14">
        <f>(O3366/100)*(K3366*$K$5)</f>
        <v>0</v>
      </c>
      <c r="U3366" s="14">
        <f>(P3366/100)*(K3366*$K$5)+(P3366/100)*(L3366*$L$5)</f>
        <v>0</v>
      </c>
      <c r="V3366" s="14">
        <f>(Q3366/100)*(L3366*$L$5)</f>
        <v>0</v>
      </c>
      <c r="W3366" s="14">
        <f>(R3366/100)*(K3366*$K$5)+(R3366/100)*(L3366*$L$5)</f>
        <v>0</v>
      </c>
      <c r="X3366" s="14">
        <f t="shared" si="1056"/>
        <v>490.28</v>
      </c>
      <c r="Y3366" s="14">
        <f t="shared" si="1057"/>
        <v>0</v>
      </c>
      <c r="Z3366" s="14">
        <f t="shared" si="1058"/>
        <v>0</v>
      </c>
      <c r="AA3366" s="14">
        <f t="shared" si="1059"/>
        <v>0</v>
      </c>
      <c r="AB3366" s="14">
        <f>R3366+W3366</f>
        <v>0</v>
      </c>
      <c r="AC3366" s="15">
        <f t="shared" ref="AC3366:AC3378" si="1060">ROUND(X3366+Y3366+Z3366+AA3366+AB3366,1)</f>
        <v>490.3</v>
      </c>
      <c r="AD3366" s="48">
        <f>(ROUND(AC3366-AC3364,1)/AC3364)</f>
        <v>-6.6628593184846763E-2</v>
      </c>
      <c r="AE3366" s="113"/>
      <c r="AF3366" s="60"/>
    </row>
    <row r="3367" spans="1:32">
      <c r="A3367" s="99" t="s">
        <v>817</v>
      </c>
      <c r="B3367" s="93">
        <v>20</v>
      </c>
      <c r="C3367" s="21" t="s">
        <v>338</v>
      </c>
      <c r="D3367" s="12">
        <v>136</v>
      </c>
      <c r="E3367" s="12">
        <v>0</v>
      </c>
      <c r="F3367" s="12">
        <v>0</v>
      </c>
      <c r="G3367" s="12">
        <v>0</v>
      </c>
      <c r="H3367" s="12">
        <v>0</v>
      </c>
      <c r="I3367" s="13">
        <v>30</v>
      </c>
      <c r="J3367" s="13">
        <v>25</v>
      </c>
      <c r="K3367" s="13">
        <v>50</v>
      </c>
      <c r="L3367" s="13">
        <v>0</v>
      </c>
      <c r="M3367" s="13">
        <v>0</v>
      </c>
      <c r="N3367" s="14">
        <f>D3367*$D$6</f>
        <v>190.39999999999998</v>
      </c>
      <c r="O3367" s="14">
        <f>E3367*$E$6</f>
        <v>0</v>
      </c>
      <c r="P3367" s="14">
        <f>F3367*$F$6</f>
        <v>0</v>
      </c>
      <c r="Q3367" s="14">
        <f>G3367*$G$6</f>
        <v>0</v>
      </c>
      <c r="R3367" s="14">
        <f>H3367*$H$6</f>
        <v>0</v>
      </c>
      <c r="S3367" s="14">
        <f>(N3367/100)*(I3367*$I$6)+(N3367/100)*(J3367*$J$6)+(N3367/100)*(K3367*$L$6)</f>
        <v>299.88</v>
      </c>
      <c r="T3367" s="14">
        <f>(O3367/100)*(K3367*$K$6)</f>
        <v>0</v>
      </c>
      <c r="U3367" s="14">
        <f>(P3367/100)*(K3367*$K$6)+(P3367/100)*(L3367*$L$6)</f>
        <v>0</v>
      </c>
      <c r="V3367" s="14">
        <f>(Q3367/100)*(L3367*$L$6)</f>
        <v>0</v>
      </c>
      <c r="W3367" s="14">
        <f>(R3367/100)*(K3367*$K$6)+(R3367/100)*(L3367*$L$6)</f>
        <v>0</v>
      </c>
      <c r="X3367" s="14">
        <f t="shared" si="1056"/>
        <v>490.28</v>
      </c>
      <c r="Y3367" s="14">
        <f t="shared" si="1057"/>
        <v>0</v>
      </c>
      <c r="Z3367" s="14">
        <f t="shared" si="1058"/>
        <v>0</v>
      </c>
      <c r="AA3367" s="14">
        <f t="shared" si="1059"/>
        <v>0</v>
      </c>
      <c r="AB3367" s="14">
        <f t="shared" ref="AB3367:AB3378" si="1061">R3367+W3367</f>
        <v>0</v>
      </c>
      <c r="AC3367" s="15">
        <f t="shared" si="1060"/>
        <v>490.3</v>
      </c>
      <c r="AD3367" s="48">
        <f>(ROUND(AC3367-AC3364,1)/AC3364)</f>
        <v>-6.6628593184846763E-2</v>
      </c>
      <c r="AE3367" s="113"/>
      <c r="AF3367" s="60"/>
    </row>
    <row r="3368" spans="1:32">
      <c r="A3368" s="99" t="s">
        <v>818</v>
      </c>
      <c r="B3368" s="93">
        <v>0</v>
      </c>
      <c r="C3368" s="21" t="s">
        <v>339</v>
      </c>
      <c r="D3368" s="12">
        <v>136</v>
      </c>
      <c r="E3368" s="12">
        <v>0</v>
      </c>
      <c r="F3368" s="12">
        <v>0</v>
      </c>
      <c r="G3368" s="12">
        <v>0</v>
      </c>
      <c r="H3368" s="12">
        <v>0</v>
      </c>
      <c r="I3368" s="13">
        <v>30</v>
      </c>
      <c r="J3368" s="13">
        <v>25</v>
      </c>
      <c r="K3368" s="13">
        <v>50</v>
      </c>
      <c r="L3368" s="13">
        <v>0</v>
      </c>
      <c r="M3368" s="13">
        <v>0</v>
      </c>
      <c r="N3368" s="14">
        <f>D3368*$D$7</f>
        <v>190.39999999999998</v>
      </c>
      <c r="O3368" s="14">
        <f>E3368*$E$7</f>
        <v>0</v>
      </c>
      <c r="P3368" s="14">
        <f>F3368*$F$7</f>
        <v>0</v>
      </c>
      <c r="Q3368" s="14">
        <f>G3368*$G$7</f>
        <v>0</v>
      </c>
      <c r="R3368" s="14">
        <f>H3368*$H$7</f>
        <v>0</v>
      </c>
      <c r="S3368" s="14">
        <f>(N3368/100)*(I3368*$I$7)+(N3368/100)*(J3368*$J$7)+(N3368/100)*(K3368*$L$7)</f>
        <v>299.88</v>
      </c>
      <c r="T3368" s="14">
        <f>(O3368/100)*(K3368*$K$7)</f>
        <v>0</v>
      </c>
      <c r="U3368" s="14">
        <f>(P3368/100)*(K3368*$K$7)+(P3368/100)*(L3368*$L$7)</f>
        <v>0</v>
      </c>
      <c r="V3368" s="14">
        <f>(Q3368/100)*(L3368*$L$7)</f>
        <v>0</v>
      </c>
      <c r="W3368" s="14">
        <f>(R3368/100)*(K3368*$K$7)+(R3368/100)*(L3368*$L$7)</f>
        <v>0</v>
      </c>
      <c r="X3368" s="14">
        <f t="shared" si="1056"/>
        <v>490.28</v>
      </c>
      <c r="Y3368" s="14">
        <f t="shared" si="1057"/>
        <v>0</v>
      </c>
      <c r="Z3368" s="14">
        <f t="shared" si="1058"/>
        <v>0</v>
      </c>
      <c r="AA3368" s="14">
        <f t="shared" si="1059"/>
        <v>0</v>
      </c>
      <c r="AB3368" s="14">
        <f t="shared" si="1061"/>
        <v>0</v>
      </c>
      <c r="AC3368" s="15">
        <f t="shared" si="1060"/>
        <v>490.3</v>
      </c>
      <c r="AD3368" s="48">
        <f>(ROUND(AC3368-AC3364,1)/AC3364)</f>
        <v>-6.6628593184846763E-2</v>
      </c>
      <c r="AE3368" s="113"/>
      <c r="AF3368" s="60"/>
    </row>
    <row r="3369" spans="1:32">
      <c r="A3369" s="99" t="s">
        <v>667</v>
      </c>
      <c r="B3369" s="93"/>
      <c r="C3369" s="21" t="s">
        <v>340</v>
      </c>
      <c r="D3369" s="12">
        <v>136</v>
      </c>
      <c r="E3369" s="12">
        <v>0</v>
      </c>
      <c r="F3369" s="12">
        <v>0</v>
      </c>
      <c r="G3369" s="12">
        <v>0</v>
      </c>
      <c r="H3369" s="12">
        <v>0</v>
      </c>
      <c r="I3369" s="13">
        <v>30</v>
      </c>
      <c r="J3369" s="13">
        <v>25</v>
      </c>
      <c r="K3369" s="13">
        <v>50</v>
      </c>
      <c r="L3369" s="13">
        <v>0</v>
      </c>
      <c r="M3369" s="13">
        <v>0</v>
      </c>
      <c r="N3369" s="14">
        <f>D3369*$D$8</f>
        <v>190.39999999999998</v>
      </c>
      <c r="O3369" s="14">
        <f>E3369*$E$8</f>
        <v>0</v>
      </c>
      <c r="P3369" s="14">
        <f>F3369*$F$8</f>
        <v>0</v>
      </c>
      <c r="Q3369" s="14">
        <f>G3369*$G$8</f>
        <v>0</v>
      </c>
      <c r="R3369" s="14">
        <f>H3369*$H$8</f>
        <v>0</v>
      </c>
      <c r="S3369" s="14">
        <f>(N3369/100)*(I3369*$I$8)+(N3369/100)*(J3369*$J$8)+(N3369/100)*(K3369*$L$8)</f>
        <v>299.88</v>
      </c>
      <c r="T3369" s="14">
        <f>(O3369/100)*(K3369*$K$8)</f>
        <v>0</v>
      </c>
      <c r="U3369" s="14">
        <f>(P3369/100)*(K3369*$K$8)+(P3369/100)*(L3369*$L$8)</f>
        <v>0</v>
      </c>
      <c r="V3369" s="14">
        <f>(Q3369/100)*(L3369*$L$8)</f>
        <v>0</v>
      </c>
      <c r="W3369" s="14">
        <f>(R3369/100)*(K3369*$K$8)+(R3369/100)*(L3369*$L$8)</f>
        <v>0</v>
      </c>
      <c r="X3369" s="14">
        <f t="shared" si="1056"/>
        <v>490.28</v>
      </c>
      <c r="Y3369" s="14">
        <f t="shared" si="1057"/>
        <v>0</v>
      </c>
      <c r="Z3369" s="14">
        <f t="shared" si="1058"/>
        <v>0</v>
      </c>
      <c r="AA3369" s="14">
        <f t="shared" si="1059"/>
        <v>0</v>
      </c>
      <c r="AB3369" s="14">
        <f t="shared" si="1061"/>
        <v>0</v>
      </c>
      <c r="AC3369" s="15">
        <f t="shared" si="1060"/>
        <v>490.3</v>
      </c>
      <c r="AD3369" s="48">
        <f>(ROUND(AC3369-AC3364,1)/AC3364)</f>
        <v>-6.6628593184846763E-2</v>
      </c>
      <c r="AE3369" s="113"/>
      <c r="AF3369" s="60"/>
    </row>
    <row r="3370" spans="1:32">
      <c r="A3370" s="99" t="s">
        <v>606</v>
      </c>
      <c r="B3370" s="93"/>
      <c r="C3370" s="21" t="s">
        <v>1</v>
      </c>
      <c r="D3370" s="12">
        <v>68</v>
      </c>
      <c r="E3370" s="12">
        <v>208</v>
      </c>
      <c r="F3370" s="12">
        <v>0</v>
      </c>
      <c r="G3370" s="12">
        <v>0</v>
      </c>
      <c r="H3370" s="12">
        <v>0</v>
      </c>
      <c r="I3370" s="13">
        <v>30</v>
      </c>
      <c r="J3370" s="13">
        <v>25</v>
      </c>
      <c r="K3370" s="13">
        <v>50</v>
      </c>
      <c r="L3370" s="13">
        <v>0</v>
      </c>
      <c r="M3370" s="13">
        <v>0</v>
      </c>
      <c r="N3370" s="14">
        <f>D3370*$D$9</f>
        <v>81.599999999999994</v>
      </c>
      <c r="O3370" s="14">
        <f>E3370*$E$9</f>
        <v>270.40000000000003</v>
      </c>
      <c r="P3370" s="14">
        <f>F3370*$F$9</f>
        <v>0</v>
      </c>
      <c r="Q3370" s="14">
        <f>G3370*$G$9</f>
        <v>0</v>
      </c>
      <c r="R3370" s="14">
        <f>H3370*$H$9</f>
        <v>0</v>
      </c>
      <c r="S3370" s="14">
        <f>(N3370/100)*(I3370*$I$9)+(N3370/100)*(J3370*$J$9)+(N3370/100)*(K3370*$L$9)</f>
        <v>128.51999999999998</v>
      </c>
      <c r="T3370" s="14">
        <f>(O3370/100)*(K3370*$K$9)</f>
        <v>202.8</v>
      </c>
      <c r="U3370" s="14">
        <f>(P3370/100)*(K3370*$K$9)+(P3370/100)*(L3370*$L$9)</f>
        <v>0</v>
      </c>
      <c r="V3370" s="14">
        <f>(Q3370/100)*(L3370*$L$9)</f>
        <v>0</v>
      </c>
      <c r="W3370" s="14">
        <f>(R3370/100)*(K3370*$K$9)+(R3370/100)*(L3370*$L$9)</f>
        <v>0</v>
      </c>
      <c r="X3370" s="14">
        <f t="shared" si="1056"/>
        <v>210.11999999999998</v>
      </c>
      <c r="Y3370" s="14">
        <f t="shared" si="1057"/>
        <v>473.20000000000005</v>
      </c>
      <c r="Z3370" s="14">
        <f t="shared" si="1058"/>
        <v>0</v>
      </c>
      <c r="AA3370" s="14">
        <f t="shared" si="1059"/>
        <v>0</v>
      </c>
      <c r="AB3370" s="14">
        <f t="shared" si="1061"/>
        <v>0</v>
      </c>
      <c r="AC3370" s="15">
        <f t="shared" si="1060"/>
        <v>683.3</v>
      </c>
      <c r="AD3370" s="48">
        <f>(ROUND(AC3370-AC3364,1)/AC3364)</f>
        <v>0.30078050637730824</v>
      </c>
      <c r="AE3370" s="113"/>
      <c r="AF3370" s="60"/>
    </row>
    <row r="3371" spans="1:32">
      <c r="A3371" s="99" t="s">
        <v>845</v>
      </c>
      <c r="B3371" s="93"/>
      <c r="C3371" s="21" t="s">
        <v>2</v>
      </c>
      <c r="D3371" s="12">
        <v>68</v>
      </c>
      <c r="E3371" s="12">
        <v>0</v>
      </c>
      <c r="F3371" s="12">
        <v>222</v>
      </c>
      <c r="G3371" s="12">
        <v>0</v>
      </c>
      <c r="H3371" s="12">
        <v>0</v>
      </c>
      <c r="I3371" s="13">
        <v>30</v>
      </c>
      <c r="J3371" s="13">
        <v>25</v>
      </c>
      <c r="K3371" s="13">
        <v>25</v>
      </c>
      <c r="L3371" s="13">
        <v>25</v>
      </c>
      <c r="M3371" s="13">
        <v>0</v>
      </c>
      <c r="N3371" s="14">
        <f>D3371*$D$10</f>
        <v>81.599999999999994</v>
      </c>
      <c r="O3371" s="14">
        <f>E3371*$E$10</f>
        <v>0</v>
      </c>
      <c r="P3371" s="14">
        <f>F3371*$F$10</f>
        <v>288.60000000000002</v>
      </c>
      <c r="Q3371" s="14">
        <f>G3371*$G$10</f>
        <v>0</v>
      </c>
      <c r="R3371" s="14">
        <f>H3371*$H$10</f>
        <v>0</v>
      </c>
      <c r="S3371" s="14">
        <f>(N3371/100)*(I3371*$I$10)+(N3371/100)*(J3371*$J$10)+(N3371/100)*(K3371*$L$10)</f>
        <v>97.919999999999987</v>
      </c>
      <c r="T3371" s="14">
        <f>(O3371/100)*(K3371*$J$10)</f>
        <v>0</v>
      </c>
      <c r="U3371" s="14">
        <f>(P3371/100)*(K3371*$K$10)+(P3371/100)*(L3371*$L$10)</f>
        <v>216.45000000000002</v>
      </c>
      <c r="V3371" s="14">
        <f>(Q3371/100)*(L3371*$L$10)</f>
        <v>0</v>
      </c>
      <c r="W3371" s="14">
        <f>(R3371/100)*(K3371*$K$10)+(R3371/100)*(L3371*$L$10)</f>
        <v>0</v>
      </c>
      <c r="X3371" s="14">
        <f t="shared" si="1056"/>
        <v>179.51999999999998</v>
      </c>
      <c r="Y3371" s="14">
        <f t="shared" si="1057"/>
        <v>0</v>
      </c>
      <c r="Z3371" s="14">
        <f t="shared" si="1058"/>
        <v>505.05000000000007</v>
      </c>
      <c r="AA3371" s="14">
        <f t="shared" si="1059"/>
        <v>0</v>
      </c>
      <c r="AB3371" s="14">
        <f t="shared" si="1061"/>
        <v>0</v>
      </c>
      <c r="AC3371" s="15">
        <f t="shared" si="1060"/>
        <v>684.6</v>
      </c>
      <c r="AD3371" s="48">
        <f>(ROUND(AC3371-AC3364,1)/AC3364)</f>
        <v>0.30325528269560253</v>
      </c>
      <c r="AE3371" s="113"/>
      <c r="AF3371" s="60"/>
    </row>
    <row r="3372" spans="1:32">
      <c r="A3372" s="99" t="s">
        <v>846</v>
      </c>
      <c r="B3372" s="93"/>
      <c r="C3372" s="21" t="s">
        <v>3</v>
      </c>
      <c r="D3372" s="12">
        <v>68</v>
      </c>
      <c r="E3372" s="12">
        <v>0</v>
      </c>
      <c r="F3372" s="12">
        <v>0</v>
      </c>
      <c r="G3372" s="12">
        <v>235</v>
      </c>
      <c r="H3372" s="12">
        <v>0</v>
      </c>
      <c r="I3372" s="13">
        <v>30</v>
      </c>
      <c r="J3372" s="13">
        <v>25</v>
      </c>
      <c r="K3372" s="13">
        <v>0</v>
      </c>
      <c r="L3372" s="13">
        <v>50</v>
      </c>
      <c r="M3372" s="13">
        <v>0</v>
      </c>
      <c r="N3372" s="14">
        <f>D3372*$D$11</f>
        <v>81.599999999999994</v>
      </c>
      <c r="O3372" s="14">
        <f>E3372*$E$11</f>
        <v>0</v>
      </c>
      <c r="P3372" s="14">
        <f>F3372*$F$11</f>
        <v>0</v>
      </c>
      <c r="Q3372" s="14">
        <f>G3372*$G$11</f>
        <v>305.5</v>
      </c>
      <c r="R3372" s="14">
        <f>H3372*$H$11</f>
        <v>0</v>
      </c>
      <c r="S3372" s="14">
        <f>(N3372/100)*(I3372*$I$11)+(N3372/100)*(J3372*$J$11)+(N3372/100)*(K3372*$L$11)</f>
        <v>67.319999999999993</v>
      </c>
      <c r="T3372" s="14">
        <f>(O3372/100)*(K3372*$K$11)</f>
        <v>0</v>
      </c>
      <c r="U3372" s="14">
        <f>(P3372/100)*(K3372*$K$11)+(P3372/100)*(L3372*$L$11)</f>
        <v>0</v>
      </c>
      <c r="V3372" s="14">
        <f>(Q3372/100)*(L3372*$L$11)</f>
        <v>229.125</v>
      </c>
      <c r="W3372" s="14">
        <f>(R3372/100)*(K3372*$K$11)+(R3372/100)*(L3372*$L$11)</f>
        <v>0</v>
      </c>
      <c r="X3372" s="14">
        <f t="shared" si="1056"/>
        <v>148.91999999999999</v>
      </c>
      <c r="Y3372" s="14">
        <f t="shared" si="1057"/>
        <v>0</v>
      </c>
      <c r="Z3372" s="14">
        <f t="shared" si="1058"/>
        <v>0</v>
      </c>
      <c r="AA3372" s="14">
        <f t="shared" si="1059"/>
        <v>534.625</v>
      </c>
      <c r="AB3372" s="14">
        <f t="shared" si="1061"/>
        <v>0</v>
      </c>
      <c r="AC3372" s="15">
        <f t="shared" si="1060"/>
        <v>683.5</v>
      </c>
      <c r="AD3372" s="48">
        <f>(ROUND(AC3372-AC3364,1)/AC3364)</f>
        <v>0.30116124119550736</v>
      </c>
      <c r="AE3372" s="113"/>
      <c r="AF3372" s="60"/>
    </row>
    <row r="3373" spans="1:32">
      <c r="A3373" s="99" t="s">
        <v>847</v>
      </c>
      <c r="B3373" s="93"/>
      <c r="C3373" s="21" t="s">
        <v>4</v>
      </c>
      <c r="D3373" s="12">
        <v>68</v>
      </c>
      <c r="E3373" s="12">
        <v>0</v>
      </c>
      <c r="F3373" s="12">
        <v>0</v>
      </c>
      <c r="G3373" s="12">
        <v>0</v>
      </c>
      <c r="H3373" s="12">
        <v>222</v>
      </c>
      <c r="I3373" s="13">
        <v>30</v>
      </c>
      <c r="J3373" s="13">
        <v>25</v>
      </c>
      <c r="K3373" s="13">
        <v>25</v>
      </c>
      <c r="L3373" s="13">
        <v>25</v>
      </c>
      <c r="M3373" s="13">
        <v>0</v>
      </c>
      <c r="N3373" s="14">
        <f>D3373*$D$12</f>
        <v>81.599999999999994</v>
      </c>
      <c r="O3373" s="14">
        <f>E3373*$E$12</f>
        <v>0</v>
      </c>
      <c r="P3373" s="14">
        <f>F3373*$F$12</f>
        <v>0</v>
      </c>
      <c r="Q3373" s="14">
        <f>G3373*$G$12</f>
        <v>0</v>
      </c>
      <c r="R3373" s="14">
        <f>H3373*$H$12</f>
        <v>288.60000000000002</v>
      </c>
      <c r="S3373" s="14">
        <f>(N3373/100)*(I3373*$I$12)+(N3373/100)*(J3373*$J$12)+(N3373/100)*(K3373*$L$12)</f>
        <v>97.919999999999987</v>
      </c>
      <c r="T3373" s="14">
        <f>(O3373/100)*(K3373*$K$12)</f>
        <v>0</v>
      </c>
      <c r="U3373" s="14">
        <f>(P3373/100)*(K3373*$K$12)+(P3373/100)*(L3373*$L$12)</f>
        <v>0</v>
      </c>
      <c r="V3373" s="14">
        <f>(Q3373/100)*(L3373*$L$12)</f>
        <v>0</v>
      </c>
      <c r="W3373" s="14">
        <f>(R3373/100)*(K3373*$K$12)+(R3373/100)*(L3373*$L$12)</f>
        <v>216.45000000000002</v>
      </c>
      <c r="X3373" s="14">
        <f t="shared" si="1056"/>
        <v>179.51999999999998</v>
      </c>
      <c r="Y3373" s="14">
        <f t="shared" si="1057"/>
        <v>0</v>
      </c>
      <c r="Z3373" s="14">
        <f t="shared" si="1058"/>
        <v>0</v>
      </c>
      <c r="AA3373" s="14">
        <f t="shared" si="1059"/>
        <v>0</v>
      </c>
      <c r="AB3373" s="14">
        <f t="shared" si="1061"/>
        <v>505.05000000000007</v>
      </c>
      <c r="AC3373" s="15">
        <f t="shared" si="1060"/>
        <v>684.6</v>
      </c>
      <c r="AD3373" s="48">
        <f>(ROUND(AC3373-AC3364,1)/AC3364)</f>
        <v>0.30325528269560253</v>
      </c>
      <c r="AE3373" s="113"/>
      <c r="AF3373" s="60"/>
    </row>
    <row r="3374" spans="1:32">
      <c r="A3374" s="99" t="s">
        <v>848</v>
      </c>
      <c r="B3374" s="93"/>
      <c r="C3374" s="21" t="s">
        <v>328</v>
      </c>
      <c r="D3374" s="12">
        <v>136</v>
      </c>
      <c r="E3374" s="12">
        <v>0</v>
      </c>
      <c r="F3374" s="12">
        <v>0</v>
      </c>
      <c r="G3374" s="12">
        <v>0</v>
      </c>
      <c r="H3374" s="12">
        <v>0</v>
      </c>
      <c r="I3374" s="13">
        <v>30</v>
      </c>
      <c r="J3374" s="13">
        <v>25</v>
      </c>
      <c r="K3374" s="13">
        <v>50</v>
      </c>
      <c r="L3374" s="13">
        <v>0</v>
      </c>
      <c r="M3374" s="13">
        <v>82</v>
      </c>
      <c r="N3374" s="14">
        <f>D3374*$D$13</f>
        <v>176.8</v>
      </c>
      <c r="O3374" s="14">
        <f>E3374*$E$13</f>
        <v>0</v>
      </c>
      <c r="P3374" s="14">
        <f>F3374*$F$13</f>
        <v>0</v>
      </c>
      <c r="Q3374" s="14">
        <f>G3374*$G$13</f>
        <v>0</v>
      </c>
      <c r="R3374" s="14">
        <f>H3374*$H$13</f>
        <v>0</v>
      </c>
      <c r="S3374" s="14">
        <f>(N3374/100)*(I3374*$I$13)+(N3374/100)*(J3374*$J$13)+(N3374/100)*(M3374*$M$13)+(N3374/100)*(K3374*$K$10)</f>
        <v>495.92399999999998</v>
      </c>
      <c r="T3374" s="14">
        <f>(O3374/100)*(K3374*$K$13)+(O3374/100)*(M3374*$M$13)</f>
        <v>0</v>
      </c>
      <c r="U3374" s="14">
        <f>(P3374/100)*(K3374*$K$13)+(P3374/100)*(L3374*$L$13)+(P3374/100)*(M3374*$M$13)</f>
        <v>0</v>
      </c>
      <c r="V3374" s="14">
        <f>(Q3374/100)*(L3374*$L$13)+(Q3374/100)*(M3374*$M$13)</f>
        <v>0</v>
      </c>
      <c r="W3374" s="14">
        <f>(R3374/100)*(K3374*$K$13)+(R3374/100)*(L3374*$L$13)+(R3374/100)*(M3374*$M$13)</f>
        <v>0</v>
      </c>
      <c r="X3374" s="14">
        <f t="shared" si="1056"/>
        <v>672.72399999999993</v>
      </c>
      <c r="Y3374" s="14">
        <f t="shared" si="1057"/>
        <v>0</v>
      </c>
      <c r="Z3374" s="14">
        <f t="shared" si="1058"/>
        <v>0</v>
      </c>
      <c r="AA3374" s="14">
        <f t="shared" si="1059"/>
        <v>0</v>
      </c>
      <c r="AB3374" s="14">
        <f t="shared" si="1061"/>
        <v>0</v>
      </c>
      <c r="AC3374" s="15">
        <f t="shared" si="1060"/>
        <v>672.7</v>
      </c>
      <c r="AD3374" s="48">
        <f>(ROUND(AC3374-AC3364,1)/AC3364)</f>
        <v>0.28060156101275463</v>
      </c>
      <c r="AE3374" s="113"/>
      <c r="AF3374" s="60"/>
    </row>
    <row r="3375" spans="1:32">
      <c r="A3375" s="99" t="s">
        <v>849</v>
      </c>
      <c r="B3375" s="93"/>
      <c r="C3375" s="21" t="s">
        <v>329</v>
      </c>
      <c r="D3375" s="12">
        <v>200</v>
      </c>
      <c r="E3375" s="12">
        <v>0</v>
      </c>
      <c r="F3375" s="12">
        <v>0</v>
      </c>
      <c r="G3375" s="12">
        <v>0</v>
      </c>
      <c r="H3375" s="12">
        <v>0</v>
      </c>
      <c r="I3375" s="13">
        <v>30</v>
      </c>
      <c r="J3375" s="13">
        <v>25</v>
      </c>
      <c r="K3375" s="13">
        <v>50</v>
      </c>
      <c r="L3375" s="13">
        <v>0</v>
      </c>
      <c r="M3375" s="13">
        <v>0</v>
      </c>
      <c r="N3375" s="14">
        <f>D3375*$D$14</f>
        <v>260</v>
      </c>
      <c r="O3375" s="14">
        <f>E3375*$E$14</f>
        <v>0</v>
      </c>
      <c r="P3375" s="14">
        <f>F3375*$F$14</f>
        <v>0</v>
      </c>
      <c r="Q3375" s="14">
        <f>G3375*$G$14</f>
        <v>0</v>
      </c>
      <c r="R3375" s="14">
        <f>H3375*$H$14</f>
        <v>0</v>
      </c>
      <c r="S3375" s="14">
        <f>(N3375/100)*(I3375*$I$14)+(N3375/100)*(J3375*$J$14)+(N3375/100)*(K3375*$K$14)</f>
        <v>409.5</v>
      </c>
      <c r="T3375" s="14">
        <f>(O3375/100)*(K3375*$K$14)</f>
        <v>0</v>
      </c>
      <c r="U3375" s="14">
        <f>(P3375/100)*(K3375*$K$14)+(P3375/100)*(L3375*$L$14)</f>
        <v>0</v>
      </c>
      <c r="V3375" s="14">
        <f>(Q3375/100)*(L3375*$L$14)</f>
        <v>0</v>
      </c>
      <c r="W3375" s="14">
        <f>(R3375/100)*(K3375*$L$14)+(R3375/100)*(L3375*$M$14)</f>
        <v>0</v>
      </c>
      <c r="X3375" s="14">
        <f t="shared" si="1056"/>
        <v>669.5</v>
      </c>
      <c r="Y3375" s="14">
        <f t="shared" si="1057"/>
        <v>0</v>
      </c>
      <c r="Z3375" s="14">
        <f t="shared" si="1058"/>
        <v>0</v>
      </c>
      <c r="AA3375" s="14">
        <f t="shared" si="1059"/>
        <v>0</v>
      </c>
      <c r="AB3375" s="14">
        <f t="shared" si="1061"/>
        <v>0</v>
      </c>
      <c r="AC3375" s="15">
        <f t="shared" si="1060"/>
        <v>669.5</v>
      </c>
      <c r="AD3375" s="48">
        <f>(ROUND(AC3375-AC3364,1)/AC3364)</f>
        <v>0.27450980392156865</v>
      </c>
      <c r="AE3375" s="113"/>
      <c r="AF3375" s="60"/>
    </row>
    <row r="3376" spans="1:32">
      <c r="A3376" s="99"/>
      <c r="B3376" s="93"/>
      <c r="C3376" s="21" t="s">
        <v>330</v>
      </c>
      <c r="D3376" s="12">
        <v>200</v>
      </c>
      <c r="E3376" s="12">
        <v>0</v>
      </c>
      <c r="F3376" s="12">
        <v>0</v>
      </c>
      <c r="G3376" s="12">
        <v>0</v>
      </c>
      <c r="H3376" s="12">
        <v>0</v>
      </c>
      <c r="I3376" s="13">
        <v>30</v>
      </c>
      <c r="J3376" s="13">
        <v>25</v>
      </c>
      <c r="K3376" s="13">
        <v>0</v>
      </c>
      <c r="L3376" s="13">
        <v>50</v>
      </c>
      <c r="M3376" s="13">
        <v>0</v>
      </c>
      <c r="N3376" s="14">
        <f>D3376*$D$15</f>
        <v>260</v>
      </c>
      <c r="O3376" s="14">
        <f>E3376*$E$15</f>
        <v>0</v>
      </c>
      <c r="P3376" s="14">
        <f>F3376*$F$15</f>
        <v>0</v>
      </c>
      <c r="Q3376" s="14">
        <f>G3376*$G$15</f>
        <v>0</v>
      </c>
      <c r="R3376" s="14">
        <f>H3376*$H$15</f>
        <v>0</v>
      </c>
      <c r="S3376" s="14">
        <f>(N3376/100)*(I3376*$I$15)+(N3376/100)*(J3376*$J$15)+(N3376/100)*(L3376*$L$15)</f>
        <v>409.5</v>
      </c>
      <c r="T3376" s="14">
        <f>(O3376/100)*(K3376*$K$15)</f>
        <v>0</v>
      </c>
      <c r="U3376" s="14">
        <f>(P3376/100)*(K3376*$K$15)+(P3376/100)*(L3376*$L$15)</f>
        <v>0</v>
      </c>
      <c r="V3376" s="14">
        <f>(Q3376/100)*(L3376*$L$15)</f>
        <v>0</v>
      </c>
      <c r="W3376" s="14">
        <f>(R3376/100)*(K3376*$K$15)+(R3376/100)*(L3376*$L$15)</f>
        <v>0</v>
      </c>
      <c r="X3376" s="14">
        <f t="shared" si="1056"/>
        <v>669.5</v>
      </c>
      <c r="Y3376" s="14">
        <f t="shared" si="1057"/>
        <v>0</v>
      </c>
      <c r="Z3376" s="14">
        <f t="shared" si="1058"/>
        <v>0</v>
      </c>
      <c r="AA3376" s="14">
        <f t="shared" si="1059"/>
        <v>0</v>
      </c>
      <c r="AB3376" s="14">
        <f t="shared" si="1061"/>
        <v>0</v>
      </c>
      <c r="AC3376" s="15">
        <f t="shared" si="1060"/>
        <v>669.5</v>
      </c>
      <c r="AD3376" s="48">
        <f>(ROUND(AC3376-AC3364,1)/AC3364)</f>
        <v>0.27450980392156865</v>
      </c>
      <c r="AE3376" s="113"/>
      <c r="AF3376" s="60"/>
    </row>
    <row r="3377" spans="1:32">
      <c r="A3377" s="99"/>
      <c r="B3377" s="93"/>
      <c r="C3377" s="21" t="s">
        <v>326</v>
      </c>
      <c r="D3377" s="12">
        <v>136</v>
      </c>
      <c r="E3377" s="12">
        <v>0</v>
      </c>
      <c r="F3377" s="12">
        <v>0</v>
      </c>
      <c r="G3377" s="12">
        <v>0</v>
      </c>
      <c r="H3377" s="12">
        <v>0</v>
      </c>
      <c r="I3377" s="13">
        <v>30</v>
      </c>
      <c r="J3377" s="13">
        <v>56</v>
      </c>
      <c r="K3377" s="13">
        <v>50</v>
      </c>
      <c r="L3377" s="13">
        <v>0</v>
      </c>
      <c r="M3377" s="13">
        <v>0</v>
      </c>
      <c r="N3377" s="14">
        <f>D3377*$D$16</f>
        <v>176.8</v>
      </c>
      <c r="O3377" s="14">
        <f>E3377*$E$16</f>
        <v>0</v>
      </c>
      <c r="P3377" s="14">
        <f>F3377*$F$16</f>
        <v>0</v>
      </c>
      <c r="Q3377" s="14">
        <f>G3377*$G$16</f>
        <v>0</v>
      </c>
      <c r="R3377" s="14">
        <f>H3377*$H$16</f>
        <v>0</v>
      </c>
      <c r="S3377" s="14">
        <f>(N3377/100)*(I3377*$I$16)+(N3377/100)*(J3377*$J$16)+(N3377/100)*(K3377*$L$16)</f>
        <v>413.35839999999996</v>
      </c>
      <c r="T3377" s="14">
        <f>(O3377/100)*(K3377*$K$16)</f>
        <v>0</v>
      </c>
      <c r="U3377" s="14">
        <f>(P3377/100)*(K3377*$K$16)+(P3377/100)*(L3377*$L$16)</f>
        <v>0</v>
      </c>
      <c r="V3377" s="14">
        <f>(Q3377/100)*(L3377*$L$16)</f>
        <v>0</v>
      </c>
      <c r="W3377" s="14">
        <f>(R3377/100)*(K3377*$K$16)+(R3377/100)*(L3377*$L$16)</f>
        <v>0</v>
      </c>
      <c r="X3377" s="14">
        <f t="shared" si="1056"/>
        <v>590.15840000000003</v>
      </c>
      <c r="Y3377" s="14">
        <f t="shared" si="1057"/>
        <v>0</v>
      </c>
      <c r="Z3377" s="14">
        <f t="shared" si="1058"/>
        <v>0</v>
      </c>
      <c r="AA3377" s="14">
        <f t="shared" si="1059"/>
        <v>0</v>
      </c>
      <c r="AB3377" s="14">
        <f t="shared" si="1061"/>
        <v>0</v>
      </c>
      <c r="AC3377" s="15">
        <f t="shared" si="1060"/>
        <v>590.20000000000005</v>
      </c>
      <c r="AD3377" s="48">
        <f>(ROUND(AC3377-AC3364,1)/AC3364)</f>
        <v>0.12354844850561586</v>
      </c>
      <c r="AE3377" s="113"/>
      <c r="AF3377" s="60"/>
    </row>
    <row r="3378" spans="1:32">
      <c r="A3378" s="99"/>
      <c r="B3378" s="93"/>
      <c r="C3378" s="21" t="s">
        <v>327</v>
      </c>
      <c r="D3378" s="12">
        <v>136</v>
      </c>
      <c r="E3378" s="12">
        <v>0</v>
      </c>
      <c r="F3378" s="12">
        <v>0</v>
      </c>
      <c r="G3378" s="12">
        <v>0</v>
      </c>
      <c r="H3378" s="12">
        <v>0</v>
      </c>
      <c r="I3378" s="13">
        <v>72</v>
      </c>
      <c r="J3378" s="13">
        <v>25</v>
      </c>
      <c r="K3378" s="13">
        <v>50</v>
      </c>
      <c r="L3378" s="13">
        <v>0</v>
      </c>
      <c r="M3378" s="13">
        <v>0</v>
      </c>
      <c r="N3378" s="14">
        <f>D3378*$D$17</f>
        <v>176.8</v>
      </c>
      <c r="O3378" s="14">
        <f>E3378*$E$17</f>
        <v>0</v>
      </c>
      <c r="P3378" s="14">
        <f>F3378*$F$17</f>
        <v>0</v>
      </c>
      <c r="Q3378" s="14">
        <f>G3378*$G$17</f>
        <v>0</v>
      </c>
      <c r="R3378" s="14">
        <f>H3378*$H$17</f>
        <v>0</v>
      </c>
      <c r="S3378" s="14">
        <f>(N3378/100)*(I3378*$I$17)+(N3378/100)*(J3378*$J$17)+(N3378/100)*(K3378*$L$17)</f>
        <v>469.58079999999995</v>
      </c>
      <c r="T3378" s="14">
        <f>(O3378/100)*(K3378*$K$17)</f>
        <v>0</v>
      </c>
      <c r="U3378" s="14">
        <f>(P3378/100)*(K3378*$K$17)+(P3378/100)*(L3378*$L$17)</f>
        <v>0</v>
      </c>
      <c r="V3378" s="14">
        <f>(Q3378/100)*(L3378*$L$17)</f>
        <v>0</v>
      </c>
      <c r="W3378" s="14">
        <f>(R3378/100)*(K3378*$K$17)+(R3378/100)*(L3378*$L$17)</f>
        <v>0</v>
      </c>
      <c r="X3378" s="14">
        <f t="shared" si="1056"/>
        <v>646.38079999999991</v>
      </c>
      <c r="Y3378" s="14">
        <f t="shared" si="1057"/>
        <v>0</v>
      </c>
      <c r="Z3378" s="14">
        <f t="shared" si="1058"/>
        <v>0</v>
      </c>
      <c r="AA3378" s="14">
        <f t="shared" si="1059"/>
        <v>0</v>
      </c>
      <c r="AB3378" s="14">
        <f t="shared" si="1061"/>
        <v>0</v>
      </c>
      <c r="AC3378" s="15">
        <f t="shared" si="1060"/>
        <v>646.4</v>
      </c>
      <c r="AD3378" s="48">
        <f>(ROUND(AC3378-AC3364,1)/AC3364)</f>
        <v>0.23053493241956977</v>
      </c>
      <c r="AE3378" s="113"/>
      <c r="AF3378" s="60"/>
    </row>
    <row r="3379" spans="1:32">
      <c r="A3379" s="106" t="s">
        <v>0</v>
      </c>
      <c r="B3379" s="90" t="s">
        <v>895</v>
      </c>
      <c r="C3379" s="50" t="s">
        <v>243</v>
      </c>
      <c r="D3379" s="11">
        <v>150</v>
      </c>
      <c r="E3379" s="11">
        <v>0</v>
      </c>
      <c r="F3379" s="11">
        <v>0</v>
      </c>
      <c r="G3379" s="11">
        <v>0</v>
      </c>
      <c r="H3379" s="11">
        <v>0</v>
      </c>
      <c r="I3379" s="51">
        <v>60</v>
      </c>
      <c r="J3379" s="51">
        <v>30</v>
      </c>
      <c r="K3379" s="51">
        <v>0</v>
      </c>
      <c r="L3379" s="51">
        <v>0</v>
      </c>
      <c r="M3379" s="51">
        <v>0</v>
      </c>
      <c r="N3379" s="52">
        <f>D3379*$D$3</f>
        <v>225</v>
      </c>
      <c r="O3379" s="52">
        <f>E3379*$E$3</f>
        <v>0</v>
      </c>
      <c r="P3379" s="52">
        <f>F3379*$F$3</f>
        <v>0</v>
      </c>
      <c r="Q3379" s="52">
        <f>G3379*$G$3</f>
        <v>0</v>
      </c>
      <c r="R3379" s="52">
        <f>H3379*$H$3</f>
        <v>0</v>
      </c>
      <c r="S3379" s="52">
        <f>(N3379/100)*(I3379*$I$3)+(N3379/100)*(J3379*$J$3)</f>
        <v>303.75</v>
      </c>
      <c r="T3379" s="52">
        <f>(O3379/100)*(K3379*$K$3)</f>
        <v>0</v>
      </c>
      <c r="U3379" s="52">
        <f>(P3379/100)*(K3379*$K$3)+(P3379/100)*(L3379*$L$3)</f>
        <v>0</v>
      </c>
      <c r="V3379" s="52">
        <f>(Q3379/100)*(L3379*$L$3)</f>
        <v>0</v>
      </c>
      <c r="W3379" s="52">
        <f>(R3379/100)*(K3379*$K$3)+(R3379/100)*(L3379*$L$3)</f>
        <v>0</v>
      </c>
      <c r="X3379" s="52">
        <f t="shared" si="1056"/>
        <v>528.75</v>
      </c>
      <c r="Y3379" s="52">
        <f t="shared" si="1057"/>
        <v>0</v>
      </c>
      <c r="Z3379" s="52">
        <f t="shared" si="1058"/>
        <v>0</v>
      </c>
      <c r="AA3379" s="52">
        <f t="shared" si="1059"/>
        <v>0</v>
      </c>
      <c r="AB3379" s="52">
        <f>R3379+W3379</f>
        <v>0</v>
      </c>
      <c r="AC3379" s="53">
        <f>ROUND(X3379+Y3379+Z3379+AA3379+AB3379,1)</f>
        <v>528.79999999999995</v>
      </c>
      <c r="AD3379" s="58"/>
      <c r="AE3379" s="113"/>
      <c r="AF3379" s="60"/>
    </row>
    <row r="3380" spans="1:32">
      <c r="A3380" s="99" t="s">
        <v>815</v>
      </c>
      <c r="B3380" s="91">
        <v>30</v>
      </c>
      <c r="C3380" s="21" t="s">
        <v>325</v>
      </c>
      <c r="D3380" s="12">
        <v>150</v>
      </c>
      <c r="E3380" s="12">
        <v>0</v>
      </c>
      <c r="F3380" s="12">
        <v>0</v>
      </c>
      <c r="G3380" s="12">
        <v>0</v>
      </c>
      <c r="H3380" s="12">
        <v>0</v>
      </c>
      <c r="I3380" s="13">
        <v>75</v>
      </c>
      <c r="J3380" s="13">
        <v>45</v>
      </c>
      <c r="K3380" s="13">
        <v>0</v>
      </c>
      <c r="L3380" s="13">
        <v>0</v>
      </c>
      <c r="M3380" s="13">
        <v>0</v>
      </c>
      <c r="N3380" s="14">
        <f>D3380*$D$4</f>
        <v>195</v>
      </c>
      <c r="O3380" s="14">
        <f>E3380*$E$4</f>
        <v>0</v>
      </c>
      <c r="P3380" s="14">
        <f>F3380*$F$4</f>
        <v>0</v>
      </c>
      <c r="Q3380" s="14">
        <f>G3380*$G$4</f>
        <v>0</v>
      </c>
      <c r="R3380" s="14">
        <f>H3380*$H$4</f>
        <v>0</v>
      </c>
      <c r="S3380" s="14">
        <f>(N3380/100)*(I3380*$I$4)+(N3380/100)*(J3380*$J$4)</f>
        <v>421.2</v>
      </c>
      <c r="T3380" s="14">
        <f>(O3380/100)*(K3380*$K$4)</f>
        <v>0</v>
      </c>
      <c r="U3380" s="14">
        <f>(P3380/100)*(K3380*$K$4)+(P3380/100)*(L3380*$L$4)</f>
        <v>0</v>
      </c>
      <c r="V3380" s="14">
        <f>(Q3380/100)*(L3380*$L$4)</f>
        <v>0</v>
      </c>
      <c r="W3380" s="14">
        <f>(R3380/100)*(K3380*$K$4)+(R3380/100)*(L3380*$L$4)</f>
        <v>0</v>
      </c>
      <c r="X3380" s="14">
        <f t="shared" si="1056"/>
        <v>616.20000000000005</v>
      </c>
      <c r="Y3380" s="14">
        <f t="shared" si="1057"/>
        <v>0</v>
      </c>
      <c r="Z3380" s="14">
        <f t="shared" si="1058"/>
        <v>0</v>
      </c>
      <c r="AA3380" s="14">
        <f t="shared" si="1059"/>
        <v>0</v>
      </c>
      <c r="AB3380" s="14">
        <f>R3380+W3380</f>
        <v>0</v>
      </c>
      <c r="AC3380" s="15">
        <f>ROUND(X3380+Y3380+Z3380+AA3380+AB3380,1)</f>
        <v>616.20000000000005</v>
      </c>
      <c r="AD3380" s="48">
        <f>(ROUND(AC3380-AC3379,1)/AC3379)</f>
        <v>0.16527987897125571</v>
      </c>
      <c r="AE3380" s="113"/>
      <c r="AF3380" s="60"/>
    </row>
    <row r="3381" spans="1:32">
      <c r="A3381" s="99" t="s">
        <v>816</v>
      </c>
      <c r="B3381" s="91">
        <v>15</v>
      </c>
      <c r="C3381" s="21" t="s">
        <v>850</v>
      </c>
      <c r="D3381" s="12">
        <v>150</v>
      </c>
      <c r="E3381" s="12">
        <v>0</v>
      </c>
      <c r="F3381" s="12">
        <v>0</v>
      </c>
      <c r="G3381" s="12">
        <v>0</v>
      </c>
      <c r="H3381" s="12">
        <v>0</v>
      </c>
      <c r="I3381" s="13">
        <v>60</v>
      </c>
      <c r="J3381" s="13">
        <v>30</v>
      </c>
      <c r="K3381" s="13">
        <v>0</v>
      </c>
      <c r="L3381" s="13">
        <v>0</v>
      </c>
      <c r="M3381" s="13">
        <v>0</v>
      </c>
      <c r="N3381" s="14">
        <f>D3381*$D$5</f>
        <v>210</v>
      </c>
      <c r="O3381" s="14">
        <f>E3381*$E$5</f>
        <v>0</v>
      </c>
      <c r="P3381" s="14">
        <f>F3381*$F$5</f>
        <v>0</v>
      </c>
      <c r="Q3381" s="14">
        <f>G3381*$G$5</f>
        <v>0</v>
      </c>
      <c r="R3381" s="14">
        <f>H3381*$H$5</f>
        <v>0</v>
      </c>
      <c r="S3381" s="14">
        <f>(N3381/100)*(I3381*$I$5)+(N3381/100)*(J3381*$J$5)</f>
        <v>283.5</v>
      </c>
      <c r="T3381" s="14">
        <f>(O3381/100)*(K3381*$K$5)</f>
        <v>0</v>
      </c>
      <c r="U3381" s="14">
        <f>(P3381/100)*(K3381*$K$5)+(P3381/100)*(L3381*$L$5)</f>
        <v>0</v>
      </c>
      <c r="V3381" s="14">
        <f>(Q3381/100)*(L3381*$L$5)</f>
        <v>0</v>
      </c>
      <c r="W3381" s="14">
        <f>(R3381/100)*(K3381*$K$5)+(R3381/100)*(L3381*$L$5)</f>
        <v>0</v>
      </c>
      <c r="X3381" s="14">
        <f t="shared" si="1056"/>
        <v>493.5</v>
      </c>
      <c r="Y3381" s="14">
        <f t="shared" si="1057"/>
        <v>0</v>
      </c>
      <c r="Z3381" s="14">
        <f t="shared" si="1058"/>
        <v>0</v>
      </c>
      <c r="AA3381" s="14">
        <f t="shared" si="1059"/>
        <v>0</v>
      </c>
      <c r="AB3381" s="14">
        <f>R3381+W3381</f>
        <v>0</v>
      </c>
      <c r="AC3381" s="15">
        <f t="shared" ref="AC3381:AC3393" si="1062">ROUND(X3381+Y3381+Z3381+AA3381+AB3381,1)</f>
        <v>493.5</v>
      </c>
      <c r="AD3381" s="48">
        <f>(ROUND(AC3381-AC3379,1)/AC3379)</f>
        <v>-6.6754916792738275E-2</v>
      </c>
      <c r="AE3381" s="113"/>
      <c r="AF3381" s="60"/>
    </row>
    <row r="3382" spans="1:32">
      <c r="A3382" s="99" t="s">
        <v>817</v>
      </c>
      <c r="B3382" s="91">
        <v>0</v>
      </c>
      <c r="C3382" s="21" t="s">
        <v>338</v>
      </c>
      <c r="D3382" s="12">
        <v>150</v>
      </c>
      <c r="E3382" s="12">
        <v>0</v>
      </c>
      <c r="F3382" s="12">
        <v>0</v>
      </c>
      <c r="G3382" s="12">
        <v>0</v>
      </c>
      <c r="H3382" s="12">
        <v>0</v>
      </c>
      <c r="I3382" s="13">
        <v>60</v>
      </c>
      <c r="J3382" s="13">
        <v>30</v>
      </c>
      <c r="K3382" s="13">
        <v>0</v>
      </c>
      <c r="L3382" s="13">
        <v>0</v>
      </c>
      <c r="M3382" s="13">
        <v>0</v>
      </c>
      <c r="N3382" s="14">
        <f>D3382*$D$6</f>
        <v>210</v>
      </c>
      <c r="O3382" s="14">
        <f>E3382*$E$6</f>
        <v>0</v>
      </c>
      <c r="P3382" s="14">
        <f>F3382*$F$6</f>
        <v>0</v>
      </c>
      <c r="Q3382" s="14">
        <f>G3382*$G$6</f>
        <v>0</v>
      </c>
      <c r="R3382" s="14">
        <f>H3382*$H$6</f>
        <v>0</v>
      </c>
      <c r="S3382" s="14">
        <f>(N3382/100)*(I3382*$I$6)+(N3382/100)*(J3382*$J$6)</f>
        <v>283.5</v>
      </c>
      <c r="T3382" s="14">
        <f>(O3382/100)*(K3382*$K$6)</f>
        <v>0</v>
      </c>
      <c r="U3382" s="14">
        <f>(P3382/100)*(K3382*$K$6)+(P3382/100)*(L3382*$L$6)</f>
        <v>0</v>
      </c>
      <c r="V3382" s="14">
        <f>(Q3382/100)*(L3382*$L$6)</f>
        <v>0</v>
      </c>
      <c r="W3382" s="14">
        <f>(R3382/100)*(K3382*$K$6)+(R3382/100)*(L3382*$L$6)</f>
        <v>0</v>
      </c>
      <c r="X3382" s="14">
        <f t="shared" si="1056"/>
        <v>493.5</v>
      </c>
      <c r="Y3382" s="14">
        <f t="shared" si="1057"/>
        <v>0</v>
      </c>
      <c r="Z3382" s="14">
        <f t="shared" si="1058"/>
        <v>0</v>
      </c>
      <c r="AA3382" s="14">
        <f t="shared" si="1059"/>
        <v>0</v>
      </c>
      <c r="AB3382" s="14">
        <f t="shared" ref="AB3382:AB3393" si="1063">R3382+W3382</f>
        <v>0</v>
      </c>
      <c r="AC3382" s="15">
        <f t="shared" si="1062"/>
        <v>493.5</v>
      </c>
      <c r="AD3382" s="48">
        <f>(ROUND(AC3382-AC3379,1)/AC3379)</f>
        <v>-6.6754916792738275E-2</v>
      </c>
      <c r="AE3382" s="113"/>
      <c r="AF3382" s="60"/>
    </row>
    <row r="3383" spans="1:32">
      <c r="A3383" s="99" t="s">
        <v>818</v>
      </c>
      <c r="B3383" s="91">
        <v>0</v>
      </c>
      <c r="C3383" s="21" t="s">
        <v>339</v>
      </c>
      <c r="D3383" s="12">
        <v>150</v>
      </c>
      <c r="E3383" s="12">
        <v>0</v>
      </c>
      <c r="F3383" s="12">
        <v>0</v>
      </c>
      <c r="G3383" s="12">
        <v>0</v>
      </c>
      <c r="H3383" s="12">
        <v>0</v>
      </c>
      <c r="I3383" s="13">
        <v>60</v>
      </c>
      <c r="J3383" s="13">
        <v>30</v>
      </c>
      <c r="K3383" s="13">
        <v>0</v>
      </c>
      <c r="L3383" s="13">
        <v>0</v>
      </c>
      <c r="M3383" s="13">
        <v>0</v>
      </c>
      <c r="N3383" s="14">
        <f>D3383*$D$7</f>
        <v>210</v>
      </c>
      <c r="O3383" s="14">
        <f>E3383*$E$7</f>
        <v>0</v>
      </c>
      <c r="P3383" s="14">
        <f>F3383*$F$7</f>
        <v>0</v>
      </c>
      <c r="Q3383" s="14">
        <f>G3383*$G$7</f>
        <v>0</v>
      </c>
      <c r="R3383" s="14">
        <f>H3383*$H$7</f>
        <v>0</v>
      </c>
      <c r="S3383" s="14">
        <f>(N3383/100)*(I3383*$I$7)+(N3383/100)*(J3383*$J$7)</f>
        <v>283.5</v>
      </c>
      <c r="T3383" s="14">
        <f>(O3383/100)*(K3383*$K$7)</f>
        <v>0</v>
      </c>
      <c r="U3383" s="14">
        <f>(P3383/100)*(K3383*$K$7)+(P3383/100)*(L3383*$L$7)</f>
        <v>0</v>
      </c>
      <c r="V3383" s="14">
        <f>(Q3383/100)*(L3383*$L$7)</f>
        <v>0</v>
      </c>
      <c r="W3383" s="14">
        <f>(R3383/100)*(K3383*$K$7)+(R3383/100)*(L3383*$L$7)</f>
        <v>0</v>
      </c>
      <c r="X3383" s="14">
        <f t="shared" si="1056"/>
        <v>493.5</v>
      </c>
      <c r="Y3383" s="14">
        <f t="shared" si="1057"/>
        <v>0</v>
      </c>
      <c r="Z3383" s="14">
        <f t="shared" si="1058"/>
        <v>0</v>
      </c>
      <c r="AA3383" s="14">
        <f t="shared" si="1059"/>
        <v>0</v>
      </c>
      <c r="AB3383" s="14">
        <f t="shared" si="1063"/>
        <v>0</v>
      </c>
      <c r="AC3383" s="15">
        <f t="shared" si="1062"/>
        <v>493.5</v>
      </c>
      <c r="AD3383" s="48">
        <f>(ROUND(AC3383-AC3379,1)/AC3379)</f>
        <v>-6.6754916792738275E-2</v>
      </c>
      <c r="AE3383" s="113"/>
      <c r="AF3383" s="60"/>
    </row>
    <row r="3384" spans="1:32">
      <c r="A3384" s="99" t="s">
        <v>667</v>
      </c>
      <c r="B3384" s="91"/>
      <c r="C3384" s="21" t="s">
        <v>340</v>
      </c>
      <c r="D3384" s="12">
        <v>150</v>
      </c>
      <c r="E3384" s="12">
        <v>0</v>
      </c>
      <c r="F3384" s="12">
        <v>0</v>
      </c>
      <c r="G3384" s="12">
        <v>0</v>
      </c>
      <c r="H3384" s="12">
        <v>0</v>
      </c>
      <c r="I3384" s="13">
        <v>60</v>
      </c>
      <c r="J3384" s="13">
        <v>30</v>
      </c>
      <c r="K3384" s="13">
        <v>0</v>
      </c>
      <c r="L3384" s="13">
        <v>0</v>
      </c>
      <c r="M3384" s="13">
        <v>0</v>
      </c>
      <c r="N3384" s="14">
        <f>D3384*$D$8</f>
        <v>210</v>
      </c>
      <c r="O3384" s="14">
        <f>E3384*$E$8</f>
        <v>0</v>
      </c>
      <c r="P3384" s="14">
        <f>F3384*$F$8</f>
        <v>0</v>
      </c>
      <c r="Q3384" s="14">
        <f>G3384*$G$8</f>
        <v>0</v>
      </c>
      <c r="R3384" s="14">
        <f>H3384*$H$8</f>
        <v>0</v>
      </c>
      <c r="S3384" s="14">
        <f>(N3384/100)*(I3384*$I$8)+(N3384/100)*(J3384*$J$8)</f>
        <v>283.5</v>
      </c>
      <c r="T3384" s="14">
        <f>(O3384/100)*(K3384*$K$8)</f>
        <v>0</v>
      </c>
      <c r="U3384" s="14">
        <f>(P3384/100)*(K3384*$K$8)+(P3384/100)*(L3384*$L$8)</f>
        <v>0</v>
      </c>
      <c r="V3384" s="14">
        <f>(Q3384/100)*(L3384*$L$8)</f>
        <v>0</v>
      </c>
      <c r="W3384" s="14">
        <f>(R3384/100)*(K3384*$K$8)+(R3384/100)*(L3384*$L$8)</f>
        <v>0</v>
      </c>
      <c r="X3384" s="14">
        <f t="shared" si="1056"/>
        <v>493.5</v>
      </c>
      <c r="Y3384" s="14">
        <f t="shared" si="1057"/>
        <v>0</v>
      </c>
      <c r="Z3384" s="14">
        <f t="shared" si="1058"/>
        <v>0</v>
      </c>
      <c r="AA3384" s="14">
        <f t="shared" si="1059"/>
        <v>0</v>
      </c>
      <c r="AB3384" s="14">
        <f t="shared" si="1063"/>
        <v>0</v>
      </c>
      <c r="AC3384" s="15">
        <f t="shared" si="1062"/>
        <v>493.5</v>
      </c>
      <c r="AD3384" s="48">
        <f>(ROUND(AC3384-AC3379,1)/AC3379)</f>
        <v>-6.6754916792738275E-2</v>
      </c>
      <c r="AE3384" s="113"/>
      <c r="AF3384" s="60"/>
    </row>
    <row r="3385" spans="1:32">
      <c r="A3385" s="99" t="s">
        <v>606</v>
      </c>
      <c r="B3385" s="91"/>
      <c r="C3385" s="21" t="s">
        <v>1</v>
      </c>
      <c r="D3385" s="12">
        <v>75</v>
      </c>
      <c r="E3385" s="12">
        <v>150</v>
      </c>
      <c r="F3385" s="12">
        <v>0</v>
      </c>
      <c r="G3385" s="12">
        <v>0</v>
      </c>
      <c r="H3385" s="12">
        <v>0</v>
      </c>
      <c r="I3385" s="13">
        <v>60</v>
      </c>
      <c r="J3385" s="13">
        <v>30</v>
      </c>
      <c r="K3385" s="13">
        <v>96</v>
      </c>
      <c r="L3385" s="13">
        <v>0</v>
      </c>
      <c r="M3385" s="13">
        <v>0</v>
      </c>
      <c r="N3385" s="14">
        <f>D3385*$D$9</f>
        <v>90</v>
      </c>
      <c r="O3385" s="14">
        <f>E3385*$E$9</f>
        <v>195</v>
      </c>
      <c r="P3385" s="14">
        <f>F3385*$F$9</f>
        <v>0</v>
      </c>
      <c r="Q3385" s="14">
        <f>G3385*$G$9</f>
        <v>0</v>
      </c>
      <c r="R3385" s="14">
        <f>H3385*$H$9</f>
        <v>0</v>
      </c>
      <c r="S3385" s="14">
        <f>(N3385/100)*(I3385*$I$9)+(N3385/100)*(J3385*$J$9)</f>
        <v>121.5</v>
      </c>
      <c r="T3385" s="14">
        <f>(O3385/100)*(K3385*$K$9)</f>
        <v>280.8</v>
      </c>
      <c r="U3385" s="14">
        <f>(P3385/100)*(K3385*$K$9)+(P3385/100)*(L3385*$L$9)</f>
        <v>0</v>
      </c>
      <c r="V3385" s="14">
        <f>(Q3385/100)*(L3385*$L$9)</f>
        <v>0</v>
      </c>
      <c r="W3385" s="14">
        <f>(R3385/100)*(K3385*$K$9)+(R3385/100)*(L3385*$L$9)</f>
        <v>0</v>
      </c>
      <c r="X3385" s="14">
        <f t="shared" si="1056"/>
        <v>211.5</v>
      </c>
      <c r="Y3385" s="14">
        <f t="shared" si="1057"/>
        <v>475.8</v>
      </c>
      <c r="Z3385" s="14">
        <f t="shared" si="1058"/>
        <v>0</v>
      </c>
      <c r="AA3385" s="14">
        <f t="shared" si="1059"/>
        <v>0</v>
      </c>
      <c r="AB3385" s="14">
        <f t="shared" si="1063"/>
        <v>0</v>
      </c>
      <c r="AC3385" s="15">
        <f t="shared" si="1062"/>
        <v>687.3</v>
      </c>
      <c r="AD3385" s="48">
        <f>(ROUND(AC3385-AC3379,1)/AC3379)</f>
        <v>0.29973524962178522</v>
      </c>
      <c r="AE3385" s="113"/>
      <c r="AF3385" s="60"/>
    </row>
    <row r="3386" spans="1:32">
      <c r="A3386" s="99" t="s">
        <v>845</v>
      </c>
      <c r="B3386" s="91"/>
      <c r="C3386" s="21" t="s">
        <v>2</v>
      </c>
      <c r="D3386" s="12">
        <v>75</v>
      </c>
      <c r="E3386" s="12">
        <v>0</v>
      </c>
      <c r="F3386" s="12">
        <v>150</v>
      </c>
      <c r="G3386" s="12">
        <v>0</v>
      </c>
      <c r="H3386" s="12">
        <v>0</v>
      </c>
      <c r="I3386" s="13">
        <v>60</v>
      </c>
      <c r="J3386" s="13">
        <v>30</v>
      </c>
      <c r="K3386" s="13">
        <v>48</v>
      </c>
      <c r="L3386" s="13">
        <v>48</v>
      </c>
      <c r="M3386" s="13">
        <v>0</v>
      </c>
      <c r="N3386" s="14">
        <f>D3386*$D$10</f>
        <v>90</v>
      </c>
      <c r="O3386" s="14">
        <f>E3386*$E$10</f>
        <v>0</v>
      </c>
      <c r="P3386" s="14">
        <f>F3386*$F$10</f>
        <v>195</v>
      </c>
      <c r="Q3386" s="14">
        <f>G3386*$G$10</f>
        <v>0</v>
      </c>
      <c r="R3386" s="14">
        <f>H3386*$H$10</f>
        <v>0</v>
      </c>
      <c r="S3386" s="14">
        <f>(N3386/100)*(I3386*$I$10)+(N3386/100)*(J3386*$J$10)</f>
        <v>121.5</v>
      </c>
      <c r="T3386" s="14">
        <f>(O3386/100)*(K3386*$J$10)</f>
        <v>0</v>
      </c>
      <c r="U3386" s="14">
        <f>(P3386/100)*(K3386*$K$10)+(P3386/100)*(L3386*$L$10)</f>
        <v>280.8</v>
      </c>
      <c r="V3386" s="14">
        <f>(Q3386/100)*(L3386*$L$10)</f>
        <v>0</v>
      </c>
      <c r="W3386" s="14">
        <f>(R3386/100)*(K3386*$K$10)+(R3386/100)*(L3386*$L$10)</f>
        <v>0</v>
      </c>
      <c r="X3386" s="14">
        <f t="shared" si="1056"/>
        <v>211.5</v>
      </c>
      <c r="Y3386" s="14">
        <f t="shared" si="1057"/>
        <v>0</v>
      </c>
      <c r="Z3386" s="14">
        <f t="shared" si="1058"/>
        <v>475.8</v>
      </c>
      <c r="AA3386" s="14">
        <f t="shared" si="1059"/>
        <v>0</v>
      </c>
      <c r="AB3386" s="14">
        <f t="shared" si="1063"/>
        <v>0</v>
      </c>
      <c r="AC3386" s="15">
        <f t="shared" si="1062"/>
        <v>687.3</v>
      </c>
      <c r="AD3386" s="48">
        <f>(ROUND(AC3386-AC3379,1)/AC3379)</f>
        <v>0.29973524962178522</v>
      </c>
      <c r="AE3386" s="113"/>
      <c r="AF3386" s="60"/>
    </row>
    <row r="3387" spans="1:32">
      <c r="A3387" s="99" t="s">
        <v>846</v>
      </c>
      <c r="B3387" s="91"/>
      <c r="C3387" s="21" t="s">
        <v>3</v>
      </c>
      <c r="D3387" s="12">
        <v>75</v>
      </c>
      <c r="E3387" s="12">
        <v>0</v>
      </c>
      <c r="F3387" s="12">
        <v>0</v>
      </c>
      <c r="G3387" s="12">
        <v>150</v>
      </c>
      <c r="H3387" s="12">
        <v>0</v>
      </c>
      <c r="I3387" s="13">
        <v>60</v>
      </c>
      <c r="J3387" s="13">
        <v>30</v>
      </c>
      <c r="K3387" s="13">
        <v>0</v>
      </c>
      <c r="L3387" s="13">
        <v>96</v>
      </c>
      <c r="M3387" s="13">
        <v>0</v>
      </c>
      <c r="N3387" s="14">
        <f>D3387*$D$11</f>
        <v>90</v>
      </c>
      <c r="O3387" s="14">
        <f>E3387*$E$11</f>
        <v>0</v>
      </c>
      <c r="P3387" s="14">
        <f>F3387*$F$11</f>
        <v>0</v>
      </c>
      <c r="Q3387" s="14">
        <f>G3387*$G$11</f>
        <v>195</v>
      </c>
      <c r="R3387" s="14">
        <f>H3387*$H$11</f>
        <v>0</v>
      </c>
      <c r="S3387" s="14">
        <f>(N3387/100)*(I3387*$I$11)+(N3387/100)*(J3387*$J$11)</f>
        <v>121.5</v>
      </c>
      <c r="T3387" s="14">
        <f>(O3387/100)*(K3387*$K$11)</f>
        <v>0</v>
      </c>
      <c r="U3387" s="14">
        <f>(P3387/100)*(K3387*$K$11)+(P3387/100)*(L3387*$L$11)</f>
        <v>0</v>
      </c>
      <c r="V3387" s="14">
        <f>(Q3387/100)*(L3387*$L$11)</f>
        <v>280.8</v>
      </c>
      <c r="W3387" s="14">
        <f>(R3387/100)*(K3387*$K$11)+(R3387/100)*(L3387*$L$11)</f>
        <v>0</v>
      </c>
      <c r="X3387" s="14">
        <f t="shared" si="1056"/>
        <v>211.5</v>
      </c>
      <c r="Y3387" s="14">
        <f t="shared" si="1057"/>
        <v>0</v>
      </c>
      <c r="Z3387" s="14">
        <f t="shared" si="1058"/>
        <v>0</v>
      </c>
      <c r="AA3387" s="14">
        <f t="shared" si="1059"/>
        <v>475.8</v>
      </c>
      <c r="AB3387" s="14">
        <f t="shared" si="1063"/>
        <v>0</v>
      </c>
      <c r="AC3387" s="15">
        <f t="shared" si="1062"/>
        <v>687.3</v>
      </c>
      <c r="AD3387" s="48">
        <f>(ROUND(AC3387-AC3379,1)/AC3379)</f>
        <v>0.29973524962178522</v>
      </c>
      <c r="AE3387" s="113"/>
      <c r="AF3387" s="60"/>
    </row>
    <row r="3388" spans="1:32">
      <c r="A3388" s="99" t="s">
        <v>847</v>
      </c>
      <c r="B3388" s="91"/>
      <c r="C3388" s="21" t="s">
        <v>4</v>
      </c>
      <c r="D3388" s="12">
        <v>75</v>
      </c>
      <c r="E3388" s="12">
        <v>0</v>
      </c>
      <c r="F3388" s="12">
        <v>0</v>
      </c>
      <c r="G3388" s="12">
        <v>0</v>
      </c>
      <c r="H3388" s="12">
        <v>150</v>
      </c>
      <c r="I3388" s="13">
        <v>60</v>
      </c>
      <c r="J3388" s="13">
        <v>30</v>
      </c>
      <c r="K3388" s="13">
        <v>48</v>
      </c>
      <c r="L3388" s="13">
        <v>48</v>
      </c>
      <c r="M3388" s="13">
        <v>0</v>
      </c>
      <c r="N3388" s="14">
        <f>D3388*$D$12</f>
        <v>90</v>
      </c>
      <c r="O3388" s="14">
        <f>E3388*$E$12</f>
        <v>0</v>
      </c>
      <c r="P3388" s="14">
        <f>F3388*$F$12</f>
        <v>0</v>
      </c>
      <c r="Q3388" s="14">
        <f>G3388*$G$12</f>
        <v>0</v>
      </c>
      <c r="R3388" s="14">
        <f>H3388*$H$12</f>
        <v>195</v>
      </c>
      <c r="S3388" s="14">
        <f>(N3388/100)*(I3388*$I$12)+(N3388/100)*(J3388*$J$12)</f>
        <v>121.5</v>
      </c>
      <c r="T3388" s="14">
        <f>(O3388/100)*(K3388*$K$12)</f>
        <v>0</v>
      </c>
      <c r="U3388" s="14">
        <f>(P3388/100)*(K3388*$K$12)+(P3388/100)*(L3388*$L$12)</f>
        <v>0</v>
      </c>
      <c r="V3388" s="14">
        <f>(Q3388/100)*(L3388*$L$12)</f>
        <v>0</v>
      </c>
      <c r="W3388" s="14">
        <f>(R3388/100)*(K3388*$K$12)+(R3388/100)*(L3388*$L$12)</f>
        <v>280.8</v>
      </c>
      <c r="X3388" s="14">
        <f t="shared" si="1056"/>
        <v>211.5</v>
      </c>
      <c r="Y3388" s="14">
        <f t="shared" si="1057"/>
        <v>0</v>
      </c>
      <c r="Z3388" s="14">
        <f t="shared" si="1058"/>
        <v>0</v>
      </c>
      <c r="AA3388" s="14">
        <f t="shared" si="1059"/>
        <v>0</v>
      </c>
      <c r="AB3388" s="14">
        <f t="shared" si="1063"/>
        <v>475.8</v>
      </c>
      <c r="AC3388" s="15">
        <f t="shared" si="1062"/>
        <v>687.3</v>
      </c>
      <c r="AD3388" s="48">
        <f>(ROUND(AC3388-AC3379,1)/AC3379)</f>
        <v>0.29973524962178522</v>
      </c>
      <c r="AE3388" s="113"/>
      <c r="AF3388" s="60"/>
    </row>
    <row r="3389" spans="1:32">
      <c r="A3389" s="99" t="s">
        <v>848</v>
      </c>
      <c r="B3389" s="91"/>
      <c r="C3389" s="21" t="s">
        <v>328</v>
      </c>
      <c r="D3389" s="12">
        <v>150</v>
      </c>
      <c r="E3389" s="12">
        <v>0</v>
      </c>
      <c r="F3389" s="12">
        <v>0</v>
      </c>
      <c r="G3389" s="12">
        <v>0</v>
      </c>
      <c r="H3389" s="12">
        <v>0</v>
      </c>
      <c r="I3389" s="13">
        <v>60</v>
      </c>
      <c r="J3389" s="13">
        <v>30</v>
      </c>
      <c r="K3389" s="13">
        <v>0</v>
      </c>
      <c r="L3389" s="13">
        <v>0</v>
      </c>
      <c r="M3389" s="13">
        <v>78</v>
      </c>
      <c r="N3389" s="14">
        <f>D3389*$D$13</f>
        <v>195</v>
      </c>
      <c r="O3389" s="14">
        <f>E3389*$E$13</f>
        <v>0</v>
      </c>
      <c r="P3389" s="14">
        <f>F3389*$F$13</f>
        <v>0</v>
      </c>
      <c r="Q3389" s="14">
        <f>G3389*$G$13</f>
        <v>0</v>
      </c>
      <c r="R3389" s="14">
        <f>H3389*$H$13</f>
        <v>0</v>
      </c>
      <c r="S3389" s="14">
        <f>(N3389/100)*(I3389*$I$14)+(N3389/100)*(J3389*$J$14)+(N3389/100)*(M3389*$M$14)</f>
        <v>491.4</v>
      </c>
      <c r="T3389" s="14">
        <f>(O3389/100)*(K3389*$K$13)+(O3389/100)*(M3389*$M$13)</f>
        <v>0</v>
      </c>
      <c r="U3389" s="14">
        <f>(P3389/100)*(K3389*$K$13)+(P3389/100)*(L3389*$L$13)+(P3389/100)*(M3389*$M$13)</f>
        <v>0</v>
      </c>
      <c r="V3389" s="14">
        <f>(Q3389/100)*(L3389*$L$13)+(Q3389/100)*(M3389*$M$13)</f>
        <v>0</v>
      </c>
      <c r="W3389" s="14">
        <f>(R3389/100)*(K3389*$K$13)+(R3389/100)*(L3389*$L$13)+(R3389/100)*(M3389*$M$13)</f>
        <v>0</v>
      </c>
      <c r="X3389" s="14">
        <f t="shared" si="1056"/>
        <v>686.4</v>
      </c>
      <c r="Y3389" s="14">
        <f t="shared" si="1057"/>
        <v>0</v>
      </c>
      <c r="Z3389" s="14">
        <f t="shared" si="1058"/>
        <v>0</v>
      </c>
      <c r="AA3389" s="14">
        <f t="shared" si="1059"/>
        <v>0</v>
      </c>
      <c r="AB3389" s="14">
        <f t="shared" si="1063"/>
        <v>0</v>
      </c>
      <c r="AC3389" s="15">
        <f t="shared" si="1062"/>
        <v>686.4</v>
      </c>
      <c r="AD3389" s="48">
        <f>(ROUND(AC3389-AC3379,1)/AC3379)</f>
        <v>0.29803328290468989</v>
      </c>
      <c r="AE3389" s="113"/>
      <c r="AF3389" s="60"/>
    </row>
    <row r="3390" spans="1:32">
      <c r="A3390" s="99" t="s">
        <v>849</v>
      </c>
      <c r="B3390" s="91"/>
      <c r="C3390" s="21" t="s">
        <v>329</v>
      </c>
      <c r="D3390" s="12">
        <v>150</v>
      </c>
      <c r="E3390" s="12">
        <v>0</v>
      </c>
      <c r="F3390" s="12">
        <v>0</v>
      </c>
      <c r="G3390" s="12">
        <v>0</v>
      </c>
      <c r="H3390" s="12">
        <v>0</v>
      </c>
      <c r="I3390" s="13">
        <v>60</v>
      </c>
      <c r="J3390" s="13">
        <v>30</v>
      </c>
      <c r="K3390" s="13">
        <v>78</v>
      </c>
      <c r="L3390" s="13">
        <v>0</v>
      </c>
      <c r="M3390" s="13">
        <v>0</v>
      </c>
      <c r="N3390" s="14">
        <f>D3390*$D$14</f>
        <v>195</v>
      </c>
      <c r="O3390" s="14">
        <f>E3390*$E$14</f>
        <v>0</v>
      </c>
      <c r="P3390" s="14">
        <f>F3390*$F$14</f>
        <v>0</v>
      </c>
      <c r="Q3390" s="14">
        <f>G3390*$G$14</f>
        <v>0</v>
      </c>
      <c r="R3390" s="14">
        <f>H3390*$H$14</f>
        <v>0</v>
      </c>
      <c r="S3390" s="14">
        <f>(N3390/100)*(I3390*$I$14)+(N3390/100)*(J3390*$J$14)+(N3390/100)*(K3390*$K$14)</f>
        <v>491.4</v>
      </c>
      <c r="T3390" s="14">
        <f>(O3390/100)*(K3390*$K$14)</f>
        <v>0</v>
      </c>
      <c r="U3390" s="14">
        <f>(P3390/100)*(K3390*$K$14)+(P3390/100)*(L3390*$L$14)</f>
        <v>0</v>
      </c>
      <c r="V3390" s="14">
        <f>(Q3390/100)*(L3390*$L$14)</f>
        <v>0</v>
      </c>
      <c r="W3390" s="14">
        <f>(R3390/100)*(K3390*$L$14)+(R3390/100)*(L3390*$M$14)</f>
        <v>0</v>
      </c>
      <c r="X3390" s="14">
        <f t="shared" si="1056"/>
        <v>686.4</v>
      </c>
      <c r="Y3390" s="14">
        <f t="shared" si="1057"/>
        <v>0</v>
      </c>
      <c r="Z3390" s="14">
        <f t="shared" si="1058"/>
        <v>0</v>
      </c>
      <c r="AA3390" s="14">
        <f t="shared" si="1059"/>
        <v>0</v>
      </c>
      <c r="AB3390" s="14">
        <f t="shared" si="1063"/>
        <v>0</v>
      </c>
      <c r="AC3390" s="15">
        <f t="shared" si="1062"/>
        <v>686.4</v>
      </c>
      <c r="AD3390" s="48">
        <f>(ROUND(AC3390-AC3379,1)/AC3379)</f>
        <v>0.29803328290468989</v>
      </c>
      <c r="AE3390" s="113"/>
      <c r="AF3390" s="60"/>
    </row>
    <row r="3391" spans="1:32">
      <c r="A3391" s="99"/>
      <c r="B3391" s="91"/>
      <c r="C3391" s="21" t="s">
        <v>330</v>
      </c>
      <c r="D3391" s="12">
        <v>150</v>
      </c>
      <c r="E3391" s="12">
        <v>0</v>
      </c>
      <c r="F3391" s="12">
        <v>0</v>
      </c>
      <c r="G3391" s="12">
        <v>0</v>
      </c>
      <c r="H3391" s="12">
        <v>0</v>
      </c>
      <c r="I3391" s="13">
        <v>60</v>
      </c>
      <c r="J3391" s="13">
        <v>30</v>
      </c>
      <c r="K3391" s="13">
        <v>0</v>
      </c>
      <c r="L3391" s="13">
        <v>78</v>
      </c>
      <c r="M3391" s="13">
        <v>0</v>
      </c>
      <c r="N3391" s="14">
        <f>D3391*$D$15</f>
        <v>195</v>
      </c>
      <c r="O3391" s="14">
        <f>E3391*$E$15</f>
        <v>0</v>
      </c>
      <c r="P3391" s="14">
        <f>F3391*$F$15</f>
        <v>0</v>
      </c>
      <c r="Q3391" s="14">
        <f>G3391*$G$15</f>
        <v>0</v>
      </c>
      <c r="R3391" s="14">
        <f>H3391*$H$15</f>
        <v>0</v>
      </c>
      <c r="S3391" s="14">
        <f>(N3391/100)*(I3391*$I$15)+(N3391/100)*(J3391*$J$15)+(N3391/100)*(L3391*$L$15)</f>
        <v>491.4</v>
      </c>
      <c r="T3391" s="14">
        <f>(O3391/100)*(K3391*$K$15)</f>
        <v>0</v>
      </c>
      <c r="U3391" s="14">
        <f>(P3391/100)*(K3391*$K$15)+(P3391/100)*(L3391*$L$15)</f>
        <v>0</v>
      </c>
      <c r="V3391" s="14">
        <f>(Q3391/100)*(L3391*$L$15)</f>
        <v>0</v>
      </c>
      <c r="W3391" s="14">
        <f>(R3391/100)*(K3391*$K$15)+(R3391/100)*(L3391*$L$15)</f>
        <v>0</v>
      </c>
      <c r="X3391" s="14">
        <f t="shared" si="1056"/>
        <v>686.4</v>
      </c>
      <c r="Y3391" s="14">
        <f t="shared" si="1057"/>
        <v>0</v>
      </c>
      <c r="Z3391" s="14">
        <f t="shared" si="1058"/>
        <v>0</v>
      </c>
      <c r="AA3391" s="14">
        <f t="shared" si="1059"/>
        <v>0</v>
      </c>
      <c r="AB3391" s="14">
        <f t="shared" si="1063"/>
        <v>0</v>
      </c>
      <c r="AC3391" s="15">
        <f t="shared" si="1062"/>
        <v>686.4</v>
      </c>
      <c r="AD3391" s="48">
        <f>(ROUND(AC3391-AC3379,1)/AC3379)</f>
        <v>0.29803328290468989</v>
      </c>
      <c r="AE3391" s="113"/>
      <c r="AF3391" s="60"/>
    </row>
    <row r="3392" spans="1:32">
      <c r="A3392" s="99"/>
      <c r="B3392" s="91"/>
      <c r="C3392" s="21" t="s">
        <v>326</v>
      </c>
      <c r="D3392" s="12">
        <v>150</v>
      </c>
      <c r="E3392" s="12">
        <v>0</v>
      </c>
      <c r="F3392" s="12">
        <v>0</v>
      </c>
      <c r="G3392" s="12">
        <v>0</v>
      </c>
      <c r="H3392" s="12">
        <v>0</v>
      </c>
      <c r="I3392" s="13">
        <v>60</v>
      </c>
      <c r="J3392" s="13">
        <v>62</v>
      </c>
      <c r="K3392" s="13">
        <v>0</v>
      </c>
      <c r="L3392" s="13">
        <v>0</v>
      </c>
      <c r="M3392" s="13">
        <v>0</v>
      </c>
      <c r="N3392" s="14">
        <f>D3392*$D$16</f>
        <v>195</v>
      </c>
      <c r="O3392" s="14">
        <f>E3392*$E$16</f>
        <v>0</v>
      </c>
      <c r="P3392" s="14">
        <f>F3392*$F$16</f>
        <v>0</v>
      </c>
      <c r="Q3392" s="14">
        <f>G3392*$G$16</f>
        <v>0</v>
      </c>
      <c r="R3392" s="14">
        <f>H3392*$H$16</f>
        <v>0</v>
      </c>
      <c r="S3392" s="14">
        <f>(N3392/100)*(I3392*$I$16)+(N3392/100)*(J3392*$J$16)</f>
        <v>395.07</v>
      </c>
      <c r="T3392" s="14">
        <f>(O3392/100)*(K3392*$K$16)</f>
        <v>0</v>
      </c>
      <c r="U3392" s="14">
        <f>(P3392/100)*(K3392*$K$16)+(P3392/100)*(L3392*$L$16)</f>
        <v>0</v>
      </c>
      <c r="V3392" s="14">
        <f>(Q3392/100)*(L3392*$L$16)</f>
        <v>0</v>
      </c>
      <c r="W3392" s="14">
        <f>(R3392/100)*(K3392*$K$16)+(R3392/100)*(L3392*$L$16)</f>
        <v>0</v>
      </c>
      <c r="X3392" s="14">
        <f t="shared" si="1056"/>
        <v>590.06999999999994</v>
      </c>
      <c r="Y3392" s="14">
        <f t="shared" si="1057"/>
        <v>0</v>
      </c>
      <c r="Z3392" s="14">
        <f t="shared" si="1058"/>
        <v>0</v>
      </c>
      <c r="AA3392" s="14">
        <f t="shared" si="1059"/>
        <v>0</v>
      </c>
      <c r="AB3392" s="14">
        <f t="shared" si="1063"/>
        <v>0</v>
      </c>
      <c r="AC3392" s="15">
        <f t="shared" si="1062"/>
        <v>590.1</v>
      </c>
      <c r="AD3392" s="48">
        <f>(ROUND(AC3392-AC3379,1)/AC3379)</f>
        <v>0.11592284417549169</v>
      </c>
      <c r="AE3392" s="113"/>
      <c r="AF3392" s="60"/>
    </row>
    <row r="3393" spans="1:32">
      <c r="A3393" s="99"/>
      <c r="B3393" s="91"/>
      <c r="C3393" s="21" t="s">
        <v>327</v>
      </c>
      <c r="D3393" s="12">
        <v>150</v>
      </c>
      <c r="E3393" s="12">
        <v>0</v>
      </c>
      <c r="F3393" s="12">
        <v>0</v>
      </c>
      <c r="G3393" s="12">
        <v>0</v>
      </c>
      <c r="H3393" s="12">
        <v>0</v>
      </c>
      <c r="I3393" s="13">
        <v>90</v>
      </c>
      <c r="J3393" s="13">
        <v>30</v>
      </c>
      <c r="K3393" s="13">
        <v>0</v>
      </c>
      <c r="L3393" s="13">
        <v>0</v>
      </c>
      <c r="M3393" s="13">
        <v>0</v>
      </c>
      <c r="N3393" s="14">
        <f>D3393*$D$17</f>
        <v>195</v>
      </c>
      <c r="O3393" s="14">
        <f>E3393*$E$17</f>
        <v>0</v>
      </c>
      <c r="P3393" s="14">
        <f>F3393*$F$17</f>
        <v>0</v>
      </c>
      <c r="Q3393" s="14">
        <f>G3393*$G$17</f>
        <v>0</v>
      </c>
      <c r="R3393" s="14">
        <f>H3393*$H$17</f>
        <v>0</v>
      </c>
      <c r="S3393" s="14">
        <f>(N3393/100)*(I3393*$I$17)+(N3393/100)*(J3393*$J$17)</f>
        <v>462.14999999999992</v>
      </c>
      <c r="T3393" s="14">
        <f>(O3393/100)*(K3393*$K$17)</f>
        <v>0</v>
      </c>
      <c r="U3393" s="14">
        <f>(P3393/100)*(K3393*$K$17)+(P3393/100)*(L3393*$L$17)</f>
        <v>0</v>
      </c>
      <c r="V3393" s="14">
        <f>(Q3393/100)*(L3393*$L$17)</f>
        <v>0</v>
      </c>
      <c r="W3393" s="14">
        <f>(R3393/100)*(K3393*$K$17)+(R3393/100)*(L3393*$L$17)</f>
        <v>0</v>
      </c>
      <c r="X3393" s="14">
        <f t="shared" si="1056"/>
        <v>657.14999999999986</v>
      </c>
      <c r="Y3393" s="14">
        <f t="shared" si="1057"/>
        <v>0</v>
      </c>
      <c r="Z3393" s="14">
        <f t="shared" si="1058"/>
        <v>0</v>
      </c>
      <c r="AA3393" s="14">
        <f t="shared" si="1059"/>
        <v>0</v>
      </c>
      <c r="AB3393" s="14">
        <f t="shared" si="1063"/>
        <v>0</v>
      </c>
      <c r="AC3393" s="15">
        <f t="shared" si="1062"/>
        <v>657.2</v>
      </c>
      <c r="AD3393" s="48">
        <f>(ROUND(AC3393-AC3379,1)/AC3379)</f>
        <v>0.24281391830559762</v>
      </c>
      <c r="AE3393" s="113"/>
      <c r="AF3393" s="60"/>
    </row>
    <row r="3394" spans="1:32">
      <c r="A3394" s="106" t="s">
        <v>0</v>
      </c>
      <c r="B3394" s="92" t="s">
        <v>896</v>
      </c>
      <c r="C3394" s="50" t="s">
        <v>242</v>
      </c>
      <c r="D3394" s="11">
        <v>162</v>
      </c>
      <c r="E3394" s="11">
        <v>0</v>
      </c>
      <c r="F3394" s="11">
        <v>0</v>
      </c>
      <c r="G3394" s="11">
        <v>0</v>
      </c>
      <c r="H3394" s="11">
        <v>0</v>
      </c>
      <c r="I3394" s="51">
        <v>70</v>
      </c>
      <c r="J3394" s="51">
        <v>10</v>
      </c>
      <c r="K3394" s="51">
        <v>0</v>
      </c>
      <c r="L3394" s="51">
        <v>0</v>
      </c>
      <c r="M3394" s="51">
        <v>0</v>
      </c>
      <c r="N3394" s="52">
        <f>D3394*$D$3</f>
        <v>243</v>
      </c>
      <c r="O3394" s="52">
        <f>E3394*$E$3</f>
        <v>0</v>
      </c>
      <c r="P3394" s="52">
        <f>F3394*$F$3</f>
        <v>0</v>
      </c>
      <c r="Q3394" s="52">
        <f>G3394*$G$3</f>
        <v>0</v>
      </c>
      <c r="R3394" s="52">
        <f>H3394*$H$3</f>
        <v>0</v>
      </c>
      <c r="S3394" s="52">
        <f>(N3394/100)*(I3394*$I$3)+(N3394/100)*(J3394*$J$3)</f>
        <v>291.60000000000002</v>
      </c>
      <c r="T3394" s="52">
        <f>(O3394/100)*(K3394*$K$3)</f>
        <v>0</v>
      </c>
      <c r="U3394" s="52">
        <f>(P3394/100)*(K3394*$K$3)+(P3394/100)*(L3394*$L$3)</f>
        <v>0</v>
      </c>
      <c r="V3394" s="52">
        <f>(Q3394/100)*(L3394*$L$3)</f>
        <v>0</v>
      </c>
      <c r="W3394" s="52">
        <f>(R3394/100)*(K3394*$K$3)+(R3394/100)*(L3394*$L$3)</f>
        <v>0</v>
      </c>
      <c r="X3394" s="52">
        <f t="shared" ref="X3394:X3408" si="1064">N3394+S3394</f>
        <v>534.6</v>
      </c>
      <c r="Y3394" s="52">
        <f t="shared" ref="Y3394:Y3408" si="1065">O3394+T3394</f>
        <v>0</v>
      </c>
      <c r="Z3394" s="52">
        <f t="shared" ref="Z3394:Z3408" si="1066">P3394+U3394</f>
        <v>0</v>
      </c>
      <c r="AA3394" s="52">
        <f t="shared" ref="AA3394:AA3408" si="1067">Q3394+V3394</f>
        <v>0</v>
      </c>
      <c r="AB3394" s="52">
        <f>R3394+W3394</f>
        <v>0</v>
      </c>
      <c r="AC3394" s="53">
        <f>ROUND(X3394+Y3394+Z3394+AA3394+AB3394,1)</f>
        <v>534.6</v>
      </c>
      <c r="AD3394" s="58"/>
      <c r="AE3394" s="113"/>
      <c r="AF3394" s="60"/>
    </row>
    <row r="3395" spans="1:32">
      <c r="A3395" s="99" t="s">
        <v>815</v>
      </c>
      <c r="B3395" s="93">
        <v>36</v>
      </c>
      <c r="C3395" s="21" t="s">
        <v>325</v>
      </c>
      <c r="D3395" s="12">
        <v>162</v>
      </c>
      <c r="E3395" s="12">
        <v>0</v>
      </c>
      <c r="F3395" s="12">
        <v>0</v>
      </c>
      <c r="G3395" s="12">
        <v>0</v>
      </c>
      <c r="H3395" s="12">
        <v>0</v>
      </c>
      <c r="I3395" s="13">
        <v>80</v>
      </c>
      <c r="J3395" s="13">
        <v>30</v>
      </c>
      <c r="K3395" s="13">
        <v>0</v>
      </c>
      <c r="L3395" s="13">
        <v>0</v>
      </c>
      <c r="M3395" s="13">
        <v>0</v>
      </c>
      <c r="N3395" s="14">
        <f>D3395*$D$4</f>
        <v>210.6</v>
      </c>
      <c r="O3395" s="14">
        <f>E3395*$E$4</f>
        <v>0</v>
      </c>
      <c r="P3395" s="14">
        <f>F3395*$F$4</f>
        <v>0</v>
      </c>
      <c r="Q3395" s="14">
        <f>G3395*$G$4</f>
        <v>0</v>
      </c>
      <c r="R3395" s="14">
        <f>H3395*$H$4</f>
        <v>0</v>
      </c>
      <c r="S3395" s="14">
        <f>(N3395/100)*(I3395*$I$4)+(N3395/100)*(J3395*$J$4)</f>
        <v>416.988</v>
      </c>
      <c r="T3395" s="14">
        <f>(O3395/100)*(K3395*$K$4)</f>
        <v>0</v>
      </c>
      <c r="U3395" s="14">
        <f>(P3395/100)*(K3395*$K$4)+(P3395/100)*(L3395*$L$4)</f>
        <v>0</v>
      </c>
      <c r="V3395" s="14">
        <f>(Q3395/100)*(L3395*$L$4)</f>
        <v>0</v>
      </c>
      <c r="W3395" s="14">
        <f>(R3395/100)*(K3395*$K$4)+(R3395/100)*(L3395*$L$4)</f>
        <v>0</v>
      </c>
      <c r="X3395" s="14">
        <f t="shared" si="1064"/>
        <v>627.58799999999997</v>
      </c>
      <c r="Y3395" s="14">
        <f t="shared" si="1065"/>
        <v>0</v>
      </c>
      <c r="Z3395" s="14">
        <f t="shared" si="1066"/>
        <v>0</v>
      </c>
      <c r="AA3395" s="14">
        <f t="shared" si="1067"/>
        <v>0</v>
      </c>
      <c r="AB3395" s="14">
        <f>R3395+W3395</f>
        <v>0</v>
      </c>
      <c r="AC3395" s="15">
        <f>ROUND(X3395+Y3395+Z3395+AA3395+AB3395,1)</f>
        <v>627.6</v>
      </c>
      <c r="AD3395" s="48">
        <f>(ROUND(AC3395-AC3394,1)/AC3394)</f>
        <v>0.17396184062850728</v>
      </c>
      <c r="AE3395" s="113" t="s">
        <v>814</v>
      </c>
      <c r="AF3395" s="60"/>
    </row>
    <row r="3396" spans="1:32">
      <c r="A3396" s="99" t="s">
        <v>816</v>
      </c>
      <c r="B3396" s="93">
        <v>10</v>
      </c>
      <c r="C3396" s="21" t="s">
        <v>850</v>
      </c>
      <c r="D3396" s="12">
        <v>162</v>
      </c>
      <c r="E3396" s="12">
        <v>0</v>
      </c>
      <c r="F3396" s="12">
        <v>0</v>
      </c>
      <c r="G3396" s="12">
        <v>0</v>
      </c>
      <c r="H3396" s="12">
        <v>0</v>
      </c>
      <c r="I3396" s="13">
        <v>70</v>
      </c>
      <c r="J3396" s="13">
        <v>10</v>
      </c>
      <c r="K3396" s="13">
        <v>0</v>
      </c>
      <c r="L3396" s="13">
        <v>0</v>
      </c>
      <c r="M3396" s="13">
        <v>0</v>
      </c>
      <c r="N3396" s="14">
        <f>D3396*$D$5</f>
        <v>226.79999999999998</v>
      </c>
      <c r="O3396" s="14">
        <f>E3396*$E$5</f>
        <v>0</v>
      </c>
      <c r="P3396" s="14">
        <f>F3396*$F$5</f>
        <v>0</v>
      </c>
      <c r="Q3396" s="14">
        <f>G3396*$G$5</f>
        <v>0</v>
      </c>
      <c r="R3396" s="14">
        <f>H3396*$H$5</f>
        <v>0</v>
      </c>
      <c r="S3396" s="14">
        <f>(N3396/100)*(I3396*$I$5)+(N3396/100)*(J3396*$J$5)</f>
        <v>272.15999999999997</v>
      </c>
      <c r="T3396" s="14">
        <f>(O3396/100)*(K3396*$K$5)</f>
        <v>0</v>
      </c>
      <c r="U3396" s="14">
        <f>(P3396/100)*(K3396*$K$5)+(P3396/100)*(L3396*$L$5)</f>
        <v>0</v>
      </c>
      <c r="V3396" s="14">
        <f>(Q3396/100)*(L3396*$L$5)</f>
        <v>0</v>
      </c>
      <c r="W3396" s="14">
        <f>(R3396/100)*(K3396*$K$5)+(R3396/100)*(L3396*$L$5)</f>
        <v>0</v>
      </c>
      <c r="X3396" s="14">
        <f t="shared" si="1064"/>
        <v>498.95999999999992</v>
      </c>
      <c r="Y3396" s="14">
        <f t="shared" si="1065"/>
        <v>0</v>
      </c>
      <c r="Z3396" s="14">
        <f t="shared" si="1066"/>
        <v>0</v>
      </c>
      <c r="AA3396" s="14">
        <f t="shared" si="1067"/>
        <v>0</v>
      </c>
      <c r="AB3396" s="14">
        <f>R3396+W3396</f>
        <v>0</v>
      </c>
      <c r="AC3396" s="15">
        <f t="shared" ref="AC3396:AC3408" si="1068">ROUND(X3396+Y3396+Z3396+AA3396+AB3396,1)</f>
        <v>499</v>
      </c>
      <c r="AD3396" s="48">
        <f>(ROUND(AC3396-AC3394,1)/AC3394)</f>
        <v>-6.659184436962215E-2</v>
      </c>
      <c r="AE3396" s="113"/>
      <c r="AF3396" s="60"/>
    </row>
    <row r="3397" spans="1:32">
      <c r="A3397" s="99" t="s">
        <v>817</v>
      </c>
      <c r="B3397" s="93">
        <v>0</v>
      </c>
      <c r="C3397" s="21" t="s">
        <v>338</v>
      </c>
      <c r="D3397" s="12">
        <v>162</v>
      </c>
      <c r="E3397" s="12">
        <v>0</v>
      </c>
      <c r="F3397" s="12">
        <v>0</v>
      </c>
      <c r="G3397" s="12">
        <v>0</v>
      </c>
      <c r="H3397" s="12">
        <v>0</v>
      </c>
      <c r="I3397" s="13">
        <v>70</v>
      </c>
      <c r="J3397" s="13">
        <v>10</v>
      </c>
      <c r="K3397" s="13">
        <v>0</v>
      </c>
      <c r="L3397" s="13">
        <v>0</v>
      </c>
      <c r="M3397" s="13">
        <v>0</v>
      </c>
      <c r="N3397" s="14">
        <f>D3397*$D$6</f>
        <v>226.79999999999998</v>
      </c>
      <c r="O3397" s="14">
        <f>E3397*$E$6</f>
        <v>0</v>
      </c>
      <c r="P3397" s="14">
        <f>F3397*$F$6</f>
        <v>0</v>
      </c>
      <c r="Q3397" s="14">
        <f>G3397*$G$6</f>
        <v>0</v>
      </c>
      <c r="R3397" s="14">
        <f>H3397*$H$6</f>
        <v>0</v>
      </c>
      <c r="S3397" s="14">
        <f>(N3397/100)*(I3397*$I$6)+(N3397/100)*(J3397*$J$6)</f>
        <v>272.15999999999997</v>
      </c>
      <c r="T3397" s="14">
        <f>(O3397/100)*(K3397*$K$6)</f>
        <v>0</v>
      </c>
      <c r="U3397" s="14">
        <f>(P3397/100)*(K3397*$K$6)+(P3397/100)*(L3397*$L$6)</f>
        <v>0</v>
      </c>
      <c r="V3397" s="14">
        <f>(Q3397/100)*(L3397*$L$6)</f>
        <v>0</v>
      </c>
      <c r="W3397" s="14">
        <f>(R3397/100)*(K3397*$K$6)+(R3397/100)*(L3397*$L$6)</f>
        <v>0</v>
      </c>
      <c r="X3397" s="14">
        <f t="shared" si="1064"/>
        <v>498.95999999999992</v>
      </c>
      <c r="Y3397" s="14">
        <f t="shared" si="1065"/>
        <v>0</v>
      </c>
      <c r="Z3397" s="14">
        <f t="shared" si="1066"/>
        <v>0</v>
      </c>
      <c r="AA3397" s="14">
        <f t="shared" si="1067"/>
        <v>0</v>
      </c>
      <c r="AB3397" s="14">
        <f t="shared" ref="AB3397:AB3408" si="1069">R3397+W3397</f>
        <v>0</v>
      </c>
      <c r="AC3397" s="15">
        <f t="shared" si="1068"/>
        <v>499</v>
      </c>
      <c r="AD3397" s="48">
        <f>(ROUND(AC3397-AC3394,1)/AC3394)</f>
        <v>-6.659184436962215E-2</v>
      </c>
      <c r="AE3397" s="113"/>
      <c r="AF3397" s="60"/>
    </row>
    <row r="3398" spans="1:32">
      <c r="A3398" s="99" t="s">
        <v>818</v>
      </c>
      <c r="B3398" s="93">
        <v>0</v>
      </c>
      <c r="C3398" s="21" t="s">
        <v>339</v>
      </c>
      <c r="D3398" s="12">
        <v>162</v>
      </c>
      <c r="E3398" s="12">
        <v>0</v>
      </c>
      <c r="F3398" s="12">
        <v>0</v>
      </c>
      <c r="G3398" s="12">
        <v>0</v>
      </c>
      <c r="H3398" s="12">
        <v>0</v>
      </c>
      <c r="I3398" s="13">
        <v>70</v>
      </c>
      <c r="J3398" s="13">
        <v>10</v>
      </c>
      <c r="K3398" s="13">
        <v>0</v>
      </c>
      <c r="L3398" s="13">
        <v>0</v>
      </c>
      <c r="M3398" s="13">
        <v>0</v>
      </c>
      <c r="N3398" s="14">
        <f>D3398*$D$7</f>
        <v>226.79999999999998</v>
      </c>
      <c r="O3398" s="14">
        <f>E3398*$E$7</f>
        <v>0</v>
      </c>
      <c r="P3398" s="14">
        <f>F3398*$F$7</f>
        <v>0</v>
      </c>
      <c r="Q3398" s="14">
        <f>G3398*$G$7</f>
        <v>0</v>
      </c>
      <c r="R3398" s="14">
        <f>H3398*$H$7</f>
        <v>0</v>
      </c>
      <c r="S3398" s="14">
        <f>(N3398/100)*(I3398*$I$7)+(N3398/100)*(J3398*$J$7)</f>
        <v>272.15999999999997</v>
      </c>
      <c r="T3398" s="14">
        <f>(O3398/100)*(K3398*$K$7)</f>
        <v>0</v>
      </c>
      <c r="U3398" s="14">
        <f>(P3398/100)*(K3398*$K$7)+(P3398/100)*(L3398*$L$7)</f>
        <v>0</v>
      </c>
      <c r="V3398" s="14">
        <f>(Q3398/100)*(L3398*$L$7)</f>
        <v>0</v>
      </c>
      <c r="W3398" s="14">
        <f>(R3398/100)*(K3398*$K$7)+(R3398/100)*(L3398*$L$7)</f>
        <v>0</v>
      </c>
      <c r="X3398" s="14">
        <f t="shared" si="1064"/>
        <v>498.95999999999992</v>
      </c>
      <c r="Y3398" s="14">
        <f t="shared" si="1065"/>
        <v>0</v>
      </c>
      <c r="Z3398" s="14">
        <f t="shared" si="1066"/>
        <v>0</v>
      </c>
      <c r="AA3398" s="14">
        <f t="shared" si="1067"/>
        <v>0</v>
      </c>
      <c r="AB3398" s="14">
        <f t="shared" si="1069"/>
        <v>0</v>
      </c>
      <c r="AC3398" s="15">
        <f t="shared" si="1068"/>
        <v>499</v>
      </c>
      <c r="AD3398" s="48">
        <f>(ROUND(AC3398-AC3394,1)/AC3394)</f>
        <v>-6.659184436962215E-2</v>
      </c>
      <c r="AE3398" s="113"/>
      <c r="AF3398" s="60"/>
    </row>
    <row r="3399" spans="1:32">
      <c r="A3399" s="99" t="s">
        <v>667</v>
      </c>
      <c r="B3399" s="93"/>
      <c r="C3399" s="21" t="s">
        <v>340</v>
      </c>
      <c r="D3399" s="12">
        <v>162</v>
      </c>
      <c r="E3399" s="12">
        <v>0</v>
      </c>
      <c r="F3399" s="12">
        <v>0</v>
      </c>
      <c r="G3399" s="12">
        <v>0</v>
      </c>
      <c r="H3399" s="12">
        <v>0</v>
      </c>
      <c r="I3399" s="13">
        <v>70</v>
      </c>
      <c r="J3399" s="13">
        <v>10</v>
      </c>
      <c r="K3399" s="13">
        <v>0</v>
      </c>
      <c r="L3399" s="13">
        <v>0</v>
      </c>
      <c r="M3399" s="13">
        <v>0</v>
      </c>
      <c r="N3399" s="14">
        <f>D3399*$D$8</f>
        <v>226.79999999999998</v>
      </c>
      <c r="O3399" s="14">
        <f>E3399*$E$8</f>
        <v>0</v>
      </c>
      <c r="P3399" s="14">
        <f>F3399*$F$8</f>
        <v>0</v>
      </c>
      <c r="Q3399" s="14">
        <f>G3399*$G$8</f>
        <v>0</v>
      </c>
      <c r="R3399" s="14">
        <f>H3399*$H$8</f>
        <v>0</v>
      </c>
      <c r="S3399" s="14">
        <f>(N3399/100)*(I3399*$I$8)+(N3399/100)*(J3399*$J$8)</f>
        <v>272.15999999999997</v>
      </c>
      <c r="T3399" s="14">
        <f>(O3399/100)*(K3399*$K$8)</f>
        <v>0</v>
      </c>
      <c r="U3399" s="14">
        <f>(P3399/100)*(K3399*$K$8)+(P3399/100)*(L3399*$L$8)</f>
        <v>0</v>
      </c>
      <c r="V3399" s="14">
        <f>(Q3399/100)*(L3399*$L$8)</f>
        <v>0</v>
      </c>
      <c r="W3399" s="14">
        <f>(R3399/100)*(K3399*$K$8)+(R3399/100)*(L3399*$L$8)</f>
        <v>0</v>
      </c>
      <c r="X3399" s="14">
        <f t="shared" si="1064"/>
        <v>498.95999999999992</v>
      </c>
      <c r="Y3399" s="14">
        <f t="shared" si="1065"/>
        <v>0</v>
      </c>
      <c r="Z3399" s="14">
        <f t="shared" si="1066"/>
        <v>0</v>
      </c>
      <c r="AA3399" s="14">
        <f t="shared" si="1067"/>
        <v>0</v>
      </c>
      <c r="AB3399" s="14">
        <f t="shared" si="1069"/>
        <v>0</v>
      </c>
      <c r="AC3399" s="15">
        <f t="shared" si="1068"/>
        <v>499</v>
      </c>
      <c r="AD3399" s="48">
        <f>(ROUND(AC3399-AC3394,1)/AC3394)</f>
        <v>-6.659184436962215E-2</v>
      </c>
      <c r="AE3399" s="113"/>
      <c r="AF3399" s="60"/>
    </row>
    <row r="3400" spans="1:32">
      <c r="A3400" s="99" t="s">
        <v>606</v>
      </c>
      <c r="B3400" s="93"/>
      <c r="C3400" s="21" t="s">
        <v>1</v>
      </c>
      <c r="D3400" s="12">
        <v>81</v>
      </c>
      <c r="E3400" s="12">
        <v>162</v>
      </c>
      <c r="F3400" s="12">
        <v>0</v>
      </c>
      <c r="G3400" s="12">
        <v>0</v>
      </c>
      <c r="H3400" s="12">
        <v>0</v>
      </c>
      <c r="I3400" s="13">
        <v>70</v>
      </c>
      <c r="J3400" s="13">
        <v>10</v>
      </c>
      <c r="K3400" s="13">
        <v>84</v>
      </c>
      <c r="L3400" s="13">
        <v>0</v>
      </c>
      <c r="M3400" s="13">
        <v>0</v>
      </c>
      <c r="N3400" s="14">
        <f>D3400*$D$9</f>
        <v>97.2</v>
      </c>
      <c r="O3400" s="14">
        <f>E3400*$E$9</f>
        <v>210.6</v>
      </c>
      <c r="P3400" s="14">
        <f>F3400*$F$9</f>
        <v>0</v>
      </c>
      <c r="Q3400" s="14">
        <f>G3400*$G$9</f>
        <v>0</v>
      </c>
      <c r="R3400" s="14">
        <f>H3400*$H$9</f>
        <v>0</v>
      </c>
      <c r="S3400" s="14">
        <f>(N3400/100)*(I3400*$I$9)+(N3400/100)*(J3400*$J$9)</f>
        <v>116.64</v>
      </c>
      <c r="T3400" s="14">
        <f>(O3400/100)*(K3400*$K$9)</f>
        <v>265.35599999999999</v>
      </c>
      <c r="U3400" s="14">
        <f>(P3400/100)*(K3400*$K$9)+(P3400/100)*(L3400*$L$9)</f>
        <v>0</v>
      </c>
      <c r="V3400" s="14">
        <f>(Q3400/100)*(L3400*$L$9)</f>
        <v>0</v>
      </c>
      <c r="W3400" s="14">
        <f>(R3400/100)*(K3400*$K$9)+(R3400/100)*(L3400*$L$9)</f>
        <v>0</v>
      </c>
      <c r="X3400" s="14">
        <f t="shared" si="1064"/>
        <v>213.84</v>
      </c>
      <c r="Y3400" s="14">
        <f t="shared" si="1065"/>
        <v>475.95600000000002</v>
      </c>
      <c r="Z3400" s="14">
        <f t="shared" si="1066"/>
        <v>0</v>
      </c>
      <c r="AA3400" s="14">
        <f t="shared" si="1067"/>
        <v>0</v>
      </c>
      <c r="AB3400" s="14">
        <f t="shared" si="1069"/>
        <v>0</v>
      </c>
      <c r="AC3400" s="15">
        <f t="shared" si="1068"/>
        <v>689.8</v>
      </c>
      <c r="AD3400" s="48">
        <f>(ROUND(AC3400-AC3394,1)/AC3394)</f>
        <v>0.29031051253273471</v>
      </c>
      <c r="AE3400" s="113"/>
      <c r="AF3400" s="60"/>
    </row>
    <row r="3401" spans="1:32">
      <c r="A3401" s="99" t="s">
        <v>845</v>
      </c>
      <c r="B3401" s="93"/>
      <c r="C3401" s="21" t="s">
        <v>2</v>
      </c>
      <c r="D3401" s="12">
        <v>81</v>
      </c>
      <c r="E3401" s="12">
        <v>0</v>
      </c>
      <c r="F3401" s="12">
        <v>162</v>
      </c>
      <c r="G3401" s="12">
        <v>0</v>
      </c>
      <c r="H3401" s="12">
        <v>0</v>
      </c>
      <c r="I3401" s="13">
        <v>70</v>
      </c>
      <c r="J3401" s="13">
        <v>10</v>
      </c>
      <c r="K3401" s="13">
        <v>42</v>
      </c>
      <c r="L3401" s="13">
        <v>42</v>
      </c>
      <c r="M3401" s="13">
        <v>0</v>
      </c>
      <c r="N3401" s="14">
        <f>D3401*$D$10</f>
        <v>97.2</v>
      </c>
      <c r="O3401" s="14">
        <f>E3401*$E$10</f>
        <v>0</v>
      </c>
      <c r="P3401" s="14">
        <f>F3401*$F$10</f>
        <v>210.6</v>
      </c>
      <c r="Q3401" s="14">
        <f>G3401*$G$10</f>
        <v>0</v>
      </c>
      <c r="R3401" s="14">
        <f>H3401*$H$10</f>
        <v>0</v>
      </c>
      <c r="S3401" s="14">
        <f>(N3401/100)*(I3401*$I$10)+(N3401/100)*(J3401*$J$10)</f>
        <v>116.64</v>
      </c>
      <c r="T3401" s="14">
        <f>(O3401/100)*(K3401*$J$10)</f>
        <v>0</v>
      </c>
      <c r="U3401" s="14">
        <f>(P3401/100)*(K3401*$K$10)+(P3401/100)*(L3401*$L$10)</f>
        <v>265.35599999999999</v>
      </c>
      <c r="V3401" s="14">
        <f>(Q3401/100)*(L3401*$L$10)</f>
        <v>0</v>
      </c>
      <c r="W3401" s="14">
        <f>(R3401/100)*(K3401*$K$10)+(R3401/100)*(L3401*$L$10)</f>
        <v>0</v>
      </c>
      <c r="X3401" s="14">
        <f t="shared" si="1064"/>
        <v>213.84</v>
      </c>
      <c r="Y3401" s="14">
        <f t="shared" si="1065"/>
        <v>0</v>
      </c>
      <c r="Z3401" s="14">
        <f t="shared" si="1066"/>
        <v>475.95600000000002</v>
      </c>
      <c r="AA3401" s="14">
        <f t="shared" si="1067"/>
        <v>0</v>
      </c>
      <c r="AB3401" s="14">
        <f t="shared" si="1069"/>
        <v>0</v>
      </c>
      <c r="AC3401" s="15">
        <f t="shared" si="1068"/>
        <v>689.8</v>
      </c>
      <c r="AD3401" s="48">
        <f>(ROUND(AC3401-AC3394,1)/AC3394)</f>
        <v>0.29031051253273471</v>
      </c>
      <c r="AE3401" s="113"/>
      <c r="AF3401" s="60"/>
    </row>
    <row r="3402" spans="1:32">
      <c r="A3402" s="99" t="s">
        <v>846</v>
      </c>
      <c r="B3402" s="93"/>
      <c r="C3402" s="21" t="s">
        <v>3</v>
      </c>
      <c r="D3402" s="12">
        <v>81</v>
      </c>
      <c r="E3402" s="12">
        <v>0</v>
      </c>
      <c r="F3402" s="12">
        <v>0</v>
      </c>
      <c r="G3402" s="12">
        <v>162</v>
      </c>
      <c r="H3402" s="12">
        <v>0</v>
      </c>
      <c r="I3402" s="13">
        <v>70</v>
      </c>
      <c r="J3402" s="13">
        <v>10</v>
      </c>
      <c r="K3402" s="13">
        <v>0</v>
      </c>
      <c r="L3402" s="13">
        <v>84</v>
      </c>
      <c r="M3402" s="13">
        <v>0</v>
      </c>
      <c r="N3402" s="14">
        <f>D3402*$D$11</f>
        <v>97.2</v>
      </c>
      <c r="O3402" s="14">
        <f>E3402*$E$11</f>
        <v>0</v>
      </c>
      <c r="P3402" s="14">
        <f>F3402*$F$11</f>
        <v>0</v>
      </c>
      <c r="Q3402" s="14">
        <f>G3402*$G$11</f>
        <v>210.6</v>
      </c>
      <c r="R3402" s="14">
        <f>H3402*$H$11</f>
        <v>0</v>
      </c>
      <c r="S3402" s="14">
        <f>(N3402/100)*(I3402*$I$11)+(N3402/100)*(J3402*$J$11)</f>
        <v>116.64</v>
      </c>
      <c r="T3402" s="14">
        <f>(O3402/100)*(K3402*$K$11)</f>
        <v>0</v>
      </c>
      <c r="U3402" s="14">
        <f>(P3402/100)*(K3402*$K$11)+(P3402/100)*(L3402*$L$11)</f>
        <v>0</v>
      </c>
      <c r="V3402" s="14">
        <f>(Q3402/100)*(L3402*$L$11)</f>
        <v>265.35599999999999</v>
      </c>
      <c r="W3402" s="14">
        <f>(R3402/100)*(K3402*$K$11)+(R3402/100)*(L3402*$L$11)</f>
        <v>0</v>
      </c>
      <c r="X3402" s="14">
        <f t="shared" si="1064"/>
        <v>213.84</v>
      </c>
      <c r="Y3402" s="14">
        <f t="shared" si="1065"/>
        <v>0</v>
      </c>
      <c r="Z3402" s="14">
        <f t="shared" si="1066"/>
        <v>0</v>
      </c>
      <c r="AA3402" s="14">
        <f t="shared" si="1067"/>
        <v>475.95600000000002</v>
      </c>
      <c r="AB3402" s="14">
        <f t="shared" si="1069"/>
        <v>0</v>
      </c>
      <c r="AC3402" s="15">
        <f t="shared" si="1068"/>
        <v>689.8</v>
      </c>
      <c r="AD3402" s="48">
        <f>(ROUND(AC3402-AC3394,1)/AC3394)</f>
        <v>0.29031051253273471</v>
      </c>
      <c r="AE3402" s="113"/>
      <c r="AF3402" s="60"/>
    </row>
    <row r="3403" spans="1:32">
      <c r="A3403" s="99" t="s">
        <v>847</v>
      </c>
      <c r="B3403" s="93"/>
      <c r="C3403" s="21" t="s">
        <v>4</v>
      </c>
      <c r="D3403" s="12">
        <v>81</v>
      </c>
      <c r="E3403" s="12">
        <v>0</v>
      </c>
      <c r="F3403" s="12">
        <v>0</v>
      </c>
      <c r="G3403" s="12">
        <v>0</v>
      </c>
      <c r="H3403" s="12">
        <v>162</v>
      </c>
      <c r="I3403" s="13">
        <v>70</v>
      </c>
      <c r="J3403" s="13">
        <v>10</v>
      </c>
      <c r="K3403" s="13">
        <v>42</v>
      </c>
      <c r="L3403" s="13">
        <v>42</v>
      </c>
      <c r="M3403" s="13">
        <v>0</v>
      </c>
      <c r="N3403" s="14">
        <f>D3403*$D$12</f>
        <v>97.2</v>
      </c>
      <c r="O3403" s="14">
        <f>E3403*$E$12</f>
        <v>0</v>
      </c>
      <c r="P3403" s="14">
        <f>F3403*$F$12</f>
        <v>0</v>
      </c>
      <c r="Q3403" s="14">
        <f>G3403*$G$12</f>
        <v>0</v>
      </c>
      <c r="R3403" s="14">
        <f>H3403*$H$12</f>
        <v>210.6</v>
      </c>
      <c r="S3403" s="14">
        <f>(N3403/100)*(I3403*$I$12)+(N3403/100)*(J3403*$J$12)</f>
        <v>116.64</v>
      </c>
      <c r="T3403" s="14">
        <f>(O3403/100)*(K3403*$K$12)</f>
        <v>0</v>
      </c>
      <c r="U3403" s="14">
        <f>(P3403/100)*(K3403*$K$12)+(P3403/100)*(L3403*$L$12)</f>
        <v>0</v>
      </c>
      <c r="V3403" s="14">
        <f>(Q3403/100)*(L3403*$L$12)</f>
        <v>0</v>
      </c>
      <c r="W3403" s="14">
        <f>(R3403/100)*(K3403*$K$12)+(R3403/100)*(L3403*$L$12)</f>
        <v>265.35599999999999</v>
      </c>
      <c r="X3403" s="14">
        <f t="shared" si="1064"/>
        <v>213.84</v>
      </c>
      <c r="Y3403" s="14">
        <f t="shared" si="1065"/>
        <v>0</v>
      </c>
      <c r="Z3403" s="14">
        <f t="shared" si="1066"/>
        <v>0</v>
      </c>
      <c r="AA3403" s="14">
        <f t="shared" si="1067"/>
        <v>0</v>
      </c>
      <c r="AB3403" s="14">
        <f t="shared" si="1069"/>
        <v>475.95600000000002</v>
      </c>
      <c r="AC3403" s="15">
        <f t="shared" si="1068"/>
        <v>689.8</v>
      </c>
      <c r="AD3403" s="48">
        <f>(ROUND(AC3403-AC3394,1)/AC3394)</f>
        <v>0.29031051253273471</v>
      </c>
      <c r="AE3403" s="113"/>
      <c r="AF3403" s="60"/>
    </row>
    <row r="3404" spans="1:32">
      <c r="A3404" s="99" t="s">
        <v>848</v>
      </c>
      <c r="B3404" s="93"/>
      <c r="C3404" s="21" t="s">
        <v>328</v>
      </c>
      <c r="D3404" s="12">
        <v>162</v>
      </c>
      <c r="E3404" s="12">
        <v>0</v>
      </c>
      <c r="F3404" s="12">
        <v>0</v>
      </c>
      <c r="G3404" s="12">
        <v>0</v>
      </c>
      <c r="H3404" s="12">
        <v>0</v>
      </c>
      <c r="I3404" s="13">
        <v>70</v>
      </c>
      <c r="J3404" s="13">
        <v>10</v>
      </c>
      <c r="K3404" s="13">
        <v>0</v>
      </c>
      <c r="L3404" s="13">
        <v>0</v>
      </c>
      <c r="M3404" s="13">
        <v>70</v>
      </c>
      <c r="N3404" s="14">
        <f>D3404*$D$13</f>
        <v>210.6</v>
      </c>
      <c r="O3404" s="14">
        <f>E3404*$E$13</f>
        <v>0</v>
      </c>
      <c r="P3404" s="14">
        <f>F3404*$F$13</f>
        <v>0</v>
      </c>
      <c r="Q3404" s="14">
        <f>G3404*$G$13</f>
        <v>0</v>
      </c>
      <c r="R3404" s="14">
        <f>H3404*$H$13</f>
        <v>0</v>
      </c>
      <c r="S3404" s="14">
        <f>(N3404/100)*(I3404*$I$14)+(N3404/100)*(J3404*$J$14)+(N3404/100)*(M3404*$M$14)</f>
        <v>473.85</v>
      </c>
      <c r="T3404" s="14">
        <f>(O3404/100)*(K3404*$K$13)+(O3404/100)*(M3404*$M$13)</f>
        <v>0</v>
      </c>
      <c r="U3404" s="14">
        <f>(P3404/100)*(K3404*$K$13)+(P3404/100)*(L3404*$L$13)+(P3404/100)*(M3404*$M$13)</f>
        <v>0</v>
      </c>
      <c r="V3404" s="14">
        <f>(Q3404/100)*(L3404*$L$13)+(Q3404/100)*(M3404*$M$13)</f>
        <v>0</v>
      </c>
      <c r="W3404" s="14">
        <f>(R3404/100)*(K3404*$K$13)+(R3404/100)*(L3404*$L$13)+(R3404/100)*(M3404*$M$13)</f>
        <v>0</v>
      </c>
      <c r="X3404" s="14">
        <f t="shared" si="1064"/>
        <v>684.45</v>
      </c>
      <c r="Y3404" s="14">
        <f t="shared" si="1065"/>
        <v>0</v>
      </c>
      <c r="Z3404" s="14">
        <f t="shared" si="1066"/>
        <v>0</v>
      </c>
      <c r="AA3404" s="14">
        <f t="shared" si="1067"/>
        <v>0</v>
      </c>
      <c r="AB3404" s="14">
        <f t="shared" si="1069"/>
        <v>0</v>
      </c>
      <c r="AC3404" s="15">
        <f t="shared" si="1068"/>
        <v>684.5</v>
      </c>
      <c r="AD3404" s="48">
        <f>(ROUND(AC3404-AC3394,1)/AC3394)</f>
        <v>0.28039655817433595</v>
      </c>
      <c r="AE3404" s="113"/>
      <c r="AF3404" s="60"/>
    </row>
    <row r="3405" spans="1:32">
      <c r="A3405" s="99" t="s">
        <v>849</v>
      </c>
      <c r="B3405" s="93"/>
      <c r="C3405" s="21" t="s">
        <v>329</v>
      </c>
      <c r="D3405" s="12">
        <v>162</v>
      </c>
      <c r="E3405" s="12">
        <v>0</v>
      </c>
      <c r="F3405" s="12">
        <v>0</v>
      </c>
      <c r="G3405" s="12">
        <v>0</v>
      </c>
      <c r="H3405" s="12">
        <v>0</v>
      </c>
      <c r="I3405" s="13">
        <v>70</v>
      </c>
      <c r="J3405" s="13">
        <v>10</v>
      </c>
      <c r="K3405" s="13">
        <v>70</v>
      </c>
      <c r="L3405" s="13">
        <v>0</v>
      </c>
      <c r="M3405" s="13">
        <v>0</v>
      </c>
      <c r="N3405" s="14">
        <f>D3405*$D$14</f>
        <v>210.6</v>
      </c>
      <c r="O3405" s="14">
        <f>E3405*$E$14</f>
        <v>0</v>
      </c>
      <c r="P3405" s="14">
        <f>F3405*$F$14</f>
        <v>0</v>
      </c>
      <c r="Q3405" s="14">
        <f>G3405*$G$14</f>
        <v>0</v>
      </c>
      <c r="R3405" s="14">
        <f>H3405*$H$14</f>
        <v>0</v>
      </c>
      <c r="S3405" s="14">
        <f>(N3405/100)*(I3405*$I$14)+(N3405/100)*(J3405*$J$14)+(N3405/100)*(K3405*$K$14)</f>
        <v>473.85</v>
      </c>
      <c r="T3405" s="14">
        <f>(O3405/100)*(K3405*$K$14)</f>
        <v>0</v>
      </c>
      <c r="U3405" s="14">
        <f>(P3405/100)*(K3405*$K$14)+(P3405/100)*(L3405*$L$14)</f>
        <v>0</v>
      </c>
      <c r="V3405" s="14">
        <f>(Q3405/100)*(L3405*$L$14)</f>
        <v>0</v>
      </c>
      <c r="W3405" s="14">
        <f>(R3405/100)*(K3405*$L$14)+(R3405/100)*(L3405*$M$14)</f>
        <v>0</v>
      </c>
      <c r="X3405" s="14">
        <f t="shared" si="1064"/>
        <v>684.45</v>
      </c>
      <c r="Y3405" s="14">
        <f t="shared" si="1065"/>
        <v>0</v>
      </c>
      <c r="Z3405" s="14">
        <f t="shared" si="1066"/>
        <v>0</v>
      </c>
      <c r="AA3405" s="14">
        <f t="shared" si="1067"/>
        <v>0</v>
      </c>
      <c r="AB3405" s="14">
        <f t="shared" si="1069"/>
        <v>0</v>
      </c>
      <c r="AC3405" s="15">
        <f t="shared" si="1068"/>
        <v>684.5</v>
      </c>
      <c r="AD3405" s="48">
        <f>(ROUND(AC3405-AC3394,1)/AC3394)</f>
        <v>0.28039655817433595</v>
      </c>
      <c r="AE3405" s="113"/>
      <c r="AF3405" s="60"/>
    </row>
    <row r="3406" spans="1:32">
      <c r="A3406" s="99"/>
      <c r="B3406" s="93"/>
      <c r="C3406" s="21" t="s">
        <v>330</v>
      </c>
      <c r="D3406" s="12">
        <v>162</v>
      </c>
      <c r="E3406" s="12">
        <v>0</v>
      </c>
      <c r="F3406" s="12">
        <v>0</v>
      </c>
      <c r="G3406" s="12">
        <v>0</v>
      </c>
      <c r="H3406" s="12">
        <v>0</v>
      </c>
      <c r="I3406" s="13">
        <v>70</v>
      </c>
      <c r="J3406" s="13">
        <v>10</v>
      </c>
      <c r="K3406" s="13">
        <v>0</v>
      </c>
      <c r="L3406" s="13">
        <v>70</v>
      </c>
      <c r="M3406" s="13">
        <v>0</v>
      </c>
      <c r="N3406" s="14">
        <f>D3406*$D$15</f>
        <v>210.6</v>
      </c>
      <c r="O3406" s="14">
        <f>E3406*$E$15</f>
        <v>0</v>
      </c>
      <c r="P3406" s="14">
        <f>F3406*$F$15</f>
        <v>0</v>
      </c>
      <c r="Q3406" s="14">
        <f>G3406*$G$15</f>
        <v>0</v>
      </c>
      <c r="R3406" s="14">
        <f>H3406*$H$15</f>
        <v>0</v>
      </c>
      <c r="S3406" s="14">
        <f>(N3406/100)*(I3406*$I$15)+(N3406/100)*(J3406*$J$15)+(N3406/100)*(L3406*$L$15)</f>
        <v>473.85</v>
      </c>
      <c r="T3406" s="14">
        <f>(O3406/100)*(K3406*$K$15)</f>
        <v>0</v>
      </c>
      <c r="U3406" s="14">
        <f>(P3406/100)*(K3406*$K$15)+(P3406/100)*(L3406*$L$15)</f>
        <v>0</v>
      </c>
      <c r="V3406" s="14">
        <f>(Q3406/100)*(L3406*$L$15)</f>
        <v>0</v>
      </c>
      <c r="W3406" s="14">
        <f>(R3406/100)*(K3406*$K$15)+(R3406/100)*(L3406*$L$15)</f>
        <v>0</v>
      </c>
      <c r="X3406" s="14">
        <f t="shared" si="1064"/>
        <v>684.45</v>
      </c>
      <c r="Y3406" s="14">
        <f t="shared" si="1065"/>
        <v>0</v>
      </c>
      <c r="Z3406" s="14">
        <f t="shared" si="1066"/>
        <v>0</v>
      </c>
      <c r="AA3406" s="14">
        <f t="shared" si="1067"/>
        <v>0</v>
      </c>
      <c r="AB3406" s="14">
        <f t="shared" si="1069"/>
        <v>0</v>
      </c>
      <c r="AC3406" s="15">
        <f t="shared" si="1068"/>
        <v>684.5</v>
      </c>
      <c r="AD3406" s="48">
        <f>(ROUND(AC3406-AC3394,1)/AC3394)</f>
        <v>0.28039655817433595</v>
      </c>
      <c r="AE3406" s="113"/>
      <c r="AF3406" s="60"/>
    </row>
    <row r="3407" spans="1:32">
      <c r="A3407" s="99"/>
      <c r="B3407" s="93"/>
      <c r="C3407" s="21" t="s">
        <v>326</v>
      </c>
      <c r="D3407" s="12">
        <v>162</v>
      </c>
      <c r="E3407" s="12">
        <v>0</v>
      </c>
      <c r="F3407" s="12">
        <v>0</v>
      </c>
      <c r="G3407" s="12">
        <v>0</v>
      </c>
      <c r="H3407" s="12">
        <v>0</v>
      </c>
      <c r="I3407" s="13">
        <v>70</v>
      </c>
      <c r="J3407" s="13">
        <v>50</v>
      </c>
      <c r="K3407" s="13">
        <v>0</v>
      </c>
      <c r="L3407" s="13">
        <v>0</v>
      </c>
      <c r="M3407" s="13">
        <v>0</v>
      </c>
      <c r="N3407" s="14">
        <f>D3407*$D$16</f>
        <v>210.6</v>
      </c>
      <c r="O3407" s="14">
        <f>E3407*$E$16</f>
        <v>0</v>
      </c>
      <c r="P3407" s="14">
        <f>F3407*$F$16</f>
        <v>0</v>
      </c>
      <c r="Q3407" s="14">
        <f>G3407*$G$16</f>
        <v>0</v>
      </c>
      <c r="R3407" s="14">
        <f>H3407*$H$16</f>
        <v>0</v>
      </c>
      <c r="S3407" s="14">
        <f>(N3407/100)*(I3407*$I$16)+(N3407/100)*(J3407*$J$16)</f>
        <v>389.60999999999996</v>
      </c>
      <c r="T3407" s="14">
        <f>(O3407/100)*(K3407*$K$16)</f>
        <v>0</v>
      </c>
      <c r="U3407" s="14">
        <f>(P3407/100)*(K3407*$K$16)+(P3407/100)*(L3407*$L$16)</f>
        <v>0</v>
      </c>
      <c r="V3407" s="14">
        <f>(Q3407/100)*(L3407*$L$16)</f>
        <v>0</v>
      </c>
      <c r="W3407" s="14">
        <f>(R3407/100)*(K3407*$K$16)+(R3407/100)*(L3407*$L$16)</f>
        <v>0</v>
      </c>
      <c r="X3407" s="14">
        <f t="shared" si="1064"/>
        <v>600.20999999999992</v>
      </c>
      <c r="Y3407" s="14">
        <f t="shared" si="1065"/>
        <v>0</v>
      </c>
      <c r="Z3407" s="14">
        <f t="shared" si="1066"/>
        <v>0</v>
      </c>
      <c r="AA3407" s="14">
        <f t="shared" si="1067"/>
        <v>0</v>
      </c>
      <c r="AB3407" s="14">
        <f t="shared" si="1069"/>
        <v>0</v>
      </c>
      <c r="AC3407" s="15">
        <f t="shared" si="1068"/>
        <v>600.20000000000005</v>
      </c>
      <c r="AD3407" s="48">
        <f>(ROUND(AC3407-AC3394,1)/AC3394)</f>
        <v>0.12270856715301158</v>
      </c>
      <c r="AE3407" s="113"/>
      <c r="AF3407" s="60"/>
    </row>
    <row r="3408" spans="1:32">
      <c r="A3408" s="99"/>
      <c r="B3408" s="93"/>
      <c r="C3408" s="21" t="s">
        <v>327</v>
      </c>
      <c r="D3408" s="12">
        <v>162</v>
      </c>
      <c r="E3408" s="12">
        <v>0</v>
      </c>
      <c r="F3408" s="12">
        <v>0</v>
      </c>
      <c r="G3408" s="12">
        <v>0</v>
      </c>
      <c r="H3408" s="12">
        <v>0</v>
      </c>
      <c r="I3408" s="13">
        <v>90</v>
      </c>
      <c r="J3408" s="13">
        <v>10</v>
      </c>
      <c r="K3408" s="13">
        <v>0</v>
      </c>
      <c r="L3408" s="13">
        <v>0</v>
      </c>
      <c r="M3408" s="13">
        <v>0</v>
      </c>
      <c r="N3408" s="14">
        <f>D3408*$D$17</f>
        <v>210.6</v>
      </c>
      <c r="O3408" s="14">
        <f>E3408*$E$17</f>
        <v>0</v>
      </c>
      <c r="P3408" s="14">
        <f>F3408*$F$17</f>
        <v>0</v>
      </c>
      <c r="Q3408" s="14">
        <f>G3408*$G$17</f>
        <v>0</v>
      </c>
      <c r="R3408" s="14">
        <f>H3408*$H$17</f>
        <v>0</v>
      </c>
      <c r="S3408" s="14">
        <f>(N3408/100)*(I3408*$I$17)+(N3408/100)*(J3408*$J$17)</f>
        <v>457.0019999999999</v>
      </c>
      <c r="T3408" s="14">
        <f>(O3408/100)*(K3408*$K$17)</f>
        <v>0</v>
      </c>
      <c r="U3408" s="14">
        <f>(P3408/100)*(K3408*$K$17)+(P3408/100)*(L3408*$L$17)</f>
        <v>0</v>
      </c>
      <c r="V3408" s="14">
        <f>(Q3408/100)*(L3408*$L$17)</f>
        <v>0</v>
      </c>
      <c r="W3408" s="14">
        <f>(R3408/100)*(K3408*$K$17)+(R3408/100)*(L3408*$L$17)</f>
        <v>0</v>
      </c>
      <c r="X3408" s="14">
        <f t="shared" si="1064"/>
        <v>667.60199999999986</v>
      </c>
      <c r="Y3408" s="14">
        <f t="shared" si="1065"/>
        <v>0</v>
      </c>
      <c r="Z3408" s="14">
        <f t="shared" si="1066"/>
        <v>0</v>
      </c>
      <c r="AA3408" s="14">
        <f t="shared" si="1067"/>
        <v>0</v>
      </c>
      <c r="AB3408" s="14">
        <f t="shared" si="1069"/>
        <v>0</v>
      </c>
      <c r="AC3408" s="15">
        <f t="shared" si="1068"/>
        <v>667.6</v>
      </c>
      <c r="AD3408" s="48">
        <f>(ROUND(AC3408-AC3394,1)/AC3394)</f>
        <v>0.24878413767302654</v>
      </c>
      <c r="AE3408" s="113"/>
      <c r="AF3408" s="60"/>
    </row>
    <row r="3409" spans="1:32">
      <c r="A3409" s="106" t="s">
        <v>0</v>
      </c>
      <c r="B3409" s="90" t="s">
        <v>897</v>
      </c>
      <c r="C3409" s="50" t="s">
        <v>242</v>
      </c>
      <c r="D3409" s="11">
        <v>170</v>
      </c>
      <c r="E3409" s="11">
        <v>0</v>
      </c>
      <c r="F3409" s="11">
        <v>0</v>
      </c>
      <c r="G3409" s="11">
        <v>0</v>
      </c>
      <c r="H3409" s="11">
        <v>0</v>
      </c>
      <c r="I3409" s="51">
        <v>70</v>
      </c>
      <c r="J3409" s="51">
        <v>0</v>
      </c>
      <c r="K3409" s="51">
        <v>0</v>
      </c>
      <c r="L3409" s="51">
        <v>0</v>
      </c>
      <c r="M3409" s="51">
        <v>0</v>
      </c>
      <c r="N3409" s="52">
        <f>D3409*$D$3</f>
        <v>255</v>
      </c>
      <c r="O3409" s="52">
        <f>E3409*$E$3</f>
        <v>0</v>
      </c>
      <c r="P3409" s="52">
        <f>F3409*$F$3</f>
        <v>0</v>
      </c>
      <c r="Q3409" s="52">
        <f>G3409*$G$3</f>
        <v>0</v>
      </c>
      <c r="R3409" s="52">
        <f>H3409*$H$3</f>
        <v>0</v>
      </c>
      <c r="S3409" s="52">
        <f>(N3409/100)*(I3409*$I$3)+(N3409/100)*(J3409*$J$3)</f>
        <v>267.75</v>
      </c>
      <c r="T3409" s="52">
        <f>(O3409/100)*(K3409*$K$3)</f>
        <v>0</v>
      </c>
      <c r="U3409" s="52">
        <f>(P3409/100)*(K3409*$K$3)+(P3409/100)*(L3409*$L$3)</f>
        <v>0</v>
      </c>
      <c r="V3409" s="52">
        <f>(Q3409/100)*(L3409*$L$3)</f>
        <v>0</v>
      </c>
      <c r="W3409" s="52">
        <f>(R3409/100)*(K3409*$K$3)+(R3409/100)*(L3409*$L$3)</f>
        <v>0</v>
      </c>
      <c r="X3409" s="52">
        <f t="shared" ref="X3409:X3423" si="1070">N3409+S3409</f>
        <v>522.75</v>
      </c>
      <c r="Y3409" s="52">
        <f t="shared" ref="Y3409:Y3423" si="1071">O3409+T3409</f>
        <v>0</v>
      </c>
      <c r="Z3409" s="52">
        <f t="shared" ref="Z3409:Z3423" si="1072">P3409+U3409</f>
        <v>0</v>
      </c>
      <c r="AA3409" s="52">
        <f t="shared" ref="AA3409:AA3423" si="1073">Q3409+V3409</f>
        <v>0</v>
      </c>
      <c r="AB3409" s="52">
        <f>R3409+W3409</f>
        <v>0</v>
      </c>
      <c r="AC3409" s="53">
        <f>ROUND(X3409+Y3409+Z3409+AA3409+AB3409,1)</f>
        <v>522.79999999999995</v>
      </c>
      <c r="AD3409" s="58"/>
      <c r="AE3409" s="113"/>
      <c r="AF3409" s="60"/>
    </row>
    <row r="3410" spans="1:32">
      <c r="A3410" s="99" t="s">
        <v>815</v>
      </c>
      <c r="B3410" s="91">
        <v>40</v>
      </c>
      <c r="C3410" s="21" t="s">
        <v>325</v>
      </c>
      <c r="D3410" s="12">
        <v>170</v>
      </c>
      <c r="E3410" s="12">
        <v>0</v>
      </c>
      <c r="F3410" s="12">
        <v>0</v>
      </c>
      <c r="G3410" s="12">
        <v>0</v>
      </c>
      <c r="H3410" s="12">
        <v>0</v>
      </c>
      <c r="I3410" s="13">
        <v>80</v>
      </c>
      <c r="J3410" s="13">
        <v>18</v>
      </c>
      <c r="K3410" s="13">
        <v>0</v>
      </c>
      <c r="L3410" s="13">
        <v>0</v>
      </c>
      <c r="M3410" s="13">
        <v>0</v>
      </c>
      <c r="N3410" s="14">
        <f>D3410*$D$4</f>
        <v>221</v>
      </c>
      <c r="O3410" s="14">
        <f>E3410*$E$4</f>
        <v>0</v>
      </c>
      <c r="P3410" s="14">
        <f>F3410*$F$4</f>
        <v>0</v>
      </c>
      <c r="Q3410" s="14">
        <f>G3410*$G$4</f>
        <v>0</v>
      </c>
      <c r="R3410" s="14">
        <f>H3410*$H$4</f>
        <v>0</v>
      </c>
      <c r="S3410" s="14">
        <f>(N3410/100)*(I3410*$I$4)+(N3410/100)*(J3410*$J$4)</f>
        <v>389.84399999999999</v>
      </c>
      <c r="T3410" s="14">
        <f>(O3410/100)*(K3410*$K$4)</f>
        <v>0</v>
      </c>
      <c r="U3410" s="14">
        <f>(P3410/100)*(K3410*$K$4)+(P3410/100)*(L3410*$L$4)</f>
        <v>0</v>
      </c>
      <c r="V3410" s="14">
        <f>(Q3410/100)*(L3410*$L$4)</f>
        <v>0</v>
      </c>
      <c r="W3410" s="14">
        <f>(R3410/100)*(K3410*$K$4)+(R3410/100)*(L3410*$L$4)</f>
        <v>0</v>
      </c>
      <c r="X3410" s="14">
        <f t="shared" si="1070"/>
        <v>610.84400000000005</v>
      </c>
      <c r="Y3410" s="14">
        <f t="shared" si="1071"/>
        <v>0</v>
      </c>
      <c r="Z3410" s="14">
        <f t="shared" si="1072"/>
        <v>0</v>
      </c>
      <c r="AA3410" s="14">
        <f t="shared" si="1073"/>
        <v>0</v>
      </c>
      <c r="AB3410" s="14">
        <f>R3410+W3410</f>
        <v>0</v>
      </c>
      <c r="AC3410" s="15">
        <f>ROUND(X3410+Y3410+Z3410+AA3410+AB3410,1)</f>
        <v>610.79999999999995</v>
      </c>
      <c r="AD3410" s="48">
        <f>(ROUND(AC3410-AC3409,1)/AC3409)</f>
        <v>0.16832440703902068</v>
      </c>
      <c r="AE3410" s="113" t="s">
        <v>814</v>
      </c>
      <c r="AF3410" s="60"/>
    </row>
    <row r="3411" spans="1:32">
      <c r="A3411" s="99" t="s">
        <v>816</v>
      </c>
      <c r="B3411" s="91">
        <v>0</v>
      </c>
      <c r="C3411" s="21" t="s">
        <v>850</v>
      </c>
      <c r="D3411" s="12">
        <v>170</v>
      </c>
      <c r="E3411" s="12">
        <v>0</v>
      </c>
      <c r="F3411" s="12">
        <v>0</v>
      </c>
      <c r="G3411" s="12">
        <v>0</v>
      </c>
      <c r="H3411" s="12">
        <v>0</v>
      </c>
      <c r="I3411" s="13">
        <v>70</v>
      </c>
      <c r="J3411" s="13">
        <v>0</v>
      </c>
      <c r="K3411" s="13">
        <v>0</v>
      </c>
      <c r="L3411" s="13">
        <v>0</v>
      </c>
      <c r="M3411" s="13">
        <v>0</v>
      </c>
      <c r="N3411" s="14">
        <f>D3411*$D$5</f>
        <v>237.99999999999997</v>
      </c>
      <c r="O3411" s="14">
        <f>E3411*$E$5</f>
        <v>0</v>
      </c>
      <c r="P3411" s="14">
        <f>F3411*$F$5</f>
        <v>0</v>
      </c>
      <c r="Q3411" s="14">
        <f>G3411*$G$5</f>
        <v>0</v>
      </c>
      <c r="R3411" s="14">
        <f>H3411*$H$5</f>
        <v>0</v>
      </c>
      <c r="S3411" s="14">
        <f>(N3411/100)*(I3411*$I$5)+(N3411/100)*(J3411*$J$5)</f>
        <v>249.89999999999998</v>
      </c>
      <c r="T3411" s="14">
        <f>(O3411/100)*(K3411*$K$5)</f>
        <v>0</v>
      </c>
      <c r="U3411" s="14">
        <f>(P3411/100)*(K3411*$K$5)+(P3411/100)*(L3411*$L$5)</f>
        <v>0</v>
      </c>
      <c r="V3411" s="14">
        <f>(Q3411/100)*(L3411*$L$5)</f>
        <v>0</v>
      </c>
      <c r="W3411" s="14">
        <f>(R3411/100)*(K3411*$K$5)+(R3411/100)*(L3411*$L$5)</f>
        <v>0</v>
      </c>
      <c r="X3411" s="14">
        <f t="shared" si="1070"/>
        <v>487.9</v>
      </c>
      <c r="Y3411" s="14">
        <f t="shared" si="1071"/>
        <v>0</v>
      </c>
      <c r="Z3411" s="14">
        <f t="shared" si="1072"/>
        <v>0</v>
      </c>
      <c r="AA3411" s="14">
        <f t="shared" si="1073"/>
        <v>0</v>
      </c>
      <c r="AB3411" s="14">
        <f>R3411+W3411</f>
        <v>0</v>
      </c>
      <c r="AC3411" s="15">
        <f t="shared" ref="AC3411:AC3423" si="1074">ROUND(X3411+Y3411+Z3411+AA3411+AB3411,1)</f>
        <v>487.9</v>
      </c>
      <c r="AD3411" s="48">
        <f>(ROUND(AC3411-AC3409,1)/AC3409)</f>
        <v>-6.675592960979343E-2</v>
      </c>
      <c r="AE3411" s="113"/>
      <c r="AF3411" s="60"/>
    </row>
    <row r="3412" spans="1:32">
      <c r="A3412" s="99" t="s">
        <v>817</v>
      </c>
      <c r="B3412" s="91">
        <v>0</v>
      </c>
      <c r="C3412" s="21" t="s">
        <v>338</v>
      </c>
      <c r="D3412" s="12">
        <v>170</v>
      </c>
      <c r="E3412" s="12">
        <v>0</v>
      </c>
      <c r="F3412" s="12">
        <v>0</v>
      </c>
      <c r="G3412" s="12">
        <v>0</v>
      </c>
      <c r="H3412" s="12">
        <v>0</v>
      </c>
      <c r="I3412" s="13">
        <v>70</v>
      </c>
      <c r="J3412" s="13">
        <v>0</v>
      </c>
      <c r="K3412" s="13">
        <v>0</v>
      </c>
      <c r="L3412" s="13">
        <v>0</v>
      </c>
      <c r="M3412" s="13">
        <v>0</v>
      </c>
      <c r="N3412" s="14">
        <f>D3412*$D$6</f>
        <v>237.99999999999997</v>
      </c>
      <c r="O3412" s="14">
        <f>E3412*$E$6</f>
        <v>0</v>
      </c>
      <c r="P3412" s="14">
        <f>F3412*$F$6</f>
        <v>0</v>
      </c>
      <c r="Q3412" s="14">
        <f>G3412*$G$6</f>
        <v>0</v>
      </c>
      <c r="R3412" s="14">
        <f>H3412*$H$6</f>
        <v>0</v>
      </c>
      <c r="S3412" s="14">
        <f>(N3412/100)*(I3412*$I$6)+(N3412/100)*(J3412*$J$6)</f>
        <v>249.89999999999998</v>
      </c>
      <c r="T3412" s="14">
        <f>(O3412/100)*(K3412*$K$6)</f>
        <v>0</v>
      </c>
      <c r="U3412" s="14">
        <f>(P3412/100)*(K3412*$K$6)+(P3412/100)*(L3412*$L$6)</f>
        <v>0</v>
      </c>
      <c r="V3412" s="14">
        <f>(Q3412/100)*(L3412*$L$6)</f>
        <v>0</v>
      </c>
      <c r="W3412" s="14">
        <f>(R3412/100)*(K3412*$K$6)+(R3412/100)*(L3412*$L$6)</f>
        <v>0</v>
      </c>
      <c r="X3412" s="14">
        <f t="shared" si="1070"/>
        <v>487.9</v>
      </c>
      <c r="Y3412" s="14">
        <f t="shared" si="1071"/>
        <v>0</v>
      </c>
      <c r="Z3412" s="14">
        <f t="shared" si="1072"/>
        <v>0</v>
      </c>
      <c r="AA3412" s="14">
        <f t="shared" si="1073"/>
        <v>0</v>
      </c>
      <c r="AB3412" s="14">
        <f t="shared" ref="AB3412:AB3423" si="1075">R3412+W3412</f>
        <v>0</v>
      </c>
      <c r="AC3412" s="15">
        <f t="shared" si="1074"/>
        <v>487.9</v>
      </c>
      <c r="AD3412" s="48">
        <f>(ROUND(AC3412-AC3409,1)/AC3409)</f>
        <v>-6.675592960979343E-2</v>
      </c>
      <c r="AE3412" s="113"/>
      <c r="AF3412" s="60"/>
    </row>
    <row r="3413" spans="1:32">
      <c r="A3413" s="99" t="s">
        <v>818</v>
      </c>
      <c r="B3413" s="91">
        <v>0</v>
      </c>
      <c r="C3413" s="21" t="s">
        <v>339</v>
      </c>
      <c r="D3413" s="12">
        <v>170</v>
      </c>
      <c r="E3413" s="12">
        <v>0</v>
      </c>
      <c r="F3413" s="12">
        <v>0</v>
      </c>
      <c r="G3413" s="12">
        <v>0</v>
      </c>
      <c r="H3413" s="12">
        <v>0</v>
      </c>
      <c r="I3413" s="13">
        <v>70</v>
      </c>
      <c r="J3413" s="13">
        <v>0</v>
      </c>
      <c r="K3413" s="13">
        <v>0</v>
      </c>
      <c r="L3413" s="13">
        <v>0</v>
      </c>
      <c r="M3413" s="13">
        <v>0</v>
      </c>
      <c r="N3413" s="14">
        <f>D3413*$D$7</f>
        <v>237.99999999999997</v>
      </c>
      <c r="O3413" s="14">
        <f>E3413*$E$7</f>
        <v>0</v>
      </c>
      <c r="P3413" s="14">
        <f>F3413*$F$7</f>
        <v>0</v>
      </c>
      <c r="Q3413" s="14">
        <f>G3413*$G$7</f>
        <v>0</v>
      </c>
      <c r="R3413" s="14">
        <f>H3413*$H$7</f>
        <v>0</v>
      </c>
      <c r="S3413" s="14">
        <f>(N3413/100)*(I3413*$I$7)+(N3413/100)*(J3413*$J$7)</f>
        <v>249.89999999999998</v>
      </c>
      <c r="T3413" s="14">
        <f>(O3413/100)*(K3413*$K$7)</f>
        <v>0</v>
      </c>
      <c r="U3413" s="14">
        <f>(P3413/100)*(K3413*$K$7)+(P3413/100)*(L3413*$L$7)</f>
        <v>0</v>
      </c>
      <c r="V3413" s="14">
        <f>(Q3413/100)*(L3413*$L$7)</f>
        <v>0</v>
      </c>
      <c r="W3413" s="14">
        <f>(R3413/100)*(K3413*$K$7)+(R3413/100)*(L3413*$L$7)</f>
        <v>0</v>
      </c>
      <c r="X3413" s="14">
        <f t="shared" si="1070"/>
        <v>487.9</v>
      </c>
      <c r="Y3413" s="14">
        <f t="shared" si="1071"/>
        <v>0</v>
      </c>
      <c r="Z3413" s="14">
        <f t="shared" si="1072"/>
        <v>0</v>
      </c>
      <c r="AA3413" s="14">
        <f t="shared" si="1073"/>
        <v>0</v>
      </c>
      <c r="AB3413" s="14">
        <f t="shared" si="1075"/>
        <v>0</v>
      </c>
      <c r="AC3413" s="15">
        <f t="shared" si="1074"/>
        <v>487.9</v>
      </c>
      <c r="AD3413" s="48">
        <f>(ROUND(AC3413-AC3409,1)/AC3409)</f>
        <v>-6.675592960979343E-2</v>
      </c>
      <c r="AE3413" s="113"/>
      <c r="AF3413" s="60"/>
    </row>
    <row r="3414" spans="1:32">
      <c r="A3414" s="99" t="s">
        <v>667</v>
      </c>
      <c r="B3414" s="91"/>
      <c r="C3414" s="21" t="s">
        <v>340</v>
      </c>
      <c r="D3414" s="12">
        <v>170</v>
      </c>
      <c r="E3414" s="12">
        <v>0</v>
      </c>
      <c r="F3414" s="12">
        <v>0</v>
      </c>
      <c r="G3414" s="12">
        <v>0</v>
      </c>
      <c r="H3414" s="12">
        <v>0</v>
      </c>
      <c r="I3414" s="13">
        <v>70</v>
      </c>
      <c r="J3414" s="13">
        <v>0</v>
      </c>
      <c r="K3414" s="13">
        <v>0</v>
      </c>
      <c r="L3414" s="13">
        <v>0</v>
      </c>
      <c r="M3414" s="13">
        <v>0</v>
      </c>
      <c r="N3414" s="14">
        <f>D3414*$D$8</f>
        <v>237.99999999999997</v>
      </c>
      <c r="O3414" s="14">
        <f>E3414*$E$8</f>
        <v>0</v>
      </c>
      <c r="P3414" s="14">
        <f>F3414*$F$8</f>
        <v>0</v>
      </c>
      <c r="Q3414" s="14">
        <f>G3414*$G$8</f>
        <v>0</v>
      </c>
      <c r="R3414" s="14">
        <f>H3414*$H$8</f>
        <v>0</v>
      </c>
      <c r="S3414" s="14">
        <f>(N3414/100)*(I3414*$I$8)+(N3414/100)*(J3414*$J$8)</f>
        <v>249.89999999999998</v>
      </c>
      <c r="T3414" s="14">
        <f>(O3414/100)*(K3414*$K$8)</f>
        <v>0</v>
      </c>
      <c r="U3414" s="14">
        <f>(P3414/100)*(K3414*$K$8)+(P3414/100)*(L3414*$L$8)</f>
        <v>0</v>
      </c>
      <c r="V3414" s="14">
        <f>(Q3414/100)*(L3414*$L$8)</f>
        <v>0</v>
      </c>
      <c r="W3414" s="14">
        <f>(R3414/100)*(K3414*$K$8)+(R3414/100)*(L3414*$L$8)</f>
        <v>0</v>
      </c>
      <c r="X3414" s="14">
        <f t="shared" si="1070"/>
        <v>487.9</v>
      </c>
      <c r="Y3414" s="14">
        <f t="shared" si="1071"/>
        <v>0</v>
      </c>
      <c r="Z3414" s="14">
        <f t="shared" si="1072"/>
        <v>0</v>
      </c>
      <c r="AA3414" s="14">
        <f t="shared" si="1073"/>
        <v>0</v>
      </c>
      <c r="AB3414" s="14">
        <f t="shared" si="1075"/>
        <v>0</v>
      </c>
      <c r="AC3414" s="15">
        <f t="shared" si="1074"/>
        <v>487.9</v>
      </c>
      <c r="AD3414" s="48">
        <f>(ROUND(AC3414-AC3409,1)/AC3409)</f>
        <v>-6.675592960979343E-2</v>
      </c>
      <c r="AE3414" s="113"/>
      <c r="AF3414" s="60"/>
    </row>
    <row r="3415" spans="1:32">
      <c r="A3415" s="99" t="s">
        <v>606</v>
      </c>
      <c r="B3415" s="91"/>
      <c r="C3415" s="21" t="s">
        <v>1</v>
      </c>
      <c r="D3415" s="12">
        <v>85</v>
      </c>
      <c r="E3415" s="12">
        <v>170</v>
      </c>
      <c r="F3415" s="12">
        <v>0</v>
      </c>
      <c r="G3415" s="12">
        <v>0</v>
      </c>
      <c r="H3415" s="12">
        <v>0</v>
      </c>
      <c r="I3415" s="13">
        <v>70</v>
      </c>
      <c r="J3415" s="13">
        <v>0</v>
      </c>
      <c r="K3415" s="13">
        <v>74</v>
      </c>
      <c r="L3415" s="13">
        <v>0</v>
      </c>
      <c r="M3415" s="13">
        <v>0</v>
      </c>
      <c r="N3415" s="14">
        <f>D3415*$D$9</f>
        <v>102</v>
      </c>
      <c r="O3415" s="14">
        <f>E3415*$E$9</f>
        <v>221</v>
      </c>
      <c r="P3415" s="14">
        <f>F3415*$F$9</f>
        <v>0</v>
      </c>
      <c r="Q3415" s="14">
        <f>G3415*$G$9</f>
        <v>0</v>
      </c>
      <c r="R3415" s="14">
        <f>H3415*$H$9</f>
        <v>0</v>
      </c>
      <c r="S3415" s="14">
        <f>(N3415/100)*(I3415*$I$9)+(N3415/100)*(J3415*$J$9)</f>
        <v>107.10000000000001</v>
      </c>
      <c r="T3415" s="14">
        <f>(O3415/100)*(K3415*$K$9)</f>
        <v>245.31</v>
      </c>
      <c r="U3415" s="14">
        <f>(P3415/100)*(K3415*$K$9)+(P3415/100)*(L3415*$L$9)</f>
        <v>0</v>
      </c>
      <c r="V3415" s="14">
        <f>(Q3415/100)*(L3415*$L$9)</f>
        <v>0</v>
      </c>
      <c r="W3415" s="14">
        <f>(R3415/100)*(K3415*$K$9)+(R3415/100)*(L3415*$L$9)</f>
        <v>0</v>
      </c>
      <c r="X3415" s="14">
        <f t="shared" si="1070"/>
        <v>209.10000000000002</v>
      </c>
      <c r="Y3415" s="14">
        <f t="shared" si="1071"/>
        <v>466.31</v>
      </c>
      <c r="Z3415" s="14">
        <f t="shared" si="1072"/>
        <v>0</v>
      </c>
      <c r="AA3415" s="14">
        <f t="shared" si="1073"/>
        <v>0</v>
      </c>
      <c r="AB3415" s="14">
        <f t="shared" si="1075"/>
        <v>0</v>
      </c>
      <c r="AC3415" s="15">
        <f t="shared" si="1074"/>
        <v>675.4</v>
      </c>
      <c r="AD3415" s="48">
        <f>(ROUND(AC3415-AC3409,1)/AC3409)</f>
        <v>0.29188982402448355</v>
      </c>
      <c r="AE3415" s="113"/>
      <c r="AF3415" s="60"/>
    </row>
    <row r="3416" spans="1:32">
      <c r="A3416" s="99" t="s">
        <v>845</v>
      </c>
      <c r="B3416" s="91"/>
      <c r="C3416" s="21" t="s">
        <v>2</v>
      </c>
      <c r="D3416" s="12">
        <v>85</v>
      </c>
      <c r="E3416" s="12">
        <v>0</v>
      </c>
      <c r="F3416" s="12">
        <v>170</v>
      </c>
      <c r="G3416" s="12">
        <v>0</v>
      </c>
      <c r="H3416" s="12">
        <v>0</v>
      </c>
      <c r="I3416" s="13">
        <v>70</v>
      </c>
      <c r="J3416" s="13">
        <v>0</v>
      </c>
      <c r="K3416" s="13">
        <v>37</v>
      </c>
      <c r="L3416" s="13">
        <v>37</v>
      </c>
      <c r="M3416" s="13">
        <v>0</v>
      </c>
      <c r="N3416" s="14">
        <f>D3416*$D$10</f>
        <v>102</v>
      </c>
      <c r="O3416" s="14">
        <f>E3416*$E$10</f>
        <v>0</v>
      </c>
      <c r="P3416" s="14">
        <f>F3416*$F$10</f>
        <v>221</v>
      </c>
      <c r="Q3416" s="14">
        <f>G3416*$G$10</f>
        <v>0</v>
      </c>
      <c r="R3416" s="14">
        <f>H3416*$H$10</f>
        <v>0</v>
      </c>
      <c r="S3416" s="14">
        <f>(N3416/100)*(I3416*$I$10)+(N3416/100)*(J3416*$J$10)</f>
        <v>107.10000000000001</v>
      </c>
      <c r="T3416" s="14">
        <f>(O3416/100)*(K3416*$J$10)</f>
        <v>0</v>
      </c>
      <c r="U3416" s="14">
        <f>(P3416/100)*(K3416*$K$10)+(P3416/100)*(L3416*$L$10)</f>
        <v>245.31</v>
      </c>
      <c r="V3416" s="14">
        <f>(Q3416/100)*(L3416*$L$10)</f>
        <v>0</v>
      </c>
      <c r="W3416" s="14">
        <f>(R3416/100)*(K3416*$K$10)+(R3416/100)*(L3416*$L$10)</f>
        <v>0</v>
      </c>
      <c r="X3416" s="14">
        <f t="shared" si="1070"/>
        <v>209.10000000000002</v>
      </c>
      <c r="Y3416" s="14">
        <f t="shared" si="1071"/>
        <v>0</v>
      </c>
      <c r="Z3416" s="14">
        <f t="shared" si="1072"/>
        <v>466.31</v>
      </c>
      <c r="AA3416" s="14">
        <f t="shared" si="1073"/>
        <v>0</v>
      </c>
      <c r="AB3416" s="14">
        <f t="shared" si="1075"/>
        <v>0</v>
      </c>
      <c r="AC3416" s="15">
        <f t="shared" si="1074"/>
        <v>675.4</v>
      </c>
      <c r="AD3416" s="48">
        <f>(ROUND(AC3416-AC3409,1)/AC3409)</f>
        <v>0.29188982402448355</v>
      </c>
      <c r="AE3416" s="113"/>
      <c r="AF3416" s="60"/>
    </row>
    <row r="3417" spans="1:32">
      <c r="A3417" s="99" t="s">
        <v>846</v>
      </c>
      <c r="B3417" s="91"/>
      <c r="C3417" s="21" t="s">
        <v>3</v>
      </c>
      <c r="D3417" s="12">
        <v>85</v>
      </c>
      <c r="E3417" s="12">
        <v>0</v>
      </c>
      <c r="F3417" s="12">
        <v>0</v>
      </c>
      <c r="G3417" s="12">
        <v>170</v>
      </c>
      <c r="H3417" s="12">
        <v>0</v>
      </c>
      <c r="I3417" s="13">
        <v>70</v>
      </c>
      <c r="J3417" s="13">
        <v>0</v>
      </c>
      <c r="K3417" s="13">
        <v>0</v>
      </c>
      <c r="L3417" s="13">
        <v>74</v>
      </c>
      <c r="M3417" s="13">
        <v>0</v>
      </c>
      <c r="N3417" s="14">
        <f>D3417*$D$11</f>
        <v>102</v>
      </c>
      <c r="O3417" s="14">
        <f>E3417*$E$11</f>
        <v>0</v>
      </c>
      <c r="P3417" s="14">
        <f>F3417*$F$11</f>
        <v>0</v>
      </c>
      <c r="Q3417" s="14">
        <f>G3417*$G$11</f>
        <v>221</v>
      </c>
      <c r="R3417" s="14">
        <f>H3417*$H$11</f>
        <v>0</v>
      </c>
      <c r="S3417" s="14">
        <f>(N3417/100)*(I3417*$I$11)+(N3417/100)*(J3417*$J$11)</f>
        <v>107.10000000000001</v>
      </c>
      <c r="T3417" s="14">
        <f>(O3417/100)*(K3417*$K$11)</f>
        <v>0</v>
      </c>
      <c r="U3417" s="14">
        <f>(P3417/100)*(K3417*$K$11)+(P3417/100)*(L3417*$L$11)</f>
        <v>0</v>
      </c>
      <c r="V3417" s="14">
        <f>(Q3417/100)*(L3417*$L$11)</f>
        <v>245.31</v>
      </c>
      <c r="W3417" s="14">
        <f>(R3417/100)*(K3417*$K$11)+(R3417/100)*(L3417*$L$11)</f>
        <v>0</v>
      </c>
      <c r="X3417" s="14">
        <f t="shared" si="1070"/>
        <v>209.10000000000002</v>
      </c>
      <c r="Y3417" s="14">
        <f t="shared" si="1071"/>
        <v>0</v>
      </c>
      <c r="Z3417" s="14">
        <f t="shared" si="1072"/>
        <v>0</v>
      </c>
      <c r="AA3417" s="14">
        <f t="shared" si="1073"/>
        <v>466.31</v>
      </c>
      <c r="AB3417" s="14">
        <f t="shared" si="1075"/>
        <v>0</v>
      </c>
      <c r="AC3417" s="15">
        <f t="shared" si="1074"/>
        <v>675.4</v>
      </c>
      <c r="AD3417" s="48">
        <f>(ROUND(AC3417-AC3409,1)/AC3409)</f>
        <v>0.29188982402448355</v>
      </c>
      <c r="AE3417" s="113"/>
      <c r="AF3417" s="60"/>
    </row>
    <row r="3418" spans="1:32">
      <c r="A3418" s="99" t="s">
        <v>847</v>
      </c>
      <c r="B3418" s="91"/>
      <c r="C3418" s="21" t="s">
        <v>4</v>
      </c>
      <c r="D3418" s="12">
        <v>85</v>
      </c>
      <c r="E3418" s="12">
        <v>0</v>
      </c>
      <c r="F3418" s="12">
        <v>0</v>
      </c>
      <c r="G3418" s="12">
        <v>0</v>
      </c>
      <c r="H3418" s="12">
        <v>170</v>
      </c>
      <c r="I3418" s="13">
        <v>70</v>
      </c>
      <c r="J3418" s="13">
        <v>0</v>
      </c>
      <c r="K3418" s="13">
        <v>37</v>
      </c>
      <c r="L3418" s="13">
        <v>37</v>
      </c>
      <c r="M3418" s="13">
        <v>0</v>
      </c>
      <c r="N3418" s="14">
        <f>D3418*$D$12</f>
        <v>102</v>
      </c>
      <c r="O3418" s="14">
        <f>E3418*$E$12</f>
        <v>0</v>
      </c>
      <c r="P3418" s="14">
        <f>F3418*$F$12</f>
        <v>0</v>
      </c>
      <c r="Q3418" s="14">
        <f>G3418*$G$12</f>
        <v>0</v>
      </c>
      <c r="R3418" s="14">
        <f>H3418*$H$12</f>
        <v>221</v>
      </c>
      <c r="S3418" s="14">
        <f>(N3418/100)*(I3418*$I$12)+(N3418/100)*(J3418*$J$12)</f>
        <v>107.10000000000001</v>
      </c>
      <c r="T3418" s="14">
        <f>(O3418/100)*(K3418*$K$12)</f>
        <v>0</v>
      </c>
      <c r="U3418" s="14">
        <f>(P3418/100)*(K3418*$K$12)+(P3418/100)*(L3418*$L$12)</f>
        <v>0</v>
      </c>
      <c r="V3418" s="14">
        <f>(Q3418/100)*(L3418*$L$12)</f>
        <v>0</v>
      </c>
      <c r="W3418" s="14">
        <f>(R3418/100)*(K3418*$K$12)+(R3418/100)*(L3418*$L$12)</f>
        <v>245.31</v>
      </c>
      <c r="X3418" s="14">
        <f t="shared" si="1070"/>
        <v>209.10000000000002</v>
      </c>
      <c r="Y3418" s="14">
        <f t="shared" si="1071"/>
        <v>0</v>
      </c>
      <c r="Z3418" s="14">
        <f t="shared" si="1072"/>
        <v>0</v>
      </c>
      <c r="AA3418" s="14">
        <f t="shared" si="1073"/>
        <v>0</v>
      </c>
      <c r="AB3418" s="14">
        <f t="shared" si="1075"/>
        <v>466.31</v>
      </c>
      <c r="AC3418" s="15">
        <f t="shared" si="1074"/>
        <v>675.4</v>
      </c>
      <c r="AD3418" s="48">
        <f>(ROUND(AC3418-AC3409,1)/AC3409)</f>
        <v>0.29188982402448355</v>
      </c>
      <c r="AE3418" s="113"/>
      <c r="AF3418" s="60"/>
    </row>
    <row r="3419" spans="1:32">
      <c r="A3419" s="99" t="s">
        <v>848</v>
      </c>
      <c r="B3419" s="91"/>
      <c r="C3419" s="21" t="s">
        <v>328</v>
      </c>
      <c r="D3419" s="12">
        <v>170</v>
      </c>
      <c r="E3419" s="12">
        <v>0</v>
      </c>
      <c r="F3419" s="12">
        <v>0</v>
      </c>
      <c r="G3419" s="12">
        <v>0</v>
      </c>
      <c r="H3419" s="12">
        <v>0</v>
      </c>
      <c r="I3419" s="13">
        <v>70</v>
      </c>
      <c r="J3419" s="13">
        <v>0</v>
      </c>
      <c r="K3419" s="13">
        <v>0</v>
      </c>
      <c r="L3419" s="13">
        <v>0</v>
      </c>
      <c r="M3419" s="13">
        <v>66</v>
      </c>
      <c r="N3419" s="14">
        <f>D3419*$D$13</f>
        <v>221</v>
      </c>
      <c r="O3419" s="14">
        <f>E3419*$E$13</f>
        <v>0</v>
      </c>
      <c r="P3419" s="14">
        <f>F3419*$F$13</f>
        <v>0</v>
      </c>
      <c r="Q3419" s="14">
        <f>G3419*$G$13</f>
        <v>0</v>
      </c>
      <c r="R3419" s="14">
        <f>H3419*$H$13</f>
        <v>0</v>
      </c>
      <c r="S3419" s="14">
        <f>(N3419/100)*(I3419*$I$14)+(N3419/100)*(J3419*$J$14)+(N3419/100)*(M3419*$M$14)</f>
        <v>450.84</v>
      </c>
      <c r="T3419" s="14">
        <f>(O3419/100)*(K3419*$K$13)+(O3419/100)*(M3419*$M$13)</f>
        <v>0</v>
      </c>
      <c r="U3419" s="14">
        <f>(P3419/100)*(K3419*$K$13)+(P3419/100)*(L3419*$L$13)+(P3419/100)*(M3419*$M$13)</f>
        <v>0</v>
      </c>
      <c r="V3419" s="14">
        <f>(Q3419/100)*(L3419*$L$13)+(Q3419/100)*(M3419*$M$13)</f>
        <v>0</v>
      </c>
      <c r="W3419" s="14">
        <f>(R3419/100)*(K3419*$K$13)+(R3419/100)*(L3419*$L$13)+(R3419/100)*(M3419*$M$13)</f>
        <v>0</v>
      </c>
      <c r="X3419" s="14">
        <f t="shared" si="1070"/>
        <v>671.83999999999992</v>
      </c>
      <c r="Y3419" s="14">
        <f t="shared" si="1071"/>
        <v>0</v>
      </c>
      <c r="Z3419" s="14">
        <f t="shared" si="1072"/>
        <v>0</v>
      </c>
      <c r="AA3419" s="14">
        <f t="shared" si="1073"/>
        <v>0</v>
      </c>
      <c r="AB3419" s="14">
        <f t="shared" si="1075"/>
        <v>0</v>
      </c>
      <c r="AC3419" s="15">
        <f t="shared" si="1074"/>
        <v>671.8</v>
      </c>
      <c r="AD3419" s="48">
        <f>(ROUND(AC3419-AC3409,1)/AC3409)</f>
        <v>0.28500382555470544</v>
      </c>
      <c r="AE3419" s="113"/>
      <c r="AF3419" s="60"/>
    </row>
    <row r="3420" spans="1:32">
      <c r="A3420" s="99" t="s">
        <v>849</v>
      </c>
      <c r="B3420" s="91"/>
      <c r="C3420" s="21" t="s">
        <v>329</v>
      </c>
      <c r="D3420" s="12">
        <v>170</v>
      </c>
      <c r="E3420" s="12">
        <v>0</v>
      </c>
      <c r="F3420" s="12">
        <v>0</v>
      </c>
      <c r="G3420" s="12">
        <v>0</v>
      </c>
      <c r="H3420" s="12">
        <v>0</v>
      </c>
      <c r="I3420" s="13">
        <v>70</v>
      </c>
      <c r="J3420" s="13">
        <v>0</v>
      </c>
      <c r="K3420" s="13">
        <v>66</v>
      </c>
      <c r="L3420" s="13">
        <v>0</v>
      </c>
      <c r="M3420" s="13">
        <v>0</v>
      </c>
      <c r="N3420" s="14">
        <f>D3420*$D$14</f>
        <v>221</v>
      </c>
      <c r="O3420" s="14">
        <f>E3420*$E$14</f>
        <v>0</v>
      </c>
      <c r="P3420" s="14">
        <f>F3420*$F$14</f>
        <v>0</v>
      </c>
      <c r="Q3420" s="14">
        <f>G3420*$G$14</f>
        <v>0</v>
      </c>
      <c r="R3420" s="14">
        <f>H3420*$H$14</f>
        <v>0</v>
      </c>
      <c r="S3420" s="14">
        <f>(N3420/100)*(I3420*$I$14)+(N3420/100)*(J3420*$J$14)+(N3420/100)*(K3420*$K$14)</f>
        <v>450.84</v>
      </c>
      <c r="T3420" s="14">
        <f>(O3420/100)*(K3420*$K$14)</f>
        <v>0</v>
      </c>
      <c r="U3420" s="14">
        <f>(P3420/100)*(K3420*$K$14)+(P3420/100)*(L3420*$L$14)</f>
        <v>0</v>
      </c>
      <c r="V3420" s="14">
        <f>(Q3420/100)*(L3420*$L$14)</f>
        <v>0</v>
      </c>
      <c r="W3420" s="14">
        <f>(R3420/100)*(K3420*$L$14)+(R3420/100)*(L3420*$M$14)</f>
        <v>0</v>
      </c>
      <c r="X3420" s="14">
        <f t="shared" si="1070"/>
        <v>671.83999999999992</v>
      </c>
      <c r="Y3420" s="14">
        <f t="shared" si="1071"/>
        <v>0</v>
      </c>
      <c r="Z3420" s="14">
        <f t="shared" si="1072"/>
        <v>0</v>
      </c>
      <c r="AA3420" s="14">
        <f t="shared" si="1073"/>
        <v>0</v>
      </c>
      <c r="AB3420" s="14">
        <f t="shared" si="1075"/>
        <v>0</v>
      </c>
      <c r="AC3420" s="15">
        <f t="shared" si="1074"/>
        <v>671.8</v>
      </c>
      <c r="AD3420" s="48">
        <f>(ROUND(AC3420-AC3409,1)/AC3409)</f>
        <v>0.28500382555470544</v>
      </c>
      <c r="AE3420" s="113"/>
      <c r="AF3420" s="60"/>
    </row>
    <row r="3421" spans="1:32">
      <c r="A3421" s="99"/>
      <c r="B3421" s="91"/>
      <c r="C3421" s="21" t="s">
        <v>330</v>
      </c>
      <c r="D3421" s="12">
        <v>170</v>
      </c>
      <c r="E3421" s="12">
        <v>0</v>
      </c>
      <c r="F3421" s="12">
        <v>0</v>
      </c>
      <c r="G3421" s="12">
        <v>0</v>
      </c>
      <c r="H3421" s="12">
        <v>0</v>
      </c>
      <c r="I3421" s="13">
        <v>70</v>
      </c>
      <c r="J3421" s="13">
        <v>0</v>
      </c>
      <c r="K3421" s="13">
        <v>0</v>
      </c>
      <c r="L3421" s="13">
        <v>66</v>
      </c>
      <c r="M3421" s="13">
        <v>0</v>
      </c>
      <c r="N3421" s="14">
        <f>D3421*$D$15</f>
        <v>221</v>
      </c>
      <c r="O3421" s="14">
        <f>E3421*$E$15</f>
        <v>0</v>
      </c>
      <c r="P3421" s="14">
        <f>F3421*$F$15</f>
        <v>0</v>
      </c>
      <c r="Q3421" s="14">
        <f>G3421*$G$15</f>
        <v>0</v>
      </c>
      <c r="R3421" s="14">
        <f>H3421*$H$15</f>
        <v>0</v>
      </c>
      <c r="S3421" s="14">
        <f>(N3421/100)*(I3421*$I$15)+(N3421/100)*(J3421*$J$15)+(N3421/100)*(L3421*$L$15)</f>
        <v>450.84</v>
      </c>
      <c r="T3421" s="14">
        <f>(O3421/100)*(K3421*$K$15)</f>
        <v>0</v>
      </c>
      <c r="U3421" s="14">
        <f>(P3421/100)*(K3421*$K$15)+(P3421/100)*(L3421*$L$15)</f>
        <v>0</v>
      </c>
      <c r="V3421" s="14">
        <f>(Q3421/100)*(L3421*$L$15)</f>
        <v>0</v>
      </c>
      <c r="W3421" s="14">
        <f>(R3421/100)*(K3421*$K$15)+(R3421/100)*(L3421*$L$15)</f>
        <v>0</v>
      </c>
      <c r="X3421" s="14">
        <f t="shared" si="1070"/>
        <v>671.83999999999992</v>
      </c>
      <c r="Y3421" s="14">
        <f t="shared" si="1071"/>
        <v>0</v>
      </c>
      <c r="Z3421" s="14">
        <f t="shared" si="1072"/>
        <v>0</v>
      </c>
      <c r="AA3421" s="14">
        <f t="shared" si="1073"/>
        <v>0</v>
      </c>
      <c r="AB3421" s="14">
        <f t="shared" si="1075"/>
        <v>0</v>
      </c>
      <c r="AC3421" s="15">
        <f t="shared" si="1074"/>
        <v>671.8</v>
      </c>
      <c r="AD3421" s="48">
        <f>(ROUND(AC3421-AC3409,1)/AC3409)</f>
        <v>0.28500382555470544</v>
      </c>
      <c r="AE3421" s="113"/>
      <c r="AF3421" s="60"/>
    </row>
    <row r="3422" spans="1:32">
      <c r="A3422" s="99"/>
      <c r="B3422" s="91"/>
      <c r="C3422" s="21" t="s">
        <v>326</v>
      </c>
      <c r="D3422" s="12">
        <v>170</v>
      </c>
      <c r="E3422" s="12">
        <v>0</v>
      </c>
      <c r="F3422" s="12">
        <v>0</v>
      </c>
      <c r="G3422" s="12">
        <v>0</v>
      </c>
      <c r="H3422" s="12">
        <v>0</v>
      </c>
      <c r="I3422" s="13">
        <v>70</v>
      </c>
      <c r="J3422" s="13">
        <v>40</v>
      </c>
      <c r="K3422" s="13">
        <v>0</v>
      </c>
      <c r="L3422" s="13">
        <v>0</v>
      </c>
      <c r="M3422" s="13">
        <v>0</v>
      </c>
      <c r="N3422" s="14">
        <f>D3422*$D$16</f>
        <v>221</v>
      </c>
      <c r="O3422" s="14">
        <f>E3422*$E$16</f>
        <v>0</v>
      </c>
      <c r="P3422" s="14">
        <f>F3422*$F$16</f>
        <v>0</v>
      </c>
      <c r="Q3422" s="14">
        <f>G3422*$G$16</f>
        <v>0</v>
      </c>
      <c r="R3422" s="14">
        <f>H3422*$H$16</f>
        <v>0</v>
      </c>
      <c r="S3422" s="14">
        <f>(N3422/100)*(I3422*$I$16)+(N3422/100)*(J3422*$J$16)</f>
        <v>358.02</v>
      </c>
      <c r="T3422" s="14">
        <f>(O3422/100)*(K3422*$K$16)</f>
        <v>0</v>
      </c>
      <c r="U3422" s="14">
        <f>(P3422/100)*(K3422*$K$16)+(P3422/100)*(L3422*$L$16)</f>
        <v>0</v>
      </c>
      <c r="V3422" s="14">
        <f>(Q3422/100)*(L3422*$L$16)</f>
        <v>0</v>
      </c>
      <c r="W3422" s="14">
        <f>(R3422/100)*(K3422*$K$16)+(R3422/100)*(L3422*$L$16)</f>
        <v>0</v>
      </c>
      <c r="X3422" s="14">
        <f t="shared" si="1070"/>
        <v>579.02</v>
      </c>
      <c r="Y3422" s="14">
        <f t="shared" si="1071"/>
        <v>0</v>
      </c>
      <c r="Z3422" s="14">
        <f t="shared" si="1072"/>
        <v>0</v>
      </c>
      <c r="AA3422" s="14">
        <f t="shared" si="1073"/>
        <v>0</v>
      </c>
      <c r="AB3422" s="14">
        <f t="shared" si="1075"/>
        <v>0</v>
      </c>
      <c r="AC3422" s="15">
        <f t="shared" si="1074"/>
        <v>579</v>
      </c>
      <c r="AD3422" s="48">
        <f>(ROUND(AC3422-AC3409,1)/AC3409)</f>
        <v>0.1074980872226473</v>
      </c>
      <c r="AE3422" s="113"/>
      <c r="AF3422" s="60"/>
    </row>
    <row r="3423" spans="1:32">
      <c r="A3423" s="99"/>
      <c r="B3423" s="91"/>
      <c r="C3423" s="21" t="s">
        <v>327</v>
      </c>
      <c r="D3423" s="12">
        <v>170</v>
      </c>
      <c r="E3423" s="12">
        <v>0</v>
      </c>
      <c r="F3423" s="12">
        <v>0</v>
      </c>
      <c r="G3423" s="12">
        <v>0</v>
      </c>
      <c r="H3423" s="12">
        <v>0</v>
      </c>
      <c r="I3423" s="13">
        <v>85</v>
      </c>
      <c r="J3423" s="13">
        <v>0</v>
      </c>
      <c r="K3423" s="13">
        <v>0</v>
      </c>
      <c r="L3423" s="13">
        <v>0</v>
      </c>
      <c r="M3423" s="13">
        <v>0</v>
      </c>
      <c r="N3423" s="14">
        <f>D3423*$D$17</f>
        <v>221</v>
      </c>
      <c r="O3423" s="14">
        <f>E3423*$E$17</f>
        <v>0</v>
      </c>
      <c r="P3423" s="14">
        <f>F3423*$F$17</f>
        <v>0</v>
      </c>
      <c r="Q3423" s="14">
        <f>G3423*$G$17</f>
        <v>0</v>
      </c>
      <c r="R3423" s="14">
        <f>H3423*$H$17</f>
        <v>0</v>
      </c>
      <c r="S3423" s="14">
        <f>(N3423/100)*(I3423*$I$17)+(N3423/100)*(J3423*$J$17)</f>
        <v>432.05499999999995</v>
      </c>
      <c r="T3423" s="14">
        <f>(O3423/100)*(K3423*$K$17)</f>
        <v>0</v>
      </c>
      <c r="U3423" s="14">
        <f>(P3423/100)*(K3423*$K$17)+(P3423/100)*(L3423*$L$17)</f>
        <v>0</v>
      </c>
      <c r="V3423" s="14">
        <f>(Q3423/100)*(L3423*$L$17)</f>
        <v>0</v>
      </c>
      <c r="W3423" s="14">
        <f>(R3423/100)*(K3423*$K$17)+(R3423/100)*(L3423*$L$17)</f>
        <v>0</v>
      </c>
      <c r="X3423" s="14">
        <f t="shared" si="1070"/>
        <v>653.05499999999995</v>
      </c>
      <c r="Y3423" s="14">
        <f t="shared" si="1071"/>
        <v>0</v>
      </c>
      <c r="Z3423" s="14">
        <f t="shared" si="1072"/>
        <v>0</v>
      </c>
      <c r="AA3423" s="14">
        <f t="shared" si="1073"/>
        <v>0</v>
      </c>
      <c r="AB3423" s="14">
        <f t="shared" si="1075"/>
        <v>0</v>
      </c>
      <c r="AC3423" s="15">
        <f t="shared" si="1074"/>
        <v>653.1</v>
      </c>
      <c r="AD3423" s="48">
        <f>(ROUND(AC3423-AC3409,1)/AC3409)</f>
        <v>0.24923488905891358</v>
      </c>
      <c r="AE3423" s="113"/>
      <c r="AF3423" s="60"/>
    </row>
    <row r="3424" spans="1:32">
      <c r="A3424" s="106" t="s">
        <v>0</v>
      </c>
      <c r="B3424" s="92" t="s">
        <v>898</v>
      </c>
      <c r="C3424" s="50" t="s">
        <v>242</v>
      </c>
      <c r="D3424" s="11">
        <v>152</v>
      </c>
      <c r="E3424" s="11">
        <v>0</v>
      </c>
      <c r="F3424" s="11">
        <v>0</v>
      </c>
      <c r="G3424" s="11">
        <v>0</v>
      </c>
      <c r="H3424" s="11">
        <v>50</v>
      </c>
      <c r="I3424" s="51">
        <v>60</v>
      </c>
      <c r="J3424" s="51">
        <v>0</v>
      </c>
      <c r="K3424" s="51">
        <v>15</v>
      </c>
      <c r="L3424" s="51">
        <v>15</v>
      </c>
      <c r="M3424" s="51">
        <v>0</v>
      </c>
      <c r="N3424" s="52">
        <f>D3424*$D$3</f>
        <v>228</v>
      </c>
      <c r="O3424" s="52">
        <f>E3424*$E$3</f>
        <v>0</v>
      </c>
      <c r="P3424" s="52">
        <f>F3424*$F$3</f>
        <v>0</v>
      </c>
      <c r="Q3424" s="52">
        <f>G3424*$G$3</f>
        <v>0</v>
      </c>
      <c r="R3424" s="52">
        <f>H3424*$H$3</f>
        <v>75</v>
      </c>
      <c r="S3424" s="52">
        <f>(N3424/100)*(I3424*$I$3)+(N3424/100)*(J3424*$J$3)</f>
        <v>205.2</v>
      </c>
      <c r="T3424" s="52">
        <f>(O3424/100)*(K3424*$K$3)</f>
        <v>0</v>
      </c>
      <c r="U3424" s="52">
        <f>(P3424/100)*(K3424*$K$3)+(P3424/100)*(L3424*$L$3)</f>
        <v>0</v>
      </c>
      <c r="V3424" s="52">
        <f>(Q3424/100)*(L3424*$L$3)</f>
        <v>0</v>
      </c>
      <c r="W3424" s="52">
        <f>(R3424/100)*(K3424*$K$3)+(R3424/100)*(L3424*$L$3)</f>
        <v>33.75</v>
      </c>
      <c r="X3424" s="52">
        <f t="shared" ref="X3424:X3438" si="1076">N3424+S3424</f>
        <v>433.2</v>
      </c>
      <c r="Y3424" s="52">
        <f t="shared" ref="Y3424:Y3438" si="1077">O3424+T3424</f>
        <v>0</v>
      </c>
      <c r="Z3424" s="52">
        <f t="shared" ref="Z3424:Z3438" si="1078">P3424+U3424</f>
        <v>0</v>
      </c>
      <c r="AA3424" s="52">
        <f t="shared" ref="AA3424:AA3438" si="1079">Q3424+V3424</f>
        <v>0</v>
      </c>
      <c r="AB3424" s="52">
        <f>R3424+W3424</f>
        <v>108.75</v>
      </c>
      <c r="AC3424" s="53">
        <f>ROUND(X3424+Y3424+Z3424+AA3424+AB3424,1)</f>
        <v>542</v>
      </c>
      <c r="AD3424" s="58"/>
      <c r="AE3424" s="113"/>
      <c r="AF3424" s="60"/>
    </row>
    <row r="3425" spans="1:32">
      <c r="A3425" s="99" t="s">
        <v>815</v>
      </c>
      <c r="B3425" s="93">
        <v>40</v>
      </c>
      <c r="C3425" s="21" t="s">
        <v>325</v>
      </c>
      <c r="D3425" s="12">
        <v>152</v>
      </c>
      <c r="E3425" s="12">
        <v>0</v>
      </c>
      <c r="F3425" s="12">
        <v>0</v>
      </c>
      <c r="G3425" s="12">
        <v>0</v>
      </c>
      <c r="H3425" s="12">
        <v>50</v>
      </c>
      <c r="I3425" s="13">
        <v>70</v>
      </c>
      <c r="J3425" s="13">
        <v>30</v>
      </c>
      <c r="K3425" s="13">
        <v>15</v>
      </c>
      <c r="L3425" s="13">
        <v>15</v>
      </c>
      <c r="M3425" s="13">
        <v>0</v>
      </c>
      <c r="N3425" s="14">
        <f>D3425*$D$4</f>
        <v>197.6</v>
      </c>
      <c r="O3425" s="14">
        <f>E3425*$E$4</f>
        <v>0</v>
      </c>
      <c r="P3425" s="14">
        <f>F3425*$F$4</f>
        <v>0</v>
      </c>
      <c r="Q3425" s="14">
        <f>G3425*$G$4</f>
        <v>0</v>
      </c>
      <c r="R3425" s="14">
        <f>H3425*$H$4</f>
        <v>65</v>
      </c>
      <c r="S3425" s="14">
        <f>(N3425/100)*(I3425*$I$4)+(N3425/100)*(J3425*$J$4)</f>
        <v>355.68</v>
      </c>
      <c r="T3425" s="14">
        <f>(O3425/100)*(K3425*$K$4)</f>
        <v>0</v>
      </c>
      <c r="U3425" s="14">
        <f>(P3425/100)*(K3425*$K$4)+(P3425/100)*(L3425*$L$4)</f>
        <v>0</v>
      </c>
      <c r="V3425" s="14">
        <f>(Q3425/100)*(L3425*$L$4)</f>
        <v>0</v>
      </c>
      <c r="W3425" s="14">
        <f>(R3425/100)*(K3425*$K$4)+(R3425/100)*(L3425*$L$4)</f>
        <v>29.25</v>
      </c>
      <c r="X3425" s="14">
        <f t="shared" si="1076"/>
        <v>553.28</v>
      </c>
      <c r="Y3425" s="14">
        <f t="shared" si="1077"/>
        <v>0</v>
      </c>
      <c r="Z3425" s="14">
        <f t="shared" si="1078"/>
        <v>0</v>
      </c>
      <c r="AA3425" s="14">
        <f t="shared" si="1079"/>
        <v>0</v>
      </c>
      <c r="AB3425" s="14">
        <f>R3425+W3425</f>
        <v>94.25</v>
      </c>
      <c r="AC3425" s="15">
        <f>ROUND(X3425+Y3425+Z3425+AA3425+AB3425,1)</f>
        <v>647.5</v>
      </c>
      <c r="AD3425" s="48">
        <f>(ROUND(AC3425-AC3424,1)/AC3424)</f>
        <v>0.19464944649446494</v>
      </c>
      <c r="AE3425" s="113" t="s">
        <v>814</v>
      </c>
      <c r="AF3425" s="60"/>
    </row>
    <row r="3426" spans="1:32">
      <c r="A3426" s="99" t="s">
        <v>816</v>
      </c>
      <c r="B3426" s="93">
        <v>12</v>
      </c>
      <c r="C3426" s="21" t="s">
        <v>850</v>
      </c>
      <c r="D3426" s="12">
        <v>152</v>
      </c>
      <c r="E3426" s="12">
        <v>0</v>
      </c>
      <c r="F3426" s="12">
        <v>0</v>
      </c>
      <c r="G3426" s="12">
        <v>0</v>
      </c>
      <c r="H3426" s="12">
        <v>50</v>
      </c>
      <c r="I3426" s="13">
        <v>60</v>
      </c>
      <c r="J3426" s="13">
        <v>0</v>
      </c>
      <c r="K3426" s="13">
        <v>15</v>
      </c>
      <c r="L3426" s="13">
        <v>15</v>
      </c>
      <c r="M3426" s="13">
        <v>0</v>
      </c>
      <c r="N3426" s="14">
        <f>D3426*$D$5</f>
        <v>212.79999999999998</v>
      </c>
      <c r="O3426" s="14">
        <f>E3426*$E$5</f>
        <v>0</v>
      </c>
      <c r="P3426" s="14">
        <f>F3426*$F$5</f>
        <v>0</v>
      </c>
      <c r="Q3426" s="14">
        <f>G3426*$G$5</f>
        <v>0</v>
      </c>
      <c r="R3426" s="14">
        <f>H3426*$H$5</f>
        <v>70</v>
      </c>
      <c r="S3426" s="14">
        <f>(N3426/100)*(I3426*$I$5)+(N3426/100)*(J3426*$J$5)</f>
        <v>191.51999999999998</v>
      </c>
      <c r="T3426" s="14">
        <f>(O3426/100)*(K3426*$K$5)</f>
        <v>0</v>
      </c>
      <c r="U3426" s="14">
        <f>(P3426/100)*(K3426*$K$5)+(P3426/100)*(L3426*$L$5)</f>
        <v>0</v>
      </c>
      <c r="V3426" s="14">
        <f>(Q3426/100)*(L3426*$L$5)</f>
        <v>0</v>
      </c>
      <c r="W3426" s="14">
        <f>(R3426/100)*(K3426*$K$5)+(R3426/100)*(L3426*$L$5)</f>
        <v>31.499999999999996</v>
      </c>
      <c r="X3426" s="14">
        <f t="shared" si="1076"/>
        <v>404.31999999999994</v>
      </c>
      <c r="Y3426" s="14">
        <f t="shared" si="1077"/>
        <v>0</v>
      </c>
      <c r="Z3426" s="14">
        <f t="shared" si="1078"/>
        <v>0</v>
      </c>
      <c r="AA3426" s="14">
        <f t="shared" si="1079"/>
        <v>0</v>
      </c>
      <c r="AB3426" s="14">
        <f>R3426+W3426</f>
        <v>101.5</v>
      </c>
      <c r="AC3426" s="15">
        <f t="shared" ref="AC3426:AC3438" si="1080">ROUND(X3426+Y3426+Z3426+AA3426+AB3426,1)</f>
        <v>505.8</v>
      </c>
      <c r="AD3426" s="48">
        <f>(ROUND(AC3426-AC3424,1)/AC3424)</f>
        <v>-6.6789667896678978E-2</v>
      </c>
      <c r="AE3426" s="113"/>
      <c r="AF3426" s="60"/>
    </row>
    <row r="3427" spans="1:32">
      <c r="A3427" s="99" t="s">
        <v>817</v>
      </c>
      <c r="B3427" s="93">
        <v>12</v>
      </c>
      <c r="C3427" s="21" t="s">
        <v>338</v>
      </c>
      <c r="D3427" s="12">
        <v>152</v>
      </c>
      <c r="E3427" s="12">
        <v>0</v>
      </c>
      <c r="F3427" s="12">
        <v>0</v>
      </c>
      <c r="G3427" s="12">
        <v>0</v>
      </c>
      <c r="H3427" s="12">
        <v>50</v>
      </c>
      <c r="I3427" s="13">
        <v>60</v>
      </c>
      <c r="J3427" s="13">
        <v>0</v>
      </c>
      <c r="K3427" s="13">
        <v>15</v>
      </c>
      <c r="L3427" s="13">
        <v>15</v>
      </c>
      <c r="M3427" s="13">
        <v>0</v>
      </c>
      <c r="N3427" s="14">
        <f>D3427*$D$6</f>
        <v>212.79999999999998</v>
      </c>
      <c r="O3427" s="14">
        <f>E3427*$E$6</f>
        <v>0</v>
      </c>
      <c r="P3427" s="14">
        <f>F3427*$F$6</f>
        <v>0</v>
      </c>
      <c r="Q3427" s="14">
        <f>G3427*$G$6</f>
        <v>0</v>
      </c>
      <c r="R3427" s="14">
        <f>H3427*$H$6</f>
        <v>70</v>
      </c>
      <c r="S3427" s="14">
        <f>(N3427/100)*(I3427*$I$6)+(N3427/100)*(J3427*$J$6)</f>
        <v>191.51999999999998</v>
      </c>
      <c r="T3427" s="14">
        <f>(O3427/100)*(K3427*$K$6)</f>
        <v>0</v>
      </c>
      <c r="U3427" s="14">
        <f>(P3427/100)*(K3427*$K$6)+(P3427/100)*(L3427*$L$6)</f>
        <v>0</v>
      </c>
      <c r="V3427" s="14">
        <f>(Q3427/100)*(L3427*$L$6)</f>
        <v>0</v>
      </c>
      <c r="W3427" s="14">
        <f>(R3427/100)*(K3427*$K$6)+(R3427/100)*(L3427*$L$6)</f>
        <v>31.499999999999996</v>
      </c>
      <c r="X3427" s="14">
        <f t="shared" si="1076"/>
        <v>404.31999999999994</v>
      </c>
      <c r="Y3427" s="14">
        <f t="shared" si="1077"/>
        <v>0</v>
      </c>
      <c r="Z3427" s="14">
        <f t="shared" si="1078"/>
        <v>0</v>
      </c>
      <c r="AA3427" s="14">
        <f t="shared" si="1079"/>
        <v>0</v>
      </c>
      <c r="AB3427" s="14">
        <f t="shared" ref="AB3427:AB3438" si="1081">R3427+W3427</f>
        <v>101.5</v>
      </c>
      <c r="AC3427" s="15">
        <f t="shared" si="1080"/>
        <v>505.8</v>
      </c>
      <c r="AD3427" s="48">
        <f>(ROUND(AC3427-AC3424,1)/AC3424)</f>
        <v>-6.6789667896678978E-2</v>
      </c>
      <c r="AE3427" s="113"/>
      <c r="AF3427" s="60"/>
    </row>
    <row r="3428" spans="1:32">
      <c r="A3428" s="99" t="s">
        <v>818</v>
      </c>
      <c r="B3428" s="93">
        <v>12</v>
      </c>
      <c r="C3428" s="21" t="s">
        <v>339</v>
      </c>
      <c r="D3428" s="12">
        <v>152</v>
      </c>
      <c r="E3428" s="12">
        <v>0</v>
      </c>
      <c r="F3428" s="12">
        <v>0</v>
      </c>
      <c r="G3428" s="12">
        <v>0</v>
      </c>
      <c r="H3428" s="12">
        <v>50</v>
      </c>
      <c r="I3428" s="13">
        <v>60</v>
      </c>
      <c r="J3428" s="13">
        <v>0</v>
      </c>
      <c r="K3428" s="13">
        <v>15</v>
      </c>
      <c r="L3428" s="13">
        <v>15</v>
      </c>
      <c r="M3428" s="13">
        <v>0</v>
      </c>
      <c r="N3428" s="14">
        <f>D3428*$D$7</f>
        <v>212.79999999999998</v>
      </c>
      <c r="O3428" s="14">
        <f>E3428*$E$7</f>
        <v>0</v>
      </c>
      <c r="P3428" s="14">
        <f>F3428*$F$7</f>
        <v>0</v>
      </c>
      <c r="Q3428" s="14">
        <f>G3428*$G$7</f>
        <v>0</v>
      </c>
      <c r="R3428" s="14">
        <f>H3428*$H$7</f>
        <v>70</v>
      </c>
      <c r="S3428" s="14">
        <f>(N3428/100)*(I3428*$I$7)+(N3428/100)*(J3428*$J$7)</f>
        <v>191.51999999999998</v>
      </c>
      <c r="T3428" s="14">
        <f>(O3428/100)*(K3428*$K$7)</f>
        <v>0</v>
      </c>
      <c r="U3428" s="14">
        <f>(P3428/100)*(K3428*$K$7)+(P3428/100)*(L3428*$L$7)</f>
        <v>0</v>
      </c>
      <c r="V3428" s="14">
        <f>(Q3428/100)*(L3428*$L$7)</f>
        <v>0</v>
      </c>
      <c r="W3428" s="14">
        <f>(R3428/100)*(K3428*$K$7)+(R3428/100)*(L3428*$L$7)</f>
        <v>31.499999999999996</v>
      </c>
      <c r="X3428" s="14">
        <f t="shared" si="1076"/>
        <v>404.31999999999994</v>
      </c>
      <c r="Y3428" s="14">
        <f t="shared" si="1077"/>
        <v>0</v>
      </c>
      <c r="Z3428" s="14">
        <f t="shared" si="1078"/>
        <v>0</v>
      </c>
      <c r="AA3428" s="14">
        <f t="shared" si="1079"/>
        <v>0</v>
      </c>
      <c r="AB3428" s="14">
        <f t="shared" si="1081"/>
        <v>101.5</v>
      </c>
      <c r="AC3428" s="15">
        <f t="shared" si="1080"/>
        <v>505.8</v>
      </c>
      <c r="AD3428" s="48">
        <f>(ROUND(AC3428-AC3424,1)/AC3424)</f>
        <v>-6.6789667896678978E-2</v>
      </c>
      <c r="AE3428" s="113"/>
      <c r="AF3428" s="60"/>
    </row>
    <row r="3429" spans="1:32">
      <c r="A3429" s="99" t="s">
        <v>667</v>
      </c>
      <c r="B3429" s="93"/>
      <c r="C3429" s="21" t="s">
        <v>340</v>
      </c>
      <c r="D3429" s="12">
        <v>152</v>
      </c>
      <c r="E3429" s="12">
        <v>0</v>
      </c>
      <c r="F3429" s="12">
        <v>0</v>
      </c>
      <c r="G3429" s="12">
        <v>0</v>
      </c>
      <c r="H3429" s="12">
        <v>50</v>
      </c>
      <c r="I3429" s="13">
        <v>60</v>
      </c>
      <c r="J3429" s="13">
        <v>0</v>
      </c>
      <c r="K3429" s="13">
        <v>15</v>
      </c>
      <c r="L3429" s="13">
        <v>15</v>
      </c>
      <c r="M3429" s="13">
        <v>0</v>
      </c>
      <c r="N3429" s="14">
        <f>D3429*$D$8</f>
        <v>212.79999999999998</v>
      </c>
      <c r="O3429" s="14">
        <f>E3429*$E$8</f>
        <v>0</v>
      </c>
      <c r="P3429" s="14">
        <f>F3429*$F$8</f>
        <v>0</v>
      </c>
      <c r="Q3429" s="14">
        <f>G3429*$G$8</f>
        <v>0</v>
      </c>
      <c r="R3429" s="14">
        <f>H3429*$H$8</f>
        <v>70</v>
      </c>
      <c r="S3429" s="14">
        <f>(N3429/100)*(I3429*$I$8)+(N3429/100)*(J3429*$J$8)</f>
        <v>191.51999999999998</v>
      </c>
      <c r="T3429" s="14">
        <f>(O3429/100)*(K3429*$K$8)</f>
        <v>0</v>
      </c>
      <c r="U3429" s="14">
        <f>(P3429/100)*(K3429*$K$8)+(P3429/100)*(L3429*$L$8)</f>
        <v>0</v>
      </c>
      <c r="V3429" s="14">
        <f>(Q3429/100)*(L3429*$L$8)</f>
        <v>0</v>
      </c>
      <c r="W3429" s="14">
        <f>(R3429/100)*(K3429*$K$8)+(R3429/100)*(L3429*$L$8)</f>
        <v>31.499999999999996</v>
      </c>
      <c r="X3429" s="14">
        <f t="shared" si="1076"/>
        <v>404.31999999999994</v>
      </c>
      <c r="Y3429" s="14">
        <f t="shared" si="1077"/>
        <v>0</v>
      </c>
      <c r="Z3429" s="14">
        <f t="shared" si="1078"/>
        <v>0</v>
      </c>
      <c r="AA3429" s="14">
        <f t="shared" si="1079"/>
        <v>0</v>
      </c>
      <c r="AB3429" s="14">
        <f t="shared" si="1081"/>
        <v>101.5</v>
      </c>
      <c r="AC3429" s="15">
        <f t="shared" si="1080"/>
        <v>505.8</v>
      </c>
      <c r="AD3429" s="48">
        <f>(ROUND(AC3429-AC3424,1)/AC3424)</f>
        <v>-6.6789667896678978E-2</v>
      </c>
      <c r="AE3429" s="113"/>
      <c r="AF3429" s="60"/>
    </row>
    <row r="3430" spans="1:32">
      <c r="A3430" s="99" t="s">
        <v>606</v>
      </c>
      <c r="B3430" s="93"/>
      <c r="C3430" s="21" t="s">
        <v>1</v>
      </c>
      <c r="D3430" s="12">
        <v>76</v>
      </c>
      <c r="E3430" s="12">
        <v>202</v>
      </c>
      <c r="F3430" s="12">
        <v>0</v>
      </c>
      <c r="G3430" s="12">
        <v>0</v>
      </c>
      <c r="H3430" s="12">
        <v>0</v>
      </c>
      <c r="I3430" s="13">
        <v>60</v>
      </c>
      <c r="J3430" s="13">
        <v>0</v>
      </c>
      <c r="K3430" s="13">
        <v>66</v>
      </c>
      <c r="L3430" s="13">
        <v>0</v>
      </c>
      <c r="M3430" s="13">
        <v>0</v>
      </c>
      <c r="N3430" s="14">
        <f>D3430*$D$9</f>
        <v>91.2</v>
      </c>
      <c r="O3430" s="14">
        <f>E3430*$E$9</f>
        <v>262.60000000000002</v>
      </c>
      <c r="P3430" s="14">
        <f>F3430*$F$9</f>
        <v>0</v>
      </c>
      <c r="Q3430" s="14">
        <f>G3430*$G$9</f>
        <v>0</v>
      </c>
      <c r="R3430" s="14">
        <f>H3430*$H$9</f>
        <v>0</v>
      </c>
      <c r="S3430" s="14">
        <f>(N3430/100)*(I3430*$I$9)+(N3430/100)*(J3430*$J$9)</f>
        <v>82.08</v>
      </c>
      <c r="T3430" s="14">
        <f>(O3430/100)*(K3430*$K$9)</f>
        <v>259.97400000000005</v>
      </c>
      <c r="U3430" s="14">
        <f>(P3430/100)*(K3430*$K$9)+(P3430/100)*(L3430*$L$9)</f>
        <v>0</v>
      </c>
      <c r="V3430" s="14">
        <f>(Q3430/100)*(L3430*$L$9)</f>
        <v>0</v>
      </c>
      <c r="W3430" s="14">
        <f>(R3430/100)*(K3430*$K$9)+(R3430/100)*(L3430*$L$9)</f>
        <v>0</v>
      </c>
      <c r="X3430" s="14">
        <f t="shared" si="1076"/>
        <v>173.28</v>
      </c>
      <c r="Y3430" s="14">
        <f t="shared" si="1077"/>
        <v>522.57400000000007</v>
      </c>
      <c r="Z3430" s="14">
        <f t="shared" si="1078"/>
        <v>0</v>
      </c>
      <c r="AA3430" s="14">
        <f t="shared" si="1079"/>
        <v>0</v>
      </c>
      <c r="AB3430" s="14">
        <f t="shared" si="1081"/>
        <v>0</v>
      </c>
      <c r="AC3430" s="15">
        <f t="shared" si="1080"/>
        <v>695.9</v>
      </c>
      <c r="AD3430" s="48">
        <f>(ROUND(AC3430-AC3424,1)/AC3424)</f>
        <v>0.28394833948339482</v>
      </c>
      <c r="AE3430" s="113"/>
      <c r="AF3430" s="60"/>
    </row>
    <row r="3431" spans="1:32">
      <c r="A3431" s="99" t="s">
        <v>845</v>
      </c>
      <c r="B3431" s="93"/>
      <c r="C3431" s="21" t="s">
        <v>2</v>
      </c>
      <c r="D3431" s="12">
        <v>76</v>
      </c>
      <c r="E3431" s="12">
        <v>0</v>
      </c>
      <c r="F3431" s="12">
        <v>202</v>
      </c>
      <c r="G3431" s="12">
        <v>0</v>
      </c>
      <c r="H3431" s="12">
        <v>0</v>
      </c>
      <c r="I3431" s="13">
        <v>60</v>
      </c>
      <c r="J3431" s="13">
        <v>0</v>
      </c>
      <c r="K3431" s="13">
        <v>33</v>
      </c>
      <c r="L3431" s="13">
        <v>33</v>
      </c>
      <c r="M3431" s="13">
        <v>0</v>
      </c>
      <c r="N3431" s="14">
        <f>D3431*$D$10</f>
        <v>91.2</v>
      </c>
      <c r="O3431" s="14">
        <f>E3431*$E$10</f>
        <v>0</v>
      </c>
      <c r="P3431" s="14">
        <f>F3431*$F$10</f>
        <v>262.60000000000002</v>
      </c>
      <c r="Q3431" s="14">
        <f>G3431*$G$10</f>
        <v>0</v>
      </c>
      <c r="R3431" s="14">
        <f>H3431*$H$10</f>
        <v>0</v>
      </c>
      <c r="S3431" s="14">
        <f>(N3431/100)*(I3431*$I$10)+(N3431/100)*(J3431*$J$10)</f>
        <v>82.08</v>
      </c>
      <c r="T3431" s="14">
        <f>(O3431/100)*(K3431*$J$10)</f>
        <v>0</v>
      </c>
      <c r="U3431" s="14">
        <f>(P3431/100)*(K3431*$K$10)+(P3431/100)*(L3431*$L$10)</f>
        <v>259.97400000000005</v>
      </c>
      <c r="V3431" s="14">
        <f>(Q3431/100)*(L3431*$L$10)</f>
        <v>0</v>
      </c>
      <c r="W3431" s="14">
        <f>(R3431/100)*(K3431*$K$10)+(R3431/100)*(L3431*$L$10)</f>
        <v>0</v>
      </c>
      <c r="X3431" s="14">
        <f t="shared" si="1076"/>
        <v>173.28</v>
      </c>
      <c r="Y3431" s="14">
        <f t="shared" si="1077"/>
        <v>0</v>
      </c>
      <c r="Z3431" s="14">
        <f t="shared" si="1078"/>
        <v>522.57400000000007</v>
      </c>
      <c r="AA3431" s="14">
        <f t="shared" si="1079"/>
        <v>0</v>
      </c>
      <c r="AB3431" s="14">
        <f t="shared" si="1081"/>
        <v>0</v>
      </c>
      <c r="AC3431" s="15">
        <f t="shared" si="1080"/>
        <v>695.9</v>
      </c>
      <c r="AD3431" s="48">
        <f>(ROUND(AC3431-AC3424,1)/AC3424)</f>
        <v>0.28394833948339482</v>
      </c>
      <c r="AE3431" s="113"/>
      <c r="AF3431" s="60"/>
    </row>
    <row r="3432" spans="1:32">
      <c r="A3432" s="99" t="s">
        <v>846</v>
      </c>
      <c r="B3432" s="93"/>
      <c r="C3432" s="21" t="s">
        <v>3</v>
      </c>
      <c r="D3432" s="12">
        <v>76</v>
      </c>
      <c r="E3432" s="12">
        <v>0</v>
      </c>
      <c r="F3432" s="12">
        <v>0</v>
      </c>
      <c r="G3432" s="12">
        <v>202</v>
      </c>
      <c r="H3432" s="12">
        <v>0</v>
      </c>
      <c r="I3432" s="13">
        <v>60</v>
      </c>
      <c r="J3432" s="13">
        <v>0</v>
      </c>
      <c r="K3432" s="13">
        <v>0</v>
      </c>
      <c r="L3432" s="13">
        <v>66</v>
      </c>
      <c r="M3432" s="13">
        <v>0</v>
      </c>
      <c r="N3432" s="14">
        <f>D3432*$D$11</f>
        <v>91.2</v>
      </c>
      <c r="O3432" s="14">
        <f>E3432*$E$11</f>
        <v>0</v>
      </c>
      <c r="P3432" s="14">
        <f>F3432*$F$11</f>
        <v>0</v>
      </c>
      <c r="Q3432" s="14">
        <f>G3432*$G$11</f>
        <v>262.60000000000002</v>
      </c>
      <c r="R3432" s="14">
        <f>H3432*$H$11</f>
        <v>0</v>
      </c>
      <c r="S3432" s="14">
        <f>(N3432/100)*(I3432*$I$11)+(N3432/100)*(J3432*$J$11)</f>
        <v>82.08</v>
      </c>
      <c r="T3432" s="14">
        <f>(O3432/100)*(K3432*$K$11)</f>
        <v>0</v>
      </c>
      <c r="U3432" s="14">
        <f>(P3432/100)*(K3432*$K$11)+(P3432/100)*(L3432*$L$11)</f>
        <v>0</v>
      </c>
      <c r="V3432" s="14">
        <f>(Q3432/100)*(L3432*$L$11)</f>
        <v>259.97400000000005</v>
      </c>
      <c r="W3432" s="14">
        <f>(R3432/100)*(K3432*$K$11)+(R3432/100)*(L3432*$L$11)</f>
        <v>0</v>
      </c>
      <c r="X3432" s="14">
        <f t="shared" si="1076"/>
        <v>173.28</v>
      </c>
      <c r="Y3432" s="14">
        <f t="shared" si="1077"/>
        <v>0</v>
      </c>
      <c r="Z3432" s="14">
        <f t="shared" si="1078"/>
        <v>0</v>
      </c>
      <c r="AA3432" s="14">
        <f t="shared" si="1079"/>
        <v>522.57400000000007</v>
      </c>
      <c r="AB3432" s="14">
        <f t="shared" si="1081"/>
        <v>0</v>
      </c>
      <c r="AC3432" s="15">
        <f t="shared" si="1080"/>
        <v>695.9</v>
      </c>
      <c r="AD3432" s="48">
        <f>(ROUND(AC3432-AC3424,1)/AC3424)</f>
        <v>0.28394833948339482</v>
      </c>
      <c r="AE3432" s="113"/>
      <c r="AF3432" s="60"/>
    </row>
    <row r="3433" spans="1:32">
      <c r="A3433" s="99" t="s">
        <v>847</v>
      </c>
      <c r="B3433" s="93"/>
      <c r="C3433" s="21" t="s">
        <v>4</v>
      </c>
      <c r="D3433" s="12">
        <v>76</v>
      </c>
      <c r="E3433" s="12">
        <v>0</v>
      </c>
      <c r="F3433" s="12">
        <v>0</v>
      </c>
      <c r="G3433" s="12">
        <v>0</v>
      </c>
      <c r="H3433" s="12">
        <v>202</v>
      </c>
      <c r="I3433" s="13">
        <v>60</v>
      </c>
      <c r="J3433" s="13">
        <v>0</v>
      </c>
      <c r="K3433" s="13">
        <v>33</v>
      </c>
      <c r="L3433" s="13">
        <v>33</v>
      </c>
      <c r="M3433" s="13">
        <v>0</v>
      </c>
      <c r="N3433" s="14">
        <f>D3433*$D$12</f>
        <v>91.2</v>
      </c>
      <c r="O3433" s="14">
        <f>E3433*$E$12</f>
        <v>0</v>
      </c>
      <c r="P3433" s="14">
        <f>F3433*$F$12</f>
        <v>0</v>
      </c>
      <c r="Q3433" s="14">
        <f>G3433*$G$12</f>
        <v>0</v>
      </c>
      <c r="R3433" s="14">
        <f>H3433*$H$12</f>
        <v>262.60000000000002</v>
      </c>
      <c r="S3433" s="14">
        <f>(N3433/100)*(I3433*$I$12)+(N3433/100)*(J3433*$J$12)</f>
        <v>82.08</v>
      </c>
      <c r="T3433" s="14">
        <f>(O3433/100)*(K3433*$K$12)</f>
        <v>0</v>
      </c>
      <c r="U3433" s="14">
        <f>(P3433/100)*(K3433*$K$12)+(P3433/100)*(L3433*$L$12)</f>
        <v>0</v>
      </c>
      <c r="V3433" s="14">
        <f>(Q3433/100)*(L3433*$L$12)</f>
        <v>0</v>
      </c>
      <c r="W3433" s="14">
        <f>(R3433/100)*(K3433*$K$12)+(R3433/100)*(L3433*$L$12)</f>
        <v>259.97400000000005</v>
      </c>
      <c r="X3433" s="14">
        <f t="shared" si="1076"/>
        <v>173.28</v>
      </c>
      <c r="Y3433" s="14">
        <f t="shared" si="1077"/>
        <v>0</v>
      </c>
      <c r="Z3433" s="14">
        <f t="shared" si="1078"/>
        <v>0</v>
      </c>
      <c r="AA3433" s="14">
        <f t="shared" si="1079"/>
        <v>0</v>
      </c>
      <c r="AB3433" s="14">
        <f t="shared" si="1081"/>
        <v>522.57400000000007</v>
      </c>
      <c r="AC3433" s="15">
        <f t="shared" si="1080"/>
        <v>695.9</v>
      </c>
      <c r="AD3433" s="48">
        <f>(ROUND(AC3433-AC3424,1)/AC3424)</f>
        <v>0.28394833948339482</v>
      </c>
      <c r="AE3433" s="113"/>
      <c r="AF3433" s="60"/>
    </row>
    <row r="3434" spans="1:32">
      <c r="A3434" s="99" t="s">
        <v>848</v>
      </c>
      <c r="B3434" s="93"/>
      <c r="C3434" s="21" t="s">
        <v>328</v>
      </c>
      <c r="D3434" s="12">
        <v>152</v>
      </c>
      <c r="E3434" s="12">
        <v>0</v>
      </c>
      <c r="F3434" s="12">
        <v>0</v>
      </c>
      <c r="G3434" s="12">
        <v>0</v>
      </c>
      <c r="H3434" s="12">
        <v>50</v>
      </c>
      <c r="I3434" s="13">
        <v>60</v>
      </c>
      <c r="J3434" s="13">
        <v>0</v>
      </c>
      <c r="K3434" s="13">
        <v>15</v>
      </c>
      <c r="L3434" s="13">
        <v>15</v>
      </c>
      <c r="M3434" s="13">
        <v>56</v>
      </c>
      <c r="N3434" s="14">
        <f>D3434*$D$13</f>
        <v>197.6</v>
      </c>
      <c r="O3434" s="14">
        <f>E3434*$E$13</f>
        <v>0</v>
      </c>
      <c r="P3434" s="14">
        <f>F3434*$F$13</f>
        <v>0</v>
      </c>
      <c r="Q3434" s="14">
        <f>G3434*$G$13</f>
        <v>0</v>
      </c>
      <c r="R3434" s="14">
        <f>H3434*$H$13</f>
        <v>65</v>
      </c>
      <c r="S3434" s="14">
        <f>(N3434/100)*(I3434*$I$14)+(N3434/100)*(J3434*$J$14)+(N3434/100)*(M3434*$M$14)</f>
        <v>343.82400000000001</v>
      </c>
      <c r="T3434" s="14">
        <f>(O3434/100)*(K3434*$K$13)+(O3434/100)*(M3434*$M$13)</f>
        <v>0</v>
      </c>
      <c r="U3434" s="14">
        <f>(P3434/100)*(K3434*$K$13)+(P3434/100)*(L3434*$L$13)+(P3434/100)*(M3434*$M$13)</f>
        <v>0</v>
      </c>
      <c r="V3434" s="14">
        <f>(Q3434/100)*(L3434*$L$13)+(Q3434/100)*(M3434*$M$13)</f>
        <v>0</v>
      </c>
      <c r="W3434" s="14">
        <f>(R3434/100)*(K3434*$K$13)+(R3434/100)*(L3434*$L$13)+(R3434/100)*(M3434*$M$13)</f>
        <v>83.85</v>
      </c>
      <c r="X3434" s="14">
        <f t="shared" si="1076"/>
        <v>541.42399999999998</v>
      </c>
      <c r="Y3434" s="14">
        <f t="shared" si="1077"/>
        <v>0</v>
      </c>
      <c r="Z3434" s="14">
        <f t="shared" si="1078"/>
        <v>0</v>
      </c>
      <c r="AA3434" s="14">
        <f t="shared" si="1079"/>
        <v>0</v>
      </c>
      <c r="AB3434" s="14">
        <f t="shared" si="1081"/>
        <v>148.85</v>
      </c>
      <c r="AC3434" s="15">
        <f t="shared" si="1080"/>
        <v>690.3</v>
      </c>
      <c r="AD3434" s="48">
        <f>(ROUND(AC3434-AC3424,1)/AC3424)</f>
        <v>0.27361623616236164</v>
      </c>
      <c r="AE3434" s="113"/>
      <c r="AF3434" s="60"/>
    </row>
    <row r="3435" spans="1:32">
      <c r="A3435" s="99" t="s">
        <v>849</v>
      </c>
      <c r="B3435" s="93"/>
      <c r="C3435" s="21" t="s">
        <v>329</v>
      </c>
      <c r="D3435" s="12">
        <v>180</v>
      </c>
      <c r="E3435" s="12">
        <v>0</v>
      </c>
      <c r="F3435" s="12">
        <v>0</v>
      </c>
      <c r="G3435" s="12">
        <v>0</v>
      </c>
      <c r="H3435" s="12">
        <v>0</v>
      </c>
      <c r="I3435" s="13">
        <v>60</v>
      </c>
      <c r="J3435" s="13">
        <v>0</v>
      </c>
      <c r="K3435" s="13">
        <v>70</v>
      </c>
      <c r="L3435" s="13">
        <v>0</v>
      </c>
      <c r="M3435" s="13">
        <v>0</v>
      </c>
      <c r="N3435" s="14">
        <f>D3435*$D$14</f>
        <v>234</v>
      </c>
      <c r="O3435" s="14">
        <f>E3435*$E$14</f>
        <v>0</v>
      </c>
      <c r="P3435" s="14">
        <f>F3435*$F$14</f>
        <v>0</v>
      </c>
      <c r="Q3435" s="14">
        <f>G3435*$G$14</f>
        <v>0</v>
      </c>
      <c r="R3435" s="14">
        <f>H3435*$H$14</f>
        <v>0</v>
      </c>
      <c r="S3435" s="14">
        <f>(N3435/100)*(I3435*$I$14)+(N3435/100)*(J3435*$J$14)+(N3435/100)*(K3435*$K$14)</f>
        <v>456.29999999999995</v>
      </c>
      <c r="T3435" s="14">
        <f>(O3435/100)*(K3435*$K$14)</f>
        <v>0</v>
      </c>
      <c r="U3435" s="14">
        <f>(P3435/100)*(K3435*$K$14)+(P3435/100)*(L3435*$L$14)</f>
        <v>0</v>
      </c>
      <c r="V3435" s="14">
        <f>(Q3435/100)*(L3435*$L$14)</f>
        <v>0</v>
      </c>
      <c r="W3435" s="14">
        <f>(R3435/100)*(K3435*$L$14)+(R3435/100)*(L3435*$M$14)</f>
        <v>0</v>
      </c>
      <c r="X3435" s="14">
        <f t="shared" si="1076"/>
        <v>690.3</v>
      </c>
      <c r="Y3435" s="14">
        <f t="shared" si="1077"/>
        <v>0</v>
      </c>
      <c r="Z3435" s="14">
        <f t="shared" si="1078"/>
        <v>0</v>
      </c>
      <c r="AA3435" s="14">
        <f t="shared" si="1079"/>
        <v>0</v>
      </c>
      <c r="AB3435" s="14">
        <f t="shared" si="1081"/>
        <v>0</v>
      </c>
      <c r="AC3435" s="15">
        <f t="shared" si="1080"/>
        <v>690.3</v>
      </c>
      <c r="AD3435" s="48">
        <f>(ROUND(AC3435-AC3424,1)/AC3424)</f>
        <v>0.27361623616236164</v>
      </c>
      <c r="AE3435" s="113"/>
      <c r="AF3435" s="60"/>
    </row>
    <row r="3436" spans="1:32">
      <c r="A3436" s="99"/>
      <c r="B3436" s="93"/>
      <c r="C3436" s="21" t="s">
        <v>330</v>
      </c>
      <c r="D3436" s="12">
        <v>180</v>
      </c>
      <c r="E3436" s="12">
        <v>0</v>
      </c>
      <c r="F3436" s="12">
        <v>0</v>
      </c>
      <c r="G3436" s="12">
        <v>0</v>
      </c>
      <c r="H3436" s="12">
        <v>0</v>
      </c>
      <c r="I3436" s="13">
        <v>60</v>
      </c>
      <c r="J3436" s="13">
        <v>0</v>
      </c>
      <c r="K3436" s="13">
        <v>0</v>
      </c>
      <c r="L3436" s="13">
        <v>70</v>
      </c>
      <c r="M3436" s="13">
        <v>0</v>
      </c>
      <c r="N3436" s="14">
        <f>D3436*$D$15</f>
        <v>234</v>
      </c>
      <c r="O3436" s="14">
        <f>E3436*$E$15</f>
        <v>0</v>
      </c>
      <c r="P3436" s="14">
        <f>F3436*$F$15</f>
        <v>0</v>
      </c>
      <c r="Q3436" s="14">
        <f>G3436*$G$15</f>
        <v>0</v>
      </c>
      <c r="R3436" s="14">
        <f>H3436*$H$15</f>
        <v>0</v>
      </c>
      <c r="S3436" s="14">
        <f>(N3436/100)*(I3436*$I$15)+(N3436/100)*(J3436*$J$15)+(N3436/100)*(L3436*$L$15)</f>
        <v>456.29999999999995</v>
      </c>
      <c r="T3436" s="14">
        <f>(O3436/100)*(K3436*$K$15)</f>
        <v>0</v>
      </c>
      <c r="U3436" s="14">
        <f>(P3436/100)*(K3436*$K$15)+(P3436/100)*(L3436*$L$15)</f>
        <v>0</v>
      </c>
      <c r="V3436" s="14">
        <f>(Q3436/100)*(L3436*$L$15)</f>
        <v>0</v>
      </c>
      <c r="W3436" s="14">
        <f>(R3436/100)*(K3436*$K$15)+(R3436/100)*(L3436*$L$15)</f>
        <v>0</v>
      </c>
      <c r="X3436" s="14">
        <f t="shared" si="1076"/>
        <v>690.3</v>
      </c>
      <c r="Y3436" s="14">
        <f t="shared" si="1077"/>
        <v>0</v>
      </c>
      <c r="Z3436" s="14">
        <f t="shared" si="1078"/>
        <v>0</v>
      </c>
      <c r="AA3436" s="14">
        <f t="shared" si="1079"/>
        <v>0</v>
      </c>
      <c r="AB3436" s="14">
        <f t="shared" si="1081"/>
        <v>0</v>
      </c>
      <c r="AC3436" s="15">
        <f t="shared" si="1080"/>
        <v>690.3</v>
      </c>
      <c r="AD3436" s="48">
        <f>(ROUND(AC3436-AC3424,1)/AC3424)</f>
        <v>0.27361623616236164</v>
      </c>
      <c r="AE3436" s="113"/>
      <c r="AF3436" s="60"/>
    </row>
    <row r="3437" spans="1:32">
      <c r="A3437" s="99"/>
      <c r="B3437" s="93"/>
      <c r="C3437" s="21" t="s">
        <v>326</v>
      </c>
      <c r="D3437" s="12">
        <v>152</v>
      </c>
      <c r="E3437" s="12">
        <v>0</v>
      </c>
      <c r="F3437" s="12">
        <v>0</v>
      </c>
      <c r="G3437" s="12">
        <v>0</v>
      </c>
      <c r="H3437" s="12">
        <v>50</v>
      </c>
      <c r="I3437" s="13">
        <v>60</v>
      </c>
      <c r="J3437" s="13">
        <v>42</v>
      </c>
      <c r="K3437" s="13">
        <v>15</v>
      </c>
      <c r="L3437" s="13">
        <v>15</v>
      </c>
      <c r="M3437" s="13">
        <v>0</v>
      </c>
      <c r="N3437" s="14">
        <f>D3437*$D$16</f>
        <v>197.6</v>
      </c>
      <c r="O3437" s="14">
        <f>E3437*$E$16</f>
        <v>0</v>
      </c>
      <c r="P3437" s="14">
        <f>F3437*$F$16</f>
        <v>0</v>
      </c>
      <c r="Q3437" s="14">
        <f>G3437*$G$16</f>
        <v>0</v>
      </c>
      <c r="R3437" s="14">
        <f>H3437*$H$16</f>
        <v>65</v>
      </c>
      <c r="S3437" s="14">
        <f>(N3437/100)*(I3437*$I$16)+(N3437/100)*(J3437*$J$16)</f>
        <v>309.44159999999999</v>
      </c>
      <c r="T3437" s="14">
        <f>(O3437/100)*(K3437*$K$16)</f>
        <v>0</v>
      </c>
      <c r="U3437" s="14">
        <f>(P3437/100)*(K3437*$K$16)+(P3437/100)*(L3437*$L$16)</f>
        <v>0</v>
      </c>
      <c r="V3437" s="14">
        <f>(Q3437/100)*(L3437*$L$16)</f>
        <v>0</v>
      </c>
      <c r="W3437" s="14">
        <f>(R3437/100)*(K3437*$K$16)+(R3437/100)*(L3437*$L$16)</f>
        <v>29.25</v>
      </c>
      <c r="X3437" s="14">
        <f t="shared" si="1076"/>
        <v>507.04160000000002</v>
      </c>
      <c r="Y3437" s="14">
        <f t="shared" si="1077"/>
        <v>0</v>
      </c>
      <c r="Z3437" s="14">
        <f t="shared" si="1078"/>
        <v>0</v>
      </c>
      <c r="AA3437" s="14">
        <f t="shared" si="1079"/>
        <v>0</v>
      </c>
      <c r="AB3437" s="14">
        <f t="shared" si="1081"/>
        <v>94.25</v>
      </c>
      <c r="AC3437" s="15">
        <f t="shared" si="1080"/>
        <v>601.29999999999995</v>
      </c>
      <c r="AD3437" s="48">
        <f>(ROUND(AC3437-AC3424,1)/AC3424)</f>
        <v>0.10940959409594095</v>
      </c>
      <c r="AE3437" s="113"/>
      <c r="AF3437" s="60"/>
    </row>
    <row r="3438" spans="1:32">
      <c r="A3438" s="99"/>
      <c r="B3438" s="93"/>
      <c r="C3438" s="21" t="s">
        <v>327</v>
      </c>
      <c r="D3438" s="12">
        <v>152</v>
      </c>
      <c r="E3438" s="12">
        <v>0</v>
      </c>
      <c r="F3438" s="12">
        <v>0</v>
      </c>
      <c r="G3438" s="12">
        <v>0</v>
      </c>
      <c r="H3438" s="12">
        <v>50</v>
      </c>
      <c r="I3438" s="13">
        <v>85</v>
      </c>
      <c r="J3438" s="13">
        <v>0</v>
      </c>
      <c r="K3438" s="13">
        <v>15</v>
      </c>
      <c r="L3438" s="13">
        <v>15</v>
      </c>
      <c r="M3438" s="13">
        <v>0</v>
      </c>
      <c r="N3438" s="14">
        <f>D3438*$D$17</f>
        <v>197.6</v>
      </c>
      <c r="O3438" s="14">
        <f>E3438*$E$17</f>
        <v>0</v>
      </c>
      <c r="P3438" s="14">
        <f>F3438*$F$17</f>
        <v>0</v>
      </c>
      <c r="Q3438" s="14">
        <f>G3438*$G$17</f>
        <v>0</v>
      </c>
      <c r="R3438" s="14">
        <f>H3438*$H$17</f>
        <v>65</v>
      </c>
      <c r="S3438" s="14">
        <f>(N3438/100)*(I3438*$I$17)+(N3438/100)*(J3438*$J$17)</f>
        <v>386.30799999999994</v>
      </c>
      <c r="T3438" s="14">
        <f>(O3438/100)*(K3438*$K$17)</f>
        <v>0</v>
      </c>
      <c r="U3438" s="14">
        <f>(P3438/100)*(K3438*$K$17)+(P3438/100)*(L3438*$L$17)</f>
        <v>0</v>
      </c>
      <c r="V3438" s="14">
        <f>(Q3438/100)*(L3438*$L$17)</f>
        <v>0</v>
      </c>
      <c r="W3438" s="14">
        <f>(R3438/100)*(K3438*$K$17)+(R3438/100)*(L3438*$L$17)</f>
        <v>29.25</v>
      </c>
      <c r="X3438" s="14">
        <f t="shared" si="1076"/>
        <v>583.9079999999999</v>
      </c>
      <c r="Y3438" s="14">
        <f t="shared" si="1077"/>
        <v>0</v>
      </c>
      <c r="Z3438" s="14">
        <f t="shared" si="1078"/>
        <v>0</v>
      </c>
      <c r="AA3438" s="14">
        <f t="shared" si="1079"/>
        <v>0</v>
      </c>
      <c r="AB3438" s="14">
        <f t="shared" si="1081"/>
        <v>94.25</v>
      </c>
      <c r="AC3438" s="15">
        <f t="shared" si="1080"/>
        <v>678.2</v>
      </c>
      <c r="AD3438" s="48">
        <f>(ROUND(AC3438-AC3424,1)/AC3424)</f>
        <v>0.25129151291512913</v>
      </c>
      <c r="AE3438" s="113"/>
      <c r="AF3438" s="60"/>
    </row>
    <row r="3439" spans="1:32">
      <c r="A3439" s="107"/>
      <c r="B3439" s="156" t="s">
        <v>156</v>
      </c>
      <c r="C3439" s="156"/>
      <c r="D3439" s="156"/>
      <c r="E3439" s="156"/>
      <c r="F3439" s="156"/>
      <c r="G3439" s="156"/>
      <c r="H3439" s="156"/>
      <c r="I3439" s="156"/>
      <c r="J3439" s="156"/>
      <c r="K3439" s="156"/>
      <c r="L3439" s="156"/>
      <c r="M3439" s="156"/>
      <c r="N3439" s="156"/>
      <c r="O3439" s="156"/>
      <c r="P3439" s="156"/>
      <c r="Q3439" s="156"/>
      <c r="R3439" s="156"/>
      <c r="S3439" s="156"/>
      <c r="T3439" s="156"/>
      <c r="U3439" s="156"/>
      <c r="V3439" s="156"/>
      <c r="W3439" s="156"/>
      <c r="X3439" s="156"/>
      <c r="Y3439" s="156"/>
      <c r="Z3439" s="156"/>
      <c r="AA3439" s="156"/>
      <c r="AB3439" s="156"/>
      <c r="AC3439" s="18">
        <v>500</v>
      </c>
      <c r="AD3439" s="18"/>
      <c r="AE3439" s="113"/>
      <c r="AF3439" s="60"/>
    </row>
    <row r="3440" spans="1:32">
      <c r="A3440" s="106" t="s">
        <v>0</v>
      </c>
      <c r="B3440" s="87" t="s">
        <v>233</v>
      </c>
      <c r="C3440" s="21" t="s">
        <v>244</v>
      </c>
      <c r="D3440" s="12">
        <v>110</v>
      </c>
      <c r="E3440" s="12">
        <v>0</v>
      </c>
      <c r="F3440" s="12">
        <v>0</v>
      </c>
      <c r="G3440" s="12">
        <v>0</v>
      </c>
      <c r="H3440" s="12">
        <v>0</v>
      </c>
      <c r="I3440" s="13">
        <v>30</v>
      </c>
      <c r="J3440" s="13">
        <v>55</v>
      </c>
      <c r="K3440" s="13">
        <v>0</v>
      </c>
      <c r="L3440" s="13">
        <v>0</v>
      </c>
      <c r="M3440" s="13">
        <v>0</v>
      </c>
      <c r="N3440" s="14">
        <f>D3440*$D$3</f>
        <v>165</v>
      </c>
      <c r="O3440" s="14">
        <f>E3440*$E$3</f>
        <v>0</v>
      </c>
      <c r="P3440" s="14">
        <f>F3440*$F$3</f>
        <v>0</v>
      </c>
      <c r="Q3440" s="14">
        <f>G3440*$G$3</f>
        <v>0</v>
      </c>
      <c r="R3440" s="14">
        <f>H3440*$H$3</f>
        <v>0</v>
      </c>
      <c r="S3440" s="14">
        <f>(N3440/100)*(I3440*$I$3)+(N3440/100)*(J3440*$J$3)</f>
        <v>210.375</v>
      </c>
      <c r="T3440" s="14">
        <f>(O3440/100)*(K3440*$K$3)</f>
        <v>0</v>
      </c>
      <c r="U3440" s="14">
        <f>(P3440/100)*(K3440*$K$3)+(P3440/100)*(L3440*$L$3)</f>
        <v>0</v>
      </c>
      <c r="V3440" s="14">
        <f>(Q3440/100)*(L3440*$L$3)</f>
        <v>0</v>
      </c>
      <c r="W3440" s="14">
        <f>(R3440/100)*(K3440*$K$3)+(R3440/100)*(L3440*$L$3)</f>
        <v>0</v>
      </c>
      <c r="X3440" s="14">
        <f t="shared" ref="X3440:X3503" si="1082">N3440+S3440</f>
        <v>375.375</v>
      </c>
      <c r="Y3440" s="14">
        <f t="shared" ref="Y3440:Y3503" si="1083">O3440+T3440</f>
        <v>0</v>
      </c>
      <c r="Z3440" s="14">
        <f t="shared" ref="Z3440:Z3503" si="1084">P3440+U3440</f>
        <v>0</v>
      </c>
      <c r="AA3440" s="14">
        <f t="shared" ref="AA3440:AA3503" si="1085">Q3440+V3440</f>
        <v>0</v>
      </c>
      <c r="AB3440" s="14">
        <f>R3440+W3440</f>
        <v>0</v>
      </c>
      <c r="AC3440" s="15">
        <f>ROUND(X3440+Y3440+Z3440+AA3440+AB3440,1)</f>
        <v>375.4</v>
      </c>
      <c r="AD3440" s="48">
        <v>0</v>
      </c>
      <c r="AE3440" s="113" t="s">
        <v>814</v>
      </c>
      <c r="AF3440" s="60"/>
    </row>
    <row r="3441" spans="1:32">
      <c r="A3441" s="99" t="s">
        <v>815</v>
      </c>
      <c r="B3441" s="87">
        <v>14</v>
      </c>
      <c r="C3441" s="21" t="s">
        <v>325</v>
      </c>
      <c r="D3441" s="12">
        <v>110</v>
      </c>
      <c r="E3441" s="12">
        <v>0</v>
      </c>
      <c r="F3441" s="12">
        <v>0</v>
      </c>
      <c r="G3441" s="12">
        <v>0</v>
      </c>
      <c r="H3441" s="12">
        <v>0</v>
      </c>
      <c r="I3441" s="13">
        <v>46</v>
      </c>
      <c r="J3441" s="13">
        <v>70</v>
      </c>
      <c r="K3441" s="13">
        <v>0</v>
      </c>
      <c r="L3441" s="13">
        <v>0</v>
      </c>
      <c r="M3441" s="13">
        <v>0</v>
      </c>
      <c r="N3441" s="14">
        <f>D3441*$D$4</f>
        <v>143</v>
      </c>
      <c r="O3441" s="14">
        <f>E3441*$E$4</f>
        <v>0</v>
      </c>
      <c r="P3441" s="14">
        <f>F3441*$F$4</f>
        <v>0</v>
      </c>
      <c r="Q3441" s="14">
        <f>G3441*$G$4</f>
        <v>0</v>
      </c>
      <c r="R3441" s="14">
        <f>H3441*$H$4</f>
        <v>0</v>
      </c>
      <c r="S3441" s="14">
        <f>(N3441/100)*(I3441*$I$4)+(N3441/100)*(J3441*$J$4)</f>
        <v>298.58399999999995</v>
      </c>
      <c r="T3441" s="14">
        <f>(O3441/100)*(K3441*$K$4)</f>
        <v>0</v>
      </c>
      <c r="U3441" s="14">
        <f>(P3441/100)*(K3441*$K$4)+(P3441/100)*(L3441*$L$4)</f>
        <v>0</v>
      </c>
      <c r="V3441" s="14">
        <f>(Q3441/100)*(L3441*$L$4)</f>
        <v>0</v>
      </c>
      <c r="W3441" s="14">
        <f>(R3441/100)*(K3441*$K$4)+(R3441/100)*(L3441*$L$4)</f>
        <v>0</v>
      </c>
      <c r="X3441" s="14">
        <f t="shared" si="1082"/>
        <v>441.58399999999995</v>
      </c>
      <c r="Y3441" s="14">
        <f t="shared" si="1083"/>
        <v>0</v>
      </c>
      <c r="Z3441" s="14">
        <f t="shared" si="1084"/>
        <v>0</v>
      </c>
      <c r="AA3441" s="14">
        <f t="shared" si="1085"/>
        <v>0</v>
      </c>
      <c r="AB3441" s="14">
        <f>R3441+W3441</f>
        <v>0</v>
      </c>
      <c r="AC3441" s="15">
        <f>ROUND(X3441+Y3441+Z3441+AA3441+AB3441,1)</f>
        <v>441.6</v>
      </c>
      <c r="AD3441" s="48">
        <f>(ROUND(AC3441-AC3440,1)/AC3440)</f>
        <v>0.17634523175279704</v>
      </c>
      <c r="AE3441" s="113"/>
      <c r="AF3441" s="60"/>
    </row>
    <row r="3442" spans="1:32">
      <c r="A3442" s="99" t="s">
        <v>816</v>
      </c>
      <c r="B3442" s="87">
        <v>20</v>
      </c>
      <c r="C3442" s="21" t="s">
        <v>850</v>
      </c>
      <c r="D3442" s="12">
        <v>110</v>
      </c>
      <c r="E3442" s="12">
        <v>0</v>
      </c>
      <c r="F3442" s="12">
        <v>0</v>
      </c>
      <c r="G3442" s="12">
        <v>0</v>
      </c>
      <c r="H3442" s="12">
        <v>0</v>
      </c>
      <c r="I3442" s="13">
        <v>30</v>
      </c>
      <c r="J3442" s="13">
        <v>55</v>
      </c>
      <c r="K3442" s="13">
        <v>0</v>
      </c>
      <c r="L3442" s="13">
        <v>0</v>
      </c>
      <c r="M3442" s="13">
        <v>0</v>
      </c>
      <c r="N3442" s="14">
        <f>D3442*$D$5</f>
        <v>154</v>
      </c>
      <c r="O3442" s="14">
        <f>E3442*$E$5</f>
        <v>0</v>
      </c>
      <c r="P3442" s="14">
        <f>F3442*$F$5</f>
        <v>0</v>
      </c>
      <c r="Q3442" s="14">
        <f>G3442*$G$5</f>
        <v>0</v>
      </c>
      <c r="R3442" s="14">
        <f>H3442*$H$5</f>
        <v>0</v>
      </c>
      <c r="S3442" s="14">
        <f>(N3442/100)*(I3442*$I$5)+(N3442/100)*(J3442*$J$5)</f>
        <v>196.35</v>
      </c>
      <c r="T3442" s="14">
        <f>(O3442/100)*(K3442*$K$5)</f>
        <v>0</v>
      </c>
      <c r="U3442" s="14">
        <f>(P3442/100)*(K3442*$K$5)+(P3442/100)*(L3442*$L$5)</f>
        <v>0</v>
      </c>
      <c r="V3442" s="14">
        <f>(Q3442/100)*(L3442*$L$5)</f>
        <v>0</v>
      </c>
      <c r="W3442" s="14">
        <f>(R3442/100)*(K3442*$K$5)+(R3442/100)*(L3442*$L$5)</f>
        <v>0</v>
      </c>
      <c r="X3442" s="14">
        <f t="shared" si="1082"/>
        <v>350.35</v>
      </c>
      <c r="Y3442" s="14">
        <f t="shared" si="1083"/>
        <v>0</v>
      </c>
      <c r="Z3442" s="14">
        <f t="shared" si="1084"/>
        <v>0</v>
      </c>
      <c r="AA3442" s="14">
        <f t="shared" si="1085"/>
        <v>0</v>
      </c>
      <c r="AB3442" s="14">
        <f>R3442+W3442</f>
        <v>0</v>
      </c>
      <c r="AC3442" s="15">
        <f t="shared" ref="AC3442:AC3454" si="1086">ROUND(X3442+Y3442+Z3442+AA3442+AB3442,1)</f>
        <v>350.4</v>
      </c>
      <c r="AD3442" s="48">
        <f>(ROUND(AC3442-AC3440,1)/AC3440)</f>
        <v>-6.6595631326584984E-2</v>
      </c>
      <c r="AE3442" s="113"/>
      <c r="AF3442" s="60"/>
    </row>
    <row r="3443" spans="1:32">
      <c r="A3443" s="99" t="s">
        <v>817</v>
      </c>
      <c r="B3443" s="87">
        <v>0</v>
      </c>
      <c r="C3443" s="21" t="s">
        <v>338</v>
      </c>
      <c r="D3443" s="12">
        <v>110</v>
      </c>
      <c r="E3443" s="12">
        <v>0</v>
      </c>
      <c r="F3443" s="12">
        <v>0</v>
      </c>
      <c r="G3443" s="12">
        <v>0</v>
      </c>
      <c r="H3443" s="12">
        <v>0</v>
      </c>
      <c r="I3443" s="13">
        <v>30</v>
      </c>
      <c r="J3443" s="13">
        <v>55</v>
      </c>
      <c r="K3443" s="13">
        <v>0</v>
      </c>
      <c r="L3443" s="13">
        <v>0</v>
      </c>
      <c r="M3443" s="13">
        <v>0</v>
      </c>
      <c r="N3443" s="14">
        <f>D3443*$D$6</f>
        <v>154</v>
      </c>
      <c r="O3443" s="14">
        <f>E3443*$E$6</f>
        <v>0</v>
      </c>
      <c r="P3443" s="14">
        <f>F3443*$F$6</f>
        <v>0</v>
      </c>
      <c r="Q3443" s="14">
        <f>G3443*$G$6</f>
        <v>0</v>
      </c>
      <c r="R3443" s="14">
        <f>H3443*$H$6</f>
        <v>0</v>
      </c>
      <c r="S3443" s="14">
        <f>(N3443/100)*(I3443*$I$6)+(N3443/100)*(J3443*$J$6)</f>
        <v>196.35</v>
      </c>
      <c r="T3443" s="14">
        <f>(O3443/100)*(K3443*$K$6)</f>
        <v>0</v>
      </c>
      <c r="U3443" s="14">
        <f>(P3443/100)*(K3443*$K$6)+(P3443/100)*(L3443*$L$6)</f>
        <v>0</v>
      </c>
      <c r="V3443" s="14">
        <f>(Q3443/100)*(L3443*$L$6)</f>
        <v>0</v>
      </c>
      <c r="W3443" s="14">
        <f>(R3443/100)*(K3443*$K$6)+(R3443/100)*(L3443*$L$6)</f>
        <v>0</v>
      </c>
      <c r="X3443" s="14">
        <f t="shared" si="1082"/>
        <v>350.35</v>
      </c>
      <c r="Y3443" s="14">
        <f t="shared" si="1083"/>
        <v>0</v>
      </c>
      <c r="Z3443" s="14">
        <f t="shared" si="1084"/>
        <v>0</v>
      </c>
      <c r="AA3443" s="14">
        <f t="shared" si="1085"/>
        <v>0</v>
      </c>
      <c r="AB3443" s="14">
        <f t="shared" ref="AB3443:AB3455" si="1087">R3443+W3443</f>
        <v>0</v>
      </c>
      <c r="AC3443" s="15">
        <f t="shared" si="1086"/>
        <v>350.4</v>
      </c>
      <c r="AD3443" s="48">
        <f>(ROUND(AC3443-AC3440,1)/AC3440)</f>
        <v>-6.6595631326584984E-2</v>
      </c>
      <c r="AE3443" s="113"/>
      <c r="AF3443" s="60"/>
    </row>
    <row r="3444" spans="1:32">
      <c r="A3444" s="99" t="s">
        <v>818</v>
      </c>
      <c r="B3444" s="87">
        <v>0</v>
      </c>
      <c r="C3444" s="21" t="s">
        <v>339</v>
      </c>
      <c r="D3444" s="12">
        <v>110</v>
      </c>
      <c r="E3444" s="12">
        <v>0</v>
      </c>
      <c r="F3444" s="12">
        <v>0</v>
      </c>
      <c r="G3444" s="12">
        <v>0</v>
      </c>
      <c r="H3444" s="12">
        <v>0</v>
      </c>
      <c r="I3444" s="13">
        <v>30</v>
      </c>
      <c r="J3444" s="13">
        <v>55</v>
      </c>
      <c r="K3444" s="13">
        <v>0</v>
      </c>
      <c r="L3444" s="13">
        <v>0</v>
      </c>
      <c r="M3444" s="13">
        <v>0</v>
      </c>
      <c r="N3444" s="14">
        <f>D3444*$D$7</f>
        <v>154</v>
      </c>
      <c r="O3444" s="14">
        <f>E3444*$E$7</f>
        <v>0</v>
      </c>
      <c r="P3444" s="14">
        <f>F3444*$F$7</f>
        <v>0</v>
      </c>
      <c r="Q3444" s="14">
        <f>G3444*$G$7</f>
        <v>0</v>
      </c>
      <c r="R3444" s="14">
        <f>H3444*$H$7</f>
        <v>0</v>
      </c>
      <c r="S3444" s="14">
        <f>(N3444/100)*(I3444*$I$7)+(N3444/100)*(J3444*$J$7)</f>
        <v>196.35</v>
      </c>
      <c r="T3444" s="14">
        <f>(O3444/100)*(K3444*$K$7)</f>
        <v>0</v>
      </c>
      <c r="U3444" s="14">
        <f>(P3444/100)*(K3444*$K$7)+(P3444/100)*(L3444*$L$7)</f>
        <v>0</v>
      </c>
      <c r="V3444" s="14">
        <f>(Q3444/100)*(L3444*$L$7)</f>
        <v>0</v>
      </c>
      <c r="W3444" s="14">
        <f>(R3444/100)*(K3444*$K$7)+(R3444/100)*(L3444*$L$7)</f>
        <v>0</v>
      </c>
      <c r="X3444" s="14">
        <f t="shared" si="1082"/>
        <v>350.35</v>
      </c>
      <c r="Y3444" s="14">
        <f t="shared" si="1083"/>
        <v>0</v>
      </c>
      <c r="Z3444" s="14">
        <f t="shared" si="1084"/>
        <v>0</v>
      </c>
      <c r="AA3444" s="14">
        <f t="shared" si="1085"/>
        <v>0</v>
      </c>
      <c r="AB3444" s="14">
        <f t="shared" si="1087"/>
        <v>0</v>
      </c>
      <c r="AC3444" s="15">
        <f t="shared" si="1086"/>
        <v>350.4</v>
      </c>
      <c r="AD3444" s="48">
        <f>(ROUND(AC3444-AC3440,1)/AC3440)</f>
        <v>-6.6595631326584984E-2</v>
      </c>
      <c r="AE3444" s="113"/>
      <c r="AF3444" s="60"/>
    </row>
    <row r="3445" spans="1:32">
      <c r="A3445" s="99" t="s">
        <v>667</v>
      </c>
      <c r="B3445" s="87"/>
      <c r="C3445" s="21" t="s">
        <v>340</v>
      </c>
      <c r="D3445" s="12">
        <v>110</v>
      </c>
      <c r="E3445" s="12">
        <v>0</v>
      </c>
      <c r="F3445" s="12">
        <v>0</v>
      </c>
      <c r="G3445" s="12">
        <v>0</v>
      </c>
      <c r="H3445" s="12">
        <v>0</v>
      </c>
      <c r="I3445" s="13">
        <v>30</v>
      </c>
      <c r="J3445" s="13">
        <v>55</v>
      </c>
      <c r="K3445" s="13">
        <v>0</v>
      </c>
      <c r="L3445" s="13">
        <v>0</v>
      </c>
      <c r="M3445" s="13">
        <v>0</v>
      </c>
      <c r="N3445" s="14">
        <f>D3445*$D$8</f>
        <v>154</v>
      </c>
      <c r="O3445" s="14">
        <f>E3445*$E$8</f>
        <v>0</v>
      </c>
      <c r="P3445" s="14">
        <f>F3445*$F$8</f>
        <v>0</v>
      </c>
      <c r="Q3445" s="14">
        <f>G3445*$G$8</f>
        <v>0</v>
      </c>
      <c r="R3445" s="14">
        <f>H3445*$H$8</f>
        <v>0</v>
      </c>
      <c r="S3445" s="14">
        <f>(N3445/100)*(I3445*$I$8)+(N3445/100)*(J3445*$J$8)</f>
        <v>196.35</v>
      </c>
      <c r="T3445" s="14">
        <f>(O3445/100)*(K3445*$K$8)</f>
        <v>0</v>
      </c>
      <c r="U3445" s="14">
        <f>(P3445/100)*(K3445*$K$8)+(P3445/100)*(L3445*$L$8)</f>
        <v>0</v>
      </c>
      <c r="V3445" s="14">
        <f>(Q3445/100)*(L3445*$L$8)</f>
        <v>0</v>
      </c>
      <c r="W3445" s="14">
        <f>(R3445/100)*(K3445*$K$8)+(R3445/100)*(L3445*$L$8)</f>
        <v>0</v>
      </c>
      <c r="X3445" s="14">
        <f t="shared" si="1082"/>
        <v>350.35</v>
      </c>
      <c r="Y3445" s="14">
        <f t="shared" si="1083"/>
        <v>0</v>
      </c>
      <c r="Z3445" s="14">
        <f t="shared" si="1084"/>
        <v>0</v>
      </c>
      <c r="AA3445" s="14">
        <f t="shared" si="1085"/>
        <v>0</v>
      </c>
      <c r="AB3445" s="14">
        <f t="shared" si="1087"/>
        <v>0</v>
      </c>
      <c r="AC3445" s="15">
        <f t="shared" si="1086"/>
        <v>350.4</v>
      </c>
      <c r="AD3445" s="48">
        <f>(ROUND(AC3445-AC3440,1)/AC3440)</f>
        <v>-6.6595631326584984E-2</v>
      </c>
      <c r="AE3445" s="113"/>
      <c r="AF3445" s="60"/>
    </row>
    <row r="3446" spans="1:32">
      <c r="A3446" s="99" t="s">
        <v>606</v>
      </c>
      <c r="B3446" s="87"/>
      <c r="C3446" s="21" t="s">
        <v>1</v>
      </c>
      <c r="D3446" s="12">
        <v>55</v>
      </c>
      <c r="E3446" s="12">
        <v>110</v>
      </c>
      <c r="F3446" s="12">
        <v>0</v>
      </c>
      <c r="G3446" s="12">
        <v>0</v>
      </c>
      <c r="H3446" s="12">
        <v>0</v>
      </c>
      <c r="I3446" s="13">
        <v>30</v>
      </c>
      <c r="J3446" s="13">
        <v>55</v>
      </c>
      <c r="K3446" s="13">
        <v>90</v>
      </c>
      <c r="L3446" s="13">
        <v>0</v>
      </c>
      <c r="M3446" s="13">
        <v>0</v>
      </c>
      <c r="N3446" s="14">
        <f>D3446*$D$9</f>
        <v>66</v>
      </c>
      <c r="O3446" s="14">
        <f>E3446*$E$9</f>
        <v>143</v>
      </c>
      <c r="P3446" s="14">
        <f>F3446*$F$9</f>
        <v>0</v>
      </c>
      <c r="Q3446" s="14">
        <f>G3446*$G$9</f>
        <v>0</v>
      </c>
      <c r="R3446" s="14">
        <f>H3446*$H$9</f>
        <v>0</v>
      </c>
      <c r="S3446" s="14">
        <f>(N3446/100)*(I3446*$I$9)+(N3446/100)*(J3446*$J$9)</f>
        <v>84.15</v>
      </c>
      <c r="T3446" s="14">
        <f>(O3446/100)*(K3446*$K$9)</f>
        <v>193.04999999999998</v>
      </c>
      <c r="U3446" s="14">
        <f>(P3446/100)*(K3446*$K$9)+(P3446/100)*(L3446*$L$9)</f>
        <v>0</v>
      </c>
      <c r="V3446" s="14">
        <f>(Q3446/100)*(L3446*$L$9)</f>
        <v>0</v>
      </c>
      <c r="W3446" s="14">
        <f>(R3446/100)*(K3446*$K$9)+(R3446/100)*(L3446*$L$9)</f>
        <v>0</v>
      </c>
      <c r="X3446" s="14">
        <f t="shared" si="1082"/>
        <v>150.15</v>
      </c>
      <c r="Y3446" s="14">
        <f t="shared" si="1083"/>
        <v>336.04999999999995</v>
      </c>
      <c r="Z3446" s="14">
        <f t="shared" si="1084"/>
        <v>0</v>
      </c>
      <c r="AA3446" s="14">
        <f t="shared" si="1085"/>
        <v>0</v>
      </c>
      <c r="AB3446" s="14">
        <f t="shared" si="1087"/>
        <v>0</v>
      </c>
      <c r="AC3446" s="15">
        <f t="shared" si="1086"/>
        <v>486.2</v>
      </c>
      <c r="AD3446" s="48">
        <f>(ROUND(AC3446-AC3440,1)/AC3440)</f>
        <v>0.29515183803942463</v>
      </c>
      <c r="AE3446" s="113"/>
      <c r="AF3446" s="60"/>
    </row>
    <row r="3447" spans="1:32">
      <c r="A3447" s="99" t="s">
        <v>845</v>
      </c>
      <c r="B3447" s="87"/>
      <c r="C3447" s="21" t="s">
        <v>2</v>
      </c>
      <c r="D3447" s="12">
        <v>55</v>
      </c>
      <c r="E3447" s="12">
        <v>0</v>
      </c>
      <c r="F3447" s="12">
        <v>110</v>
      </c>
      <c r="G3447" s="12">
        <v>0</v>
      </c>
      <c r="H3447" s="12">
        <v>0</v>
      </c>
      <c r="I3447" s="13">
        <v>30</v>
      </c>
      <c r="J3447" s="13">
        <v>55</v>
      </c>
      <c r="K3447" s="13">
        <v>45</v>
      </c>
      <c r="L3447" s="13">
        <v>45</v>
      </c>
      <c r="M3447" s="13">
        <v>0</v>
      </c>
      <c r="N3447" s="14">
        <f>D3447*$D$10</f>
        <v>66</v>
      </c>
      <c r="O3447" s="14">
        <f>E3447*$E$10</f>
        <v>0</v>
      </c>
      <c r="P3447" s="14">
        <f>F3447*$F$10</f>
        <v>143</v>
      </c>
      <c r="Q3447" s="14">
        <f>G3447*$G$10</f>
        <v>0</v>
      </c>
      <c r="R3447" s="14">
        <f>H3447*$H$10</f>
        <v>0</v>
      </c>
      <c r="S3447" s="14">
        <f>(N3447/100)*(I3447*$I$10)+(N3447/100)*(J3447*$J$10)</f>
        <v>84.15</v>
      </c>
      <c r="T3447" s="14">
        <f>(O3447/100)*(K3447*$J$10)</f>
        <v>0</v>
      </c>
      <c r="U3447" s="14">
        <f>(P3447/100)*(K3447*$K$10)+(P3447/100)*(L3447*$L$10)</f>
        <v>193.04999999999998</v>
      </c>
      <c r="V3447" s="14">
        <f>(Q3447/100)*(L3447*$L$10)</f>
        <v>0</v>
      </c>
      <c r="W3447" s="14">
        <f>(R3447/100)*(K3447*$K$10)+(R3447/100)*(L3447*$L$10)</f>
        <v>0</v>
      </c>
      <c r="X3447" s="14">
        <f t="shared" si="1082"/>
        <v>150.15</v>
      </c>
      <c r="Y3447" s="14">
        <f t="shared" si="1083"/>
        <v>0</v>
      </c>
      <c r="Z3447" s="14">
        <f t="shared" si="1084"/>
        <v>336.04999999999995</v>
      </c>
      <c r="AA3447" s="14">
        <f t="shared" si="1085"/>
        <v>0</v>
      </c>
      <c r="AB3447" s="14">
        <f t="shared" si="1087"/>
        <v>0</v>
      </c>
      <c r="AC3447" s="15">
        <f t="shared" si="1086"/>
        <v>486.2</v>
      </c>
      <c r="AD3447" s="48">
        <f>(ROUND(AC3447-AC3440,1)/AC3440)</f>
        <v>0.29515183803942463</v>
      </c>
      <c r="AE3447" s="113"/>
      <c r="AF3447" s="60"/>
    </row>
    <row r="3448" spans="1:32">
      <c r="A3448" s="99" t="s">
        <v>846</v>
      </c>
      <c r="B3448" s="87"/>
      <c r="C3448" s="21" t="s">
        <v>3</v>
      </c>
      <c r="D3448" s="12">
        <v>55</v>
      </c>
      <c r="E3448" s="12">
        <v>0</v>
      </c>
      <c r="F3448" s="12">
        <v>0</v>
      </c>
      <c r="G3448" s="12">
        <v>110</v>
      </c>
      <c r="H3448" s="12">
        <v>0</v>
      </c>
      <c r="I3448" s="13">
        <v>30</v>
      </c>
      <c r="J3448" s="13">
        <v>55</v>
      </c>
      <c r="K3448" s="13">
        <v>0</v>
      </c>
      <c r="L3448" s="13">
        <v>90</v>
      </c>
      <c r="M3448" s="13">
        <v>0</v>
      </c>
      <c r="N3448" s="14">
        <f>D3448*$D$11</f>
        <v>66</v>
      </c>
      <c r="O3448" s="14">
        <f>E3448*$E$11</f>
        <v>0</v>
      </c>
      <c r="P3448" s="14">
        <f>F3448*$F$11</f>
        <v>0</v>
      </c>
      <c r="Q3448" s="14">
        <f>G3448*$G$11</f>
        <v>143</v>
      </c>
      <c r="R3448" s="14">
        <f>H3448*$H$11</f>
        <v>0</v>
      </c>
      <c r="S3448" s="14">
        <f>(N3448/100)*(I3448*$I$11)+(N3448/100)*(J3448*$J$11)</f>
        <v>84.15</v>
      </c>
      <c r="T3448" s="14">
        <f>(O3448/100)*(K3448*$K$11)</f>
        <v>0</v>
      </c>
      <c r="U3448" s="14">
        <f>(P3448/100)*(K3448*$K$11)+(P3448/100)*(L3448*$L$11)</f>
        <v>0</v>
      </c>
      <c r="V3448" s="14">
        <f>(Q3448/100)*(L3448*$L$11)</f>
        <v>193.04999999999998</v>
      </c>
      <c r="W3448" s="14">
        <f>(R3448/100)*(K3448*$K$11)+(R3448/100)*(L3448*$L$11)</f>
        <v>0</v>
      </c>
      <c r="X3448" s="14">
        <f t="shared" si="1082"/>
        <v>150.15</v>
      </c>
      <c r="Y3448" s="14">
        <f t="shared" si="1083"/>
        <v>0</v>
      </c>
      <c r="Z3448" s="14">
        <f t="shared" si="1084"/>
        <v>0</v>
      </c>
      <c r="AA3448" s="14">
        <f t="shared" si="1085"/>
        <v>336.04999999999995</v>
      </c>
      <c r="AB3448" s="14">
        <f t="shared" si="1087"/>
        <v>0</v>
      </c>
      <c r="AC3448" s="15">
        <f t="shared" si="1086"/>
        <v>486.2</v>
      </c>
      <c r="AD3448" s="48">
        <f>(ROUND(AC3448-AC3440,1)/AC3440)</f>
        <v>0.29515183803942463</v>
      </c>
      <c r="AE3448" s="113"/>
      <c r="AF3448" s="60"/>
    </row>
    <row r="3449" spans="1:32">
      <c r="A3449" s="99" t="s">
        <v>847</v>
      </c>
      <c r="B3449" s="87"/>
      <c r="C3449" s="21" t="s">
        <v>4</v>
      </c>
      <c r="D3449" s="12">
        <v>55</v>
      </c>
      <c r="E3449" s="12">
        <v>0</v>
      </c>
      <c r="F3449" s="12">
        <v>0</v>
      </c>
      <c r="G3449" s="12">
        <v>0</v>
      </c>
      <c r="H3449" s="12">
        <v>110</v>
      </c>
      <c r="I3449" s="13">
        <v>30</v>
      </c>
      <c r="J3449" s="13">
        <v>55</v>
      </c>
      <c r="K3449" s="13">
        <v>45</v>
      </c>
      <c r="L3449" s="13">
        <v>45</v>
      </c>
      <c r="M3449" s="13">
        <v>0</v>
      </c>
      <c r="N3449" s="14">
        <f>D3449*$D$12</f>
        <v>66</v>
      </c>
      <c r="O3449" s="14">
        <f>E3449*$E$12</f>
        <v>0</v>
      </c>
      <c r="P3449" s="14">
        <f>F3449*$F$12</f>
        <v>0</v>
      </c>
      <c r="Q3449" s="14">
        <f>G3449*$G$12</f>
        <v>0</v>
      </c>
      <c r="R3449" s="14">
        <f>H3449*$H$12</f>
        <v>143</v>
      </c>
      <c r="S3449" s="14">
        <f>(N3449/100)*(I3449*$I$12)+(N3449/100)*(J3449*$J$12)</f>
        <v>84.15</v>
      </c>
      <c r="T3449" s="14">
        <f>(O3449/100)*(K3449*$K$12)</f>
        <v>0</v>
      </c>
      <c r="U3449" s="14">
        <f>(P3449/100)*(K3449*$K$12)+(P3449/100)*(L3449*$L$12)</f>
        <v>0</v>
      </c>
      <c r="V3449" s="14">
        <f>(Q3449/100)*(L3449*$L$12)</f>
        <v>0</v>
      </c>
      <c r="W3449" s="14">
        <f>(R3449/100)*(K3449*$K$12)+(R3449/100)*(L3449*$L$12)</f>
        <v>193.04999999999998</v>
      </c>
      <c r="X3449" s="14">
        <f t="shared" si="1082"/>
        <v>150.15</v>
      </c>
      <c r="Y3449" s="14">
        <f t="shared" si="1083"/>
        <v>0</v>
      </c>
      <c r="Z3449" s="14">
        <f t="shared" si="1084"/>
        <v>0</v>
      </c>
      <c r="AA3449" s="14">
        <f t="shared" si="1085"/>
        <v>0</v>
      </c>
      <c r="AB3449" s="14">
        <f t="shared" si="1087"/>
        <v>336.04999999999995</v>
      </c>
      <c r="AC3449" s="15">
        <f t="shared" si="1086"/>
        <v>486.2</v>
      </c>
      <c r="AD3449" s="48">
        <f>(ROUND(AC3449-AC3440,1)/AC3440)</f>
        <v>0.29515183803942463</v>
      </c>
      <c r="AE3449" s="113"/>
      <c r="AF3449" s="60"/>
    </row>
    <row r="3450" spans="1:32">
      <c r="A3450" s="99" t="s">
        <v>848</v>
      </c>
      <c r="B3450" s="87"/>
      <c r="C3450" s="21" t="s">
        <v>328</v>
      </c>
      <c r="D3450" s="12">
        <v>110</v>
      </c>
      <c r="E3450" s="12">
        <v>0</v>
      </c>
      <c r="F3450" s="12">
        <v>0</v>
      </c>
      <c r="G3450" s="12">
        <v>0</v>
      </c>
      <c r="H3450" s="12">
        <v>0</v>
      </c>
      <c r="I3450" s="13">
        <v>30</v>
      </c>
      <c r="J3450" s="13">
        <v>55</v>
      </c>
      <c r="K3450" s="13">
        <v>0</v>
      </c>
      <c r="L3450" s="13">
        <v>0</v>
      </c>
      <c r="M3450" s="13">
        <v>72</v>
      </c>
      <c r="N3450" s="14">
        <f>D3450*$D$13</f>
        <v>143</v>
      </c>
      <c r="O3450" s="14">
        <f>E3450*$E$13</f>
        <v>0</v>
      </c>
      <c r="P3450" s="14">
        <f>F3450*$F$13</f>
        <v>0</v>
      </c>
      <c r="Q3450" s="14">
        <f>G3450*$G$13</f>
        <v>0</v>
      </c>
      <c r="R3450" s="14">
        <f>H3450*$H$13</f>
        <v>0</v>
      </c>
      <c r="S3450" s="14">
        <f>(N3450/100)*(I3450*$I$14)+(N3450/100)*(J3450*$J$14)+(N3450/100)*(M3450*$M$14)</f>
        <v>336.76499999999999</v>
      </c>
      <c r="T3450" s="14">
        <f>(O3450/100)*(K3450*$K$13)+(O3450/100)*(M3450*$M$13)</f>
        <v>0</v>
      </c>
      <c r="U3450" s="14">
        <f>(P3450/100)*(K3450*$K$13)+(P3450/100)*(L3450*$L$13)+(P3450/100)*(M3450*$M$13)</f>
        <v>0</v>
      </c>
      <c r="V3450" s="14">
        <f>(Q3450/100)*(L3450*$L$13)+(Q3450/100)*(M3450*$M$13)</f>
        <v>0</v>
      </c>
      <c r="W3450" s="14">
        <f>(R3450/100)*(K3450*$K$13)+(R3450/100)*(L3450*$L$13)+(R3450/100)*(M3450*$M$13)</f>
        <v>0</v>
      </c>
      <c r="X3450" s="14">
        <f t="shared" si="1082"/>
        <v>479.76499999999999</v>
      </c>
      <c r="Y3450" s="14">
        <f t="shared" si="1083"/>
        <v>0</v>
      </c>
      <c r="Z3450" s="14">
        <f t="shared" si="1084"/>
        <v>0</v>
      </c>
      <c r="AA3450" s="14">
        <f t="shared" si="1085"/>
        <v>0</v>
      </c>
      <c r="AB3450" s="14">
        <f t="shared" si="1087"/>
        <v>0</v>
      </c>
      <c r="AC3450" s="15">
        <f t="shared" si="1086"/>
        <v>479.8</v>
      </c>
      <c r="AD3450" s="48">
        <f>(ROUND(AC3450-AC3440,1)/AC3440)</f>
        <v>0.27810335641981887</v>
      </c>
      <c r="AE3450" s="113"/>
      <c r="AF3450" s="60"/>
    </row>
    <row r="3451" spans="1:32">
      <c r="A3451" s="99" t="s">
        <v>849</v>
      </c>
      <c r="B3451" s="87"/>
      <c r="C3451" s="21" t="s">
        <v>329</v>
      </c>
      <c r="D3451" s="12">
        <v>110</v>
      </c>
      <c r="E3451" s="12">
        <v>0</v>
      </c>
      <c r="F3451" s="12">
        <v>0</v>
      </c>
      <c r="G3451" s="12">
        <v>0</v>
      </c>
      <c r="H3451" s="12">
        <v>0</v>
      </c>
      <c r="I3451" s="13">
        <v>30</v>
      </c>
      <c r="J3451" s="13">
        <v>55</v>
      </c>
      <c r="K3451" s="13">
        <v>72</v>
      </c>
      <c r="L3451" s="13">
        <v>0</v>
      </c>
      <c r="M3451" s="13">
        <v>0</v>
      </c>
      <c r="N3451" s="14">
        <f>D3451*$D$14</f>
        <v>143</v>
      </c>
      <c r="O3451" s="14">
        <f>E3451*$E$14</f>
        <v>0</v>
      </c>
      <c r="P3451" s="14">
        <f>F3451*$F$14</f>
        <v>0</v>
      </c>
      <c r="Q3451" s="14">
        <f>G3451*$G$14</f>
        <v>0</v>
      </c>
      <c r="R3451" s="14">
        <f>H3451*$H$14</f>
        <v>0</v>
      </c>
      <c r="S3451" s="14">
        <f>(N3451/100)*(I3451*$I$14)+(N3451/100)*(J3451*$J$14)+(N3451/100)*(K3451*$K$14)</f>
        <v>336.76499999999999</v>
      </c>
      <c r="T3451" s="14">
        <f>(O3451/100)*(K3451*$K$14)</f>
        <v>0</v>
      </c>
      <c r="U3451" s="14">
        <f>(P3451/100)*(K3451*$K$14)+(P3451/100)*(L3451*$L$14)</f>
        <v>0</v>
      </c>
      <c r="V3451" s="14">
        <f>(Q3451/100)*(L3451*$L$14)</f>
        <v>0</v>
      </c>
      <c r="W3451" s="14">
        <f>(R3451/100)*(K3451*$L$14)+(R3451/100)*(L3451*$M$14)</f>
        <v>0</v>
      </c>
      <c r="X3451" s="14">
        <f t="shared" si="1082"/>
        <v>479.76499999999999</v>
      </c>
      <c r="Y3451" s="14">
        <f t="shared" si="1083"/>
        <v>0</v>
      </c>
      <c r="Z3451" s="14">
        <f t="shared" si="1084"/>
        <v>0</v>
      </c>
      <c r="AA3451" s="14">
        <f t="shared" si="1085"/>
        <v>0</v>
      </c>
      <c r="AB3451" s="14">
        <f t="shared" si="1087"/>
        <v>0</v>
      </c>
      <c r="AC3451" s="15">
        <f t="shared" si="1086"/>
        <v>479.8</v>
      </c>
      <c r="AD3451" s="48">
        <f>(ROUND(AC3451-AC3440,1)/AC3440)</f>
        <v>0.27810335641981887</v>
      </c>
      <c r="AE3451" s="113"/>
      <c r="AF3451" s="60"/>
    </row>
    <row r="3452" spans="1:32">
      <c r="A3452" s="99"/>
      <c r="B3452" s="87"/>
      <c r="C3452" s="21" t="s">
        <v>330</v>
      </c>
      <c r="D3452" s="12">
        <v>110</v>
      </c>
      <c r="E3452" s="12">
        <v>0</v>
      </c>
      <c r="F3452" s="12">
        <v>0</v>
      </c>
      <c r="G3452" s="12">
        <v>0</v>
      </c>
      <c r="H3452" s="12">
        <v>0</v>
      </c>
      <c r="I3452" s="13">
        <v>30</v>
      </c>
      <c r="J3452" s="13">
        <v>55</v>
      </c>
      <c r="K3452" s="13">
        <v>0</v>
      </c>
      <c r="L3452" s="13">
        <v>72</v>
      </c>
      <c r="M3452" s="13">
        <v>0</v>
      </c>
      <c r="N3452" s="14">
        <f>D3452*$D$15</f>
        <v>143</v>
      </c>
      <c r="O3452" s="14">
        <f>E3452*$E$15</f>
        <v>0</v>
      </c>
      <c r="P3452" s="14">
        <f>F3452*$F$15</f>
        <v>0</v>
      </c>
      <c r="Q3452" s="14">
        <f>G3452*$G$15</f>
        <v>0</v>
      </c>
      <c r="R3452" s="14">
        <f>H3452*$H$15</f>
        <v>0</v>
      </c>
      <c r="S3452" s="14">
        <f>(N3452/100)*(I3452*$I$15)+(N3452/100)*(J3452*$J$15)+(N3452/100)*(L3452*$L$15)</f>
        <v>336.76499999999999</v>
      </c>
      <c r="T3452" s="14">
        <f>(O3452/100)*(K3452*$K$15)</f>
        <v>0</v>
      </c>
      <c r="U3452" s="14">
        <f>(P3452/100)*(K3452*$K$15)+(P3452/100)*(L3452*$L$15)</f>
        <v>0</v>
      </c>
      <c r="V3452" s="14">
        <f>(Q3452/100)*(L3452*$L$15)</f>
        <v>0</v>
      </c>
      <c r="W3452" s="14">
        <f>(R3452/100)*(K3452*$K$15)+(R3452/100)*(L3452*$L$15)</f>
        <v>0</v>
      </c>
      <c r="X3452" s="14">
        <f t="shared" si="1082"/>
        <v>479.76499999999999</v>
      </c>
      <c r="Y3452" s="14">
        <f t="shared" si="1083"/>
        <v>0</v>
      </c>
      <c r="Z3452" s="14">
        <f t="shared" si="1084"/>
        <v>0</v>
      </c>
      <c r="AA3452" s="14">
        <f t="shared" si="1085"/>
        <v>0</v>
      </c>
      <c r="AB3452" s="14">
        <f t="shared" si="1087"/>
        <v>0</v>
      </c>
      <c r="AC3452" s="15">
        <f t="shared" si="1086"/>
        <v>479.8</v>
      </c>
      <c r="AD3452" s="48">
        <f>(ROUND(AC3452-AC3440,1)/AC3440)</f>
        <v>0.27810335641981887</v>
      </c>
      <c r="AE3452" s="113"/>
      <c r="AF3452" s="60"/>
    </row>
    <row r="3453" spans="1:32">
      <c r="A3453" s="99"/>
      <c r="B3453" s="87"/>
      <c r="C3453" s="21" t="s">
        <v>326</v>
      </c>
      <c r="D3453" s="12">
        <v>110</v>
      </c>
      <c r="E3453" s="12">
        <v>0</v>
      </c>
      <c r="F3453" s="12">
        <v>0</v>
      </c>
      <c r="G3453" s="12">
        <v>0</v>
      </c>
      <c r="H3453" s="12">
        <v>0</v>
      </c>
      <c r="I3453" s="13">
        <v>30</v>
      </c>
      <c r="J3453" s="13">
        <v>84</v>
      </c>
      <c r="K3453" s="13">
        <v>0</v>
      </c>
      <c r="L3453" s="13">
        <v>0</v>
      </c>
      <c r="M3453" s="13">
        <v>0</v>
      </c>
      <c r="N3453" s="14">
        <f>D3453*$D$16</f>
        <v>143</v>
      </c>
      <c r="O3453" s="14">
        <f>E3453*$E$16</f>
        <v>0</v>
      </c>
      <c r="P3453" s="14">
        <f>F3453*$F$16</f>
        <v>0</v>
      </c>
      <c r="Q3453" s="14">
        <f>G3453*$G$16</f>
        <v>0</v>
      </c>
      <c r="R3453" s="14">
        <f>H3453*$H$16</f>
        <v>0</v>
      </c>
      <c r="S3453" s="14">
        <f>(N3453/100)*(I3453*$I$16)+(N3453/100)*(J3453*$J$16)</f>
        <v>319.17599999999993</v>
      </c>
      <c r="T3453" s="14">
        <f>(O3453/100)*(K3453*$K$16)</f>
        <v>0</v>
      </c>
      <c r="U3453" s="14">
        <f>(P3453/100)*(K3453*$K$16)+(P3453/100)*(L3453*$L$16)</f>
        <v>0</v>
      </c>
      <c r="V3453" s="14">
        <f>(Q3453/100)*(L3453*$L$16)</f>
        <v>0</v>
      </c>
      <c r="W3453" s="14">
        <f>(R3453/100)*(K3453*$K$16)+(R3453/100)*(L3453*$L$16)</f>
        <v>0</v>
      </c>
      <c r="X3453" s="14">
        <f t="shared" si="1082"/>
        <v>462.17599999999993</v>
      </c>
      <c r="Y3453" s="14">
        <f t="shared" si="1083"/>
        <v>0</v>
      </c>
      <c r="Z3453" s="14">
        <f t="shared" si="1084"/>
        <v>0</v>
      </c>
      <c r="AA3453" s="14">
        <f t="shared" si="1085"/>
        <v>0</v>
      </c>
      <c r="AB3453" s="14">
        <f t="shared" si="1087"/>
        <v>0</v>
      </c>
      <c r="AC3453" s="15">
        <f t="shared" si="1086"/>
        <v>462.2</v>
      </c>
      <c r="AD3453" s="48">
        <f>(ROUND(AC3453-AC3440,1)/AC3440)</f>
        <v>0.23122003196590304</v>
      </c>
      <c r="AE3453" s="113"/>
      <c r="AF3453" s="60"/>
    </row>
    <row r="3454" spans="1:32">
      <c r="A3454" s="99"/>
      <c r="B3454" s="87"/>
      <c r="C3454" s="21" t="s">
        <v>327</v>
      </c>
      <c r="D3454" s="12">
        <v>110</v>
      </c>
      <c r="E3454" s="12">
        <v>0</v>
      </c>
      <c r="F3454" s="12">
        <v>0</v>
      </c>
      <c r="G3454" s="12">
        <v>0</v>
      </c>
      <c r="H3454" s="12">
        <v>0</v>
      </c>
      <c r="I3454" s="13">
        <v>61</v>
      </c>
      <c r="J3454" s="13">
        <v>55</v>
      </c>
      <c r="K3454" s="13">
        <v>0</v>
      </c>
      <c r="L3454" s="13">
        <v>0</v>
      </c>
      <c r="M3454" s="13">
        <v>0</v>
      </c>
      <c r="N3454" s="14">
        <f>D3454*$D$17</f>
        <v>143</v>
      </c>
      <c r="O3454" s="14">
        <f>E3454*$E$17</f>
        <v>0</v>
      </c>
      <c r="P3454" s="14">
        <f>F3454*$F$17</f>
        <v>0</v>
      </c>
      <c r="Q3454" s="14">
        <f>G3454*$G$17</f>
        <v>0</v>
      </c>
      <c r="R3454" s="14">
        <f>H3454*$H$17</f>
        <v>0</v>
      </c>
      <c r="S3454" s="14">
        <f>(N3454/100)*(I3454*$I$17)+(N3454/100)*(J3454*$J$17)</f>
        <v>279.27899999999994</v>
      </c>
      <c r="T3454" s="14">
        <f>(O3454/100)*(K3454*$K$17)</f>
        <v>0</v>
      </c>
      <c r="U3454" s="14">
        <f>(P3454/100)*(K3454*$K$17)+(P3454/100)*(L3454*$L$17)</f>
        <v>0</v>
      </c>
      <c r="V3454" s="14">
        <f>(Q3454/100)*(L3454*$L$17)</f>
        <v>0</v>
      </c>
      <c r="W3454" s="14">
        <f>(R3454/100)*(K3454*$K$17)+(R3454/100)*(L3454*$L$17)</f>
        <v>0</v>
      </c>
      <c r="X3454" s="14">
        <f t="shared" si="1082"/>
        <v>422.27899999999994</v>
      </c>
      <c r="Y3454" s="14">
        <f t="shared" si="1083"/>
        <v>0</v>
      </c>
      <c r="Z3454" s="14">
        <f t="shared" si="1084"/>
        <v>0</v>
      </c>
      <c r="AA3454" s="14">
        <f t="shared" si="1085"/>
        <v>0</v>
      </c>
      <c r="AB3454" s="14">
        <f t="shared" si="1087"/>
        <v>0</v>
      </c>
      <c r="AC3454" s="15">
        <f t="shared" si="1086"/>
        <v>422.3</v>
      </c>
      <c r="AD3454" s="48">
        <f>(ROUND(AC3454-AC3440,1)/AC3440)</f>
        <v>0.12493340436867342</v>
      </c>
      <c r="AE3454" s="113"/>
      <c r="AF3454" s="60"/>
    </row>
    <row r="3455" spans="1:32">
      <c r="A3455" s="106" t="s">
        <v>0</v>
      </c>
      <c r="B3455" s="88" t="s">
        <v>157</v>
      </c>
      <c r="C3455" s="50" t="s">
        <v>244</v>
      </c>
      <c r="D3455" s="11">
        <v>100</v>
      </c>
      <c r="E3455" s="11">
        <v>0</v>
      </c>
      <c r="F3455" s="11">
        <v>0</v>
      </c>
      <c r="G3455" s="11">
        <v>0</v>
      </c>
      <c r="H3455" s="11">
        <v>0</v>
      </c>
      <c r="I3455" s="51">
        <v>30</v>
      </c>
      <c r="J3455" s="51">
        <v>70</v>
      </c>
      <c r="K3455" s="51">
        <v>0</v>
      </c>
      <c r="L3455" s="51">
        <v>0</v>
      </c>
      <c r="M3455" s="51">
        <v>0</v>
      </c>
      <c r="N3455" s="52">
        <f>D3455*$D$3</f>
        <v>150</v>
      </c>
      <c r="O3455" s="52">
        <f>E3455*$E$3</f>
        <v>0</v>
      </c>
      <c r="P3455" s="52">
        <f>F3455*$F$3</f>
        <v>0</v>
      </c>
      <c r="Q3455" s="52">
        <f>G3455*$G$3</f>
        <v>0</v>
      </c>
      <c r="R3455" s="52">
        <f>H3455*$H$3</f>
        <v>0</v>
      </c>
      <c r="S3455" s="52">
        <f>(N3455/100)*(I3455*$I$3)+(N3455/100)*(J3455*$J$3)</f>
        <v>225</v>
      </c>
      <c r="T3455" s="52">
        <f>(O3455/100)*(K3455*$K$3)</f>
        <v>0</v>
      </c>
      <c r="U3455" s="52">
        <f>(P3455/100)*(K3455*$K$3)+(P3455/100)*(L3455*$L$3)</f>
        <v>0</v>
      </c>
      <c r="V3455" s="52">
        <f>(Q3455/100)*(L3455*$L$3)</f>
        <v>0</v>
      </c>
      <c r="W3455" s="52">
        <f>(R3455/100)*(K3455*$K$3)+(R3455/100)*(L3455*$L$3)</f>
        <v>0</v>
      </c>
      <c r="X3455" s="52">
        <f t="shared" si="1082"/>
        <v>375</v>
      </c>
      <c r="Y3455" s="52">
        <f t="shared" si="1083"/>
        <v>0</v>
      </c>
      <c r="Z3455" s="52">
        <f t="shared" si="1084"/>
        <v>0</v>
      </c>
      <c r="AA3455" s="52">
        <f t="shared" si="1085"/>
        <v>0</v>
      </c>
      <c r="AB3455" s="52">
        <f t="shared" si="1087"/>
        <v>0</v>
      </c>
      <c r="AC3455" s="53">
        <f>ROUND(X3455+Y3455+Z3455+AA3455+AB3455,1)</f>
        <v>375</v>
      </c>
      <c r="AD3455" s="58">
        <v>0</v>
      </c>
      <c r="AE3455" s="113" t="s">
        <v>814</v>
      </c>
      <c r="AF3455" s="60"/>
    </row>
    <row r="3456" spans="1:32">
      <c r="A3456" s="99" t="s">
        <v>815</v>
      </c>
      <c r="B3456" s="89">
        <v>8</v>
      </c>
      <c r="C3456" s="21" t="s">
        <v>325</v>
      </c>
      <c r="D3456" s="12">
        <v>100</v>
      </c>
      <c r="E3456" s="12">
        <v>0</v>
      </c>
      <c r="F3456" s="12">
        <v>0</v>
      </c>
      <c r="G3456" s="12">
        <v>0</v>
      </c>
      <c r="H3456" s="12">
        <v>0</v>
      </c>
      <c r="I3456" s="13">
        <v>45</v>
      </c>
      <c r="J3456" s="13">
        <v>88</v>
      </c>
      <c r="K3456" s="13">
        <v>0</v>
      </c>
      <c r="L3456" s="13">
        <v>0</v>
      </c>
      <c r="M3456" s="13">
        <v>0</v>
      </c>
      <c r="N3456" s="14">
        <f>D3456*$D$4</f>
        <v>130</v>
      </c>
      <c r="O3456" s="14">
        <f>E3456*$E$4</f>
        <v>0</v>
      </c>
      <c r="P3456" s="14">
        <f>F3456*$F$4</f>
        <v>0</v>
      </c>
      <c r="Q3456" s="14">
        <f>G3456*$G$4</f>
        <v>0</v>
      </c>
      <c r="R3456" s="14">
        <f>H3456*$H$4</f>
        <v>0</v>
      </c>
      <c r="S3456" s="14">
        <f>(N3456/100)*(I3456*$I$4)+(N3456/100)*(J3456*$J$4)</f>
        <v>311.22000000000003</v>
      </c>
      <c r="T3456" s="14">
        <f>(O3456/100)*(K3456*$K$4)</f>
        <v>0</v>
      </c>
      <c r="U3456" s="14">
        <f>(P3456/100)*(K3456*$K$4)+(P3456/100)*(L3456*$L$4)</f>
        <v>0</v>
      </c>
      <c r="V3456" s="14">
        <f>(Q3456/100)*(L3456*$L$4)</f>
        <v>0</v>
      </c>
      <c r="W3456" s="14">
        <f>(R3456/100)*(K3456*$K$4)+(R3456/100)*(L3456*$L$4)</f>
        <v>0</v>
      </c>
      <c r="X3456" s="14">
        <f t="shared" si="1082"/>
        <v>441.22</v>
      </c>
      <c r="Y3456" s="14">
        <f t="shared" si="1083"/>
        <v>0</v>
      </c>
      <c r="Z3456" s="14">
        <f t="shared" si="1084"/>
        <v>0</v>
      </c>
      <c r="AA3456" s="14">
        <f t="shared" si="1085"/>
        <v>0</v>
      </c>
      <c r="AB3456" s="14">
        <f>R3456+W3456</f>
        <v>0</v>
      </c>
      <c r="AC3456" s="15">
        <f>ROUND(X3456+Y3456+Z3456+AA3456+AB3456,1)</f>
        <v>441.2</v>
      </c>
      <c r="AD3456" s="48">
        <f>(ROUND(AC3456-AC3455,1)/AC3455)</f>
        <v>0.17653333333333335</v>
      </c>
      <c r="AE3456" s="113"/>
      <c r="AF3456" s="60"/>
    </row>
    <row r="3457" spans="1:32">
      <c r="A3457" s="99" t="s">
        <v>816</v>
      </c>
      <c r="B3457" s="89">
        <v>16</v>
      </c>
      <c r="C3457" s="21" t="s">
        <v>850</v>
      </c>
      <c r="D3457" s="12">
        <v>100</v>
      </c>
      <c r="E3457" s="12">
        <v>0</v>
      </c>
      <c r="F3457" s="12">
        <v>0</v>
      </c>
      <c r="G3457" s="12">
        <v>0</v>
      </c>
      <c r="H3457" s="12">
        <v>0</v>
      </c>
      <c r="I3457" s="13">
        <v>30</v>
      </c>
      <c r="J3457" s="13">
        <v>70</v>
      </c>
      <c r="K3457" s="13">
        <v>0</v>
      </c>
      <c r="L3457" s="13">
        <v>0</v>
      </c>
      <c r="M3457" s="13">
        <v>0</v>
      </c>
      <c r="N3457" s="14">
        <f>D3457*$D$5</f>
        <v>140</v>
      </c>
      <c r="O3457" s="14">
        <f>E3457*$E$5</f>
        <v>0</v>
      </c>
      <c r="P3457" s="14">
        <f>F3457*$F$5</f>
        <v>0</v>
      </c>
      <c r="Q3457" s="14">
        <f>G3457*$G$5</f>
        <v>0</v>
      </c>
      <c r="R3457" s="14">
        <f>H3457*$H$5</f>
        <v>0</v>
      </c>
      <c r="S3457" s="14">
        <f>(N3457/100)*(I3457*$I$5)+(N3457/100)*(J3457*$J$5)</f>
        <v>210</v>
      </c>
      <c r="T3457" s="14">
        <f>(O3457/100)*(K3457*$K$5)</f>
        <v>0</v>
      </c>
      <c r="U3457" s="14">
        <f>(P3457/100)*(K3457*$K$5)+(P3457/100)*(L3457*$L$5)</f>
        <v>0</v>
      </c>
      <c r="V3457" s="14">
        <f>(Q3457/100)*(L3457*$L$5)</f>
        <v>0</v>
      </c>
      <c r="W3457" s="14">
        <f>(R3457/100)*(K3457*$K$5)+(R3457/100)*(L3457*$L$5)</f>
        <v>0</v>
      </c>
      <c r="X3457" s="14">
        <f t="shared" si="1082"/>
        <v>350</v>
      </c>
      <c r="Y3457" s="14">
        <f t="shared" si="1083"/>
        <v>0</v>
      </c>
      <c r="Z3457" s="14">
        <f t="shared" si="1084"/>
        <v>0</v>
      </c>
      <c r="AA3457" s="14">
        <f t="shared" si="1085"/>
        <v>0</v>
      </c>
      <c r="AB3457" s="14">
        <f>R3457+W3457</f>
        <v>0</v>
      </c>
      <c r="AC3457" s="15">
        <f t="shared" ref="AC3457:AC3469" si="1088">ROUND(X3457+Y3457+Z3457+AA3457+AB3457,1)</f>
        <v>350</v>
      </c>
      <c r="AD3457" s="48">
        <f>(ROUND(AC3457-AC3455,1)/AC3455)</f>
        <v>-6.6666666666666666E-2</v>
      </c>
      <c r="AE3457" s="113"/>
      <c r="AF3457" s="60"/>
    </row>
    <row r="3458" spans="1:32">
      <c r="A3458" s="99" t="s">
        <v>817</v>
      </c>
      <c r="B3458" s="89">
        <v>0</v>
      </c>
      <c r="C3458" s="21" t="s">
        <v>338</v>
      </c>
      <c r="D3458" s="12">
        <v>100</v>
      </c>
      <c r="E3458" s="12">
        <v>0</v>
      </c>
      <c r="F3458" s="12">
        <v>0</v>
      </c>
      <c r="G3458" s="12">
        <v>0</v>
      </c>
      <c r="H3458" s="12">
        <v>0</v>
      </c>
      <c r="I3458" s="13">
        <v>30</v>
      </c>
      <c r="J3458" s="13">
        <v>70</v>
      </c>
      <c r="K3458" s="13">
        <v>0</v>
      </c>
      <c r="L3458" s="13">
        <v>0</v>
      </c>
      <c r="M3458" s="13">
        <v>0</v>
      </c>
      <c r="N3458" s="14">
        <f>D3458*$D$6</f>
        <v>140</v>
      </c>
      <c r="O3458" s="14">
        <f>E3458*$E$6</f>
        <v>0</v>
      </c>
      <c r="P3458" s="14">
        <f>F3458*$F$6</f>
        <v>0</v>
      </c>
      <c r="Q3458" s="14">
        <f>G3458*$G$6</f>
        <v>0</v>
      </c>
      <c r="R3458" s="14">
        <f>H3458*$H$6</f>
        <v>0</v>
      </c>
      <c r="S3458" s="14">
        <f>(N3458/100)*(I3458*$I$6)+(N3458/100)*(J3458*$J$6)</f>
        <v>210</v>
      </c>
      <c r="T3458" s="14">
        <f>(O3458/100)*(K3458*$K$6)</f>
        <v>0</v>
      </c>
      <c r="U3458" s="14">
        <f>(P3458/100)*(K3458*$K$6)+(P3458/100)*(L3458*$L$6)</f>
        <v>0</v>
      </c>
      <c r="V3458" s="14">
        <f>(Q3458/100)*(L3458*$L$6)</f>
        <v>0</v>
      </c>
      <c r="W3458" s="14">
        <f>(R3458/100)*(K3458*$K$6)+(R3458/100)*(L3458*$L$6)</f>
        <v>0</v>
      </c>
      <c r="X3458" s="14">
        <f t="shared" si="1082"/>
        <v>350</v>
      </c>
      <c r="Y3458" s="14">
        <f t="shared" si="1083"/>
        <v>0</v>
      </c>
      <c r="Z3458" s="14">
        <f t="shared" si="1084"/>
        <v>0</v>
      </c>
      <c r="AA3458" s="14">
        <f t="shared" si="1085"/>
        <v>0</v>
      </c>
      <c r="AB3458" s="14">
        <f t="shared" ref="AB3458:AB3470" si="1089">R3458+W3458</f>
        <v>0</v>
      </c>
      <c r="AC3458" s="15">
        <f t="shared" si="1088"/>
        <v>350</v>
      </c>
      <c r="AD3458" s="48">
        <f>(ROUND(AC3458-AC3455,1)/AC3455)</f>
        <v>-6.6666666666666666E-2</v>
      </c>
      <c r="AE3458" s="113"/>
      <c r="AF3458" s="60"/>
    </row>
    <row r="3459" spans="1:32">
      <c r="A3459" s="99" t="s">
        <v>818</v>
      </c>
      <c r="B3459" s="89">
        <v>0</v>
      </c>
      <c r="C3459" s="21" t="s">
        <v>339</v>
      </c>
      <c r="D3459" s="12">
        <v>100</v>
      </c>
      <c r="E3459" s="12">
        <v>0</v>
      </c>
      <c r="F3459" s="12">
        <v>0</v>
      </c>
      <c r="G3459" s="12">
        <v>0</v>
      </c>
      <c r="H3459" s="12">
        <v>0</v>
      </c>
      <c r="I3459" s="13">
        <v>30</v>
      </c>
      <c r="J3459" s="13">
        <v>70</v>
      </c>
      <c r="K3459" s="13">
        <v>0</v>
      </c>
      <c r="L3459" s="13">
        <v>0</v>
      </c>
      <c r="M3459" s="13">
        <v>0</v>
      </c>
      <c r="N3459" s="14">
        <f>D3459*$D$7</f>
        <v>140</v>
      </c>
      <c r="O3459" s="14">
        <f>E3459*$E$7</f>
        <v>0</v>
      </c>
      <c r="P3459" s="14">
        <f>F3459*$F$7</f>
        <v>0</v>
      </c>
      <c r="Q3459" s="14">
        <f>G3459*$G$7</f>
        <v>0</v>
      </c>
      <c r="R3459" s="14">
        <f>H3459*$H$7</f>
        <v>0</v>
      </c>
      <c r="S3459" s="14">
        <f>(N3459/100)*(I3459*$I$7)+(N3459/100)*(J3459*$J$7)</f>
        <v>210</v>
      </c>
      <c r="T3459" s="14">
        <f>(O3459/100)*(K3459*$K$7)</f>
        <v>0</v>
      </c>
      <c r="U3459" s="14">
        <f>(P3459/100)*(K3459*$K$7)+(P3459/100)*(L3459*$L$7)</f>
        <v>0</v>
      </c>
      <c r="V3459" s="14">
        <f>(Q3459/100)*(L3459*$L$7)</f>
        <v>0</v>
      </c>
      <c r="W3459" s="14">
        <f>(R3459/100)*(K3459*$K$7)+(R3459/100)*(L3459*$L$7)</f>
        <v>0</v>
      </c>
      <c r="X3459" s="14">
        <f t="shared" si="1082"/>
        <v>350</v>
      </c>
      <c r="Y3459" s="14">
        <f t="shared" si="1083"/>
        <v>0</v>
      </c>
      <c r="Z3459" s="14">
        <f t="shared" si="1084"/>
        <v>0</v>
      </c>
      <c r="AA3459" s="14">
        <f t="shared" si="1085"/>
        <v>0</v>
      </c>
      <c r="AB3459" s="14">
        <f t="shared" si="1089"/>
        <v>0</v>
      </c>
      <c r="AC3459" s="15">
        <f t="shared" si="1088"/>
        <v>350</v>
      </c>
      <c r="AD3459" s="48">
        <f>(ROUND(AC3459-AC3455,1)/AC3455)</f>
        <v>-6.6666666666666666E-2</v>
      </c>
      <c r="AE3459" s="113"/>
      <c r="AF3459" s="60"/>
    </row>
    <row r="3460" spans="1:32">
      <c r="A3460" s="99" t="s">
        <v>667</v>
      </c>
      <c r="B3460" s="89"/>
      <c r="C3460" s="21" t="s">
        <v>340</v>
      </c>
      <c r="D3460" s="12">
        <v>100</v>
      </c>
      <c r="E3460" s="12">
        <v>0</v>
      </c>
      <c r="F3460" s="12">
        <v>0</v>
      </c>
      <c r="G3460" s="12">
        <v>0</v>
      </c>
      <c r="H3460" s="12">
        <v>0</v>
      </c>
      <c r="I3460" s="13">
        <v>30</v>
      </c>
      <c r="J3460" s="13">
        <v>70</v>
      </c>
      <c r="K3460" s="13">
        <v>0</v>
      </c>
      <c r="L3460" s="13">
        <v>0</v>
      </c>
      <c r="M3460" s="13">
        <v>0</v>
      </c>
      <c r="N3460" s="14">
        <f>D3460*$D$8</f>
        <v>140</v>
      </c>
      <c r="O3460" s="14">
        <f>E3460*$E$8</f>
        <v>0</v>
      </c>
      <c r="P3460" s="14">
        <f>F3460*$F$8</f>
        <v>0</v>
      </c>
      <c r="Q3460" s="14">
        <f>G3460*$G$8</f>
        <v>0</v>
      </c>
      <c r="R3460" s="14">
        <f>H3460*$H$8</f>
        <v>0</v>
      </c>
      <c r="S3460" s="14">
        <f>(N3460/100)*(I3460*$I$8)+(N3460/100)*(J3460*$J$8)</f>
        <v>210</v>
      </c>
      <c r="T3460" s="14">
        <f>(O3460/100)*(K3460*$K$8)</f>
        <v>0</v>
      </c>
      <c r="U3460" s="14">
        <f>(P3460/100)*(K3460*$K$8)+(P3460/100)*(L3460*$L$8)</f>
        <v>0</v>
      </c>
      <c r="V3460" s="14">
        <f>(Q3460/100)*(L3460*$L$8)</f>
        <v>0</v>
      </c>
      <c r="W3460" s="14">
        <f>(R3460/100)*(K3460*$K$8)+(R3460/100)*(L3460*$L$8)</f>
        <v>0</v>
      </c>
      <c r="X3460" s="14">
        <f t="shared" si="1082"/>
        <v>350</v>
      </c>
      <c r="Y3460" s="14">
        <f t="shared" si="1083"/>
        <v>0</v>
      </c>
      <c r="Z3460" s="14">
        <f t="shared" si="1084"/>
        <v>0</v>
      </c>
      <c r="AA3460" s="14">
        <f t="shared" si="1085"/>
        <v>0</v>
      </c>
      <c r="AB3460" s="14">
        <f t="shared" si="1089"/>
        <v>0</v>
      </c>
      <c r="AC3460" s="15">
        <f t="shared" si="1088"/>
        <v>350</v>
      </c>
      <c r="AD3460" s="48">
        <f>(ROUND(AC3460-AC3455,1)/AC3455)</f>
        <v>-6.6666666666666666E-2</v>
      </c>
      <c r="AE3460" s="113"/>
      <c r="AF3460" s="60"/>
    </row>
    <row r="3461" spans="1:32">
      <c r="A3461" s="99" t="s">
        <v>606</v>
      </c>
      <c r="B3461" s="89"/>
      <c r="C3461" s="21" t="s">
        <v>1</v>
      </c>
      <c r="D3461" s="12">
        <v>50</v>
      </c>
      <c r="E3461" s="12">
        <v>100</v>
      </c>
      <c r="F3461" s="12">
        <v>0</v>
      </c>
      <c r="G3461" s="12">
        <v>0</v>
      </c>
      <c r="H3461" s="12">
        <v>0</v>
      </c>
      <c r="I3461" s="13">
        <v>30</v>
      </c>
      <c r="J3461" s="13">
        <v>70</v>
      </c>
      <c r="K3461" s="13">
        <v>105</v>
      </c>
      <c r="L3461" s="13">
        <v>0</v>
      </c>
      <c r="M3461" s="13">
        <v>0</v>
      </c>
      <c r="N3461" s="14">
        <f>D3461*$D$9</f>
        <v>60</v>
      </c>
      <c r="O3461" s="14">
        <f>E3461*$E$9</f>
        <v>130</v>
      </c>
      <c r="P3461" s="14">
        <f>F3461*$F$9</f>
        <v>0</v>
      </c>
      <c r="Q3461" s="14">
        <f>G3461*$G$9</f>
        <v>0</v>
      </c>
      <c r="R3461" s="14">
        <f>H3461*$H$9</f>
        <v>0</v>
      </c>
      <c r="S3461" s="14">
        <f>(N3461/100)*(I3461*$I$9)+(N3461/100)*(J3461*$J$9)</f>
        <v>90</v>
      </c>
      <c r="T3461" s="14">
        <f>(O3461/100)*(K3461*$K$9)</f>
        <v>204.75</v>
      </c>
      <c r="U3461" s="14">
        <f>(P3461/100)*(K3461*$K$9)+(P3461/100)*(L3461*$L$9)</f>
        <v>0</v>
      </c>
      <c r="V3461" s="14">
        <f>(Q3461/100)*(L3461*$L$9)</f>
        <v>0</v>
      </c>
      <c r="W3461" s="14">
        <f>(R3461/100)*(K3461*$K$9)+(R3461/100)*(L3461*$L$9)</f>
        <v>0</v>
      </c>
      <c r="X3461" s="14">
        <f t="shared" si="1082"/>
        <v>150</v>
      </c>
      <c r="Y3461" s="14">
        <f t="shared" si="1083"/>
        <v>334.75</v>
      </c>
      <c r="Z3461" s="14">
        <f t="shared" si="1084"/>
        <v>0</v>
      </c>
      <c r="AA3461" s="14">
        <f t="shared" si="1085"/>
        <v>0</v>
      </c>
      <c r="AB3461" s="14">
        <f t="shared" si="1089"/>
        <v>0</v>
      </c>
      <c r="AC3461" s="15">
        <f t="shared" si="1088"/>
        <v>484.8</v>
      </c>
      <c r="AD3461" s="48">
        <f>(ROUND(AC3461-AC3455,1)/AC3455)</f>
        <v>0.2928</v>
      </c>
      <c r="AE3461" s="113"/>
      <c r="AF3461" s="60"/>
    </row>
    <row r="3462" spans="1:32">
      <c r="A3462" s="99" t="s">
        <v>845</v>
      </c>
      <c r="B3462" s="89"/>
      <c r="C3462" s="21" t="s">
        <v>2</v>
      </c>
      <c r="D3462" s="12">
        <v>50</v>
      </c>
      <c r="E3462" s="12">
        <v>0</v>
      </c>
      <c r="F3462" s="12">
        <v>100</v>
      </c>
      <c r="G3462" s="12">
        <v>0</v>
      </c>
      <c r="H3462" s="12">
        <v>0</v>
      </c>
      <c r="I3462" s="13">
        <v>30</v>
      </c>
      <c r="J3462" s="13">
        <v>70</v>
      </c>
      <c r="K3462" s="13">
        <v>52.5</v>
      </c>
      <c r="L3462" s="13">
        <v>52.5</v>
      </c>
      <c r="M3462" s="13">
        <v>0</v>
      </c>
      <c r="N3462" s="14">
        <f>D3462*$D$10</f>
        <v>60</v>
      </c>
      <c r="O3462" s="14">
        <f>E3462*$E$10</f>
        <v>0</v>
      </c>
      <c r="P3462" s="14">
        <f>F3462*$F$10</f>
        <v>130</v>
      </c>
      <c r="Q3462" s="14">
        <f>G3462*$G$10</f>
        <v>0</v>
      </c>
      <c r="R3462" s="14">
        <f>H3462*$H$10</f>
        <v>0</v>
      </c>
      <c r="S3462" s="14">
        <f>(N3462/100)*(I3462*$I$10)+(N3462/100)*(J3462*$J$10)</f>
        <v>90</v>
      </c>
      <c r="T3462" s="14">
        <f>(O3462/100)*(K3462*$J$10)</f>
        <v>0</v>
      </c>
      <c r="U3462" s="14">
        <f>(P3462/100)*(K3462*$K$10)+(P3462/100)*(L3462*$L$10)</f>
        <v>204.75</v>
      </c>
      <c r="V3462" s="14">
        <f>(Q3462/100)*(L3462*$L$10)</f>
        <v>0</v>
      </c>
      <c r="W3462" s="14">
        <f>(R3462/100)*(K3462*$K$10)+(R3462/100)*(L3462*$L$10)</f>
        <v>0</v>
      </c>
      <c r="X3462" s="14">
        <f t="shared" si="1082"/>
        <v>150</v>
      </c>
      <c r="Y3462" s="14">
        <f t="shared" si="1083"/>
        <v>0</v>
      </c>
      <c r="Z3462" s="14">
        <f t="shared" si="1084"/>
        <v>334.75</v>
      </c>
      <c r="AA3462" s="14">
        <f t="shared" si="1085"/>
        <v>0</v>
      </c>
      <c r="AB3462" s="14">
        <f t="shared" si="1089"/>
        <v>0</v>
      </c>
      <c r="AC3462" s="15">
        <f t="shared" si="1088"/>
        <v>484.8</v>
      </c>
      <c r="AD3462" s="48">
        <f>(ROUND(AC3462-AC3455,1)/AC3455)</f>
        <v>0.2928</v>
      </c>
      <c r="AE3462" s="113"/>
      <c r="AF3462" s="60"/>
    </row>
    <row r="3463" spans="1:32">
      <c r="A3463" s="99" t="s">
        <v>846</v>
      </c>
      <c r="B3463" s="89"/>
      <c r="C3463" s="21" t="s">
        <v>3</v>
      </c>
      <c r="D3463" s="12">
        <v>50</v>
      </c>
      <c r="E3463" s="12">
        <v>0</v>
      </c>
      <c r="F3463" s="12">
        <v>0</v>
      </c>
      <c r="G3463" s="12">
        <v>100</v>
      </c>
      <c r="H3463" s="12">
        <v>0</v>
      </c>
      <c r="I3463" s="13">
        <v>30</v>
      </c>
      <c r="J3463" s="13">
        <v>70</v>
      </c>
      <c r="K3463" s="13">
        <v>0</v>
      </c>
      <c r="L3463" s="13">
        <v>105</v>
      </c>
      <c r="M3463" s="13">
        <v>0</v>
      </c>
      <c r="N3463" s="14">
        <f>D3463*$D$11</f>
        <v>60</v>
      </c>
      <c r="O3463" s="14">
        <f>E3463*$E$11</f>
        <v>0</v>
      </c>
      <c r="P3463" s="14">
        <f>F3463*$F$11</f>
        <v>0</v>
      </c>
      <c r="Q3463" s="14">
        <f>G3463*$G$11</f>
        <v>130</v>
      </c>
      <c r="R3463" s="14">
        <f>H3463*$H$11</f>
        <v>0</v>
      </c>
      <c r="S3463" s="14">
        <f>(N3463/100)*(I3463*$I$11)+(N3463/100)*(J3463*$J$11)</f>
        <v>90</v>
      </c>
      <c r="T3463" s="14">
        <f>(O3463/100)*(K3463*$K$11)</f>
        <v>0</v>
      </c>
      <c r="U3463" s="14">
        <f>(P3463/100)*(K3463*$K$11)+(P3463/100)*(L3463*$L$11)</f>
        <v>0</v>
      </c>
      <c r="V3463" s="14">
        <f>(Q3463/100)*(L3463*$L$11)</f>
        <v>204.75</v>
      </c>
      <c r="W3463" s="14">
        <f>(R3463/100)*(K3463*$K$11)+(R3463/100)*(L3463*$L$11)</f>
        <v>0</v>
      </c>
      <c r="X3463" s="14">
        <f t="shared" si="1082"/>
        <v>150</v>
      </c>
      <c r="Y3463" s="14">
        <f t="shared" si="1083"/>
        <v>0</v>
      </c>
      <c r="Z3463" s="14">
        <f t="shared" si="1084"/>
        <v>0</v>
      </c>
      <c r="AA3463" s="14">
        <f t="shared" si="1085"/>
        <v>334.75</v>
      </c>
      <c r="AB3463" s="14">
        <f t="shared" si="1089"/>
        <v>0</v>
      </c>
      <c r="AC3463" s="15">
        <f t="shared" si="1088"/>
        <v>484.8</v>
      </c>
      <c r="AD3463" s="48">
        <f>(ROUND(AC3463-AC3455,1)/AC3455)</f>
        <v>0.2928</v>
      </c>
      <c r="AE3463" s="113"/>
      <c r="AF3463" s="60"/>
    </row>
    <row r="3464" spans="1:32">
      <c r="A3464" s="99" t="s">
        <v>847</v>
      </c>
      <c r="B3464" s="89"/>
      <c r="C3464" s="21" t="s">
        <v>4</v>
      </c>
      <c r="D3464" s="12">
        <v>50</v>
      </c>
      <c r="E3464" s="12">
        <v>0</v>
      </c>
      <c r="F3464" s="12">
        <v>0</v>
      </c>
      <c r="G3464" s="12">
        <v>0</v>
      </c>
      <c r="H3464" s="12">
        <v>100</v>
      </c>
      <c r="I3464" s="13">
        <v>30</v>
      </c>
      <c r="J3464" s="13">
        <v>70</v>
      </c>
      <c r="K3464" s="13">
        <v>52.5</v>
      </c>
      <c r="L3464" s="13">
        <v>52.5</v>
      </c>
      <c r="M3464" s="13">
        <v>0</v>
      </c>
      <c r="N3464" s="14">
        <f>D3464*$D$12</f>
        <v>60</v>
      </c>
      <c r="O3464" s="14">
        <f>E3464*$E$12</f>
        <v>0</v>
      </c>
      <c r="P3464" s="14">
        <f>F3464*$F$12</f>
        <v>0</v>
      </c>
      <c r="Q3464" s="14">
        <f>G3464*$G$12</f>
        <v>0</v>
      </c>
      <c r="R3464" s="14">
        <f>H3464*$H$12</f>
        <v>130</v>
      </c>
      <c r="S3464" s="14">
        <f>(N3464/100)*(I3464*$I$12)+(N3464/100)*(J3464*$J$12)</f>
        <v>90</v>
      </c>
      <c r="T3464" s="14">
        <f>(O3464/100)*(K3464*$K$12)</f>
        <v>0</v>
      </c>
      <c r="U3464" s="14">
        <f>(P3464/100)*(K3464*$K$12)+(P3464/100)*(L3464*$L$12)</f>
        <v>0</v>
      </c>
      <c r="V3464" s="14">
        <f>(Q3464/100)*(L3464*$L$12)</f>
        <v>0</v>
      </c>
      <c r="W3464" s="14">
        <f>(R3464/100)*(K3464*$K$12)+(R3464/100)*(L3464*$L$12)</f>
        <v>204.75</v>
      </c>
      <c r="X3464" s="14">
        <f t="shared" si="1082"/>
        <v>150</v>
      </c>
      <c r="Y3464" s="14">
        <f t="shared" si="1083"/>
        <v>0</v>
      </c>
      <c r="Z3464" s="14">
        <f t="shared" si="1084"/>
        <v>0</v>
      </c>
      <c r="AA3464" s="14">
        <f t="shared" si="1085"/>
        <v>0</v>
      </c>
      <c r="AB3464" s="14">
        <f t="shared" si="1089"/>
        <v>334.75</v>
      </c>
      <c r="AC3464" s="15">
        <f t="shared" si="1088"/>
        <v>484.8</v>
      </c>
      <c r="AD3464" s="48">
        <f>(ROUND(AC3464-AC3455,1)/AC3455)</f>
        <v>0.2928</v>
      </c>
      <c r="AE3464" s="113"/>
      <c r="AF3464" s="60"/>
    </row>
    <row r="3465" spans="1:32">
      <c r="A3465" s="99" t="s">
        <v>848</v>
      </c>
      <c r="B3465" s="89"/>
      <c r="C3465" s="21" t="s">
        <v>328</v>
      </c>
      <c r="D3465" s="12">
        <v>100</v>
      </c>
      <c r="E3465" s="12">
        <v>0</v>
      </c>
      <c r="F3465" s="12">
        <v>0</v>
      </c>
      <c r="G3465" s="12">
        <v>0</v>
      </c>
      <c r="H3465" s="12">
        <v>0</v>
      </c>
      <c r="I3465" s="13">
        <v>30</v>
      </c>
      <c r="J3465" s="13">
        <v>70</v>
      </c>
      <c r="K3465" s="13">
        <v>0</v>
      </c>
      <c r="L3465" s="13">
        <v>0</v>
      </c>
      <c r="M3465" s="13">
        <v>80</v>
      </c>
      <c r="N3465" s="14">
        <f>D3465*$D$13</f>
        <v>130</v>
      </c>
      <c r="O3465" s="14">
        <f>E3465*$E$13</f>
        <v>0</v>
      </c>
      <c r="P3465" s="14">
        <f>F3465*$F$13</f>
        <v>0</v>
      </c>
      <c r="Q3465" s="14">
        <f>G3465*$G$13</f>
        <v>0</v>
      </c>
      <c r="R3465" s="14">
        <f>H3465*$H$13</f>
        <v>0</v>
      </c>
      <c r="S3465" s="14">
        <f>(N3465/100)*(I3465*$I$14)+(N3465/100)*(J3465*$J$14)+(N3465/100)*(M3465*$M$14)</f>
        <v>351</v>
      </c>
      <c r="T3465" s="14">
        <f>(O3465/100)*(K3465*$K$13)+(O3465/100)*(M3465*$M$13)</f>
        <v>0</v>
      </c>
      <c r="U3465" s="14">
        <f>(P3465/100)*(K3465*$K$13)+(P3465/100)*(L3465*$L$13)+(P3465/100)*(M3465*$M$13)</f>
        <v>0</v>
      </c>
      <c r="V3465" s="14">
        <f>(Q3465/100)*(L3465*$L$13)+(Q3465/100)*(M3465*$M$13)</f>
        <v>0</v>
      </c>
      <c r="W3465" s="14">
        <f>(R3465/100)*(K3465*$K$13)+(R3465/100)*(L3465*$L$13)+(R3465/100)*(M3465*$M$13)</f>
        <v>0</v>
      </c>
      <c r="X3465" s="14">
        <f t="shared" si="1082"/>
        <v>481</v>
      </c>
      <c r="Y3465" s="14">
        <f t="shared" si="1083"/>
        <v>0</v>
      </c>
      <c r="Z3465" s="14">
        <f t="shared" si="1084"/>
        <v>0</v>
      </c>
      <c r="AA3465" s="14">
        <f t="shared" si="1085"/>
        <v>0</v>
      </c>
      <c r="AB3465" s="14">
        <f t="shared" si="1089"/>
        <v>0</v>
      </c>
      <c r="AC3465" s="15">
        <f t="shared" si="1088"/>
        <v>481</v>
      </c>
      <c r="AD3465" s="48">
        <f>(ROUND(AC3465-AC3455,1)/AC3455)</f>
        <v>0.28266666666666668</v>
      </c>
      <c r="AE3465" s="113"/>
      <c r="AF3465" s="60"/>
    </row>
    <row r="3466" spans="1:32">
      <c r="A3466" s="99" t="s">
        <v>849</v>
      </c>
      <c r="B3466" s="89"/>
      <c r="C3466" s="21" t="s">
        <v>329</v>
      </c>
      <c r="D3466" s="12">
        <v>100</v>
      </c>
      <c r="E3466" s="12">
        <v>0</v>
      </c>
      <c r="F3466" s="12">
        <v>0</v>
      </c>
      <c r="G3466" s="12">
        <v>0</v>
      </c>
      <c r="H3466" s="12">
        <v>0</v>
      </c>
      <c r="I3466" s="13">
        <v>30</v>
      </c>
      <c r="J3466" s="13">
        <v>70</v>
      </c>
      <c r="K3466" s="13">
        <v>80</v>
      </c>
      <c r="L3466" s="13">
        <v>0</v>
      </c>
      <c r="M3466" s="13">
        <v>0</v>
      </c>
      <c r="N3466" s="14">
        <f>D3466*$D$14</f>
        <v>130</v>
      </c>
      <c r="O3466" s="14">
        <f>E3466*$E$14</f>
        <v>0</v>
      </c>
      <c r="P3466" s="14">
        <f>F3466*$F$14</f>
        <v>0</v>
      </c>
      <c r="Q3466" s="14">
        <f>G3466*$G$14</f>
        <v>0</v>
      </c>
      <c r="R3466" s="14">
        <f>H3466*$H$14</f>
        <v>0</v>
      </c>
      <c r="S3466" s="14">
        <f>(N3466/100)*(I3466*$I$14)+(N3466/100)*(J3466*$J$14)+(N3466/100)*(K3466*$K$14)</f>
        <v>351</v>
      </c>
      <c r="T3466" s="14">
        <f>(O3466/100)*(K3466*$K$14)</f>
        <v>0</v>
      </c>
      <c r="U3466" s="14">
        <f>(P3466/100)*(K3466*$K$14)+(P3466/100)*(L3466*$L$14)</f>
        <v>0</v>
      </c>
      <c r="V3466" s="14">
        <f>(Q3466/100)*(L3466*$L$14)</f>
        <v>0</v>
      </c>
      <c r="W3466" s="14">
        <f>(R3466/100)*(K3466*$L$14)+(R3466/100)*(L3466*$M$14)</f>
        <v>0</v>
      </c>
      <c r="X3466" s="14">
        <f t="shared" si="1082"/>
        <v>481</v>
      </c>
      <c r="Y3466" s="14">
        <f t="shared" si="1083"/>
        <v>0</v>
      </c>
      <c r="Z3466" s="14">
        <f t="shared" si="1084"/>
        <v>0</v>
      </c>
      <c r="AA3466" s="14">
        <f t="shared" si="1085"/>
        <v>0</v>
      </c>
      <c r="AB3466" s="14">
        <f t="shared" si="1089"/>
        <v>0</v>
      </c>
      <c r="AC3466" s="15">
        <f t="shared" si="1088"/>
        <v>481</v>
      </c>
      <c r="AD3466" s="48">
        <f>(ROUND(AC3466-AC3455,1)/AC3455)</f>
        <v>0.28266666666666668</v>
      </c>
      <c r="AE3466" s="113"/>
      <c r="AF3466" s="60"/>
    </row>
    <row r="3467" spans="1:32">
      <c r="A3467" s="99"/>
      <c r="B3467" s="89"/>
      <c r="C3467" s="21" t="s">
        <v>330</v>
      </c>
      <c r="D3467" s="12">
        <v>100</v>
      </c>
      <c r="E3467" s="12">
        <v>0</v>
      </c>
      <c r="F3467" s="12">
        <v>0</v>
      </c>
      <c r="G3467" s="12">
        <v>0</v>
      </c>
      <c r="H3467" s="12">
        <v>0</v>
      </c>
      <c r="I3467" s="13">
        <v>30</v>
      </c>
      <c r="J3467" s="13">
        <v>70</v>
      </c>
      <c r="K3467" s="13">
        <v>0</v>
      </c>
      <c r="L3467" s="13">
        <v>80</v>
      </c>
      <c r="M3467" s="13">
        <v>0</v>
      </c>
      <c r="N3467" s="14">
        <f>D3467*$D$15</f>
        <v>130</v>
      </c>
      <c r="O3467" s="14">
        <f>E3467*$E$15</f>
        <v>0</v>
      </c>
      <c r="P3467" s="14">
        <f>F3467*$F$15</f>
        <v>0</v>
      </c>
      <c r="Q3467" s="14">
        <f>G3467*$G$15</f>
        <v>0</v>
      </c>
      <c r="R3467" s="14">
        <f>H3467*$H$15</f>
        <v>0</v>
      </c>
      <c r="S3467" s="14">
        <f>(N3467/100)*(I3467*$I$15)+(N3467/100)*(J3467*$J$15)+(N3467/100)*(L3467*$L$15)</f>
        <v>351</v>
      </c>
      <c r="T3467" s="14">
        <f>(O3467/100)*(K3467*$K$15)</f>
        <v>0</v>
      </c>
      <c r="U3467" s="14">
        <f>(P3467/100)*(K3467*$K$15)+(P3467/100)*(L3467*$L$15)</f>
        <v>0</v>
      </c>
      <c r="V3467" s="14">
        <f>(Q3467/100)*(L3467*$L$15)</f>
        <v>0</v>
      </c>
      <c r="W3467" s="14">
        <f>(R3467/100)*(K3467*$K$15)+(R3467/100)*(L3467*$L$15)</f>
        <v>0</v>
      </c>
      <c r="X3467" s="14">
        <f t="shared" si="1082"/>
        <v>481</v>
      </c>
      <c r="Y3467" s="14">
        <f t="shared" si="1083"/>
        <v>0</v>
      </c>
      <c r="Z3467" s="14">
        <f t="shared" si="1084"/>
        <v>0</v>
      </c>
      <c r="AA3467" s="14">
        <f t="shared" si="1085"/>
        <v>0</v>
      </c>
      <c r="AB3467" s="14">
        <f t="shared" si="1089"/>
        <v>0</v>
      </c>
      <c r="AC3467" s="15">
        <f t="shared" si="1088"/>
        <v>481</v>
      </c>
      <c r="AD3467" s="48">
        <f>(ROUND(AC3467-AC3455,1)/AC3455)</f>
        <v>0.28266666666666668</v>
      </c>
      <c r="AE3467" s="113"/>
      <c r="AF3467" s="60"/>
    </row>
    <row r="3468" spans="1:32">
      <c r="A3468" s="99"/>
      <c r="B3468" s="89"/>
      <c r="C3468" s="21" t="s">
        <v>326</v>
      </c>
      <c r="D3468" s="12">
        <v>100</v>
      </c>
      <c r="E3468" s="12">
        <v>0</v>
      </c>
      <c r="F3468" s="12">
        <v>0</v>
      </c>
      <c r="G3468" s="12">
        <v>0</v>
      </c>
      <c r="H3468" s="12">
        <v>0</v>
      </c>
      <c r="I3468" s="13">
        <v>30</v>
      </c>
      <c r="J3468" s="13">
        <v>98</v>
      </c>
      <c r="K3468" s="13">
        <v>0</v>
      </c>
      <c r="L3468" s="13">
        <v>0</v>
      </c>
      <c r="M3468" s="13">
        <v>0</v>
      </c>
      <c r="N3468" s="14">
        <f>D3468*$D$16</f>
        <v>130</v>
      </c>
      <c r="O3468" s="14">
        <f>E3468*$E$16</f>
        <v>0</v>
      </c>
      <c r="P3468" s="14">
        <f>F3468*$F$16</f>
        <v>0</v>
      </c>
      <c r="Q3468" s="14">
        <f>G3468*$G$16</f>
        <v>0</v>
      </c>
      <c r="R3468" s="14">
        <f>H3468*$H$16</f>
        <v>0</v>
      </c>
      <c r="S3468" s="14">
        <f>(N3468/100)*(I3468*$I$16)+(N3468/100)*(J3468*$J$16)</f>
        <v>332.02</v>
      </c>
      <c r="T3468" s="14">
        <f>(O3468/100)*(K3468*$K$16)</f>
        <v>0</v>
      </c>
      <c r="U3468" s="14">
        <f>(P3468/100)*(K3468*$K$16)+(P3468/100)*(L3468*$L$16)</f>
        <v>0</v>
      </c>
      <c r="V3468" s="14">
        <f>(Q3468/100)*(L3468*$L$16)</f>
        <v>0</v>
      </c>
      <c r="W3468" s="14">
        <f>(R3468/100)*(K3468*$K$16)+(R3468/100)*(L3468*$L$16)</f>
        <v>0</v>
      </c>
      <c r="X3468" s="14">
        <f t="shared" si="1082"/>
        <v>462.02</v>
      </c>
      <c r="Y3468" s="14">
        <f t="shared" si="1083"/>
        <v>0</v>
      </c>
      <c r="Z3468" s="14">
        <f t="shared" si="1084"/>
        <v>0</v>
      </c>
      <c r="AA3468" s="14">
        <f t="shared" si="1085"/>
        <v>0</v>
      </c>
      <c r="AB3468" s="14">
        <f t="shared" si="1089"/>
        <v>0</v>
      </c>
      <c r="AC3468" s="15">
        <f t="shared" si="1088"/>
        <v>462</v>
      </c>
      <c r="AD3468" s="48">
        <f>(ROUND(AC3468-AC3455,1)/AC3455)</f>
        <v>0.23200000000000001</v>
      </c>
      <c r="AE3468" s="113"/>
      <c r="AF3468" s="60"/>
    </row>
    <row r="3469" spans="1:32">
      <c r="A3469" s="99"/>
      <c r="B3469" s="89"/>
      <c r="C3469" s="21" t="s">
        <v>327</v>
      </c>
      <c r="D3469" s="12">
        <v>100</v>
      </c>
      <c r="E3469" s="12">
        <v>0</v>
      </c>
      <c r="F3469" s="12">
        <v>0</v>
      </c>
      <c r="G3469" s="12">
        <v>0</v>
      </c>
      <c r="H3469" s="12">
        <v>0</v>
      </c>
      <c r="I3469" s="13">
        <v>68</v>
      </c>
      <c r="J3469" s="13">
        <v>70</v>
      </c>
      <c r="K3469" s="13">
        <v>0</v>
      </c>
      <c r="L3469" s="13">
        <v>0</v>
      </c>
      <c r="M3469" s="13">
        <v>0</v>
      </c>
      <c r="N3469" s="14">
        <f>D3469*$D$17</f>
        <v>130</v>
      </c>
      <c r="O3469" s="14">
        <f>E3469*$E$17</f>
        <v>0</v>
      </c>
      <c r="P3469" s="14">
        <f>F3469*$F$17</f>
        <v>0</v>
      </c>
      <c r="Q3469" s="14">
        <f>G3469*$G$17</f>
        <v>0</v>
      </c>
      <c r="R3469" s="14">
        <f>H3469*$H$17</f>
        <v>0</v>
      </c>
      <c r="S3469" s="14">
        <f>(N3469/100)*(I3469*$I$17)+(N3469/100)*(J3469*$J$17)</f>
        <v>294.31999999999994</v>
      </c>
      <c r="T3469" s="14">
        <f>(O3469/100)*(K3469*$K$17)</f>
        <v>0</v>
      </c>
      <c r="U3469" s="14">
        <f>(P3469/100)*(K3469*$K$17)+(P3469/100)*(L3469*$L$17)</f>
        <v>0</v>
      </c>
      <c r="V3469" s="14">
        <f>(Q3469/100)*(L3469*$L$17)</f>
        <v>0</v>
      </c>
      <c r="W3469" s="14">
        <f>(R3469/100)*(K3469*$K$17)+(R3469/100)*(L3469*$L$17)</f>
        <v>0</v>
      </c>
      <c r="X3469" s="14">
        <f t="shared" si="1082"/>
        <v>424.31999999999994</v>
      </c>
      <c r="Y3469" s="14">
        <f t="shared" si="1083"/>
        <v>0</v>
      </c>
      <c r="Z3469" s="14">
        <f t="shared" si="1084"/>
        <v>0</v>
      </c>
      <c r="AA3469" s="14">
        <f t="shared" si="1085"/>
        <v>0</v>
      </c>
      <c r="AB3469" s="14">
        <f t="shared" si="1089"/>
        <v>0</v>
      </c>
      <c r="AC3469" s="15">
        <f t="shared" si="1088"/>
        <v>424.3</v>
      </c>
      <c r="AD3469" s="48">
        <f>(ROUND(AC3469-AC3455,1)/AC3455)</f>
        <v>0.13146666666666665</v>
      </c>
      <c r="AE3469" s="113"/>
      <c r="AF3469" s="60"/>
    </row>
    <row r="3470" spans="1:32">
      <c r="A3470" s="106" t="s">
        <v>0</v>
      </c>
      <c r="B3470" s="86" t="s">
        <v>158</v>
      </c>
      <c r="C3470" s="50" t="s">
        <v>244</v>
      </c>
      <c r="D3470" s="11">
        <v>102</v>
      </c>
      <c r="E3470" s="11">
        <v>0</v>
      </c>
      <c r="F3470" s="11">
        <v>0</v>
      </c>
      <c r="G3470" s="11">
        <v>0</v>
      </c>
      <c r="H3470" s="11">
        <v>0</v>
      </c>
      <c r="I3470" s="51">
        <v>50</v>
      </c>
      <c r="J3470" s="51">
        <v>50</v>
      </c>
      <c r="K3470" s="51">
        <v>0</v>
      </c>
      <c r="L3470" s="51">
        <v>0</v>
      </c>
      <c r="M3470" s="51">
        <v>0</v>
      </c>
      <c r="N3470" s="52">
        <f>D3470*$D$3</f>
        <v>153</v>
      </c>
      <c r="O3470" s="52">
        <f>E3470*$E$3</f>
        <v>0</v>
      </c>
      <c r="P3470" s="52">
        <f>F3470*$F$3</f>
        <v>0</v>
      </c>
      <c r="Q3470" s="52">
        <f>G3470*$G$3</f>
        <v>0</v>
      </c>
      <c r="R3470" s="52">
        <f>H3470*$H$3</f>
        <v>0</v>
      </c>
      <c r="S3470" s="52">
        <f>(N3470/100)*(I3470*$I$3)+(N3470/100)*(J3470*$J$3)</f>
        <v>229.5</v>
      </c>
      <c r="T3470" s="52">
        <f>(O3470/100)*(K3470*$K$3)</f>
        <v>0</v>
      </c>
      <c r="U3470" s="52">
        <f>(P3470/100)*(K3470*$K$3)+(P3470/100)*(L3470*$L$3)</f>
        <v>0</v>
      </c>
      <c r="V3470" s="52">
        <f>(Q3470/100)*(L3470*$L$3)</f>
        <v>0</v>
      </c>
      <c r="W3470" s="52">
        <f>(R3470/100)*(K3470*$K$3)+(R3470/100)*(L3470*$L$3)</f>
        <v>0</v>
      </c>
      <c r="X3470" s="52">
        <f t="shared" si="1082"/>
        <v>382.5</v>
      </c>
      <c r="Y3470" s="52">
        <f t="shared" si="1083"/>
        <v>0</v>
      </c>
      <c r="Z3470" s="52">
        <f t="shared" si="1084"/>
        <v>0</v>
      </c>
      <c r="AA3470" s="52">
        <f t="shared" si="1085"/>
        <v>0</v>
      </c>
      <c r="AB3470" s="52">
        <f t="shared" si="1089"/>
        <v>0</v>
      </c>
      <c r="AC3470" s="53">
        <f>ROUND(X3470+Y3470+Z3470+AA3470+AB3470,1)</f>
        <v>382.5</v>
      </c>
      <c r="AD3470" s="58">
        <v>0</v>
      </c>
      <c r="AE3470" s="113" t="s">
        <v>814</v>
      </c>
      <c r="AF3470" s="60"/>
    </row>
    <row r="3471" spans="1:32">
      <c r="A3471" s="99" t="s">
        <v>815</v>
      </c>
      <c r="B3471" s="87">
        <v>14</v>
      </c>
      <c r="C3471" s="21" t="s">
        <v>325</v>
      </c>
      <c r="D3471" s="12">
        <v>102</v>
      </c>
      <c r="E3471" s="12">
        <v>0</v>
      </c>
      <c r="F3471" s="12">
        <v>0</v>
      </c>
      <c r="G3471" s="12">
        <v>0</v>
      </c>
      <c r="H3471" s="12">
        <v>0</v>
      </c>
      <c r="I3471" s="13">
        <v>71</v>
      </c>
      <c r="J3471" s="13">
        <v>71</v>
      </c>
      <c r="K3471" s="13">
        <v>0</v>
      </c>
      <c r="L3471" s="13">
        <v>0</v>
      </c>
      <c r="M3471" s="13">
        <v>0</v>
      </c>
      <c r="N3471" s="14">
        <f>D3471*$D$4</f>
        <v>132.6</v>
      </c>
      <c r="O3471" s="14">
        <f>E3471*$E$4</f>
        <v>0</v>
      </c>
      <c r="P3471" s="14">
        <f>F3471*$F$4</f>
        <v>0</v>
      </c>
      <c r="Q3471" s="14">
        <f>G3471*$G$4</f>
        <v>0</v>
      </c>
      <c r="R3471" s="14">
        <f>H3471*$H$4</f>
        <v>0</v>
      </c>
      <c r="S3471" s="14">
        <f>(N3471/100)*(I3471*$I$4)+(N3471/100)*(J3471*$J$4)</f>
        <v>338.92559999999997</v>
      </c>
      <c r="T3471" s="14">
        <f>(O3471/100)*(K3471*$K$4)</f>
        <v>0</v>
      </c>
      <c r="U3471" s="14">
        <f>(P3471/100)*(K3471*$K$4)+(P3471/100)*(L3471*$L$4)</f>
        <v>0</v>
      </c>
      <c r="V3471" s="14">
        <f>(Q3471/100)*(L3471*$L$4)</f>
        <v>0</v>
      </c>
      <c r="W3471" s="14">
        <f>(R3471/100)*(K3471*$K$4)+(R3471/100)*(L3471*$L$4)</f>
        <v>0</v>
      </c>
      <c r="X3471" s="14">
        <f t="shared" si="1082"/>
        <v>471.52559999999994</v>
      </c>
      <c r="Y3471" s="14">
        <f t="shared" si="1083"/>
        <v>0</v>
      </c>
      <c r="Z3471" s="14">
        <f t="shared" si="1084"/>
        <v>0</v>
      </c>
      <c r="AA3471" s="14">
        <f t="shared" si="1085"/>
        <v>0</v>
      </c>
      <c r="AB3471" s="14">
        <f>R3471+W3471</f>
        <v>0</v>
      </c>
      <c r="AC3471" s="15">
        <f>ROUND(X3471+Y3471+Z3471+AA3471+AB3471,1)</f>
        <v>471.5</v>
      </c>
      <c r="AD3471" s="48">
        <f>(ROUND(AC3471-AC3470,1)/AC3470)</f>
        <v>0.23267973856209151</v>
      </c>
      <c r="AE3471" s="113"/>
      <c r="AF3471" s="60"/>
    </row>
    <row r="3472" spans="1:32">
      <c r="A3472" s="99" t="s">
        <v>816</v>
      </c>
      <c r="B3472" s="87">
        <v>10</v>
      </c>
      <c r="C3472" s="21" t="s">
        <v>850</v>
      </c>
      <c r="D3472" s="12">
        <v>102</v>
      </c>
      <c r="E3472" s="12">
        <v>0</v>
      </c>
      <c r="F3472" s="12">
        <v>0</v>
      </c>
      <c r="G3472" s="12">
        <v>0</v>
      </c>
      <c r="H3472" s="12">
        <v>0</v>
      </c>
      <c r="I3472" s="13">
        <v>50</v>
      </c>
      <c r="J3472" s="13">
        <v>50</v>
      </c>
      <c r="K3472" s="13">
        <v>0</v>
      </c>
      <c r="L3472" s="13">
        <v>0</v>
      </c>
      <c r="M3472" s="13">
        <v>0</v>
      </c>
      <c r="N3472" s="14">
        <f>D3472*$D$5</f>
        <v>142.79999999999998</v>
      </c>
      <c r="O3472" s="14">
        <f>E3472*$E$5</f>
        <v>0</v>
      </c>
      <c r="P3472" s="14">
        <f>F3472*$F$5</f>
        <v>0</v>
      </c>
      <c r="Q3472" s="14">
        <f>G3472*$G$5</f>
        <v>0</v>
      </c>
      <c r="R3472" s="14">
        <f>H3472*$H$5</f>
        <v>0</v>
      </c>
      <c r="S3472" s="14">
        <f>(N3472/100)*(I3472*$I$5)+(N3472/100)*(J3472*$J$5)</f>
        <v>214.2</v>
      </c>
      <c r="T3472" s="14">
        <f>(O3472/100)*(K3472*$K$5)</f>
        <v>0</v>
      </c>
      <c r="U3472" s="14">
        <f>(P3472/100)*(K3472*$K$5)+(P3472/100)*(L3472*$L$5)</f>
        <v>0</v>
      </c>
      <c r="V3472" s="14">
        <f>(Q3472/100)*(L3472*$L$5)</f>
        <v>0</v>
      </c>
      <c r="W3472" s="14">
        <f>(R3472/100)*(K3472*$K$5)+(R3472/100)*(L3472*$L$5)</f>
        <v>0</v>
      </c>
      <c r="X3472" s="14">
        <f t="shared" si="1082"/>
        <v>357</v>
      </c>
      <c r="Y3472" s="14">
        <f t="shared" si="1083"/>
        <v>0</v>
      </c>
      <c r="Z3472" s="14">
        <f t="shared" si="1084"/>
        <v>0</v>
      </c>
      <c r="AA3472" s="14">
        <f t="shared" si="1085"/>
        <v>0</v>
      </c>
      <c r="AB3472" s="14">
        <f>R3472+W3472</f>
        <v>0</v>
      </c>
      <c r="AC3472" s="15">
        <f t="shared" ref="AC3472:AC3484" si="1090">ROUND(X3472+Y3472+Z3472+AA3472+AB3472,1)</f>
        <v>357</v>
      </c>
      <c r="AD3472" s="48">
        <f>(ROUND(AC3472-AC3470,1)/AC3470)</f>
        <v>-6.6666666666666666E-2</v>
      </c>
      <c r="AE3472" s="113"/>
      <c r="AF3472" s="60"/>
    </row>
    <row r="3473" spans="1:32">
      <c r="A3473" s="99" t="s">
        <v>817</v>
      </c>
      <c r="B3473" s="87">
        <v>0</v>
      </c>
      <c r="C3473" s="21" t="s">
        <v>338</v>
      </c>
      <c r="D3473" s="12">
        <v>102</v>
      </c>
      <c r="E3473" s="12">
        <v>0</v>
      </c>
      <c r="F3473" s="12">
        <v>0</v>
      </c>
      <c r="G3473" s="12">
        <v>0</v>
      </c>
      <c r="H3473" s="12">
        <v>0</v>
      </c>
      <c r="I3473" s="13">
        <v>50</v>
      </c>
      <c r="J3473" s="13">
        <v>50</v>
      </c>
      <c r="K3473" s="13">
        <v>0</v>
      </c>
      <c r="L3473" s="13">
        <v>0</v>
      </c>
      <c r="M3473" s="13">
        <v>0</v>
      </c>
      <c r="N3473" s="14">
        <f>D3473*$D$6</f>
        <v>142.79999999999998</v>
      </c>
      <c r="O3473" s="14">
        <f>E3473*$E$6</f>
        <v>0</v>
      </c>
      <c r="P3473" s="14">
        <f>F3473*$F$6</f>
        <v>0</v>
      </c>
      <c r="Q3473" s="14">
        <f>G3473*$G$6</f>
        <v>0</v>
      </c>
      <c r="R3473" s="14">
        <f>H3473*$H$6</f>
        <v>0</v>
      </c>
      <c r="S3473" s="14">
        <f>(N3473/100)*(I3473*$I$6)+(N3473/100)*(J3473*$J$6)</f>
        <v>214.2</v>
      </c>
      <c r="T3473" s="14">
        <f>(O3473/100)*(K3473*$K$6)</f>
        <v>0</v>
      </c>
      <c r="U3473" s="14">
        <f>(P3473/100)*(K3473*$K$6)+(P3473/100)*(L3473*$L$6)</f>
        <v>0</v>
      </c>
      <c r="V3473" s="14">
        <f>(Q3473/100)*(L3473*$L$6)</f>
        <v>0</v>
      </c>
      <c r="W3473" s="14">
        <f>(R3473/100)*(K3473*$K$6)+(R3473/100)*(L3473*$L$6)</f>
        <v>0</v>
      </c>
      <c r="X3473" s="14">
        <f t="shared" si="1082"/>
        <v>357</v>
      </c>
      <c r="Y3473" s="14">
        <f t="shared" si="1083"/>
        <v>0</v>
      </c>
      <c r="Z3473" s="14">
        <f t="shared" si="1084"/>
        <v>0</v>
      </c>
      <c r="AA3473" s="14">
        <f t="shared" si="1085"/>
        <v>0</v>
      </c>
      <c r="AB3473" s="14">
        <f t="shared" ref="AB3473:AB3485" si="1091">R3473+W3473</f>
        <v>0</v>
      </c>
      <c r="AC3473" s="15">
        <f t="shared" si="1090"/>
        <v>357</v>
      </c>
      <c r="AD3473" s="48">
        <f>(ROUND(AC3473-AC3470,1)/AC3470)</f>
        <v>-6.6666666666666666E-2</v>
      </c>
      <c r="AE3473" s="113"/>
      <c r="AF3473" s="60"/>
    </row>
    <row r="3474" spans="1:32">
      <c r="A3474" s="99" t="s">
        <v>818</v>
      </c>
      <c r="B3474" s="87">
        <v>0</v>
      </c>
      <c r="C3474" s="21" t="s">
        <v>339</v>
      </c>
      <c r="D3474" s="12">
        <v>102</v>
      </c>
      <c r="E3474" s="12">
        <v>0</v>
      </c>
      <c r="F3474" s="12">
        <v>0</v>
      </c>
      <c r="G3474" s="12">
        <v>0</v>
      </c>
      <c r="H3474" s="12">
        <v>0</v>
      </c>
      <c r="I3474" s="13">
        <v>50</v>
      </c>
      <c r="J3474" s="13">
        <v>50</v>
      </c>
      <c r="K3474" s="13">
        <v>0</v>
      </c>
      <c r="L3474" s="13">
        <v>0</v>
      </c>
      <c r="M3474" s="13">
        <v>0</v>
      </c>
      <c r="N3474" s="14">
        <f>D3474*$D$7</f>
        <v>142.79999999999998</v>
      </c>
      <c r="O3474" s="14">
        <f>E3474*$E$7</f>
        <v>0</v>
      </c>
      <c r="P3474" s="14">
        <f>F3474*$F$7</f>
        <v>0</v>
      </c>
      <c r="Q3474" s="14">
        <f>G3474*$G$7</f>
        <v>0</v>
      </c>
      <c r="R3474" s="14">
        <f>H3474*$H$7</f>
        <v>0</v>
      </c>
      <c r="S3474" s="14">
        <f>(N3474/100)*(I3474*$I$7)+(N3474/100)*(J3474*$J$7)</f>
        <v>214.2</v>
      </c>
      <c r="T3474" s="14">
        <f>(O3474/100)*(K3474*$K$7)</f>
        <v>0</v>
      </c>
      <c r="U3474" s="14">
        <f>(P3474/100)*(K3474*$K$7)+(P3474/100)*(L3474*$L$7)</f>
        <v>0</v>
      </c>
      <c r="V3474" s="14">
        <f>(Q3474/100)*(L3474*$L$7)</f>
        <v>0</v>
      </c>
      <c r="W3474" s="14">
        <f>(R3474/100)*(K3474*$K$7)+(R3474/100)*(L3474*$L$7)</f>
        <v>0</v>
      </c>
      <c r="X3474" s="14">
        <f t="shared" si="1082"/>
        <v>357</v>
      </c>
      <c r="Y3474" s="14">
        <f t="shared" si="1083"/>
        <v>0</v>
      </c>
      <c r="Z3474" s="14">
        <f t="shared" si="1084"/>
        <v>0</v>
      </c>
      <c r="AA3474" s="14">
        <f t="shared" si="1085"/>
        <v>0</v>
      </c>
      <c r="AB3474" s="14">
        <f t="shared" si="1091"/>
        <v>0</v>
      </c>
      <c r="AC3474" s="15">
        <f t="shared" si="1090"/>
        <v>357</v>
      </c>
      <c r="AD3474" s="48">
        <f>(ROUND(AC3474-AC3470,1)/AC3470)</f>
        <v>-6.6666666666666666E-2</v>
      </c>
      <c r="AE3474" s="113"/>
      <c r="AF3474" s="60"/>
    </row>
    <row r="3475" spans="1:32">
      <c r="A3475" s="99" t="s">
        <v>667</v>
      </c>
      <c r="B3475" s="87"/>
      <c r="C3475" s="21" t="s">
        <v>340</v>
      </c>
      <c r="D3475" s="12">
        <v>102</v>
      </c>
      <c r="E3475" s="12">
        <v>0</v>
      </c>
      <c r="F3475" s="12">
        <v>0</v>
      </c>
      <c r="G3475" s="12">
        <v>0</v>
      </c>
      <c r="H3475" s="12">
        <v>0</v>
      </c>
      <c r="I3475" s="13">
        <v>50</v>
      </c>
      <c r="J3475" s="13">
        <v>50</v>
      </c>
      <c r="K3475" s="13">
        <v>0</v>
      </c>
      <c r="L3475" s="13">
        <v>0</v>
      </c>
      <c r="M3475" s="13">
        <v>0</v>
      </c>
      <c r="N3475" s="14">
        <f>D3475*$D$8</f>
        <v>142.79999999999998</v>
      </c>
      <c r="O3475" s="14">
        <f>E3475*$E$8</f>
        <v>0</v>
      </c>
      <c r="P3475" s="14">
        <f>F3475*$F$8</f>
        <v>0</v>
      </c>
      <c r="Q3475" s="14">
        <f>G3475*$G$8</f>
        <v>0</v>
      </c>
      <c r="R3475" s="14">
        <f>H3475*$H$8</f>
        <v>0</v>
      </c>
      <c r="S3475" s="14">
        <f>(N3475/100)*(I3475*$I$8)+(N3475/100)*(J3475*$J$8)</f>
        <v>214.2</v>
      </c>
      <c r="T3475" s="14">
        <f>(O3475/100)*(K3475*$K$8)</f>
        <v>0</v>
      </c>
      <c r="U3475" s="14">
        <f>(P3475/100)*(K3475*$K$8)+(P3475/100)*(L3475*$L$8)</f>
        <v>0</v>
      </c>
      <c r="V3475" s="14">
        <f>(Q3475/100)*(L3475*$L$8)</f>
        <v>0</v>
      </c>
      <c r="W3475" s="14">
        <f>(R3475/100)*(K3475*$K$8)+(R3475/100)*(L3475*$L$8)</f>
        <v>0</v>
      </c>
      <c r="X3475" s="14">
        <f t="shared" si="1082"/>
        <v>357</v>
      </c>
      <c r="Y3475" s="14">
        <f t="shared" si="1083"/>
        <v>0</v>
      </c>
      <c r="Z3475" s="14">
        <f t="shared" si="1084"/>
        <v>0</v>
      </c>
      <c r="AA3475" s="14">
        <f t="shared" si="1085"/>
        <v>0</v>
      </c>
      <c r="AB3475" s="14">
        <f t="shared" si="1091"/>
        <v>0</v>
      </c>
      <c r="AC3475" s="15">
        <f t="shared" si="1090"/>
        <v>357</v>
      </c>
      <c r="AD3475" s="48">
        <f>(ROUND(AC3475-AC3470,1)/AC3470)</f>
        <v>-6.6666666666666666E-2</v>
      </c>
      <c r="AE3475" s="113"/>
      <c r="AF3475" s="60"/>
    </row>
    <row r="3476" spans="1:32">
      <c r="A3476" s="99" t="s">
        <v>606</v>
      </c>
      <c r="B3476" s="87"/>
      <c r="C3476" s="21" t="s">
        <v>1</v>
      </c>
      <c r="D3476" s="12">
        <v>51</v>
      </c>
      <c r="E3476" s="12">
        <v>102</v>
      </c>
      <c r="F3476" s="12">
        <v>0</v>
      </c>
      <c r="G3476" s="12">
        <v>0</v>
      </c>
      <c r="H3476" s="12">
        <v>0</v>
      </c>
      <c r="I3476" s="13">
        <v>50</v>
      </c>
      <c r="J3476" s="13">
        <v>50</v>
      </c>
      <c r="K3476" s="13">
        <v>105</v>
      </c>
      <c r="L3476" s="13">
        <v>0</v>
      </c>
      <c r="M3476" s="13">
        <v>0</v>
      </c>
      <c r="N3476" s="14">
        <f>D3476*$D$9</f>
        <v>61.199999999999996</v>
      </c>
      <c r="O3476" s="14">
        <f>E3476*$E$9</f>
        <v>132.6</v>
      </c>
      <c r="P3476" s="14">
        <f>F3476*$F$9</f>
        <v>0</v>
      </c>
      <c r="Q3476" s="14">
        <f>G3476*$G$9</f>
        <v>0</v>
      </c>
      <c r="R3476" s="14">
        <f>H3476*$H$9</f>
        <v>0</v>
      </c>
      <c r="S3476" s="14">
        <f>(N3476/100)*(I3476*$I$9)+(N3476/100)*(J3476*$J$9)</f>
        <v>91.8</v>
      </c>
      <c r="T3476" s="14">
        <f>(O3476/100)*(K3476*$K$9)</f>
        <v>208.84499999999997</v>
      </c>
      <c r="U3476" s="14">
        <f>(P3476/100)*(K3476*$K$9)+(P3476/100)*(L3476*$L$9)</f>
        <v>0</v>
      </c>
      <c r="V3476" s="14">
        <f>(Q3476/100)*(L3476*$L$9)</f>
        <v>0</v>
      </c>
      <c r="W3476" s="14">
        <f>(R3476/100)*(K3476*$K$9)+(R3476/100)*(L3476*$L$9)</f>
        <v>0</v>
      </c>
      <c r="X3476" s="14">
        <f t="shared" si="1082"/>
        <v>153</v>
      </c>
      <c r="Y3476" s="14">
        <f t="shared" si="1083"/>
        <v>341.44499999999994</v>
      </c>
      <c r="Z3476" s="14">
        <f t="shared" si="1084"/>
        <v>0</v>
      </c>
      <c r="AA3476" s="14">
        <f t="shared" si="1085"/>
        <v>0</v>
      </c>
      <c r="AB3476" s="14">
        <f t="shared" si="1091"/>
        <v>0</v>
      </c>
      <c r="AC3476" s="15">
        <f t="shared" si="1090"/>
        <v>494.4</v>
      </c>
      <c r="AD3476" s="48">
        <f>(ROUND(AC3476-AC3470,1)/AC3470)</f>
        <v>0.29254901960784313</v>
      </c>
      <c r="AE3476" s="113"/>
      <c r="AF3476" s="60"/>
    </row>
    <row r="3477" spans="1:32">
      <c r="A3477" s="99" t="s">
        <v>845</v>
      </c>
      <c r="B3477" s="87"/>
      <c r="C3477" s="21" t="s">
        <v>2</v>
      </c>
      <c r="D3477" s="12">
        <v>51</v>
      </c>
      <c r="E3477" s="12">
        <v>0</v>
      </c>
      <c r="F3477" s="12">
        <v>102</v>
      </c>
      <c r="G3477" s="12">
        <v>0</v>
      </c>
      <c r="H3477" s="12">
        <v>0</v>
      </c>
      <c r="I3477" s="13">
        <v>50</v>
      </c>
      <c r="J3477" s="13">
        <v>50</v>
      </c>
      <c r="K3477" s="13">
        <v>52.5</v>
      </c>
      <c r="L3477" s="13">
        <v>52.5</v>
      </c>
      <c r="M3477" s="13">
        <v>0</v>
      </c>
      <c r="N3477" s="14">
        <f>D3477*$D$10</f>
        <v>61.199999999999996</v>
      </c>
      <c r="O3477" s="14">
        <f>E3477*$E$10</f>
        <v>0</v>
      </c>
      <c r="P3477" s="14">
        <f>F3477*$F$10</f>
        <v>132.6</v>
      </c>
      <c r="Q3477" s="14">
        <f>G3477*$G$10</f>
        <v>0</v>
      </c>
      <c r="R3477" s="14">
        <f>H3477*$H$10</f>
        <v>0</v>
      </c>
      <c r="S3477" s="14">
        <f>(N3477/100)*(I3477*$I$10)+(N3477/100)*(J3477*$J$10)</f>
        <v>91.8</v>
      </c>
      <c r="T3477" s="14">
        <f>(O3477/100)*(K3477*$J$10)</f>
        <v>0</v>
      </c>
      <c r="U3477" s="14">
        <f>(P3477/100)*(K3477*$K$10)+(P3477/100)*(L3477*$L$10)</f>
        <v>208.84499999999997</v>
      </c>
      <c r="V3477" s="14">
        <f>(Q3477/100)*(L3477*$L$10)</f>
        <v>0</v>
      </c>
      <c r="W3477" s="14">
        <f>(R3477/100)*(K3477*$K$10)+(R3477/100)*(L3477*$L$10)</f>
        <v>0</v>
      </c>
      <c r="X3477" s="14">
        <f t="shared" si="1082"/>
        <v>153</v>
      </c>
      <c r="Y3477" s="14">
        <f t="shared" si="1083"/>
        <v>0</v>
      </c>
      <c r="Z3477" s="14">
        <f t="shared" si="1084"/>
        <v>341.44499999999994</v>
      </c>
      <c r="AA3477" s="14">
        <f t="shared" si="1085"/>
        <v>0</v>
      </c>
      <c r="AB3477" s="14">
        <f t="shared" si="1091"/>
        <v>0</v>
      </c>
      <c r="AC3477" s="15">
        <f t="shared" si="1090"/>
        <v>494.4</v>
      </c>
      <c r="AD3477" s="48">
        <f>(ROUND(AC3477-AC3470,1)/AC3470)</f>
        <v>0.29254901960784313</v>
      </c>
      <c r="AE3477" s="113"/>
      <c r="AF3477" s="60"/>
    </row>
    <row r="3478" spans="1:32">
      <c r="A3478" s="99" t="s">
        <v>846</v>
      </c>
      <c r="B3478" s="87"/>
      <c r="C3478" s="21" t="s">
        <v>3</v>
      </c>
      <c r="D3478" s="12">
        <v>51</v>
      </c>
      <c r="E3478" s="12">
        <v>0</v>
      </c>
      <c r="F3478" s="12">
        <v>0</v>
      </c>
      <c r="G3478" s="12">
        <v>102</v>
      </c>
      <c r="H3478" s="12">
        <v>0</v>
      </c>
      <c r="I3478" s="13">
        <v>50</v>
      </c>
      <c r="J3478" s="13">
        <v>50</v>
      </c>
      <c r="K3478" s="13">
        <v>0</v>
      </c>
      <c r="L3478" s="13">
        <v>105</v>
      </c>
      <c r="M3478" s="13">
        <v>0</v>
      </c>
      <c r="N3478" s="14">
        <f>D3478*$D$11</f>
        <v>61.199999999999996</v>
      </c>
      <c r="O3478" s="14">
        <f>E3478*$E$11</f>
        <v>0</v>
      </c>
      <c r="P3478" s="14">
        <f>F3478*$F$11</f>
        <v>0</v>
      </c>
      <c r="Q3478" s="14">
        <f>G3478*$G$11</f>
        <v>132.6</v>
      </c>
      <c r="R3478" s="14">
        <f>H3478*$H$11</f>
        <v>0</v>
      </c>
      <c r="S3478" s="14">
        <f>(N3478/100)*(I3478*$I$11)+(N3478/100)*(J3478*$J$11)</f>
        <v>91.8</v>
      </c>
      <c r="T3478" s="14">
        <f>(O3478/100)*(K3478*$K$11)</f>
        <v>0</v>
      </c>
      <c r="U3478" s="14">
        <f>(P3478/100)*(K3478*$K$11)+(P3478/100)*(L3478*$L$11)</f>
        <v>0</v>
      </c>
      <c r="V3478" s="14">
        <f>(Q3478/100)*(L3478*$L$11)</f>
        <v>208.84499999999997</v>
      </c>
      <c r="W3478" s="14">
        <f>(R3478/100)*(K3478*$K$11)+(R3478/100)*(L3478*$L$11)</f>
        <v>0</v>
      </c>
      <c r="X3478" s="14">
        <f t="shared" si="1082"/>
        <v>153</v>
      </c>
      <c r="Y3478" s="14">
        <f t="shared" si="1083"/>
        <v>0</v>
      </c>
      <c r="Z3478" s="14">
        <f t="shared" si="1084"/>
        <v>0</v>
      </c>
      <c r="AA3478" s="14">
        <f t="shared" si="1085"/>
        <v>341.44499999999994</v>
      </c>
      <c r="AB3478" s="14">
        <f t="shared" si="1091"/>
        <v>0</v>
      </c>
      <c r="AC3478" s="15">
        <f t="shared" si="1090"/>
        <v>494.4</v>
      </c>
      <c r="AD3478" s="48">
        <f>(ROUND(AC3478-AC3470,1)/AC3470)</f>
        <v>0.29254901960784313</v>
      </c>
      <c r="AE3478" s="113"/>
      <c r="AF3478" s="60"/>
    </row>
    <row r="3479" spans="1:32">
      <c r="A3479" s="99" t="s">
        <v>847</v>
      </c>
      <c r="B3479" s="87"/>
      <c r="C3479" s="21" t="s">
        <v>4</v>
      </c>
      <c r="D3479" s="12">
        <v>51</v>
      </c>
      <c r="E3479" s="12">
        <v>0</v>
      </c>
      <c r="F3479" s="12">
        <v>0</v>
      </c>
      <c r="G3479" s="12">
        <v>0</v>
      </c>
      <c r="H3479" s="12">
        <v>102</v>
      </c>
      <c r="I3479" s="13">
        <v>50</v>
      </c>
      <c r="J3479" s="13">
        <v>50</v>
      </c>
      <c r="K3479" s="13">
        <v>52.5</v>
      </c>
      <c r="L3479" s="13">
        <v>52.5</v>
      </c>
      <c r="M3479" s="13">
        <v>0</v>
      </c>
      <c r="N3479" s="14">
        <f>D3479*$D$12</f>
        <v>61.199999999999996</v>
      </c>
      <c r="O3479" s="14">
        <f>E3479*$E$12</f>
        <v>0</v>
      </c>
      <c r="P3479" s="14">
        <f>F3479*$F$12</f>
        <v>0</v>
      </c>
      <c r="Q3479" s="14">
        <f>G3479*$G$12</f>
        <v>0</v>
      </c>
      <c r="R3479" s="14">
        <f>H3479*$H$12</f>
        <v>132.6</v>
      </c>
      <c r="S3479" s="14">
        <f>(N3479/100)*(I3479*$I$12)+(N3479/100)*(J3479*$J$12)</f>
        <v>91.8</v>
      </c>
      <c r="T3479" s="14">
        <f>(O3479/100)*(K3479*$K$12)</f>
        <v>0</v>
      </c>
      <c r="U3479" s="14">
        <f>(P3479/100)*(K3479*$K$12)+(P3479/100)*(L3479*$L$12)</f>
        <v>0</v>
      </c>
      <c r="V3479" s="14">
        <f>(Q3479/100)*(L3479*$L$12)</f>
        <v>0</v>
      </c>
      <c r="W3479" s="14">
        <f>(R3479/100)*(K3479*$K$12)+(R3479/100)*(L3479*$L$12)</f>
        <v>208.84499999999997</v>
      </c>
      <c r="X3479" s="14">
        <f t="shared" si="1082"/>
        <v>153</v>
      </c>
      <c r="Y3479" s="14">
        <f t="shared" si="1083"/>
        <v>0</v>
      </c>
      <c r="Z3479" s="14">
        <f t="shared" si="1084"/>
        <v>0</v>
      </c>
      <c r="AA3479" s="14">
        <f t="shared" si="1085"/>
        <v>0</v>
      </c>
      <c r="AB3479" s="14">
        <f t="shared" si="1091"/>
        <v>341.44499999999994</v>
      </c>
      <c r="AC3479" s="15">
        <f t="shared" si="1090"/>
        <v>494.4</v>
      </c>
      <c r="AD3479" s="48">
        <f>(ROUND(AC3479-AC3470,1)/AC3470)</f>
        <v>0.29254901960784313</v>
      </c>
      <c r="AE3479" s="113"/>
      <c r="AF3479" s="60"/>
    </row>
    <row r="3480" spans="1:32">
      <c r="A3480" s="99" t="s">
        <v>848</v>
      </c>
      <c r="B3480" s="87"/>
      <c r="C3480" s="21" t="s">
        <v>328</v>
      </c>
      <c r="D3480" s="12">
        <v>102</v>
      </c>
      <c r="E3480" s="12">
        <v>0</v>
      </c>
      <c r="F3480" s="12">
        <v>0</v>
      </c>
      <c r="G3480" s="12">
        <v>0</v>
      </c>
      <c r="H3480" s="12">
        <v>0</v>
      </c>
      <c r="I3480" s="13">
        <v>50</v>
      </c>
      <c r="J3480" s="13">
        <v>50</v>
      </c>
      <c r="K3480" s="13">
        <v>0</v>
      </c>
      <c r="L3480" s="13">
        <v>0</v>
      </c>
      <c r="M3480" s="13">
        <v>80</v>
      </c>
      <c r="N3480" s="14">
        <f>D3480*$D$13</f>
        <v>132.6</v>
      </c>
      <c r="O3480" s="14">
        <f>E3480*$E$13</f>
        <v>0</v>
      </c>
      <c r="P3480" s="14">
        <f>F3480*$F$13</f>
        <v>0</v>
      </c>
      <c r="Q3480" s="14">
        <f>G3480*$G$13</f>
        <v>0</v>
      </c>
      <c r="R3480" s="14">
        <f>H3480*$H$13</f>
        <v>0</v>
      </c>
      <c r="S3480" s="14">
        <f>(N3480/100)*(I3480*$I$14)+(N3480/100)*(J3480*$J$14)+(N3480/100)*(M3480*$M$14)</f>
        <v>358.02</v>
      </c>
      <c r="T3480" s="14">
        <f>(O3480/100)*(K3480*$K$13)+(O3480/100)*(M3480*$M$13)</f>
        <v>0</v>
      </c>
      <c r="U3480" s="14">
        <f>(P3480/100)*(K3480*$K$13)+(P3480/100)*(L3480*$L$13)+(P3480/100)*(M3480*$M$13)</f>
        <v>0</v>
      </c>
      <c r="V3480" s="14">
        <f>(Q3480/100)*(L3480*$L$13)+(Q3480/100)*(M3480*$M$13)</f>
        <v>0</v>
      </c>
      <c r="W3480" s="14">
        <f>(R3480/100)*(K3480*$K$13)+(R3480/100)*(L3480*$L$13)+(R3480/100)*(M3480*$M$13)</f>
        <v>0</v>
      </c>
      <c r="X3480" s="14">
        <f t="shared" si="1082"/>
        <v>490.62</v>
      </c>
      <c r="Y3480" s="14">
        <f t="shared" si="1083"/>
        <v>0</v>
      </c>
      <c r="Z3480" s="14">
        <f t="shared" si="1084"/>
        <v>0</v>
      </c>
      <c r="AA3480" s="14">
        <f t="shared" si="1085"/>
        <v>0</v>
      </c>
      <c r="AB3480" s="14">
        <f t="shared" si="1091"/>
        <v>0</v>
      </c>
      <c r="AC3480" s="15">
        <f t="shared" si="1090"/>
        <v>490.6</v>
      </c>
      <c r="AD3480" s="48">
        <f>(ROUND(AC3480-AC3470,1)/AC3470)</f>
        <v>0.28261437908496728</v>
      </c>
      <c r="AE3480" s="113"/>
      <c r="AF3480" s="60"/>
    </row>
    <row r="3481" spans="1:32">
      <c r="A3481" s="99" t="s">
        <v>849</v>
      </c>
      <c r="B3481" s="87"/>
      <c r="C3481" s="21" t="s">
        <v>329</v>
      </c>
      <c r="D3481" s="12">
        <v>102</v>
      </c>
      <c r="E3481" s="12">
        <v>0</v>
      </c>
      <c r="F3481" s="12">
        <v>0</v>
      </c>
      <c r="G3481" s="12">
        <v>0</v>
      </c>
      <c r="H3481" s="12">
        <v>0</v>
      </c>
      <c r="I3481" s="13">
        <v>50</v>
      </c>
      <c r="J3481" s="13">
        <v>50</v>
      </c>
      <c r="K3481" s="13">
        <v>80</v>
      </c>
      <c r="L3481" s="13">
        <v>0</v>
      </c>
      <c r="M3481" s="13">
        <v>0</v>
      </c>
      <c r="N3481" s="14">
        <f>D3481*$D$14</f>
        <v>132.6</v>
      </c>
      <c r="O3481" s="14">
        <f>E3481*$E$14</f>
        <v>0</v>
      </c>
      <c r="P3481" s="14">
        <f>F3481*$F$14</f>
        <v>0</v>
      </c>
      <c r="Q3481" s="14">
        <f>G3481*$G$14</f>
        <v>0</v>
      </c>
      <c r="R3481" s="14">
        <f>H3481*$H$14</f>
        <v>0</v>
      </c>
      <c r="S3481" s="14">
        <f>(N3481/100)*(I3481*$I$14)+(N3481/100)*(J3481*$J$14)+(N3481/100)*(K3481*$K$14)</f>
        <v>358.02</v>
      </c>
      <c r="T3481" s="14">
        <f>(O3481/100)*(K3481*$K$14)</f>
        <v>0</v>
      </c>
      <c r="U3481" s="14">
        <f>(P3481/100)*(K3481*$K$14)+(P3481/100)*(L3481*$L$14)</f>
        <v>0</v>
      </c>
      <c r="V3481" s="14">
        <f>(Q3481/100)*(L3481*$L$14)</f>
        <v>0</v>
      </c>
      <c r="W3481" s="14">
        <f>(R3481/100)*(K3481*$L$14)+(R3481/100)*(L3481*$M$14)</f>
        <v>0</v>
      </c>
      <c r="X3481" s="14">
        <f t="shared" si="1082"/>
        <v>490.62</v>
      </c>
      <c r="Y3481" s="14">
        <f t="shared" si="1083"/>
        <v>0</v>
      </c>
      <c r="Z3481" s="14">
        <f t="shared" si="1084"/>
        <v>0</v>
      </c>
      <c r="AA3481" s="14">
        <f t="shared" si="1085"/>
        <v>0</v>
      </c>
      <c r="AB3481" s="14">
        <f t="shared" si="1091"/>
        <v>0</v>
      </c>
      <c r="AC3481" s="15">
        <f t="shared" si="1090"/>
        <v>490.6</v>
      </c>
      <c r="AD3481" s="48">
        <f>(ROUND(AC3481-AC3470,1)/AC3470)</f>
        <v>0.28261437908496728</v>
      </c>
      <c r="AE3481" s="113"/>
      <c r="AF3481" s="60"/>
    </row>
    <row r="3482" spans="1:32">
      <c r="A3482" s="99"/>
      <c r="B3482" s="87"/>
      <c r="C3482" s="21" t="s">
        <v>330</v>
      </c>
      <c r="D3482" s="12">
        <v>102</v>
      </c>
      <c r="E3482" s="12">
        <v>0</v>
      </c>
      <c r="F3482" s="12">
        <v>0</v>
      </c>
      <c r="G3482" s="12">
        <v>0</v>
      </c>
      <c r="H3482" s="12">
        <v>0</v>
      </c>
      <c r="I3482" s="13">
        <v>50</v>
      </c>
      <c r="J3482" s="13">
        <v>50</v>
      </c>
      <c r="K3482" s="13">
        <v>0</v>
      </c>
      <c r="L3482" s="13">
        <v>80</v>
      </c>
      <c r="M3482" s="13">
        <v>0</v>
      </c>
      <c r="N3482" s="14">
        <f>D3482*$D$15</f>
        <v>132.6</v>
      </c>
      <c r="O3482" s="14">
        <f>E3482*$E$15</f>
        <v>0</v>
      </c>
      <c r="P3482" s="14">
        <f>F3482*$F$15</f>
        <v>0</v>
      </c>
      <c r="Q3482" s="14">
        <f>G3482*$G$15</f>
        <v>0</v>
      </c>
      <c r="R3482" s="14">
        <f>H3482*$H$15</f>
        <v>0</v>
      </c>
      <c r="S3482" s="14">
        <f>(N3482/100)*(I3482*$I$15)+(N3482/100)*(J3482*$J$15)+(N3482/100)*(L3482*$L$15)</f>
        <v>358.02</v>
      </c>
      <c r="T3482" s="14">
        <f>(O3482/100)*(K3482*$K$15)</f>
        <v>0</v>
      </c>
      <c r="U3482" s="14">
        <f>(P3482/100)*(K3482*$K$15)+(P3482/100)*(L3482*$L$15)</f>
        <v>0</v>
      </c>
      <c r="V3482" s="14">
        <f>(Q3482/100)*(L3482*$L$15)</f>
        <v>0</v>
      </c>
      <c r="W3482" s="14">
        <f>(R3482/100)*(K3482*$K$15)+(R3482/100)*(L3482*$L$15)</f>
        <v>0</v>
      </c>
      <c r="X3482" s="14">
        <f t="shared" si="1082"/>
        <v>490.62</v>
      </c>
      <c r="Y3482" s="14">
        <f t="shared" si="1083"/>
        <v>0</v>
      </c>
      <c r="Z3482" s="14">
        <f t="shared" si="1084"/>
        <v>0</v>
      </c>
      <c r="AA3482" s="14">
        <f t="shared" si="1085"/>
        <v>0</v>
      </c>
      <c r="AB3482" s="14">
        <f t="shared" si="1091"/>
        <v>0</v>
      </c>
      <c r="AC3482" s="15">
        <f t="shared" si="1090"/>
        <v>490.6</v>
      </c>
      <c r="AD3482" s="48">
        <f>(ROUND(AC3482-AC3470,1)/AC3470)</f>
        <v>0.28261437908496728</v>
      </c>
      <c r="AE3482" s="113"/>
      <c r="AF3482" s="60"/>
    </row>
    <row r="3483" spans="1:32">
      <c r="A3483" s="99"/>
      <c r="B3483" s="87"/>
      <c r="C3483" s="21" t="s">
        <v>326</v>
      </c>
      <c r="D3483" s="12">
        <v>102</v>
      </c>
      <c r="E3483" s="12">
        <v>0</v>
      </c>
      <c r="F3483" s="12">
        <v>0</v>
      </c>
      <c r="G3483" s="12">
        <v>0</v>
      </c>
      <c r="H3483" s="12">
        <v>0</v>
      </c>
      <c r="I3483" s="13">
        <v>50</v>
      </c>
      <c r="J3483" s="13">
        <v>82</v>
      </c>
      <c r="K3483" s="13">
        <v>0</v>
      </c>
      <c r="L3483" s="13">
        <v>0</v>
      </c>
      <c r="M3483" s="13">
        <v>0</v>
      </c>
      <c r="N3483" s="14">
        <f>D3483*$D$16</f>
        <v>132.6</v>
      </c>
      <c r="O3483" s="14">
        <f>E3483*$E$16</f>
        <v>0</v>
      </c>
      <c r="P3483" s="14">
        <f>F3483*$F$16</f>
        <v>0</v>
      </c>
      <c r="Q3483" s="14">
        <f>G3483*$G$16</f>
        <v>0</v>
      </c>
      <c r="R3483" s="14">
        <f>H3483*$H$16</f>
        <v>0</v>
      </c>
      <c r="S3483" s="14">
        <f>(N3483/100)*(I3483*$I$16)+(N3483/100)*(J3483*$J$16)</f>
        <v>316.38359999999994</v>
      </c>
      <c r="T3483" s="14">
        <f>(O3483/100)*(K3483*$K$16)</f>
        <v>0</v>
      </c>
      <c r="U3483" s="14">
        <f>(P3483/100)*(K3483*$K$16)+(P3483/100)*(L3483*$L$16)</f>
        <v>0</v>
      </c>
      <c r="V3483" s="14">
        <f>(Q3483/100)*(L3483*$L$16)</f>
        <v>0</v>
      </c>
      <c r="W3483" s="14">
        <f>(R3483/100)*(K3483*$K$16)+(R3483/100)*(L3483*$L$16)</f>
        <v>0</v>
      </c>
      <c r="X3483" s="14">
        <f t="shared" si="1082"/>
        <v>448.98359999999991</v>
      </c>
      <c r="Y3483" s="14">
        <f t="shared" si="1083"/>
        <v>0</v>
      </c>
      <c r="Z3483" s="14">
        <f t="shared" si="1084"/>
        <v>0</v>
      </c>
      <c r="AA3483" s="14">
        <f t="shared" si="1085"/>
        <v>0</v>
      </c>
      <c r="AB3483" s="14">
        <f t="shared" si="1091"/>
        <v>0</v>
      </c>
      <c r="AC3483" s="15">
        <f t="shared" si="1090"/>
        <v>449</v>
      </c>
      <c r="AD3483" s="48">
        <f>(ROUND(AC3483-AC3470,1)/AC3470)</f>
        <v>0.17385620915032679</v>
      </c>
      <c r="AE3483" s="113"/>
      <c r="AF3483" s="60"/>
    </row>
    <row r="3484" spans="1:32">
      <c r="A3484" s="99"/>
      <c r="B3484" s="87"/>
      <c r="C3484" s="21" t="s">
        <v>327</v>
      </c>
      <c r="D3484" s="12">
        <v>102</v>
      </c>
      <c r="E3484" s="12">
        <v>0</v>
      </c>
      <c r="F3484" s="12">
        <v>0</v>
      </c>
      <c r="G3484" s="12">
        <v>0</v>
      </c>
      <c r="H3484" s="12">
        <v>0</v>
      </c>
      <c r="I3484" s="13">
        <v>82</v>
      </c>
      <c r="J3484" s="13">
        <v>50</v>
      </c>
      <c r="K3484" s="13">
        <v>0</v>
      </c>
      <c r="L3484" s="13">
        <v>0</v>
      </c>
      <c r="M3484" s="13">
        <v>0</v>
      </c>
      <c r="N3484" s="14">
        <f>D3484*$D$17</f>
        <v>132.6</v>
      </c>
      <c r="O3484" s="14">
        <f>E3484*$E$17</f>
        <v>0</v>
      </c>
      <c r="P3484" s="14">
        <f>F3484*$F$17</f>
        <v>0</v>
      </c>
      <c r="Q3484" s="14">
        <f>G3484*$G$17</f>
        <v>0</v>
      </c>
      <c r="R3484" s="14">
        <f>H3484*$H$17</f>
        <v>0</v>
      </c>
      <c r="S3484" s="14">
        <f>(N3484/100)*(I3484*$I$17)+(N3484/100)*(J3484*$J$17)</f>
        <v>316.38359999999994</v>
      </c>
      <c r="T3484" s="14">
        <f>(O3484/100)*(K3484*$K$17)</f>
        <v>0</v>
      </c>
      <c r="U3484" s="14">
        <f>(P3484/100)*(K3484*$K$17)+(P3484/100)*(L3484*$L$17)</f>
        <v>0</v>
      </c>
      <c r="V3484" s="14">
        <f>(Q3484/100)*(L3484*$L$17)</f>
        <v>0</v>
      </c>
      <c r="W3484" s="14">
        <f>(R3484/100)*(K3484*$K$17)+(R3484/100)*(L3484*$L$17)</f>
        <v>0</v>
      </c>
      <c r="X3484" s="14">
        <f t="shared" si="1082"/>
        <v>448.98359999999991</v>
      </c>
      <c r="Y3484" s="14">
        <f t="shared" si="1083"/>
        <v>0</v>
      </c>
      <c r="Z3484" s="14">
        <f t="shared" si="1084"/>
        <v>0</v>
      </c>
      <c r="AA3484" s="14">
        <f t="shared" si="1085"/>
        <v>0</v>
      </c>
      <c r="AB3484" s="14">
        <f t="shared" si="1091"/>
        <v>0</v>
      </c>
      <c r="AC3484" s="15">
        <f t="shared" si="1090"/>
        <v>449</v>
      </c>
      <c r="AD3484" s="48">
        <f>(ROUND(AC3484-AC3470,1)/AC3470)</f>
        <v>0.17385620915032679</v>
      </c>
      <c r="AE3484" s="113"/>
      <c r="AF3484" s="60"/>
    </row>
    <row r="3485" spans="1:32">
      <c r="A3485" s="106" t="s">
        <v>0</v>
      </c>
      <c r="B3485" s="88" t="s">
        <v>322</v>
      </c>
      <c r="C3485" s="50" t="s">
        <v>244</v>
      </c>
      <c r="D3485" s="11">
        <v>104</v>
      </c>
      <c r="E3485" s="11">
        <v>0</v>
      </c>
      <c r="F3485" s="11">
        <v>0</v>
      </c>
      <c r="G3485" s="11">
        <v>0</v>
      </c>
      <c r="H3485" s="11">
        <v>0</v>
      </c>
      <c r="I3485" s="51">
        <v>40</v>
      </c>
      <c r="J3485" s="51">
        <v>50</v>
      </c>
      <c r="K3485" s="51">
        <v>0</v>
      </c>
      <c r="L3485" s="51">
        <v>0</v>
      </c>
      <c r="M3485" s="51">
        <v>0</v>
      </c>
      <c r="N3485" s="52">
        <f>D3485*$D$3</f>
        <v>156</v>
      </c>
      <c r="O3485" s="52">
        <f>E3485*$E$3</f>
        <v>0</v>
      </c>
      <c r="P3485" s="52">
        <f>F3485*$F$3</f>
        <v>0</v>
      </c>
      <c r="Q3485" s="52">
        <f>G3485*$G$3</f>
        <v>0</v>
      </c>
      <c r="R3485" s="52">
        <f>H3485*$H$3</f>
        <v>0</v>
      </c>
      <c r="S3485" s="52">
        <f>(N3485/100)*(I3485*$I$3)+(N3485/100)*(J3485*$J$3)</f>
        <v>210.60000000000002</v>
      </c>
      <c r="T3485" s="52">
        <f>(O3485/100)*(K3485*$K$3)</f>
        <v>0</v>
      </c>
      <c r="U3485" s="52">
        <f>(P3485/100)*(K3485*$K$3)+(P3485/100)*(L3485*$L$3)</f>
        <v>0</v>
      </c>
      <c r="V3485" s="52">
        <f>(Q3485/100)*(L3485*$L$3)</f>
        <v>0</v>
      </c>
      <c r="W3485" s="52">
        <f>(R3485/100)*(K3485*$K$3)+(R3485/100)*(L3485*$L$3)</f>
        <v>0</v>
      </c>
      <c r="X3485" s="52">
        <f t="shared" si="1082"/>
        <v>366.6</v>
      </c>
      <c r="Y3485" s="52">
        <f t="shared" si="1083"/>
        <v>0</v>
      </c>
      <c r="Z3485" s="52">
        <f t="shared" si="1084"/>
        <v>0</v>
      </c>
      <c r="AA3485" s="52">
        <f t="shared" si="1085"/>
        <v>0</v>
      </c>
      <c r="AB3485" s="52">
        <f t="shared" si="1091"/>
        <v>0</v>
      </c>
      <c r="AC3485" s="53">
        <f>ROUND(X3485+Y3485+Z3485+AA3485+AB3485,1)</f>
        <v>366.6</v>
      </c>
      <c r="AD3485" s="58">
        <v>0</v>
      </c>
      <c r="AE3485" s="113" t="s">
        <v>814</v>
      </c>
      <c r="AF3485" s="60"/>
    </row>
    <row r="3486" spans="1:32">
      <c r="A3486" s="99" t="s">
        <v>815</v>
      </c>
      <c r="B3486" s="89">
        <v>10</v>
      </c>
      <c r="C3486" s="21" t="s">
        <v>325</v>
      </c>
      <c r="D3486" s="12">
        <v>104</v>
      </c>
      <c r="E3486" s="12">
        <v>0</v>
      </c>
      <c r="F3486" s="12">
        <v>0</v>
      </c>
      <c r="G3486" s="12">
        <v>0</v>
      </c>
      <c r="H3486" s="12">
        <v>0</v>
      </c>
      <c r="I3486" s="13">
        <v>56</v>
      </c>
      <c r="J3486" s="13">
        <v>66</v>
      </c>
      <c r="K3486" s="13">
        <v>0</v>
      </c>
      <c r="L3486" s="13">
        <v>0</v>
      </c>
      <c r="M3486" s="13">
        <v>0</v>
      </c>
      <c r="N3486" s="14">
        <f>D3486*$D$4</f>
        <v>135.20000000000002</v>
      </c>
      <c r="O3486" s="14">
        <f>E3486*$E$4</f>
        <v>0</v>
      </c>
      <c r="P3486" s="14">
        <f>F3486*$F$4</f>
        <v>0</v>
      </c>
      <c r="Q3486" s="14">
        <f>G3486*$G$4</f>
        <v>0</v>
      </c>
      <c r="R3486" s="14">
        <f>H3486*$H$4</f>
        <v>0</v>
      </c>
      <c r="S3486" s="14">
        <f>(N3486/100)*(I3486*$I$4)+(N3486/100)*(J3486*$J$4)</f>
        <v>296.89920000000001</v>
      </c>
      <c r="T3486" s="14">
        <f>(O3486/100)*(K3486*$K$4)</f>
        <v>0</v>
      </c>
      <c r="U3486" s="14">
        <f>(P3486/100)*(K3486*$K$4)+(P3486/100)*(L3486*$L$4)</f>
        <v>0</v>
      </c>
      <c r="V3486" s="14">
        <f>(Q3486/100)*(L3486*$L$4)</f>
        <v>0</v>
      </c>
      <c r="W3486" s="14">
        <f>(R3486/100)*(K3486*$K$4)+(R3486/100)*(L3486*$L$4)</f>
        <v>0</v>
      </c>
      <c r="X3486" s="14">
        <f t="shared" si="1082"/>
        <v>432.0992</v>
      </c>
      <c r="Y3486" s="14">
        <f t="shared" si="1083"/>
        <v>0</v>
      </c>
      <c r="Z3486" s="14">
        <f t="shared" si="1084"/>
        <v>0</v>
      </c>
      <c r="AA3486" s="14">
        <f t="shared" si="1085"/>
        <v>0</v>
      </c>
      <c r="AB3486" s="14">
        <f>R3486+W3486</f>
        <v>0</v>
      </c>
      <c r="AC3486" s="15">
        <f>ROUND(X3486+Y3486+Z3486+AA3486+AB3486,1)</f>
        <v>432.1</v>
      </c>
      <c r="AD3486" s="48">
        <f>(ROUND(AC3486-AC3485,1)/AC3485)</f>
        <v>0.17866884888161483</v>
      </c>
      <c r="AE3486" s="113"/>
      <c r="AF3486" s="60"/>
    </row>
    <row r="3487" spans="1:32">
      <c r="A3487" s="99" t="s">
        <v>816</v>
      </c>
      <c r="B3487" s="89">
        <v>12</v>
      </c>
      <c r="C3487" s="21" t="s">
        <v>850</v>
      </c>
      <c r="D3487" s="12">
        <v>104</v>
      </c>
      <c r="E3487" s="12">
        <v>0</v>
      </c>
      <c r="F3487" s="12">
        <v>0</v>
      </c>
      <c r="G3487" s="12">
        <v>0</v>
      </c>
      <c r="H3487" s="12">
        <v>0</v>
      </c>
      <c r="I3487" s="13">
        <v>40</v>
      </c>
      <c r="J3487" s="13">
        <v>50</v>
      </c>
      <c r="K3487" s="13">
        <v>0</v>
      </c>
      <c r="L3487" s="13">
        <v>0</v>
      </c>
      <c r="M3487" s="13">
        <v>0</v>
      </c>
      <c r="N3487" s="14">
        <f>D3487*$D$5</f>
        <v>145.6</v>
      </c>
      <c r="O3487" s="14">
        <f>E3487*$E$5</f>
        <v>0</v>
      </c>
      <c r="P3487" s="14">
        <f>F3487*$F$5</f>
        <v>0</v>
      </c>
      <c r="Q3487" s="14">
        <f>G3487*$G$5</f>
        <v>0</v>
      </c>
      <c r="R3487" s="14">
        <f>H3487*$H$5</f>
        <v>0</v>
      </c>
      <c r="S3487" s="14">
        <f>(N3487/100)*(I3487*$I$5)+(N3487/100)*(J3487*$J$5)</f>
        <v>196.56</v>
      </c>
      <c r="T3487" s="14">
        <f>(O3487/100)*(K3487*$K$5)</f>
        <v>0</v>
      </c>
      <c r="U3487" s="14">
        <f>(P3487/100)*(K3487*$K$5)+(P3487/100)*(L3487*$L$5)</f>
        <v>0</v>
      </c>
      <c r="V3487" s="14">
        <f>(Q3487/100)*(L3487*$L$5)</f>
        <v>0</v>
      </c>
      <c r="W3487" s="14">
        <f>(R3487/100)*(K3487*$K$5)+(R3487/100)*(L3487*$L$5)</f>
        <v>0</v>
      </c>
      <c r="X3487" s="14">
        <f t="shared" si="1082"/>
        <v>342.15999999999997</v>
      </c>
      <c r="Y3487" s="14">
        <f t="shared" si="1083"/>
        <v>0</v>
      </c>
      <c r="Z3487" s="14">
        <f t="shared" si="1084"/>
        <v>0</v>
      </c>
      <c r="AA3487" s="14">
        <f t="shared" si="1085"/>
        <v>0</v>
      </c>
      <c r="AB3487" s="14">
        <f>R3487+W3487</f>
        <v>0</v>
      </c>
      <c r="AC3487" s="15">
        <f t="shared" ref="AC3487:AC3499" si="1092">ROUND(X3487+Y3487+Z3487+AA3487+AB3487,1)</f>
        <v>342.2</v>
      </c>
      <c r="AD3487" s="48">
        <f>(ROUND(AC3487-AC3485,1)/AC3485)</f>
        <v>-6.6557555919258035E-2</v>
      </c>
      <c r="AE3487" s="113"/>
      <c r="AF3487" s="60"/>
    </row>
    <row r="3488" spans="1:32">
      <c r="A3488" s="99" t="s">
        <v>817</v>
      </c>
      <c r="B3488" s="89">
        <v>0</v>
      </c>
      <c r="C3488" s="21" t="s">
        <v>338</v>
      </c>
      <c r="D3488" s="12">
        <v>104</v>
      </c>
      <c r="E3488" s="12">
        <v>0</v>
      </c>
      <c r="F3488" s="12">
        <v>0</v>
      </c>
      <c r="G3488" s="12">
        <v>0</v>
      </c>
      <c r="H3488" s="12">
        <v>0</v>
      </c>
      <c r="I3488" s="13">
        <v>40</v>
      </c>
      <c r="J3488" s="13">
        <v>50</v>
      </c>
      <c r="K3488" s="13">
        <v>0</v>
      </c>
      <c r="L3488" s="13">
        <v>0</v>
      </c>
      <c r="M3488" s="13">
        <v>0</v>
      </c>
      <c r="N3488" s="14">
        <f>D3488*$D$6</f>
        <v>145.6</v>
      </c>
      <c r="O3488" s="14">
        <f>E3488*$E$6</f>
        <v>0</v>
      </c>
      <c r="P3488" s="14">
        <f>F3488*$F$6</f>
        <v>0</v>
      </c>
      <c r="Q3488" s="14">
        <f>G3488*$G$6</f>
        <v>0</v>
      </c>
      <c r="R3488" s="14">
        <f>H3488*$H$6</f>
        <v>0</v>
      </c>
      <c r="S3488" s="14">
        <f>(N3488/100)*(I3488*$I$6)+(N3488/100)*(J3488*$J$6)</f>
        <v>196.56</v>
      </c>
      <c r="T3488" s="14">
        <f>(O3488/100)*(K3488*$K$6)</f>
        <v>0</v>
      </c>
      <c r="U3488" s="14">
        <f>(P3488/100)*(K3488*$K$6)+(P3488/100)*(L3488*$L$6)</f>
        <v>0</v>
      </c>
      <c r="V3488" s="14">
        <f>(Q3488/100)*(L3488*$L$6)</f>
        <v>0</v>
      </c>
      <c r="W3488" s="14">
        <f>(R3488/100)*(K3488*$K$6)+(R3488/100)*(L3488*$L$6)</f>
        <v>0</v>
      </c>
      <c r="X3488" s="14">
        <f t="shared" si="1082"/>
        <v>342.15999999999997</v>
      </c>
      <c r="Y3488" s="14">
        <f t="shared" si="1083"/>
        <v>0</v>
      </c>
      <c r="Z3488" s="14">
        <f t="shared" si="1084"/>
        <v>0</v>
      </c>
      <c r="AA3488" s="14">
        <f t="shared" si="1085"/>
        <v>0</v>
      </c>
      <c r="AB3488" s="14">
        <f t="shared" ref="AB3488:AB3500" si="1093">R3488+W3488</f>
        <v>0</v>
      </c>
      <c r="AC3488" s="15">
        <f t="shared" si="1092"/>
        <v>342.2</v>
      </c>
      <c r="AD3488" s="48">
        <f>(ROUND(AC3488-AC3485,1)/AC3485)</f>
        <v>-6.6557555919258035E-2</v>
      </c>
      <c r="AE3488" s="113"/>
      <c r="AF3488" s="60"/>
    </row>
    <row r="3489" spans="1:32">
      <c r="A3489" s="99" t="s">
        <v>818</v>
      </c>
      <c r="B3489" s="89">
        <v>0</v>
      </c>
      <c r="C3489" s="21" t="s">
        <v>339</v>
      </c>
      <c r="D3489" s="12">
        <v>104</v>
      </c>
      <c r="E3489" s="12">
        <v>0</v>
      </c>
      <c r="F3489" s="12">
        <v>0</v>
      </c>
      <c r="G3489" s="12">
        <v>0</v>
      </c>
      <c r="H3489" s="12">
        <v>0</v>
      </c>
      <c r="I3489" s="13">
        <v>40</v>
      </c>
      <c r="J3489" s="13">
        <v>50</v>
      </c>
      <c r="K3489" s="13">
        <v>0</v>
      </c>
      <c r="L3489" s="13">
        <v>0</v>
      </c>
      <c r="M3489" s="13">
        <v>0</v>
      </c>
      <c r="N3489" s="14">
        <f>D3489*$D$7</f>
        <v>145.6</v>
      </c>
      <c r="O3489" s="14">
        <f>E3489*$E$7</f>
        <v>0</v>
      </c>
      <c r="P3489" s="14">
        <f>F3489*$F$7</f>
        <v>0</v>
      </c>
      <c r="Q3489" s="14">
        <f>G3489*$G$7</f>
        <v>0</v>
      </c>
      <c r="R3489" s="14">
        <f>H3489*$H$7</f>
        <v>0</v>
      </c>
      <c r="S3489" s="14">
        <f>(N3489/100)*(I3489*$I$7)+(N3489/100)*(J3489*$J$7)</f>
        <v>196.56</v>
      </c>
      <c r="T3489" s="14">
        <f>(O3489/100)*(K3489*$K$7)</f>
        <v>0</v>
      </c>
      <c r="U3489" s="14">
        <f>(P3489/100)*(K3489*$K$7)+(P3489/100)*(L3489*$L$7)</f>
        <v>0</v>
      </c>
      <c r="V3489" s="14">
        <f>(Q3489/100)*(L3489*$L$7)</f>
        <v>0</v>
      </c>
      <c r="W3489" s="14">
        <f>(R3489/100)*(K3489*$K$7)+(R3489/100)*(L3489*$L$7)</f>
        <v>0</v>
      </c>
      <c r="X3489" s="14">
        <f t="shared" si="1082"/>
        <v>342.15999999999997</v>
      </c>
      <c r="Y3489" s="14">
        <f t="shared" si="1083"/>
        <v>0</v>
      </c>
      <c r="Z3489" s="14">
        <f t="shared" si="1084"/>
        <v>0</v>
      </c>
      <c r="AA3489" s="14">
        <f t="shared" si="1085"/>
        <v>0</v>
      </c>
      <c r="AB3489" s="14">
        <f t="shared" si="1093"/>
        <v>0</v>
      </c>
      <c r="AC3489" s="15">
        <f t="shared" si="1092"/>
        <v>342.2</v>
      </c>
      <c r="AD3489" s="48">
        <f>(ROUND(AC3489-AC3485,1)/AC3485)</f>
        <v>-6.6557555919258035E-2</v>
      </c>
      <c r="AE3489" s="113"/>
      <c r="AF3489" s="60"/>
    </row>
    <row r="3490" spans="1:32">
      <c r="A3490" s="99" t="s">
        <v>667</v>
      </c>
      <c r="B3490" s="89"/>
      <c r="C3490" s="21" t="s">
        <v>340</v>
      </c>
      <c r="D3490" s="12">
        <v>104</v>
      </c>
      <c r="E3490" s="12">
        <v>0</v>
      </c>
      <c r="F3490" s="12">
        <v>0</v>
      </c>
      <c r="G3490" s="12">
        <v>0</v>
      </c>
      <c r="H3490" s="12">
        <v>0</v>
      </c>
      <c r="I3490" s="13">
        <v>40</v>
      </c>
      <c r="J3490" s="13">
        <v>50</v>
      </c>
      <c r="K3490" s="13">
        <v>0</v>
      </c>
      <c r="L3490" s="13">
        <v>0</v>
      </c>
      <c r="M3490" s="13">
        <v>0</v>
      </c>
      <c r="N3490" s="14">
        <f>D3490*$D$8</f>
        <v>145.6</v>
      </c>
      <c r="O3490" s="14">
        <f>E3490*$E$8</f>
        <v>0</v>
      </c>
      <c r="P3490" s="14">
        <f>F3490*$F$8</f>
        <v>0</v>
      </c>
      <c r="Q3490" s="14">
        <f>G3490*$G$8</f>
        <v>0</v>
      </c>
      <c r="R3490" s="14">
        <f>H3490*$H$8</f>
        <v>0</v>
      </c>
      <c r="S3490" s="14">
        <f>(N3490/100)*(I3490*$I$8)+(N3490/100)*(J3490*$J$8)</f>
        <v>196.56</v>
      </c>
      <c r="T3490" s="14">
        <f>(O3490/100)*(K3490*$K$8)</f>
        <v>0</v>
      </c>
      <c r="U3490" s="14">
        <f>(P3490/100)*(K3490*$K$8)+(P3490/100)*(L3490*$L$8)</f>
        <v>0</v>
      </c>
      <c r="V3490" s="14">
        <f>(Q3490/100)*(L3490*$L$8)</f>
        <v>0</v>
      </c>
      <c r="W3490" s="14">
        <f>(R3490/100)*(K3490*$K$8)+(R3490/100)*(L3490*$L$8)</f>
        <v>0</v>
      </c>
      <c r="X3490" s="14">
        <f t="shared" si="1082"/>
        <v>342.15999999999997</v>
      </c>
      <c r="Y3490" s="14">
        <f t="shared" si="1083"/>
        <v>0</v>
      </c>
      <c r="Z3490" s="14">
        <f t="shared" si="1084"/>
        <v>0</v>
      </c>
      <c r="AA3490" s="14">
        <f t="shared" si="1085"/>
        <v>0</v>
      </c>
      <c r="AB3490" s="14">
        <f t="shared" si="1093"/>
        <v>0</v>
      </c>
      <c r="AC3490" s="15">
        <f t="shared" si="1092"/>
        <v>342.2</v>
      </c>
      <c r="AD3490" s="48">
        <f>(ROUND(AC3490-AC3485,1)/AC3485)</f>
        <v>-6.6557555919258035E-2</v>
      </c>
      <c r="AE3490" s="113"/>
      <c r="AF3490" s="60"/>
    </row>
    <row r="3491" spans="1:32">
      <c r="A3491" s="99" t="s">
        <v>606</v>
      </c>
      <c r="B3491" s="89"/>
      <c r="C3491" s="21" t="s">
        <v>1</v>
      </c>
      <c r="D3491" s="12">
        <v>52</v>
      </c>
      <c r="E3491" s="12">
        <v>104</v>
      </c>
      <c r="F3491" s="12">
        <v>0</v>
      </c>
      <c r="G3491" s="12">
        <v>0</v>
      </c>
      <c r="H3491" s="12">
        <v>0</v>
      </c>
      <c r="I3491" s="13">
        <v>40</v>
      </c>
      <c r="J3491" s="13">
        <v>50</v>
      </c>
      <c r="K3491" s="13">
        <v>95</v>
      </c>
      <c r="L3491" s="13">
        <v>0</v>
      </c>
      <c r="M3491" s="13">
        <v>0</v>
      </c>
      <c r="N3491" s="14">
        <f>D3491*$D$9</f>
        <v>62.4</v>
      </c>
      <c r="O3491" s="14">
        <f>E3491*$E$9</f>
        <v>135.20000000000002</v>
      </c>
      <c r="P3491" s="14">
        <f>F3491*$F$9</f>
        <v>0</v>
      </c>
      <c r="Q3491" s="14">
        <f>G3491*$G$9</f>
        <v>0</v>
      </c>
      <c r="R3491" s="14">
        <f>H3491*$H$9</f>
        <v>0</v>
      </c>
      <c r="S3491" s="14">
        <f>(N3491/100)*(I3491*$I$9)+(N3491/100)*(J3491*$J$9)</f>
        <v>84.24</v>
      </c>
      <c r="T3491" s="14">
        <f>(O3491/100)*(K3491*$K$9)</f>
        <v>192.66000000000003</v>
      </c>
      <c r="U3491" s="14">
        <f>(P3491/100)*(K3491*$K$9)+(P3491/100)*(L3491*$L$9)</f>
        <v>0</v>
      </c>
      <c r="V3491" s="14">
        <f>(Q3491/100)*(L3491*$L$9)</f>
        <v>0</v>
      </c>
      <c r="W3491" s="14">
        <f>(R3491/100)*(K3491*$K$9)+(R3491/100)*(L3491*$L$9)</f>
        <v>0</v>
      </c>
      <c r="X3491" s="14">
        <f t="shared" si="1082"/>
        <v>146.63999999999999</v>
      </c>
      <c r="Y3491" s="14">
        <f t="shared" si="1083"/>
        <v>327.86</v>
      </c>
      <c r="Z3491" s="14">
        <f t="shared" si="1084"/>
        <v>0</v>
      </c>
      <c r="AA3491" s="14">
        <f t="shared" si="1085"/>
        <v>0</v>
      </c>
      <c r="AB3491" s="14">
        <f t="shared" si="1093"/>
        <v>0</v>
      </c>
      <c r="AC3491" s="15">
        <f t="shared" si="1092"/>
        <v>474.5</v>
      </c>
      <c r="AD3491" s="48">
        <f>(ROUND(AC3491-AC3485,1)/AC3485)</f>
        <v>0.29432624113475175</v>
      </c>
      <c r="AE3491" s="113"/>
      <c r="AF3491" s="60"/>
    </row>
    <row r="3492" spans="1:32">
      <c r="A3492" s="99" t="s">
        <v>845</v>
      </c>
      <c r="B3492" s="89"/>
      <c r="C3492" s="21" t="s">
        <v>2</v>
      </c>
      <c r="D3492" s="12">
        <v>52</v>
      </c>
      <c r="E3492" s="12">
        <v>0</v>
      </c>
      <c r="F3492" s="12">
        <v>104</v>
      </c>
      <c r="G3492" s="12">
        <v>0</v>
      </c>
      <c r="H3492" s="12">
        <v>0</v>
      </c>
      <c r="I3492" s="13">
        <v>40</v>
      </c>
      <c r="J3492" s="13">
        <v>50</v>
      </c>
      <c r="K3492" s="13">
        <v>47.5</v>
      </c>
      <c r="L3492" s="13">
        <v>47.5</v>
      </c>
      <c r="M3492" s="13">
        <v>0</v>
      </c>
      <c r="N3492" s="14">
        <f>D3492*$D$10</f>
        <v>62.4</v>
      </c>
      <c r="O3492" s="14">
        <f>E3492*$E$10</f>
        <v>0</v>
      </c>
      <c r="P3492" s="14">
        <f>F3492*$F$10</f>
        <v>135.20000000000002</v>
      </c>
      <c r="Q3492" s="14">
        <f>G3492*$G$10</f>
        <v>0</v>
      </c>
      <c r="R3492" s="14">
        <f>H3492*$H$10</f>
        <v>0</v>
      </c>
      <c r="S3492" s="14">
        <f>(N3492/100)*(I3492*$I$10)+(N3492/100)*(J3492*$J$10)</f>
        <v>84.24</v>
      </c>
      <c r="T3492" s="14">
        <f>(O3492/100)*(K3492*$J$10)</f>
        <v>0</v>
      </c>
      <c r="U3492" s="14">
        <f>(P3492/100)*(K3492*$K$10)+(P3492/100)*(L3492*$L$10)</f>
        <v>192.66000000000003</v>
      </c>
      <c r="V3492" s="14">
        <f>(Q3492/100)*(L3492*$L$10)</f>
        <v>0</v>
      </c>
      <c r="W3492" s="14">
        <f>(R3492/100)*(K3492*$K$10)+(R3492/100)*(L3492*$L$10)</f>
        <v>0</v>
      </c>
      <c r="X3492" s="14">
        <f t="shared" si="1082"/>
        <v>146.63999999999999</v>
      </c>
      <c r="Y3492" s="14">
        <f t="shared" si="1083"/>
        <v>0</v>
      </c>
      <c r="Z3492" s="14">
        <f t="shared" si="1084"/>
        <v>327.86</v>
      </c>
      <c r="AA3492" s="14">
        <f t="shared" si="1085"/>
        <v>0</v>
      </c>
      <c r="AB3492" s="14">
        <f t="shared" si="1093"/>
        <v>0</v>
      </c>
      <c r="AC3492" s="15">
        <f t="shared" si="1092"/>
        <v>474.5</v>
      </c>
      <c r="AD3492" s="48">
        <f>(ROUND(AC3492-AC3485,1)/AC3485)</f>
        <v>0.29432624113475175</v>
      </c>
      <c r="AE3492" s="113"/>
      <c r="AF3492" s="60"/>
    </row>
    <row r="3493" spans="1:32">
      <c r="A3493" s="99" t="s">
        <v>846</v>
      </c>
      <c r="B3493" s="89"/>
      <c r="C3493" s="21" t="s">
        <v>3</v>
      </c>
      <c r="D3493" s="12">
        <v>52</v>
      </c>
      <c r="E3493" s="12">
        <v>0</v>
      </c>
      <c r="F3493" s="12">
        <v>0</v>
      </c>
      <c r="G3493" s="12">
        <v>104</v>
      </c>
      <c r="H3493" s="12">
        <v>0</v>
      </c>
      <c r="I3493" s="13">
        <v>40</v>
      </c>
      <c r="J3493" s="13">
        <v>50</v>
      </c>
      <c r="K3493" s="13">
        <v>0</v>
      </c>
      <c r="L3493" s="13">
        <v>95</v>
      </c>
      <c r="M3493" s="13">
        <v>0</v>
      </c>
      <c r="N3493" s="14">
        <f>D3493*$D$11</f>
        <v>62.4</v>
      </c>
      <c r="O3493" s="14">
        <f>E3493*$E$11</f>
        <v>0</v>
      </c>
      <c r="P3493" s="14">
        <f>F3493*$F$11</f>
        <v>0</v>
      </c>
      <c r="Q3493" s="14">
        <f>G3493*$G$11</f>
        <v>135.20000000000002</v>
      </c>
      <c r="R3493" s="14">
        <f>H3493*$H$11</f>
        <v>0</v>
      </c>
      <c r="S3493" s="14">
        <f>(N3493/100)*(I3493*$I$11)+(N3493/100)*(J3493*$J$11)</f>
        <v>84.24</v>
      </c>
      <c r="T3493" s="14">
        <f>(O3493/100)*(K3493*$K$11)</f>
        <v>0</v>
      </c>
      <c r="U3493" s="14">
        <f>(P3493/100)*(K3493*$K$11)+(P3493/100)*(L3493*$L$11)</f>
        <v>0</v>
      </c>
      <c r="V3493" s="14">
        <f>(Q3493/100)*(L3493*$L$11)</f>
        <v>192.66000000000003</v>
      </c>
      <c r="W3493" s="14">
        <f>(R3493/100)*(K3493*$K$11)+(R3493/100)*(L3493*$L$11)</f>
        <v>0</v>
      </c>
      <c r="X3493" s="14">
        <f t="shared" si="1082"/>
        <v>146.63999999999999</v>
      </c>
      <c r="Y3493" s="14">
        <f t="shared" si="1083"/>
        <v>0</v>
      </c>
      <c r="Z3493" s="14">
        <f t="shared" si="1084"/>
        <v>0</v>
      </c>
      <c r="AA3493" s="14">
        <f t="shared" si="1085"/>
        <v>327.86</v>
      </c>
      <c r="AB3493" s="14">
        <f t="shared" si="1093"/>
        <v>0</v>
      </c>
      <c r="AC3493" s="15">
        <f t="shared" si="1092"/>
        <v>474.5</v>
      </c>
      <c r="AD3493" s="48">
        <f>(ROUND(AC3493-AC3485,1)/AC3485)</f>
        <v>0.29432624113475175</v>
      </c>
      <c r="AE3493" s="113"/>
      <c r="AF3493" s="60"/>
    </row>
    <row r="3494" spans="1:32">
      <c r="A3494" s="99" t="s">
        <v>847</v>
      </c>
      <c r="B3494" s="89"/>
      <c r="C3494" s="21" t="s">
        <v>4</v>
      </c>
      <c r="D3494" s="12">
        <v>52</v>
      </c>
      <c r="E3494" s="12">
        <v>0</v>
      </c>
      <c r="F3494" s="12">
        <v>0</v>
      </c>
      <c r="G3494" s="12">
        <v>0</v>
      </c>
      <c r="H3494" s="12">
        <v>104</v>
      </c>
      <c r="I3494" s="13">
        <v>40</v>
      </c>
      <c r="J3494" s="13">
        <v>50</v>
      </c>
      <c r="K3494" s="13">
        <v>47.5</v>
      </c>
      <c r="L3494" s="13">
        <v>47.5</v>
      </c>
      <c r="M3494" s="13">
        <v>0</v>
      </c>
      <c r="N3494" s="14">
        <f>D3494*$D$12</f>
        <v>62.4</v>
      </c>
      <c r="O3494" s="14">
        <f>E3494*$E$12</f>
        <v>0</v>
      </c>
      <c r="P3494" s="14">
        <f>F3494*$F$12</f>
        <v>0</v>
      </c>
      <c r="Q3494" s="14">
        <f>G3494*$G$12</f>
        <v>0</v>
      </c>
      <c r="R3494" s="14">
        <f>H3494*$H$12</f>
        <v>135.20000000000002</v>
      </c>
      <c r="S3494" s="14">
        <f>(N3494/100)*(I3494*$I$12)+(N3494/100)*(J3494*$J$12)</f>
        <v>84.24</v>
      </c>
      <c r="T3494" s="14">
        <f>(O3494/100)*(K3494*$K$12)</f>
        <v>0</v>
      </c>
      <c r="U3494" s="14">
        <f>(P3494/100)*(K3494*$K$12)+(P3494/100)*(L3494*$L$12)</f>
        <v>0</v>
      </c>
      <c r="V3494" s="14">
        <f>(Q3494/100)*(L3494*$L$12)</f>
        <v>0</v>
      </c>
      <c r="W3494" s="14">
        <f>(R3494/100)*(K3494*$K$12)+(R3494/100)*(L3494*$L$12)</f>
        <v>192.66000000000003</v>
      </c>
      <c r="X3494" s="14">
        <f t="shared" si="1082"/>
        <v>146.63999999999999</v>
      </c>
      <c r="Y3494" s="14">
        <f t="shared" si="1083"/>
        <v>0</v>
      </c>
      <c r="Z3494" s="14">
        <f t="shared" si="1084"/>
        <v>0</v>
      </c>
      <c r="AA3494" s="14">
        <f t="shared" si="1085"/>
        <v>0</v>
      </c>
      <c r="AB3494" s="14">
        <f t="shared" si="1093"/>
        <v>327.86</v>
      </c>
      <c r="AC3494" s="15">
        <f t="shared" si="1092"/>
        <v>474.5</v>
      </c>
      <c r="AD3494" s="48">
        <f>(ROUND(AC3494-AC3485,1)/AC3485)</f>
        <v>0.29432624113475175</v>
      </c>
      <c r="AE3494" s="113"/>
      <c r="AF3494" s="60"/>
    </row>
    <row r="3495" spans="1:32">
      <c r="A3495" s="99" t="s">
        <v>848</v>
      </c>
      <c r="B3495" s="89"/>
      <c r="C3495" s="21" t="s">
        <v>328</v>
      </c>
      <c r="D3495" s="12">
        <v>104</v>
      </c>
      <c r="E3495" s="12">
        <v>0</v>
      </c>
      <c r="F3495" s="12">
        <v>0</v>
      </c>
      <c r="G3495" s="12">
        <v>0</v>
      </c>
      <c r="H3495" s="12">
        <v>0</v>
      </c>
      <c r="I3495" s="13">
        <v>40</v>
      </c>
      <c r="J3495" s="13">
        <v>50</v>
      </c>
      <c r="K3495" s="13">
        <v>0</v>
      </c>
      <c r="L3495" s="13">
        <v>0</v>
      </c>
      <c r="M3495" s="13">
        <v>75</v>
      </c>
      <c r="N3495" s="14">
        <f>D3495*$D$13</f>
        <v>135.20000000000002</v>
      </c>
      <c r="O3495" s="14">
        <f>E3495*$E$13</f>
        <v>0</v>
      </c>
      <c r="P3495" s="14">
        <f>F3495*$F$13</f>
        <v>0</v>
      </c>
      <c r="Q3495" s="14">
        <f>G3495*$G$13</f>
        <v>0</v>
      </c>
      <c r="R3495" s="14">
        <f>H3495*$H$13</f>
        <v>0</v>
      </c>
      <c r="S3495" s="14">
        <f>(N3495/100)*(I3495*$I$14)+(N3495/100)*(J3495*$J$14)+(N3495/100)*(M3495*$M$14)</f>
        <v>334.62</v>
      </c>
      <c r="T3495" s="14">
        <f>(O3495/100)*(K3495*$K$13)+(O3495/100)*(M3495*$M$13)</f>
        <v>0</v>
      </c>
      <c r="U3495" s="14">
        <f>(P3495/100)*(K3495*$K$13)+(P3495/100)*(L3495*$L$13)+(P3495/100)*(M3495*$M$13)</f>
        <v>0</v>
      </c>
      <c r="V3495" s="14">
        <f>(Q3495/100)*(L3495*$L$13)+(Q3495/100)*(M3495*$M$13)</f>
        <v>0</v>
      </c>
      <c r="W3495" s="14">
        <f>(R3495/100)*(K3495*$K$13)+(R3495/100)*(L3495*$L$13)+(R3495/100)*(M3495*$M$13)</f>
        <v>0</v>
      </c>
      <c r="X3495" s="14">
        <f t="shared" si="1082"/>
        <v>469.82000000000005</v>
      </c>
      <c r="Y3495" s="14">
        <f t="shared" si="1083"/>
        <v>0</v>
      </c>
      <c r="Z3495" s="14">
        <f t="shared" si="1084"/>
        <v>0</v>
      </c>
      <c r="AA3495" s="14">
        <f t="shared" si="1085"/>
        <v>0</v>
      </c>
      <c r="AB3495" s="14">
        <f t="shared" si="1093"/>
        <v>0</v>
      </c>
      <c r="AC3495" s="15">
        <f t="shared" si="1092"/>
        <v>469.8</v>
      </c>
      <c r="AD3495" s="48">
        <f>(ROUND(AC3495-AC3485,1)/AC3485)</f>
        <v>0.28150572831423892</v>
      </c>
      <c r="AE3495" s="113"/>
      <c r="AF3495" s="60"/>
    </row>
    <row r="3496" spans="1:32">
      <c r="A3496" s="99" t="s">
        <v>849</v>
      </c>
      <c r="B3496" s="89"/>
      <c r="C3496" s="21" t="s">
        <v>329</v>
      </c>
      <c r="D3496" s="12">
        <v>104</v>
      </c>
      <c r="E3496" s="12">
        <v>0</v>
      </c>
      <c r="F3496" s="12">
        <v>0</v>
      </c>
      <c r="G3496" s="12">
        <v>0</v>
      </c>
      <c r="H3496" s="12">
        <v>0</v>
      </c>
      <c r="I3496" s="13">
        <v>40</v>
      </c>
      <c r="J3496" s="13">
        <v>50</v>
      </c>
      <c r="K3496" s="13">
        <v>75</v>
      </c>
      <c r="L3496" s="13">
        <v>0</v>
      </c>
      <c r="M3496" s="13">
        <v>0</v>
      </c>
      <c r="N3496" s="14">
        <f>D3496*$D$14</f>
        <v>135.20000000000002</v>
      </c>
      <c r="O3496" s="14">
        <f>E3496*$E$14</f>
        <v>0</v>
      </c>
      <c r="P3496" s="14">
        <f>F3496*$F$14</f>
        <v>0</v>
      </c>
      <c r="Q3496" s="14">
        <f>G3496*$G$14</f>
        <v>0</v>
      </c>
      <c r="R3496" s="14">
        <f>H3496*$H$14</f>
        <v>0</v>
      </c>
      <c r="S3496" s="14">
        <f>(N3496/100)*(I3496*$I$14)+(N3496/100)*(J3496*$J$14)+(N3496/100)*(K3496*$K$14)</f>
        <v>334.62</v>
      </c>
      <c r="T3496" s="14">
        <f>(O3496/100)*(K3496*$K$14)</f>
        <v>0</v>
      </c>
      <c r="U3496" s="14">
        <f>(P3496/100)*(K3496*$K$14)+(P3496/100)*(L3496*$L$14)</f>
        <v>0</v>
      </c>
      <c r="V3496" s="14">
        <f>(Q3496/100)*(L3496*$L$14)</f>
        <v>0</v>
      </c>
      <c r="W3496" s="14">
        <f>(R3496/100)*(K3496*$L$14)+(R3496/100)*(L3496*$M$14)</f>
        <v>0</v>
      </c>
      <c r="X3496" s="14">
        <f t="shared" si="1082"/>
        <v>469.82000000000005</v>
      </c>
      <c r="Y3496" s="14">
        <f t="shared" si="1083"/>
        <v>0</v>
      </c>
      <c r="Z3496" s="14">
        <f t="shared" si="1084"/>
        <v>0</v>
      </c>
      <c r="AA3496" s="14">
        <f t="shared" si="1085"/>
        <v>0</v>
      </c>
      <c r="AB3496" s="14">
        <f t="shared" si="1093"/>
        <v>0</v>
      </c>
      <c r="AC3496" s="15">
        <f t="shared" si="1092"/>
        <v>469.8</v>
      </c>
      <c r="AD3496" s="48">
        <f>(ROUND(AC3496-AC3485,1)/AC3485)</f>
        <v>0.28150572831423892</v>
      </c>
      <c r="AE3496" s="113"/>
      <c r="AF3496" s="60"/>
    </row>
    <row r="3497" spans="1:32">
      <c r="A3497" s="99"/>
      <c r="B3497" s="89"/>
      <c r="C3497" s="21" t="s">
        <v>330</v>
      </c>
      <c r="D3497" s="12">
        <v>104</v>
      </c>
      <c r="E3497" s="12">
        <v>0</v>
      </c>
      <c r="F3497" s="12">
        <v>0</v>
      </c>
      <c r="G3497" s="12">
        <v>0</v>
      </c>
      <c r="H3497" s="12">
        <v>0</v>
      </c>
      <c r="I3497" s="13">
        <v>40</v>
      </c>
      <c r="J3497" s="13">
        <v>50</v>
      </c>
      <c r="K3497" s="13">
        <v>0</v>
      </c>
      <c r="L3497" s="13">
        <v>75</v>
      </c>
      <c r="M3497" s="13">
        <v>0</v>
      </c>
      <c r="N3497" s="14">
        <f>D3497*$D$15</f>
        <v>135.20000000000002</v>
      </c>
      <c r="O3497" s="14">
        <f>E3497*$E$15</f>
        <v>0</v>
      </c>
      <c r="P3497" s="14">
        <f>F3497*$F$15</f>
        <v>0</v>
      </c>
      <c r="Q3497" s="14">
        <f>G3497*$G$15</f>
        <v>0</v>
      </c>
      <c r="R3497" s="14">
        <f>H3497*$H$15</f>
        <v>0</v>
      </c>
      <c r="S3497" s="14">
        <f>(N3497/100)*(I3497*$I$15)+(N3497/100)*(J3497*$J$15)+(N3497/100)*(L3497*$L$15)</f>
        <v>334.62</v>
      </c>
      <c r="T3497" s="14">
        <f>(O3497/100)*(K3497*$K$15)</f>
        <v>0</v>
      </c>
      <c r="U3497" s="14">
        <f>(P3497/100)*(K3497*$K$15)+(P3497/100)*(L3497*$L$15)</f>
        <v>0</v>
      </c>
      <c r="V3497" s="14">
        <f>(Q3497/100)*(L3497*$L$15)</f>
        <v>0</v>
      </c>
      <c r="W3497" s="14">
        <f>(R3497/100)*(K3497*$K$15)+(R3497/100)*(L3497*$L$15)</f>
        <v>0</v>
      </c>
      <c r="X3497" s="14">
        <f t="shared" si="1082"/>
        <v>469.82000000000005</v>
      </c>
      <c r="Y3497" s="14">
        <f t="shared" si="1083"/>
        <v>0</v>
      </c>
      <c r="Z3497" s="14">
        <f t="shared" si="1084"/>
        <v>0</v>
      </c>
      <c r="AA3497" s="14">
        <f t="shared" si="1085"/>
        <v>0</v>
      </c>
      <c r="AB3497" s="14">
        <f t="shared" si="1093"/>
        <v>0</v>
      </c>
      <c r="AC3497" s="15">
        <f t="shared" si="1092"/>
        <v>469.8</v>
      </c>
      <c r="AD3497" s="48">
        <f>(ROUND(AC3497-AC3485,1)/AC3485)</f>
        <v>0.28150572831423892</v>
      </c>
      <c r="AE3497" s="113"/>
      <c r="AF3497" s="60"/>
    </row>
    <row r="3498" spans="1:32">
      <c r="A3498" s="99"/>
      <c r="B3498" s="89"/>
      <c r="C3498" s="21" t="s">
        <v>326</v>
      </c>
      <c r="D3498" s="12">
        <v>104</v>
      </c>
      <c r="E3498" s="12">
        <v>0</v>
      </c>
      <c r="F3498" s="12">
        <v>0</v>
      </c>
      <c r="G3498" s="12">
        <v>0</v>
      </c>
      <c r="H3498" s="12">
        <v>0</v>
      </c>
      <c r="I3498" s="13">
        <v>40</v>
      </c>
      <c r="J3498" s="13">
        <v>84</v>
      </c>
      <c r="K3498" s="13">
        <v>0</v>
      </c>
      <c r="L3498" s="13">
        <v>0</v>
      </c>
      <c r="M3498" s="13">
        <v>0</v>
      </c>
      <c r="N3498" s="14">
        <f>D3498*$D$16</f>
        <v>135.20000000000002</v>
      </c>
      <c r="O3498" s="14">
        <f>E3498*$E$16</f>
        <v>0</v>
      </c>
      <c r="P3498" s="14">
        <f>F3498*$F$16</f>
        <v>0</v>
      </c>
      <c r="Q3498" s="14">
        <f>G3498*$G$16</f>
        <v>0</v>
      </c>
      <c r="R3498" s="14">
        <f>H3498*$H$16</f>
        <v>0</v>
      </c>
      <c r="S3498" s="14">
        <f>(N3498/100)*(I3498*$I$16)+(N3498/100)*(J3498*$J$16)</f>
        <v>315.28640000000001</v>
      </c>
      <c r="T3498" s="14">
        <f>(O3498/100)*(K3498*$K$16)</f>
        <v>0</v>
      </c>
      <c r="U3498" s="14">
        <f>(P3498/100)*(K3498*$K$16)+(P3498/100)*(L3498*$L$16)</f>
        <v>0</v>
      </c>
      <c r="V3498" s="14">
        <f>(Q3498/100)*(L3498*$L$16)</f>
        <v>0</v>
      </c>
      <c r="W3498" s="14">
        <f>(R3498/100)*(K3498*$K$16)+(R3498/100)*(L3498*$L$16)</f>
        <v>0</v>
      </c>
      <c r="X3498" s="14">
        <f t="shared" si="1082"/>
        <v>450.4864</v>
      </c>
      <c r="Y3498" s="14">
        <f t="shared" si="1083"/>
        <v>0</v>
      </c>
      <c r="Z3498" s="14">
        <f t="shared" si="1084"/>
        <v>0</v>
      </c>
      <c r="AA3498" s="14">
        <f t="shared" si="1085"/>
        <v>0</v>
      </c>
      <c r="AB3498" s="14">
        <f t="shared" si="1093"/>
        <v>0</v>
      </c>
      <c r="AC3498" s="15">
        <f t="shared" si="1092"/>
        <v>450.5</v>
      </c>
      <c r="AD3498" s="48">
        <f>(ROUND(AC3498-AC3485,1)/AC3485)</f>
        <v>0.22885979268957993</v>
      </c>
      <c r="AE3498" s="113"/>
      <c r="AF3498" s="60"/>
    </row>
    <row r="3499" spans="1:32">
      <c r="A3499" s="99"/>
      <c r="B3499" s="89"/>
      <c r="C3499" s="21" t="s">
        <v>327</v>
      </c>
      <c r="D3499" s="12">
        <v>104</v>
      </c>
      <c r="E3499" s="12">
        <v>0</v>
      </c>
      <c r="F3499" s="12">
        <v>0</v>
      </c>
      <c r="G3499" s="12">
        <v>0</v>
      </c>
      <c r="H3499" s="12">
        <v>0</v>
      </c>
      <c r="I3499" s="13">
        <v>68</v>
      </c>
      <c r="J3499" s="13">
        <v>50</v>
      </c>
      <c r="K3499" s="13">
        <v>0</v>
      </c>
      <c r="L3499" s="13">
        <v>0</v>
      </c>
      <c r="M3499" s="13">
        <v>0</v>
      </c>
      <c r="N3499" s="14">
        <f>D3499*$D$17</f>
        <v>135.20000000000002</v>
      </c>
      <c r="O3499" s="14">
        <f>E3499*$E$17</f>
        <v>0</v>
      </c>
      <c r="P3499" s="14">
        <f>F3499*$F$17</f>
        <v>0</v>
      </c>
      <c r="Q3499" s="14">
        <f>G3499*$G$17</f>
        <v>0</v>
      </c>
      <c r="R3499" s="14">
        <f>H3499*$H$17</f>
        <v>0</v>
      </c>
      <c r="S3499" s="14">
        <f>(N3499/100)*(I3499*$I$17)+(N3499/100)*(J3499*$J$17)</f>
        <v>279.05279999999999</v>
      </c>
      <c r="T3499" s="14">
        <f>(O3499/100)*(K3499*$K$17)</f>
        <v>0</v>
      </c>
      <c r="U3499" s="14">
        <f>(P3499/100)*(K3499*$K$17)+(P3499/100)*(L3499*$L$17)</f>
        <v>0</v>
      </c>
      <c r="V3499" s="14">
        <f>(Q3499/100)*(L3499*$L$17)</f>
        <v>0</v>
      </c>
      <c r="W3499" s="14">
        <f>(R3499/100)*(K3499*$K$17)+(R3499/100)*(L3499*$L$17)</f>
        <v>0</v>
      </c>
      <c r="X3499" s="14">
        <f t="shared" si="1082"/>
        <v>414.25279999999998</v>
      </c>
      <c r="Y3499" s="14">
        <f t="shared" si="1083"/>
        <v>0</v>
      </c>
      <c r="Z3499" s="14">
        <f t="shared" si="1084"/>
        <v>0</v>
      </c>
      <c r="AA3499" s="14">
        <f t="shared" si="1085"/>
        <v>0</v>
      </c>
      <c r="AB3499" s="14">
        <f t="shared" si="1093"/>
        <v>0</v>
      </c>
      <c r="AC3499" s="15">
        <f t="shared" si="1092"/>
        <v>414.3</v>
      </c>
      <c r="AD3499" s="48">
        <f>(ROUND(AC3499-AC3485,1)/AC3485)</f>
        <v>0.13011456628477905</v>
      </c>
      <c r="AE3499" s="113"/>
      <c r="AF3499" s="60"/>
    </row>
    <row r="3500" spans="1:32">
      <c r="A3500" s="106" t="s">
        <v>0</v>
      </c>
      <c r="B3500" s="86" t="s">
        <v>346</v>
      </c>
      <c r="C3500" s="50" t="s">
        <v>244</v>
      </c>
      <c r="D3500" s="11">
        <v>104</v>
      </c>
      <c r="E3500" s="11">
        <v>0</v>
      </c>
      <c r="F3500" s="11">
        <v>0</v>
      </c>
      <c r="G3500" s="11">
        <v>0</v>
      </c>
      <c r="H3500" s="11">
        <v>0</v>
      </c>
      <c r="I3500" s="51">
        <v>70</v>
      </c>
      <c r="J3500" s="51">
        <v>30</v>
      </c>
      <c r="K3500" s="51">
        <v>0</v>
      </c>
      <c r="L3500" s="51">
        <v>0</v>
      </c>
      <c r="M3500" s="51">
        <v>0</v>
      </c>
      <c r="N3500" s="52">
        <f>D3500*$D$3</f>
        <v>156</v>
      </c>
      <c r="O3500" s="52">
        <f>E3500*$E$3</f>
        <v>0</v>
      </c>
      <c r="P3500" s="52">
        <f>F3500*$F$3</f>
        <v>0</v>
      </c>
      <c r="Q3500" s="52">
        <f>G3500*$G$3</f>
        <v>0</v>
      </c>
      <c r="R3500" s="52">
        <f>H3500*$H$3</f>
        <v>0</v>
      </c>
      <c r="S3500" s="52">
        <f>(N3500/100)*(I3500*$I$3)+(N3500/100)*(J3500*$J$3)</f>
        <v>234</v>
      </c>
      <c r="T3500" s="52">
        <f>(O3500/100)*(K3500*$K$3)</f>
        <v>0</v>
      </c>
      <c r="U3500" s="52">
        <f>(P3500/100)*(K3500*$K$3)+(P3500/100)*(L3500*$L$3)</f>
        <v>0</v>
      </c>
      <c r="V3500" s="52">
        <f>(Q3500/100)*(L3500*$L$3)</f>
        <v>0</v>
      </c>
      <c r="W3500" s="52">
        <f>(R3500/100)*(K3500*$K$3)+(R3500/100)*(L3500*$L$3)</f>
        <v>0</v>
      </c>
      <c r="X3500" s="52">
        <f t="shared" si="1082"/>
        <v>390</v>
      </c>
      <c r="Y3500" s="52">
        <f t="shared" si="1083"/>
        <v>0</v>
      </c>
      <c r="Z3500" s="52">
        <f t="shared" si="1084"/>
        <v>0</v>
      </c>
      <c r="AA3500" s="52">
        <f t="shared" si="1085"/>
        <v>0</v>
      </c>
      <c r="AB3500" s="52">
        <f t="shared" si="1093"/>
        <v>0</v>
      </c>
      <c r="AC3500" s="53">
        <f>ROUND(X3500+Y3500+Z3500+AA3500+AB3500,1)</f>
        <v>390</v>
      </c>
      <c r="AD3500" s="58">
        <v>0</v>
      </c>
      <c r="AE3500" s="113" t="s">
        <v>814</v>
      </c>
      <c r="AF3500" s="60"/>
    </row>
    <row r="3501" spans="1:32">
      <c r="A3501" s="99" t="s">
        <v>815</v>
      </c>
      <c r="B3501" s="87">
        <v>13</v>
      </c>
      <c r="C3501" s="21" t="s">
        <v>325</v>
      </c>
      <c r="D3501" s="12">
        <v>104</v>
      </c>
      <c r="E3501" s="12">
        <v>0</v>
      </c>
      <c r="F3501" s="12">
        <v>0</v>
      </c>
      <c r="G3501" s="12">
        <v>0</v>
      </c>
      <c r="H3501" s="12">
        <v>0</v>
      </c>
      <c r="I3501" s="13">
        <v>85</v>
      </c>
      <c r="J3501" s="13">
        <v>48</v>
      </c>
      <c r="K3501" s="13">
        <v>0</v>
      </c>
      <c r="L3501" s="13">
        <v>0</v>
      </c>
      <c r="M3501" s="13">
        <v>0</v>
      </c>
      <c r="N3501" s="14">
        <f>D3501*$D$4</f>
        <v>135.20000000000002</v>
      </c>
      <c r="O3501" s="14">
        <f>E3501*$E$4</f>
        <v>0</v>
      </c>
      <c r="P3501" s="14">
        <f>F3501*$F$4</f>
        <v>0</v>
      </c>
      <c r="Q3501" s="14">
        <f>G3501*$G$4</f>
        <v>0</v>
      </c>
      <c r="R3501" s="14">
        <f>H3501*$H$4</f>
        <v>0</v>
      </c>
      <c r="S3501" s="14">
        <f>(N3501/100)*(I3501*$I$4)+(N3501/100)*(J3501*$J$4)</f>
        <v>323.66880000000003</v>
      </c>
      <c r="T3501" s="14">
        <f>(O3501/100)*(K3501*$K$4)</f>
        <v>0</v>
      </c>
      <c r="U3501" s="14">
        <f>(P3501/100)*(K3501*$K$4)+(P3501/100)*(L3501*$L$4)</f>
        <v>0</v>
      </c>
      <c r="V3501" s="14">
        <f>(Q3501/100)*(L3501*$L$4)</f>
        <v>0</v>
      </c>
      <c r="W3501" s="14">
        <f>(R3501/100)*(K3501*$K$4)+(R3501/100)*(L3501*$L$4)</f>
        <v>0</v>
      </c>
      <c r="X3501" s="14">
        <f t="shared" si="1082"/>
        <v>458.86880000000008</v>
      </c>
      <c r="Y3501" s="14">
        <f t="shared" si="1083"/>
        <v>0</v>
      </c>
      <c r="Z3501" s="14">
        <f t="shared" si="1084"/>
        <v>0</v>
      </c>
      <c r="AA3501" s="14">
        <f t="shared" si="1085"/>
        <v>0</v>
      </c>
      <c r="AB3501" s="14">
        <f>R3501+W3501</f>
        <v>0</v>
      </c>
      <c r="AC3501" s="15">
        <f>ROUND(X3501+Y3501+Z3501+AA3501+AB3501,1)</f>
        <v>458.9</v>
      </c>
      <c r="AD3501" s="48">
        <f>(ROUND(AC3501-AC3500,1)/AC3500)</f>
        <v>0.17666666666666669</v>
      </c>
      <c r="AE3501" s="113"/>
      <c r="AF3501" s="60"/>
    </row>
    <row r="3502" spans="1:32">
      <c r="A3502" s="99" t="s">
        <v>816</v>
      </c>
      <c r="B3502" s="87">
        <v>11</v>
      </c>
      <c r="C3502" s="21" t="s">
        <v>850</v>
      </c>
      <c r="D3502" s="12">
        <v>104</v>
      </c>
      <c r="E3502" s="12">
        <v>0</v>
      </c>
      <c r="F3502" s="12">
        <v>0</v>
      </c>
      <c r="G3502" s="12">
        <v>0</v>
      </c>
      <c r="H3502" s="12">
        <v>0</v>
      </c>
      <c r="I3502" s="13">
        <v>70</v>
      </c>
      <c r="J3502" s="13">
        <v>30</v>
      </c>
      <c r="K3502" s="13">
        <v>0</v>
      </c>
      <c r="L3502" s="13">
        <v>0</v>
      </c>
      <c r="M3502" s="13">
        <v>0</v>
      </c>
      <c r="N3502" s="14">
        <f>D3502*$D$5</f>
        <v>145.6</v>
      </c>
      <c r="O3502" s="14">
        <f>E3502*$E$5</f>
        <v>0</v>
      </c>
      <c r="P3502" s="14">
        <f>F3502*$F$5</f>
        <v>0</v>
      </c>
      <c r="Q3502" s="14">
        <f>G3502*$G$5</f>
        <v>0</v>
      </c>
      <c r="R3502" s="14">
        <f>H3502*$H$5</f>
        <v>0</v>
      </c>
      <c r="S3502" s="14">
        <f>(N3502/100)*(I3502*$I$5)+(N3502/100)*(J3502*$J$5)</f>
        <v>218.39999999999998</v>
      </c>
      <c r="T3502" s="14">
        <f>(O3502/100)*(K3502*$K$5)</f>
        <v>0</v>
      </c>
      <c r="U3502" s="14">
        <f>(P3502/100)*(K3502*$K$5)+(P3502/100)*(L3502*$L$5)</f>
        <v>0</v>
      </c>
      <c r="V3502" s="14">
        <f>(Q3502/100)*(L3502*$L$5)</f>
        <v>0</v>
      </c>
      <c r="W3502" s="14">
        <f>(R3502/100)*(K3502*$K$5)+(R3502/100)*(L3502*$L$5)</f>
        <v>0</v>
      </c>
      <c r="X3502" s="14">
        <f t="shared" si="1082"/>
        <v>364</v>
      </c>
      <c r="Y3502" s="14">
        <f t="shared" si="1083"/>
        <v>0</v>
      </c>
      <c r="Z3502" s="14">
        <f t="shared" si="1084"/>
        <v>0</v>
      </c>
      <c r="AA3502" s="14">
        <f t="shared" si="1085"/>
        <v>0</v>
      </c>
      <c r="AB3502" s="14">
        <f>R3502+W3502</f>
        <v>0</v>
      </c>
      <c r="AC3502" s="15">
        <f t="shared" ref="AC3502:AC3514" si="1094">ROUND(X3502+Y3502+Z3502+AA3502+AB3502,1)</f>
        <v>364</v>
      </c>
      <c r="AD3502" s="48">
        <f>(ROUND(AC3502-AC3500,1)/AC3500)</f>
        <v>-6.6666666666666666E-2</v>
      </c>
      <c r="AE3502" s="113"/>
      <c r="AF3502" s="60"/>
    </row>
    <row r="3503" spans="1:32">
      <c r="A3503" s="99" t="s">
        <v>817</v>
      </c>
      <c r="B3503" s="87">
        <v>0</v>
      </c>
      <c r="C3503" s="21" t="s">
        <v>338</v>
      </c>
      <c r="D3503" s="12">
        <v>104</v>
      </c>
      <c r="E3503" s="12">
        <v>0</v>
      </c>
      <c r="F3503" s="12">
        <v>0</v>
      </c>
      <c r="G3503" s="12">
        <v>0</v>
      </c>
      <c r="H3503" s="12">
        <v>0</v>
      </c>
      <c r="I3503" s="13">
        <v>70</v>
      </c>
      <c r="J3503" s="13">
        <v>30</v>
      </c>
      <c r="K3503" s="13">
        <v>0</v>
      </c>
      <c r="L3503" s="13">
        <v>0</v>
      </c>
      <c r="M3503" s="13">
        <v>0</v>
      </c>
      <c r="N3503" s="14">
        <f>D3503*$D$6</f>
        <v>145.6</v>
      </c>
      <c r="O3503" s="14">
        <f>E3503*$E$6</f>
        <v>0</v>
      </c>
      <c r="P3503" s="14">
        <f>F3503*$F$6</f>
        <v>0</v>
      </c>
      <c r="Q3503" s="14">
        <f>G3503*$G$6</f>
        <v>0</v>
      </c>
      <c r="R3503" s="14">
        <f>H3503*$H$6</f>
        <v>0</v>
      </c>
      <c r="S3503" s="14">
        <f>(N3503/100)*(I3503*$I$6)+(N3503/100)*(J3503*$J$6)</f>
        <v>218.39999999999998</v>
      </c>
      <c r="T3503" s="14">
        <f>(O3503/100)*(K3503*$K$6)</f>
        <v>0</v>
      </c>
      <c r="U3503" s="14">
        <f>(P3503/100)*(K3503*$K$6)+(P3503/100)*(L3503*$L$6)</f>
        <v>0</v>
      </c>
      <c r="V3503" s="14">
        <f>(Q3503/100)*(L3503*$L$6)</f>
        <v>0</v>
      </c>
      <c r="W3503" s="14">
        <f>(R3503/100)*(K3503*$K$6)+(R3503/100)*(L3503*$L$6)</f>
        <v>0</v>
      </c>
      <c r="X3503" s="14">
        <f t="shared" si="1082"/>
        <v>364</v>
      </c>
      <c r="Y3503" s="14">
        <f t="shared" si="1083"/>
        <v>0</v>
      </c>
      <c r="Z3503" s="14">
        <f t="shared" si="1084"/>
        <v>0</v>
      </c>
      <c r="AA3503" s="14">
        <f t="shared" si="1085"/>
        <v>0</v>
      </c>
      <c r="AB3503" s="14">
        <f t="shared" ref="AB3503:AB3515" si="1095">R3503+W3503</f>
        <v>0</v>
      </c>
      <c r="AC3503" s="15">
        <f t="shared" si="1094"/>
        <v>364</v>
      </c>
      <c r="AD3503" s="48">
        <f>(ROUND(AC3503-AC3500,1)/AC3500)</f>
        <v>-6.6666666666666666E-2</v>
      </c>
      <c r="AE3503" s="113"/>
      <c r="AF3503" s="60"/>
    </row>
    <row r="3504" spans="1:32">
      <c r="A3504" s="99" t="s">
        <v>818</v>
      </c>
      <c r="B3504" s="87">
        <v>0</v>
      </c>
      <c r="C3504" s="21" t="s">
        <v>339</v>
      </c>
      <c r="D3504" s="12">
        <v>104</v>
      </c>
      <c r="E3504" s="12">
        <v>0</v>
      </c>
      <c r="F3504" s="12">
        <v>0</v>
      </c>
      <c r="G3504" s="12">
        <v>0</v>
      </c>
      <c r="H3504" s="12">
        <v>0</v>
      </c>
      <c r="I3504" s="13">
        <v>70</v>
      </c>
      <c r="J3504" s="13">
        <v>30</v>
      </c>
      <c r="K3504" s="13">
        <v>0</v>
      </c>
      <c r="L3504" s="13">
        <v>0</v>
      </c>
      <c r="M3504" s="13">
        <v>0</v>
      </c>
      <c r="N3504" s="14">
        <f>D3504*$D$7</f>
        <v>145.6</v>
      </c>
      <c r="O3504" s="14">
        <f>E3504*$E$7</f>
        <v>0</v>
      </c>
      <c r="P3504" s="14">
        <f>F3504*$F$7</f>
        <v>0</v>
      </c>
      <c r="Q3504" s="14">
        <f>G3504*$G$7</f>
        <v>0</v>
      </c>
      <c r="R3504" s="14">
        <f>H3504*$H$7</f>
        <v>0</v>
      </c>
      <c r="S3504" s="14">
        <f>(N3504/100)*(I3504*$I$7)+(N3504/100)*(J3504*$J$7)</f>
        <v>218.39999999999998</v>
      </c>
      <c r="T3504" s="14">
        <f>(O3504/100)*(K3504*$K$7)</f>
        <v>0</v>
      </c>
      <c r="U3504" s="14">
        <f>(P3504/100)*(K3504*$K$7)+(P3504/100)*(L3504*$L$7)</f>
        <v>0</v>
      </c>
      <c r="V3504" s="14">
        <f>(Q3504/100)*(L3504*$L$7)</f>
        <v>0</v>
      </c>
      <c r="W3504" s="14">
        <f>(R3504/100)*(K3504*$K$7)+(R3504/100)*(L3504*$L$7)</f>
        <v>0</v>
      </c>
      <c r="X3504" s="14">
        <f t="shared" ref="X3504:X3518" si="1096">N3504+S3504</f>
        <v>364</v>
      </c>
      <c r="Y3504" s="14">
        <f t="shared" ref="Y3504:Y3518" si="1097">O3504+T3504</f>
        <v>0</v>
      </c>
      <c r="Z3504" s="14">
        <f t="shared" ref="Z3504:Z3518" si="1098">P3504+U3504</f>
        <v>0</v>
      </c>
      <c r="AA3504" s="14">
        <f t="shared" ref="AA3504:AA3518" si="1099">Q3504+V3504</f>
        <v>0</v>
      </c>
      <c r="AB3504" s="14">
        <f t="shared" si="1095"/>
        <v>0</v>
      </c>
      <c r="AC3504" s="15">
        <f t="shared" si="1094"/>
        <v>364</v>
      </c>
      <c r="AD3504" s="48">
        <f>(ROUND(AC3504-AC3500,1)/AC3500)</f>
        <v>-6.6666666666666666E-2</v>
      </c>
      <c r="AE3504" s="113"/>
      <c r="AF3504" s="60"/>
    </row>
    <row r="3505" spans="1:32">
      <c r="A3505" s="99" t="s">
        <v>667</v>
      </c>
      <c r="B3505" s="87"/>
      <c r="C3505" s="21" t="s">
        <v>340</v>
      </c>
      <c r="D3505" s="12">
        <v>104</v>
      </c>
      <c r="E3505" s="12">
        <v>0</v>
      </c>
      <c r="F3505" s="12">
        <v>0</v>
      </c>
      <c r="G3505" s="12">
        <v>0</v>
      </c>
      <c r="H3505" s="12">
        <v>0</v>
      </c>
      <c r="I3505" s="13">
        <v>70</v>
      </c>
      <c r="J3505" s="13">
        <v>30</v>
      </c>
      <c r="K3505" s="13">
        <v>0</v>
      </c>
      <c r="L3505" s="13">
        <v>0</v>
      </c>
      <c r="M3505" s="13">
        <v>0</v>
      </c>
      <c r="N3505" s="14">
        <f>D3505*$D$8</f>
        <v>145.6</v>
      </c>
      <c r="O3505" s="14">
        <f>E3505*$E$8</f>
        <v>0</v>
      </c>
      <c r="P3505" s="14">
        <f>F3505*$F$8</f>
        <v>0</v>
      </c>
      <c r="Q3505" s="14">
        <f>G3505*$G$8</f>
        <v>0</v>
      </c>
      <c r="R3505" s="14">
        <f>H3505*$H$8</f>
        <v>0</v>
      </c>
      <c r="S3505" s="14">
        <f>(N3505/100)*(I3505*$I$8)+(N3505/100)*(J3505*$J$8)</f>
        <v>218.39999999999998</v>
      </c>
      <c r="T3505" s="14">
        <f>(O3505/100)*(K3505*$K$8)</f>
        <v>0</v>
      </c>
      <c r="U3505" s="14">
        <f>(P3505/100)*(K3505*$K$8)+(P3505/100)*(L3505*$L$8)</f>
        <v>0</v>
      </c>
      <c r="V3505" s="14">
        <f>(Q3505/100)*(L3505*$L$8)</f>
        <v>0</v>
      </c>
      <c r="W3505" s="14">
        <f>(R3505/100)*(K3505*$K$8)+(R3505/100)*(L3505*$L$8)</f>
        <v>0</v>
      </c>
      <c r="X3505" s="14">
        <f t="shared" si="1096"/>
        <v>364</v>
      </c>
      <c r="Y3505" s="14">
        <f t="shared" si="1097"/>
        <v>0</v>
      </c>
      <c r="Z3505" s="14">
        <f t="shared" si="1098"/>
        <v>0</v>
      </c>
      <c r="AA3505" s="14">
        <f t="shared" si="1099"/>
        <v>0</v>
      </c>
      <c r="AB3505" s="14">
        <f t="shared" si="1095"/>
        <v>0</v>
      </c>
      <c r="AC3505" s="15">
        <f t="shared" si="1094"/>
        <v>364</v>
      </c>
      <c r="AD3505" s="48">
        <f>(ROUND(AC3505-AC3500,1)/AC3500)</f>
        <v>-6.6666666666666666E-2</v>
      </c>
      <c r="AE3505" s="113"/>
      <c r="AF3505" s="60"/>
    </row>
    <row r="3506" spans="1:32">
      <c r="A3506" s="99" t="s">
        <v>606</v>
      </c>
      <c r="B3506" s="87"/>
      <c r="C3506" s="21" t="s">
        <v>1</v>
      </c>
      <c r="D3506" s="12">
        <v>52</v>
      </c>
      <c r="E3506" s="12">
        <v>104</v>
      </c>
      <c r="F3506" s="12">
        <v>0</v>
      </c>
      <c r="G3506" s="12">
        <v>0</v>
      </c>
      <c r="H3506" s="12">
        <v>0</v>
      </c>
      <c r="I3506" s="13">
        <v>70</v>
      </c>
      <c r="J3506" s="13">
        <v>30</v>
      </c>
      <c r="K3506" s="13">
        <v>105</v>
      </c>
      <c r="L3506" s="13">
        <v>0</v>
      </c>
      <c r="M3506" s="13">
        <v>0</v>
      </c>
      <c r="N3506" s="14">
        <f>D3506*$D$9</f>
        <v>62.4</v>
      </c>
      <c r="O3506" s="14">
        <f>E3506*$E$9</f>
        <v>135.20000000000002</v>
      </c>
      <c r="P3506" s="14">
        <f>F3506*$F$9</f>
        <v>0</v>
      </c>
      <c r="Q3506" s="14">
        <f>G3506*$G$9</f>
        <v>0</v>
      </c>
      <c r="R3506" s="14">
        <f>H3506*$H$9</f>
        <v>0</v>
      </c>
      <c r="S3506" s="14">
        <f>(N3506/100)*(I3506*$I$9)+(N3506/100)*(J3506*$J$9)</f>
        <v>93.6</v>
      </c>
      <c r="T3506" s="14">
        <f>(O3506/100)*(K3506*$K$9)</f>
        <v>212.94000000000003</v>
      </c>
      <c r="U3506" s="14">
        <f>(P3506/100)*(K3506*$K$9)+(P3506/100)*(L3506*$L$9)</f>
        <v>0</v>
      </c>
      <c r="V3506" s="14">
        <f>(Q3506/100)*(L3506*$L$9)</f>
        <v>0</v>
      </c>
      <c r="W3506" s="14">
        <f>(R3506/100)*(K3506*$K$9)+(R3506/100)*(L3506*$L$9)</f>
        <v>0</v>
      </c>
      <c r="X3506" s="14">
        <f t="shared" si="1096"/>
        <v>156</v>
      </c>
      <c r="Y3506" s="14">
        <f t="shared" si="1097"/>
        <v>348.14000000000004</v>
      </c>
      <c r="Z3506" s="14">
        <f t="shared" si="1098"/>
        <v>0</v>
      </c>
      <c r="AA3506" s="14">
        <f t="shared" si="1099"/>
        <v>0</v>
      </c>
      <c r="AB3506" s="14">
        <f t="shared" si="1095"/>
        <v>0</v>
      </c>
      <c r="AC3506" s="15">
        <f t="shared" si="1094"/>
        <v>504.1</v>
      </c>
      <c r="AD3506" s="48">
        <f>(ROUND(AC3506-AC3500,1)/AC3500)</f>
        <v>0.29256410256410254</v>
      </c>
      <c r="AE3506" s="113"/>
      <c r="AF3506" s="60"/>
    </row>
    <row r="3507" spans="1:32">
      <c r="A3507" s="99" t="s">
        <v>845</v>
      </c>
      <c r="B3507" s="87"/>
      <c r="C3507" s="21" t="s">
        <v>2</v>
      </c>
      <c r="D3507" s="12">
        <v>52</v>
      </c>
      <c r="E3507" s="12">
        <v>0</v>
      </c>
      <c r="F3507" s="12">
        <v>104</v>
      </c>
      <c r="G3507" s="12">
        <v>0</v>
      </c>
      <c r="H3507" s="12">
        <v>0</v>
      </c>
      <c r="I3507" s="13">
        <v>70</v>
      </c>
      <c r="J3507" s="13">
        <v>30</v>
      </c>
      <c r="K3507" s="13">
        <v>52.5</v>
      </c>
      <c r="L3507" s="13">
        <v>52.5</v>
      </c>
      <c r="M3507" s="13">
        <v>0</v>
      </c>
      <c r="N3507" s="14">
        <f>D3507*$D$10</f>
        <v>62.4</v>
      </c>
      <c r="O3507" s="14">
        <f>E3507*$E$10</f>
        <v>0</v>
      </c>
      <c r="P3507" s="14">
        <f>F3507*$F$10</f>
        <v>135.20000000000002</v>
      </c>
      <c r="Q3507" s="14">
        <f>G3507*$G$10</f>
        <v>0</v>
      </c>
      <c r="R3507" s="14">
        <f>H3507*$H$10</f>
        <v>0</v>
      </c>
      <c r="S3507" s="14">
        <f>(N3507/100)*(I3507*$I$10)+(N3507/100)*(J3507*$J$10)</f>
        <v>93.6</v>
      </c>
      <c r="T3507" s="14">
        <f>(O3507/100)*(K3507*$J$10)</f>
        <v>0</v>
      </c>
      <c r="U3507" s="14">
        <f>(P3507/100)*(K3507*$K$10)+(P3507/100)*(L3507*$L$10)</f>
        <v>212.94000000000003</v>
      </c>
      <c r="V3507" s="14">
        <f>(Q3507/100)*(L3507*$L$10)</f>
        <v>0</v>
      </c>
      <c r="W3507" s="14">
        <f>(R3507/100)*(K3507*$K$10)+(R3507/100)*(L3507*$L$10)</f>
        <v>0</v>
      </c>
      <c r="X3507" s="14">
        <f t="shared" si="1096"/>
        <v>156</v>
      </c>
      <c r="Y3507" s="14">
        <f t="shared" si="1097"/>
        <v>0</v>
      </c>
      <c r="Z3507" s="14">
        <f t="shared" si="1098"/>
        <v>348.14000000000004</v>
      </c>
      <c r="AA3507" s="14">
        <f t="shared" si="1099"/>
        <v>0</v>
      </c>
      <c r="AB3507" s="14">
        <f t="shared" si="1095"/>
        <v>0</v>
      </c>
      <c r="AC3507" s="15">
        <f t="shared" si="1094"/>
        <v>504.1</v>
      </c>
      <c r="AD3507" s="48">
        <f>(ROUND(AC3507-AC3500,1)/AC3500)</f>
        <v>0.29256410256410254</v>
      </c>
      <c r="AE3507" s="113"/>
      <c r="AF3507" s="60"/>
    </row>
    <row r="3508" spans="1:32">
      <c r="A3508" s="99" t="s">
        <v>846</v>
      </c>
      <c r="B3508" s="87"/>
      <c r="C3508" s="21" t="s">
        <v>3</v>
      </c>
      <c r="D3508" s="12">
        <v>52</v>
      </c>
      <c r="E3508" s="12">
        <v>0</v>
      </c>
      <c r="F3508" s="12">
        <v>0</v>
      </c>
      <c r="G3508" s="12">
        <v>104</v>
      </c>
      <c r="H3508" s="12">
        <v>0</v>
      </c>
      <c r="I3508" s="13">
        <v>70</v>
      </c>
      <c r="J3508" s="13">
        <v>30</v>
      </c>
      <c r="K3508" s="13">
        <v>0</v>
      </c>
      <c r="L3508" s="13">
        <v>105</v>
      </c>
      <c r="M3508" s="13">
        <v>0</v>
      </c>
      <c r="N3508" s="14">
        <f>D3508*$D$11</f>
        <v>62.4</v>
      </c>
      <c r="O3508" s="14">
        <f>E3508*$E$11</f>
        <v>0</v>
      </c>
      <c r="P3508" s="14">
        <f>F3508*$F$11</f>
        <v>0</v>
      </c>
      <c r="Q3508" s="14">
        <f>G3508*$G$11</f>
        <v>135.20000000000002</v>
      </c>
      <c r="R3508" s="14">
        <f>H3508*$H$11</f>
        <v>0</v>
      </c>
      <c r="S3508" s="14">
        <f>(N3508/100)*(I3508*$I$11)+(N3508/100)*(J3508*$J$11)</f>
        <v>93.6</v>
      </c>
      <c r="T3508" s="14">
        <f>(O3508/100)*(K3508*$K$11)</f>
        <v>0</v>
      </c>
      <c r="U3508" s="14">
        <f>(P3508/100)*(K3508*$K$11)+(P3508/100)*(L3508*$L$11)</f>
        <v>0</v>
      </c>
      <c r="V3508" s="14">
        <f>(Q3508/100)*(L3508*$L$11)</f>
        <v>212.94000000000003</v>
      </c>
      <c r="W3508" s="14">
        <f>(R3508/100)*(K3508*$K$11)+(R3508/100)*(L3508*$L$11)</f>
        <v>0</v>
      </c>
      <c r="X3508" s="14">
        <f t="shared" si="1096"/>
        <v>156</v>
      </c>
      <c r="Y3508" s="14">
        <f t="shared" si="1097"/>
        <v>0</v>
      </c>
      <c r="Z3508" s="14">
        <f t="shared" si="1098"/>
        <v>0</v>
      </c>
      <c r="AA3508" s="14">
        <f t="shared" si="1099"/>
        <v>348.14000000000004</v>
      </c>
      <c r="AB3508" s="14">
        <f t="shared" si="1095"/>
        <v>0</v>
      </c>
      <c r="AC3508" s="15">
        <f t="shared" si="1094"/>
        <v>504.1</v>
      </c>
      <c r="AD3508" s="48">
        <f>(ROUND(AC3508-AC3500,1)/AC3500)</f>
        <v>0.29256410256410254</v>
      </c>
      <c r="AE3508" s="113"/>
      <c r="AF3508" s="60"/>
    </row>
    <row r="3509" spans="1:32">
      <c r="A3509" s="99" t="s">
        <v>847</v>
      </c>
      <c r="B3509" s="87"/>
      <c r="C3509" s="21" t="s">
        <v>4</v>
      </c>
      <c r="D3509" s="12">
        <v>52</v>
      </c>
      <c r="E3509" s="12">
        <v>0</v>
      </c>
      <c r="F3509" s="12">
        <v>0</v>
      </c>
      <c r="G3509" s="12">
        <v>0</v>
      </c>
      <c r="H3509" s="12">
        <v>104</v>
      </c>
      <c r="I3509" s="13">
        <v>70</v>
      </c>
      <c r="J3509" s="13">
        <v>30</v>
      </c>
      <c r="K3509" s="13">
        <v>52.5</v>
      </c>
      <c r="L3509" s="13">
        <v>52.5</v>
      </c>
      <c r="M3509" s="13">
        <v>0</v>
      </c>
      <c r="N3509" s="14">
        <f>D3509*$D$12</f>
        <v>62.4</v>
      </c>
      <c r="O3509" s="14">
        <f>E3509*$E$12</f>
        <v>0</v>
      </c>
      <c r="P3509" s="14">
        <f>F3509*$F$12</f>
        <v>0</v>
      </c>
      <c r="Q3509" s="14">
        <f>G3509*$G$12</f>
        <v>0</v>
      </c>
      <c r="R3509" s="14">
        <f>H3509*$H$12</f>
        <v>135.20000000000002</v>
      </c>
      <c r="S3509" s="14">
        <f>(N3509/100)*(I3509*$I$12)+(N3509/100)*(J3509*$J$12)</f>
        <v>93.6</v>
      </c>
      <c r="T3509" s="14">
        <f>(O3509/100)*(K3509*$K$12)</f>
        <v>0</v>
      </c>
      <c r="U3509" s="14">
        <f>(P3509/100)*(K3509*$K$12)+(P3509/100)*(L3509*$L$12)</f>
        <v>0</v>
      </c>
      <c r="V3509" s="14">
        <f>(Q3509/100)*(L3509*$L$12)</f>
        <v>0</v>
      </c>
      <c r="W3509" s="14">
        <f>(R3509/100)*(K3509*$K$12)+(R3509/100)*(L3509*$L$12)</f>
        <v>212.94000000000003</v>
      </c>
      <c r="X3509" s="14">
        <f t="shared" si="1096"/>
        <v>156</v>
      </c>
      <c r="Y3509" s="14">
        <f t="shared" si="1097"/>
        <v>0</v>
      </c>
      <c r="Z3509" s="14">
        <f t="shared" si="1098"/>
        <v>0</v>
      </c>
      <c r="AA3509" s="14">
        <f t="shared" si="1099"/>
        <v>0</v>
      </c>
      <c r="AB3509" s="14">
        <f t="shared" si="1095"/>
        <v>348.14000000000004</v>
      </c>
      <c r="AC3509" s="15">
        <f t="shared" si="1094"/>
        <v>504.1</v>
      </c>
      <c r="AD3509" s="48">
        <f>(ROUND(AC3509-AC3500,1)/AC3500)</f>
        <v>0.29256410256410254</v>
      </c>
      <c r="AE3509" s="113"/>
      <c r="AF3509" s="60"/>
    </row>
    <row r="3510" spans="1:32">
      <c r="A3510" s="99" t="s">
        <v>848</v>
      </c>
      <c r="B3510" s="87"/>
      <c r="C3510" s="21" t="s">
        <v>328</v>
      </c>
      <c r="D3510" s="12">
        <v>104</v>
      </c>
      <c r="E3510" s="12">
        <v>0</v>
      </c>
      <c r="F3510" s="12">
        <v>0</v>
      </c>
      <c r="G3510" s="12">
        <v>0</v>
      </c>
      <c r="H3510" s="12">
        <v>0</v>
      </c>
      <c r="I3510" s="13">
        <v>70</v>
      </c>
      <c r="J3510" s="13">
        <v>30</v>
      </c>
      <c r="K3510" s="13">
        <v>0</v>
      </c>
      <c r="L3510" s="13">
        <v>0</v>
      </c>
      <c r="M3510" s="13">
        <v>80</v>
      </c>
      <c r="N3510" s="14">
        <f>D3510*$D$13</f>
        <v>135.20000000000002</v>
      </c>
      <c r="O3510" s="14">
        <f>E3510*$E$13</f>
        <v>0</v>
      </c>
      <c r="P3510" s="14">
        <f>F3510*$F$13</f>
        <v>0</v>
      </c>
      <c r="Q3510" s="14">
        <f>G3510*$G$13</f>
        <v>0</v>
      </c>
      <c r="R3510" s="14">
        <f>H3510*$H$13</f>
        <v>0</v>
      </c>
      <c r="S3510" s="14">
        <f>(N3510/100)*(I3510*$I$14)+(N3510/100)*(J3510*$J$14)+(N3510/100)*(M3510*$M$14)</f>
        <v>365.04</v>
      </c>
      <c r="T3510" s="14">
        <f>(O3510/100)*(K3510*$K$13)+(O3510/100)*(M3510*$M$13)</f>
        <v>0</v>
      </c>
      <c r="U3510" s="14">
        <f>(P3510/100)*(K3510*$K$13)+(P3510/100)*(L3510*$L$13)+(P3510/100)*(M3510*$M$13)</f>
        <v>0</v>
      </c>
      <c r="V3510" s="14">
        <f>(Q3510/100)*(L3510*$L$13)+(Q3510/100)*(M3510*$M$13)</f>
        <v>0</v>
      </c>
      <c r="W3510" s="14">
        <f>(R3510/100)*(K3510*$K$13)+(R3510/100)*(L3510*$L$13)+(R3510/100)*(M3510*$M$13)</f>
        <v>0</v>
      </c>
      <c r="X3510" s="14">
        <f t="shared" si="1096"/>
        <v>500.24</v>
      </c>
      <c r="Y3510" s="14">
        <f t="shared" si="1097"/>
        <v>0</v>
      </c>
      <c r="Z3510" s="14">
        <f t="shared" si="1098"/>
        <v>0</v>
      </c>
      <c r="AA3510" s="14">
        <f t="shared" si="1099"/>
        <v>0</v>
      </c>
      <c r="AB3510" s="14">
        <f t="shared" si="1095"/>
        <v>0</v>
      </c>
      <c r="AC3510" s="15">
        <f t="shared" si="1094"/>
        <v>500.2</v>
      </c>
      <c r="AD3510" s="48">
        <f>(ROUND(AC3510-AC3500,1)/AC3500)</f>
        <v>0.28256410256410258</v>
      </c>
      <c r="AE3510" s="113"/>
      <c r="AF3510" s="60"/>
    </row>
    <row r="3511" spans="1:32">
      <c r="A3511" s="99" t="s">
        <v>849</v>
      </c>
      <c r="B3511" s="87"/>
      <c r="C3511" s="21" t="s">
        <v>329</v>
      </c>
      <c r="D3511" s="12">
        <v>104</v>
      </c>
      <c r="E3511" s="12">
        <v>0</v>
      </c>
      <c r="F3511" s="12">
        <v>0</v>
      </c>
      <c r="G3511" s="12">
        <v>0</v>
      </c>
      <c r="H3511" s="12">
        <v>0</v>
      </c>
      <c r="I3511" s="13">
        <v>70</v>
      </c>
      <c r="J3511" s="13">
        <v>30</v>
      </c>
      <c r="K3511" s="13">
        <v>80</v>
      </c>
      <c r="L3511" s="13">
        <v>0</v>
      </c>
      <c r="M3511" s="13">
        <v>0</v>
      </c>
      <c r="N3511" s="14">
        <f>D3511*$D$14</f>
        <v>135.20000000000002</v>
      </c>
      <c r="O3511" s="14">
        <f>E3511*$E$14</f>
        <v>0</v>
      </c>
      <c r="P3511" s="14">
        <f>F3511*$F$14</f>
        <v>0</v>
      </c>
      <c r="Q3511" s="14">
        <f>G3511*$G$14</f>
        <v>0</v>
      </c>
      <c r="R3511" s="14">
        <f>H3511*$H$14</f>
        <v>0</v>
      </c>
      <c r="S3511" s="14">
        <f>(N3511/100)*(I3511*$I$14)+(N3511/100)*(J3511*$J$14)+(N3511/100)*(K3511*$K$14)</f>
        <v>365.04</v>
      </c>
      <c r="T3511" s="14">
        <f>(O3511/100)*(K3511*$K$14)</f>
        <v>0</v>
      </c>
      <c r="U3511" s="14">
        <f>(P3511/100)*(K3511*$K$14)+(P3511/100)*(L3511*$L$14)</f>
        <v>0</v>
      </c>
      <c r="V3511" s="14">
        <f>(Q3511/100)*(L3511*$L$14)</f>
        <v>0</v>
      </c>
      <c r="W3511" s="14">
        <f>(R3511/100)*(K3511*$L$14)+(R3511/100)*(L3511*$M$14)</f>
        <v>0</v>
      </c>
      <c r="X3511" s="14">
        <f t="shared" si="1096"/>
        <v>500.24</v>
      </c>
      <c r="Y3511" s="14">
        <f t="shared" si="1097"/>
        <v>0</v>
      </c>
      <c r="Z3511" s="14">
        <f t="shared" si="1098"/>
        <v>0</v>
      </c>
      <c r="AA3511" s="14">
        <f t="shared" si="1099"/>
        <v>0</v>
      </c>
      <c r="AB3511" s="14">
        <f t="shared" si="1095"/>
        <v>0</v>
      </c>
      <c r="AC3511" s="15">
        <f t="shared" si="1094"/>
        <v>500.2</v>
      </c>
      <c r="AD3511" s="48">
        <f>(ROUND(AC3511-AC3500,1)/AC3500)</f>
        <v>0.28256410256410258</v>
      </c>
      <c r="AE3511" s="113"/>
      <c r="AF3511" s="60"/>
    </row>
    <row r="3512" spans="1:32">
      <c r="A3512" s="99"/>
      <c r="B3512" s="87"/>
      <c r="C3512" s="21" t="s">
        <v>330</v>
      </c>
      <c r="D3512" s="12">
        <v>104</v>
      </c>
      <c r="E3512" s="12">
        <v>0</v>
      </c>
      <c r="F3512" s="12">
        <v>0</v>
      </c>
      <c r="G3512" s="12">
        <v>0</v>
      </c>
      <c r="H3512" s="12">
        <v>0</v>
      </c>
      <c r="I3512" s="13">
        <v>70</v>
      </c>
      <c r="J3512" s="13">
        <v>30</v>
      </c>
      <c r="K3512" s="13">
        <v>0</v>
      </c>
      <c r="L3512" s="13">
        <v>80</v>
      </c>
      <c r="M3512" s="13">
        <v>0</v>
      </c>
      <c r="N3512" s="14">
        <f>D3512*$D$15</f>
        <v>135.20000000000002</v>
      </c>
      <c r="O3512" s="14">
        <f>E3512*$E$15</f>
        <v>0</v>
      </c>
      <c r="P3512" s="14">
        <f>F3512*$F$15</f>
        <v>0</v>
      </c>
      <c r="Q3512" s="14">
        <f>G3512*$G$15</f>
        <v>0</v>
      </c>
      <c r="R3512" s="14">
        <f>H3512*$H$15</f>
        <v>0</v>
      </c>
      <c r="S3512" s="14">
        <f>(N3512/100)*(I3512*$I$15)+(N3512/100)*(J3512*$J$15)+(N3512/100)*(L3512*$L$15)</f>
        <v>365.04</v>
      </c>
      <c r="T3512" s="14">
        <f>(O3512/100)*(K3512*$K$15)</f>
        <v>0</v>
      </c>
      <c r="U3512" s="14">
        <f>(P3512/100)*(K3512*$K$15)+(P3512/100)*(L3512*$L$15)</f>
        <v>0</v>
      </c>
      <c r="V3512" s="14">
        <f>(Q3512/100)*(L3512*$L$15)</f>
        <v>0</v>
      </c>
      <c r="W3512" s="14">
        <f>(R3512/100)*(K3512*$K$15)+(R3512/100)*(L3512*$L$15)</f>
        <v>0</v>
      </c>
      <c r="X3512" s="14">
        <f t="shared" si="1096"/>
        <v>500.24</v>
      </c>
      <c r="Y3512" s="14">
        <f t="shared" si="1097"/>
        <v>0</v>
      </c>
      <c r="Z3512" s="14">
        <f t="shared" si="1098"/>
        <v>0</v>
      </c>
      <c r="AA3512" s="14">
        <f t="shared" si="1099"/>
        <v>0</v>
      </c>
      <c r="AB3512" s="14">
        <f t="shared" si="1095"/>
        <v>0</v>
      </c>
      <c r="AC3512" s="15">
        <f t="shared" si="1094"/>
        <v>500.2</v>
      </c>
      <c r="AD3512" s="48">
        <f>(ROUND(AC3512-AC3500,1)/AC3500)</f>
        <v>0.28256410256410258</v>
      </c>
      <c r="AE3512" s="113"/>
      <c r="AF3512" s="60"/>
    </row>
    <row r="3513" spans="1:32">
      <c r="A3513" s="99"/>
      <c r="B3513" s="87"/>
      <c r="C3513" s="21" t="s">
        <v>326</v>
      </c>
      <c r="D3513" s="12">
        <v>104</v>
      </c>
      <c r="E3513" s="12">
        <v>0</v>
      </c>
      <c r="F3513" s="12">
        <v>0</v>
      </c>
      <c r="G3513" s="12">
        <v>0</v>
      </c>
      <c r="H3513" s="12">
        <v>0</v>
      </c>
      <c r="I3513" s="13">
        <v>70</v>
      </c>
      <c r="J3513" s="13">
        <v>68</v>
      </c>
      <c r="K3513" s="13">
        <v>0</v>
      </c>
      <c r="L3513" s="13">
        <v>0</v>
      </c>
      <c r="M3513" s="13">
        <v>0</v>
      </c>
      <c r="N3513" s="14">
        <f>D3513*$D$16</f>
        <v>135.20000000000002</v>
      </c>
      <c r="O3513" s="14">
        <f>E3513*$E$16</f>
        <v>0</v>
      </c>
      <c r="P3513" s="14">
        <f>F3513*$F$16</f>
        <v>0</v>
      </c>
      <c r="Q3513" s="14">
        <f>G3513*$G$16</f>
        <v>0</v>
      </c>
      <c r="R3513" s="14">
        <f>H3513*$H$16</f>
        <v>0</v>
      </c>
      <c r="S3513" s="14">
        <f>(N3513/100)*(I3513*$I$16)+(N3513/100)*(J3513*$J$16)</f>
        <v>306.09280000000001</v>
      </c>
      <c r="T3513" s="14">
        <f>(O3513/100)*(K3513*$K$16)</f>
        <v>0</v>
      </c>
      <c r="U3513" s="14">
        <f>(P3513/100)*(K3513*$K$16)+(P3513/100)*(L3513*$L$16)</f>
        <v>0</v>
      </c>
      <c r="V3513" s="14">
        <f>(Q3513/100)*(L3513*$L$16)</f>
        <v>0</v>
      </c>
      <c r="W3513" s="14">
        <f>(R3513/100)*(K3513*$K$16)+(R3513/100)*(L3513*$L$16)</f>
        <v>0</v>
      </c>
      <c r="X3513" s="14">
        <f t="shared" si="1096"/>
        <v>441.29280000000006</v>
      </c>
      <c r="Y3513" s="14">
        <f t="shared" si="1097"/>
        <v>0</v>
      </c>
      <c r="Z3513" s="14">
        <f t="shared" si="1098"/>
        <v>0</v>
      </c>
      <c r="AA3513" s="14">
        <f t="shared" si="1099"/>
        <v>0</v>
      </c>
      <c r="AB3513" s="14">
        <f t="shared" si="1095"/>
        <v>0</v>
      </c>
      <c r="AC3513" s="15">
        <f t="shared" si="1094"/>
        <v>441.3</v>
      </c>
      <c r="AD3513" s="48">
        <f>(ROUND(AC3513-AC3500,1)/AC3500)</f>
        <v>0.13153846153846152</v>
      </c>
      <c r="AE3513" s="113"/>
      <c r="AF3513" s="60"/>
    </row>
    <row r="3514" spans="1:32">
      <c r="A3514" s="99"/>
      <c r="B3514" s="87"/>
      <c r="C3514" s="21" t="s">
        <v>327</v>
      </c>
      <c r="D3514" s="12">
        <v>104</v>
      </c>
      <c r="E3514" s="12">
        <v>0</v>
      </c>
      <c r="F3514" s="12">
        <v>0</v>
      </c>
      <c r="G3514" s="12">
        <v>0</v>
      </c>
      <c r="H3514" s="12">
        <v>0</v>
      </c>
      <c r="I3514" s="13">
        <v>98</v>
      </c>
      <c r="J3514" s="13">
        <v>30</v>
      </c>
      <c r="K3514" s="13">
        <v>0</v>
      </c>
      <c r="L3514" s="13">
        <v>0</v>
      </c>
      <c r="M3514" s="13">
        <v>0</v>
      </c>
      <c r="N3514" s="14">
        <f>D3514*$D$17</f>
        <v>135.20000000000002</v>
      </c>
      <c r="O3514" s="14">
        <f>E3514*$E$17</f>
        <v>0</v>
      </c>
      <c r="P3514" s="14">
        <f>F3514*$F$17</f>
        <v>0</v>
      </c>
      <c r="Q3514" s="14">
        <f>G3514*$G$17</f>
        <v>0</v>
      </c>
      <c r="R3514" s="14">
        <f>H3514*$H$17</f>
        <v>0</v>
      </c>
      <c r="S3514" s="14">
        <f>(N3514/100)*(I3514*$I$17)+(N3514/100)*(J3514*$J$17)</f>
        <v>345.30079999999998</v>
      </c>
      <c r="T3514" s="14">
        <f>(O3514/100)*(K3514*$K$17)</f>
        <v>0</v>
      </c>
      <c r="U3514" s="14">
        <f>(P3514/100)*(K3514*$K$17)+(P3514/100)*(L3514*$L$17)</f>
        <v>0</v>
      </c>
      <c r="V3514" s="14">
        <f>(Q3514/100)*(L3514*$L$17)</f>
        <v>0</v>
      </c>
      <c r="W3514" s="14">
        <f>(R3514/100)*(K3514*$K$17)+(R3514/100)*(L3514*$L$17)</f>
        <v>0</v>
      </c>
      <c r="X3514" s="14">
        <f t="shared" si="1096"/>
        <v>480.50080000000003</v>
      </c>
      <c r="Y3514" s="14">
        <f t="shared" si="1097"/>
        <v>0</v>
      </c>
      <c r="Z3514" s="14">
        <f t="shared" si="1098"/>
        <v>0</v>
      </c>
      <c r="AA3514" s="14">
        <f t="shared" si="1099"/>
        <v>0</v>
      </c>
      <c r="AB3514" s="14">
        <f t="shared" si="1095"/>
        <v>0</v>
      </c>
      <c r="AC3514" s="15">
        <f t="shared" si="1094"/>
        <v>480.5</v>
      </c>
      <c r="AD3514" s="48">
        <f>(ROUND(AC3514-AC3500,1)/AC3500)</f>
        <v>0.23205128205128206</v>
      </c>
      <c r="AE3514" s="113"/>
      <c r="AF3514" s="60"/>
    </row>
    <row r="3515" spans="1:32">
      <c r="A3515" s="106" t="s">
        <v>0</v>
      </c>
      <c r="B3515" s="88" t="s">
        <v>160</v>
      </c>
      <c r="C3515" s="50" t="s">
        <v>244</v>
      </c>
      <c r="D3515" s="11">
        <v>102</v>
      </c>
      <c r="E3515" s="11">
        <v>0</v>
      </c>
      <c r="F3515" s="11">
        <v>0</v>
      </c>
      <c r="G3515" s="11">
        <v>0</v>
      </c>
      <c r="H3515" s="11">
        <v>0</v>
      </c>
      <c r="I3515" s="51">
        <v>50</v>
      </c>
      <c r="J3515" s="51">
        <v>50</v>
      </c>
      <c r="K3515" s="51">
        <v>0</v>
      </c>
      <c r="L3515" s="51">
        <v>0</v>
      </c>
      <c r="M3515" s="51">
        <v>0</v>
      </c>
      <c r="N3515" s="52">
        <f>D3515*$D$3</f>
        <v>153</v>
      </c>
      <c r="O3515" s="52">
        <f>E3515*$E$3</f>
        <v>0</v>
      </c>
      <c r="P3515" s="52">
        <f>F3515*$F$3</f>
        <v>0</v>
      </c>
      <c r="Q3515" s="52">
        <f>G3515*$G$3</f>
        <v>0</v>
      </c>
      <c r="R3515" s="52">
        <f>H3515*$H$3</f>
        <v>0</v>
      </c>
      <c r="S3515" s="52">
        <f>(N3515/100)*(I3515*$I$3)+(N3515/100)*(J3515*$J$3)</f>
        <v>229.5</v>
      </c>
      <c r="T3515" s="52">
        <f>(O3515/100)*(K3515*$K$3)</f>
        <v>0</v>
      </c>
      <c r="U3515" s="52">
        <f>(P3515/100)*(K3515*$K$3)+(P3515/100)*(L3515*$L$3)</f>
        <v>0</v>
      </c>
      <c r="V3515" s="52">
        <f>(Q3515/100)*(L3515*$L$3)</f>
        <v>0</v>
      </c>
      <c r="W3515" s="52">
        <f>(R3515/100)*(K3515*$K$3)+(R3515/100)*(L3515*$L$3)</f>
        <v>0</v>
      </c>
      <c r="X3515" s="52">
        <f t="shared" si="1096"/>
        <v>382.5</v>
      </c>
      <c r="Y3515" s="52">
        <f t="shared" si="1097"/>
        <v>0</v>
      </c>
      <c r="Z3515" s="52">
        <f t="shared" si="1098"/>
        <v>0</v>
      </c>
      <c r="AA3515" s="52">
        <f t="shared" si="1099"/>
        <v>0</v>
      </c>
      <c r="AB3515" s="52">
        <f t="shared" si="1095"/>
        <v>0</v>
      </c>
      <c r="AC3515" s="53">
        <f>ROUND(X3515+Y3515+Z3515+AA3515+AB3515,1)</f>
        <v>382.5</v>
      </c>
      <c r="AD3515" s="58">
        <v>0</v>
      </c>
      <c r="AE3515" s="113" t="s">
        <v>814</v>
      </c>
      <c r="AF3515" s="60"/>
    </row>
    <row r="3516" spans="1:32">
      <c r="A3516" s="99" t="s">
        <v>815</v>
      </c>
      <c r="B3516" s="89">
        <v>12</v>
      </c>
      <c r="C3516" s="21" t="s">
        <v>325</v>
      </c>
      <c r="D3516" s="12">
        <v>102</v>
      </c>
      <c r="E3516" s="12">
        <v>0</v>
      </c>
      <c r="F3516" s="12">
        <v>0</v>
      </c>
      <c r="G3516" s="12">
        <v>0</v>
      </c>
      <c r="H3516" s="12">
        <v>0</v>
      </c>
      <c r="I3516" s="13">
        <v>71</v>
      </c>
      <c r="J3516" s="13">
        <v>71</v>
      </c>
      <c r="K3516" s="13">
        <v>0</v>
      </c>
      <c r="L3516" s="13">
        <v>0</v>
      </c>
      <c r="M3516" s="13">
        <v>0</v>
      </c>
      <c r="N3516" s="14">
        <f>D3516*$D$4</f>
        <v>132.6</v>
      </c>
      <c r="O3516" s="14">
        <f>E3516*$E$4</f>
        <v>0</v>
      </c>
      <c r="P3516" s="14">
        <f>F3516*$F$4</f>
        <v>0</v>
      </c>
      <c r="Q3516" s="14">
        <f>G3516*$G$4</f>
        <v>0</v>
      </c>
      <c r="R3516" s="14">
        <f>H3516*$H$4</f>
        <v>0</v>
      </c>
      <c r="S3516" s="14">
        <f>(N3516/100)*(I3516*$I$4)+(N3516/100)*(J3516*$J$4)</f>
        <v>338.92559999999997</v>
      </c>
      <c r="T3516" s="14">
        <f>(O3516/100)*(K3516*$K$4)</f>
        <v>0</v>
      </c>
      <c r="U3516" s="14">
        <f>(P3516/100)*(K3516*$K$4)+(P3516/100)*(L3516*$L$4)</f>
        <v>0</v>
      </c>
      <c r="V3516" s="14">
        <f>(Q3516/100)*(L3516*$L$4)</f>
        <v>0</v>
      </c>
      <c r="W3516" s="14">
        <f>(R3516/100)*(K3516*$K$4)+(R3516/100)*(L3516*$L$4)</f>
        <v>0</v>
      </c>
      <c r="X3516" s="14">
        <f t="shared" si="1096"/>
        <v>471.52559999999994</v>
      </c>
      <c r="Y3516" s="14">
        <f t="shared" si="1097"/>
        <v>0</v>
      </c>
      <c r="Z3516" s="14">
        <f t="shared" si="1098"/>
        <v>0</v>
      </c>
      <c r="AA3516" s="14">
        <f t="shared" si="1099"/>
        <v>0</v>
      </c>
      <c r="AB3516" s="14">
        <f t="shared" ref="AB3516:AB3532" si="1100">R3516+W3516</f>
        <v>0</v>
      </c>
      <c r="AC3516" s="15">
        <f>ROUND(X3516+Y3516+Z3516+AA3516+AB3516,1)</f>
        <v>471.5</v>
      </c>
      <c r="AD3516" s="48">
        <f>(ROUND(AC3516-AC3515,1)/AC3515)</f>
        <v>0.23267973856209151</v>
      </c>
      <c r="AE3516" s="113"/>
      <c r="AF3516" s="60"/>
    </row>
    <row r="3517" spans="1:32">
      <c r="A3517" s="99" t="s">
        <v>816</v>
      </c>
      <c r="B3517" s="89">
        <v>12</v>
      </c>
      <c r="C3517" s="21" t="s">
        <v>850</v>
      </c>
      <c r="D3517" s="12">
        <v>102</v>
      </c>
      <c r="E3517" s="12">
        <v>0</v>
      </c>
      <c r="F3517" s="12">
        <v>0</v>
      </c>
      <c r="G3517" s="12">
        <v>0</v>
      </c>
      <c r="H3517" s="12">
        <v>0</v>
      </c>
      <c r="I3517" s="13">
        <v>50</v>
      </c>
      <c r="J3517" s="13">
        <v>50</v>
      </c>
      <c r="K3517" s="13">
        <v>0</v>
      </c>
      <c r="L3517" s="13">
        <v>0</v>
      </c>
      <c r="M3517" s="13">
        <v>0</v>
      </c>
      <c r="N3517" s="14">
        <f>D3517*$D$5</f>
        <v>142.79999999999998</v>
      </c>
      <c r="O3517" s="14">
        <f>E3517*$E$5</f>
        <v>0</v>
      </c>
      <c r="P3517" s="14">
        <f>F3517*$F$5</f>
        <v>0</v>
      </c>
      <c r="Q3517" s="14">
        <f>G3517*$G$5</f>
        <v>0</v>
      </c>
      <c r="R3517" s="14">
        <f>H3517*$H$5</f>
        <v>0</v>
      </c>
      <c r="S3517" s="14">
        <f>(N3517/100)*(I3517*$I$5)+(N3517/100)*(J3517*$J$5)</f>
        <v>214.2</v>
      </c>
      <c r="T3517" s="14">
        <f>(O3517/100)*(K3517*$K$5)</f>
        <v>0</v>
      </c>
      <c r="U3517" s="14">
        <f>(P3517/100)*(K3517*$K$5)+(P3517/100)*(L3517*$L$5)</f>
        <v>0</v>
      </c>
      <c r="V3517" s="14">
        <f>(Q3517/100)*(L3517*$L$5)</f>
        <v>0</v>
      </c>
      <c r="W3517" s="14">
        <f>(R3517/100)*(K3517*$K$5)+(R3517/100)*(L3517*$L$5)</f>
        <v>0</v>
      </c>
      <c r="X3517" s="14">
        <f t="shared" si="1096"/>
        <v>357</v>
      </c>
      <c r="Y3517" s="14">
        <f t="shared" si="1097"/>
        <v>0</v>
      </c>
      <c r="Z3517" s="14">
        <f t="shared" si="1098"/>
        <v>0</v>
      </c>
      <c r="AA3517" s="14">
        <f t="shared" si="1099"/>
        <v>0</v>
      </c>
      <c r="AB3517" s="14">
        <f t="shared" si="1100"/>
        <v>0</v>
      </c>
      <c r="AC3517" s="15">
        <f t="shared" ref="AC3517:AC3530" si="1101">ROUND(X3517+Y3517+Z3517+AA3517+AB3517,1)</f>
        <v>357</v>
      </c>
      <c r="AD3517" s="48">
        <f>(ROUND(AC3517-AC3515,1)/AC3515)</f>
        <v>-6.6666666666666666E-2</v>
      </c>
      <c r="AE3517" s="113"/>
      <c r="AF3517" s="60"/>
    </row>
    <row r="3518" spans="1:32">
      <c r="A3518" s="99" t="s">
        <v>817</v>
      </c>
      <c r="B3518" s="89">
        <v>0</v>
      </c>
      <c r="C3518" s="21" t="s">
        <v>338</v>
      </c>
      <c r="D3518" s="12">
        <v>102</v>
      </c>
      <c r="E3518" s="12">
        <v>0</v>
      </c>
      <c r="F3518" s="12">
        <v>0</v>
      </c>
      <c r="G3518" s="12">
        <v>0</v>
      </c>
      <c r="H3518" s="12">
        <v>0</v>
      </c>
      <c r="I3518" s="13">
        <v>50</v>
      </c>
      <c r="J3518" s="13">
        <v>50</v>
      </c>
      <c r="K3518" s="13">
        <v>0</v>
      </c>
      <c r="L3518" s="13">
        <v>0</v>
      </c>
      <c r="M3518" s="13">
        <v>0</v>
      </c>
      <c r="N3518" s="14">
        <f>D3518*$D$6</f>
        <v>142.79999999999998</v>
      </c>
      <c r="O3518" s="14">
        <f>E3518*$E$6</f>
        <v>0</v>
      </c>
      <c r="P3518" s="14">
        <f>F3518*$F$6</f>
        <v>0</v>
      </c>
      <c r="Q3518" s="14">
        <f>G3518*$G$6</f>
        <v>0</v>
      </c>
      <c r="R3518" s="14">
        <f>H3518*$H$6</f>
        <v>0</v>
      </c>
      <c r="S3518" s="14">
        <f>(N3518/100)*(I3518*$I$6)+(N3518/100)*(J3518*$J$6)</f>
        <v>214.2</v>
      </c>
      <c r="T3518" s="14">
        <f>(O3518/100)*(K3518*$K$6)</f>
        <v>0</v>
      </c>
      <c r="U3518" s="14">
        <f>(P3518/100)*(K3518*$K$6)+(P3518/100)*(L3518*$L$6)</f>
        <v>0</v>
      </c>
      <c r="V3518" s="14">
        <f>(Q3518/100)*(L3518*$L$6)</f>
        <v>0</v>
      </c>
      <c r="W3518" s="14">
        <f>(R3518/100)*(K3518*$K$6)+(R3518/100)*(L3518*$L$6)</f>
        <v>0</v>
      </c>
      <c r="X3518" s="14">
        <f t="shared" si="1096"/>
        <v>357</v>
      </c>
      <c r="Y3518" s="14">
        <f t="shared" si="1097"/>
        <v>0</v>
      </c>
      <c r="Z3518" s="14">
        <f t="shared" si="1098"/>
        <v>0</v>
      </c>
      <c r="AA3518" s="14">
        <f t="shared" si="1099"/>
        <v>0</v>
      </c>
      <c r="AB3518" s="14">
        <f t="shared" si="1100"/>
        <v>0</v>
      </c>
      <c r="AC3518" s="15">
        <f t="shared" si="1101"/>
        <v>357</v>
      </c>
      <c r="AD3518" s="48">
        <f>(ROUND(AC3518-AC3515,1)/AC3515)</f>
        <v>-6.6666666666666666E-2</v>
      </c>
      <c r="AE3518" s="113"/>
      <c r="AF3518" s="60"/>
    </row>
    <row r="3519" spans="1:32">
      <c r="A3519" s="99" t="s">
        <v>818</v>
      </c>
      <c r="B3519" s="89">
        <v>0</v>
      </c>
      <c r="C3519" s="21" t="s">
        <v>339</v>
      </c>
      <c r="D3519" s="12">
        <v>102</v>
      </c>
      <c r="E3519" s="12">
        <v>0</v>
      </c>
      <c r="F3519" s="12">
        <v>0</v>
      </c>
      <c r="G3519" s="12">
        <v>0</v>
      </c>
      <c r="H3519" s="12">
        <v>0</v>
      </c>
      <c r="I3519" s="13">
        <v>50</v>
      </c>
      <c r="J3519" s="13">
        <v>50</v>
      </c>
      <c r="K3519" s="13">
        <v>0</v>
      </c>
      <c r="L3519" s="13">
        <v>0</v>
      </c>
      <c r="M3519" s="13">
        <v>0</v>
      </c>
      <c r="N3519" s="14">
        <f>D3519*$D$7</f>
        <v>142.79999999999998</v>
      </c>
      <c r="O3519" s="14">
        <f>E3519*$E$7</f>
        <v>0</v>
      </c>
      <c r="P3519" s="14">
        <f>F3519*$F$7</f>
        <v>0</v>
      </c>
      <c r="Q3519" s="14">
        <f>G3519*$G$7</f>
        <v>0</v>
      </c>
      <c r="R3519" s="14">
        <f>H3519*$H$7</f>
        <v>0</v>
      </c>
      <c r="S3519" s="14">
        <f>(N3519/100)*(I3519*$I$7)+(N3519/100)*(J3519*$J$7)</f>
        <v>214.2</v>
      </c>
      <c r="T3519" s="14">
        <f>(O3519/100)*(K3519*$K$7)</f>
        <v>0</v>
      </c>
      <c r="U3519" s="14">
        <f>(P3519/100)*(K3519*$K$7)+(P3519/100)*(L3519*$L$7)</f>
        <v>0</v>
      </c>
      <c r="V3519" s="14">
        <f>(Q3519/100)*(L3519*$L$7)</f>
        <v>0</v>
      </c>
      <c r="W3519" s="14">
        <f>(R3519/100)*(K3519*$K$7)+(R3519/100)*(L3519*$L$7)</f>
        <v>0</v>
      </c>
      <c r="X3519" s="14">
        <f t="shared" ref="X3519:X3575" si="1102">N3519+S3519</f>
        <v>357</v>
      </c>
      <c r="Y3519" s="14">
        <f t="shared" ref="Y3519:Y3575" si="1103">O3519+T3519</f>
        <v>0</v>
      </c>
      <c r="Z3519" s="14">
        <f t="shared" ref="Z3519:Z3575" si="1104">P3519+U3519</f>
        <v>0</v>
      </c>
      <c r="AA3519" s="14">
        <f t="shared" ref="AA3519:AA3575" si="1105">Q3519+V3519</f>
        <v>0</v>
      </c>
      <c r="AB3519" s="14">
        <f t="shared" si="1100"/>
        <v>0</v>
      </c>
      <c r="AC3519" s="15">
        <f t="shared" si="1101"/>
        <v>357</v>
      </c>
      <c r="AD3519" s="48">
        <f>(ROUND(AC3519-AC3515,1)/AC3515)</f>
        <v>-6.6666666666666666E-2</v>
      </c>
      <c r="AE3519" s="113"/>
      <c r="AF3519" s="60"/>
    </row>
    <row r="3520" spans="1:32">
      <c r="A3520" s="99" t="s">
        <v>667</v>
      </c>
      <c r="B3520" s="89"/>
      <c r="C3520" s="21" t="s">
        <v>340</v>
      </c>
      <c r="D3520" s="12">
        <v>102</v>
      </c>
      <c r="E3520" s="12">
        <v>0</v>
      </c>
      <c r="F3520" s="12">
        <v>0</v>
      </c>
      <c r="G3520" s="12">
        <v>0</v>
      </c>
      <c r="H3520" s="12">
        <v>0</v>
      </c>
      <c r="I3520" s="13">
        <v>50</v>
      </c>
      <c r="J3520" s="13">
        <v>50</v>
      </c>
      <c r="K3520" s="13">
        <v>0</v>
      </c>
      <c r="L3520" s="13">
        <v>0</v>
      </c>
      <c r="M3520" s="13">
        <v>0</v>
      </c>
      <c r="N3520" s="14">
        <f>D3520*$D$8</f>
        <v>142.79999999999998</v>
      </c>
      <c r="O3520" s="14">
        <f>E3520*$E$8</f>
        <v>0</v>
      </c>
      <c r="P3520" s="14">
        <f>F3520*$F$8</f>
        <v>0</v>
      </c>
      <c r="Q3520" s="14">
        <f>G3520*$G$8</f>
        <v>0</v>
      </c>
      <c r="R3520" s="14">
        <f>H3520*$H$8</f>
        <v>0</v>
      </c>
      <c r="S3520" s="14">
        <f>(N3520/100)*(I3520*$I$8)+(N3520/100)*(J3520*$J$8)</f>
        <v>214.2</v>
      </c>
      <c r="T3520" s="14">
        <f>(O3520/100)*(K3520*$K$8)</f>
        <v>0</v>
      </c>
      <c r="U3520" s="14">
        <f>(P3520/100)*(K3520*$K$8)+(P3520/100)*(L3520*$L$8)</f>
        <v>0</v>
      </c>
      <c r="V3520" s="14">
        <f>(Q3520/100)*(L3520*$L$8)</f>
        <v>0</v>
      </c>
      <c r="W3520" s="14">
        <f>(R3520/100)*(K3520*$K$8)+(R3520/100)*(L3520*$L$8)</f>
        <v>0</v>
      </c>
      <c r="X3520" s="14">
        <f t="shared" si="1102"/>
        <v>357</v>
      </c>
      <c r="Y3520" s="14">
        <f t="shared" si="1103"/>
        <v>0</v>
      </c>
      <c r="Z3520" s="14">
        <f t="shared" si="1104"/>
        <v>0</v>
      </c>
      <c r="AA3520" s="14">
        <f t="shared" si="1105"/>
        <v>0</v>
      </c>
      <c r="AB3520" s="14">
        <f t="shared" si="1100"/>
        <v>0</v>
      </c>
      <c r="AC3520" s="15">
        <f t="shared" si="1101"/>
        <v>357</v>
      </c>
      <c r="AD3520" s="48">
        <f>(ROUND(AC3520-AC3515,1)/AC3515)</f>
        <v>-6.6666666666666666E-2</v>
      </c>
      <c r="AE3520" s="113"/>
      <c r="AF3520" s="60"/>
    </row>
    <row r="3521" spans="1:32">
      <c r="A3521" s="99" t="s">
        <v>606</v>
      </c>
      <c r="B3521" s="89"/>
      <c r="C3521" s="21" t="s">
        <v>1</v>
      </c>
      <c r="D3521" s="12">
        <v>51</v>
      </c>
      <c r="E3521" s="12">
        <v>102</v>
      </c>
      <c r="F3521" s="12">
        <v>0</v>
      </c>
      <c r="G3521" s="12">
        <v>0</v>
      </c>
      <c r="H3521" s="12">
        <v>0</v>
      </c>
      <c r="I3521" s="13">
        <v>50</v>
      </c>
      <c r="J3521" s="13">
        <v>50</v>
      </c>
      <c r="K3521" s="13">
        <v>105</v>
      </c>
      <c r="L3521" s="13">
        <v>0</v>
      </c>
      <c r="M3521" s="13">
        <v>0</v>
      </c>
      <c r="N3521" s="14">
        <f>D3521*$D$9</f>
        <v>61.199999999999996</v>
      </c>
      <c r="O3521" s="14">
        <f>E3521*$E$9</f>
        <v>132.6</v>
      </c>
      <c r="P3521" s="14">
        <f>F3521*$F$9</f>
        <v>0</v>
      </c>
      <c r="Q3521" s="14">
        <f>G3521*$G$9</f>
        <v>0</v>
      </c>
      <c r="R3521" s="14">
        <f>H3521*$H$9</f>
        <v>0</v>
      </c>
      <c r="S3521" s="14">
        <f>(N3521/100)*(I3521*$I$9)+(N3521/100)*(J3521*$J$9)</f>
        <v>91.8</v>
      </c>
      <c r="T3521" s="14">
        <f>(O3521/100)*(K3521*$K$9)</f>
        <v>208.84499999999997</v>
      </c>
      <c r="U3521" s="14">
        <f>(P3521/100)*(K3521*$K$9)+(P3521/100)*(L3521*$L$9)</f>
        <v>0</v>
      </c>
      <c r="V3521" s="14">
        <f>(Q3521/100)*(L3521*$L$9)</f>
        <v>0</v>
      </c>
      <c r="W3521" s="14">
        <f>(R3521/100)*(K3521*$K$9)+(R3521/100)*(L3521*$L$9)</f>
        <v>0</v>
      </c>
      <c r="X3521" s="14">
        <f t="shared" si="1102"/>
        <v>153</v>
      </c>
      <c r="Y3521" s="14">
        <f t="shared" si="1103"/>
        <v>341.44499999999994</v>
      </c>
      <c r="Z3521" s="14">
        <f t="shared" si="1104"/>
        <v>0</v>
      </c>
      <c r="AA3521" s="14">
        <f t="shared" si="1105"/>
        <v>0</v>
      </c>
      <c r="AB3521" s="14">
        <f t="shared" si="1100"/>
        <v>0</v>
      </c>
      <c r="AC3521" s="15">
        <f t="shared" si="1101"/>
        <v>494.4</v>
      </c>
      <c r="AD3521" s="48">
        <f>(ROUND(AC3521-AC3515,1)/AC3515)</f>
        <v>0.29254901960784313</v>
      </c>
      <c r="AE3521" s="113"/>
      <c r="AF3521" s="60"/>
    </row>
    <row r="3522" spans="1:32">
      <c r="A3522" s="99" t="s">
        <v>845</v>
      </c>
      <c r="B3522" s="89"/>
      <c r="C3522" s="21" t="s">
        <v>2</v>
      </c>
      <c r="D3522" s="12">
        <v>51</v>
      </c>
      <c r="E3522" s="12">
        <v>0</v>
      </c>
      <c r="F3522" s="12">
        <v>102</v>
      </c>
      <c r="G3522" s="12">
        <v>0</v>
      </c>
      <c r="H3522" s="12">
        <v>0</v>
      </c>
      <c r="I3522" s="13">
        <v>50</v>
      </c>
      <c r="J3522" s="13">
        <v>50</v>
      </c>
      <c r="K3522" s="13">
        <v>52.5</v>
      </c>
      <c r="L3522" s="13">
        <v>52.5</v>
      </c>
      <c r="M3522" s="13">
        <v>0</v>
      </c>
      <c r="N3522" s="14">
        <f>D3522*$D$10</f>
        <v>61.199999999999996</v>
      </c>
      <c r="O3522" s="14">
        <f>E3522*$E$10</f>
        <v>0</v>
      </c>
      <c r="P3522" s="14">
        <f>F3522*$F$10</f>
        <v>132.6</v>
      </c>
      <c r="Q3522" s="14">
        <f>G3522*$G$10</f>
        <v>0</v>
      </c>
      <c r="R3522" s="14">
        <f>H3522*$H$10</f>
        <v>0</v>
      </c>
      <c r="S3522" s="14">
        <f>(N3522/100)*(I3522*$I$10)+(N3522/100)*(J3522*$J$10)</f>
        <v>91.8</v>
      </c>
      <c r="T3522" s="14">
        <f>(O3522/100)*(K3522*$J$10)</f>
        <v>0</v>
      </c>
      <c r="U3522" s="14">
        <f>(P3522/100)*(K3522*$K$10)+(P3522/100)*(L3522*$L$10)</f>
        <v>208.84499999999997</v>
      </c>
      <c r="V3522" s="14">
        <f>(Q3522/100)*(L3522*$L$10)</f>
        <v>0</v>
      </c>
      <c r="W3522" s="14">
        <f>(R3522/100)*(K3522*$K$10)+(R3522/100)*(L3522*$L$10)</f>
        <v>0</v>
      </c>
      <c r="X3522" s="14">
        <f t="shared" si="1102"/>
        <v>153</v>
      </c>
      <c r="Y3522" s="14">
        <f t="shared" si="1103"/>
        <v>0</v>
      </c>
      <c r="Z3522" s="14">
        <f t="shared" si="1104"/>
        <v>341.44499999999994</v>
      </c>
      <c r="AA3522" s="14">
        <f t="shared" si="1105"/>
        <v>0</v>
      </c>
      <c r="AB3522" s="14">
        <f t="shared" si="1100"/>
        <v>0</v>
      </c>
      <c r="AC3522" s="15">
        <f t="shared" si="1101"/>
        <v>494.4</v>
      </c>
      <c r="AD3522" s="48">
        <f>(ROUND(AC3522-AC3515,1)/AC3515)</f>
        <v>0.29254901960784313</v>
      </c>
      <c r="AE3522" s="113"/>
      <c r="AF3522" s="60"/>
    </row>
    <row r="3523" spans="1:32">
      <c r="A3523" s="99" t="s">
        <v>846</v>
      </c>
      <c r="B3523" s="89"/>
      <c r="C3523" s="21" t="s">
        <v>3</v>
      </c>
      <c r="D3523" s="12">
        <v>51</v>
      </c>
      <c r="E3523" s="12">
        <v>0</v>
      </c>
      <c r="F3523" s="12">
        <v>0</v>
      </c>
      <c r="G3523" s="12">
        <v>102</v>
      </c>
      <c r="H3523" s="12">
        <v>0</v>
      </c>
      <c r="I3523" s="13">
        <v>50</v>
      </c>
      <c r="J3523" s="13">
        <v>50</v>
      </c>
      <c r="K3523" s="13">
        <v>0</v>
      </c>
      <c r="L3523" s="13">
        <v>105</v>
      </c>
      <c r="M3523" s="13">
        <v>0</v>
      </c>
      <c r="N3523" s="14">
        <f>D3523*$D$11</f>
        <v>61.199999999999996</v>
      </c>
      <c r="O3523" s="14">
        <f>E3523*$E$11</f>
        <v>0</v>
      </c>
      <c r="P3523" s="14">
        <f>F3523*$F$11</f>
        <v>0</v>
      </c>
      <c r="Q3523" s="14">
        <f>G3523*$G$11</f>
        <v>132.6</v>
      </c>
      <c r="R3523" s="14">
        <f>H3523*$H$11</f>
        <v>0</v>
      </c>
      <c r="S3523" s="14">
        <f>(N3523/100)*(I3523*$I$11)+(N3523/100)*(J3523*$J$11)</f>
        <v>91.8</v>
      </c>
      <c r="T3523" s="14">
        <f>(O3523/100)*(K3523*$K$11)</f>
        <v>0</v>
      </c>
      <c r="U3523" s="14">
        <f>(P3523/100)*(K3523*$K$11)+(P3523/100)*(L3523*$L$11)</f>
        <v>0</v>
      </c>
      <c r="V3523" s="14">
        <f>(Q3523/100)*(L3523*$L$11)</f>
        <v>208.84499999999997</v>
      </c>
      <c r="W3523" s="14">
        <f>(R3523/100)*(K3523*$K$11)+(R3523/100)*(L3523*$L$11)</f>
        <v>0</v>
      </c>
      <c r="X3523" s="14">
        <f t="shared" si="1102"/>
        <v>153</v>
      </c>
      <c r="Y3523" s="14">
        <f t="shared" si="1103"/>
        <v>0</v>
      </c>
      <c r="Z3523" s="14">
        <f t="shared" si="1104"/>
        <v>0</v>
      </c>
      <c r="AA3523" s="14">
        <f t="shared" si="1105"/>
        <v>341.44499999999994</v>
      </c>
      <c r="AB3523" s="14">
        <f t="shared" si="1100"/>
        <v>0</v>
      </c>
      <c r="AC3523" s="15">
        <f t="shared" si="1101"/>
        <v>494.4</v>
      </c>
      <c r="AD3523" s="48">
        <f>(ROUND(AC3523-AC3515,1)/AC3515)</f>
        <v>0.29254901960784313</v>
      </c>
      <c r="AE3523" s="113"/>
      <c r="AF3523" s="60"/>
    </row>
    <row r="3524" spans="1:32">
      <c r="A3524" s="99" t="s">
        <v>847</v>
      </c>
      <c r="B3524" s="89"/>
      <c r="C3524" s="21" t="s">
        <v>4</v>
      </c>
      <c r="D3524" s="12">
        <v>51</v>
      </c>
      <c r="E3524" s="12">
        <v>0</v>
      </c>
      <c r="F3524" s="12">
        <v>0</v>
      </c>
      <c r="G3524" s="12">
        <v>0</v>
      </c>
      <c r="H3524" s="12">
        <v>102</v>
      </c>
      <c r="I3524" s="13">
        <v>50</v>
      </c>
      <c r="J3524" s="13">
        <v>50</v>
      </c>
      <c r="K3524" s="13">
        <v>52.5</v>
      </c>
      <c r="L3524" s="13">
        <v>52.5</v>
      </c>
      <c r="M3524" s="13">
        <v>0</v>
      </c>
      <c r="N3524" s="14">
        <f>D3524*$D$12</f>
        <v>61.199999999999996</v>
      </c>
      <c r="O3524" s="14">
        <f>E3524*$E$12</f>
        <v>0</v>
      </c>
      <c r="P3524" s="14">
        <f>F3524*$F$12</f>
        <v>0</v>
      </c>
      <c r="Q3524" s="14">
        <f>G3524*$G$12</f>
        <v>0</v>
      </c>
      <c r="R3524" s="14">
        <f>H3524*$H$12</f>
        <v>132.6</v>
      </c>
      <c r="S3524" s="14">
        <f>(N3524/100)*(I3524*$I$12)+(N3524/100)*(J3524*$J$12)</f>
        <v>91.8</v>
      </c>
      <c r="T3524" s="14">
        <f>(O3524/100)*(K3524*$K$12)</f>
        <v>0</v>
      </c>
      <c r="U3524" s="14">
        <f>(P3524/100)*(K3524*$K$12)+(P3524/100)*(L3524*$L$12)</f>
        <v>0</v>
      </c>
      <c r="V3524" s="14">
        <f>(Q3524/100)*(L3524*$L$12)</f>
        <v>0</v>
      </c>
      <c r="W3524" s="14">
        <f>(R3524/100)*(K3524*$K$12)+(R3524/100)*(L3524*$L$12)</f>
        <v>208.84499999999997</v>
      </c>
      <c r="X3524" s="14">
        <f t="shared" si="1102"/>
        <v>153</v>
      </c>
      <c r="Y3524" s="14">
        <f t="shared" si="1103"/>
        <v>0</v>
      </c>
      <c r="Z3524" s="14">
        <f t="shared" si="1104"/>
        <v>0</v>
      </c>
      <c r="AA3524" s="14">
        <f t="shared" si="1105"/>
        <v>0</v>
      </c>
      <c r="AB3524" s="14">
        <f t="shared" si="1100"/>
        <v>341.44499999999994</v>
      </c>
      <c r="AC3524" s="15">
        <f t="shared" si="1101"/>
        <v>494.4</v>
      </c>
      <c r="AD3524" s="48">
        <f>(ROUND(AC3524-AC3515,1)/AC3515)</f>
        <v>0.29254901960784313</v>
      </c>
      <c r="AE3524" s="113"/>
      <c r="AF3524" s="60"/>
    </row>
    <row r="3525" spans="1:32">
      <c r="A3525" s="99" t="s">
        <v>848</v>
      </c>
      <c r="B3525" s="89"/>
      <c r="C3525" s="21" t="s">
        <v>328</v>
      </c>
      <c r="D3525" s="12">
        <v>102</v>
      </c>
      <c r="E3525" s="12">
        <v>0</v>
      </c>
      <c r="F3525" s="12">
        <v>0</v>
      </c>
      <c r="G3525" s="12">
        <v>0</v>
      </c>
      <c r="H3525" s="12">
        <v>0</v>
      </c>
      <c r="I3525" s="13">
        <v>50</v>
      </c>
      <c r="J3525" s="13">
        <v>50</v>
      </c>
      <c r="K3525" s="13">
        <v>0</v>
      </c>
      <c r="L3525" s="13">
        <v>0</v>
      </c>
      <c r="M3525" s="13">
        <v>80</v>
      </c>
      <c r="N3525" s="14">
        <f>D3525*$D$13</f>
        <v>132.6</v>
      </c>
      <c r="O3525" s="14">
        <f>E3525*$E$13</f>
        <v>0</v>
      </c>
      <c r="P3525" s="14">
        <f>F3525*$F$13</f>
        <v>0</v>
      </c>
      <c r="Q3525" s="14">
        <f>G3525*$G$13</f>
        <v>0</v>
      </c>
      <c r="R3525" s="14">
        <f>H3525*$H$13</f>
        <v>0</v>
      </c>
      <c r="S3525" s="14">
        <f>(N3525/100)*(I3525*$I$14)+(N3525/100)*(J3525*$J$14)+(N3525/100)*(M3525*$M$14)</f>
        <v>358.02</v>
      </c>
      <c r="T3525" s="14">
        <f>(O3525/100)*(K3525*$K$13)+(O3525/100)*(M3525*$M$13)</f>
        <v>0</v>
      </c>
      <c r="U3525" s="14">
        <f>(P3525/100)*(K3525*$K$13)+(P3525/100)*(L3525*$L$13)+(P3525/100)*(M3525*$M$13)</f>
        <v>0</v>
      </c>
      <c r="V3525" s="14">
        <f>(Q3525/100)*(L3525*$L$13)+(Q3525/100)*(M3525*$M$13)</f>
        <v>0</v>
      </c>
      <c r="W3525" s="14">
        <f>(R3525/100)*(K3525*$K$13)+(R3525/100)*(L3525*$L$13)+(R3525/100)*(M3525*$M$13)</f>
        <v>0</v>
      </c>
      <c r="X3525" s="14">
        <f t="shared" si="1102"/>
        <v>490.62</v>
      </c>
      <c r="Y3525" s="14">
        <f t="shared" si="1103"/>
        <v>0</v>
      </c>
      <c r="Z3525" s="14">
        <f t="shared" si="1104"/>
        <v>0</v>
      </c>
      <c r="AA3525" s="14">
        <f t="shared" si="1105"/>
        <v>0</v>
      </c>
      <c r="AB3525" s="14">
        <f t="shared" si="1100"/>
        <v>0</v>
      </c>
      <c r="AC3525" s="15">
        <f t="shared" si="1101"/>
        <v>490.6</v>
      </c>
      <c r="AD3525" s="48">
        <f>(ROUND(AC3525-AC3515,1)/AC3515)</f>
        <v>0.28261437908496728</v>
      </c>
      <c r="AE3525" s="113"/>
      <c r="AF3525" s="60"/>
    </row>
    <row r="3526" spans="1:32">
      <c r="A3526" s="99" t="s">
        <v>849</v>
      </c>
      <c r="B3526" s="89"/>
      <c r="C3526" s="21" t="s">
        <v>329</v>
      </c>
      <c r="D3526" s="12">
        <v>102</v>
      </c>
      <c r="E3526" s="12">
        <v>0</v>
      </c>
      <c r="F3526" s="12">
        <v>0</v>
      </c>
      <c r="G3526" s="12">
        <v>0</v>
      </c>
      <c r="H3526" s="12">
        <v>0</v>
      </c>
      <c r="I3526" s="13">
        <v>50</v>
      </c>
      <c r="J3526" s="13">
        <v>50</v>
      </c>
      <c r="K3526" s="13">
        <v>80</v>
      </c>
      <c r="L3526" s="13">
        <v>0</v>
      </c>
      <c r="M3526" s="13">
        <v>0</v>
      </c>
      <c r="N3526" s="14">
        <f>D3526*$D$14</f>
        <v>132.6</v>
      </c>
      <c r="O3526" s="14">
        <f>E3526*$E$14</f>
        <v>0</v>
      </c>
      <c r="P3526" s="14">
        <f>F3526*$F$14</f>
        <v>0</v>
      </c>
      <c r="Q3526" s="14">
        <f>G3526*$G$14</f>
        <v>0</v>
      </c>
      <c r="R3526" s="14">
        <f>H3526*$H$14</f>
        <v>0</v>
      </c>
      <c r="S3526" s="14">
        <f>(N3526/100)*(I3526*$I$14)+(N3526/100)*(J3526*$J$14)+(N3526/100)*(K3526*$K$14)</f>
        <v>358.02</v>
      </c>
      <c r="T3526" s="14">
        <f>(O3526/100)*(K3526*$K$14)</f>
        <v>0</v>
      </c>
      <c r="U3526" s="14">
        <f>(P3526/100)*(K3526*$K$14)+(P3526/100)*(L3526*$L$14)</f>
        <v>0</v>
      </c>
      <c r="V3526" s="14">
        <f>(Q3526/100)*(L3526*$L$14)</f>
        <v>0</v>
      </c>
      <c r="W3526" s="14">
        <f>(R3526/100)*(K3526*$L$14)+(R3526/100)*(L3526*$M$14)</f>
        <v>0</v>
      </c>
      <c r="X3526" s="14">
        <f t="shared" si="1102"/>
        <v>490.62</v>
      </c>
      <c r="Y3526" s="14">
        <f t="shared" si="1103"/>
        <v>0</v>
      </c>
      <c r="Z3526" s="14">
        <f t="shared" si="1104"/>
        <v>0</v>
      </c>
      <c r="AA3526" s="14">
        <f t="shared" si="1105"/>
        <v>0</v>
      </c>
      <c r="AB3526" s="14">
        <f t="shared" si="1100"/>
        <v>0</v>
      </c>
      <c r="AC3526" s="15">
        <f t="shared" si="1101"/>
        <v>490.6</v>
      </c>
      <c r="AD3526" s="48">
        <f>(ROUND(AC3526-AC3515,1)/AC3515)</f>
        <v>0.28261437908496728</v>
      </c>
      <c r="AE3526" s="113"/>
      <c r="AF3526" s="60"/>
    </row>
    <row r="3527" spans="1:32">
      <c r="A3527" s="99"/>
      <c r="B3527" s="89"/>
      <c r="C3527" s="21" t="s">
        <v>330</v>
      </c>
      <c r="D3527" s="12">
        <v>102</v>
      </c>
      <c r="E3527" s="12">
        <v>0</v>
      </c>
      <c r="F3527" s="12">
        <v>0</v>
      </c>
      <c r="G3527" s="12">
        <v>0</v>
      </c>
      <c r="H3527" s="12">
        <v>0</v>
      </c>
      <c r="I3527" s="13">
        <v>50</v>
      </c>
      <c r="J3527" s="13">
        <v>50</v>
      </c>
      <c r="K3527" s="13">
        <v>0</v>
      </c>
      <c r="L3527" s="13">
        <v>80</v>
      </c>
      <c r="M3527" s="13">
        <v>0</v>
      </c>
      <c r="N3527" s="14">
        <f>D3527*$D$15</f>
        <v>132.6</v>
      </c>
      <c r="O3527" s="14">
        <f>E3527*$E$15</f>
        <v>0</v>
      </c>
      <c r="P3527" s="14">
        <f>F3527*$F$15</f>
        <v>0</v>
      </c>
      <c r="Q3527" s="14">
        <f>G3527*$G$15</f>
        <v>0</v>
      </c>
      <c r="R3527" s="14">
        <f>H3527*$H$15</f>
        <v>0</v>
      </c>
      <c r="S3527" s="14">
        <f>(N3527/100)*(I3527*$I$15)+(N3527/100)*(J3527*$J$15)+(N3527/100)*(L3527*$L$15)</f>
        <v>358.02</v>
      </c>
      <c r="T3527" s="14">
        <f>(O3527/100)*(K3527*$K$15)</f>
        <v>0</v>
      </c>
      <c r="U3527" s="14">
        <f>(P3527/100)*(K3527*$K$15)+(P3527/100)*(L3527*$L$15)</f>
        <v>0</v>
      </c>
      <c r="V3527" s="14">
        <f>(Q3527/100)*(L3527*$L$15)</f>
        <v>0</v>
      </c>
      <c r="W3527" s="14">
        <f>(R3527/100)*(K3527*$K$15)+(R3527/100)*(L3527*$L$15)</f>
        <v>0</v>
      </c>
      <c r="X3527" s="14">
        <f t="shared" si="1102"/>
        <v>490.62</v>
      </c>
      <c r="Y3527" s="14">
        <f t="shared" si="1103"/>
        <v>0</v>
      </c>
      <c r="Z3527" s="14">
        <f t="shared" si="1104"/>
        <v>0</v>
      </c>
      <c r="AA3527" s="14">
        <f t="shared" si="1105"/>
        <v>0</v>
      </c>
      <c r="AB3527" s="14">
        <f t="shared" si="1100"/>
        <v>0</v>
      </c>
      <c r="AC3527" s="15">
        <f t="shared" si="1101"/>
        <v>490.6</v>
      </c>
      <c r="AD3527" s="48">
        <f>(ROUND(AC3527-AC3515,1)/AC3515)</f>
        <v>0.28261437908496728</v>
      </c>
      <c r="AE3527" s="113"/>
      <c r="AF3527" s="60"/>
    </row>
    <row r="3528" spans="1:32">
      <c r="A3528" s="99"/>
      <c r="B3528" s="89"/>
      <c r="C3528" s="21" t="s">
        <v>326</v>
      </c>
      <c r="D3528" s="12">
        <v>102</v>
      </c>
      <c r="E3528" s="12">
        <v>0</v>
      </c>
      <c r="F3528" s="12">
        <v>0</v>
      </c>
      <c r="G3528" s="12">
        <v>0</v>
      </c>
      <c r="H3528" s="12">
        <v>0</v>
      </c>
      <c r="I3528" s="13">
        <v>50</v>
      </c>
      <c r="J3528" s="13">
        <v>82</v>
      </c>
      <c r="K3528" s="13">
        <v>0</v>
      </c>
      <c r="L3528" s="13">
        <v>0</v>
      </c>
      <c r="M3528" s="13">
        <v>0</v>
      </c>
      <c r="N3528" s="14">
        <f>D3528*$D$16</f>
        <v>132.6</v>
      </c>
      <c r="O3528" s="14">
        <f>E3528*$E$16</f>
        <v>0</v>
      </c>
      <c r="P3528" s="14">
        <f>F3528*$F$16</f>
        <v>0</v>
      </c>
      <c r="Q3528" s="14">
        <f>G3528*$G$16</f>
        <v>0</v>
      </c>
      <c r="R3528" s="14">
        <f>H3528*$H$16</f>
        <v>0</v>
      </c>
      <c r="S3528" s="14">
        <f>(N3528/100)*(I3528*$I$16)+(N3528/100)*(J3528*$J$16)</f>
        <v>316.38359999999994</v>
      </c>
      <c r="T3528" s="14">
        <f>(O3528/100)*(K3528*$K$16)</f>
        <v>0</v>
      </c>
      <c r="U3528" s="14">
        <f>(P3528/100)*(K3528*$K$16)+(P3528/100)*(L3528*$L$16)</f>
        <v>0</v>
      </c>
      <c r="V3528" s="14">
        <f>(Q3528/100)*(L3528*$L$16)</f>
        <v>0</v>
      </c>
      <c r="W3528" s="14">
        <f>(R3528/100)*(K3528*$K$16)+(R3528/100)*(L3528*$L$16)</f>
        <v>0</v>
      </c>
      <c r="X3528" s="14">
        <f t="shared" si="1102"/>
        <v>448.98359999999991</v>
      </c>
      <c r="Y3528" s="14">
        <f t="shared" si="1103"/>
        <v>0</v>
      </c>
      <c r="Z3528" s="14">
        <f t="shared" si="1104"/>
        <v>0</v>
      </c>
      <c r="AA3528" s="14">
        <f t="shared" si="1105"/>
        <v>0</v>
      </c>
      <c r="AB3528" s="14">
        <f t="shared" si="1100"/>
        <v>0</v>
      </c>
      <c r="AC3528" s="15">
        <f t="shared" si="1101"/>
        <v>449</v>
      </c>
      <c r="AD3528" s="48">
        <f>(ROUND(AC3528-AC3515,1)/AC3515)</f>
        <v>0.17385620915032679</v>
      </c>
      <c r="AE3528" s="113"/>
      <c r="AF3528" s="60"/>
    </row>
    <row r="3529" spans="1:32">
      <c r="A3529" s="99"/>
      <c r="B3529" s="89"/>
      <c r="C3529" s="21" t="s">
        <v>327</v>
      </c>
      <c r="D3529" s="12">
        <v>102</v>
      </c>
      <c r="E3529" s="12">
        <v>0</v>
      </c>
      <c r="F3529" s="12">
        <v>0</v>
      </c>
      <c r="G3529" s="12">
        <v>0</v>
      </c>
      <c r="H3529" s="12">
        <v>0</v>
      </c>
      <c r="I3529" s="13">
        <v>82</v>
      </c>
      <c r="J3529" s="13">
        <v>50</v>
      </c>
      <c r="K3529" s="13">
        <v>0</v>
      </c>
      <c r="L3529" s="13">
        <v>0</v>
      </c>
      <c r="M3529" s="13">
        <v>0</v>
      </c>
      <c r="N3529" s="14">
        <f>D3529*$D$17</f>
        <v>132.6</v>
      </c>
      <c r="O3529" s="14">
        <f>E3529*$E$17</f>
        <v>0</v>
      </c>
      <c r="P3529" s="14">
        <f>F3529*$F$17</f>
        <v>0</v>
      </c>
      <c r="Q3529" s="14">
        <f>G3529*$G$17</f>
        <v>0</v>
      </c>
      <c r="R3529" s="14">
        <f>H3529*$H$17</f>
        <v>0</v>
      </c>
      <c r="S3529" s="14">
        <f>(N3529/100)*(I3529*$I$17)+(N3529/100)*(J3529*$J$17)</f>
        <v>316.38359999999994</v>
      </c>
      <c r="T3529" s="14">
        <f>(O3529/100)*(K3529*$K$17)</f>
        <v>0</v>
      </c>
      <c r="U3529" s="14">
        <f>(P3529/100)*(K3529*$K$17)+(P3529/100)*(L3529*$L$17)</f>
        <v>0</v>
      </c>
      <c r="V3529" s="14">
        <f>(Q3529/100)*(L3529*$L$17)</f>
        <v>0</v>
      </c>
      <c r="W3529" s="14">
        <f>(R3529/100)*(K3529*$K$17)+(R3529/100)*(L3529*$L$17)</f>
        <v>0</v>
      </c>
      <c r="X3529" s="14">
        <f t="shared" si="1102"/>
        <v>448.98359999999991</v>
      </c>
      <c r="Y3529" s="14">
        <f t="shared" si="1103"/>
        <v>0</v>
      </c>
      <c r="Z3529" s="14">
        <f t="shared" si="1104"/>
        <v>0</v>
      </c>
      <c r="AA3529" s="14">
        <f t="shared" si="1105"/>
        <v>0</v>
      </c>
      <c r="AB3529" s="14">
        <f t="shared" si="1100"/>
        <v>0</v>
      </c>
      <c r="AC3529" s="15">
        <f t="shared" si="1101"/>
        <v>449</v>
      </c>
      <c r="AD3529" s="48">
        <f>(ROUND(AC3529-AC3515,1)/AC3515)</f>
        <v>0.17385620915032679</v>
      </c>
      <c r="AE3529" s="113"/>
      <c r="AF3529" s="60"/>
    </row>
    <row r="3530" spans="1:32">
      <c r="A3530" s="106" t="s">
        <v>0</v>
      </c>
      <c r="B3530" s="90" t="s">
        <v>159</v>
      </c>
      <c r="C3530" s="50" t="s">
        <v>242</v>
      </c>
      <c r="D3530" s="11">
        <v>96</v>
      </c>
      <c r="E3530" s="11">
        <v>0</v>
      </c>
      <c r="F3530" s="11">
        <v>0</v>
      </c>
      <c r="G3530" s="11">
        <v>0</v>
      </c>
      <c r="H3530" s="11">
        <v>0</v>
      </c>
      <c r="I3530" s="51">
        <v>20</v>
      </c>
      <c r="J3530" s="51">
        <v>40</v>
      </c>
      <c r="K3530" s="51">
        <v>0</v>
      </c>
      <c r="L3530" s="51">
        <v>70</v>
      </c>
      <c r="M3530" s="51">
        <v>0</v>
      </c>
      <c r="N3530" s="52">
        <f>D3530*$D$3</f>
        <v>144</v>
      </c>
      <c r="O3530" s="52">
        <f>E3530*$E$3</f>
        <v>0</v>
      </c>
      <c r="P3530" s="52">
        <f>F3530*$F$3</f>
        <v>0</v>
      </c>
      <c r="Q3530" s="52">
        <f>G3530*$G$3</f>
        <v>0</v>
      </c>
      <c r="R3530" s="52">
        <f>H3530*$H$3</f>
        <v>0</v>
      </c>
      <c r="S3530" s="52">
        <f>(N3530/100)*(I3530*$I$3)+(N3530/100)*(J3530*$J$3)+(N3530/100)*(L3530*$L$3)</f>
        <v>280.79999999999995</v>
      </c>
      <c r="T3530" s="52">
        <f>(O3530/100)*(K3530*$K$3)</f>
        <v>0</v>
      </c>
      <c r="U3530" s="52">
        <f>(P3530/100)*(K3530*$K$3)+(P3530/100)*(L3530*$L$3)</f>
        <v>0</v>
      </c>
      <c r="V3530" s="52">
        <f>(Q3530/100)*(L3530*$L$3)</f>
        <v>0</v>
      </c>
      <c r="W3530" s="52">
        <f>(R3530/100)*(K3530*$K$3)+(R3530/100)*(L3530*$L$3)</f>
        <v>0</v>
      </c>
      <c r="X3530" s="52">
        <f t="shared" si="1102"/>
        <v>424.79999999999995</v>
      </c>
      <c r="Y3530" s="52">
        <f t="shared" si="1103"/>
        <v>0</v>
      </c>
      <c r="Z3530" s="52">
        <f t="shared" si="1104"/>
        <v>0</v>
      </c>
      <c r="AA3530" s="52">
        <f t="shared" si="1105"/>
        <v>0</v>
      </c>
      <c r="AB3530" s="52">
        <f t="shared" si="1100"/>
        <v>0</v>
      </c>
      <c r="AC3530" s="53">
        <f t="shared" si="1101"/>
        <v>424.8</v>
      </c>
      <c r="AD3530" s="58" t="s">
        <v>330</v>
      </c>
      <c r="AE3530" s="113" t="s">
        <v>814</v>
      </c>
      <c r="AF3530" s="60"/>
    </row>
    <row r="3531" spans="1:32">
      <c r="A3531" s="99" t="s">
        <v>815</v>
      </c>
      <c r="B3531" s="91">
        <v>12</v>
      </c>
      <c r="C3531" s="21" t="s">
        <v>325</v>
      </c>
      <c r="D3531" s="12">
        <v>96</v>
      </c>
      <c r="E3531" s="12">
        <v>0</v>
      </c>
      <c r="F3531" s="12">
        <v>0</v>
      </c>
      <c r="G3531" s="12">
        <v>0</v>
      </c>
      <c r="H3531" s="12">
        <v>0</v>
      </c>
      <c r="I3531" s="13">
        <v>39</v>
      </c>
      <c r="J3531" s="13">
        <v>69</v>
      </c>
      <c r="K3531" s="13">
        <v>0</v>
      </c>
      <c r="L3531" s="13">
        <v>70</v>
      </c>
      <c r="M3531" s="13">
        <v>0</v>
      </c>
      <c r="N3531" s="14">
        <f>D3531*$D$4</f>
        <v>124.80000000000001</v>
      </c>
      <c r="O3531" s="14">
        <f>E3531*$E$4</f>
        <v>0</v>
      </c>
      <c r="P3531" s="14">
        <f>F3531*$F$4</f>
        <v>0</v>
      </c>
      <c r="Q3531" s="14">
        <f>G3531*$G$4</f>
        <v>0</v>
      </c>
      <c r="R3531" s="14">
        <f>H3531*$H$4</f>
        <v>0</v>
      </c>
      <c r="S3531" s="14">
        <f>(N3531/100)*(I3531*$I$4)+(N3531/100)*(J3531*$J$4)+(N3531/100)*(L3531*$L$4)</f>
        <v>373.65120000000007</v>
      </c>
      <c r="T3531" s="14">
        <f>(O3531/100)*(K3531*$K$4)</f>
        <v>0</v>
      </c>
      <c r="U3531" s="14">
        <f>(P3531/100)*(K3531*$K$4)+(P3531/100)*(L3531*$L$4)</f>
        <v>0</v>
      </c>
      <c r="V3531" s="14">
        <f>(Q3531/100)*(L3531*$L$4)</f>
        <v>0</v>
      </c>
      <c r="W3531" s="14">
        <f>(R3531/100)*(K3531*$K$4)+(R3531/100)*(L3531*$L$4)</f>
        <v>0</v>
      </c>
      <c r="X3531" s="14">
        <f t="shared" si="1102"/>
        <v>498.45120000000009</v>
      </c>
      <c r="Y3531" s="14">
        <f t="shared" si="1103"/>
        <v>0</v>
      </c>
      <c r="Z3531" s="14">
        <f t="shared" si="1104"/>
        <v>0</v>
      </c>
      <c r="AA3531" s="14">
        <f t="shared" si="1105"/>
        <v>0</v>
      </c>
      <c r="AB3531" s="14">
        <f t="shared" si="1100"/>
        <v>0</v>
      </c>
      <c r="AC3531" s="15">
        <f>ROUND(X3531+Y3531+Z3531+AA3531+AB3531,1)</f>
        <v>498.5</v>
      </c>
      <c r="AD3531" s="48">
        <f>(ROUND(AC3531-AC3530,1)/AC3530)</f>
        <v>0.17349340866290019</v>
      </c>
      <c r="AE3531" s="113"/>
      <c r="AF3531" s="60"/>
    </row>
    <row r="3532" spans="1:32">
      <c r="A3532" s="99" t="s">
        <v>816</v>
      </c>
      <c r="B3532" s="91">
        <v>12</v>
      </c>
      <c r="C3532" s="21" t="s">
        <v>850</v>
      </c>
      <c r="D3532" s="12">
        <v>96</v>
      </c>
      <c r="E3532" s="12">
        <v>0</v>
      </c>
      <c r="F3532" s="12">
        <v>0</v>
      </c>
      <c r="G3532" s="12">
        <v>0</v>
      </c>
      <c r="H3532" s="12">
        <v>0</v>
      </c>
      <c r="I3532" s="13">
        <v>20</v>
      </c>
      <c r="J3532" s="13">
        <v>40</v>
      </c>
      <c r="K3532" s="13">
        <v>0</v>
      </c>
      <c r="L3532" s="13">
        <v>70</v>
      </c>
      <c r="M3532" s="13">
        <v>0</v>
      </c>
      <c r="N3532" s="14">
        <f>D3532*$D$5</f>
        <v>134.39999999999998</v>
      </c>
      <c r="O3532" s="14">
        <f>E3532*$E$5</f>
        <v>0</v>
      </c>
      <c r="P3532" s="14">
        <f>F3532*$F$5</f>
        <v>0</v>
      </c>
      <c r="Q3532" s="14">
        <f>G3532*$G$5</f>
        <v>0</v>
      </c>
      <c r="R3532" s="14">
        <f>H3532*$H$5</f>
        <v>0</v>
      </c>
      <c r="S3532" s="14">
        <f>(N3532/100)*(I3532*$I$5)+(N3532/100)*(J3532*$J$5)+(N3532/100)*(L3532*$L$5)</f>
        <v>262.07999999999993</v>
      </c>
      <c r="T3532" s="14">
        <f>(O3532/100)*(K3532*$K$5)</f>
        <v>0</v>
      </c>
      <c r="U3532" s="14">
        <f>(P3532/100)*(K3532*$K$5)+(P3532/100)*(L3532*$L$5)</f>
        <v>0</v>
      </c>
      <c r="V3532" s="14">
        <f>(Q3532/100)*(L3532*$L$5)</f>
        <v>0</v>
      </c>
      <c r="W3532" s="14">
        <f>(R3532/100)*(K3532*$K$5)+(R3532/100)*(L3532*$L$5)</f>
        <v>0</v>
      </c>
      <c r="X3532" s="14">
        <f t="shared" si="1102"/>
        <v>396.4799999999999</v>
      </c>
      <c r="Y3532" s="14">
        <f t="shared" si="1103"/>
        <v>0</v>
      </c>
      <c r="Z3532" s="14">
        <f t="shared" si="1104"/>
        <v>0</v>
      </c>
      <c r="AA3532" s="14">
        <f t="shared" si="1105"/>
        <v>0</v>
      </c>
      <c r="AB3532" s="14">
        <f t="shared" si="1100"/>
        <v>0</v>
      </c>
      <c r="AC3532" s="15">
        <f t="shared" ref="AC3532:AC3544" si="1106">ROUND(X3532+Y3532+Z3532+AA3532+AB3532,1)</f>
        <v>396.5</v>
      </c>
      <c r="AD3532" s="48">
        <f>(ROUND(AC3532-AC3530,1)/AC3530)</f>
        <v>-6.6619585687382299E-2</v>
      </c>
      <c r="AE3532" s="113"/>
      <c r="AF3532" s="60"/>
    </row>
    <row r="3533" spans="1:32">
      <c r="A3533" s="99" t="s">
        <v>817</v>
      </c>
      <c r="B3533" s="91">
        <v>0</v>
      </c>
      <c r="C3533" s="21" t="s">
        <v>338</v>
      </c>
      <c r="D3533" s="12">
        <v>96</v>
      </c>
      <c r="E3533" s="12">
        <v>0</v>
      </c>
      <c r="F3533" s="12">
        <v>0</v>
      </c>
      <c r="G3533" s="12">
        <v>0</v>
      </c>
      <c r="H3533" s="12">
        <v>0</v>
      </c>
      <c r="I3533" s="13">
        <v>20</v>
      </c>
      <c r="J3533" s="13">
        <v>40</v>
      </c>
      <c r="K3533" s="13">
        <v>0</v>
      </c>
      <c r="L3533" s="13">
        <v>70</v>
      </c>
      <c r="M3533" s="13">
        <v>0</v>
      </c>
      <c r="N3533" s="14">
        <f>D3533*$D$6</f>
        <v>134.39999999999998</v>
      </c>
      <c r="O3533" s="14">
        <f>E3533*$E$6</f>
        <v>0</v>
      </c>
      <c r="P3533" s="14">
        <f>F3533*$F$6</f>
        <v>0</v>
      </c>
      <c r="Q3533" s="14">
        <f>G3533*$G$6</f>
        <v>0</v>
      </c>
      <c r="R3533" s="14">
        <f>H3533*$H$6</f>
        <v>0</v>
      </c>
      <c r="S3533" s="14">
        <f>(N3533/100)*(I3533*$I$6)+(N3533/100)*(J3533*$J$6)+(N3533/100)*(L3533*$L$6)</f>
        <v>262.07999999999993</v>
      </c>
      <c r="T3533" s="14">
        <f>(O3533/100)*(K3533*$K$6)</f>
        <v>0</v>
      </c>
      <c r="U3533" s="14">
        <f>(P3533/100)*(K3533*$K$6)+(P3533/100)*(L3533*$L$6)</f>
        <v>0</v>
      </c>
      <c r="V3533" s="14">
        <f>(Q3533/100)*(L3533*$L$6)</f>
        <v>0</v>
      </c>
      <c r="W3533" s="14">
        <f>(R3533/100)*(K3533*$K$6)+(R3533/100)*(L3533*$L$6)</f>
        <v>0</v>
      </c>
      <c r="X3533" s="14">
        <f t="shared" si="1102"/>
        <v>396.4799999999999</v>
      </c>
      <c r="Y3533" s="14">
        <f t="shared" si="1103"/>
        <v>0</v>
      </c>
      <c r="Z3533" s="14">
        <f t="shared" si="1104"/>
        <v>0</v>
      </c>
      <c r="AA3533" s="14">
        <f t="shared" si="1105"/>
        <v>0</v>
      </c>
      <c r="AB3533" s="14">
        <f t="shared" ref="AB3533:AB3544" si="1107">R3533+W3533</f>
        <v>0</v>
      </c>
      <c r="AC3533" s="15">
        <f t="shared" si="1106"/>
        <v>396.5</v>
      </c>
      <c r="AD3533" s="48">
        <f>(ROUND(AC3533-AC3530,1)/AC3530)</f>
        <v>-6.6619585687382299E-2</v>
      </c>
      <c r="AE3533" s="113"/>
      <c r="AF3533" s="60"/>
    </row>
    <row r="3534" spans="1:32">
      <c r="A3534" s="99" t="s">
        <v>818</v>
      </c>
      <c r="B3534" s="91">
        <v>16</v>
      </c>
      <c r="C3534" s="21" t="s">
        <v>339</v>
      </c>
      <c r="D3534" s="12">
        <v>96</v>
      </c>
      <c r="E3534" s="12">
        <v>0</v>
      </c>
      <c r="F3534" s="12">
        <v>0</v>
      </c>
      <c r="G3534" s="12">
        <v>0</v>
      </c>
      <c r="H3534" s="12">
        <v>0</v>
      </c>
      <c r="I3534" s="13">
        <v>20</v>
      </c>
      <c r="J3534" s="13">
        <v>40</v>
      </c>
      <c r="K3534" s="13">
        <v>0</v>
      </c>
      <c r="L3534" s="13">
        <v>70</v>
      </c>
      <c r="M3534" s="13">
        <v>0</v>
      </c>
      <c r="N3534" s="14">
        <f>D3534*$D$7</f>
        <v>134.39999999999998</v>
      </c>
      <c r="O3534" s="14">
        <f>E3534*$E$7</f>
        <v>0</v>
      </c>
      <c r="P3534" s="14">
        <f>F3534*$F$7</f>
        <v>0</v>
      </c>
      <c r="Q3534" s="14">
        <f>G3534*$G$7</f>
        <v>0</v>
      </c>
      <c r="R3534" s="14">
        <f>H3534*$H$7</f>
        <v>0</v>
      </c>
      <c r="S3534" s="14">
        <f>(N3534/100)*(I3534*$I$7)+(N3534/100)*(J3534*$J$7)+(N3534/100)*(L3534*$L$7)</f>
        <v>262.07999999999993</v>
      </c>
      <c r="T3534" s="14">
        <f>(O3534/100)*(K3534*$K$7)</f>
        <v>0</v>
      </c>
      <c r="U3534" s="14">
        <f>(P3534/100)*(K3534*$K$7)+(P3534/100)*(L3534*$L$7)</f>
        <v>0</v>
      </c>
      <c r="V3534" s="14">
        <f>(Q3534/100)*(L3534*$L$7)</f>
        <v>0</v>
      </c>
      <c r="W3534" s="14">
        <f>(R3534/100)*(K3534*$K$7)+(R3534/100)*(L3534*$L$7)</f>
        <v>0</v>
      </c>
      <c r="X3534" s="14">
        <f t="shared" si="1102"/>
        <v>396.4799999999999</v>
      </c>
      <c r="Y3534" s="14">
        <f t="shared" si="1103"/>
        <v>0</v>
      </c>
      <c r="Z3534" s="14">
        <f t="shared" si="1104"/>
        <v>0</v>
      </c>
      <c r="AA3534" s="14">
        <f t="shared" si="1105"/>
        <v>0</v>
      </c>
      <c r="AB3534" s="14">
        <f t="shared" si="1107"/>
        <v>0</v>
      </c>
      <c r="AC3534" s="15">
        <f t="shared" si="1106"/>
        <v>396.5</v>
      </c>
      <c r="AD3534" s="48">
        <f>(ROUND(AC3534-AC3530,1)/AC3530)</f>
        <v>-6.6619585687382299E-2</v>
      </c>
      <c r="AE3534" s="113"/>
      <c r="AF3534" s="60"/>
    </row>
    <row r="3535" spans="1:32">
      <c r="A3535" s="99" t="s">
        <v>667</v>
      </c>
      <c r="B3535" s="91"/>
      <c r="C3535" s="21" t="s">
        <v>340</v>
      </c>
      <c r="D3535" s="12">
        <v>96</v>
      </c>
      <c r="E3535" s="12">
        <v>0</v>
      </c>
      <c r="F3535" s="12">
        <v>0</v>
      </c>
      <c r="G3535" s="12">
        <v>0</v>
      </c>
      <c r="H3535" s="12">
        <v>0</v>
      </c>
      <c r="I3535" s="13">
        <v>20</v>
      </c>
      <c r="J3535" s="13">
        <v>40</v>
      </c>
      <c r="K3535" s="13">
        <v>0</v>
      </c>
      <c r="L3535" s="13">
        <v>70</v>
      </c>
      <c r="M3535" s="13">
        <v>0</v>
      </c>
      <c r="N3535" s="14">
        <f>D3535*$D$8</f>
        <v>134.39999999999998</v>
      </c>
      <c r="O3535" s="14">
        <f>E3535*$E$8</f>
        <v>0</v>
      </c>
      <c r="P3535" s="14">
        <f>F3535*$F$8</f>
        <v>0</v>
      </c>
      <c r="Q3535" s="14">
        <f>G3535*$G$8</f>
        <v>0</v>
      </c>
      <c r="R3535" s="14">
        <f>H3535*$H$8</f>
        <v>0</v>
      </c>
      <c r="S3535" s="14">
        <f>(N3535/100)*(I3535*$I$8)+(N3535/100)*(J3535*$J$8)+(N3535/100)*(L3535*$L$8)</f>
        <v>262.07999999999993</v>
      </c>
      <c r="T3535" s="14">
        <f>(O3535/100)*(K3535*$K$8)</f>
        <v>0</v>
      </c>
      <c r="U3535" s="14">
        <f>(P3535/100)*(K3535*$K$8)+(P3535/100)*(L3535*$L$8)</f>
        <v>0</v>
      </c>
      <c r="V3535" s="14">
        <f>(Q3535/100)*(L3535*$L$8)</f>
        <v>0</v>
      </c>
      <c r="W3535" s="14">
        <f>(R3535/100)*(K3535*$K$8)+(R3535/100)*(L3535*$L$8)</f>
        <v>0</v>
      </c>
      <c r="X3535" s="14">
        <f t="shared" si="1102"/>
        <v>396.4799999999999</v>
      </c>
      <c r="Y3535" s="14">
        <f t="shared" si="1103"/>
        <v>0</v>
      </c>
      <c r="Z3535" s="14">
        <f t="shared" si="1104"/>
        <v>0</v>
      </c>
      <c r="AA3535" s="14">
        <f t="shared" si="1105"/>
        <v>0</v>
      </c>
      <c r="AB3535" s="14">
        <f t="shared" si="1107"/>
        <v>0</v>
      </c>
      <c r="AC3535" s="15">
        <f t="shared" si="1106"/>
        <v>396.5</v>
      </c>
      <c r="AD3535" s="48">
        <f>(ROUND(AC3535-AC3530,1)/AC3530)</f>
        <v>-6.6619585687382299E-2</v>
      </c>
      <c r="AE3535" s="113"/>
      <c r="AF3535" s="60"/>
    </row>
    <row r="3536" spans="1:32">
      <c r="A3536" s="99" t="s">
        <v>606</v>
      </c>
      <c r="B3536" s="91"/>
      <c r="C3536" s="21" t="s">
        <v>1</v>
      </c>
      <c r="D3536" s="12">
        <v>48</v>
      </c>
      <c r="E3536" s="12">
        <v>96</v>
      </c>
      <c r="F3536" s="12">
        <v>0</v>
      </c>
      <c r="G3536" s="12">
        <v>0</v>
      </c>
      <c r="H3536" s="12">
        <v>0</v>
      </c>
      <c r="I3536" s="13">
        <v>20</v>
      </c>
      <c r="J3536" s="13">
        <v>40</v>
      </c>
      <c r="K3536" s="13">
        <v>167</v>
      </c>
      <c r="L3536" s="13">
        <v>0</v>
      </c>
      <c r="M3536" s="13">
        <v>0</v>
      </c>
      <c r="N3536" s="14">
        <f>D3536*$D$9</f>
        <v>57.599999999999994</v>
      </c>
      <c r="O3536" s="14">
        <f>E3536*$E$9</f>
        <v>124.80000000000001</v>
      </c>
      <c r="P3536" s="14">
        <f>F3536*$F$9</f>
        <v>0</v>
      </c>
      <c r="Q3536" s="14">
        <f>G3536*$G$9</f>
        <v>0</v>
      </c>
      <c r="R3536" s="14">
        <f>H3536*$H$9</f>
        <v>0</v>
      </c>
      <c r="S3536" s="14">
        <f>(N3536/100)*(I3536*$I$9)+(N3536/100)*(J3536*$J$9)+(N3536/100)*(L3536*$L$9)</f>
        <v>51.839999999999989</v>
      </c>
      <c r="T3536" s="14">
        <f>(O3536/100)*(K3536*$K$9)</f>
        <v>312.62400000000008</v>
      </c>
      <c r="U3536" s="14">
        <f>(P3536/100)*(K3536*$K$9)+(P3536/100)*(L3536*$L$9)</f>
        <v>0</v>
      </c>
      <c r="V3536" s="14">
        <f>(Q3536/100)*(L3536*$L$9)</f>
        <v>0</v>
      </c>
      <c r="W3536" s="14">
        <f>(R3536/100)*(K3536*$K$9)+(R3536/100)*(L3536*$L$9)</f>
        <v>0</v>
      </c>
      <c r="X3536" s="14">
        <f t="shared" si="1102"/>
        <v>109.43999999999998</v>
      </c>
      <c r="Y3536" s="14">
        <f t="shared" si="1103"/>
        <v>437.42400000000009</v>
      </c>
      <c r="Z3536" s="14">
        <f t="shared" si="1104"/>
        <v>0</v>
      </c>
      <c r="AA3536" s="14">
        <f t="shared" si="1105"/>
        <v>0</v>
      </c>
      <c r="AB3536" s="14">
        <f t="shared" si="1107"/>
        <v>0</v>
      </c>
      <c r="AC3536" s="15">
        <f t="shared" si="1106"/>
        <v>546.9</v>
      </c>
      <c r="AD3536" s="48">
        <f>(ROUND(AC3536-AC3530,1)/AC3530)</f>
        <v>0.28742937853107342</v>
      </c>
      <c r="AE3536" s="113"/>
      <c r="AF3536" s="60"/>
    </row>
    <row r="3537" spans="1:32">
      <c r="A3537" s="99" t="s">
        <v>845</v>
      </c>
      <c r="B3537" s="91"/>
      <c r="C3537" s="21" t="s">
        <v>2</v>
      </c>
      <c r="D3537" s="12">
        <v>48</v>
      </c>
      <c r="E3537" s="12">
        <v>0</v>
      </c>
      <c r="F3537" s="12">
        <v>96</v>
      </c>
      <c r="G3537" s="12">
        <v>0</v>
      </c>
      <c r="H3537" s="12">
        <v>0</v>
      </c>
      <c r="I3537" s="13">
        <v>20</v>
      </c>
      <c r="J3537" s="13">
        <v>40</v>
      </c>
      <c r="K3537" s="13">
        <v>69</v>
      </c>
      <c r="L3537" s="13">
        <v>69</v>
      </c>
      <c r="M3537" s="13">
        <v>0</v>
      </c>
      <c r="N3537" s="14">
        <f>D3537*$D$10</f>
        <v>57.599999999999994</v>
      </c>
      <c r="O3537" s="14">
        <f>E3537*$E$10</f>
        <v>0</v>
      </c>
      <c r="P3537" s="14">
        <f>F3537*$F$10</f>
        <v>124.80000000000001</v>
      </c>
      <c r="Q3537" s="14">
        <f>G3537*$G$10</f>
        <v>0</v>
      </c>
      <c r="R3537" s="14">
        <f>H3537*$H$10</f>
        <v>0</v>
      </c>
      <c r="S3537" s="14">
        <f>(N3537/100)*(I3537*$I$10)+(N3537/100)*(J3537*$J$10)+(N3537/100)*(L3537*$L$10)</f>
        <v>111.45599999999999</v>
      </c>
      <c r="T3537" s="14">
        <f>(O3537/100)*(K3537*$J$10)</f>
        <v>0</v>
      </c>
      <c r="U3537" s="14">
        <f>(P3537/100)*(K3537*$K$10)+(P3537/100)*(L3537*$L$10)</f>
        <v>258.33600000000007</v>
      </c>
      <c r="V3537" s="14">
        <f>(Q3537/100)*(L3537*$L$10)</f>
        <v>0</v>
      </c>
      <c r="W3537" s="14">
        <f>(R3537/100)*(K3537*$K$10)+(R3537/100)*(L3537*$L$10)</f>
        <v>0</v>
      </c>
      <c r="X3537" s="14">
        <f t="shared" si="1102"/>
        <v>169.05599999999998</v>
      </c>
      <c r="Y3537" s="14">
        <f t="shared" si="1103"/>
        <v>0</v>
      </c>
      <c r="Z3537" s="14">
        <f t="shared" si="1104"/>
        <v>383.13600000000008</v>
      </c>
      <c r="AA3537" s="14">
        <f t="shared" si="1105"/>
        <v>0</v>
      </c>
      <c r="AB3537" s="14">
        <f t="shared" si="1107"/>
        <v>0</v>
      </c>
      <c r="AC3537" s="15">
        <f t="shared" si="1106"/>
        <v>552.20000000000005</v>
      </c>
      <c r="AD3537" s="48">
        <f>(ROUND(AC3537-AC3530,1)/AC3530)</f>
        <v>0.29990583804143128</v>
      </c>
      <c r="AE3537" s="113"/>
      <c r="AF3537" s="60"/>
    </row>
    <row r="3538" spans="1:32">
      <c r="A3538" s="99" t="s">
        <v>846</v>
      </c>
      <c r="B3538" s="91"/>
      <c r="C3538" s="21" t="s">
        <v>3</v>
      </c>
      <c r="D3538" s="12">
        <v>48</v>
      </c>
      <c r="E3538" s="12">
        <v>0</v>
      </c>
      <c r="F3538" s="12">
        <v>0</v>
      </c>
      <c r="G3538" s="12">
        <v>96</v>
      </c>
      <c r="H3538" s="12">
        <v>0</v>
      </c>
      <c r="I3538" s="13">
        <v>20</v>
      </c>
      <c r="J3538" s="13">
        <v>40</v>
      </c>
      <c r="K3538" s="13">
        <v>0</v>
      </c>
      <c r="L3538" s="13">
        <v>116</v>
      </c>
      <c r="M3538" s="13">
        <v>0</v>
      </c>
      <c r="N3538" s="14">
        <f>D3538*$D$11</f>
        <v>57.599999999999994</v>
      </c>
      <c r="O3538" s="14">
        <f>E3538*$E$11</f>
        <v>0</v>
      </c>
      <c r="P3538" s="14">
        <f>F3538*$F$11</f>
        <v>0</v>
      </c>
      <c r="Q3538" s="14">
        <f>G3538*$G$11</f>
        <v>124.80000000000001</v>
      </c>
      <c r="R3538" s="14">
        <f>H3538*$H$11</f>
        <v>0</v>
      </c>
      <c r="S3538" s="14">
        <f>(N3538/100)*(I3538*$I$11)+(N3538/100)*(J3538*$J$11)+(N3538/100)*(L3538*$L$11)</f>
        <v>152.06399999999996</v>
      </c>
      <c r="T3538" s="14">
        <f>(O3538/100)*(K3538*$K$11)</f>
        <v>0</v>
      </c>
      <c r="U3538" s="14">
        <f>(P3538/100)*(K3538*$K$11)+(P3538/100)*(L3538*$L$11)</f>
        <v>0</v>
      </c>
      <c r="V3538" s="14">
        <f>(Q3538/100)*(L3538*$L$11)</f>
        <v>217.15200000000004</v>
      </c>
      <c r="W3538" s="14">
        <f>(R3538/100)*(K3538*$K$11)+(R3538/100)*(L3538*$L$11)</f>
        <v>0</v>
      </c>
      <c r="X3538" s="14">
        <f t="shared" si="1102"/>
        <v>209.66399999999996</v>
      </c>
      <c r="Y3538" s="14">
        <f t="shared" si="1103"/>
        <v>0</v>
      </c>
      <c r="Z3538" s="14">
        <f t="shared" si="1104"/>
        <v>0</v>
      </c>
      <c r="AA3538" s="14">
        <f t="shared" si="1105"/>
        <v>341.95200000000006</v>
      </c>
      <c r="AB3538" s="14">
        <f t="shared" si="1107"/>
        <v>0</v>
      </c>
      <c r="AC3538" s="15">
        <f t="shared" si="1106"/>
        <v>551.6</v>
      </c>
      <c r="AD3538" s="48">
        <f>(ROUND(AC3538-AC3530,1)/AC3530)</f>
        <v>0.29849340866290019</v>
      </c>
      <c r="AE3538" s="113"/>
      <c r="AF3538" s="60"/>
    </row>
    <row r="3539" spans="1:32">
      <c r="A3539" s="99" t="s">
        <v>847</v>
      </c>
      <c r="B3539" s="91"/>
      <c r="C3539" s="21" t="s">
        <v>4</v>
      </c>
      <c r="D3539" s="12">
        <v>48</v>
      </c>
      <c r="E3539" s="12">
        <v>0</v>
      </c>
      <c r="F3539" s="12">
        <v>0</v>
      </c>
      <c r="G3539" s="12">
        <v>0</v>
      </c>
      <c r="H3539" s="12">
        <v>96</v>
      </c>
      <c r="I3539" s="13">
        <v>20</v>
      </c>
      <c r="J3539" s="13">
        <v>40</v>
      </c>
      <c r="K3539" s="13">
        <v>69</v>
      </c>
      <c r="L3539" s="13">
        <v>69</v>
      </c>
      <c r="M3539" s="13">
        <v>0</v>
      </c>
      <c r="N3539" s="14">
        <f>D3539*$D$12</f>
        <v>57.599999999999994</v>
      </c>
      <c r="O3539" s="14">
        <f>E3539*$E$12</f>
        <v>0</v>
      </c>
      <c r="P3539" s="14">
        <f>F3539*$F$12</f>
        <v>0</v>
      </c>
      <c r="Q3539" s="14">
        <f>G3539*$G$12</f>
        <v>0</v>
      </c>
      <c r="R3539" s="14">
        <f>H3539*$H$12</f>
        <v>124.80000000000001</v>
      </c>
      <c r="S3539" s="14">
        <f>(N3539/100)*(I3539*$I$12)+(N3539/100)*(J3539*$J$12)+(N3539/100)*(L3539*$L$12)</f>
        <v>111.45599999999999</v>
      </c>
      <c r="T3539" s="14">
        <f>(O3539/100)*(K3539*$K$12)</f>
        <v>0</v>
      </c>
      <c r="U3539" s="14">
        <f>(P3539/100)*(K3539*$K$12)+(P3539/100)*(L3539*$L$12)</f>
        <v>0</v>
      </c>
      <c r="V3539" s="14">
        <f>(Q3539/100)*(L3539*$L$12)</f>
        <v>0</v>
      </c>
      <c r="W3539" s="14">
        <f>(R3539/100)*(K3539*$K$12)+(R3539/100)*(L3539*$L$12)</f>
        <v>258.33600000000007</v>
      </c>
      <c r="X3539" s="14">
        <f t="shared" si="1102"/>
        <v>169.05599999999998</v>
      </c>
      <c r="Y3539" s="14">
        <f t="shared" si="1103"/>
        <v>0</v>
      </c>
      <c r="Z3539" s="14">
        <f t="shared" si="1104"/>
        <v>0</v>
      </c>
      <c r="AA3539" s="14">
        <f t="shared" si="1105"/>
        <v>0</v>
      </c>
      <c r="AB3539" s="14">
        <f t="shared" si="1107"/>
        <v>383.13600000000008</v>
      </c>
      <c r="AC3539" s="15">
        <f t="shared" si="1106"/>
        <v>552.20000000000005</v>
      </c>
      <c r="AD3539" s="48">
        <f>(ROUND(AC3539-AC3530,1)/AC3530)</f>
        <v>0.29990583804143128</v>
      </c>
      <c r="AE3539" s="113"/>
      <c r="AF3539" s="60"/>
    </row>
    <row r="3540" spans="1:32">
      <c r="A3540" s="99" t="s">
        <v>848</v>
      </c>
      <c r="B3540" s="91"/>
      <c r="C3540" s="21" t="s">
        <v>328</v>
      </c>
      <c r="D3540" s="12">
        <v>96</v>
      </c>
      <c r="E3540" s="12">
        <v>0</v>
      </c>
      <c r="F3540" s="12">
        <v>0</v>
      </c>
      <c r="G3540" s="12">
        <v>0</v>
      </c>
      <c r="H3540" s="12">
        <v>0</v>
      </c>
      <c r="I3540" s="13">
        <v>20</v>
      </c>
      <c r="J3540" s="13">
        <v>40</v>
      </c>
      <c r="K3540" s="13">
        <v>0</v>
      </c>
      <c r="L3540" s="13">
        <v>70</v>
      </c>
      <c r="M3540" s="13">
        <v>94</v>
      </c>
      <c r="N3540" s="14">
        <f>D3540*$D$13</f>
        <v>124.80000000000001</v>
      </c>
      <c r="O3540" s="14">
        <f>E3540*$E$13</f>
        <v>0</v>
      </c>
      <c r="P3540" s="14">
        <f>F3540*$F$13</f>
        <v>0</v>
      </c>
      <c r="Q3540" s="14">
        <f>G3540*$G$13</f>
        <v>0</v>
      </c>
      <c r="R3540" s="14">
        <f>H3540*$H$13</f>
        <v>0</v>
      </c>
      <c r="S3540" s="14">
        <f>(N3540/100)*(I3540*$I$13)+(N3540/100)*(J3540*$J$13)+(N3540/100)*(M3540*$M$13)+(N3540/100)*(L3540*$L$13)</f>
        <v>419.32800000000003</v>
      </c>
      <c r="T3540" s="14">
        <f>(O3540/100)*(K3540*$K$13)+(O3540/100)*(M3540*$M$13)</f>
        <v>0</v>
      </c>
      <c r="U3540" s="14">
        <f>(P3540/100)*(K3540*$K$13)+(P3540/100)*(L3540*$L$13)+(P3540/100)*(M3540*$M$13)</f>
        <v>0</v>
      </c>
      <c r="V3540" s="14">
        <f>(Q3540/100)*(L3540*$L$13)+(Q3540/100)*(M3540*$M$13)</f>
        <v>0</v>
      </c>
      <c r="W3540" s="14">
        <f>(R3540/100)*(K3540*$K$13)+(R3540/100)*(L3540*$L$13)+(R3540/100)*(M3540*$M$13)</f>
        <v>0</v>
      </c>
      <c r="X3540" s="14">
        <f t="shared" si="1102"/>
        <v>544.12800000000004</v>
      </c>
      <c r="Y3540" s="14">
        <f t="shared" si="1103"/>
        <v>0</v>
      </c>
      <c r="Z3540" s="14">
        <f t="shared" si="1104"/>
        <v>0</v>
      </c>
      <c r="AA3540" s="14">
        <f t="shared" si="1105"/>
        <v>0</v>
      </c>
      <c r="AB3540" s="14">
        <f t="shared" si="1107"/>
        <v>0</v>
      </c>
      <c r="AC3540" s="15">
        <f t="shared" si="1106"/>
        <v>544.1</v>
      </c>
      <c r="AD3540" s="48">
        <f>(ROUND(AC3540-AC3530,1)/AC3530)</f>
        <v>0.28083804143126173</v>
      </c>
      <c r="AE3540" s="113"/>
      <c r="AF3540" s="60"/>
    </row>
    <row r="3541" spans="1:32">
      <c r="A3541" s="99" t="s">
        <v>849</v>
      </c>
      <c r="B3541" s="91"/>
      <c r="C3541" s="21" t="s">
        <v>329</v>
      </c>
      <c r="D3541" s="12">
        <v>130</v>
      </c>
      <c r="E3541" s="12">
        <v>0</v>
      </c>
      <c r="F3541" s="12">
        <v>0</v>
      </c>
      <c r="G3541" s="12">
        <v>0</v>
      </c>
      <c r="H3541" s="12">
        <v>0</v>
      </c>
      <c r="I3541" s="13">
        <v>20</v>
      </c>
      <c r="J3541" s="13">
        <v>40</v>
      </c>
      <c r="K3541" s="13">
        <v>88</v>
      </c>
      <c r="L3541" s="13">
        <v>0</v>
      </c>
      <c r="M3541" s="13">
        <v>0</v>
      </c>
      <c r="N3541" s="14">
        <f>D3541*$D$14</f>
        <v>169</v>
      </c>
      <c r="O3541" s="14">
        <f>E3541*$E$14</f>
        <v>0</v>
      </c>
      <c r="P3541" s="14">
        <f>F3541*$F$14</f>
        <v>0</v>
      </c>
      <c r="Q3541" s="14">
        <f>G3541*$G$14</f>
        <v>0</v>
      </c>
      <c r="R3541" s="14">
        <f>H3541*$H$14</f>
        <v>0</v>
      </c>
      <c r="S3541" s="14">
        <f>(N3541/100)*(I3541*$I$14)+(N3541/100)*(J3541*$J$14)+(N3541/100)*(K3541*$K$14)</f>
        <v>375.17999999999995</v>
      </c>
      <c r="T3541" s="14">
        <f>(O3541/100)*(K3541*$K$14)</f>
        <v>0</v>
      </c>
      <c r="U3541" s="14">
        <f>(P3541/100)*(K3541*$K$14)+(P3541/100)*(L3541*$L$14)</f>
        <v>0</v>
      </c>
      <c r="V3541" s="14">
        <f>(Q3541/100)*(L3541*$L$14)</f>
        <v>0</v>
      </c>
      <c r="W3541" s="14">
        <f>(R3541/100)*(K3541*$L$14)+(R3541/100)*(L3541*$M$14)</f>
        <v>0</v>
      </c>
      <c r="X3541" s="14">
        <f t="shared" si="1102"/>
        <v>544.17999999999995</v>
      </c>
      <c r="Y3541" s="14">
        <f t="shared" si="1103"/>
        <v>0</v>
      </c>
      <c r="Z3541" s="14">
        <f t="shared" si="1104"/>
        <v>0</v>
      </c>
      <c r="AA3541" s="14">
        <f t="shared" si="1105"/>
        <v>0</v>
      </c>
      <c r="AB3541" s="14">
        <f t="shared" si="1107"/>
        <v>0</v>
      </c>
      <c r="AC3541" s="15">
        <f t="shared" si="1106"/>
        <v>544.20000000000005</v>
      </c>
      <c r="AD3541" s="48">
        <f>(ROUND(AC3541-AC3530,1)/AC3530)</f>
        <v>0.28107344632768361</v>
      </c>
      <c r="AE3541" s="113"/>
      <c r="AF3541" s="60"/>
    </row>
    <row r="3542" spans="1:32">
      <c r="A3542" s="99"/>
      <c r="B3542" s="91"/>
      <c r="C3542" s="21" t="s">
        <v>330</v>
      </c>
      <c r="D3542" s="12">
        <v>130</v>
      </c>
      <c r="E3542" s="12">
        <v>0</v>
      </c>
      <c r="F3542" s="12">
        <v>0</v>
      </c>
      <c r="G3542" s="12">
        <v>0</v>
      </c>
      <c r="H3542" s="12">
        <v>0</v>
      </c>
      <c r="I3542" s="13">
        <v>20</v>
      </c>
      <c r="J3542" s="13">
        <v>40</v>
      </c>
      <c r="K3542" s="13">
        <v>0</v>
      </c>
      <c r="L3542" s="13">
        <v>88</v>
      </c>
      <c r="M3542" s="13">
        <v>0</v>
      </c>
      <c r="N3542" s="14">
        <f>D3542*$D$15</f>
        <v>169</v>
      </c>
      <c r="O3542" s="14">
        <f>E3542*$E$15</f>
        <v>0</v>
      </c>
      <c r="P3542" s="14">
        <f>F3542*$F$15</f>
        <v>0</v>
      </c>
      <c r="Q3542" s="14">
        <f>G3542*$G$15</f>
        <v>0</v>
      </c>
      <c r="R3542" s="14">
        <f>H3542*$H$15</f>
        <v>0</v>
      </c>
      <c r="S3542" s="14">
        <f>(N3542/100)*(I3542*$I$15)+(N3542/100)*(J3542*$J$15)+(N3542/100)*(L3542*$L$15)</f>
        <v>375.17999999999995</v>
      </c>
      <c r="T3542" s="14">
        <f>(O3542/100)*(K3542*$K$15)</f>
        <v>0</v>
      </c>
      <c r="U3542" s="14">
        <f>(P3542/100)*(K3542*$K$15)+(P3542/100)*(L3542*$L$15)</f>
        <v>0</v>
      </c>
      <c r="V3542" s="14">
        <f>(Q3542/100)*(L3542*$L$15)</f>
        <v>0</v>
      </c>
      <c r="W3542" s="14">
        <f>(R3542/100)*(K3542*$K$15)+(R3542/100)*(L3542*$L$15)</f>
        <v>0</v>
      </c>
      <c r="X3542" s="14">
        <f t="shared" si="1102"/>
        <v>544.17999999999995</v>
      </c>
      <c r="Y3542" s="14">
        <f t="shared" si="1103"/>
        <v>0</v>
      </c>
      <c r="Z3542" s="14">
        <f t="shared" si="1104"/>
        <v>0</v>
      </c>
      <c r="AA3542" s="14">
        <f t="shared" si="1105"/>
        <v>0</v>
      </c>
      <c r="AB3542" s="14">
        <f t="shared" si="1107"/>
        <v>0</v>
      </c>
      <c r="AC3542" s="15">
        <f t="shared" si="1106"/>
        <v>544.20000000000005</v>
      </c>
      <c r="AD3542" s="48">
        <f>(ROUND(AC3542-AC3530,1)/AC3530)</f>
        <v>0.28107344632768361</v>
      </c>
      <c r="AE3542" s="113"/>
      <c r="AF3542" s="60"/>
    </row>
    <row r="3543" spans="1:32">
      <c r="A3543" s="99"/>
      <c r="B3543" s="91"/>
      <c r="C3543" s="21" t="s">
        <v>326</v>
      </c>
      <c r="D3543" s="12">
        <v>96</v>
      </c>
      <c r="E3543" s="12">
        <v>0</v>
      </c>
      <c r="F3543" s="12">
        <v>0</v>
      </c>
      <c r="G3543" s="12">
        <v>0</v>
      </c>
      <c r="H3543" s="12">
        <v>0</v>
      </c>
      <c r="I3543" s="13">
        <v>20</v>
      </c>
      <c r="J3543" s="13">
        <v>84</v>
      </c>
      <c r="K3543" s="13">
        <v>0</v>
      </c>
      <c r="L3543" s="13">
        <v>70</v>
      </c>
      <c r="M3543" s="13">
        <v>0</v>
      </c>
      <c r="N3543" s="14">
        <f>D3543*$D$16</f>
        <v>124.80000000000001</v>
      </c>
      <c r="O3543" s="14">
        <f>E3543*$E$16</f>
        <v>0</v>
      </c>
      <c r="P3543" s="14">
        <f>F3543*$F$16</f>
        <v>0</v>
      </c>
      <c r="Q3543" s="14">
        <f>G3543*$G$16</f>
        <v>0</v>
      </c>
      <c r="R3543" s="14">
        <f>H3543*$H$16</f>
        <v>0</v>
      </c>
      <c r="S3543" s="14">
        <f>(N3543/100)*(I3543*$I$16)+(N3543/100)*(J3543*$J$16)+(N3543/100)*(L3543*$L$16)</f>
        <v>397.11360000000002</v>
      </c>
      <c r="T3543" s="14">
        <f>(O3543/100)*(K3543*$K$16)</f>
        <v>0</v>
      </c>
      <c r="U3543" s="14">
        <f>(P3543/100)*(K3543*$K$16)+(P3543/100)*(L3543*$L$16)</f>
        <v>0</v>
      </c>
      <c r="V3543" s="14">
        <f>(Q3543/100)*(L3543*$L$16)</f>
        <v>0</v>
      </c>
      <c r="W3543" s="14">
        <f>(R3543/100)*(K3543*$K$16)+(R3543/100)*(L3543*$L$16)</f>
        <v>0</v>
      </c>
      <c r="X3543" s="14">
        <f t="shared" si="1102"/>
        <v>521.91360000000009</v>
      </c>
      <c r="Y3543" s="14">
        <f t="shared" si="1103"/>
        <v>0</v>
      </c>
      <c r="Z3543" s="14">
        <f t="shared" si="1104"/>
        <v>0</v>
      </c>
      <c r="AA3543" s="14">
        <f t="shared" si="1105"/>
        <v>0</v>
      </c>
      <c r="AB3543" s="14">
        <f t="shared" si="1107"/>
        <v>0</v>
      </c>
      <c r="AC3543" s="15">
        <f t="shared" si="1106"/>
        <v>521.9</v>
      </c>
      <c r="AD3543" s="48">
        <f>(ROUND(AC3543-AC3530,1)/AC3530)</f>
        <v>0.22857815442561202</v>
      </c>
      <c r="AE3543" s="113"/>
      <c r="AF3543" s="60"/>
    </row>
    <row r="3544" spans="1:32">
      <c r="A3544" s="99"/>
      <c r="B3544" s="91"/>
      <c r="C3544" s="21" t="s">
        <v>327</v>
      </c>
      <c r="D3544" s="12">
        <v>96</v>
      </c>
      <c r="E3544" s="12">
        <v>0</v>
      </c>
      <c r="F3544" s="12">
        <v>0</v>
      </c>
      <c r="G3544" s="12">
        <v>0</v>
      </c>
      <c r="H3544" s="12">
        <v>0</v>
      </c>
      <c r="I3544" s="13">
        <v>60</v>
      </c>
      <c r="J3544" s="13">
        <v>40</v>
      </c>
      <c r="K3544" s="13">
        <v>0</v>
      </c>
      <c r="L3544" s="13">
        <v>70</v>
      </c>
      <c r="M3544" s="13">
        <v>0</v>
      </c>
      <c r="N3544" s="14">
        <f>D3544*$D$17</f>
        <v>124.80000000000001</v>
      </c>
      <c r="O3544" s="14">
        <f>E3544*$E$17</f>
        <v>0</v>
      </c>
      <c r="P3544" s="14">
        <f>F3544*$F$17</f>
        <v>0</v>
      </c>
      <c r="Q3544" s="14">
        <f>G3544*$G$17</f>
        <v>0</v>
      </c>
      <c r="R3544" s="14">
        <f>H3544*$H$17</f>
        <v>0</v>
      </c>
      <c r="S3544" s="14">
        <f>(N3544/100)*(I3544*$I$17)+(N3544/100)*(J3544*$J$17)+(N3544/100)*(L3544*$L$17)</f>
        <v>353.18400000000008</v>
      </c>
      <c r="T3544" s="14">
        <f>(O3544/100)*(K3544*$K$17)</f>
        <v>0</v>
      </c>
      <c r="U3544" s="14">
        <f>(P3544/100)*(K3544*$K$17)+(P3544/100)*(L3544*$L$17)</f>
        <v>0</v>
      </c>
      <c r="V3544" s="14">
        <f>(Q3544/100)*(L3544*$L$17)</f>
        <v>0</v>
      </c>
      <c r="W3544" s="14">
        <f>(R3544/100)*(K3544*$K$17)+(R3544/100)*(L3544*$L$17)</f>
        <v>0</v>
      </c>
      <c r="X3544" s="14">
        <f t="shared" si="1102"/>
        <v>477.98400000000009</v>
      </c>
      <c r="Y3544" s="14">
        <f t="shared" si="1103"/>
        <v>0</v>
      </c>
      <c r="Z3544" s="14">
        <f t="shared" si="1104"/>
        <v>0</v>
      </c>
      <c r="AA3544" s="14">
        <f t="shared" si="1105"/>
        <v>0</v>
      </c>
      <c r="AB3544" s="14">
        <f t="shared" si="1107"/>
        <v>0</v>
      </c>
      <c r="AC3544" s="15">
        <f t="shared" si="1106"/>
        <v>478</v>
      </c>
      <c r="AD3544" s="48">
        <f>(ROUND(AC3544-AC3530,1)/AC3530)</f>
        <v>0.12523540489642185</v>
      </c>
      <c r="AE3544" s="113"/>
      <c r="AF3544" s="60"/>
    </row>
    <row r="3545" spans="1:32">
      <c r="A3545" s="106" t="s">
        <v>0</v>
      </c>
      <c r="B3545" s="92" t="s">
        <v>161</v>
      </c>
      <c r="C3545" s="50" t="s">
        <v>242</v>
      </c>
      <c r="D3545" s="11">
        <v>108</v>
      </c>
      <c r="E3545" s="11">
        <v>0</v>
      </c>
      <c r="F3545" s="11">
        <v>50</v>
      </c>
      <c r="G3545" s="11">
        <v>0</v>
      </c>
      <c r="H3545" s="11">
        <v>0</v>
      </c>
      <c r="I3545" s="51">
        <v>40</v>
      </c>
      <c r="J3545" s="51">
        <v>20</v>
      </c>
      <c r="K3545" s="51">
        <v>20</v>
      </c>
      <c r="L3545" s="51">
        <v>20</v>
      </c>
      <c r="M3545" s="51">
        <v>0</v>
      </c>
      <c r="N3545" s="52">
        <f>D3545*$D$3</f>
        <v>162</v>
      </c>
      <c r="O3545" s="52">
        <f>E3545*$E$3</f>
        <v>0</v>
      </c>
      <c r="P3545" s="52">
        <f>F3545*$F$3</f>
        <v>75</v>
      </c>
      <c r="Q3545" s="52">
        <f>G3545*$G$3</f>
        <v>0</v>
      </c>
      <c r="R3545" s="52">
        <f>H3545*$H$3</f>
        <v>0</v>
      </c>
      <c r="S3545" s="52">
        <f>(N3545/100)*(I3545*$I$3)+(N3545/100)*(J3545*$J$3)</f>
        <v>145.80000000000001</v>
      </c>
      <c r="T3545" s="52">
        <f>(O3545/100)*(K3545*$K$3)</f>
        <v>0</v>
      </c>
      <c r="U3545" s="52">
        <f>(P3545/100)*(K3545*$K$3)+(P3545/100)*(L3545*$L$3)</f>
        <v>45</v>
      </c>
      <c r="V3545" s="52">
        <f>(Q3545/100)*(L3545*$L$3)</f>
        <v>0</v>
      </c>
      <c r="W3545" s="52">
        <f>(R3545/100)*(K3545*$K$3)+(R3545/100)*(L3545*$L$3)</f>
        <v>0</v>
      </c>
      <c r="X3545" s="52">
        <f>N3545+S3545</f>
        <v>307.8</v>
      </c>
      <c r="Y3545" s="52">
        <f>O3545+T3545</f>
        <v>0</v>
      </c>
      <c r="Z3545" s="52">
        <f>P3545+U3545</f>
        <v>120</v>
      </c>
      <c r="AA3545" s="52">
        <f>Q3545+V3545</f>
        <v>0</v>
      </c>
      <c r="AB3545" s="52">
        <f>R3545+W3545</f>
        <v>0</v>
      </c>
      <c r="AC3545" s="53">
        <f>ROUND(X3545+Y3545+Z3545+AA3545+AB3545,1)</f>
        <v>427.8</v>
      </c>
      <c r="AD3545" s="58"/>
      <c r="AE3545" s="113" t="s">
        <v>814</v>
      </c>
      <c r="AF3545" s="60"/>
    </row>
    <row r="3546" spans="1:32">
      <c r="A3546" s="99" t="s">
        <v>815</v>
      </c>
      <c r="B3546" s="93">
        <v>15</v>
      </c>
      <c r="C3546" s="21" t="s">
        <v>325</v>
      </c>
      <c r="D3546" s="12">
        <v>108</v>
      </c>
      <c r="E3546" s="12">
        <v>0</v>
      </c>
      <c r="F3546" s="12">
        <v>50</v>
      </c>
      <c r="G3546" s="12">
        <v>0</v>
      </c>
      <c r="H3546" s="12">
        <v>0</v>
      </c>
      <c r="I3546" s="13">
        <v>61</v>
      </c>
      <c r="J3546" s="13">
        <v>41</v>
      </c>
      <c r="K3546" s="13">
        <v>20</v>
      </c>
      <c r="L3546" s="13">
        <v>20</v>
      </c>
      <c r="M3546" s="13">
        <v>0</v>
      </c>
      <c r="N3546" s="14">
        <f>D3546*$D$4</f>
        <v>140.4</v>
      </c>
      <c r="O3546" s="14">
        <f>E3546*$E$4</f>
        <v>0</v>
      </c>
      <c r="P3546" s="14">
        <f>F3546*$F$4</f>
        <v>65</v>
      </c>
      <c r="Q3546" s="14">
        <f>G3546*$G$4</f>
        <v>0</v>
      </c>
      <c r="R3546" s="14">
        <f>H3546*$H$4</f>
        <v>0</v>
      </c>
      <c r="S3546" s="14">
        <f>(N3546/100)*(I3546*$I$4)+(N3546/100)*(J3546*$J$4)</f>
        <v>257.77440000000001</v>
      </c>
      <c r="T3546" s="14">
        <f>(O3546/100)*(K3546*$K$4)</f>
        <v>0</v>
      </c>
      <c r="U3546" s="14">
        <f>(P3546/100)*(K3546*$K$4)+(P3546/100)*(L3546*$L$4)</f>
        <v>39</v>
      </c>
      <c r="V3546" s="14">
        <f>(Q3546/100)*(L3546*$L$4)</f>
        <v>0</v>
      </c>
      <c r="W3546" s="14">
        <f>(R3546/100)*(K3546*$K$4)+(R3546/100)*(L3546*$L$4)</f>
        <v>0</v>
      </c>
      <c r="X3546" s="14">
        <f t="shared" ref="X3546:X3559" si="1108">N3546+S3546</f>
        <v>398.17439999999999</v>
      </c>
      <c r="Y3546" s="14">
        <f t="shared" ref="Y3546:Y3559" si="1109">O3546+T3546</f>
        <v>0</v>
      </c>
      <c r="Z3546" s="14">
        <f t="shared" ref="Z3546:Z3559" si="1110">P3546+U3546</f>
        <v>104</v>
      </c>
      <c r="AA3546" s="14">
        <f t="shared" ref="AA3546:AA3559" si="1111">Q3546+V3546</f>
        <v>0</v>
      </c>
      <c r="AB3546" s="14">
        <f>R3546+W3546</f>
        <v>0</v>
      </c>
      <c r="AC3546" s="15">
        <f>ROUND(X3546+Y3546+Z3546+AA3546+AB3546,1)</f>
        <v>502.2</v>
      </c>
      <c r="AD3546" s="48">
        <f>(ROUND(AC3546-AC3545,1)/AC3545)</f>
        <v>0.17391304347826086</v>
      </c>
      <c r="AE3546" s="113"/>
      <c r="AF3546" s="60"/>
    </row>
    <row r="3547" spans="1:32">
      <c r="A3547" s="99" t="s">
        <v>816</v>
      </c>
      <c r="B3547" s="93">
        <v>15</v>
      </c>
      <c r="C3547" s="21" t="s">
        <v>850</v>
      </c>
      <c r="D3547" s="12">
        <v>108</v>
      </c>
      <c r="E3547" s="12">
        <v>0</v>
      </c>
      <c r="F3547" s="12">
        <v>50</v>
      </c>
      <c r="G3547" s="12">
        <v>0</v>
      </c>
      <c r="H3547" s="12">
        <v>0</v>
      </c>
      <c r="I3547" s="13">
        <v>40</v>
      </c>
      <c r="J3547" s="13">
        <v>20</v>
      </c>
      <c r="K3547" s="13">
        <v>20</v>
      </c>
      <c r="L3547" s="13">
        <v>20</v>
      </c>
      <c r="M3547" s="13">
        <v>0</v>
      </c>
      <c r="N3547" s="14">
        <f>D3547*$D$5</f>
        <v>151.19999999999999</v>
      </c>
      <c r="O3547" s="14">
        <f>E3547*$E$5</f>
        <v>0</v>
      </c>
      <c r="P3547" s="14">
        <f>F3547*$F$5</f>
        <v>70</v>
      </c>
      <c r="Q3547" s="14">
        <f>G3547*$G$5</f>
        <v>0</v>
      </c>
      <c r="R3547" s="14">
        <f>H3547*$H$5</f>
        <v>0</v>
      </c>
      <c r="S3547" s="14">
        <f>(N3547/100)*(I3547*$I$5)+(N3547/100)*(J3547*$J$5)</f>
        <v>136.07999999999998</v>
      </c>
      <c r="T3547" s="14">
        <f>(O3547/100)*(K3547*$K$5)</f>
        <v>0</v>
      </c>
      <c r="U3547" s="14">
        <f>(P3547/100)*(K3547*$K$5)+(P3547/100)*(L3547*$L$5)</f>
        <v>42</v>
      </c>
      <c r="V3547" s="14">
        <f>(Q3547/100)*(L3547*$L$5)</f>
        <v>0</v>
      </c>
      <c r="W3547" s="14">
        <f>(R3547/100)*(K3547*$K$5)+(R3547/100)*(L3547*$L$5)</f>
        <v>0</v>
      </c>
      <c r="X3547" s="14">
        <f t="shared" si="1108"/>
        <v>287.27999999999997</v>
      </c>
      <c r="Y3547" s="14">
        <f t="shared" si="1109"/>
        <v>0</v>
      </c>
      <c r="Z3547" s="14">
        <f t="shared" si="1110"/>
        <v>112</v>
      </c>
      <c r="AA3547" s="14">
        <f t="shared" si="1111"/>
        <v>0</v>
      </c>
      <c r="AB3547" s="14">
        <f>R3547+W3547</f>
        <v>0</v>
      </c>
      <c r="AC3547" s="15">
        <f t="shared" ref="AC3547:AC3559" si="1112">ROUND(X3547+Y3547+Z3547+AA3547+AB3547,1)</f>
        <v>399.3</v>
      </c>
      <c r="AD3547" s="48">
        <f>(ROUND(AC3547-AC3545,1)/AC3545)</f>
        <v>-6.6619915848527347E-2</v>
      </c>
      <c r="AE3547" s="113"/>
      <c r="AF3547" s="60"/>
    </row>
    <row r="3548" spans="1:32">
      <c r="A3548" s="99" t="s">
        <v>817</v>
      </c>
      <c r="B3548" s="93">
        <v>10</v>
      </c>
      <c r="C3548" s="21" t="s">
        <v>338</v>
      </c>
      <c r="D3548" s="12">
        <v>108</v>
      </c>
      <c r="E3548" s="12">
        <v>0</v>
      </c>
      <c r="F3548" s="12">
        <v>50</v>
      </c>
      <c r="G3548" s="12">
        <v>0</v>
      </c>
      <c r="H3548" s="12">
        <v>0</v>
      </c>
      <c r="I3548" s="13">
        <v>40</v>
      </c>
      <c r="J3548" s="13">
        <v>20</v>
      </c>
      <c r="K3548" s="13">
        <v>20</v>
      </c>
      <c r="L3548" s="13">
        <v>20</v>
      </c>
      <c r="M3548" s="13">
        <v>0</v>
      </c>
      <c r="N3548" s="14">
        <f>D3548*$D$6</f>
        <v>151.19999999999999</v>
      </c>
      <c r="O3548" s="14">
        <f>E3548*$E$6</f>
        <v>0</v>
      </c>
      <c r="P3548" s="14">
        <f>F3548*$F$6</f>
        <v>70</v>
      </c>
      <c r="Q3548" s="14">
        <f>G3548*$G$6</f>
        <v>0</v>
      </c>
      <c r="R3548" s="14">
        <f>H3548*$H$6</f>
        <v>0</v>
      </c>
      <c r="S3548" s="14">
        <f>(N3548/100)*(I3548*$I$6)+(N3548/100)*(J3548*$J$6)</f>
        <v>136.07999999999998</v>
      </c>
      <c r="T3548" s="14">
        <f>(O3548/100)*(K3548*$K$6)</f>
        <v>0</v>
      </c>
      <c r="U3548" s="14">
        <f>(P3548/100)*(K3548*$K$6)+(P3548/100)*(L3548*$L$6)</f>
        <v>42</v>
      </c>
      <c r="V3548" s="14">
        <f>(Q3548/100)*(L3548*$L$6)</f>
        <v>0</v>
      </c>
      <c r="W3548" s="14">
        <f>(R3548/100)*(K3548*$K$6)+(R3548/100)*(L3548*$L$6)</f>
        <v>0</v>
      </c>
      <c r="X3548" s="14">
        <f t="shared" si="1108"/>
        <v>287.27999999999997</v>
      </c>
      <c r="Y3548" s="14">
        <f t="shared" si="1109"/>
        <v>0</v>
      </c>
      <c r="Z3548" s="14">
        <f t="shared" si="1110"/>
        <v>112</v>
      </c>
      <c r="AA3548" s="14">
        <f t="shared" si="1111"/>
        <v>0</v>
      </c>
      <c r="AB3548" s="14">
        <f t="shared" ref="AB3548:AB3559" si="1113">R3548+W3548</f>
        <v>0</v>
      </c>
      <c r="AC3548" s="15">
        <f t="shared" si="1112"/>
        <v>399.3</v>
      </c>
      <c r="AD3548" s="48">
        <f>(ROUND(AC3548-AC3545,1)/AC3545)</f>
        <v>-6.6619915848527347E-2</v>
      </c>
      <c r="AE3548" s="113"/>
      <c r="AF3548" s="60"/>
    </row>
    <row r="3549" spans="1:32">
      <c r="A3549" s="99" t="s">
        <v>818</v>
      </c>
      <c r="B3549" s="93">
        <v>10</v>
      </c>
      <c r="C3549" s="21" t="s">
        <v>339</v>
      </c>
      <c r="D3549" s="12">
        <v>108</v>
      </c>
      <c r="E3549" s="12">
        <v>0</v>
      </c>
      <c r="F3549" s="12">
        <v>50</v>
      </c>
      <c r="G3549" s="12">
        <v>0</v>
      </c>
      <c r="H3549" s="12">
        <v>0</v>
      </c>
      <c r="I3549" s="13">
        <v>40</v>
      </c>
      <c r="J3549" s="13">
        <v>20</v>
      </c>
      <c r="K3549" s="13">
        <v>20</v>
      </c>
      <c r="L3549" s="13">
        <v>20</v>
      </c>
      <c r="M3549" s="13">
        <v>0</v>
      </c>
      <c r="N3549" s="14">
        <f>D3549*$D$7</f>
        <v>151.19999999999999</v>
      </c>
      <c r="O3549" s="14">
        <f>E3549*$E$7</f>
        <v>0</v>
      </c>
      <c r="P3549" s="14">
        <f>F3549*$F$7</f>
        <v>70</v>
      </c>
      <c r="Q3549" s="14">
        <f>G3549*$G$7</f>
        <v>0</v>
      </c>
      <c r="R3549" s="14">
        <f>H3549*$H$7</f>
        <v>0</v>
      </c>
      <c r="S3549" s="14">
        <f>(N3549/100)*(I3549*$I$7)+(N3549/100)*(J3549*$J$7)</f>
        <v>136.07999999999998</v>
      </c>
      <c r="T3549" s="14">
        <f>(O3549/100)*(K3549*$K$7)</f>
        <v>0</v>
      </c>
      <c r="U3549" s="14">
        <f>(P3549/100)*(K3549*$K$7)+(P3549/100)*(L3549*$L$7)</f>
        <v>42</v>
      </c>
      <c r="V3549" s="14">
        <f>(Q3549/100)*(L3549*$L$7)</f>
        <v>0</v>
      </c>
      <c r="W3549" s="14">
        <f>(R3549/100)*(K3549*$K$7)+(R3549/100)*(L3549*$L$7)</f>
        <v>0</v>
      </c>
      <c r="X3549" s="14">
        <f t="shared" si="1108"/>
        <v>287.27999999999997</v>
      </c>
      <c r="Y3549" s="14">
        <f t="shared" si="1109"/>
        <v>0</v>
      </c>
      <c r="Z3549" s="14">
        <f t="shared" si="1110"/>
        <v>112</v>
      </c>
      <c r="AA3549" s="14">
        <f t="shared" si="1111"/>
        <v>0</v>
      </c>
      <c r="AB3549" s="14">
        <f t="shared" si="1113"/>
        <v>0</v>
      </c>
      <c r="AC3549" s="15">
        <f t="shared" si="1112"/>
        <v>399.3</v>
      </c>
      <c r="AD3549" s="48">
        <f>(ROUND(AC3549-AC3545,1)/AC3545)</f>
        <v>-6.6619915848527347E-2</v>
      </c>
      <c r="AE3549" s="113"/>
      <c r="AF3549" s="60"/>
    </row>
    <row r="3550" spans="1:32">
      <c r="A3550" s="99" t="s">
        <v>667</v>
      </c>
      <c r="B3550" s="93"/>
      <c r="C3550" s="21" t="s">
        <v>340</v>
      </c>
      <c r="D3550" s="12">
        <v>108</v>
      </c>
      <c r="E3550" s="12">
        <v>0</v>
      </c>
      <c r="F3550" s="12">
        <v>50</v>
      </c>
      <c r="G3550" s="12">
        <v>0</v>
      </c>
      <c r="H3550" s="12">
        <v>0</v>
      </c>
      <c r="I3550" s="13">
        <v>40</v>
      </c>
      <c r="J3550" s="13">
        <v>20</v>
      </c>
      <c r="K3550" s="13">
        <v>20</v>
      </c>
      <c r="L3550" s="13">
        <v>20</v>
      </c>
      <c r="M3550" s="13">
        <v>0</v>
      </c>
      <c r="N3550" s="14">
        <f>D3550*$D$8</f>
        <v>151.19999999999999</v>
      </c>
      <c r="O3550" s="14">
        <f>E3550*$E$8</f>
        <v>0</v>
      </c>
      <c r="P3550" s="14">
        <f>F3550*$F$8</f>
        <v>70</v>
      </c>
      <c r="Q3550" s="14">
        <f>G3550*$G$8</f>
        <v>0</v>
      </c>
      <c r="R3550" s="14">
        <f>H3550*$H$8</f>
        <v>0</v>
      </c>
      <c r="S3550" s="14">
        <f>(N3550/100)*(I3550*$I$8)+(N3550/100)*(J3550*$J$8)</f>
        <v>136.07999999999998</v>
      </c>
      <c r="T3550" s="14">
        <f>(O3550/100)*(K3550*$K$8)</f>
        <v>0</v>
      </c>
      <c r="U3550" s="14">
        <f>(P3550/100)*(K3550*$K$8)+(P3550/100)*(L3550*$L$8)</f>
        <v>42</v>
      </c>
      <c r="V3550" s="14">
        <f>(Q3550/100)*(L3550*$L$8)</f>
        <v>0</v>
      </c>
      <c r="W3550" s="14">
        <f>(R3550/100)*(K3550*$K$8)+(R3550/100)*(L3550*$L$8)</f>
        <v>0</v>
      </c>
      <c r="X3550" s="14">
        <f t="shared" si="1108"/>
        <v>287.27999999999997</v>
      </c>
      <c r="Y3550" s="14">
        <f t="shared" si="1109"/>
        <v>0</v>
      </c>
      <c r="Z3550" s="14">
        <f t="shared" si="1110"/>
        <v>112</v>
      </c>
      <c r="AA3550" s="14">
        <f t="shared" si="1111"/>
        <v>0</v>
      </c>
      <c r="AB3550" s="14">
        <f t="shared" si="1113"/>
        <v>0</v>
      </c>
      <c r="AC3550" s="15">
        <f t="shared" si="1112"/>
        <v>399.3</v>
      </c>
      <c r="AD3550" s="48">
        <f>(ROUND(AC3550-AC3545,1)/AC3545)</f>
        <v>-6.6619915848527347E-2</v>
      </c>
      <c r="AE3550" s="113"/>
      <c r="AF3550" s="60"/>
    </row>
    <row r="3551" spans="1:32">
      <c r="A3551" s="99" t="s">
        <v>606</v>
      </c>
      <c r="B3551" s="93"/>
      <c r="C3551" s="21" t="s">
        <v>1</v>
      </c>
      <c r="D3551" s="12">
        <v>54</v>
      </c>
      <c r="E3551" s="12">
        <v>158</v>
      </c>
      <c r="F3551" s="12">
        <v>0</v>
      </c>
      <c r="G3551" s="12">
        <v>0</v>
      </c>
      <c r="H3551" s="12">
        <v>0</v>
      </c>
      <c r="I3551" s="13">
        <v>40</v>
      </c>
      <c r="J3551" s="13">
        <v>20</v>
      </c>
      <c r="K3551" s="13">
        <v>73</v>
      </c>
      <c r="L3551" s="13">
        <v>0</v>
      </c>
      <c r="M3551" s="13">
        <v>0</v>
      </c>
      <c r="N3551" s="14">
        <f>D3551*$D$9</f>
        <v>64.8</v>
      </c>
      <c r="O3551" s="14">
        <f>E3551*$E$9</f>
        <v>205.4</v>
      </c>
      <c r="P3551" s="14">
        <f>F3551*$F$9</f>
        <v>0</v>
      </c>
      <c r="Q3551" s="14">
        <f>G3551*$G$9</f>
        <v>0</v>
      </c>
      <c r="R3551" s="14">
        <f>H3551*$H$9</f>
        <v>0</v>
      </c>
      <c r="S3551" s="14">
        <f>(N3551/100)*(I3551*$I$9)+(N3551/100)*(J3551*$J$9)</f>
        <v>58.320000000000007</v>
      </c>
      <c r="T3551" s="14">
        <f>(O3551/100)*(K3551*$K$9)</f>
        <v>224.91300000000004</v>
      </c>
      <c r="U3551" s="14">
        <f>(P3551/100)*(K3551*$K$9)+(P3551/100)*(L3551*$L$9)</f>
        <v>0</v>
      </c>
      <c r="V3551" s="14">
        <f>(Q3551/100)*(L3551*$L$9)</f>
        <v>0</v>
      </c>
      <c r="W3551" s="14">
        <f>(R3551/100)*(K3551*$K$9)+(R3551/100)*(L3551*$L$9)</f>
        <v>0</v>
      </c>
      <c r="X3551" s="14">
        <f t="shared" si="1108"/>
        <v>123.12</v>
      </c>
      <c r="Y3551" s="14">
        <f t="shared" si="1109"/>
        <v>430.31300000000005</v>
      </c>
      <c r="Z3551" s="14">
        <f t="shared" si="1110"/>
        <v>0</v>
      </c>
      <c r="AA3551" s="14">
        <f t="shared" si="1111"/>
        <v>0</v>
      </c>
      <c r="AB3551" s="14">
        <f t="shared" si="1113"/>
        <v>0</v>
      </c>
      <c r="AC3551" s="15">
        <f t="shared" si="1112"/>
        <v>553.4</v>
      </c>
      <c r="AD3551" s="48">
        <f>(ROUND(AC3551-AC3545,1)/AC3545)</f>
        <v>0.29359513791491348</v>
      </c>
      <c r="AE3551" s="113"/>
      <c r="AF3551" s="60"/>
    </row>
    <row r="3552" spans="1:32">
      <c r="A3552" s="99" t="s">
        <v>845</v>
      </c>
      <c r="B3552" s="93"/>
      <c r="C3552" s="21" t="s">
        <v>2</v>
      </c>
      <c r="D3552" s="12">
        <v>54</v>
      </c>
      <c r="E3552" s="12">
        <v>0</v>
      </c>
      <c r="F3552" s="12">
        <v>158</v>
      </c>
      <c r="G3552" s="12">
        <v>0</v>
      </c>
      <c r="H3552" s="12">
        <v>0</v>
      </c>
      <c r="I3552" s="13">
        <v>40</v>
      </c>
      <c r="J3552" s="13">
        <v>20</v>
      </c>
      <c r="K3552" s="13">
        <v>36.5</v>
      </c>
      <c r="L3552" s="13">
        <v>36.5</v>
      </c>
      <c r="M3552" s="13">
        <v>0</v>
      </c>
      <c r="N3552" s="14">
        <f>D3552*$D$10</f>
        <v>64.8</v>
      </c>
      <c r="O3552" s="14">
        <f>E3552*$E$10</f>
        <v>0</v>
      </c>
      <c r="P3552" s="14">
        <f>F3552*$F$10</f>
        <v>205.4</v>
      </c>
      <c r="Q3552" s="14">
        <f>G3552*$G$10</f>
        <v>0</v>
      </c>
      <c r="R3552" s="14">
        <f>H3552*$H$10</f>
        <v>0</v>
      </c>
      <c r="S3552" s="14">
        <f>(N3552/100)*(I3552*$I$10)+(N3552/100)*(J3552*$J$10)</f>
        <v>58.320000000000007</v>
      </c>
      <c r="T3552" s="14">
        <f>(O3552/100)*(K3552*$J$10)</f>
        <v>0</v>
      </c>
      <c r="U3552" s="14">
        <f>(P3552/100)*(K3552*$K$10)+(P3552/100)*(L3552*$L$10)</f>
        <v>224.91300000000004</v>
      </c>
      <c r="V3552" s="14">
        <f>(Q3552/100)*(L3552*$L$10)</f>
        <v>0</v>
      </c>
      <c r="W3552" s="14">
        <f>(R3552/100)*(K3552*$K$10)+(R3552/100)*(L3552*$L$10)</f>
        <v>0</v>
      </c>
      <c r="X3552" s="14">
        <f t="shared" si="1108"/>
        <v>123.12</v>
      </c>
      <c r="Y3552" s="14">
        <f t="shared" si="1109"/>
        <v>0</v>
      </c>
      <c r="Z3552" s="14">
        <f t="shared" si="1110"/>
        <v>430.31300000000005</v>
      </c>
      <c r="AA3552" s="14">
        <f t="shared" si="1111"/>
        <v>0</v>
      </c>
      <c r="AB3552" s="14">
        <f t="shared" si="1113"/>
        <v>0</v>
      </c>
      <c r="AC3552" s="15">
        <f t="shared" si="1112"/>
        <v>553.4</v>
      </c>
      <c r="AD3552" s="48">
        <f>(ROUND(AC3552-AC3545,1)/AC3545)</f>
        <v>0.29359513791491348</v>
      </c>
      <c r="AE3552" s="113"/>
      <c r="AF3552" s="60"/>
    </row>
    <row r="3553" spans="1:32">
      <c r="A3553" s="99" t="s">
        <v>846</v>
      </c>
      <c r="B3553" s="93"/>
      <c r="C3553" s="21" t="s">
        <v>3</v>
      </c>
      <c r="D3553" s="12">
        <v>54</v>
      </c>
      <c r="E3553" s="12">
        <v>0</v>
      </c>
      <c r="F3553" s="12">
        <v>0</v>
      </c>
      <c r="G3553" s="12">
        <v>158</v>
      </c>
      <c r="H3553" s="12">
        <v>0</v>
      </c>
      <c r="I3553" s="13">
        <v>40</v>
      </c>
      <c r="J3553" s="13">
        <v>20</v>
      </c>
      <c r="K3553" s="13">
        <v>0</v>
      </c>
      <c r="L3553" s="13">
        <v>73</v>
      </c>
      <c r="M3553" s="13">
        <v>0</v>
      </c>
      <c r="N3553" s="14">
        <f>D3553*$D$11</f>
        <v>64.8</v>
      </c>
      <c r="O3553" s="14">
        <f>E3553*$E$11</f>
        <v>0</v>
      </c>
      <c r="P3553" s="14">
        <f>F3553*$F$11</f>
        <v>0</v>
      </c>
      <c r="Q3553" s="14">
        <f>G3553*$G$11</f>
        <v>205.4</v>
      </c>
      <c r="R3553" s="14">
        <f>H3553*$H$11</f>
        <v>0</v>
      </c>
      <c r="S3553" s="14">
        <f>(N3553/100)*(I3553*$I$11)+(N3553/100)*(J3553*$J$11)</f>
        <v>58.320000000000007</v>
      </c>
      <c r="T3553" s="14">
        <f>(O3553/100)*(K3553*$K$11)</f>
        <v>0</v>
      </c>
      <c r="U3553" s="14">
        <f>(P3553/100)*(K3553*$K$11)+(P3553/100)*(L3553*$L$11)</f>
        <v>0</v>
      </c>
      <c r="V3553" s="14">
        <f>(Q3553/100)*(L3553*$L$11)</f>
        <v>224.91300000000004</v>
      </c>
      <c r="W3553" s="14">
        <f>(R3553/100)*(K3553*$K$11)+(R3553/100)*(L3553*$L$11)</f>
        <v>0</v>
      </c>
      <c r="X3553" s="14">
        <f t="shared" si="1108"/>
        <v>123.12</v>
      </c>
      <c r="Y3553" s="14">
        <f t="shared" si="1109"/>
        <v>0</v>
      </c>
      <c r="Z3553" s="14">
        <f t="shared" si="1110"/>
        <v>0</v>
      </c>
      <c r="AA3553" s="14">
        <f t="shared" si="1111"/>
        <v>430.31300000000005</v>
      </c>
      <c r="AB3553" s="14">
        <f t="shared" si="1113"/>
        <v>0</v>
      </c>
      <c r="AC3553" s="15">
        <f t="shared" si="1112"/>
        <v>553.4</v>
      </c>
      <c r="AD3553" s="48">
        <f>(ROUND(AC3553-AC3545,1)/AC3545)</f>
        <v>0.29359513791491348</v>
      </c>
      <c r="AE3553" s="113"/>
      <c r="AF3553" s="60"/>
    </row>
    <row r="3554" spans="1:32">
      <c r="A3554" s="99" t="s">
        <v>847</v>
      </c>
      <c r="B3554" s="93"/>
      <c r="C3554" s="21" t="s">
        <v>4</v>
      </c>
      <c r="D3554" s="12">
        <v>54</v>
      </c>
      <c r="E3554" s="12">
        <v>0</v>
      </c>
      <c r="F3554" s="12">
        <v>0</v>
      </c>
      <c r="G3554" s="12">
        <v>0</v>
      </c>
      <c r="H3554" s="12">
        <v>158</v>
      </c>
      <c r="I3554" s="13">
        <v>40</v>
      </c>
      <c r="J3554" s="13">
        <v>20</v>
      </c>
      <c r="K3554" s="13">
        <v>36.5</v>
      </c>
      <c r="L3554" s="13">
        <v>36.5</v>
      </c>
      <c r="M3554" s="13">
        <v>0</v>
      </c>
      <c r="N3554" s="14">
        <f>D3554*$D$12</f>
        <v>64.8</v>
      </c>
      <c r="O3554" s="14">
        <f>E3554*$E$12</f>
        <v>0</v>
      </c>
      <c r="P3554" s="14">
        <f>F3554*$F$12</f>
        <v>0</v>
      </c>
      <c r="Q3554" s="14">
        <f>G3554*$G$12</f>
        <v>0</v>
      </c>
      <c r="R3554" s="14">
        <f>H3554*$H$12</f>
        <v>205.4</v>
      </c>
      <c r="S3554" s="14">
        <f>(N3554/100)*(I3554*$I$12)+(N3554/100)*(J3554*$J$12)</f>
        <v>58.320000000000007</v>
      </c>
      <c r="T3554" s="14">
        <f>(O3554/100)*(K3554*$K$12)</f>
        <v>0</v>
      </c>
      <c r="U3554" s="14">
        <f>(P3554/100)*(K3554*$K$12)+(P3554/100)*(L3554*$L$12)</f>
        <v>0</v>
      </c>
      <c r="V3554" s="14">
        <f>(Q3554/100)*(L3554*$L$12)</f>
        <v>0</v>
      </c>
      <c r="W3554" s="14">
        <f>(R3554/100)*(K3554*$K$12)+(R3554/100)*(L3554*$L$12)</f>
        <v>224.91300000000004</v>
      </c>
      <c r="X3554" s="14">
        <f t="shared" si="1108"/>
        <v>123.12</v>
      </c>
      <c r="Y3554" s="14">
        <f t="shared" si="1109"/>
        <v>0</v>
      </c>
      <c r="Z3554" s="14">
        <f t="shared" si="1110"/>
        <v>0</v>
      </c>
      <c r="AA3554" s="14">
        <f t="shared" si="1111"/>
        <v>0</v>
      </c>
      <c r="AB3554" s="14">
        <f t="shared" si="1113"/>
        <v>430.31300000000005</v>
      </c>
      <c r="AC3554" s="15">
        <f t="shared" si="1112"/>
        <v>553.4</v>
      </c>
      <c r="AD3554" s="48">
        <f>(ROUND(AC3554-AC3545,1)/AC3545)</f>
        <v>0.29359513791491348</v>
      </c>
      <c r="AE3554" s="113"/>
      <c r="AF3554" s="60"/>
    </row>
    <row r="3555" spans="1:32">
      <c r="A3555" s="99" t="s">
        <v>848</v>
      </c>
      <c r="B3555" s="93"/>
      <c r="C3555" s="21" t="s">
        <v>328</v>
      </c>
      <c r="D3555" s="12">
        <v>108</v>
      </c>
      <c r="E3555" s="12">
        <v>0</v>
      </c>
      <c r="F3555" s="12">
        <v>50</v>
      </c>
      <c r="G3555" s="12">
        <v>0</v>
      </c>
      <c r="H3555" s="12">
        <v>0</v>
      </c>
      <c r="I3555" s="13">
        <v>40</v>
      </c>
      <c r="J3555" s="13">
        <v>20</v>
      </c>
      <c r="K3555" s="13">
        <v>20</v>
      </c>
      <c r="L3555" s="13">
        <v>20</v>
      </c>
      <c r="M3555" s="13">
        <v>58</v>
      </c>
      <c r="N3555" s="14">
        <f>D3555*$D$13</f>
        <v>140.4</v>
      </c>
      <c r="O3555" s="14">
        <f>E3555*$E$13</f>
        <v>0</v>
      </c>
      <c r="P3555" s="14">
        <f>F3555*$F$13</f>
        <v>65</v>
      </c>
      <c r="Q3555" s="14">
        <f>G3555*$G$13</f>
        <v>0</v>
      </c>
      <c r="R3555" s="14">
        <f>H3555*$H$13</f>
        <v>0</v>
      </c>
      <c r="S3555" s="14">
        <f>(N3555/100)*(I3555*$I$14)+(N3555/100)*(J3555*$J$14)+(N3555/100)*(M3555*$M$14)</f>
        <v>248.50800000000004</v>
      </c>
      <c r="T3555" s="14">
        <f>(O3555/100)*(K3555*$K$13)+(O3555/100)*(M3555*$M$13)</f>
        <v>0</v>
      </c>
      <c r="U3555" s="14">
        <f>(P3555/100)*(K3555*$K$13)+(P3555/100)*(L3555*$L$13)+(P3555/100)*(M3555*$M$13)</f>
        <v>95.550000000000011</v>
      </c>
      <c r="V3555" s="14">
        <f>(Q3555/100)*(L3555*$L$13)+(Q3555/100)*(M3555*$M$13)</f>
        <v>0</v>
      </c>
      <c r="W3555" s="14">
        <f>(R3555/100)*(K3555*$K$13)+(R3555/100)*(L3555*$L$13)+(R3555/100)*(M3555*$M$13)</f>
        <v>0</v>
      </c>
      <c r="X3555" s="14">
        <f t="shared" si="1108"/>
        <v>388.90800000000002</v>
      </c>
      <c r="Y3555" s="14">
        <f t="shared" si="1109"/>
        <v>0</v>
      </c>
      <c r="Z3555" s="14">
        <f t="shared" si="1110"/>
        <v>160.55000000000001</v>
      </c>
      <c r="AA3555" s="14">
        <f t="shared" si="1111"/>
        <v>0</v>
      </c>
      <c r="AB3555" s="14">
        <f t="shared" si="1113"/>
        <v>0</v>
      </c>
      <c r="AC3555" s="15">
        <f t="shared" si="1112"/>
        <v>549.5</v>
      </c>
      <c r="AD3555" s="48">
        <f>(ROUND(AC3555-AC3545,1)/AC3545)</f>
        <v>0.28447872837774663</v>
      </c>
      <c r="AE3555" s="113"/>
      <c r="AF3555" s="60"/>
    </row>
    <row r="3556" spans="1:32">
      <c r="A3556" s="99" t="s">
        <v>849</v>
      </c>
      <c r="B3556" s="93"/>
      <c r="C3556" s="21" t="s">
        <v>329</v>
      </c>
      <c r="D3556" s="12">
        <v>148</v>
      </c>
      <c r="E3556" s="12">
        <v>0</v>
      </c>
      <c r="F3556" s="12">
        <v>0</v>
      </c>
      <c r="G3556" s="12">
        <v>0</v>
      </c>
      <c r="H3556" s="12">
        <v>0</v>
      </c>
      <c r="I3556" s="13">
        <v>40</v>
      </c>
      <c r="J3556" s="13">
        <v>20</v>
      </c>
      <c r="K3556" s="13">
        <v>63</v>
      </c>
      <c r="L3556" s="13">
        <v>0</v>
      </c>
      <c r="M3556" s="13">
        <v>0</v>
      </c>
      <c r="N3556" s="14">
        <f>D3556*$D$14</f>
        <v>192.4</v>
      </c>
      <c r="O3556" s="14">
        <f>E3556*$E$14</f>
        <v>0</v>
      </c>
      <c r="P3556" s="14">
        <f>F3556*$F$14</f>
        <v>0</v>
      </c>
      <c r="Q3556" s="14">
        <f>G3556*$G$14</f>
        <v>0</v>
      </c>
      <c r="R3556" s="14">
        <f>H3556*$H$14</f>
        <v>0</v>
      </c>
      <c r="S3556" s="14">
        <f>(N3556/100)*(I3556*$I$14)+(N3556/100)*(J3556*$J$14)+(N3556/100)*(K3556*$K$14)</f>
        <v>354.97800000000007</v>
      </c>
      <c r="T3556" s="14">
        <f>(O3556/100)*(K3556*$K$14)</f>
        <v>0</v>
      </c>
      <c r="U3556" s="14">
        <f>(P3556/100)*(K3556*$K$14)+(P3556/100)*(L3556*$L$14)</f>
        <v>0</v>
      </c>
      <c r="V3556" s="14">
        <f>(Q3556/100)*(L3556*$L$14)</f>
        <v>0</v>
      </c>
      <c r="W3556" s="14">
        <f>(R3556/100)*(K3556*$L$14)+(R3556/100)*(L3556*$M$14)</f>
        <v>0</v>
      </c>
      <c r="X3556" s="14">
        <f t="shared" si="1108"/>
        <v>547.37800000000004</v>
      </c>
      <c r="Y3556" s="14">
        <f t="shared" si="1109"/>
        <v>0</v>
      </c>
      <c r="Z3556" s="14">
        <f t="shared" si="1110"/>
        <v>0</v>
      </c>
      <c r="AA3556" s="14">
        <f t="shared" si="1111"/>
        <v>0</v>
      </c>
      <c r="AB3556" s="14">
        <f t="shared" si="1113"/>
        <v>0</v>
      </c>
      <c r="AC3556" s="15">
        <f t="shared" si="1112"/>
        <v>547.4</v>
      </c>
      <c r="AD3556" s="48">
        <f>(ROUND(AC3556-AC3545,1)/AC3545)</f>
        <v>0.27956989247311825</v>
      </c>
      <c r="AE3556" s="113"/>
      <c r="AF3556" s="60"/>
    </row>
    <row r="3557" spans="1:32">
      <c r="A3557" s="99"/>
      <c r="B3557" s="93"/>
      <c r="C3557" s="21" t="s">
        <v>330</v>
      </c>
      <c r="D3557" s="12">
        <v>148</v>
      </c>
      <c r="E3557" s="12">
        <v>0</v>
      </c>
      <c r="F3557" s="12">
        <v>0</v>
      </c>
      <c r="G3557" s="12">
        <v>0</v>
      </c>
      <c r="H3557" s="12">
        <v>0</v>
      </c>
      <c r="I3557" s="13">
        <v>40</v>
      </c>
      <c r="J3557" s="13">
        <v>20</v>
      </c>
      <c r="K3557" s="13">
        <v>0</v>
      </c>
      <c r="L3557" s="13">
        <v>63</v>
      </c>
      <c r="M3557" s="13">
        <v>0</v>
      </c>
      <c r="N3557" s="14">
        <f>D3557*$D$15</f>
        <v>192.4</v>
      </c>
      <c r="O3557" s="14">
        <f>E3557*$E$15</f>
        <v>0</v>
      </c>
      <c r="P3557" s="14">
        <f>F3557*$F$15</f>
        <v>0</v>
      </c>
      <c r="Q3557" s="14">
        <f>G3557*$G$15</f>
        <v>0</v>
      </c>
      <c r="R3557" s="14">
        <f>H3557*$H$15</f>
        <v>0</v>
      </c>
      <c r="S3557" s="14">
        <f>(N3557/100)*(I3557*$I$15)+(N3557/100)*(J3557*$J$15)+(N3557/100)*(L3557*$L$15)</f>
        <v>354.97800000000007</v>
      </c>
      <c r="T3557" s="14">
        <f>(O3557/100)*(K3557*$K$15)</f>
        <v>0</v>
      </c>
      <c r="U3557" s="14">
        <f>(P3557/100)*(K3557*$K$15)+(P3557/100)*(L3557*$L$15)</f>
        <v>0</v>
      </c>
      <c r="V3557" s="14">
        <f>(Q3557/100)*(L3557*$L$15)</f>
        <v>0</v>
      </c>
      <c r="W3557" s="14">
        <f>(R3557/100)*(K3557*$K$15)+(R3557/100)*(L3557*$L$15)</f>
        <v>0</v>
      </c>
      <c r="X3557" s="14">
        <f t="shared" si="1108"/>
        <v>547.37800000000004</v>
      </c>
      <c r="Y3557" s="14">
        <f t="shared" si="1109"/>
        <v>0</v>
      </c>
      <c r="Z3557" s="14">
        <f t="shared" si="1110"/>
        <v>0</v>
      </c>
      <c r="AA3557" s="14">
        <f t="shared" si="1111"/>
        <v>0</v>
      </c>
      <c r="AB3557" s="14">
        <f t="shared" si="1113"/>
        <v>0</v>
      </c>
      <c r="AC3557" s="15">
        <f t="shared" si="1112"/>
        <v>547.4</v>
      </c>
      <c r="AD3557" s="48">
        <f>(ROUND(AC3557-AC3545,1)/AC3545)</f>
        <v>0.27956989247311825</v>
      </c>
      <c r="AE3557" s="113"/>
      <c r="AF3557" s="60"/>
    </row>
    <row r="3558" spans="1:32">
      <c r="A3558" s="99"/>
      <c r="B3558" s="93"/>
      <c r="C3558" s="21" t="s">
        <v>326</v>
      </c>
      <c r="D3558" s="12">
        <v>108</v>
      </c>
      <c r="E3558" s="12">
        <v>0</v>
      </c>
      <c r="F3558" s="12">
        <v>50</v>
      </c>
      <c r="G3558" s="12">
        <v>0</v>
      </c>
      <c r="H3558" s="12">
        <v>0</v>
      </c>
      <c r="I3558" s="13">
        <v>40</v>
      </c>
      <c r="J3558" s="13">
        <v>56</v>
      </c>
      <c r="K3558" s="13">
        <v>20</v>
      </c>
      <c r="L3558" s="13">
        <v>20</v>
      </c>
      <c r="M3558" s="13">
        <v>0</v>
      </c>
      <c r="N3558" s="14">
        <f>D3558*$D$16</f>
        <v>140.4</v>
      </c>
      <c r="O3558" s="14">
        <f>E3558*$E$16</f>
        <v>0</v>
      </c>
      <c r="P3558" s="14">
        <f>F3558*$F$16</f>
        <v>65</v>
      </c>
      <c r="Q3558" s="14">
        <f>G3558*$G$16</f>
        <v>0</v>
      </c>
      <c r="R3558" s="14">
        <f>H3558*$H$16</f>
        <v>0</v>
      </c>
      <c r="S3558" s="14">
        <f>(N3558/100)*(I3558*$I$16)+(N3558/100)*(J3558*$J$16)</f>
        <v>236.99519999999998</v>
      </c>
      <c r="T3558" s="14">
        <f>(O3558/100)*(K3558*$K$16)</f>
        <v>0</v>
      </c>
      <c r="U3558" s="14">
        <f>(P3558/100)*(K3558*$K$16)+(P3558/100)*(L3558*$L$16)</f>
        <v>39</v>
      </c>
      <c r="V3558" s="14">
        <f>(Q3558/100)*(L3558*$L$16)</f>
        <v>0</v>
      </c>
      <c r="W3558" s="14">
        <f>(R3558/100)*(K3558*$K$16)+(R3558/100)*(L3558*$L$16)</f>
        <v>0</v>
      </c>
      <c r="X3558" s="14">
        <f t="shared" si="1108"/>
        <v>377.39519999999999</v>
      </c>
      <c r="Y3558" s="14">
        <f t="shared" si="1109"/>
        <v>0</v>
      </c>
      <c r="Z3558" s="14">
        <f t="shared" si="1110"/>
        <v>104</v>
      </c>
      <c r="AA3558" s="14">
        <f t="shared" si="1111"/>
        <v>0</v>
      </c>
      <c r="AB3558" s="14">
        <f t="shared" si="1113"/>
        <v>0</v>
      </c>
      <c r="AC3558" s="15">
        <f t="shared" si="1112"/>
        <v>481.4</v>
      </c>
      <c r="AD3558" s="48">
        <f>(ROUND(AC3558-AC3545,1)/AC3545)</f>
        <v>0.12529219261337074</v>
      </c>
      <c r="AE3558" s="113"/>
      <c r="AF3558" s="60"/>
    </row>
    <row r="3559" spans="1:32">
      <c r="A3559" s="99"/>
      <c r="B3559" s="93"/>
      <c r="C3559" s="21" t="s">
        <v>327</v>
      </c>
      <c r="D3559" s="12">
        <v>108</v>
      </c>
      <c r="E3559" s="12">
        <v>0</v>
      </c>
      <c r="F3559" s="12">
        <v>50</v>
      </c>
      <c r="G3559" s="12">
        <v>0</v>
      </c>
      <c r="H3559" s="12">
        <v>0</v>
      </c>
      <c r="I3559" s="13">
        <v>78</v>
      </c>
      <c r="J3559" s="13">
        <v>20</v>
      </c>
      <c r="K3559" s="13">
        <v>20</v>
      </c>
      <c r="L3559" s="13">
        <v>20</v>
      </c>
      <c r="M3559" s="13">
        <v>0</v>
      </c>
      <c r="N3559" s="14">
        <f>D3559*$D$17</f>
        <v>140.4</v>
      </c>
      <c r="O3559" s="14">
        <f>E3559*$E$17</f>
        <v>0</v>
      </c>
      <c r="P3559" s="14">
        <f>F3559*$F$17</f>
        <v>65</v>
      </c>
      <c r="Q3559" s="14">
        <f>G3559*$G$17</f>
        <v>0</v>
      </c>
      <c r="R3559" s="14">
        <f>H3559*$H$17</f>
        <v>0</v>
      </c>
      <c r="S3559" s="14">
        <f>(N3559/100)*(I3559*$I$17)+(N3559/100)*(J3559*$J$17)</f>
        <v>279.95760000000001</v>
      </c>
      <c r="T3559" s="14">
        <f>(O3559/100)*(K3559*$K$17)</f>
        <v>0</v>
      </c>
      <c r="U3559" s="14">
        <f>(P3559/100)*(K3559*$K$17)+(P3559/100)*(L3559*$L$17)</f>
        <v>39</v>
      </c>
      <c r="V3559" s="14">
        <f>(Q3559/100)*(L3559*$L$17)</f>
        <v>0</v>
      </c>
      <c r="W3559" s="14">
        <f>(R3559/100)*(K3559*$K$17)+(R3559/100)*(L3559*$L$17)</f>
        <v>0</v>
      </c>
      <c r="X3559" s="14">
        <f t="shared" si="1108"/>
        <v>420.35760000000005</v>
      </c>
      <c r="Y3559" s="14">
        <f t="shared" si="1109"/>
        <v>0</v>
      </c>
      <c r="Z3559" s="14">
        <f t="shared" si="1110"/>
        <v>104</v>
      </c>
      <c r="AA3559" s="14">
        <f t="shared" si="1111"/>
        <v>0</v>
      </c>
      <c r="AB3559" s="14">
        <f t="shared" si="1113"/>
        <v>0</v>
      </c>
      <c r="AC3559" s="15">
        <f t="shared" si="1112"/>
        <v>524.4</v>
      </c>
      <c r="AD3559" s="48">
        <f>(ROUND(AC3559-AC3545,1)/AC3545)</f>
        <v>0.22580645161290322</v>
      </c>
      <c r="AE3559" s="113"/>
      <c r="AF3559" s="60"/>
    </row>
    <row r="3560" spans="1:32">
      <c r="A3560" s="106" t="s">
        <v>0</v>
      </c>
      <c r="B3560" s="90" t="s">
        <v>162</v>
      </c>
      <c r="C3560" s="50" t="s">
        <v>242</v>
      </c>
      <c r="D3560" s="11">
        <v>102</v>
      </c>
      <c r="E3560" s="11">
        <v>50</v>
      </c>
      <c r="F3560" s="11">
        <v>0</v>
      </c>
      <c r="G3560" s="11">
        <v>0</v>
      </c>
      <c r="H3560" s="11">
        <v>0</v>
      </c>
      <c r="I3560" s="51">
        <v>20</v>
      </c>
      <c r="J3560" s="51">
        <v>30</v>
      </c>
      <c r="K3560" s="51">
        <v>50</v>
      </c>
      <c r="L3560" s="51">
        <v>0</v>
      </c>
      <c r="M3560" s="51">
        <v>0</v>
      </c>
      <c r="N3560" s="52">
        <f>D3560*$D$3</f>
        <v>153</v>
      </c>
      <c r="O3560" s="52">
        <f>E3560*$E$3</f>
        <v>75</v>
      </c>
      <c r="P3560" s="52">
        <f>F3560*$F$3</f>
        <v>0</v>
      </c>
      <c r="Q3560" s="52">
        <f>G3560*$G$3</f>
        <v>0</v>
      </c>
      <c r="R3560" s="52">
        <f>H3560*$H$3</f>
        <v>0</v>
      </c>
      <c r="S3560" s="52">
        <f>(N3560/100)*(I3560*$I$3)+(N3560/100)*(J3560*$J$3)</f>
        <v>114.75</v>
      </c>
      <c r="T3560" s="52">
        <f>(O3560/100)*(K3560*$K$3)</f>
        <v>56.25</v>
      </c>
      <c r="U3560" s="52">
        <f>(P3560/100)*(K3560*$K$3)+(P3560/100)*(L3560*$L$3)</f>
        <v>0</v>
      </c>
      <c r="V3560" s="52">
        <f>(Q3560/100)*(L3560*$L$3)</f>
        <v>0</v>
      </c>
      <c r="W3560" s="52">
        <f>(R3560/100)*(K3560*$K$3)+(R3560/100)*(L3560*$L$3)</f>
        <v>0</v>
      </c>
      <c r="X3560" s="52">
        <f t="shared" si="1102"/>
        <v>267.75</v>
      </c>
      <c r="Y3560" s="52">
        <f t="shared" si="1103"/>
        <v>131.25</v>
      </c>
      <c r="Z3560" s="52">
        <f t="shared" si="1104"/>
        <v>0</v>
      </c>
      <c r="AA3560" s="52">
        <f t="shared" si="1105"/>
        <v>0</v>
      </c>
      <c r="AB3560" s="52">
        <f>R3560+W3560</f>
        <v>0</v>
      </c>
      <c r="AC3560" s="53">
        <f>ROUND(X3560+Y3560+Z3560+AA3560+AB3560,1)</f>
        <v>399</v>
      </c>
      <c r="AD3560" s="58"/>
      <c r="AE3560" s="113" t="s">
        <v>814</v>
      </c>
      <c r="AF3560" s="60"/>
    </row>
    <row r="3561" spans="1:32">
      <c r="A3561" s="99" t="s">
        <v>815</v>
      </c>
      <c r="B3561" s="91">
        <v>16</v>
      </c>
      <c r="C3561" s="21" t="s">
        <v>325</v>
      </c>
      <c r="D3561" s="12">
        <v>102</v>
      </c>
      <c r="E3561" s="12">
        <v>50</v>
      </c>
      <c r="F3561" s="12">
        <v>0</v>
      </c>
      <c r="G3561" s="12">
        <v>0</v>
      </c>
      <c r="H3561" s="12">
        <v>0</v>
      </c>
      <c r="I3561" s="13">
        <v>42</v>
      </c>
      <c r="J3561" s="13">
        <v>52</v>
      </c>
      <c r="K3561" s="13">
        <v>50</v>
      </c>
      <c r="L3561" s="13">
        <v>0</v>
      </c>
      <c r="M3561" s="13">
        <v>0</v>
      </c>
      <c r="N3561" s="14">
        <f>D3561*$D$4</f>
        <v>132.6</v>
      </c>
      <c r="O3561" s="14">
        <f>E3561*$E$4</f>
        <v>65</v>
      </c>
      <c r="P3561" s="14">
        <f>F3561*$F$4</f>
        <v>0</v>
      </c>
      <c r="Q3561" s="14">
        <f>G3561*$G$4</f>
        <v>0</v>
      </c>
      <c r="R3561" s="14">
        <f>H3561*$H$4</f>
        <v>0</v>
      </c>
      <c r="S3561" s="14">
        <f>(N3561/100)*(I3561*$I$4)+(N3561/100)*(J3561*$J$4)</f>
        <v>224.35919999999999</v>
      </c>
      <c r="T3561" s="14">
        <f>(O3561/100)*(K3561*$K$4)</f>
        <v>48.75</v>
      </c>
      <c r="U3561" s="14">
        <f>(P3561/100)*(K3561*$K$4)+(P3561/100)*(L3561*$L$4)</f>
        <v>0</v>
      </c>
      <c r="V3561" s="14">
        <f>(Q3561/100)*(L3561*$L$4)</f>
        <v>0</v>
      </c>
      <c r="W3561" s="14">
        <f>(R3561/100)*(K3561*$K$4)+(R3561/100)*(L3561*$L$4)</f>
        <v>0</v>
      </c>
      <c r="X3561" s="14">
        <f t="shared" si="1102"/>
        <v>356.95920000000001</v>
      </c>
      <c r="Y3561" s="14">
        <f t="shared" si="1103"/>
        <v>113.75</v>
      </c>
      <c r="Z3561" s="14">
        <f t="shared" si="1104"/>
        <v>0</v>
      </c>
      <c r="AA3561" s="14">
        <f t="shared" si="1105"/>
        <v>0</v>
      </c>
      <c r="AB3561" s="14">
        <f>R3561+W3561</f>
        <v>0</v>
      </c>
      <c r="AC3561" s="15">
        <f>ROUND(X3561+Y3561+Z3561+AA3561+AB3561,1)</f>
        <v>470.7</v>
      </c>
      <c r="AD3561" s="48">
        <f>(ROUND(AC3561-AC3560,1)/AC3560)</f>
        <v>0.17969924812030075</v>
      </c>
      <c r="AE3561" s="113"/>
      <c r="AF3561" s="60"/>
    </row>
    <row r="3562" spans="1:32">
      <c r="A3562" s="99" t="s">
        <v>816</v>
      </c>
      <c r="B3562" s="91">
        <v>16</v>
      </c>
      <c r="C3562" s="21" t="s">
        <v>850</v>
      </c>
      <c r="D3562" s="12">
        <v>102</v>
      </c>
      <c r="E3562" s="12">
        <v>50</v>
      </c>
      <c r="F3562" s="12">
        <v>0</v>
      </c>
      <c r="G3562" s="12">
        <v>0</v>
      </c>
      <c r="H3562" s="12">
        <v>0</v>
      </c>
      <c r="I3562" s="13">
        <v>20</v>
      </c>
      <c r="J3562" s="13">
        <v>30</v>
      </c>
      <c r="K3562" s="13">
        <v>50</v>
      </c>
      <c r="L3562" s="13">
        <v>0</v>
      </c>
      <c r="M3562" s="13">
        <v>0</v>
      </c>
      <c r="N3562" s="14">
        <f>D3562*$D$5</f>
        <v>142.79999999999998</v>
      </c>
      <c r="O3562" s="14">
        <f>E3562*$E$5</f>
        <v>70</v>
      </c>
      <c r="P3562" s="14">
        <f>F3562*$F$5</f>
        <v>0</v>
      </c>
      <c r="Q3562" s="14">
        <f>G3562*$G$5</f>
        <v>0</v>
      </c>
      <c r="R3562" s="14">
        <f>H3562*$H$5</f>
        <v>0</v>
      </c>
      <c r="S3562" s="14">
        <f>(N3562/100)*(I3562*$I$5)+(N3562/100)*(J3562*$J$5)</f>
        <v>107.1</v>
      </c>
      <c r="T3562" s="14">
        <f>(O3562/100)*(K3562*$K$5)</f>
        <v>52.5</v>
      </c>
      <c r="U3562" s="14">
        <f>(P3562/100)*(K3562*$K$5)+(P3562/100)*(L3562*$L$5)</f>
        <v>0</v>
      </c>
      <c r="V3562" s="14">
        <f>(Q3562/100)*(L3562*$L$5)</f>
        <v>0</v>
      </c>
      <c r="W3562" s="14">
        <f>(R3562/100)*(K3562*$K$5)+(R3562/100)*(L3562*$L$5)</f>
        <v>0</v>
      </c>
      <c r="X3562" s="14">
        <f t="shared" si="1102"/>
        <v>249.89999999999998</v>
      </c>
      <c r="Y3562" s="14">
        <f t="shared" si="1103"/>
        <v>122.5</v>
      </c>
      <c r="Z3562" s="14">
        <f t="shared" si="1104"/>
        <v>0</v>
      </c>
      <c r="AA3562" s="14">
        <f t="shared" si="1105"/>
        <v>0</v>
      </c>
      <c r="AB3562" s="14">
        <f>R3562+W3562</f>
        <v>0</v>
      </c>
      <c r="AC3562" s="15">
        <f t="shared" ref="AC3562:AC3574" si="1114">ROUND(X3562+Y3562+Z3562+AA3562+AB3562,1)</f>
        <v>372.4</v>
      </c>
      <c r="AD3562" s="48">
        <f>(ROUND(AC3562-AC3560,1)/AC3560)</f>
        <v>-6.6666666666666666E-2</v>
      </c>
      <c r="AE3562" s="113"/>
      <c r="AF3562" s="60"/>
    </row>
    <row r="3563" spans="1:32">
      <c r="A3563" s="99" t="s">
        <v>817</v>
      </c>
      <c r="B3563" s="91">
        <v>20</v>
      </c>
      <c r="C3563" s="21" t="s">
        <v>338</v>
      </c>
      <c r="D3563" s="12">
        <v>102</v>
      </c>
      <c r="E3563" s="12">
        <v>50</v>
      </c>
      <c r="F3563" s="12">
        <v>0</v>
      </c>
      <c r="G3563" s="12">
        <v>0</v>
      </c>
      <c r="H3563" s="12">
        <v>0</v>
      </c>
      <c r="I3563" s="13">
        <v>20</v>
      </c>
      <c r="J3563" s="13">
        <v>30</v>
      </c>
      <c r="K3563" s="13">
        <v>50</v>
      </c>
      <c r="L3563" s="13">
        <v>0</v>
      </c>
      <c r="M3563" s="13">
        <v>0</v>
      </c>
      <c r="N3563" s="14">
        <f>D3563*$D$6</f>
        <v>142.79999999999998</v>
      </c>
      <c r="O3563" s="14">
        <f>E3563*$E$6</f>
        <v>70</v>
      </c>
      <c r="P3563" s="14">
        <f>F3563*$F$6</f>
        <v>0</v>
      </c>
      <c r="Q3563" s="14">
        <f>G3563*$G$6</f>
        <v>0</v>
      </c>
      <c r="R3563" s="14">
        <f>H3563*$H$6</f>
        <v>0</v>
      </c>
      <c r="S3563" s="14">
        <f>(N3563/100)*(I3563*$I$6)+(N3563/100)*(J3563*$J$6)</f>
        <v>107.1</v>
      </c>
      <c r="T3563" s="14">
        <f>(O3563/100)*(K3563*$K$6)</f>
        <v>52.5</v>
      </c>
      <c r="U3563" s="14">
        <f>(P3563/100)*(K3563*$K$6)+(P3563/100)*(L3563*$L$6)</f>
        <v>0</v>
      </c>
      <c r="V3563" s="14">
        <f>(Q3563/100)*(L3563*$L$6)</f>
        <v>0</v>
      </c>
      <c r="W3563" s="14">
        <f>(R3563/100)*(K3563*$K$6)+(R3563/100)*(L3563*$L$6)</f>
        <v>0</v>
      </c>
      <c r="X3563" s="14">
        <f t="shared" si="1102"/>
        <v>249.89999999999998</v>
      </c>
      <c r="Y3563" s="14">
        <f t="shared" si="1103"/>
        <v>122.5</v>
      </c>
      <c r="Z3563" s="14">
        <f t="shared" si="1104"/>
        <v>0</v>
      </c>
      <c r="AA3563" s="14">
        <f t="shared" si="1105"/>
        <v>0</v>
      </c>
      <c r="AB3563" s="14">
        <f t="shared" ref="AB3563:AB3574" si="1115">R3563+W3563</f>
        <v>0</v>
      </c>
      <c r="AC3563" s="15">
        <f t="shared" si="1114"/>
        <v>372.4</v>
      </c>
      <c r="AD3563" s="48">
        <f>(ROUND(AC3563-AC3560,1)/AC3560)</f>
        <v>-6.6666666666666666E-2</v>
      </c>
      <c r="AE3563" s="113"/>
      <c r="AF3563" s="60"/>
    </row>
    <row r="3564" spans="1:32">
      <c r="A3564" s="99" t="s">
        <v>818</v>
      </c>
      <c r="B3564" s="91">
        <v>20</v>
      </c>
      <c r="C3564" s="21" t="s">
        <v>339</v>
      </c>
      <c r="D3564" s="12">
        <v>102</v>
      </c>
      <c r="E3564" s="12">
        <v>50</v>
      </c>
      <c r="F3564" s="12">
        <v>0</v>
      </c>
      <c r="G3564" s="12">
        <v>0</v>
      </c>
      <c r="H3564" s="12">
        <v>0</v>
      </c>
      <c r="I3564" s="13">
        <v>20</v>
      </c>
      <c r="J3564" s="13">
        <v>30</v>
      </c>
      <c r="K3564" s="13">
        <v>50</v>
      </c>
      <c r="L3564" s="13">
        <v>0</v>
      </c>
      <c r="M3564" s="13">
        <v>0</v>
      </c>
      <c r="N3564" s="14">
        <f>D3564*$D$7</f>
        <v>142.79999999999998</v>
      </c>
      <c r="O3564" s="14">
        <f>E3564*$E$7</f>
        <v>70</v>
      </c>
      <c r="P3564" s="14">
        <f>F3564*$F$7</f>
        <v>0</v>
      </c>
      <c r="Q3564" s="14">
        <f>G3564*$G$7</f>
        <v>0</v>
      </c>
      <c r="R3564" s="14">
        <f>H3564*$H$7</f>
        <v>0</v>
      </c>
      <c r="S3564" s="14">
        <f>(N3564/100)*(I3564*$I$7)+(N3564/100)*(J3564*$J$7)</f>
        <v>107.1</v>
      </c>
      <c r="T3564" s="14">
        <f>(O3564/100)*(K3564*$K$7)</f>
        <v>52.5</v>
      </c>
      <c r="U3564" s="14">
        <f>(P3564/100)*(K3564*$K$7)+(P3564/100)*(L3564*$L$7)</f>
        <v>0</v>
      </c>
      <c r="V3564" s="14">
        <f>(Q3564/100)*(L3564*$L$7)</f>
        <v>0</v>
      </c>
      <c r="W3564" s="14">
        <f>(R3564/100)*(K3564*$K$7)+(R3564/100)*(L3564*$L$7)</f>
        <v>0</v>
      </c>
      <c r="X3564" s="14">
        <f t="shared" si="1102"/>
        <v>249.89999999999998</v>
      </c>
      <c r="Y3564" s="14">
        <f t="shared" si="1103"/>
        <v>122.5</v>
      </c>
      <c r="Z3564" s="14">
        <f t="shared" si="1104"/>
        <v>0</v>
      </c>
      <c r="AA3564" s="14">
        <f t="shared" si="1105"/>
        <v>0</v>
      </c>
      <c r="AB3564" s="14">
        <f t="shared" si="1115"/>
        <v>0</v>
      </c>
      <c r="AC3564" s="15">
        <f t="shared" si="1114"/>
        <v>372.4</v>
      </c>
      <c r="AD3564" s="48">
        <f>(ROUND(AC3564-AC3560,1)/AC3560)</f>
        <v>-6.6666666666666666E-2</v>
      </c>
      <c r="AE3564" s="113"/>
      <c r="AF3564" s="60"/>
    </row>
    <row r="3565" spans="1:32">
      <c r="A3565" s="99" t="s">
        <v>667</v>
      </c>
      <c r="B3565" s="91"/>
      <c r="C3565" s="21" t="s">
        <v>340</v>
      </c>
      <c r="D3565" s="12">
        <v>102</v>
      </c>
      <c r="E3565" s="12">
        <v>50</v>
      </c>
      <c r="F3565" s="12">
        <v>0</v>
      </c>
      <c r="G3565" s="12">
        <v>0</v>
      </c>
      <c r="H3565" s="12">
        <v>0</v>
      </c>
      <c r="I3565" s="13">
        <v>20</v>
      </c>
      <c r="J3565" s="13">
        <v>30</v>
      </c>
      <c r="K3565" s="13">
        <v>50</v>
      </c>
      <c r="L3565" s="13">
        <v>0</v>
      </c>
      <c r="M3565" s="13">
        <v>0</v>
      </c>
      <c r="N3565" s="14">
        <f>D3565*$D$8</f>
        <v>142.79999999999998</v>
      </c>
      <c r="O3565" s="14">
        <f>E3565*$E$8</f>
        <v>70</v>
      </c>
      <c r="P3565" s="14">
        <f>F3565*$F$8</f>
        <v>0</v>
      </c>
      <c r="Q3565" s="14">
        <f>G3565*$G$8</f>
        <v>0</v>
      </c>
      <c r="R3565" s="14">
        <f>H3565*$H$8</f>
        <v>0</v>
      </c>
      <c r="S3565" s="14">
        <f>(N3565/100)*(I3565*$I$8)+(N3565/100)*(J3565*$J$8)</f>
        <v>107.1</v>
      </c>
      <c r="T3565" s="14">
        <f>(O3565/100)*(K3565*$K$8)</f>
        <v>52.5</v>
      </c>
      <c r="U3565" s="14">
        <f>(P3565/100)*(K3565*$K$8)+(P3565/100)*(L3565*$L$8)</f>
        <v>0</v>
      </c>
      <c r="V3565" s="14">
        <f>(Q3565/100)*(L3565*$L$8)</f>
        <v>0</v>
      </c>
      <c r="W3565" s="14">
        <f>(R3565/100)*(K3565*$K$8)+(R3565/100)*(L3565*$L$8)</f>
        <v>0</v>
      </c>
      <c r="X3565" s="14">
        <f t="shared" si="1102"/>
        <v>249.89999999999998</v>
      </c>
      <c r="Y3565" s="14">
        <f t="shared" si="1103"/>
        <v>122.5</v>
      </c>
      <c r="Z3565" s="14">
        <f t="shared" si="1104"/>
        <v>0</v>
      </c>
      <c r="AA3565" s="14">
        <f t="shared" si="1105"/>
        <v>0</v>
      </c>
      <c r="AB3565" s="14">
        <f t="shared" si="1115"/>
        <v>0</v>
      </c>
      <c r="AC3565" s="15">
        <f t="shared" si="1114"/>
        <v>372.4</v>
      </c>
      <c r="AD3565" s="48">
        <f>(ROUND(AC3565-AC3560,1)/AC3560)</f>
        <v>-6.6666666666666666E-2</v>
      </c>
      <c r="AE3565" s="113"/>
      <c r="AF3565" s="60"/>
    </row>
    <row r="3566" spans="1:32">
      <c r="A3566" s="99" t="s">
        <v>606</v>
      </c>
      <c r="B3566" s="91"/>
      <c r="C3566" s="21" t="s">
        <v>1</v>
      </c>
      <c r="D3566" s="12">
        <v>51</v>
      </c>
      <c r="E3566" s="12">
        <v>152</v>
      </c>
      <c r="F3566" s="12">
        <v>0</v>
      </c>
      <c r="G3566" s="12">
        <v>0</v>
      </c>
      <c r="H3566" s="12">
        <v>0</v>
      </c>
      <c r="I3566" s="13">
        <v>20</v>
      </c>
      <c r="J3566" s="13">
        <v>30</v>
      </c>
      <c r="K3566" s="13">
        <v>71</v>
      </c>
      <c r="L3566" s="13">
        <v>0</v>
      </c>
      <c r="M3566" s="13">
        <v>0</v>
      </c>
      <c r="N3566" s="14">
        <f>D3566*$D$9</f>
        <v>61.199999999999996</v>
      </c>
      <c r="O3566" s="14">
        <f>E3566*$E$9</f>
        <v>197.6</v>
      </c>
      <c r="P3566" s="14">
        <f>F3566*$F$9</f>
        <v>0</v>
      </c>
      <c r="Q3566" s="14">
        <f>G3566*$G$9</f>
        <v>0</v>
      </c>
      <c r="R3566" s="14">
        <f>H3566*$H$9</f>
        <v>0</v>
      </c>
      <c r="S3566" s="14">
        <f>(N3566/100)*(I3566*$I$9)+(N3566/100)*(J3566*$J$9)</f>
        <v>45.9</v>
      </c>
      <c r="T3566" s="14">
        <f>(O3566/100)*(K3566*$K$9)</f>
        <v>210.44399999999999</v>
      </c>
      <c r="U3566" s="14">
        <f>(P3566/100)*(K3566*$K$9)+(P3566/100)*(L3566*$L$9)</f>
        <v>0</v>
      </c>
      <c r="V3566" s="14">
        <f>(Q3566/100)*(L3566*$L$9)</f>
        <v>0</v>
      </c>
      <c r="W3566" s="14">
        <f>(R3566/100)*(K3566*$K$9)+(R3566/100)*(L3566*$L$9)</f>
        <v>0</v>
      </c>
      <c r="X3566" s="14">
        <f t="shared" si="1102"/>
        <v>107.1</v>
      </c>
      <c r="Y3566" s="14">
        <f t="shared" si="1103"/>
        <v>408.04399999999998</v>
      </c>
      <c r="Z3566" s="14">
        <f t="shared" si="1104"/>
        <v>0</v>
      </c>
      <c r="AA3566" s="14">
        <f t="shared" si="1105"/>
        <v>0</v>
      </c>
      <c r="AB3566" s="14">
        <f t="shared" si="1115"/>
        <v>0</v>
      </c>
      <c r="AC3566" s="15">
        <f t="shared" si="1114"/>
        <v>515.1</v>
      </c>
      <c r="AD3566" s="48">
        <f>(ROUND(AC3566-AC3560,1)/AC3560)</f>
        <v>0.29097744360902256</v>
      </c>
      <c r="AE3566" s="113"/>
      <c r="AF3566" s="60"/>
    </row>
    <row r="3567" spans="1:32">
      <c r="A3567" s="99" t="s">
        <v>845</v>
      </c>
      <c r="B3567" s="91"/>
      <c r="C3567" s="21" t="s">
        <v>2</v>
      </c>
      <c r="D3567" s="12">
        <v>51</v>
      </c>
      <c r="E3567" s="12">
        <v>0</v>
      </c>
      <c r="F3567" s="12">
        <v>152</v>
      </c>
      <c r="G3567" s="12">
        <v>0</v>
      </c>
      <c r="H3567" s="12">
        <v>0</v>
      </c>
      <c r="I3567" s="13">
        <v>20</v>
      </c>
      <c r="J3567" s="13">
        <v>30</v>
      </c>
      <c r="K3567" s="13">
        <v>35.5</v>
      </c>
      <c r="L3567" s="13">
        <v>35.5</v>
      </c>
      <c r="M3567" s="13">
        <v>0</v>
      </c>
      <c r="N3567" s="14">
        <f>D3567*$D$10</f>
        <v>61.199999999999996</v>
      </c>
      <c r="O3567" s="14">
        <f>E3567*$E$10</f>
        <v>0</v>
      </c>
      <c r="P3567" s="14">
        <f>F3567*$F$10</f>
        <v>197.6</v>
      </c>
      <c r="Q3567" s="14">
        <f>G3567*$G$10</f>
        <v>0</v>
      </c>
      <c r="R3567" s="14">
        <f>H3567*$H$10</f>
        <v>0</v>
      </c>
      <c r="S3567" s="14">
        <f>(N3567/100)*(I3567*$I$10)+(N3567/100)*(J3567*$J$10)</f>
        <v>45.9</v>
      </c>
      <c r="T3567" s="14">
        <f>(O3567/100)*(K3567*$J$10)</f>
        <v>0</v>
      </c>
      <c r="U3567" s="14">
        <f>(P3567/100)*(K3567*$K$10)+(P3567/100)*(L3567*$L$10)</f>
        <v>210.44399999999999</v>
      </c>
      <c r="V3567" s="14">
        <f>(Q3567/100)*(L3567*$L$10)</f>
        <v>0</v>
      </c>
      <c r="W3567" s="14">
        <f>(R3567/100)*(K3567*$K$10)+(R3567/100)*(L3567*$L$10)</f>
        <v>0</v>
      </c>
      <c r="X3567" s="14">
        <f t="shared" si="1102"/>
        <v>107.1</v>
      </c>
      <c r="Y3567" s="14">
        <f t="shared" si="1103"/>
        <v>0</v>
      </c>
      <c r="Z3567" s="14">
        <f t="shared" si="1104"/>
        <v>408.04399999999998</v>
      </c>
      <c r="AA3567" s="14">
        <f t="shared" si="1105"/>
        <v>0</v>
      </c>
      <c r="AB3567" s="14">
        <f t="shared" si="1115"/>
        <v>0</v>
      </c>
      <c r="AC3567" s="15">
        <f t="shared" si="1114"/>
        <v>515.1</v>
      </c>
      <c r="AD3567" s="48">
        <f>(ROUND(AC3567-AC3560,1)/AC3560)</f>
        <v>0.29097744360902256</v>
      </c>
      <c r="AE3567" s="113"/>
      <c r="AF3567" s="60"/>
    </row>
    <row r="3568" spans="1:32">
      <c r="A3568" s="99" t="s">
        <v>846</v>
      </c>
      <c r="B3568" s="91"/>
      <c r="C3568" s="21" t="s">
        <v>3</v>
      </c>
      <c r="D3568" s="12">
        <v>51</v>
      </c>
      <c r="E3568" s="12">
        <v>0</v>
      </c>
      <c r="F3568" s="12">
        <v>0</v>
      </c>
      <c r="G3568" s="12">
        <v>152</v>
      </c>
      <c r="H3568" s="12">
        <v>0</v>
      </c>
      <c r="I3568" s="13">
        <v>20</v>
      </c>
      <c r="J3568" s="13">
        <v>30</v>
      </c>
      <c r="K3568" s="13">
        <v>0</v>
      </c>
      <c r="L3568" s="13">
        <v>71</v>
      </c>
      <c r="M3568" s="13">
        <v>0</v>
      </c>
      <c r="N3568" s="14">
        <f>D3568*$D$11</f>
        <v>61.199999999999996</v>
      </c>
      <c r="O3568" s="14">
        <f>E3568*$E$11</f>
        <v>0</v>
      </c>
      <c r="P3568" s="14">
        <f>F3568*$F$11</f>
        <v>0</v>
      </c>
      <c r="Q3568" s="14">
        <f>G3568*$G$11</f>
        <v>197.6</v>
      </c>
      <c r="R3568" s="14">
        <f>H3568*$H$11</f>
        <v>0</v>
      </c>
      <c r="S3568" s="14">
        <f>(N3568/100)*(I3568*$I$11)+(N3568/100)*(J3568*$J$11)</f>
        <v>45.9</v>
      </c>
      <c r="T3568" s="14">
        <f>(O3568/100)*(K3568*$K$11)</f>
        <v>0</v>
      </c>
      <c r="U3568" s="14">
        <f>(P3568/100)*(K3568*$K$11)+(P3568/100)*(L3568*$L$11)</f>
        <v>0</v>
      </c>
      <c r="V3568" s="14">
        <f>(Q3568/100)*(L3568*$L$11)</f>
        <v>210.44399999999999</v>
      </c>
      <c r="W3568" s="14">
        <f>(R3568/100)*(K3568*$K$11)+(R3568/100)*(L3568*$L$11)</f>
        <v>0</v>
      </c>
      <c r="X3568" s="14">
        <f t="shared" si="1102"/>
        <v>107.1</v>
      </c>
      <c r="Y3568" s="14">
        <f t="shared" si="1103"/>
        <v>0</v>
      </c>
      <c r="Z3568" s="14">
        <f t="shared" si="1104"/>
        <v>0</v>
      </c>
      <c r="AA3568" s="14">
        <f t="shared" si="1105"/>
        <v>408.04399999999998</v>
      </c>
      <c r="AB3568" s="14">
        <f t="shared" si="1115"/>
        <v>0</v>
      </c>
      <c r="AC3568" s="15">
        <f t="shared" si="1114"/>
        <v>515.1</v>
      </c>
      <c r="AD3568" s="48">
        <f>(ROUND(AC3568-AC3560,1)/AC3560)</f>
        <v>0.29097744360902256</v>
      </c>
      <c r="AE3568" s="113"/>
      <c r="AF3568" s="60"/>
    </row>
    <row r="3569" spans="1:32">
      <c r="A3569" s="99" t="s">
        <v>847</v>
      </c>
      <c r="B3569" s="91"/>
      <c r="C3569" s="21" t="s">
        <v>4</v>
      </c>
      <c r="D3569" s="12">
        <v>51</v>
      </c>
      <c r="E3569" s="12">
        <v>0</v>
      </c>
      <c r="F3569" s="12">
        <v>0</v>
      </c>
      <c r="G3569" s="12">
        <v>0</v>
      </c>
      <c r="H3569" s="12">
        <v>152</v>
      </c>
      <c r="I3569" s="13">
        <v>20</v>
      </c>
      <c r="J3569" s="13">
        <v>30</v>
      </c>
      <c r="K3569" s="13">
        <v>35.5</v>
      </c>
      <c r="L3569" s="13">
        <v>35.5</v>
      </c>
      <c r="M3569" s="13">
        <v>0</v>
      </c>
      <c r="N3569" s="14">
        <f>D3569*$D$12</f>
        <v>61.199999999999996</v>
      </c>
      <c r="O3569" s="14">
        <f>E3569*$E$12</f>
        <v>0</v>
      </c>
      <c r="P3569" s="14">
        <f>F3569*$F$12</f>
        <v>0</v>
      </c>
      <c r="Q3569" s="14">
        <f>G3569*$G$12</f>
        <v>0</v>
      </c>
      <c r="R3569" s="14">
        <f>H3569*$H$12</f>
        <v>197.6</v>
      </c>
      <c r="S3569" s="14">
        <f>(N3569/100)*(I3569*$I$12)+(N3569/100)*(J3569*$J$12)</f>
        <v>45.9</v>
      </c>
      <c r="T3569" s="14">
        <f>(O3569/100)*(K3569*$K$12)</f>
        <v>0</v>
      </c>
      <c r="U3569" s="14">
        <f>(P3569/100)*(K3569*$K$12)+(P3569/100)*(L3569*$L$12)</f>
        <v>0</v>
      </c>
      <c r="V3569" s="14">
        <f>(Q3569/100)*(L3569*$L$12)</f>
        <v>0</v>
      </c>
      <c r="W3569" s="14">
        <f>(R3569/100)*(K3569*$K$12)+(R3569/100)*(L3569*$L$12)</f>
        <v>210.44399999999999</v>
      </c>
      <c r="X3569" s="14">
        <f t="shared" si="1102"/>
        <v>107.1</v>
      </c>
      <c r="Y3569" s="14">
        <f t="shared" si="1103"/>
        <v>0</v>
      </c>
      <c r="Z3569" s="14">
        <f t="shared" si="1104"/>
        <v>0</v>
      </c>
      <c r="AA3569" s="14">
        <f t="shared" si="1105"/>
        <v>0</v>
      </c>
      <c r="AB3569" s="14">
        <f t="shared" si="1115"/>
        <v>408.04399999999998</v>
      </c>
      <c r="AC3569" s="15">
        <f t="shared" si="1114"/>
        <v>515.1</v>
      </c>
      <c r="AD3569" s="48">
        <f>(ROUND(AC3569-AC3560,1)/AC3560)</f>
        <v>0.29097744360902256</v>
      </c>
      <c r="AE3569" s="113"/>
      <c r="AF3569" s="60"/>
    </row>
    <row r="3570" spans="1:32">
      <c r="A3570" s="99" t="s">
        <v>848</v>
      </c>
      <c r="B3570" s="91"/>
      <c r="C3570" s="21" t="s">
        <v>328</v>
      </c>
      <c r="D3570" s="12">
        <v>102</v>
      </c>
      <c r="E3570" s="12">
        <v>50</v>
      </c>
      <c r="F3570" s="12">
        <v>0</v>
      </c>
      <c r="G3570" s="12">
        <v>0</v>
      </c>
      <c r="H3570" s="12">
        <v>0</v>
      </c>
      <c r="I3570" s="13">
        <v>20</v>
      </c>
      <c r="J3570" s="13">
        <v>30</v>
      </c>
      <c r="K3570" s="13">
        <v>50</v>
      </c>
      <c r="L3570" s="13">
        <v>0</v>
      </c>
      <c r="M3570" s="13">
        <v>55</v>
      </c>
      <c r="N3570" s="14">
        <f>D3570*$D$13</f>
        <v>132.6</v>
      </c>
      <c r="O3570" s="14">
        <f>E3570*$E$13</f>
        <v>65</v>
      </c>
      <c r="P3570" s="14">
        <f>F3570*$F$13</f>
        <v>0</v>
      </c>
      <c r="Q3570" s="14">
        <f>G3570*$G$13</f>
        <v>0</v>
      </c>
      <c r="R3570" s="14">
        <f>H3570*$H$13</f>
        <v>0</v>
      </c>
      <c r="S3570" s="14">
        <f>(N3570/100)*(I3570*$I$14)+(N3570/100)*(J3570*$J$14)+(N3570/100)*(M3570*$M$14)</f>
        <v>208.84499999999997</v>
      </c>
      <c r="T3570" s="14">
        <f>(O3570/100)*(K3570*$K$13)+(O3570/100)*(M3570*$M$13)</f>
        <v>102.375</v>
      </c>
      <c r="U3570" s="14">
        <f>(P3570/100)*(K3570*$K$13)+(P3570/100)*(L3570*$L$13)+(P3570/100)*(M3570*$M$13)</f>
        <v>0</v>
      </c>
      <c r="V3570" s="14">
        <f>(Q3570/100)*(L3570*$L$13)+(Q3570/100)*(M3570*$M$13)</f>
        <v>0</v>
      </c>
      <c r="W3570" s="14">
        <f>(R3570/100)*(K3570*$K$13)+(R3570/100)*(L3570*$L$13)+(R3570/100)*(M3570*$M$13)</f>
        <v>0</v>
      </c>
      <c r="X3570" s="14">
        <f t="shared" si="1102"/>
        <v>341.44499999999994</v>
      </c>
      <c r="Y3570" s="14">
        <f t="shared" si="1103"/>
        <v>167.375</v>
      </c>
      <c r="Z3570" s="14">
        <f t="shared" si="1104"/>
        <v>0</v>
      </c>
      <c r="AA3570" s="14">
        <f t="shared" si="1105"/>
        <v>0</v>
      </c>
      <c r="AB3570" s="14">
        <f t="shared" si="1115"/>
        <v>0</v>
      </c>
      <c r="AC3570" s="15">
        <f t="shared" si="1114"/>
        <v>508.8</v>
      </c>
      <c r="AD3570" s="48">
        <f>(ROUND(AC3570-AC3560,1)/AC3560)</f>
        <v>0.27518796992481204</v>
      </c>
      <c r="AE3570" s="113"/>
      <c r="AF3570" s="60"/>
    </row>
    <row r="3571" spans="1:32">
      <c r="A3571" s="99" t="s">
        <v>849</v>
      </c>
      <c r="B3571" s="91"/>
      <c r="C3571" s="21" t="s">
        <v>329</v>
      </c>
      <c r="D3571" s="12">
        <v>135</v>
      </c>
      <c r="E3571" s="12">
        <v>0</v>
      </c>
      <c r="F3571" s="12">
        <v>0</v>
      </c>
      <c r="G3571" s="12">
        <v>0</v>
      </c>
      <c r="H3571" s="12">
        <v>0</v>
      </c>
      <c r="I3571" s="13">
        <v>20</v>
      </c>
      <c r="J3571" s="13">
        <v>30</v>
      </c>
      <c r="K3571" s="13">
        <v>77</v>
      </c>
      <c r="L3571" s="13">
        <v>0</v>
      </c>
      <c r="M3571" s="13">
        <v>0</v>
      </c>
      <c r="N3571" s="14">
        <f>D3571*$D$14</f>
        <v>175.5</v>
      </c>
      <c r="O3571" s="14">
        <f>E3571*$E$14</f>
        <v>0</v>
      </c>
      <c r="P3571" s="14">
        <f>F3571*$F$14</f>
        <v>0</v>
      </c>
      <c r="Q3571" s="14">
        <f>G3571*$G$14</f>
        <v>0</v>
      </c>
      <c r="R3571" s="14">
        <f>H3571*$H$14</f>
        <v>0</v>
      </c>
      <c r="S3571" s="14">
        <f>(N3571/100)*(I3571*$I$14)+(N3571/100)*(J3571*$J$14)+(N3571/100)*(K3571*$K$14)</f>
        <v>334.32749999999999</v>
      </c>
      <c r="T3571" s="14">
        <f>(O3571/100)*(K3571*$K$14)</f>
        <v>0</v>
      </c>
      <c r="U3571" s="14">
        <f>(P3571/100)*(K3571*$K$14)+(P3571/100)*(L3571*$L$14)</f>
        <v>0</v>
      </c>
      <c r="V3571" s="14">
        <f>(Q3571/100)*(L3571*$L$14)</f>
        <v>0</v>
      </c>
      <c r="W3571" s="14">
        <f>(R3571/100)*(K3571*$L$14)+(R3571/100)*(L3571*$M$14)</f>
        <v>0</v>
      </c>
      <c r="X3571" s="14">
        <f t="shared" si="1102"/>
        <v>509.82749999999999</v>
      </c>
      <c r="Y3571" s="14">
        <f t="shared" si="1103"/>
        <v>0</v>
      </c>
      <c r="Z3571" s="14">
        <f t="shared" si="1104"/>
        <v>0</v>
      </c>
      <c r="AA3571" s="14">
        <f t="shared" si="1105"/>
        <v>0</v>
      </c>
      <c r="AB3571" s="14">
        <f t="shared" si="1115"/>
        <v>0</v>
      </c>
      <c r="AC3571" s="15">
        <f t="shared" si="1114"/>
        <v>509.8</v>
      </c>
      <c r="AD3571" s="48">
        <f>(ROUND(AC3571-AC3560,1)/AC3560)</f>
        <v>0.27769423558897244</v>
      </c>
      <c r="AE3571" s="113"/>
      <c r="AF3571" s="60"/>
    </row>
    <row r="3572" spans="1:32">
      <c r="A3572" s="99"/>
      <c r="B3572" s="91"/>
      <c r="C3572" s="21" t="s">
        <v>330</v>
      </c>
      <c r="D3572" s="12">
        <v>135</v>
      </c>
      <c r="E3572" s="12">
        <v>0</v>
      </c>
      <c r="F3572" s="12">
        <v>0</v>
      </c>
      <c r="G3572" s="12">
        <v>0</v>
      </c>
      <c r="H3572" s="12">
        <v>0</v>
      </c>
      <c r="I3572" s="13">
        <v>20</v>
      </c>
      <c r="J3572" s="13">
        <v>30</v>
      </c>
      <c r="K3572" s="13">
        <v>0</v>
      </c>
      <c r="L3572" s="13">
        <v>77</v>
      </c>
      <c r="M3572" s="13">
        <v>0</v>
      </c>
      <c r="N3572" s="14">
        <f>D3572*$D$15</f>
        <v>175.5</v>
      </c>
      <c r="O3572" s="14">
        <f>E3572*$E$15</f>
        <v>0</v>
      </c>
      <c r="P3572" s="14">
        <f>F3572*$F$15</f>
        <v>0</v>
      </c>
      <c r="Q3572" s="14">
        <f>G3572*$G$15</f>
        <v>0</v>
      </c>
      <c r="R3572" s="14">
        <f>H3572*$H$15</f>
        <v>0</v>
      </c>
      <c r="S3572" s="14">
        <f>(N3572/100)*(I3572*$I$15)+(N3572/100)*(J3572*$J$15)+(N3572/100)*(L3572*$L$15)</f>
        <v>334.32749999999999</v>
      </c>
      <c r="T3572" s="14">
        <f>(O3572/100)*(K3572*$K$15)</f>
        <v>0</v>
      </c>
      <c r="U3572" s="14">
        <f>(P3572/100)*(K3572*$K$15)+(P3572/100)*(L3572*$L$15)</f>
        <v>0</v>
      </c>
      <c r="V3572" s="14">
        <f>(Q3572/100)*(L3572*$L$15)</f>
        <v>0</v>
      </c>
      <c r="W3572" s="14">
        <f>(R3572/100)*(K3572*$K$15)+(R3572/100)*(L3572*$L$15)</f>
        <v>0</v>
      </c>
      <c r="X3572" s="14">
        <f t="shared" si="1102"/>
        <v>509.82749999999999</v>
      </c>
      <c r="Y3572" s="14">
        <f t="shared" si="1103"/>
        <v>0</v>
      </c>
      <c r="Z3572" s="14">
        <f t="shared" si="1104"/>
        <v>0</v>
      </c>
      <c r="AA3572" s="14">
        <f t="shared" si="1105"/>
        <v>0</v>
      </c>
      <c r="AB3572" s="14">
        <f t="shared" si="1115"/>
        <v>0</v>
      </c>
      <c r="AC3572" s="15">
        <f t="shared" si="1114"/>
        <v>509.8</v>
      </c>
      <c r="AD3572" s="48">
        <f>(ROUND(AC3572-AC3560,1)/AC3560)</f>
        <v>0.27769423558897244</v>
      </c>
      <c r="AE3572" s="113"/>
      <c r="AF3572" s="60"/>
    </row>
    <row r="3573" spans="1:32">
      <c r="A3573" s="99"/>
      <c r="B3573" s="91"/>
      <c r="C3573" s="21" t="s">
        <v>326</v>
      </c>
      <c r="D3573" s="12">
        <v>102</v>
      </c>
      <c r="E3573" s="12">
        <v>50</v>
      </c>
      <c r="F3573" s="12">
        <v>0</v>
      </c>
      <c r="G3573" s="12">
        <v>0</v>
      </c>
      <c r="H3573" s="12">
        <v>0</v>
      </c>
      <c r="I3573" s="13">
        <v>20</v>
      </c>
      <c r="J3573" s="13">
        <v>71</v>
      </c>
      <c r="K3573" s="13">
        <v>50</v>
      </c>
      <c r="L3573" s="13">
        <v>0</v>
      </c>
      <c r="M3573" s="13">
        <v>0</v>
      </c>
      <c r="N3573" s="14">
        <f>D3573*$D$16</f>
        <v>132.6</v>
      </c>
      <c r="O3573" s="14">
        <f>E3573*$E$16</f>
        <v>65</v>
      </c>
      <c r="P3573" s="14">
        <f>F3573*$F$16</f>
        <v>0</v>
      </c>
      <c r="Q3573" s="14">
        <f>G3573*$G$16</f>
        <v>0</v>
      </c>
      <c r="R3573" s="14">
        <f>H3573*$H$16</f>
        <v>0</v>
      </c>
      <c r="S3573" s="14">
        <f>(N3573/100)*(I3573*$I$16)+(N3573/100)*(J3573*$J$16)</f>
        <v>243.05579999999998</v>
      </c>
      <c r="T3573" s="14">
        <f>(O3573/100)*(K3573*$K$16)</f>
        <v>48.75</v>
      </c>
      <c r="U3573" s="14">
        <f>(P3573/100)*(K3573*$K$16)+(P3573/100)*(L3573*$L$16)</f>
        <v>0</v>
      </c>
      <c r="V3573" s="14">
        <f>(Q3573/100)*(L3573*$L$16)</f>
        <v>0</v>
      </c>
      <c r="W3573" s="14">
        <f>(R3573/100)*(K3573*$K$16)+(R3573/100)*(L3573*$L$16)</f>
        <v>0</v>
      </c>
      <c r="X3573" s="14">
        <f t="shared" si="1102"/>
        <v>375.6558</v>
      </c>
      <c r="Y3573" s="14">
        <f t="shared" si="1103"/>
        <v>113.75</v>
      </c>
      <c r="Z3573" s="14">
        <f t="shared" si="1104"/>
        <v>0</v>
      </c>
      <c r="AA3573" s="14">
        <f t="shared" si="1105"/>
        <v>0</v>
      </c>
      <c r="AB3573" s="14">
        <f t="shared" si="1115"/>
        <v>0</v>
      </c>
      <c r="AC3573" s="15">
        <f t="shared" si="1114"/>
        <v>489.4</v>
      </c>
      <c r="AD3573" s="48">
        <f>(ROUND(AC3573-AC3560,1)/AC3560)</f>
        <v>0.22656641604010028</v>
      </c>
      <c r="AE3573" s="111"/>
      <c r="AF3573" s="63"/>
    </row>
    <row r="3574" spans="1:32">
      <c r="A3574" s="99"/>
      <c r="B3574" s="91"/>
      <c r="C3574" s="21" t="s">
        <v>327</v>
      </c>
      <c r="D3574" s="12">
        <v>102</v>
      </c>
      <c r="E3574" s="12">
        <v>50</v>
      </c>
      <c r="F3574" s="12">
        <v>0</v>
      </c>
      <c r="G3574" s="12">
        <v>0</v>
      </c>
      <c r="H3574" s="12">
        <v>0</v>
      </c>
      <c r="I3574" s="13">
        <v>54</v>
      </c>
      <c r="J3574" s="13">
        <v>30</v>
      </c>
      <c r="K3574" s="13">
        <v>50</v>
      </c>
      <c r="L3574" s="13">
        <v>0</v>
      </c>
      <c r="M3574" s="13">
        <v>0</v>
      </c>
      <c r="N3574" s="14">
        <f>D3574*$D$17</f>
        <v>132.6</v>
      </c>
      <c r="O3574" s="14">
        <f>E3574*$E$17</f>
        <v>65</v>
      </c>
      <c r="P3574" s="14">
        <f>F3574*$F$17</f>
        <v>0</v>
      </c>
      <c r="Q3574" s="14">
        <f>G3574*$G$17</f>
        <v>0</v>
      </c>
      <c r="R3574" s="14">
        <f>H3574*$H$17</f>
        <v>0</v>
      </c>
      <c r="S3574" s="14">
        <f>(N3574/100)*(I3574*$I$17)+(N3574/100)*(J3574*$J$17)</f>
        <v>204.46919999999997</v>
      </c>
      <c r="T3574" s="14">
        <f>(O3574/100)*(K3574*$K$17)</f>
        <v>48.75</v>
      </c>
      <c r="U3574" s="14">
        <f>(P3574/100)*(K3574*$K$17)+(P3574/100)*(L3574*$L$17)</f>
        <v>0</v>
      </c>
      <c r="V3574" s="14">
        <f>(Q3574/100)*(L3574*$L$17)</f>
        <v>0</v>
      </c>
      <c r="W3574" s="14">
        <f>(R3574/100)*(K3574*$K$17)+(R3574/100)*(L3574*$L$17)</f>
        <v>0</v>
      </c>
      <c r="X3574" s="14">
        <f t="shared" si="1102"/>
        <v>337.06919999999997</v>
      </c>
      <c r="Y3574" s="14">
        <f t="shared" si="1103"/>
        <v>113.75</v>
      </c>
      <c r="Z3574" s="14">
        <f t="shared" si="1104"/>
        <v>0</v>
      </c>
      <c r="AA3574" s="14">
        <f t="shared" si="1105"/>
        <v>0</v>
      </c>
      <c r="AB3574" s="14">
        <f t="shared" si="1115"/>
        <v>0</v>
      </c>
      <c r="AC3574" s="15">
        <f t="shared" si="1114"/>
        <v>450.8</v>
      </c>
      <c r="AD3574" s="48">
        <f>(ROUND(AC3574-AC3560,1)/AC3560)</f>
        <v>0.12982456140350876</v>
      </c>
      <c r="AE3574" s="113"/>
      <c r="AF3574" s="60"/>
    </row>
    <row r="3575" spans="1:32">
      <c r="A3575" s="106" t="s">
        <v>0</v>
      </c>
      <c r="B3575" s="92" t="s">
        <v>163</v>
      </c>
      <c r="C3575" s="50" t="s">
        <v>243</v>
      </c>
      <c r="D3575" s="11">
        <v>112</v>
      </c>
      <c r="E3575" s="11">
        <v>0</v>
      </c>
      <c r="F3575" s="11">
        <v>0</v>
      </c>
      <c r="G3575" s="11">
        <v>50</v>
      </c>
      <c r="H3575" s="11">
        <v>0</v>
      </c>
      <c r="I3575" s="51">
        <v>10</v>
      </c>
      <c r="J3575" s="51">
        <v>40</v>
      </c>
      <c r="K3575" s="51">
        <v>0</v>
      </c>
      <c r="L3575" s="51">
        <v>40</v>
      </c>
      <c r="M3575" s="51">
        <v>0</v>
      </c>
      <c r="N3575" s="52">
        <f>D3575*$D$3</f>
        <v>168</v>
      </c>
      <c r="O3575" s="52">
        <f>E3575*$E$3</f>
        <v>0</v>
      </c>
      <c r="P3575" s="52">
        <f>F3575*$F$3</f>
        <v>0</v>
      </c>
      <c r="Q3575" s="52">
        <f>G3575*$G$3</f>
        <v>75</v>
      </c>
      <c r="R3575" s="52">
        <f>H3575*$H$3</f>
        <v>0</v>
      </c>
      <c r="S3575" s="52">
        <f>(N3575/100)*(I3575*$I$3)+(N3575/100)*(J3575*$J$3)</f>
        <v>126</v>
      </c>
      <c r="T3575" s="52">
        <f>(O3575/100)*(K3575*$K$3)</f>
        <v>0</v>
      </c>
      <c r="U3575" s="52">
        <f>(P3575/100)*(K3575*$K$3)+(P3575/100)*(L3575*$L$3)</f>
        <v>0</v>
      </c>
      <c r="V3575" s="52">
        <f>(Q3575/100)*(L3575*$L$3)</f>
        <v>45</v>
      </c>
      <c r="W3575" s="52">
        <f>(R3575/100)*(K3575*$K$3)+(R3575/100)*(L3575*$L$3)</f>
        <v>0</v>
      </c>
      <c r="X3575" s="52">
        <f t="shared" si="1102"/>
        <v>294</v>
      </c>
      <c r="Y3575" s="52">
        <f t="shared" si="1103"/>
        <v>0</v>
      </c>
      <c r="Z3575" s="52">
        <f t="shared" si="1104"/>
        <v>0</v>
      </c>
      <c r="AA3575" s="52">
        <f t="shared" si="1105"/>
        <v>120</v>
      </c>
      <c r="AB3575" s="52">
        <f>R3575+W3575</f>
        <v>0</v>
      </c>
      <c r="AC3575" s="53">
        <f>ROUND(X3575+Y3575+Z3575+AA3575+AB3575,1)</f>
        <v>414</v>
      </c>
      <c r="AD3575" s="58"/>
      <c r="AE3575" s="113"/>
      <c r="AF3575" s="60"/>
    </row>
    <row r="3576" spans="1:32">
      <c r="A3576" s="99" t="s">
        <v>815</v>
      </c>
      <c r="B3576" s="93">
        <v>18</v>
      </c>
      <c r="C3576" s="21" t="s">
        <v>325</v>
      </c>
      <c r="D3576" s="12">
        <v>112</v>
      </c>
      <c r="E3576" s="12">
        <v>0</v>
      </c>
      <c r="F3576" s="12">
        <v>0</v>
      </c>
      <c r="G3576" s="12">
        <v>50</v>
      </c>
      <c r="H3576" s="12">
        <v>0</v>
      </c>
      <c r="I3576" s="13">
        <v>30</v>
      </c>
      <c r="J3576" s="13">
        <v>60</v>
      </c>
      <c r="K3576" s="13">
        <v>0</v>
      </c>
      <c r="L3576" s="13">
        <v>40</v>
      </c>
      <c r="M3576" s="13">
        <v>0</v>
      </c>
      <c r="N3576" s="14">
        <f>D3576*$D$4</f>
        <v>145.6</v>
      </c>
      <c r="O3576" s="14">
        <f>E3576*$E$4</f>
        <v>0</v>
      </c>
      <c r="P3576" s="14">
        <f>F3576*$F$4</f>
        <v>0</v>
      </c>
      <c r="Q3576" s="14">
        <f>G3576*$G$4</f>
        <v>65</v>
      </c>
      <c r="R3576" s="14">
        <f>H3576*$H$4</f>
        <v>0</v>
      </c>
      <c r="S3576" s="14">
        <f>(N3576/100)*(I3576*$I$4)+(N3576/100)*(J3576*$J$4)</f>
        <v>235.87199999999999</v>
      </c>
      <c r="T3576" s="14">
        <f>(O3576/100)*(K3576*$K$4)</f>
        <v>0</v>
      </c>
      <c r="U3576" s="14">
        <f>(P3576/100)*(K3576*$K$4)+(P3576/100)*(L3576*$L$4)</f>
        <v>0</v>
      </c>
      <c r="V3576" s="14">
        <f>(Q3576/100)*(L3576*$L$4)</f>
        <v>39</v>
      </c>
      <c r="W3576" s="14">
        <f>(R3576/100)*(K3576*$K$4)+(R3576/100)*(L3576*$L$4)</f>
        <v>0</v>
      </c>
      <c r="X3576" s="14">
        <f t="shared" ref="X3576:X3589" si="1116">N3576+S3576</f>
        <v>381.47199999999998</v>
      </c>
      <c r="Y3576" s="14">
        <f t="shared" ref="Y3576:Y3589" si="1117">O3576+T3576</f>
        <v>0</v>
      </c>
      <c r="Z3576" s="14">
        <f t="shared" ref="Z3576:Z3589" si="1118">P3576+U3576</f>
        <v>0</v>
      </c>
      <c r="AA3576" s="14">
        <f t="shared" ref="AA3576:AA3589" si="1119">Q3576+V3576</f>
        <v>104</v>
      </c>
      <c r="AB3576" s="14">
        <f>R3576+W3576</f>
        <v>0</v>
      </c>
      <c r="AC3576" s="15">
        <f>ROUND(X3576+Y3576+Z3576+AA3576+AB3576,1)</f>
        <v>485.5</v>
      </c>
      <c r="AD3576" s="48">
        <f>(ROUND(AC3576-AC3575,1)/AC3575)</f>
        <v>0.17270531400966183</v>
      </c>
      <c r="AE3576" s="113" t="s">
        <v>814</v>
      </c>
      <c r="AF3576" s="60"/>
    </row>
    <row r="3577" spans="1:32">
      <c r="A3577" s="99" t="s">
        <v>816</v>
      </c>
      <c r="B3577" s="93">
        <v>18</v>
      </c>
      <c r="C3577" s="21" t="s">
        <v>850</v>
      </c>
      <c r="D3577" s="12">
        <v>112</v>
      </c>
      <c r="E3577" s="12">
        <v>0</v>
      </c>
      <c r="F3577" s="12">
        <v>0</v>
      </c>
      <c r="G3577" s="12">
        <v>50</v>
      </c>
      <c r="H3577" s="12">
        <v>0</v>
      </c>
      <c r="I3577" s="13">
        <v>10</v>
      </c>
      <c r="J3577" s="13">
        <v>40</v>
      </c>
      <c r="K3577" s="13">
        <v>0</v>
      </c>
      <c r="L3577" s="13">
        <v>40</v>
      </c>
      <c r="M3577" s="13">
        <v>0</v>
      </c>
      <c r="N3577" s="14">
        <f>D3577*$D$5</f>
        <v>156.79999999999998</v>
      </c>
      <c r="O3577" s="14">
        <f>E3577*$E$5</f>
        <v>0</v>
      </c>
      <c r="P3577" s="14">
        <f>F3577*$F$5</f>
        <v>0</v>
      </c>
      <c r="Q3577" s="14">
        <f>G3577*$G$5</f>
        <v>70</v>
      </c>
      <c r="R3577" s="14">
        <f>H3577*$H$5</f>
        <v>0</v>
      </c>
      <c r="S3577" s="14">
        <f>(N3577/100)*(I3577*$I$5)+(N3577/100)*(J3577*$J$5)</f>
        <v>117.59999999999998</v>
      </c>
      <c r="T3577" s="14">
        <f>(O3577/100)*(K3577*$K$5)</f>
        <v>0</v>
      </c>
      <c r="U3577" s="14">
        <f>(P3577/100)*(K3577*$K$5)+(P3577/100)*(L3577*$L$5)</f>
        <v>0</v>
      </c>
      <c r="V3577" s="14">
        <f>(Q3577/100)*(L3577*$L$5)</f>
        <v>42</v>
      </c>
      <c r="W3577" s="14">
        <f>(R3577/100)*(K3577*$K$5)+(R3577/100)*(L3577*$L$5)</f>
        <v>0</v>
      </c>
      <c r="X3577" s="14">
        <f t="shared" si="1116"/>
        <v>274.39999999999998</v>
      </c>
      <c r="Y3577" s="14">
        <f t="shared" si="1117"/>
        <v>0</v>
      </c>
      <c r="Z3577" s="14">
        <f t="shared" si="1118"/>
        <v>0</v>
      </c>
      <c r="AA3577" s="14">
        <f t="shared" si="1119"/>
        <v>112</v>
      </c>
      <c r="AB3577" s="14">
        <f>R3577+W3577</f>
        <v>0</v>
      </c>
      <c r="AC3577" s="15">
        <f t="shared" ref="AC3577:AC3589" si="1120">ROUND(X3577+Y3577+Z3577+AA3577+AB3577,1)</f>
        <v>386.4</v>
      </c>
      <c r="AD3577" s="48">
        <f>(ROUND(AC3577-AC3575,1)/AC3575)</f>
        <v>-6.6666666666666666E-2</v>
      </c>
      <c r="AE3577" s="113"/>
      <c r="AF3577" s="60"/>
    </row>
    <row r="3578" spans="1:32">
      <c r="A3578" s="99" t="s">
        <v>817</v>
      </c>
      <c r="B3578" s="93">
        <v>0</v>
      </c>
      <c r="C3578" s="21" t="s">
        <v>338</v>
      </c>
      <c r="D3578" s="12">
        <v>112</v>
      </c>
      <c r="E3578" s="12">
        <v>0</v>
      </c>
      <c r="F3578" s="12">
        <v>0</v>
      </c>
      <c r="G3578" s="12">
        <v>50</v>
      </c>
      <c r="H3578" s="12">
        <v>0</v>
      </c>
      <c r="I3578" s="13">
        <v>10</v>
      </c>
      <c r="J3578" s="13">
        <v>40</v>
      </c>
      <c r="K3578" s="13">
        <v>0</v>
      </c>
      <c r="L3578" s="13">
        <v>40</v>
      </c>
      <c r="M3578" s="13">
        <v>0</v>
      </c>
      <c r="N3578" s="14">
        <f>D3578*$D$6</f>
        <v>156.79999999999998</v>
      </c>
      <c r="O3578" s="14">
        <f>E3578*$E$6</f>
        <v>0</v>
      </c>
      <c r="P3578" s="14">
        <f>F3578*$F$6</f>
        <v>0</v>
      </c>
      <c r="Q3578" s="14">
        <f>G3578*$G$6</f>
        <v>70</v>
      </c>
      <c r="R3578" s="14">
        <f>H3578*$H$6</f>
        <v>0</v>
      </c>
      <c r="S3578" s="14">
        <f>(N3578/100)*(I3578*$I$6)+(N3578/100)*(J3578*$J$6)</f>
        <v>117.59999999999998</v>
      </c>
      <c r="T3578" s="14">
        <f>(O3578/100)*(K3578*$K$6)</f>
        <v>0</v>
      </c>
      <c r="U3578" s="14">
        <f>(P3578/100)*(K3578*$K$6)+(P3578/100)*(L3578*$L$6)</f>
        <v>0</v>
      </c>
      <c r="V3578" s="14">
        <f>(Q3578/100)*(L3578*$L$6)</f>
        <v>42</v>
      </c>
      <c r="W3578" s="14">
        <f>(R3578/100)*(K3578*$K$6)+(R3578/100)*(L3578*$L$6)</f>
        <v>0</v>
      </c>
      <c r="X3578" s="14">
        <f t="shared" si="1116"/>
        <v>274.39999999999998</v>
      </c>
      <c r="Y3578" s="14">
        <f t="shared" si="1117"/>
        <v>0</v>
      </c>
      <c r="Z3578" s="14">
        <f t="shared" si="1118"/>
        <v>0</v>
      </c>
      <c r="AA3578" s="14">
        <f t="shared" si="1119"/>
        <v>112</v>
      </c>
      <c r="AB3578" s="14">
        <f t="shared" ref="AB3578:AB3589" si="1121">R3578+W3578</f>
        <v>0</v>
      </c>
      <c r="AC3578" s="15">
        <f t="shared" si="1120"/>
        <v>386.4</v>
      </c>
      <c r="AD3578" s="48">
        <f>(ROUND(AC3578-AC3575,1)/AC3575)</f>
        <v>-6.6666666666666666E-2</v>
      </c>
      <c r="AE3578" s="113"/>
      <c r="AF3578" s="60"/>
    </row>
    <row r="3579" spans="1:32">
      <c r="A3579" s="99" t="s">
        <v>818</v>
      </c>
      <c r="B3579" s="93">
        <v>0</v>
      </c>
      <c r="C3579" s="21" t="s">
        <v>339</v>
      </c>
      <c r="D3579" s="12">
        <v>112</v>
      </c>
      <c r="E3579" s="12">
        <v>0</v>
      </c>
      <c r="F3579" s="12">
        <v>0</v>
      </c>
      <c r="G3579" s="12">
        <v>50</v>
      </c>
      <c r="H3579" s="12">
        <v>0</v>
      </c>
      <c r="I3579" s="13">
        <v>10</v>
      </c>
      <c r="J3579" s="13">
        <v>40</v>
      </c>
      <c r="K3579" s="13">
        <v>0</v>
      </c>
      <c r="L3579" s="13">
        <v>40</v>
      </c>
      <c r="M3579" s="13">
        <v>0</v>
      </c>
      <c r="N3579" s="14">
        <f>D3579*$D$7</f>
        <v>156.79999999999998</v>
      </c>
      <c r="O3579" s="14">
        <f>E3579*$E$7</f>
        <v>0</v>
      </c>
      <c r="P3579" s="14">
        <f>F3579*$F$7</f>
        <v>0</v>
      </c>
      <c r="Q3579" s="14">
        <f>G3579*$G$7</f>
        <v>70</v>
      </c>
      <c r="R3579" s="14">
        <f>H3579*$H$7</f>
        <v>0</v>
      </c>
      <c r="S3579" s="14">
        <f>(N3579/100)*(I3579*$I$7)+(N3579/100)*(J3579*$J$7)</f>
        <v>117.59999999999998</v>
      </c>
      <c r="T3579" s="14">
        <f>(O3579/100)*(K3579*$K$7)</f>
        <v>0</v>
      </c>
      <c r="U3579" s="14">
        <f>(P3579/100)*(K3579*$K$7)+(P3579/100)*(L3579*$L$7)</f>
        <v>0</v>
      </c>
      <c r="V3579" s="14">
        <f>(Q3579/100)*(L3579*$L$7)</f>
        <v>42</v>
      </c>
      <c r="W3579" s="14">
        <f>(R3579/100)*(K3579*$K$7)+(R3579/100)*(L3579*$L$7)</f>
        <v>0</v>
      </c>
      <c r="X3579" s="14">
        <f t="shared" si="1116"/>
        <v>274.39999999999998</v>
      </c>
      <c r="Y3579" s="14">
        <f t="shared" si="1117"/>
        <v>0</v>
      </c>
      <c r="Z3579" s="14">
        <f t="shared" si="1118"/>
        <v>0</v>
      </c>
      <c r="AA3579" s="14">
        <f t="shared" si="1119"/>
        <v>112</v>
      </c>
      <c r="AB3579" s="14">
        <f t="shared" si="1121"/>
        <v>0</v>
      </c>
      <c r="AC3579" s="15">
        <f t="shared" si="1120"/>
        <v>386.4</v>
      </c>
      <c r="AD3579" s="48">
        <f>(ROUND(AC3579-AC3575,1)/AC3575)</f>
        <v>-6.6666666666666666E-2</v>
      </c>
      <c r="AE3579" s="113"/>
      <c r="AF3579" s="60"/>
    </row>
    <row r="3580" spans="1:32">
      <c r="A3580" s="99" t="s">
        <v>667</v>
      </c>
      <c r="B3580" s="93"/>
      <c r="C3580" s="21" t="s">
        <v>340</v>
      </c>
      <c r="D3580" s="12">
        <v>112</v>
      </c>
      <c r="E3580" s="12">
        <v>0</v>
      </c>
      <c r="F3580" s="12">
        <v>0</v>
      </c>
      <c r="G3580" s="12">
        <v>50</v>
      </c>
      <c r="H3580" s="12">
        <v>0</v>
      </c>
      <c r="I3580" s="13">
        <v>10</v>
      </c>
      <c r="J3580" s="13">
        <v>40</v>
      </c>
      <c r="K3580" s="13">
        <v>0</v>
      </c>
      <c r="L3580" s="13">
        <v>40</v>
      </c>
      <c r="M3580" s="13">
        <v>0</v>
      </c>
      <c r="N3580" s="14">
        <f>D3580*$D$8</f>
        <v>156.79999999999998</v>
      </c>
      <c r="O3580" s="14">
        <f>E3580*$E$8</f>
        <v>0</v>
      </c>
      <c r="P3580" s="14">
        <f>F3580*$F$8</f>
        <v>0</v>
      </c>
      <c r="Q3580" s="14">
        <f>G3580*$G$8</f>
        <v>70</v>
      </c>
      <c r="R3580" s="14">
        <f>H3580*$H$8</f>
        <v>0</v>
      </c>
      <c r="S3580" s="14">
        <f>(N3580/100)*(I3580*$I$8)+(N3580/100)*(J3580*$J$8)</f>
        <v>117.59999999999998</v>
      </c>
      <c r="T3580" s="14">
        <f>(O3580/100)*(K3580*$K$8)</f>
        <v>0</v>
      </c>
      <c r="U3580" s="14">
        <f>(P3580/100)*(K3580*$K$8)+(P3580/100)*(L3580*$L$8)</f>
        <v>0</v>
      </c>
      <c r="V3580" s="14">
        <f>(Q3580/100)*(L3580*$L$8)</f>
        <v>42</v>
      </c>
      <c r="W3580" s="14">
        <f>(R3580/100)*(K3580*$K$8)+(R3580/100)*(L3580*$L$8)</f>
        <v>0</v>
      </c>
      <c r="X3580" s="14">
        <f t="shared" si="1116"/>
        <v>274.39999999999998</v>
      </c>
      <c r="Y3580" s="14">
        <f t="shared" si="1117"/>
        <v>0</v>
      </c>
      <c r="Z3580" s="14">
        <f t="shared" si="1118"/>
        <v>0</v>
      </c>
      <c r="AA3580" s="14">
        <f t="shared" si="1119"/>
        <v>112</v>
      </c>
      <c r="AB3580" s="14">
        <f t="shared" si="1121"/>
        <v>0</v>
      </c>
      <c r="AC3580" s="15">
        <f t="shared" si="1120"/>
        <v>386.4</v>
      </c>
      <c r="AD3580" s="48">
        <f>(ROUND(AC3580-AC3575,1)/AC3575)</f>
        <v>-6.6666666666666666E-2</v>
      </c>
      <c r="AE3580" s="113"/>
      <c r="AF3580" s="60"/>
    </row>
    <row r="3581" spans="1:32">
      <c r="A3581" s="99" t="s">
        <v>606</v>
      </c>
      <c r="B3581" s="93"/>
      <c r="C3581" s="21" t="s">
        <v>1</v>
      </c>
      <c r="D3581" s="12">
        <v>56</v>
      </c>
      <c r="E3581" s="12">
        <v>162</v>
      </c>
      <c r="F3581" s="12">
        <v>0</v>
      </c>
      <c r="G3581" s="12">
        <v>0</v>
      </c>
      <c r="H3581" s="12">
        <v>0</v>
      </c>
      <c r="I3581" s="13">
        <v>10</v>
      </c>
      <c r="J3581" s="13">
        <v>40</v>
      </c>
      <c r="K3581" s="13">
        <v>65</v>
      </c>
      <c r="L3581" s="13">
        <v>0</v>
      </c>
      <c r="M3581" s="13">
        <v>0</v>
      </c>
      <c r="N3581" s="14">
        <f>D3581*$D$9</f>
        <v>67.2</v>
      </c>
      <c r="O3581" s="14">
        <f>E3581*$E$9</f>
        <v>210.6</v>
      </c>
      <c r="P3581" s="14">
        <f>F3581*$F$9</f>
        <v>0</v>
      </c>
      <c r="Q3581" s="14">
        <f>G3581*$G$9</f>
        <v>0</v>
      </c>
      <c r="R3581" s="14">
        <f>H3581*$H$9</f>
        <v>0</v>
      </c>
      <c r="S3581" s="14">
        <f>(N3581/100)*(I3581*$I$9)+(N3581/100)*(J3581*$J$9)</f>
        <v>50.4</v>
      </c>
      <c r="T3581" s="14">
        <f>(O3581/100)*(K3581*$K$9)</f>
        <v>205.33499999999998</v>
      </c>
      <c r="U3581" s="14">
        <f>(P3581/100)*(K3581*$K$9)+(P3581/100)*(L3581*$L$9)</f>
        <v>0</v>
      </c>
      <c r="V3581" s="14">
        <f>(Q3581/100)*(L3581*$L$9)</f>
        <v>0</v>
      </c>
      <c r="W3581" s="14">
        <f>(R3581/100)*(K3581*$K$9)+(R3581/100)*(L3581*$L$9)</f>
        <v>0</v>
      </c>
      <c r="X3581" s="14">
        <f t="shared" si="1116"/>
        <v>117.6</v>
      </c>
      <c r="Y3581" s="14">
        <f t="shared" si="1117"/>
        <v>415.93499999999995</v>
      </c>
      <c r="Z3581" s="14">
        <f t="shared" si="1118"/>
        <v>0</v>
      </c>
      <c r="AA3581" s="14">
        <f t="shared" si="1119"/>
        <v>0</v>
      </c>
      <c r="AB3581" s="14">
        <f t="shared" si="1121"/>
        <v>0</v>
      </c>
      <c r="AC3581" s="15">
        <f t="shared" si="1120"/>
        <v>533.5</v>
      </c>
      <c r="AD3581" s="48">
        <f>(ROUND(AC3581-AC3575,1)/AC3575)</f>
        <v>0.28864734299516909</v>
      </c>
      <c r="AE3581" s="113"/>
      <c r="AF3581" s="60"/>
    </row>
    <row r="3582" spans="1:32">
      <c r="A3582" s="99" t="s">
        <v>845</v>
      </c>
      <c r="B3582" s="93"/>
      <c r="C3582" s="21" t="s">
        <v>2</v>
      </c>
      <c r="D3582" s="12">
        <v>56</v>
      </c>
      <c r="E3582" s="12">
        <v>0</v>
      </c>
      <c r="F3582" s="12">
        <v>162</v>
      </c>
      <c r="G3582" s="12">
        <v>0</v>
      </c>
      <c r="H3582" s="12">
        <v>0</v>
      </c>
      <c r="I3582" s="13">
        <v>10</v>
      </c>
      <c r="J3582" s="13">
        <v>40</v>
      </c>
      <c r="K3582" s="13">
        <v>32.5</v>
      </c>
      <c r="L3582" s="13">
        <v>32.5</v>
      </c>
      <c r="M3582" s="13">
        <v>0</v>
      </c>
      <c r="N3582" s="14">
        <f>D3582*$D$10</f>
        <v>67.2</v>
      </c>
      <c r="O3582" s="14">
        <f>E3582*$E$10</f>
        <v>0</v>
      </c>
      <c r="P3582" s="14">
        <f>F3582*$F$10</f>
        <v>210.6</v>
      </c>
      <c r="Q3582" s="14">
        <f>G3582*$G$10</f>
        <v>0</v>
      </c>
      <c r="R3582" s="14">
        <f>H3582*$H$10</f>
        <v>0</v>
      </c>
      <c r="S3582" s="14">
        <f>(N3582/100)*(I3582*$I$10)+(N3582/100)*(J3582*$J$10)</f>
        <v>50.4</v>
      </c>
      <c r="T3582" s="14">
        <f>(O3582/100)*(K3582*$J$10)</f>
        <v>0</v>
      </c>
      <c r="U3582" s="14">
        <f>(P3582/100)*(K3582*$K$10)+(P3582/100)*(L3582*$L$10)</f>
        <v>205.33499999999998</v>
      </c>
      <c r="V3582" s="14">
        <f>(Q3582/100)*(L3582*$L$10)</f>
        <v>0</v>
      </c>
      <c r="W3582" s="14">
        <f>(R3582/100)*(K3582*$K$10)+(R3582/100)*(L3582*$L$10)</f>
        <v>0</v>
      </c>
      <c r="X3582" s="14">
        <f t="shared" si="1116"/>
        <v>117.6</v>
      </c>
      <c r="Y3582" s="14">
        <f t="shared" si="1117"/>
        <v>0</v>
      </c>
      <c r="Z3582" s="14">
        <f t="shared" si="1118"/>
        <v>415.93499999999995</v>
      </c>
      <c r="AA3582" s="14">
        <f t="shared" si="1119"/>
        <v>0</v>
      </c>
      <c r="AB3582" s="14">
        <f t="shared" si="1121"/>
        <v>0</v>
      </c>
      <c r="AC3582" s="15">
        <f t="shared" si="1120"/>
        <v>533.5</v>
      </c>
      <c r="AD3582" s="48">
        <f>(ROUND(AC3582-AC3575,1)/AC3575)</f>
        <v>0.28864734299516909</v>
      </c>
      <c r="AE3582" s="113"/>
      <c r="AF3582" s="60"/>
    </row>
    <row r="3583" spans="1:32">
      <c r="A3583" s="99" t="s">
        <v>846</v>
      </c>
      <c r="B3583" s="93"/>
      <c r="C3583" s="21" t="s">
        <v>3</v>
      </c>
      <c r="D3583" s="12">
        <v>56</v>
      </c>
      <c r="E3583" s="12">
        <v>0</v>
      </c>
      <c r="F3583" s="12">
        <v>0</v>
      </c>
      <c r="G3583" s="12">
        <v>162</v>
      </c>
      <c r="H3583" s="12">
        <v>0</v>
      </c>
      <c r="I3583" s="13">
        <v>10</v>
      </c>
      <c r="J3583" s="13">
        <v>40</v>
      </c>
      <c r="K3583" s="13">
        <v>0</v>
      </c>
      <c r="L3583" s="13">
        <v>65</v>
      </c>
      <c r="M3583" s="13">
        <v>0</v>
      </c>
      <c r="N3583" s="14">
        <f>D3583*$D$11</f>
        <v>67.2</v>
      </c>
      <c r="O3583" s="14">
        <f>E3583*$E$11</f>
        <v>0</v>
      </c>
      <c r="P3583" s="14">
        <f>F3583*$F$11</f>
        <v>0</v>
      </c>
      <c r="Q3583" s="14">
        <f>G3583*$G$11</f>
        <v>210.6</v>
      </c>
      <c r="R3583" s="14">
        <f>H3583*$H$11</f>
        <v>0</v>
      </c>
      <c r="S3583" s="14">
        <f>(N3583/100)*(I3583*$I$11)+(N3583/100)*(J3583*$J$11)</f>
        <v>50.4</v>
      </c>
      <c r="T3583" s="14">
        <f>(O3583/100)*(K3583*$K$11)</f>
        <v>0</v>
      </c>
      <c r="U3583" s="14">
        <f>(P3583/100)*(K3583*$K$11)+(P3583/100)*(L3583*$L$11)</f>
        <v>0</v>
      </c>
      <c r="V3583" s="14">
        <f>(Q3583/100)*(L3583*$L$11)</f>
        <v>205.33499999999998</v>
      </c>
      <c r="W3583" s="14">
        <f>(R3583/100)*(K3583*$K$11)+(R3583/100)*(L3583*$L$11)</f>
        <v>0</v>
      </c>
      <c r="X3583" s="14">
        <f t="shared" si="1116"/>
        <v>117.6</v>
      </c>
      <c r="Y3583" s="14">
        <f t="shared" si="1117"/>
        <v>0</v>
      </c>
      <c r="Z3583" s="14">
        <f t="shared" si="1118"/>
        <v>0</v>
      </c>
      <c r="AA3583" s="14">
        <f t="shared" si="1119"/>
        <v>415.93499999999995</v>
      </c>
      <c r="AB3583" s="14">
        <f t="shared" si="1121"/>
        <v>0</v>
      </c>
      <c r="AC3583" s="15">
        <f t="shared" si="1120"/>
        <v>533.5</v>
      </c>
      <c r="AD3583" s="48">
        <f>(ROUND(AC3583-AC3575,1)/AC3575)</f>
        <v>0.28864734299516909</v>
      </c>
      <c r="AE3583" s="113"/>
      <c r="AF3583" s="60"/>
    </row>
    <row r="3584" spans="1:32">
      <c r="A3584" s="99" t="s">
        <v>847</v>
      </c>
      <c r="B3584" s="93"/>
      <c r="C3584" s="21" t="s">
        <v>4</v>
      </c>
      <c r="D3584" s="12">
        <v>56</v>
      </c>
      <c r="E3584" s="12">
        <v>0</v>
      </c>
      <c r="F3584" s="12">
        <v>0</v>
      </c>
      <c r="G3584" s="12">
        <v>0</v>
      </c>
      <c r="H3584" s="12">
        <v>162</v>
      </c>
      <c r="I3584" s="13">
        <v>10</v>
      </c>
      <c r="J3584" s="13">
        <v>40</v>
      </c>
      <c r="K3584" s="13">
        <v>32.5</v>
      </c>
      <c r="L3584" s="13">
        <v>32.5</v>
      </c>
      <c r="M3584" s="13">
        <v>0</v>
      </c>
      <c r="N3584" s="14">
        <f>D3584*$D$12</f>
        <v>67.2</v>
      </c>
      <c r="O3584" s="14">
        <f>E3584*$E$12</f>
        <v>0</v>
      </c>
      <c r="P3584" s="14">
        <f>F3584*$F$12</f>
        <v>0</v>
      </c>
      <c r="Q3584" s="14">
        <f>G3584*$G$12</f>
        <v>0</v>
      </c>
      <c r="R3584" s="14">
        <f>H3584*$H$12</f>
        <v>210.6</v>
      </c>
      <c r="S3584" s="14">
        <f>(N3584/100)*(I3584*$I$12)+(N3584/100)*(J3584*$J$12)</f>
        <v>50.4</v>
      </c>
      <c r="T3584" s="14">
        <f>(O3584/100)*(K3584*$K$12)</f>
        <v>0</v>
      </c>
      <c r="U3584" s="14">
        <f>(P3584/100)*(K3584*$K$12)+(P3584/100)*(L3584*$L$12)</f>
        <v>0</v>
      </c>
      <c r="V3584" s="14">
        <f>(Q3584/100)*(L3584*$L$12)</f>
        <v>0</v>
      </c>
      <c r="W3584" s="14">
        <f>(R3584/100)*(K3584*$K$12)+(R3584/100)*(L3584*$L$12)</f>
        <v>205.33499999999998</v>
      </c>
      <c r="X3584" s="14">
        <f t="shared" si="1116"/>
        <v>117.6</v>
      </c>
      <c r="Y3584" s="14">
        <f t="shared" si="1117"/>
        <v>0</v>
      </c>
      <c r="Z3584" s="14">
        <f t="shared" si="1118"/>
        <v>0</v>
      </c>
      <c r="AA3584" s="14">
        <f t="shared" si="1119"/>
        <v>0</v>
      </c>
      <c r="AB3584" s="14">
        <f t="shared" si="1121"/>
        <v>415.93499999999995</v>
      </c>
      <c r="AC3584" s="15">
        <f t="shared" si="1120"/>
        <v>533.5</v>
      </c>
      <c r="AD3584" s="48">
        <f>(ROUND(AC3584-AC3575,1)/AC3575)</f>
        <v>0.28864734299516909</v>
      </c>
      <c r="AE3584" s="113"/>
      <c r="AF3584" s="60"/>
    </row>
    <row r="3585" spans="1:32">
      <c r="A3585" s="99" t="s">
        <v>848</v>
      </c>
      <c r="B3585" s="93"/>
      <c r="C3585" s="21" t="s">
        <v>328</v>
      </c>
      <c r="D3585" s="12">
        <v>112</v>
      </c>
      <c r="E3585" s="12">
        <v>0</v>
      </c>
      <c r="F3585" s="12">
        <v>0</v>
      </c>
      <c r="G3585" s="12">
        <v>50</v>
      </c>
      <c r="H3585" s="12">
        <v>0</v>
      </c>
      <c r="I3585" s="13">
        <v>10</v>
      </c>
      <c r="J3585" s="13">
        <v>40</v>
      </c>
      <c r="K3585" s="13">
        <v>0</v>
      </c>
      <c r="L3585" s="13">
        <v>40</v>
      </c>
      <c r="M3585" s="13">
        <v>54</v>
      </c>
      <c r="N3585" s="14">
        <f>D3585*$D$13</f>
        <v>145.6</v>
      </c>
      <c r="O3585" s="14">
        <f>E3585*$E$13</f>
        <v>0</v>
      </c>
      <c r="P3585" s="14">
        <f>F3585*$F$13</f>
        <v>0</v>
      </c>
      <c r="Q3585" s="14">
        <f>G3585*$G$13</f>
        <v>65</v>
      </c>
      <c r="R3585" s="14">
        <f>H3585*$H$13</f>
        <v>0</v>
      </c>
      <c r="S3585" s="14">
        <f>(N3585/100)*(I3585*$I$14)+(N3585/100)*(J3585*$J$14)+(N3585/100)*(M3585*$M$14)</f>
        <v>227.136</v>
      </c>
      <c r="T3585" s="14">
        <f>(O3585/100)*(K3585*$K$13)+(O3585/100)*(M3585*$M$13)</f>
        <v>0</v>
      </c>
      <c r="U3585" s="14">
        <f>(P3585/100)*(K3585*$K$13)+(P3585/100)*(L3585*$L$13)+(P3585/100)*(M3585*$M$13)</f>
        <v>0</v>
      </c>
      <c r="V3585" s="14">
        <f>(Q3585/100)*(L3585*$L$13)+(Q3585/100)*(M3585*$M$13)</f>
        <v>91.65</v>
      </c>
      <c r="W3585" s="14">
        <f>(R3585/100)*(K3585*$K$13)+(R3585/100)*(L3585*$L$13)+(R3585/100)*(M3585*$M$13)</f>
        <v>0</v>
      </c>
      <c r="X3585" s="14">
        <f t="shared" si="1116"/>
        <v>372.73599999999999</v>
      </c>
      <c r="Y3585" s="14">
        <f t="shared" si="1117"/>
        <v>0</v>
      </c>
      <c r="Z3585" s="14">
        <f t="shared" si="1118"/>
        <v>0</v>
      </c>
      <c r="AA3585" s="14">
        <f t="shared" si="1119"/>
        <v>156.65</v>
      </c>
      <c r="AB3585" s="14">
        <f t="shared" si="1121"/>
        <v>0</v>
      </c>
      <c r="AC3585" s="15">
        <f t="shared" si="1120"/>
        <v>529.4</v>
      </c>
      <c r="AD3585" s="48">
        <f>(ROUND(AC3585-AC3575,1)/AC3575)</f>
        <v>0.278743961352657</v>
      </c>
      <c r="AE3585" s="113"/>
      <c r="AF3585" s="60"/>
    </row>
    <row r="3586" spans="1:32">
      <c r="A3586" s="99" t="s">
        <v>849</v>
      </c>
      <c r="B3586" s="93"/>
      <c r="C3586" s="21" t="s">
        <v>329</v>
      </c>
      <c r="D3586" s="12">
        <v>140</v>
      </c>
      <c r="E3586" s="12">
        <v>0</v>
      </c>
      <c r="F3586" s="12">
        <v>0</v>
      </c>
      <c r="G3586" s="12">
        <v>0</v>
      </c>
      <c r="H3586" s="12">
        <v>0</v>
      </c>
      <c r="I3586" s="13">
        <v>10</v>
      </c>
      <c r="J3586" s="13">
        <v>40</v>
      </c>
      <c r="K3586" s="13">
        <v>78</v>
      </c>
      <c r="L3586" s="13">
        <v>0</v>
      </c>
      <c r="M3586" s="13">
        <v>0</v>
      </c>
      <c r="N3586" s="14">
        <f>D3586*$D$14</f>
        <v>182</v>
      </c>
      <c r="O3586" s="14">
        <f>E3586*$E$14</f>
        <v>0</v>
      </c>
      <c r="P3586" s="14">
        <f>F3586*$F$14</f>
        <v>0</v>
      </c>
      <c r="Q3586" s="14">
        <f>G3586*$G$14</f>
        <v>0</v>
      </c>
      <c r="R3586" s="14">
        <f>H3586*$H$14</f>
        <v>0</v>
      </c>
      <c r="S3586" s="14">
        <f>(N3586/100)*(I3586*$I$14)+(N3586/100)*(J3586*$J$14)+(N3586/100)*(K3586*$K$14)</f>
        <v>349.44</v>
      </c>
      <c r="T3586" s="14">
        <f>(O3586/100)*(K3586*$K$14)</f>
        <v>0</v>
      </c>
      <c r="U3586" s="14">
        <f>(P3586/100)*(K3586*$K$14)+(P3586/100)*(L3586*$L$14)</f>
        <v>0</v>
      </c>
      <c r="V3586" s="14">
        <f>(Q3586/100)*(L3586*$L$14)</f>
        <v>0</v>
      </c>
      <c r="W3586" s="14">
        <f>(R3586/100)*(K3586*$L$14)+(R3586/100)*(L3586*$M$14)</f>
        <v>0</v>
      </c>
      <c r="X3586" s="14">
        <f t="shared" si="1116"/>
        <v>531.44000000000005</v>
      </c>
      <c r="Y3586" s="14">
        <f t="shared" si="1117"/>
        <v>0</v>
      </c>
      <c r="Z3586" s="14">
        <f t="shared" si="1118"/>
        <v>0</v>
      </c>
      <c r="AA3586" s="14">
        <f t="shared" si="1119"/>
        <v>0</v>
      </c>
      <c r="AB3586" s="14">
        <f t="shared" si="1121"/>
        <v>0</v>
      </c>
      <c r="AC3586" s="15">
        <f t="shared" si="1120"/>
        <v>531.4</v>
      </c>
      <c r="AD3586" s="48">
        <f>(ROUND(AC3586-AC3575,1)/AC3575)</f>
        <v>0.28357487922705316</v>
      </c>
      <c r="AE3586" s="113"/>
      <c r="AF3586" s="60"/>
    </row>
    <row r="3587" spans="1:32">
      <c r="A3587" s="99"/>
      <c r="B3587" s="93"/>
      <c r="C3587" s="21" t="s">
        <v>330</v>
      </c>
      <c r="D3587" s="12">
        <v>140</v>
      </c>
      <c r="E3587" s="12">
        <v>0</v>
      </c>
      <c r="F3587" s="12">
        <v>0</v>
      </c>
      <c r="G3587" s="12">
        <v>0</v>
      </c>
      <c r="H3587" s="12">
        <v>0</v>
      </c>
      <c r="I3587" s="13">
        <v>10</v>
      </c>
      <c r="J3587" s="13">
        <v>40</v>
      </c>
      <c r="K3587" s="13">
        <v>0</v>
      </c>
      <c r="L3587" s="13">
        <v>78</v>
      </c>
      <c r="M3587" s="13">
        <v>0</v>
      </c>
      <c r="N3587" s="14">
        <f>D3587*$D$15</f>
        <v>182</v>
      </c>
      <c r="O3587" s="14">
        <f>E3587*$E$15</f>
        <v>0</v>
      </c>
      <c r="P3587" s="14">
        <f>F3587*$F$15</f>
        <v>0</v>
      </c>
      <c r="Q3587" s="14">
        <f>G3587*$G$15</f>
        <v>0</v>
      </c>
      <c r="R3587" s="14">
        <f>H3587*$H$15</f>
        <v>0</v>
      </c>
      <c r="S3587" s="14">
        <f>(N3587/100)*(I3587*$I$15)+(N3587/100)*(J3587*$J$15)+(N3587/100)*(L3587*$L$15)</f>
        <v>349.44</v>
      </c>
      <c r="T3587" s="14">
        <f>(O3587/100)*(K3587*$K$15)</f>
        <v>0</v>
      </c>
      <c r="U3587" s="14">
        <f>(P3587/100)*(K3587*$K$15)+(P3587/100)*(L3587*$L$15)</f>
        <v>0</v>
      </c>
      <c r="V3587" s="14">
        <f>(Q3587/100)*(L3587*$L$15)</f>
        <v>0</v>
      </c>
      <c r="W3587" s="14">
        <f>(R3587/100)*(K3587*$K$15)+(R3587/100)*(L3587*$L$15)</f>
        <v>0</v>
      </c>
      <c r="X3587" s="14">
        <f t="shared" si="1116"/>
        <v>531.44000000000005</v>
      </c>
      <c r="Y3587" s="14">
        <f t="shared" si="1117"/>
        <v>0</v>
      </c>
      <c r="Z3587" s="14">
        <f t="shared" si="1118"/>
        <v>0</v>
      </c>
      <c r="AA3587" s="14">
        <f t="shared" si="1119"/>
        <v>0</v>
      </c>
      <c r="AB3587" s="14">
        <f t="shared" si="1121"/>
        <v>0</v>
      </c>
      <c r="AC3587" s="15">
        <f t="shared" si="1120"/>
        <v>531.4</v>
      </c>
      <c r="AD3587" s="48">
        <f>(ROUND(AC3587-AC3575,1)/AC3575)</f>
        <v>0.28357487922705316</v>
      </c>
      <c r="AE3587" s="113"/>
      <c r="AF3587" s="60"/>
    </row>
    <row r="3588" spans="1:32">
      <c r="A3588" s="99"/>
      <c r="B3588" s="93"/>
      <c r="C3588" s="21" t="s">
        <v>326</v>
      </c>
      <c r="D3588" s="12">
        <v>112</v>
      </c>
      <c r="E3588" s="12">
        <v>0</v>
      </c>
      <c r="F3588" s="12">
        <v>0</v>
      </c>
      <c r="G3588" s="12">
        <v>50</v>
      </c>
      <c r="H3588" s="12">
        <v>0</v>
      </c>
      <c r="I3588" s="13">
        <v>10</v>
      </c>
      <c r="J3588" s="13">
        <v>73</v>
      </c>
      <c r="K3588" s="13">
        <v>0</v>
      </c>
      <c r="L3588" s="13">
        <v>40</v>
      </c>
      <c r="M3588" s="13">
        <v>0</v>
      </c>
      <c r="N3588" s="14">
        <f>D3588*$D$16</f>
        <v>145.6</v>
      </c>
      <c r="O3588" s="14">
        <f>E3588*$E$16</f>
        <v>0</v>
      </c>
      <c r="P3588" s="14">
        <f>F3588*$F$16</f>
        <v>0</v>
      </c>
      <c r="Q3588" s="14">
        <f>G3588*$G$16</f>
        <v>65</v>
      </c>
      <c r="R3588" s="14">
        <f>H3588*$H$16</f>
        <v>0</v>
      </c>
      <c r="S3588" s="14">
        <f>(N3588/100)*(I3588*$I$16)+(N3588/100)*(J3588*$J$16)</f>
        <v>259.02239999999995</v>
      </c>
      <c r="T3588" s="14">
        <f>(O3588/100)*(K3588*$K$16)</f>
        <v>0</v>
      </c>
      <c r="U3588" s="14">
        <f>(P3588/100)*(K3588*$K$16)+(P3588/100)*(L3588*$L$16)</f>
        <v>0</v>
      </c>
      <c r="V3588" s="14">
        <f>(Q3588/100)*(L3588*$L$16)</f>
        <v>39</v>
      </c>
      <c r="W3588" s="14">
        <f>(R3588/100)*(K3588*$K$16)+(R3588/100)*(L3588*$L$16)</f>
        <v>0</v>
      </c>
      <c r="X3588" s="14">
        <f t="shared" si="1116"/>
        <v>404.62239999999997</v>
      </c>
      <c r="Y3588" s="14">
        <f t="shared" si="1117"/>
        <v>0</v>
      </c>
      <c r="Z3588" s="14">
        <f t="shared" si="1118"/>
        <v>0</v>
      </c>
      <c r="AA3588" s="14">
        <f t="shared" si="1119"/>
        <v>104</v>
      </c>
      <c r="AB3588" s="14">
        <f t="shared" si="1121"/>
        <v>0</v>
      </c>
      <c r="AC3588" s="15">
        <f t="shared" si="1120"/>
        <v>508.6</v>
      </c>
      <c r="AD3588" s="48">
        <f>(ROUND(AC3588-AC3575,1)/AC3575)</f>
        <v>0.22850241545893718</v>
      </c>
      <c r="AE3588" s="113"/>
      <c r="AF3588" s="60"/>
    </row>
    <row r="3589" spans="1:32">
      <c r="A3589" s="99"/>
      <c r="B3589" s="93"/>
      <c r="C3589" s="21" t="s">
        <v>327</v>
      </c>
      <c r="D3589" s="12">
        <v>112</v>
      </c>
      <c r="E3589" s="12">
        <v>0</v>
      </c>
      <c r="F3589" s="12">
        <v>0</v>
      </c>
      <c r="G3589" s="12">
        <v>50</v>
      </c>
      <c r="H3589" s="12">
        <v>0</v>
      </c>
      <c r="I3589" s="13">
        <v>47</v>
      </c>
      <c r="J3589" s="13">
        <v>40</v>
      </c>
      <c r="K3589" s="13">
        <v>0</v>
      </c>
      <c r="L3589" s="13">
        <v>40</v>
      </c>
      <c r="M3589" s="13">
        <v>0</v>
      </c>
      <c r="N3589" s="14">
        <f>D3589*$D$17</f>
        <v>145.6</v>
      </c>
      <c r="O3589" s="14">
        <f>E3589*$E$17</f>
        <v>0</v>
      </c>
      <c r="P3589" s="14">
        <f>F3589*$F$17</f>
        <v>0</v>
      </c>
      <c r="Q3589" s="14">
        <f>G3589*$G$17</f>
        <v>65</v>
      </c>
      <c r="R3589" s="14">
        <f>H3589*$H$17</f>
        <v>0</v>
      </c>
      <c r="S3589" s="14">
        <f>(N3589/100)*(I3589*$I$17)+(N3589/100)*(J3589*$J$17)</f>
        <v>215.6336</v>
      </c>
      <c r="T3589" s="14">
        <f>(O3589/100)*(K3589*$K$17)</f>
        <v>0</v>
      </c>
      <c r="U3589" s="14">
        <f>(P3589/100)*(K3589*$K$17)+(P3589/100)*(L3589*$L$17)</f>
        <v>0</v>
      </c>
      <c r="V3589" s="14">
        <f>(Q3589/100)*(L3589*$L$17)</f>
        <v>39</v>
      </c>
      <c r="W3589" s="14">
        <f>(R3589/100)*(K3589*$K$17)+(R3589/100)*(L3589*$L$17)</f>
        <v>0</v>
      </c>
      <c r="X3589" s="14">
        <f t="shared" si="1116"/>
        <v>361.23360000000002</v>
      </c>
      <c r="Y3589" s="14">
        <f t="shared" si="1117"/>
        <v>0</v>
      </c>
      <c r="Z3589" s="14">
        <f t="shared" si="1118"/>
        <v>0</v>
      </c>
      <c r="AA3589" s="14">
        <f t="shared" si="1119"/>
        <v>104</v>
      </c>
      <c r="AB3589" s="14">
        <f t="shared" si="1121"/>
        <v>0</v>
      </c>
      <c r="AC3589" s="15">
        <f t="shared" si="1120"/>
        <v>465.2</v>
      </c>
      <c r="AD3589" s="48">
        <f>(ROUND(AC3589-AC3575,1)/AC3575)</f>
        <v>0.12367149758454107</v>
      </c>
      <c r="AE3589" s="113"/>
      <c r="AF3589" s="60"/>
    </row>
    <row r="3590" spans="1:32">
      <c r="A3590" s="106" t="s">
        <v>0</v>
      </c>
      <c r="B3590" s="90" t="s">
        <v>166</v>
      </c>
      <c r="C3590" s="50" t="s">
        <v>243</v>
      </c>
      <c r="D3590" s="11">
        <v>110</v>
      </c>
      <c r="E3590" s="11">
        <v>0</v>
      </c>
      <c r="F3590" s="11">
        <v>0</v>
      </c>
      <c r="G3590" s="11">
        <v>0</v>
      </c>
      <c r="H3590" s="11">
        <v>0</v>
      </c>
      <c r="I3590" s="51">
        <v>60</v>
      </c>
      <c r="J3590" s="51">
        <v>40</v>
      </c>
      <c r="K3590" s="51">
        <v>0</v>
      </c>
      <c r="L3590" s="51">
        <v>0</v>
      </c>
      <c r="M3590" s="51">
        <v>0</v>
      </c>
      <c r="N3590" s="52">
        <f>D3590*$D$3</f>
        <v>165</v>
      </c>
      <c r="O3590" s="52">
        <f>E3590*$E$3</f>
        <v>0</v>
      </c>
      <c r="P3590" s="52">
        <f>F3590*$F$3</f>
        <v>0</v>
      </c>
      <c r="Q3590" s="52">
        <f>G3590*$G$3</f>
        <v>0</v>
      </c>
      <c r="R3590" s="52">
        <f>H3590*$H$3</f>
        <v>0</v>
      </c>
      <c r="S3590" s="52">
        <f>(N3590/100)*(I3590*$I$3)+(N3590/100)*(J3590*$J$3)</f>
        <v>247.5</v>
      </c>
      <c r="T3590" s="52">
        <f>(O3590/100)*(K3590*$K$3)</f>
        <v>0</v>
      </c>
      <c r="U3590" s="52">
        <f>(P3590/100)*(K3590*$K$3)+(P3590/100)*(L3590*$L$3)</f>
        <v>0</v>
      </c>
      <c r="V3590" s="52">
        <f>(Q3590/100)*(L3590*$L$3)</f>
        <v>0</v>
      </c>
      <c r="W3590" s="52">
        <f>(R3590/100)*(K3590*$K$3)+(R3590/100)*(L3590*$L$3)</f>
        <v>0</v>
      </c>
      <c r="X3590" s="52">
        <f t="shared" ref="X3590:AB3592" si="1122">N3590+S3590</f>
        <v>412.5</v>
      </c>
      <c r="Y3590" s="52">
        <f t="shared" si="1122"/>
        <v>0</v>
      </c>
      <c r="Z3590" s="52">
        <f t="shared" si="1122"/>
        <v>0</v>
      </c>
      <c r="AA3590" s="52">
        <f t="shared" si="1122"/>
        <v>0</v>
      </c>
      <c r="AB3590" s="52">
        <f t="shared" si="1122"/>
        <v>0</v>
      </c>
      <c r="AC3590" s="53">
        <f>ROUND(X3590+Y3590+Z3590+AA3590+AB3590,1)</f>
        <v>412.5</v>
      </c>
      <c r="AD3590" s="58"/>
      <c r="AE3590" s="113"/>
      <c r="AF3590" s="60"/>
    </row>
    <row r="3591" spans="1:32">
      <c r="A3591" s="99" t="s">
        <v>815</v>
      </c>
      <c r="B3591" s="91">
        <v>16</v>
      </c>
      <c r="C3591" s="21" t="s">
        <v>325</v>
      </c>
      <c r="D3591" s="12">
        <v>110</v>
      </c>
      <c r="E3591" s="12">
        <v>0</v>
      </c>
      <c r="F3591" s="12">
        <v>0</v>
      </c>
      <c r="G3591" s="12">
        <v>0</v>
      </c>
      <c r="H3591" s="12">
        <v>0</v>
      </c>
      <c r="I3591" s="13">
        <v>75</v>
      </c>
      <c r="J3591" s="13">
        <v>58</v>
      </c>
      <c r="K3591" s="13">
        <v>0</v>
      </c>
      <c r="L3591" s="13">
        <v>0</v>
      </c>
      <c r="M3591" s="13">
        <v>0</v>
      </c>
      <c r="N3591" s="14">
        <f>D3591*$D$4</f>
        <v>143</v>
      </c>
      <c r="O3591" s="14">
        <f>E3591*$E$4</f>
        <v>0</v>
      </c>
      <c r="P3591" s="14">
        <f>F3591*$F$4</f>
        <v>0</v>
      </c>
      <c r="Q3591" s="14">
        <f>G3591*$G$4</f>
        <v>0</v>
      </c>
      <c r="R3591" s="14">
        <f>H3591*$H$4</f>
        <v>0</v>
      </c>
      <c r="S3591" s="14">
        <f>(N3591/100)*(I3591*$I$4)+(N3591/100)*(J3591*$J$4)</f>
        <v>342.34199999999998</v>
      </c>
      <c r="T3591" s="14">
        <f>(O3591/100)*(K3591*$K$4)</f>
        <v>0</v>
      </c>
      <c r="U3591" s="14">
        <f>(P3591/100)*(K3591*$K$4)+(P3591/100)*(L3591*$L$4)</f>
        <v>0</v>
      </c>
      <c r="V3591" s="14">
        <f>(Q3591/100)*(L3591*$L$4)</f>
        <v>0</v>
      </c>
      <c r="W3591" s="14">
        <f>(R3591/100)*(K3591*$K$4)+(R3591/100)*(L3591*$L$4)</f>
        <v>0</v>
      </c>
      <c r="X3591" s="14">
        <f t="shared" si="1122"/>
        <v>485.34199999999998</v>
      </c>
      <c r="Y3591" s="14">
        <f t="shared" si="1122"/>
        <v>0</v>
      </c>
      <c r="Z3591" s="14">
        <f t="shared" si="1122"/>
        <v>0</v>
      </c>
      <c r="AA3591" s="14">
        <f t="shared" si="1122"/>
        <v>0</v>
      </c>
      <c r="AB3591" s="14">
        <f t="shared" si="1122"/>
        <v>0</v>
      </c>
      <c r="AC3591" s="15">
        <f>ROUND(X3591+Y3591+Z3591+AA3591+AB3591,1)</f>
        <v>485.3</v>
      </c>
      <c r="AD3591" s="48">
        <f>(ROUND(AC3591-AC3590,1)/AC3590)</f>
        <v>0.17648484848484847</v>
      </c>
      <c r="AE3591" s="113" t="s">
        <v>814</v>
      </c>
      <c r="AF3591" s="60"/>
    </row>
    <row r="3592" spans="1:32">
      <c r="A3592" s="99" t="s">
        <v>816</v>
      </c>
      <c r="B3592" s="91">
        <v>16</v>
      </c>
      <c r="C3592" s="21" t="s">
        <v>850</v>
      </c>
      <c r="D3592" s="12">
        <v>110</v>
      </c>
      <c r="E3592" s="12">
        <v>0</v>
      </c>
      <c r="F3592" s="12">
        <v>0</v>
      </c>
      <c r="G3592" s="12">
        <v>0</v>
      </c>
      <c r="H3592" s="12">
        <v>0</v>
      </c>
      <c r="I3592" s="13">
        <v>60</v>
      </c>
      <c r="J3592" s="13">
        <v>40</v>
      </c>
      <c r="K3592" s="13">
        <v>0</v>
      </c>
      <c r="L3592" s="13">
        <v>0</v>
      </c>
      <c r="M3592" s="13">
        <v>0</v>
      </c>
      <c r="N3592" s="14">
        <f>D3592*$D$5</f>
        <v>154</v>
      </c>
      <c r="O3592" s="14">
        <f>E3592*$E$5</f>
        <v>0</v>
      </c>
      <c r="P3592" s="14">
        <f>F3592*$F$5</f>
        <v>0</v>
      </c>
      <c r="Q3592" s="14">
        <f>G3592*$G$5</f>
        <v>0</v>
      </c>
      <c r="R3592" s="14">
        <f>H3592*$H$5</f>
        <v>0</v>
      </c>
      <c r="S3592" s="14">
        <f>(N3592/100)*(I3592*$I$5)+(N3592/100)*(J3592*$J$5)</f>
        <v>231</v>
      </c>
      <c r="T3592" s="14">
        <f>(O3592/100)*(K3592*$K$5)</f>
        <v>0</v>
      </c>
      <c r="U3592" s="14">
        <f>(P3592/100)*(K3592*$K$5)+(P3592/100)*(L3592*$L$5)</f>
        <v>0</v>
      </c>
      <c r="V3592" s="14">
        <f>(Q3592/100)*(L3592*$L$5)</f>
        <v>0</v>
      </c>
      <c r="W3592" s="14">
        <f>(R3592/100)*(K3592*$K$5)+(R3592/100)*(L3592*$L$5)</f>
        <v>0</v>
      </c>
      <c r="X3592" s="14">
        <f t="shared" si="1122"/>
        <v>385</v>
      </c>
      <c r="Y3592" s="14">
        <f t="shared" si="1122"/>
        <v>0</v>
      </c>
      <c r="Z3592" s="14">
        <f t="shared" si="1122"/>
        <v>0</v>
      </c>
      <c r="AA3592" s="14">
        <f t="shared" si="1122"/>
        <v>0</v>
      </c>
      <c r="AB3592" s="14">
        <f t="shared" si="1122"/>
        <v>0</v>
      </c>
      <c r="AC3592" s="15">
        <f t="shared" ref="AC3592:AC3604" si="1123">ROUND(X3592+Y3592+Z3592+AA3592+AB3592,1)</f>
        <v>385</v>
      </c>
      <c r="AD3592" s="48">
        <f>(ROUND(AC3592-AC3590,1)/AC3590)</f>
        <v>-6.6666666666666666E-2</v>
      </c>
      <c r="AE3592" s="113"/>
      <c r="AF3592" s="60"/>
    </row>
    <row r="3593" spans="1:32">
      <c r="A3593" s="99" t="s">
        <v>817</v>
      </c>
      <c r="B3593" s="91">
        <v>0</v>
      </c>
      <c r="C3593" s="21" t="s">
        <v>338</v>
      </c>
      <c r="D3593" s="12">
        <v>110</v>
      </c>
      <c r="E3593" s="12">
        <v>0</v>
      </c>
      <c r="F3593" s="12">
        <v>0</v>
      </c>
      <c r="G3593" s="12">
        <v>0</v>
      </c>
      <c r="H3593" s="12">
        <v>0</v>
      </c>
      <c r="I3593" s="13">
        <v>60</v>
      </c>
      <c r="J3593" s="13">
        <v>40</v>
      </c>
      <c r="K3593" s="13">
        <v>0</v>
      </c>
      <c r="L3593" s="13">
        <v>0</v>
      </c>
      <c r="M3593" s="13">
        <v>0</v>
      </c>
      <c r="N3593" s="14">
        <f>D3593*$D$6</f>
        <v>154</v>
      </c>
      <c r="O3593" s="14">
        <f>E3593*$E$6</f>
        <v>0</v>
      </c>
      <c r="P3593" s="14">
        <f>F3593*$F$6</f>
        <v>0</v>
      </c>
      <c r="Q3593" s="14">
        <f>G3593*$G$6</f>
        <v>0</v>
      </c>
      <c r="R3593" s="14">
        <f>H3593*$H$6</f>
        <v>0</v>
      </c>
      <c r="S3593" s="14">
        <f>(N3593/100)*(I3593*$I$6)+(N3593/100)*(J3593*$J$6)</f>
        <v>231</v>
      </c>
      <c r="T3593" s="14">
        <f>(O3593/100)*(K3593*$K$6)</f>
        <v>0</v>
      </c>
      <c r="U3593" s="14">
        <f>(P3593/100)*(K3593*$K$6)+(P3593/100)*(L3593*$L$6)</f>
        <v>0</v>
      </c>
      <c r="V3593" s="14">
        <f>(Q3593/100)*(L3593*$L$6)</f>
        <v>0</v>
      </c>
      <c r="W3593" s="14">
        <f>(R3593/100)*(K3593*$K$6)+(R3593/100)*(L3593*$L$6)</f>
        <v>0</v>
      </c>
      <c r="X3593" s="14">
        <f t="shared" ref="X3593:X3605" si="1124">N3593+S3593</f>
        <v>385</v>
      </c>
      <c r="Y3593" s="14">
        <f t="shared" ref="Y3593:Y3605" si="1125">O3593+T3593</f>
        <v>0</v>
      </c>
      <c r="Z3593" s="14">
        <f t="shared" ref="Z3593:Z3605" si="1126">P3593+U3593</f>
        <v>0</v>
      </c>
      <c r="AA3593" s="14">
        <f t="shared" ref="AA3593:AA3605" si="1127">Q3593+V3593</f>
        <v>0</v>
      </c>
      <c r="AB3593" s="14">
        <f t="shared" ref="AB3593:AB3604" si="1128">R3593+W3593</f>
        <v>0</v>
      </c>
      <c r="AC3593" s="15">
        <f t="shared" si="1123"/>
        <v>385</v>
      </c>
      <c r="AD3593" s="48">
        <f>(ROUND(AC3593-AC3590,1)/AC3590)</f>
        <v>-6.6666666666666666E-2</v>
      </c>
      <c r="AE3593" s="113"/>
      <c r="AF3593" s="60"/>
    </row>
    <row r="3594" spans="1:32">
      <c r="A3594" s="99" t="s">
        <v>818</v>
      </c>
      <c r="B3594" s="91">
        <v>0</v>
      </c>
      <c r="C3594" s="21" t="s">
        <v>339</v>
      </c>
      <c r="D3594" s="12">
        <v>110</v>
      </c>
      <c r="E3594" s="12">
        <v>0</v>
      </c>
      <c r="F3594" s="12">
        <v>0</v>
      </c>
      <c r="G3594" s="12">
        <v>0</v>
      </c>
      <c r="H3594" s="12">
        <v>0</v>
      </c>
      <c r="I3594" s="13">
        <v>60</v>
      </c>
      <c r="J3594" s="13">
        <v>40</v>
      </c>
      <c r="K3594" s="13">
        <v>0</v>
      </c>
      <c r="L3594" s="13">
        <v>0</v>
      </c>
      <c r="M3594" s="13">
        <v>0</v>
      </c>
      <c r="N3594" s="14">
        <f>D3594*$D$7</f>
        <v>154</v>
      </c>
      <c r="O3594" s="14">
        <f>E3594*$E$7</f>
        <v>0</v>
      </c>
      <c r="P3594" s="14">
        <f>F3594*$F$7</f>
        <v>0</v>
      </c>
      <c r="Q3594" s="14">
        <f>G3594*$G$7</f>
        <v>0</v>
      </c>
      <c r="R3594" s="14">
        <f>H3594*$H$7</f>
        <v>0</v>
      </c>
      <c r="S3594" s="14">
        <f>(N3594/100)*(I3594*$I$7)+(N3594/100)*(J3594*$J$7)</f>
        <v>231</v>
      </c>
      <c r="T3594" s="14">
        <f>(O3594/100)*(K3594*$K$7)</f>
        <v>0</v>
      </c>
      <c r="U3594" s="14">
        <f>(P3594/100)*(K3594*$K$7)+(P3594/100)*(L3594*$L$7)</f>
        <v>0</v>
      </c>
      <c r="V3594" s="14">
        <f>(Q3594/100)*(L3594*$L$7)</f>
        <v>0</v>
      </c>
      <c r="W3594" s="14">
        <f>(R3594/100)*(K3594*$K$7)+(R3594/100)*(L3594*$L$7)</f>
        <v>0</v>
      </c>
      <c r="X3594" s="14">
        <f t="shared" si="1124"/>
        <v>385</v>
      </c>
      <c r="Y3594" s="14">
        <f t="shared" si="1125"/>
        <v>0</v>
      </c>
      <c r="Z3594" s="14">
        <f t="shared" si="1126"/>
        <v>0</v>
      </c>
      <c r="AA3594" s="14">
        <f t="shared" si="1127"/>
        <v>0</v>
      </c>
      <c r="AB3594" s="14">
        <f t="shared" si="1128"/>
        <v>0</v>
      </c>
      <c r="AC3594" s="15">
        <f t="shared" si="1123"/>
        <v>385</v>
      </c>
      <c r="AD3594" s="48">
        <f>(ROUND(AC3594-AC3590,1)/AC3590)</f>
        <v>-6.6666666666666666E-2</v>
      </c>
      <c r="AE3594" s="113"/>
      <c r="AF3594" s="60"/>
    </row>
    <row r="3595" spans="1:32">
      <c r="A3595" s="99" t="s">
        <v>667</v>
      </c>
      <c r="B3595" s="91"/>
      <c r="C3595" s="21" t="s">
        <v>340</v>
      </c>
      <c r="D3595" s="12">
        <v>110</v>
      </c>
      <c r="E3595" s="12">
        <v>0</v>
      </c>
      <c r="F3595" s="12">
        <v>0</v>
      </c>
      <c r="G3595" s="12">
        <v>0</v>
      </c>
      <c r="H3595" s="12">
        <v>0</v>
      </c>
      <c r="I3595" s="13">
        <v>60</v>
      </c>
      <c r="J3595" s="13">
        <v>40</v>
      </c>
      <c r="K3595" s="13">
        <v>0</v>
      </c>
      <c r="L3595" s="13">
        <v>0</v>
      </c>
      <c r="M3595" s="13">
        <v>0</v>
      </c>
      <c r="N3595" s="14">
        <f>D3595*$D$8</f>
        <v>154</v>
      </c>
      <c r="O3595" s="14">
        <f>E3595*$E$8</f>
        <v>0</v>
      </c>
      <c r="P3595" s="14">
        <f>F3595*$F$8</f>
        <v>0</v>
      </c>
      <c r="Q3595" s="14">
        <f>G3595*$G$8</f>
        <v>0</v>
      </c>
      <c r="R3595" s="14">
        <f>H3595*$H$8</f>
        <v>0</v>
      </c>
      <c r="S3595" s="14">
        <f>(N3595/100)*(I3595*$I$8)+(N3595/100)*(J3595*$J$8)</f>
        <v>231</v>
      </c>
      <c r="T3595" s="14">
        <f>(O3595/100)*(K3595*$K$8)</f>
        <v>0</v>
      </c>
      <c r="U3595" s="14">
        <f>(P3595/100)*(K3595*$K$8)+(P3595/100)*(L3595*$L$8)</f>
        <v>0</v>
      </c>
      <c r="V3595" s="14">
        <f>(Q3595/100)*(L3595*$L$8)</f>
        <v>0</v>
      </c>
      <c r="W3595" s="14">
        <f>(R3595/100)*(K3595*$K$8)+(R3595/100)*(L3595*$L$8)</f>
        <v>0</v>
      </c>
      <c r="X3595" s="14">
        <f t="shared" si="1124"/>
        <v>385</v>
      </c>
      <c r="Y3595" s="14">
        <f t="shared" si="1125"/>
        <v>0</v>
      </c>
      <c r="Z3595" s="14">
        <f t="shared" si="1126"/>
        <v>0</v>
      </c>
      <c r="AA3595" s="14">
        <f t="shared" si="1127"/>
        <v>0</v>
      </c>
      <c r="AB3595" s="14">
        <f t="shared" si="1128"/>
        <v>0</v>
      </c>
      <c r="AC3595" s="15">
        <f t="shared" si="1123"/>
        <v>385</v>
      </c>
      <c r="AD3595" s="48">
        <f>(ROUND(AC3595-AC3590,1)/AC3590)</f>
        <v>-6.6666666666666666E-2</v>
      </c>
      <c r="AE3595" s="113"/>
      <c r="AF3595" s="60"/>
    </row>
    <row r="3596" spans="1:32">
      <c r="A3596" s="99" t="s">
        <v>606</v>
      </c>
      <c r="B3596" s="91"/>
      <c r="C3596" s="21" t="s">
        <v>1</v>
      </c>
      <c r="D3596" s="12">
        <v>55</v>
      </c>
      <c r="E3596" s="12">
        <v>110</v>
      </c>
      <c r="F3596" s="12">
        <v>0</v>
      </c>
      <c r="G3596" s="12">
        <v>0</v>
      </c>
      <c r="H3596" s="12">
        <v>0</v>
      </c>
      <c r="I3596" s="13">
        <v>60</v>
      </c>
      <c r="J3596" s="13">
        <v>40</v>
      </c>
      <c r="K3596" s="13">
        <v>105</v>
      </c>
      <c r="L3596" s="13">
        <v>0</v>
      </c>
      <c r="M3596" s="13">
        <v>0</v>
      </c>
      <c r="N3596" s="14">
        <f>D3596*$D$9</f>
        <v>66</v>
      </c>
      <c r="O3596" s="14">
        <f>E3596*$E$9</f>
        <v>143</v>
      </c>
      <c r="P3596" s="14">
        <f>F3596*$F$9</f>
        <v>0</v>
      </c>
      <c r="Q3596" s="14">
        <f>G3596*$G$9</f>
        <v>0</v>
      </c>
      <c r="R3596" s="14">
        <f>H3596*$H$9</f>
        <v>0</v>
      </c>
      <c r="S3596" s="14">
        <f>(N3596/100)*(I3596*$I$9)+(N3596/100)*(J3596*$J$9)</f>
        <v>99</v>
      </c>
      <c r="T3596" s="14">
        <f>(O3596/100)*(K3596*$K$9)</f>
        <v>225.22499999999999</v>
      </c>
      <c r="U3596" s="14">
        <f>(P3596/100)*(K3596*$K$9)+(P3596/100)*(L3596*$L$9)</f>
        <v>0</v>
      </c>
      <c r="V3596" s="14">
        <f>(Q3596/100)*(L3596*$L$9)</f>
        <v>0</v>
      </c>
      <c r="W3596" s="14">
        <f>(R3596/100)*(K3596*$K$9)+(R3596/100)*(L3596*$L$9)</f>
        <v>0</v>
      </c>
      <c r="X3596" s="14">
        <f t="shared" si="1124"/>
        <v>165</v>
      </c>
      <c r="Y3596" s="14">
        <f t="shared" si="1125"/>
        <v>368.22500000000002</v>
      </c>
      <c r="Z3596" s="14">
        <f t="shared" si="1126"/>
        <v>0</v>
      </c>
      <c r="AA3596" s="14">
        <f t="shared" si="1127"/>
        <v>0</v>
      </c>
      <c r="AB3596" s="14">
        <f t="shared" si="1128"/>
        <v>0</v>
      </c>
      <c r="AC3596" s="15">
        <f t="shared" si="1123"/>
        <v>533.20000000000005</v>
      </c>
      <c r="AD3596" s="48">
        <f>(ROUND(AC3596-AC3590,1)/AC3590)</f>
        <v>0.29260606060606059</v>
      </c>
      <c r="AE3596" s="113"/>
      <c r="AF3596" s="60"/>
    </row>
    <row r="3597" spans="1:32">
      <c r="A3597" s="99" t="s">
        <v>845</v>
      </c>
      <c r="B3597" s="91"/>
      <c r="C3597" s="21" t="s">
        <v>2</v>
      </c>
      <c r="D3597" s="12">
        <v>55</v>
      </c>
      <c r="E3597" s="12">
        <v>0</v>
      </c>
      <c r="F3597" s="12">
        <v>110</v>
      </c>
      <c r="G3597" s="12">
        <v>0</v>
      </c>
      <c r="H3597" s="12">
        <v>0</v>
      </c>
      <c r="I3597" s="13">
        <v>60</v>
      </c>
      <c r="J3597" s="13">
        <v>40</v>
      </c>
      <c r="K3597" s="13">
        <v>52.5</v>
      </c>
      <c r="L3597" s="13">
        <v>52.5</v>
      </c>
      <c r="M3597" s="13">
        <v>0</v>
      </c>
      <c r="N3597" s="14">
        <f>D3597*$D$10</f>
        <v>66</v>
      </c>
      <c r="O3597" s="14">
        <f>E3597*$E$10</f>
        <v>0</v>
      </c>
      <c r="P3597" s="14">
        <f>F3597*$F$10</f>
        <v>143</v>
      </c>
      <c r="Q3597" s="14">
        <f>G3597*$G$10</f>
        <v>0</v>
      </c>
      <c r="R3597" s="14">
        <f>H3597*$H$10</f>
        <v>0</v>
      </c>
      <c r="S3597" s="14">
        <f>(N3597/100)*(I3597*$I$10)+(N3597/100)*(J3597*$J$10)</f>
        <v>99</v>
      </c>
      <c r="T3597" s="14">
        <f>(O3597/100)*(K3597*$J$10)</f>
        <v>0</v>
      </c>
      <c r="U3597" s="14">
        <f>(P3597/100)*(K3597*$K$10)+(P3597/100)*(L3597*$L$10)</f>
        <v>225.22499999999999</v>
      </c>
      <c r="V3597" s="14">
        <f>(Q3597/100)*(L3597*$L$10)</f>
        <v>0</v>
      </c>
      <c r="W3597" s="14">
        <f>(R3597/100)*(K3597*$K$10)+(R3597/100)*(L3597*$L$10)</f>
        <v>0</v>
      </c>
      <c r="X3597" s="14">
        <f t="shared" si="1124"/>
        <v>165</v>
      </c>
      <c r="Y3597" s="14">
        <f t="shared" si="1125"/>
        <v>0</v>
      </c>
      <c r="Z3597" s="14">
        <f t="shared" si="1126"/>
        <v>368.22500000000002</v>
      </c>
      <c r="AA3597" s="14">
        <f t="shared" si="1127"/>
        <v>0</v>
      </c>
      <c r="AB3597" s="14">
        <f t="shared" si="1128"/>
        <v>0</v>
      </c>
      <c r="AC3597" s="15">
        <f t="shared" si="1123"/>
        <v>533.20000000000005</v>
      </c>
      <c r="AD3597" s="48">
        <f>(ROUND(AC3597-AC3590,1)/AC3590)</f>
        <v>0.29260606060606059</v>
      </c>
      <c r="AE3597" s="113"/>
      <c r="AF3597" s="60"/>
    </row>
    <row r="3598" spans="1:32">
      <c r="A3598" s="99" t="s">
        <v>846</v>
      </c>
      <c r="B3598" s="91"/>
      <c r="C3598" s="21" t="s">
        <v>3</v>
      </c>
      <c r="D3598" s="12">
        <v>55</v>
      </c>
      <c r="E3598" s="12">
        <v>0</v>
      </c>
      <c r="F3598" s="12">
        <v>0</v>
      </c>
      <c r="G3598" s="12">
        <v>110</v>
      </c>
      <c r="H3598" s="12">
        <v>0</v>
      </c>
      <c r="I3598" s="13">
        <v>60</v>
      </c>
      <c r="J3598" s="13">
        <v>40</v>
      </c>
      <c r="K3598" s="13">
        <v>0</v>
      </c>
      <c r="L3598" s="13">
        <v>105</v>
      </c>
      <c r="M3598" s="13">
        <v>0</v>
      </c>
      <c r="N3598" s="14">
        <f>D3598*$D$11</f>
        <v>66</v>
      </c>
      <c r="O3598" s="14">
        <f>E3598*$E$11</f>
        <v>0</v>
      </c>
      <c r="P3598" s="14">
        <f>F3598*$F$11</f>
        <v>0</v>
      </c>
      <c r="Q3598" s="14">
        <f>G3598*$G$11</f>
        <v>143</v>
      </c>
      <c r="R3598" s="14">
        <f>H3598*$H$11</f>
        <v>0</v>
      </c>
      <c r="S3598" s="14">
        <f>(N3598/100)*(I3598*$I$11)+(N3598/100)*(J3598*$J$11)</f>
        <v>99</v>
      </c>
      <c r="T3598" s="14">
        <f>(O3598/100)*(K3598*$K$11)</f>
        <v>0</v>
      </c>
      <c r="U3598" s="14">
        <f>(P3598/100)*(K3598*$K$11)+(P3598/100)*(L3598*$L$11)</f>
        <v>0</v>
      </c>
      <c r="V3598" s="14">
        <f>(Q3598/100)*(L3598*$L$11)</f>
        <v>225.22499999999999</v>
      </c>
      <c r="W3598" s="14">
        <f>(R3598/100)*(K3598*$K$11)+(R3598/100)*(L3598*$L$11)</f>
        <v>0</v>
      </c>
      <c r="X3598" s="14">
        <f t="shared" si="1124"/>
        <v>165</v>
      </c>
      <c r="Y3598" s="14">
        <f t="shared" si="1125"/>
        <v>0</v>
      </c>
      <c r="Z3598" s="14">
        <f t="shared" si="1126"/>
        <v>0</v>
      </c>
      <c r="AA3598" s="14">
        <f t="shared" si="1127"/>
        <v>368.22500000000002</v>
      </c>
      <c r="AB3598" s="14">
        <f t="shared" si="1128"/>
        <v>0</v>
      </c>
      <c r="AC3598" s="15">
        <f t="shared" si="1123"/>
        <v>533.20000000000005</v>
      </c>
      <c r="AD3598" s="48">
        <f>(ROUND(AC3598-AC3590,1)/AC3590)</f>
        <v>0.29260606060606059</v>
      </c>
      <c r="AE3598" s="113"/>
      <c r="AF3598" s="60"/>
    </row>
    <row r="3599" spans="1:32">
      <c r="A3599" s="99" t="s">
        <v>847</v>
      </c>
      <c r="B3599" s="91"/>
      <c r="C3599" s="21" t="s">
        <v>4</v>
      </c>
      <c r="D3599" s="12">
        <v>55</v>
      </c>
      <c r="E3599" s="12">
        <v>0</v>
      </c>
      <c r="F3599" s="12">
        <v>0</v>
      </c>
      <c r="G3599" s="12">
        <v>0</v>
      </c>
      <c r="H3599" s="12">
        <v>110</v>
      </c>
      <c r="I3599" s="13">
        <v>60</v>
      </c>
      <c r="J3599" s="13">
        <v>40</v>
      </c>
      <c r="K3599" s="13">
        <v>52.5</v>
      </c>
      <c r="L3599" s="13">
        <v>52.5</v>
      </c>
      <c r="M3599" s="13">
        <v>0</v>
      </c>
      <c r="N3599" s="14">
        <f>D3599*$D$12</f>
        <v>66</v>
      </c>
      <c r="O3599" s="14">
        <f>E3599*$E$12</f>
        <v>0</v>
      </c>
      <c r="P3599" s="14">
        <f>F3599*$F$12</f>
        <v>0</v>
      </c>
      <c r="Q3599" s="14">
        <f>G3599*$G$12</f>
        <v>0</v>
      </c>
      <c r="R3599" s="14">
        <f>H3599*$H$12</f>
        <v>143</v>
      </c>
      <c r="S3599" s="14">
        <f>(N3599/100)*(I3599*$I$12)+(N3599/100)*(J3599*$J$12)</f>
        <v>99</v>
      </c>
      <c r="T3599" s="14">
        <f>(O3599/100)*(K3599*$K$12)</f>
        <v>0</v>
      </c>
      <c r="U3599" s="14">
        <f>(P3599/100)*(K3599*$K$12)+(P3599/100)*(L3599*$L$12)</f>
        <v>0</v>
      </c>
      <c r="V3599" s="14">
        <f>(Q3599/100)*(L3599*$L$12)</f>
        <v>0</v>
      </c>
      <c r="W3599" s="14">
        <f>(R3599/100)*(K3599*$K$12)+(R3599/100)*(L3599*$L$12)</f>
        <v>225.22499999999999</v>
      </c>
      <c r="X3599" s="14">
        <f t="shared" si="1124"/>
        <v>165</v>
      </c>
      <c r="Y3599" s="14">
        <f t="shared" si="1125"/>
        <v>0</v>
      </c>
      <c r="Z3599" s="14">
        <f t="shared" si="1126"/>
        <v>0</v>
      </c>
      <c r="AA3599" s="14">
        <f t="shared" si="1127"/>
        <v>0</v>
      </c>
      <c r="AB3599" s="14">
        <f t="shared" si="1128"/>
        <v>368.22500000000002</v>
      </c>
      <c r="AC3599" s="15">
        <f t="shared" si="1123"/>
        <v>533.20000000000005</v>
      </c>
      <c r="AD3599" s="48">
        <f>(ROUND(AC3599-AC3590,1)/AC3590)</f>
        <v>0.29260606060606059</v>
      </c>
      <c r="AE3599" s="113"/>
      <c r="AF3599" s="60"/>
    </row>
    <row r="3600" spans="1:32">
      <c r="A3600" s="99" t="s">
        <v>848</v>
      </c>
      <c r="B3600" s="91"/>
      <c r="C3600" s="21" t="s">
        <v>328</v>
      </c>
      <c r="D3600" s="12">
        <v>110</v>
      </c>
      <c r="E3600" s="12">
        <v>0</v>
      </c>
      <c r="F3600" s="12">
        <v>0</v>
      </c>
      <c r="G3600" s="12">
        <v>0</v>
      </c>
      <c r="H3600" s="12">
        <v>0</v>
      </c>
      <c r="I3600" s="13">
        <v>60</v>
      </c>
      <c r="J3600" s="13">
        <v>40</v>
      </c>
      <c r="K3600" s="13">
        <v>0</v>
      </c>
      <c r="L3600" s="13">
        <v>0</v>
      </c>
      <c r="M3600" s="13">
        <v>80</v>
      </c>
      <c r="N3600" s="14">
        <f>D3600*$D$13</f>
        <v>143</v>
      </c>
      <c r="O3600" s="14">
        <f>E3600*$E$13</f>
        <v>0</v>
      </c>
      <c r="P3600" s="14">
        <f>F3600*$F$13</f>
        <v>0</v>
      </c>
      <c r="Q3600" s="14">
        <f>G3600*$G$13</f>
        <v>0</v>
      </c>
      <c r="R3600" s="14">
        <f>H3600*$H$13</f>
        <v>0</v>
      </c>
      <c r="S3600" s="14">
        <f>(N3600/100)*(I3600*$I$14)+(N3600/100)*(J3600*$J$14)+(N3600/100)*(M3600*$M$14)</f>
        <v>386.1</v>
      </c>
      <c r="T3600" s="14">
        <f>(O3600/100)*(K3600*$K$13)+(O3600/100)*(M3600*$M$13)</f>
        <v>0</v>
      </c>
      <c r="U3600" s="14">
        <f>(P3600/100)*(K3600*$K$13)+(P3600/100)*(L3600*$L$13)+(P3600/100)*(M3600*$M$13)</f>
        <v>0</v>
      </c>
      <c r="V3600" s="14">
        <f>(Q3600/100)*(L3600*$L$13)+(Q3600/100)*(M3600*$M$13)</f>
        <v>0</v>
      </c>
      <c r="W3600" s="14">
        <f>(R3600/100)*(K3600*$K$13)+(R3600/100)*(L3600*$L$13)+(R3600/100)*(M3600*$M$13)</f>
        <v>0</v>
      </c>
      <c r="X3600" s="14">
        <f t="shared" si="1124"/>
        <v>529.1</v>
      </c>
      <c r="Y3600" s="14">
        <f t="shared" si="1125"/>
        <v>0</v>
      </c>
      <c r="Z3600" s="14">
        <f t="shared" si="1126"/>
        <v>0</v>
      </c>
      <c r="AA3600" s="14">
        <f t="shared" si="1127"/>
        <v>0</v>
      </c>
      <c r="AB3600" s="14">
        <f t="shared" si="1128"/>
        <v>0</v>
      </c>
      <c r="AC3600" s="15">
        <f t="shared" si="1123"/>
        <v>529.1</v>
      </c>
      <c r="AD3600" s="48">
        <f>(ROUND(AC3600-AC3590,1)/AC3590)</f>
        <v>0.28266666666666668</v>
      </c>
      <c r="AE3600" s="113"/>
      <c r="AF3600" s="60"/>
    </row>
    <row r="3601" spans="1:32">
      <c r="A3601" s="99" t="s">
        <v>849</v>
      </c>
      <c r="B3601" s="91"/>
      <c r="C3601" s="21" t="s">
        <v>329</v>
      </c>
      <c r="D3601" s="12">
        <v>120</v>
      </c>
      <c r="E3601" s="12">
        <v>0</v>
      </c>
      <c r="F3601" s="12">
        <v>0</v>
      </c>
      <c r="G3601" s="12">
        <v>0</v>
      </c>
      <c r="H3601" s="12">
        <v>0</v>
      </c>
      <c r="I3601" s="13">
        <v>60</v>
      </c>
      <c r="J3601" s="13">
        <v>40</v>
      </c>
      <c r="K3601" s="13">
        <v>58</v>
      </c>
      <c r="L3601" s="13">
        <v>0</v>
      </c>
      <c r="M3601" s="13">
        <v>0</v>
      </c>
      <c r="N3601" s="14">
        <f>D3601*$D$14</f>
        <v>156</v>
      </c>
      <c r="O3601" s="14">
        <f>E3601*$E$14</f>
        <v>0</v>
      </c>
      <c r="P3601" s="14">
        <f>F3601*$F$14</f>
        <v>0</v>
      </c>
      <c r="Q3601" s="14">
        <f>G3601*$G$14</f>
        <v>0</v>
      </c>
      <c r="R3601" s="14">
        <f>H3601*$H$14</f>
        <v>0</v>
      </c>
      <c r="S3601" s="14">
        <f>(N3601/100)*(I3601*$I$14)+(N3601/100)*(J3601*$J$14)+(N3601/100)*(K3601*$K$14)</f>
        <v>369.72</v>
      </c>
      <c r="T3601" s="14">
        <f>(O3601/100)*(K3601*$K$14)</f>
        <v>0</v>
      </c>
      <c r="U3601" s="14">
        <f>(P3601/100)*(K3601*$K$14)+(P3601/100)*(L3601*$L$14)</f>
        <v>0</v>
      </c>
      <c r="V3601" s="14">
        <f>(Q3601/100)*(L3601*$L$14)</f>
        <v>0</v>
      </c>
      <c r="W3601" s="14">
        <f>(R3601/100)*(K3601*$L$14)+(R3601/100)*(L3601*$M$14)</f>
        <v>0</v>
      </c>
      <c r="X3601" s="14">
        <f t="shared" si="1124"/>
        <v>525.72</v>
      </c>
      <c r="Y3601" s="14">
        <f t="shared" si="1125"/>
        <v>0</v>
      </c>
      <c r="Z3601" s="14">
        <f t="shared" si="1126"/>
        <v>0</v>
      </c>
      <c r="AA3601" s="14">
        <f t="shared" si="1127"/>
        <v>0</v>
      </c>
      <c r="AB3601" s="14">
        <f t="shared" si="1128"/>
        <v>0</v>
      </c>
      <c r="AC3601" s="15">
        <f t="shared" si="1123"/>
        <v>525.70000000000005</v>
      </c>
      <c r="AD3601" s="48">
        <f>(ROUND(AC3601-AC3590,1)/AC3590)</f>
        <v>0.2744242424242424</v>
      </c>
      <c r="AE3601" s="113"/>
      <c r="AF3601" s="60"/>
    </row>
    <row r="3602" spans="1:32">
      <c r="A3602" s="99"/>
      <c r="B3602" s="91"/>
      <c r="C3602" s="21" t="s">
        <v>330</v>
      </c>
      <c r="D3602" s="12">
        <v>120</v>
      </c>
      <c r="E3602" s="12">
        <v>0</v>
      </c>
      <c r="F3602" s="12">
        <v>0</v>
      </c>
      <c r="G3602" s="12">
        <v>0</v>
      </c>
      <c r="H3602" s="12">
        <v>0</v>
      </c>
      <c r="I3602" s="13">
        <v>60</v>
      </c>
      <c r="J3602" s="13">
        <v>40</v>
      </c>
      <c r="K3602" s="13">
        <v>0</v>
      </c>
      <c r="L3602" s="13">
        <v>58</v>
      </c>
      <c r="M3602" s="13">
        <v>0</v>
      </c>
      <c r="N3602" s="14">
        <f>D3602*$D$15</f>
        <v>156</v>
      </c>
      <c r="O3602" s="14">
        <f>E3602*$E$15</f>
        <v>0</v>
      </c>
      <c r="P3602" s="14">
        <f>F3602*$F$15</f>
        <v>0</v>
      </c>
      <c r="Q3602" s="14">
        <f>G3602*$G$15</f>
        <v>0</v>
      </c>
      <c r="R3602" s="14">
        <f>H3602*$H$15</f>
        <v>0</v>
      </c>
      <c r="S3602" s="14">
        <f>(N3602/100)*(I3602*$I$15)+(N3602/100)*(J3602*$J$15)+(N3602/100)*(L3602*$L$15)</f>
        <v>369.72</v>
      </c>
      <c r="T3602" s="14">
        <f>(O3602/100)*(K3602*$K$15)</f>
        <v>0</v>
      </c>
      <c r="U3602" s="14">
        <f>(P3602/100)*(K3602*$K$15)+(P3602/100)*(L3602*$L$15)</f>
        <v>0</v>
      </c>
      <c r="V3602" s="14">
        <f>(Q3602/100)*(L3602*$L$15)</f>
        <v>0</v>
      </c>
      <c r="W3602" s="14">
        <f>(R3602/100)*(K3602*$K$15)+(R3602/100)*(L3602*$L$15)</f>
        <v>0</v>
      </c>
      <c r="X3602" s="14">
        <f t="shared" si="1124"/>
        <v>525.72</v>
      </c>
      <c r="Y3602" s="14">
        <f t="shared" si="1125"/>
        <v>0</v>
      </c>
      <c r="Z3602" s="14">
        <f t="shared" si="1126"/>
        <v>0</v>
      </c>
      <c r="AA3602" s="14">
        <f t="shared" si="1127"/>
        <v>0</v>
      </c>
      <c r="AB3602" s="14">
        <f t="shared" si="1128"/>
        <v>0</v>
      </c>
      <c r="AC3602" s="15">
        <f t="shared" si="1123"/>
        <v>525.70000000000005</v>
      </c>
      <c r="AD3602" s="48">
        <f>(ROUND(AC3602-AC3590,1)/AC3590)</f>
        <v>0.2744242424242424</v>
      </c>
      <c r="AE3602" s="113"/>
      <c r="AF3602" s="60"/>
    </row>
    <row r="3603" spans="1:32">
      <c r="A3603" s="99"/>
      <c r="B3603" s="91"/>
      <c r="C3603" s="21" t="s">
        <v>326</v>
      </c>
      <c r="D3603" s="12">
        <v>110</v>
      </c>
      <c r="E3603" s="12">
        <v>0</v>
      </c>
      <c r="F3603" s="12">
        <v>0</v>
      </c>
      <c r="G3603" s="12">
        <v>0</v>
      </c>
      <c r="H3603" s="12">
        <v>0</v>
      </c>
      <c r="I3603" s="13">
        <v>60</v>
      </c>
      <c r="J3603" s="13">
        <v>72</v>
      </c>
      <c r="K3603" s="13">
        <v>0</v>
      </c>
      <c r="L3603" s="13">
        <v>0</v>
      </c>
      <c r="M3603" s="13">
        <v>0</v>
      </c>
      <c r="N3603" s="14">
        <f>D3603*$D$16</f>
        <v>143</v>
      </c>
      <c r="O3603" s="14">
        <f>E3603*$E$16</f>
        <v>0</v>
      </c>
      <c r="P3603" s="14">
        <f>F3603*$F$16</f>
        <v>0</v>
      </c>
      <c r="Q3603" s="14">
        <f>G3603*$G$16</f>
        <v>0</v>
      </c>
      <c r="R3603" s="14">
        <f>H3603*$H$16</f>
        <v>0</v>
      </c>
      <c r="S3603" s="14">
        <f>(N3603/100)*(I3603*$I$16)+(N3603/100)*(J3603*$J$16)</f>
        <v>322.608</v>
      </c>
      <c r="T3603" s="14">
        <f>(O3603/100)*(K3603*$K$16)</f>
        <v>0</v>
      </c>
      <c r="U3603" s="14">
        <f>(P3603/100)*(K3603*$K$16)+(P3603/100)*(L3603*$L$16)</f>
        <v>0</v>
      </c>
      <c r="V3603" s="14">
        <f>(Q3603/100)*(L3603*$L$16)</f>
        <v>0</v>
      </c>
      <c r="W3603" s="14">
        <f>(R3603/100)*(K3603*$K$16)+(R3603/100)*(L3603*$L$16)</f>
        <v>0</v>
      </c>
      <c r="X3603" s="14">
        <f t="shared" si="1124"/>
        <v>465.608</v>
      </c>
      <c r="Y3603" s="14">
        <f t="shared" si="1125"/>
        <v>0</v>
      </c>
      <c r="Z3603" s="14">
        <f t="shared" si="1126"/>
        <v>0</v>
      </c>
      <c r="AA3603" s="14">
        <f t="shared" si="1127"/>
        <v>0</v>
      </c>
      <c r="AB3603" s="14">
        <f t="shared" si="1128"/>
        <v>0</v>
      </c>
      <c r="AC3603" s="15">
        <f t="shared" si="1123"/>
        <v>465.6</v>
      </c>
      <c r="AD3603" s="48">
        <f>(ROUND(AC3603-AC3590,1)/AC3590)</f>
        <v>0.12872727272727272</v>
      </c>
      <c r="AE3603" s="113"/>
      <c r="AF3603" s="60"/>
    </row>
    <row r="3604" spans="1:32">
      <c r="A3604" s="99"/>
      <c r="B3604" s="91"/>
      <c r="C3604" s="21" t="s">
        <v>327</v>
      </c>
      <c r="D3604" s="12">
        <v>110</v>
      </c>
      <c r="E3604" s="12">
        <v>0</v>
      </c>
      <c r="F3604" s="12">
        <v>0</v>
      </c>
      <c r="G3604" s="12">
        <v>0</v>
      </c>
      <c r="H3604" s="12">
        <v>0</v>
      </c>
      <c r="I3604" s="13">
        <v>93</v>
      </c>
      <c r="J3604" s="13">
        <v>40</v>
      </c>
      <c r="K3604" s="13">
        <v>0</v>
      </c>
      <c r="L3604" s="13">
        <v>0</v>
      </c>
      <c r="M3604" s="13">
        <v>0</v>
      </c>
      <c r="N3604" s="14">
        <f>D3604*$D$17</f>
        <v>143</v>
      </c>
      <c r="O3604" s="14">
        <f>E3604*$E$17</f>
        <v>0</v>
      </c>
      <c r="P3604" s="14">
        <f>F3604*$F$17</f>
        <v>0</v>
      </c>
      <c r="Q3604" s="14">
        <f>G3604*$G$17</f>
        <v>0</v>
      </c>
      <c r="R3604" s="14">
        <f>H3604*$H$17</f>
        <v>0</v>
      </c>
      <c r="S3604" s="14">
        <f>(N3604/100)*(I3604*$I$17)+(N3604/100)*(J3604*$J$17)</f>
        <v>363.07699999999994</v>
      </c>
      <c r="T3604" s="14">
        <f>(O3604/100)*(K3604*$K$17)</f>
        <v>0</v>
      </c>
      <c r="U3604" s="14">
        <f>(P3604/100)*(K3604*$K$17)+(P3604/100)*(L3604*$L$17)</f>
        <v>0</v>
      </c>
      <c r="V3604" s="14">
        <f>(Q3604/100)*(L3604*$L$17)</f>
        <v>0</v>
      </c>
      <c r="W3604" s="14">
        <f>(R3604/100)*(K3604*$K$17)+(R3604/100)*(L3604*$L$17)</f>
        <v>0</v>
      </c>
      <c r="X3604" s="14">
        <f t="shared" si="1124"/>
        <v>506.07699999999994</v>
      </c>
      <c r="Y3604" s="14">
        <f t="shared" si="1125"/>
        <v>0</v>
      </c>
      <c r="Z3604" s="14">
        <f t="shared" si="1126"/>
        <v>0</v>
      </c>
      <c r="AA3604" s="14">
        <f t="shared" si="1127"/>
        <v>0</v>
      </c>
      <c r="AB3604" s="14">
        <f t="shared" si="1128"/>
        <v>0</v>
      </c>
      <c r="AC3604" s="15">
        <f t="shared" si="1123"/>
        <v>506.1</v>
      </c>
      <c r="AD3604" s="48">
        <f>(ROUND(AC3604-AC3590,1)/AC3590)</f>
        <v>0.22690909090909089</v>
      </c>
      <c r="AE3604" s="111"/>
      <c r="AF3604" s="63"/>
    </row>
    <row r="3605" spans="1:32">
      <c r="A3605" s="106" t="s">
        <v>0</v>
      </c>
      <c r="B3605" s="92" t="s">
        <v>172</v>
      </c>
      <c r="C3605" s="50" t="s">
        <v>243</v>
      </c>
      <c r="D3605" s="11">
        <v>108</v>
      </c>
      <c r="E3605" s="11">
        <v>0</v>
      </c>
      <c r="F3605" s="11">
        <v>40</v>
      </c>
      <c r="G3605" s="11">
        <v>0</v>
      </c>
      <c r="H3605" s="11">
        <v>0</v>
      </c>
      <c r="I3605" s="51">
        <v>30</v>
      </c>
      <c r="J3605" s="51">
        <v>30</v>
      </c>
      <c r="K3605" s="51">
        <v>30</v>
      </c>
      <c r="L3605" s="51">
        <v>30</v>
      </c>
      <c r="M3605" s="51">
        <v>0</v>
      </c>
      <c r="N3605" s="52">
        <f>D3605*$D$3</f>
        <v>162</v>
      </c>
      <c r="O3605" s="52">
        <f>E3605*$E$3</f>
        <v>0</v>
      </c>
      <c r="P3605" s="52">
        <f>F3605*$F$3</f>
        <v>60</v>
      </c>
      <c r="Q3605" s="52">
        <f>G3605*$G$3</f>
        <v>0</v>
      </c>
      <c r="R3605" s="52">
        <f>H3605*$H$3</f>
        <v>0</v>
      </c>
      <c r="S3605" s="52">
        <f>(N3605/100)*(I3605*$I$3)+(N3605/100)*(J3605*$J$3)</f>
        <v>145.80000000000001</v>
      </c>
      <c r="T3605" s="52">
        <f>(O3605/100)*(K3605*$K$3)</f>
        <v>0</v>
      </c>
      <c r="U3605" s="52">
        <f>(P3605/100)*(K3605*$K$3)+(P3605/100)*(L3605*$L$3)</f>
        <v>54</v>
      </c>
      <c r="V3605" s="52">
        <f>(Q3605/100)*(L3605*$L$3)</f>
        <v>0</v>
      </c>
      <c r="W3605" s="52">
        <f>(R3605/100)*(K3605*$K$3)+(R3605/100)*(L3605*$L$3)</f>
        <v>0</v>
      </c>
      <c r="X3605" s="52">
        <f t="shared" si="1124"/>
        <v>307.8</v>
      </c>
      <c r="Y3605" s="52">
        <f t="shared" si="1125"/>
        <v>0</v>
      </c>
      <c r="Z3605" s="52">
        <f t="shared" si="1126"/>
        <v>114</v>
      </c>
      <c r="AA3605" s="52">
        <f t="shared" si="1127"/>
        <v>0</v>
      </c>
      <c r="AB3605" s="52">
        <f>R3605+W3605</f>
        <v>0</v>
      </c>
      <c r="AC3605" s="53">
        <f>ROUND(X3605+Y3605+Z3605+AA3605+AB3605,1)</f>
        <v>421.8</v>
      </c>
      <c r="AD3605" s="58"/>
      <c r="AE3605" s="113"/>
      <c r="AF3605" s="60"/>
    </row>
    <row r="3606" spans="1:32">
      <c r="A3606" s="99" t="s">
        <v>815</v>
      </c>
      <c r="B3606" s="93">
        <v>18</v>
      </c>
      <c r="C3606" s="21" t="s">
        <v>325</v>
      </c>
      <c r="D3606" s="12">
        <v>108</v>
      </c>
      <c r="E3606" s="12">
        <v>0</v>
      </c>
      <c r="F3606" s="12">
        <v>40</v>
      </c>
      <c r="G3606" s="12">
        <v>0</v>
      </c>
      <c r="H3606" s="12">
        <v>0</v>
      </c>
      <c r="I3606" s="13">
        <v>55</v>
      </c>
      <c r="J3606" s="13">
        <v>55</v>
      </c>
      <c r="K3606" s="13">
        <v>30</v>
      </c>
      <c r="L3606" s="13">
        <v>30</v>
      </c>
      <c r="M3606" s="13">
        <v>0</v>
      </c>
      <c r="N3606" s="14">
        <f>D3606*$D$4</f>
        <v>140.4</v>
      </c>
      <c r="O3606" s="14">
        <f>E3606*$E$4</f>
        <v>0</v>
      </c>
      <c r="P3606" s="14">
        <f>F3606*$F$4</f>
        <v>52</v>
      </c>
      <c r="Q3606" s="14">
        <f>G3606*$G$4</f>
        <v>0</v>
      </c>
      <c r="R3606" s="14">
        <f>H3606*$H$4</f>
        <v>0</v>
      </c>
      <c r="S3606" s="14">
        <f>(N3606/100)*(I3606*$I$4)+(N3606/100)*(J3606*$J$4)</f>
        <v>277.99200000000002</v>
      </c>
      <c r="T3606" s="14">
        <f>(O3606/100)*(K3606*$K$4)</f>
        <v>0</v>
      </c>
      <c r="U3606" s="14">
        <f>(P3606/100)*(K3606*$K$4)+(P3606/100)*(L3606*$L$4)</f>
        <v>46.800000000000004</v>
      </c>
      <c r="V3606" s="14">
        <f>(Q3606/100)*(L3606*$L$4)</f>
        <v>0</v>
      </c>
      <c r="W3606" s="14">
        <f>(R3606/100)*(K3606*$K$4)+(R3606/100)*(L3606*$L$4)</f>
        <v>0</v>
      </c>
      <c r="X3606" s="14">
        <f t="shared" ref="X3606:X3619" si="1129">N3606+S3606</f>
        <v>418.39200000000005</v>
      </c>
      <c r="Y3606" s="14">
        <f t="shared" ref="Y3606:Y3619" si="1130">O3606+T3606</f>
        <v>0</v>
      </c>
      <c r="Z3606" s="14">
        <f t="shared" ref="Z3606:Z3619" si="1131">P3606+U3606</f>
        <v>98.800000000000011</v>
      </c>
      <c r="AA3606" s="14">
        <f t="shared" ref="AA3606:AA3619" si="1132">Q3606+V3606</f>
        <v>0</v>
      </c>
      <c r="AB3606" s="14">
        <f>R3606+W3606</f>
        <v>0</v>
      </c>
      <c r="AC3606" s="15">
        <f>ROUND(X3606+Y3606+Z3606+AA3606+AB3606,1)</f>
        <v>517.20000000000005</v>
      </c>
      <c r="AD3606" s="48">
        <f>(ROUND(AC3606-AC3605,1)/AC3605)</f>
        <v>0.22617354196301565</v>
      </c>
      <c r="AE3606" s="113"/>
      <c r="AF3606" s="60"/>
    </row>
    <row r="3607" spans="1:32">
      <c r="A3607" s="99" t="s">
        <v>816</v>
      </c>
      <c r="B3607" s="93">
        <v>18</v>
      </c>
      <c r="C3607" s="21" t="s">
        <v>850</v>
      </c>
      <c r="D3607" s="12">
        <v>108</v>
      </c>
      <c r="E3607" s="12">
        <v>0</v>
      </c>
      <c r="F3607" s="12">
        <v>40</v>
      </c>
      <c r="G3607" s="12">
        <v>0</v>
      </c>
      <c r="H3607" s="12">
        <v>0</v>
      </c>
      <c r="I3607" s="13">
        <v>30</v>
      </c>
      <c r="J3607" s="13">
        <v>30</v>
      </c>
      <c r="K3607" s="13">
        <v>30</v>
      </c>
      <c r="L3607" s="13">
        <v>30</v>
      </c>
      <c r="M3607" s="13">
        <v>0</v>
      </c>
      <c r="N3607" s="14">
        <f>D3607*$D$5</f>
        <v>151.19999999999999</v>
      </c>
      <c r="O3607" s="14">
        <f>E3607*$E$5</f>
        <v>0</v>
      </c>
      <c r="P3607" s="14">
        <f>F3607*$F$5</f>
        <v>56</v>
      </c>
      <c r="Q3607" s="14">
        <f>G3607*$G$5</f>
        <v>0</v>
      </c>
      <c r="R3607" s="14">
        <f>H3607*$H$5</f>
        <v>0</v>
      </c>
      <c r="S3607" s="14">
        <f>(N3607/100)*(I3607*$I$5)+(N3607/100)*(J3607*$J$5)</f>
        <v>136.07999999999998</v>
      </c>
      <c r="T3607" s="14">
        <f>(O3607/100)*(K3607*$K$5)</f>
        <v>0</v>
      </c>
      <c r="U3607" s="14">
        <f>(P3607/100)*(K3607*$K$5)+(P3607/100)*(L3607*$L$5)</f>
        <v>50.400000000000006</v>
      </c>
      <c r="V3607" s="14">
        <f>(Q3607/100)*(L3607*$L$5)</f>
        <v>0</v>
      </c>
      <c r="W3607" s="14">
        <f>(R3607/100)*(K3607*$K$5)+(R3607/100)*(L3607*$L$5)</f>
        <v>0</v>
      </c>
      <c r="X3607" s="14">
        <f t="shared" si="1129"/>
        <v>287.27999999999997</v>
      </c>
      <c r="Y3607" s="14">
        <f t="shared" si="1130"/>
        <v>0</v>
      </c>
      <c r="Z3607" s="14">
        <f t="shared" si="1131"/>
        <v>106.4</v>
      </c>
      <c r="AA3607" s="14">
        <f t="shared" si="1132"/>
        <v>0</v>
      </c>
      <c r="AB3607" s="14">
        <f>R3607+W3607</f>
        <v>0</v>
      </c>
      <c r="AC3607" s="15">
        <f t="shared" ref="AC3607:AC3619" si="1133">ROUND(X3607+Y3607+Z3607+AA3607+AB3607,1)</f>
        <v>393.7</v>
      </c>
      <c r="AD3607" s="48">
        <f>(ROUND(AC3607-AC3605,1)/AC3605)</f>
        <v>-6.6619250829777141E-2</v>
      </c>
      <c r="AE3607" s="113" t="s">
        <v>814</v>
      </c>
      <c r="AF3607" s="60"/>
    </row>
    <row r="3608" spans="1:32">
      <c r="A3608" s="99" t="s">
        <v>817</v>
      </c>
      <c r="B3608" s="93">
        <v>0</v>
      </c>
      <c r="C3608" s="21" t="s">
        <v>338</v>
      </c>
      <c r="D3608" s="12">
        <v>108</v>
      </c>
      <c r="E3608" s="12">
        <v>0</v>
      </c>
      <c r="F3608" s="12">
        <v>40</v>
      </c>
      <c r="G3608" s="12">
        <v>0</v>
      </c>
      <c r="H3608" s="12">
        <v>0</v>
      </c>
      <c r="I3608" s="13">
        <v>30</v>
      </c>
      <c r="J3608" s="13">
        <v>30</v>
      </c>
      <c r="K3608" s="13">
        <v>30</v>
      </c>
      <c r="L3608" s="13">
        <v>30</v>
      </c>
      <c r="M3608" s="13">
        <v>0</v>
      </c>
      <c r="N3608" s="14">
        <f>D3608*$D$6</f>
        <v>151.19999999999999</v>
      </c>
      <c r="O3608" s="14">
        <f>E3608*$E$6</f>
        <v>0</v>
      </c>
      <c r="P3608" s="14">
        <f>F3608*$F$6</f>
        <v>56</v>
      </c>
      <c r="Q3608" s="14">
        <f>G3608*$G$6</f>
        <v>0</v>
      </c>
      <c r="R3608" s="14">
        <f>H3608*$H$6</f>
        <v>0</v>
      </c>
      <c r="S3608" s="14">
        <f>(N3608/100)*(I3608*$I$6)+(N3608/100)*(J3608*$J$6)</f>
        <v>136.07999999999998</v>
      </c>
      <c r="T3608" s="14">
        <f>(O3608/100)*(K3608*$K$6)</f>
        <v>0</v>
      </c>
      <c r="U3608" s="14">
        <f>(P3608/100)*(K3608*$K$6)+(P3608/100)*(L3608*$L$6)</f>
        <v>50.400000000000006</v>
      </c>
      <c r="V3608" s="14">
        <f>(Q3608/100)*(L3608*$L$6)</f>
        <v>0</v>
      </c>
      <c r="W3608" s="14">
        <f>(R3608/100)*(K3608*$K$6)+(R3608/100)*(L3608*$L$6)</f>
        <v>0</v>
      </c>
      <c r="X3608" s="14">
        <f t="shared" si="1129"/>
        <v>287.27999999999997</v>
      </c>
      <c r="Y3608" s="14">
        <f t="shared" si="1130"/>
        <v>0</v>
      </c>
      <c r="Z3608" s="14">
        <f t="shared" si="1131"/>
        <v>106.4</v>
      </c>
      <c r="AA3608" s="14">
        <f t="shared" si="1132"/>
        <v>0</v>
      </c>
      <c r="AB3608" s="14">
        <f t="shared" ref="AB3608:AB3619" si="1134">R3608+W3608</f>
        <v>0</v>
      </c>
      <c r="AC3608" s="15">
        <f t="shared" si="1133"/>
        <v>393.7</v>
      </c>
      <c r="AD3608" s="48">
        <f>(ROUND(AC3608-AC3605,1)/AC3605)</f>
        <v>-6.6619250829777141E-2</v>
      </c>
      <c r="AE3608" s="113"/>
      <c r="AF3608" s="60"/>
    </row>
    <row r="3609" spans="1:32">
      <c r="A3609" s="99" t="s">
        <v>818</v>
      </c>
      <c r="B3609" s="93">
        <v>0</v>
      </c>
      <c r="C3609" s="21" t="s">
        <v>339</v>
      </c>
      <c r="D3609" s="12">
        <v>108</v>
      </c>
      <c r="E3609" s="12">
        <v>0</v>
      </c>
      <c r="F3609" s="12">
        <v>40</v>
      </c>
      <c r="G3609" s="12">
        <v>0</v>
      </c>
      <c r="H3609" s="12">
        <v>0</v>
      </c>
      <c r="I3609" s="13">
        <v>30</v>
      </c>
      <c r="J3609" s="13">
        <v>30</v>
      </c>
      <c r="K3609" s="13">
        <v>30</v>
      </c>
      <c r="L3609" s="13">
        <v>30</v>
      </c>
      <c r="M3609" s="13">
        <v>0</v>
      </c>
      <c r="N3609" s="14">
        <f>D3609*$D$7</f>
        <v>151.19999999999999</v>
      </c>
      <c r="O3609" s="14">
        <f>E3609*$E$7</f>
        <v>0</v>
      </c>
      <c r="P3609" s="14">
        <f>F3609*$F$7</f>
        <v>56</v>
      </c>
      <c r="Q3609" s="14">
        <f>G3609*$G$7</f>
        <v>0</v>
      </c>
      <c r="R3609" s="14">
        <f>H3609*$H$7</f>
        <v>0</v>
      </c>
      <c r="S3609" s="14">
        <f>(N3609/100)*(I3609*$I$7)+(N3609/100)*(J3609*$J$7)</f>
        <v>136.07999999999998</v>
      </c>
      <c r="T3609" s="14">
        <f>(O3609/100)*(K3609*$K$7)</f>
        <v>0</v>
      </c>
      <c r="U3609" s="14">
        <f>(P3609/100)*(K3609*$K$7)+(P3609/100)*(L3609*$L$7)</f>
        <v>50.400000000000006</v>
      </c>
      <c r="V3609" s="14">
        <f>(Q3609/100)*(L3609*$L$7)</f>
        <v>0</v>
      </c>
      <c r="W3609" s="14">
        <f>(R3609/100)*(K3609*$K$7)+(R3609/100)*(L3609*$L$7)</f>
        <v>0</v>
      </c>
      <c r="X3609" s="14">
        <f t="shared" si="1129"/>
        <v>287.27999999999997</v>
      </c>
      <c r="Y3609" s="14">
        <f t="shared" si="1130"/>
        <v>0</v>
      </c>
      <c r="Z3609" s="14">
        <f t="shared" si="1131"/>
        <v>106.4</v>
      </c>
      <c r="AA3609" s="14">
        <f t="shared" si="1132"/>
        <v>0</v>
      </c>
      <c r="AB3609" s="14">
        <f t="shared" si="1134"/>
        <v>0</v>
      </c>
      <c r="AC3609" s="15">
        <f t="shared" si="1133"/>
        <v>393.7</v>
      </c>
      <c r="AD3609" s="48">
        <f>(ROUND(AC3609-AC3605,1)/AC3605)</f>
        <v>-6.6619250829777141E-2</v>
      </c>
      <c r="AE3609" s="113"/>
      <c r="AF3609" s="60"/>
    </row>
    <row r="3610" spans="1:32">
      <c r="A3610" s="99" t="s">
        <v>667</v>
      </c>
      <c r="B3610" s="93"/>
      <c r="C3610" s="21" t="s">
        <v>340</v>
      </c>
      <c r="D3610" s="12">
        <v>108</v>
      </c>
      <c r="E3610" s="12">
        <v>0</v>
      </c>
      <c r="F3610" s="12">
        <v>40</v>
      </c>
      <c r="G3610" s="12">
        <v>0</v>
      </c>
      <c r="H3610" s="12">
        <v>0</v>
      </c>
      <c r="I3610" s="13">
        <v>30</v>
      </c>
      <c r="J3610" s="13">
        <v>30</v>
      </c>
      <c r="K3610" s="13">
        <v>30</v>
      </c>
      <c r="L3610" s="13">
        <v>30</v>
      </c>
      <c r="M3610" s="13">
        <v>0</v>
      </c>
      <c r="N3610" s="14">
        <f>D3610*$D$8</f>
        <v>151.19999999999999</v>
      </c>
      <c r="O3610" s="14">
        <f>E3610*$E$8</f>
        <v>0</v>
      </c>
      <c r="P3610" s="14">
        <f>F3610*$F$8</f>
        <v>56</v>
      </c>
      <c r="Q3610" s="14">
        <f>G3610*$G$8</f>
        <v>0</v>
      </c>
      <c r="R3610" s="14">
        <f>H3610*$H$8</f>
        <v>0</v>
      </c>
      <c r="S3610" s="14">
        <f>(N3610/100)*(I3610*$I$8)+(N3610/100)*(J3610*$J$8)</f>
        <v>136.07999999999998</v>
      </c>
      <c r="T3610" s="14">
        <f>(O3610/100)*(K3610*$K$8)</f>
        <v>0</v>
      </c>
      <c r="U3610" s="14">
        <f>(P3610/100)*(K3610*$K$8)+(P3610/100)*(L3610*$L$8)</f>
        <v>50.400000000000006</v>
      </c>
      <c r="V3610" s="14">
        <f>(Q3610/100)*(L3610*$L$8)</f>
        <v>0</v>
      </c>
      <c r="W3610" s="14">
        <f>(R3610/100)*(K3610*$K$8)+(R3610/100)*(L3610*$L$8)</f>
        <v>0</v>
      </c>
      <c r="X3610" s="14">
        <f t="shared" si="1129"/>
        <v>287.27999999999997</v>
      </c>
      <c r="Y3610" s="14">
        <f t="shared" si="1130"/>
        <v>0</v>
      </c>
      <c r="Z3610" s="14">
        <f t="shared" si="1131"/>
        <v>106.4</v>
      </c>
      <c r="AA3610" s="14">
        <f t="shared" si="1132"/>
        <v>0</v>
      </c>
      <c r="AB3610" s="14">
        <f t="shared" si="1134"/>
        <v>0</v>
      </c>
      <c r="AC3610" s="15">
        <f t="shared" si="1133"/>
        <v>393.7</v>
      </c>
      <c r="AD3610" s="48">
        <f>(ROUND(AC3610-AC3605,1)/AC3605)</f>
        <v>-6.6619250829777141E-2</v>
      </c>
      <c r="AE3610" s="113"/>
      <c r="AF3610" s="60"/>
    </row>
    <row r="3611" spans="1:32">
      <c r="A3611" s="99" t="s">
        <v>606</v>
      </c>
      <c r="B3611" s="93"/>
      <c r="C3611" s="21" t="s">
        <v>1</v>
      </c>
      <c r="D3611" s="12">
        <v>54</v>
      </c>
      <c r="E3611" s="12">
        <v>148</v>
      </c>
      <c r="F3611" s="12">
        <v>0</v>
      </c>
      <c r="G3611" s="12">
        <v>0</v>
      </c>
      <c r="H3611" s="12">
        <v>0</v>
      </c>
      <c r="I3611" s="13">
        <v>30</v>
      </c>
      <c r="J3611" s="13">
        <v>30</v>
      </c>
      <c r="K3611" s="13">
        <v>80</v>
      </c>
      <c r="L3611" s="13">
        <v>0</v>
      </c>
      <c r="M3611" s="13">
        <v>0</v>
      </c>
      <c r="N3611" s="14">
        <f>D3611*$D$9</f>
        <v>64.8</v>
      </c>
      <c r="O3611" s="14">
        <f>E3611*$E$9</f>
        <v>192.4</v>
      </c>
      <c r="P3611" s="14">
        <f>F3611*$F$9</f>
        <v>0</v>
      </c>
      <c r="Q3611" s="14">
        <f>G3611*$G$9</f>
        <v>0</v>
      </c>
      <c r="R3611" s="14">
        <f>H3611*$H$9</f>
        <v>0</v>
      </c>
      <c r="S3611" s="14">
        <f>(N3611/100)*(I3611*$I$9)+(N3611/100)*(J3611*$J$9)</f>
        <v>58.32</v>
      </c>
      <c r="T3611" s="14">
        <f>(O3611/100)*(K3611*$K$9)</f>
        <v>230.88000000000002</v>
      </c>
      <c r="U3611" s="14">
        <f>(P3611/100)*(K3611*$K$9)+(P3611/100)*(L3611*$L$9)</f>
        <v>0</v>
      </c>
      <c r="V3611" s="14">
        <f>(Q3611/100)*(L3611*$L$9)</f>
        <v>0</v>
      </c>
      <c r="W3611" s="14">
        <f>(R3611/100)*(K3611*$K$9)+(R3611/100)*(L3611*$L$9)</f>
        <v>0</v>
      </c>
      <c r="X3611" s="14">
        <f t="shared" si="1129"/>
        <v>123.12</v>
      </c>
      <c r="Y3611" s="14">
        <f t="shared" si="1130"/>
        <v>423.28000000000003</v>
      </c>
      <c r="Z3611" s="14">
        <f t="shared" si="1131"/>
        <v>0</v>
      </c>
      <c r="AA3611" s="14">
        <f t="shared" si="1132"/>
        <v>0</v>
      </c>
      <c r="AB3611" s="14">
        <f t="shared" si="1134"/>
        <v>0</v>
      </c>
      <c r="AC3611" s="15">
        <f t="shared" si="1133"/>
        <v>546.4</v>
      </c>
      <c r="AD3611" s="48">
        <f>(ROUND(AC3611-AC3605,1)/AC3605)</f>
        <v>0.29540066382171642</v>
      </c>
      <c r="AE3611" s="113"/>
      <c r="AF3611" s="60"/>
    </row>
    <row r="3612" spans="1:32">
      <c r="A3612" s="99" t="s">
        <v>845</v>
      </c>
      <c r="B3612" s="93"/>
      <c r="C3612" s="21" t="s">
        <v>2</v>
      </c>
      <c r="D3612" s="12">
        <v>54</v>
      </c>
      <c r="E3612" s="12">
        <v>0</v>
      </c>
      <c r="F3612" s="12">
        <v>148</v>
      </c>
      <c r="G3612" s="12">
        <v>0</v>
      </c>
      <c r="H3612" s="12">
        <v>0</v>
      </c>
      <c r="I3612" s="13">
        <v>30</v>
      </c>
      <c r="J3612" s="13">
        <v>30</v>
      </c>
      <c r="K3612" s="13">
        <v>40</v>
      </c>
      <c r="L3612" s="13">
        <v>40</v>
      </c>
      <c r="M3612" s="13">
        <v>0</v>
      </c>
      <c r="N3612" s="14">
        <f>D3612*$D$10</f>
        <v>64.8</v>
      </c>
      <c r="O3612" s="14">
        <f>E3612*$E$10</f>
        <v>0</v>
      </c>
      <c r="P3612" s="14">
        <f>F3612*$F$10</f>
        <v>192.4</v>
      </c>
      <c r="Q3612" s="14">
        <f>G3612*$G$10</f>
        <v>0</v>
      </c>
      <c r="R3612" s="14">
        <f>H3612*$H$10</f>
        <v>0</v>
      </c>
      <c r="S3612" s="14">
        <f>(N3612/100)*(I3612*$I$10)+(N3612/100)*(J3612*$J$10)</f>
        <v>58.32</v>
      </c>
      <c r="T3612" s="14">
        <f>(O3612/100)*(K3612*$J$10)</f>
        <v>0</v>
      </c>
      <c r="U3612" s="14">
        <f>(P3612/100)*(K3612*$K$10)+(P3612/100)*(L3612*$L$10)</f>
        <v>230.88000000000002</v>
      </c>
      <c r="V3612" s="14">
        <f>(Q3612/100)*(L3612*$L$10)</f>
        <v>0</v>
      </c>
      <c r="W3612" s="14">
        <f>(R3612/100)*(K3612*$K$10)+(R3612/100)*(L3612*$L$10)</f>
        <v>0</v>
      </c>
      <c r="X3612" s="14">
        <f t="shared" si="1129"/>
        <v>123.12</v>
      </c>
      <c r="Y3612" s="14">
        <f t="shared" si="1130"/>
        <v>0</v>
      </c>
      <c r="Z3612" s="14">
        <f t="shared" si="1131"/>
        <v>423.28000000000003</v>
      </c>
      <c r="AA3612" s="14">
        <f t="shared" si="1132"/>
        <v>0</v>
      </c>
      <c r="AB3612" s="14">
        <f t="shared" si="1134"/>
        <v>0</v>
      </c>
      <c r="AC3612" s="15">
        <f t="shared" si="1133"/>
        <v>546.4</v>
      </c>
      <c r="AD3612" s="48">
        <f>(ROUND(AC3612-AC3605,1)/AC3605)</f>
        <v>0.29540066382171642</v>
      </c>
      <c r="AE3612" s="113"/>
      <c r="AF3612" s="60"/>
    </row>
    <row r="3613" spans="1:32">
      <c r="A3613" s="99" t="s">
        <v>846</v>
      </c>
      <c r="B3613" s="93"/>
      <c r="C3613" s="21" t="s">
        <v>3</v>
      </c>
      <c r="D3613" s="12">
        <v>54</v>
      </c>
      <c r="E3613" s="12">
        <v>0</v>
      </c>
      <c r="F3613" s="12">
        <v>0</v>
      </c>
      <c r="G3613" s="12">
        <v>148</v>
      </c>
      <c r="H3613" s="12">
        <v>0</v>
      </c>
      <c r="I3613" s="13">
        <v>30</v>
      </c>
      <c r="J3613" s="13">
        <v>30</v>
      </c>
      <c r="K3613" s="13">
        <v>0</v>
      </c>
      <c r="L3613" s="13">
        <v>80</v>
      </c>
      <c r="M3613" s="13">
        <v>0</v>
      </c>
      <c r="N3613" s="14">
        <f>D3613*$D$11</f>
        <v>64.8</v>
      </c>
      <c r="O3613" s="14">
        <f>E3613*$E$11</f>
        <v>0</v>
      </c>
      <c r="P3613" s="14">
        <f>F3613*$F$11</f>
        <v>0</v>
      </c>
      <c r="Q3613" s="14">
        <f>G3613*$G$11</f>
        <v>192.4</v>
      </c>
      <c r="R3613" s="14">
        <f>H3613*$H$11</f>
        <v>0</v>
      </c>
      <c r="S3613" s="14">
        <f>(N3613/100)*(I3613*$I$11)+(N3613/100)*(J3613*$J$11)</f>
        <v>58.32</v>
      </c>
      <c r="T3613" s="14">
        <f>(O3613/100)*(K3613*$K$11)</f>
        <v>0</v>
      </c>
      <c r="U3613" s="14">
        <f>(P3613/100)*(K3613*$K$11)+(P3613/100)*(L3613*$L$11)</f>
        <v>0</v>
      </c>
      <c r="V3613" s="14">
        <f>(Q3613/100)*(L3613*$L$11)</f>
        <v>230.88000000000002</v>
      </c>
      <c r="W3613" s="14">
        <f>(R3613/100)*(K3613*$K$11)+(R3613/100)*(L3613*$L$11)</f>
        <v>0</v>
      </c>
      <c r="X3613" s="14">
        <f t="shared" si="1129"/>
        <v>123.12</v>
      </c>
      <c r="Y3613" s="14">
        <f t="shared" si="1130"/>
        <v>0</v>
      </c>
      <c r="Z3613" s="14">
        <f t="shared" si="1131"/>
        <v>0</v>
      </c>
      <c r="AA3613" s="14">
        <f t="shared" si="1132"/>
        <v>423.28000000000003</v>
      </c>
      <c r="AB3613" s="14">
        <f t="shared" si="1134"/>
        <v>0</v>
      </c>
      <c r="AC3613" s="15">
        <f t="shared" si="1133"/>
        <v>546.4</v>
      </c>
      <c r="AD3613" s="48">
        <f>(ROUND(AC3613-AC3605,1)/AC3605)</f>
        <v>0.29540066382171642</v>
      </c>
      <c r="AE3613" s="113"/>
      <c r="AF3613" s="60"/>
    </row>
    <row r="3614" spans="1:32">
      <c r="A3614" s="99" t="s">
        <v>847</v>
      </c>
      <c r="B3614" s="93"/>
      <c r="C3614" s="21" t="s">
        <v>4</v>
      </c>
      <c r="D3614" s="12">
        <v>54</v>
      </c>
      <c r="E3614" s="12">
        <v>0</v>
      </c>
      <c r="F3614" s="12">
        <v>0</v>
      </c>
      <c r="G3614" s="12">
        <v>0</v>
      </c>
      <c r="H3614" s="12">
        <v>148</v>
      </c>
      <c r="I3614" s="13">
        <v>30</v>
      </c>
      <c r="J3614" s="13">
        <v>30</v>
      </c>
      <c r="K3614" s="13">
        <v>40</v>
      </c>
      <c r="L3614" s="13">
        <v>40</v>
      </c>
      <c r="M3614" s="13">
        <v>0</v>
      </c>
      <c r="N3614" s="14">
        <f>D3614*$D$12</f>
        <v>64.8</v>
      </c>
      <c r="O3614" s="14">
        <f>E3614*$E$12</f>
        <v>0</v>
      </c>
      <c r="P3614" s="14">
        <f>F3614*$F$12</f>
        <v>0</v>
      </c>
      <c r="Q3614" s="14">
        <f>G3614*$G$12</f>
        <v>0</v>
      </c>
      <c r="R3614" s="14">
        <f>H3614*$H$12</f>
        <v>192.4</v>
      </c>
      <c r="S3614" s="14">
        <f>(N3614/100)*(I3614*$I$12)+(N3614/100)*(J3614*$J$12)</f>
        <v>58.32</v>
      </c>
      <c r="T3614" s="14">
        <f>(O3614/100)*(K3614*$K$12)</f>
        <v>0</v>
      </c>
      <c r="U3614" s="14">
        <f>(P3614/100)*(K3614*$K$12)+(P3614/100)*(L3614*$L$12)</f>
        <v>0</v>
      </c>
      <c r="V3614" s="14">
        <f>(Q3614/100)*(L3614*$L$12)</f>
        <v>0</v>
      </c>
      <c r="W3614" s="14">
        <f>(R3614/100)*(K3614*$K$12)+(R3614/100)*(L3614*$L$12)</f>
        <v>230.88000000000002</v>
      </c>
      <c r="X3614" s="14">
        <f t="shared" si="1129"/>
        <v>123.12</v>
      </c>
      <c r="Y3614" s="14">
        <f t="shared" si="1130"/>
        <v>0</v>
      </c>
      <c r="Z3614" s="14">
        <f t="shared" si="1131"/>
        <v>0</v>
      </c>
      <c r="AA3614" s="14">
        <f t="shared" si="1132"/>
        <v>0</v>
      </c>
      <c r="AB3614" s="14">
        <f t="shared" si="1134"/>
        <v>423.28000000000003</v>
      </c>
      <c r="AC3614" s="15">
        <f t="shared" si="1133"/>
        <v>546.4</v>
      </c>
      <c r="AD3614" s="48">
        <f>(ROUND(AC3614-AC3605,1)/AC3605)</f>
        <v>0.29540066382171642</v>
      </c>
      <c r="AE3614" s="113"/>
      <c r="AF3614" s="60"/>
    </row>
    <row r="3615" spans="1:32">
      <c r="A3615" s="99" t="s">
        <v>848</v>
      </c>
      <c r="B3615" s="93"/>
      <c r="C3615" s="21" t="s">
        <v>328</v>
      </c>
      <c r="D3615" s="12">
        <v>108</v>
      </c>
      <c r="E3615" s="12">
        <v>0</v>
      </c>
      <c r="F3615" s="12">
        <v>40</v>
      </c>
      <c r="G3615" s="12">
        <v>0</v>
      </c>
      <c r="H3615" s="12">
        <v>0</v>
      </c>
      <c r="I3615" s="13">
        <v>30</v>
      </c>
      <c r="J3615" s="13">
        <v>30</v>
      </c>
      <c r="K3615" s="13">
        <v>30</v>
      </c>
      <c r="L3615" s="13">
        <v>30</v>
      </c>
      <c r="M3615" s="13">
        <v>60</v>
      </c>
      <c r="N3615" s="14">
        <f>D3615*$D$13</f>
        <v>140.4</v>
      </c>
      <c r="O3615" s="14">
        <f>E3615*$E$13</f>
        <v>0</v>
      </c>
      <c r="P3615" s="14">
        <f>F3615*$F$13</f>
        <v>52</v>
      </c>
      <c r="Q3615" s="14">
        <f>G3615*$G$13</f>
        <v>0</v>
      </c>
      <c r="R3615" s="14">
        <f>H3615*$H$13</f>
        <v>0</v>
      </c>
      <c r="S3615" s="14">
        <f>(N3615/100)*(I3615*$I$14)+(N3615/100)*(J3615*$J$14)+(N3615/100)*(M3615*$M$14)</f>
        <v>252.72000000000003</v>
      </c>
      <c r="T3615" s="14">
        <f>(O3615/100)*(K3615*$K$13)+(O3615/100)*(M3615*$M$13)</f>
        <v>0</v>
      </c>
      <c r="U3615" s="14">
        <f>(P3615/100)*(K3615*$K$13)+(P3615/100)*(L3615*$L$13)+(P3615/100)*(M3615*$M$13)</f>
        <v>93.600000000000009</v>
      </c>
      <c r="V3615" s="14">
        <f>(Q3615/100)*(L3615*$L$13)+(Q3615/100)*(M3615*$M$13)</f>
        <v>0</v>
      </c>
      <c r="W3615" s="14">
        <f>(R3615/100)*(K3615*$K$13)+(R3615/100)*(L3615*$L$13)+(R3615/100)*(M3615*$M$13)</f>
        <v>0</v>
      </c>
      <c r="X3615" s="14">
        <f t="shared" si="1129"/>
        <v>393.12</v>
      </c>
      <c r="Y3615" s="14">
        <f t="shared" si="1130"/>
        <v>0</v>
      </c>
      <c r="Z3615" s="14">
        <f t="shared" si="1131"/>
        <v>145.60000000000002</v>
      </c>
      <c r="AA3615" s="14">
        <f t="shared" si="1132"/>
        <v>0</v>
      </c>
      <c r="AB3615" s="14">
        <f t="shared" si="1134"/>
        <v>0</v>
      </c>
      <c r="AC3615" s="15">
        <f t="shared" si="1133"/>
        <v>538.70000000000005</v>
      </c>
      <c r="AD3615" s="48">
        <f>(ROUND(AC3615-AC3605,1)/AC3605)</f>
        <v>0.27714556661925083</v>
      </c>
      <c r="AE3615" s="113"/>
      <c r="AF3615" s="60"/>
    </row>
    <row r="3616" spans="1:32">
      <c r="A3616" s="99" t="s">
        <v>849</v>
      </c>
      <c r="B3616" s="93"/>
      <c r="C3616" s="21" t="s">
        <v>329</v>
      </c>
      <c r="D3616" s="12">
        <v>130</v>
      </c>
      <c r="E3616" s="12">
        <v>0</v>
      </c>
      <c r="F3616" s="12">
        <v>0</v>
      </c>
      <c r="G3616" s="12">
        <v>0</v>
      </c>
      <c r="H3616" s="12">
        <v>0</v>
      </c>
      <c r="I3616" s="13">
        <v>30</v>
      </c>
      <c r="J3616" s="13">
        <v>30</v>
      </c>
      <c r="K3616" s="13">
        <v>86</v>
      </c>
      <c r="L3616" s="13">
        <v>0</v>
      </c>
      <c r="M3616" s="13">
        <v>0</v>
      </c>
      <c r="N3616" s="14">
        <f>D3616*$D$14</f>
        <v>169</v>
      </c>
      <c r="O3616" s="14">
        <f>E3616*$E$14</f>
        <v>0</v>
      </c>
      <c r="P3616" s="14">
        <f>F3616*$F$14</f>
        <v>0</v>
      </c>
      <c r="Q3616" s="14">
        <f>G3616*$G$14</f>
        <v>0</v>
      </c>
      <c r="R3616" s="14">
        <f>H3616*$H$14</f>
        <v>0</v>
      </c>
      <c r="S3616" s="14">
        <f>(N3616/100)*(I3616*$I$14)+(N3616/100)*(J3616*$J$14)+(N3616/100)*(K3616*$K$14)</f>
        <v>370.11</v>
      </c>
      <c r="T3616" s="14">
        <f>(O3616/100)*(K3616*$K$14)</f>
        <v>0</v>
      </c>
      <c r="U3616" s="14">
        <f>(P3616/100)*(K3616*$K$14)+(P3616/100)*(L3616*$L$14)</f>
        <v>0</v>
      </c>
      <c r="V3616" s="14">
        <f>(Q3616/100)*(L3616*$L$14)</f>
        <v>0</v>
      </c>
      <c r="W3616" s="14">
        <f>(R3616/100)*(K3616*$L$14)+(R3616/100)*(L3616*$M$14)</f>
        <v>0</v>
      </c>
      <c r="X3616" s="14">
        <f t="shared" si="1129"/>
        <v>539.11</v>
      </c>
      <c r="Y3616" s="14">
        <f t="shared" si="1130"/>
        <v>0</v>
      </c>
      <c r="Z3616" s="14">
        <f t="shared" si="1131"/>
        <v>0</v>
      </c>
      <c r="AA3616" s="14">
        <f t="shared" si="1132"/>
        <v>0</v>
      </c>
      <c r="AB3616" s="14">
        <f t="shared" si="1134"/>
        <v>0</v>
      </c>
      <c r="AC3616" s="15">
        <f t="shared" si="1133"/>
        <v>539.1</v>
      </c>
      <c r="AD3616" s="48">
        <f>(ROUND(AC3616-AC3605,1)/AC3605)</f>
        <v>0.27809388335704122</v>
      </c>
      <c r="AE3616" s="113"/>
      <c r="AF3616" s="60"/>
    </row>
    <row r="3617" spans="1:32">
      <c r="A3617" s="99"/>
      <c r="B3617" s="93"/>
      <c r="C3617" s="21" t="s">
        <v>330</v>
      </c>
      <c r="D3617" s="12">
        <v>130</v>
      </c>
      <c r="E3617" s="12">
        <v>0</v>
      </c>
      <c r="F3617" s="12">
        <v>0</v>
      </c>
      <c r="G3617" s="12">
        <v>0</v>
      </c>
      <c r="H3617" s="12">
        <v>0</v>
      </c>
      <c r="I3617" s="13">
        <v>30</v>
      </c>
      <c r="J3617" s="13">
        <v>30</v>
      </c>
      <c r="K3617" s="13">
        <v>0</v>
      </c>
      <c r="L3617" s="13">
        <v>86</v>
      </c>
      <c r="M3617" s="13">
        <v>0</v>
      </c>
      <c r="N3617" s="14">
        <f>D3617*$D$15</f>
        <v>169</v>
      </c>
      <c r="O3617" s="14">
        <f>E3617*$E$15</f>
        <v>0</v>
      </c>
      <c r="P3617" s="14">
        <f>F3617*$F$15</f>
        <v>0</v>
      </c>
      <c r="Q3617" s="14">
        <f>G3617*$G$15</f>
        <v>0</v>
      </c>
      <c r="R3617" s="14">
        <f>H3617*$H$15</f>
        <v>0</v>
      </c>
      <c r="S3617" s="14">
        <f>(N3617/100)*(I3617*$I$15)+(N3617/100)*(J3617*$J$15)+(N3617/100)*(L3617*$L$15)</f>
        <v>370.11</v>
      </c>
      <c r="T3617" s="14">
        <f>(O3617/100)*(K3617*$K$15)</f>
        <v>0</v>
      </c>
      <c r="U3617" s="14">
        <f>(P3617/100)*(K3617*$K$15)+(P3617/100)*(L3617*$L$15)</f>
        <v>0</v>
      </c>
      <c r="V3617" s="14">
        <f>(Q3617/100)*(L3617*$L$15)</f>
        <v>0</v>
      </c>
      <c r="W3617" s="14">
        <f>(R3617/100)*(K3617*$K$15)+(R3617/100)*(L3617*$L$15)</f>
        <v>0</v>
      </c>
      <c r="X3617" s="14">
        <f t="shared" si="1129"/>
        <v>539.11</v>
      </c>
      <c r="Y3617" s="14">
        <f t="shared" si="1130"/>
        <v>0</v>
      </c>
      <c r="Z3617" s="14">
        <f t="shared" si="1131"/>
        <v>0</v>
      </c>
      <c r="AA3617" s="14">
        <f t="shared" si="1132"/>
        <v>0</v>
      </c>
      <c r="AB3617" s="14">
        <f t="shared" si="1134"/>
        <v>0</v>
      </c>
      <c r="AC3617" s="15">
        <f t="shared" si="1133"/>
        <v>539.1</v>
      </c>
      <c r="AD3617" s="48">
        <f>(ROUND(AC3617-AC3605,1)/AC3605)</f>
        <v>0.27809388335704122</v>
      </c>
      <c r="AE3617" s="113"/>
      <c r="AF3617" s="60"/>
    </row>
    <row r="3618" spans="1:32">
      <c r="A3618" s="99"/>
      <c r="B3618" s="93"/>
      <c r="C3618" s="21" t="s">
        <v>326</v>
      </c>
      <c r="D3618" s="12">
        <v>108</v>
      </c>
      <c r="E3618" s="12">
        <v>0</v>
      </c>
      <c r="F3618" s="12">
        <v>40</v>
      </c>
      <c r="G3618" s="12">
        <v>0</v>
      </c>
      <c r="H3618" s="12">
        <v>0</v>
      </c>
      <c r="I3618" s="13">
        <v>30</v>
      </c>
      <c r="J3618" s="13">
        <v>67</v>
      </c>
      <c r="K3618" s="13">
        <v>30</v>
      </c>
      <c r="L3618" s="13">
        <v>30</v>
      </c>
      <c r="M3618" s="13">
        <v>0</v>
      </c>
      <c r="N3618" s="14">
        <f>D3618*$D$16</f>
        <v>140.4</v>
      </c>
      <c r="O3618" s="14">
        <f>E3618*$E$16</f>
        <v>0</v>
      </c>
      <c r="P3618" s="14">
        <f>F3618*$F$16</f>
        <v>52</v>
      </c>
      <c r="Q3618" s="14">
        <f>G3618*$G$16</f>
        <v>0</v>
      </c>
      <c r="R3618" s="14">
        <f>H3618*$H$16</f>
        <v>0</v>
      </c>
      <c r="S3618" s="14">
        <f>(N3618/100)*(I3618*$I$16)+(N3618/100)*(J3618*$J$16)</f>
        <v>258.47640000000001</v>
      </c>
      <c r="T3618" s="14">
        <f>(O3618/100)*(K3618*$K$16)</f>
        <v>0</v>
      </c>
      <c r="U3618" s="14">
        <f>(P3618/100)*(K3618*$K$16)+(P3618/100)*(L3618*$L$16)</f>
        <v>46.800000000000004</v>
      </c>
      <c r="V3618" s="14">
        <f>(Q3618/100)*(L3618*$L$16)</f>
        <v>0</v>
      </c>
      <c r="W3618" s="14">
        <f>(R3618/100)*(K3618*$K$16)+(R3618/100)*(L3618*$L$16)</f>
        <v>0</v>
      </c>
      <c r="X3618" s="14">
        <f t="shared" si="1129"/>
        <v>398.87639999999999</v>
      </c>
      <c r="Y3618" s="14">
        <f t="shared" si="1130"/>
        <v>0</v>
      </c>
      <c r="Z3618" s="14">
        <f t="shared" si="1131"/>
        <v>98.800000000000011</v>
      </c>
      <c r="AA3618" s="14">
        <f t="shared" si="1132"/>
        <v>0</v>
      </c>
      <c r="AB3618" s="14">
        <f t="shared" si="1134"/>
        <v>0</v>
      </c>
      <c r="AC3618" s="15">
        <f t="shared" si="1133"/>
        <v>497.7</v>
      </c>
      <c r="AD3618" s="48">
        <f>(ROUND(AC3618-AC3605,1)/AC3605)</f>
        <v>0.17994310099573257</v>
      </c>
      <c r="AE3618" s="113"/>
      <c r="AF3618" s="60"/>
    </row>
    <row r="3619" spans="1:32">
      <c r="A3619" s="99"/>
      <c r="B3619" s="93"/>
      <c r="C3619" s="21" t="s">
        <v>327</v>
      </c>
      <c r="D3619" s="12">
        <v>108</v>
      </c>
      <c r="E3619" s="12">
        <v>0</v>
      </c>
      <c r="F3619" s="12">
        <v>40</v>
      </c>
      <c r="G3619" s="12">
        <v>0</v>
      </c>
      <c r="H3619" s="12">
        <v>0</v>
      </c>
      <c r="I3619" s="13">
        <v>67</v>
      </c>
      <c r="J3619" s="13">
        <v>30</v>
      </c>
      <c r="K3619" s="13">
        <v>30</v>
      </c>
      <c r="L3619" s="13">
        <v>30</v>
      </c>
      <c r="M3619" s="13">
        <v>0</v>
      </c>
      <c r="N3619" s="14">
        <f>D3619*$D$17</f>
        <v>140.4</v>
      </c>
      <c r="O3619" s="14">
        <f>E3619*$E$17</f>
        <v>0</v>
      </c>
      <c r="P3619" s="14">
        <f>F3619*$F$17</f>
        <v>52</v>
      </c>
      <c r="Q3619" s="14">
        <f>G3619*$G$17</f>
        <v>0</v>
      </c>
      <c r="R3619" s="14">
        <f>H3619*$H$17</f>
        <v>0</v>
      </c>
      <c r="S3619" s="14">
        <f>(N3619/100)*(I3619*$I$17)+(N3619/100)*(J3619*$J$17)</f>
        <v>258.47640000000001</v>
      </c>
      <c r="T3619" s="14">
        <f>(O3619/100)*(K3619*$K$17)</f>
        <v>0</v>
      </c>
      <c r="U3619" s="14">
        <f>(P3619/100)*(K3619*$K$17)+(P3619/100)*(L3619*$L$17)</f>
        <v>46.800000000000004</v>
      </c>
      <c r="V3619" s="14">
        <f>(Q3619/100)*(L3619*$L$17)</f>
        <v>0</v>
      </c>
      <c r="W3619" s="14">
        <f>(R3619/100)*(K3619*$K$17)+(R3619/100)*(L3619*$L$17)</f>
        <v>0</v>
      </c>
      <c r="X3619" s="14">
        <f t="shared" si="1129"/>
        <v>398.87639999999999</v>
      </c>
      <c r="Y3619" s="14">
        <f t="shared" si="1130"/>
        <v>0</v>
      </c>
      <c r="Z3619" s="14">
        <f t="shared" si="1131"/>
        <v>98.800000000000011</v>
      </c>
      <c r="AA3619" s="14">
        <f t="shared" si="1132"/>
        <v>0</v>
      </c>
      <c r="AB3619" s="14">
        <f t="shared" si="1134"/>
        <v>0</v>
      </c>
      <c r="AC3619" s="15">
        <f t="shared" si="1133"/>
        <v>497.7</v>
      </c>
      <c r="AD3619" s="48">
        <f>(ROUND(AC3619-AC3605,1)/AC3605)</f>
        <v>0.17994310099573257</v>
      </c>
      <c r="AE3619" s="113"/>
      <c r="AF3619" s="60"/>
    </row>
    <row r="3620" spans="1:32">
      <c r="A3620" s="106" t="s">
        <v>0</v>
      </c>
      <c r="B3620" s="90" t="s">
        <v>234</v>
      </c>
      <c r="C3620" s="50" t="s">
        <v>243</v>
      </c>
      <c r="D3620" s="11">
        <v>116</v>
      </c>
      <c r="E3620" s="11">
        <v>0</v>
      </c>
      <c r="F3620" s="11">
        <v>0</v>
      </c>
      <c r="G3620" s="11">
        <v>40</v>
      </c>
      <c r="H3620" s="11">
        <v>0</v>
      </c>
      <c r="I3620" s="51">
        <v>10</v>
      </c>
      <c r="J3620" s="51">
        <v>50</v>
      </c>
      <c r="K3620" s="51">
        <v>0</v>
      </c>
      <c r="L3620" s="51">
        <v>50</v>
      </c>
      <c r="M3620" s="51">
        <v>0</v>
      </c>
      <c r="N3620" s="52">
        <f>D3620*$D$3</f>
        <v>174</v>
      </c>
      <c r="O3620" s="52">
        <f>E3620*$E$3</f>
        <v>0</v>
      </c>
      <c r="P3620" s="52">
        <f>F3620*$F$3</f>
        <v>0</v>
      </c>
      <c r="Q3620" s="52">
        <f>G3620*$G$3</f>
        <v>60</v>
      </c>
      <c r="R3620" s="52">
        <f>H3620*$H$3</f>
        <v>0</v>
      </c>
      <c r="S3620" s="52">
        <f>(N3620/100)*(I3620*$I$3)+(N3620/100)*(J3620*$J$3)</f>
        <v>156.6</v>
      </c>
      <c r="T3620" s="52">
        <f>(O3620/100)*(K3620*$K$3)</f>
        <v>0</v>
      </c>
      <c r="U3620" s="52">
        <f>(P3620/100)*(K3620*$K$3)+(P3620/100)*(L3620*$L$3)</f>
        <v>0</v>
      </c>
      <c r="V3620" s="52">
        <f>(Q3620/100)*(L3620*$L$3)</f>
        <v>45</v>
      </c>
      <c r="W3620" s="52">
        <f>(R3620/100)*(K3620*$K$3)+(R3620/100)*(L3620*$L$3)</f>
        <v>0</v>
      </c>
      <c r="X3620" s="52">
        <f t="shared" ref="X3620:AB3622" si="1135">N3620+S3620</f>
        <v>330.6</v>
      </c>
      <c r="Y3620" s="52">
        <f t="shared" si="1135"/>
        <v>0</v>
      </c>
      <c r="Z3620" s="52">
        <f t="shared" si="1135"/>
        <v>0</v>
      </c>
      <c r="AA3620" s="52">
        <f t="shared" si="1135"/>
        <v>105</v>
      </c>
      <c r="AB3620" s="52">
        <f t="shared" si="1135"/>
        <v>0</v>
      </c>
      <c r="AC3620" s="53">
        <f>ROUND(X3620+Y3620+Z3620+AA3620+AB3620,1)</f>
        <v>435.6</v>
      </c>
      <c r="AD3620" s="58"/>
      <c r="AE3620" s="113"/>
      <c r="AF3620" s="60"/>
    </row>
    <row r="3621" spans="1:32">
      <c r="A3621" s="99" t="s">
        <v>815</v>
      </c>
      <c r="B3621" s="91">
        <v>18</v>
      </c>
      <c r="C3621" s="21" t="s">
        <v>325</v>
      </c>
      <c r="D3621" s="12">
        <v>116</v>
      </c>
      <c r="E3621" s="12">
        <v>0</v>
      </c>
      <c r="F3621" s="12">
        <v>0</v>
      </c>
      <c r="G3621" s="12">
        <v>40</v>
      </c>
      <c r="H3621" s="12">
        <v>0</v>
      </c>
      <c r="I3621" s="13">
        <v>30</v>
      </c>
      <c r="J3621" s="13">
        <v>70</v>
      </c>
      <c r="K3621" s="13">
        <v>0</v>
      </c>
      <c r="L3621" s="13">
        <v>50</v>
      </c>
      <c r="M3621" s="13">
        <v>0</v>
      </c>
      <c r="N3621" s="14">
        <f>D3621*$D$4</f>
        <v>150.80000000000001</v>
      </c>
      <c r="O3621" s="14">
        <f>E3621*$E$4</f>
        <v>0</v>
      </c>
      <c r="P3621" s="14">
        <f>F3621*$F$4</f>
        <v>0</v>
      </c>
      <c r="Q3621" s="14">
        <f>G3621*$G$4</f>
        <v>52</v>
      </c>
      <c r="R3621" s="14">
        <f>H3621*$H$4</f>
        <v>0</v>
      </c>
      <c r="S3621" s="14">
        <f>(N3621/100)*(I3621*$I$4)+(N3621/100)*(J3621*$J$4)</f>
        <v>271.44</v>
      </c>
      <c r="T3621" s="14">
        <f>(O3621/100)*(K3621*$K$4)</f>
        <v>0</v>
      </c>
      <c r="U3621" s="14">
        <f>(P3621/100)*(K3621*$K$4)+(P3621/100)*(L3621*$L$4)</f>
        <v>0</v>
      </c>
      <c r="V3621" s="14">
        <f>(Q3621/100)*(L3621*$L$4)</f>
        <v>39</v>
      </c>
      <c r="W3621" s="14">
        <f>(R3621/100)*(K3621*$K$4)+(R3621/100)*(L3621*$L$4)</f>
        <v>0</v>
      </c>
      <c r="X3621" s="14">
        <f t="shared" si="1135"/>
        <v>422.24</v>
      </c>
      <c r="Y3621" s="14">
        <f t="shared" si="1135"/>
        <v>0</v>
      </c>
      <c r="Z3621" s="14">
        <f t="shared" si="1135"/>
        <v>0</v>
      </c>
      <c r="AA3621" s="14">
        <f t="shared" si="1135"/>
        <v>91</v>
      </c>
      <c r="AB3621" s="14">
        <f t="shared" si="1135"/>
        <v>0</v>
      </c>
      <c r="AC3621" s="15">
        <f>ROUND(X3621+Y3621+Z3621+AA3621+AB3621,1)</f>
        <v>513.20000000000005</v>
      </c>
      <c r="AD3621" s="48">
        <f>(ROUND(AC3621-AC3620,1)/AC3620)</f>
        <v>0.17814508723599631</v>
      </c>
      <c r="AE3621" s="113"/>
      <c r="AF3621" s="60"/>
    </row>
    <row r="3622" spans="1:32">
      <c r="A3622" s="99" t="s">
        <v>816</v>
      </c>
      <c r="B3622" s="91">
        <v>18</v>
      </c>
      <c r="C3622" s="21" t="s">
        <v>850</v>
      </c>
      <c r="D3622" s="12">
        <v>116</v>
      </c>
      <c r="E3622" s="12">
        <v>0</v>
      </c>
      <c r="F3622" s="12">
        <v>0</v>
      </c>
      <c r="G3622" s="12">
        <v>40</v>
      </c>
      <c r="H3622" s="12">
        <v>0</v>
      </c>
      <c r="I3622" s="13">
        <v>10</v>
      </c>
      <c r="J3622" s="13">
        <v>50</v>
      </c>
      <c r="K3622" s="13">
        <v>0</v>
      </c>
      <c r="L3622" s="13">
        <v>50</v>
      </c>
      <c r="M3622" s="13">
        <v>0</v>
      </c>
      <c r="N3622" s="14">
        <f>D3622*$D$5</f>
        <v>162.39999999999998</v>
      </c>
      <c r="O3622" s="14">
        <f>E3622*$E$5</f>
        <v>0</v>
      </c>
      <c r="P3622" s="14">
        <f>F3622*$F$5</f>
        <v>0</v>
      </c>
      <c r="Q3622" s="14">
        <f>G3622*$G$5</f>
        <v>56</v>
      </c>
      <c r="R3622" s="14">
        <f>H3622*$H$5</f>
        <v>0</v>
      </c>
      <c r="S3622" s="14">
        <f>(N3622/100)*(I3622*$I$5)+(N3622/100)*(J3622*$J$5)</f>
        <v>146.15999999999997</v>
      </c>
      <c r="T3622" s="14">
        <f>(O3622/100)*(K3622*$K$5)</f>
        <v>0</v>
      </c>
      <c r="U3622" s="14">
        <f>(P3622/100)*(K3622*$K$5)+(P3622/100)*(L3622*$L$5)</f>
        <v>0</v>
      </c>
      <c r="V3622" s="14">
        <f>(Q3622/100)*(L3622*$L$5)</f>
        <v>42.000000000000007</v>
      </c>
      <c r="W3622" s="14">
        <f>(R3622/100)*(K3622*$K$5)+(R3622/100)*(L3622*$L$5)</f>
        <v>0</v>
      </c>
      <c r="X3622" s="14">
        <f t="shared" si="1135"/>
        <v>308.55999999999995</v>
      </c>
      <c r="Y3622" s="14">
        <f t="shared" si="1135"/>
        <v>0</v>
      </c>
      <c r="Z3622" s="14">
        <f t="shared" si="1135"/>
        <v>0</v>
      </c>
      <c r="AA3622" s="14">
        <f t="shared" si="1135"/>
        <v>98</v>
      </c>
      <c r="AB3622" s="14">
        <f t="shared" si="1135"/>
        <v>0</v>
      </c>
      <c r="AC3622" s="15">
        <f t="shared" ref="AC3622:AC3634" si="1136">ROUND(X3622+Y3622+Z3622+AA3622+AB3622,1)</f>
        <v>406.6</v>
      </c>
      <c r="AD3622" s="48">
        <f>(ROUND(AC3622-AC3620,1)/AC3620)</f>
        <v>-6.6574839302112027E-2</v>
      </c>
      <c r="AE3622" s="113" t="s">
        <v>814</v>
      </c>
      <c r="AF3622" s="60"/>
    </row>
    <row r="3623" spans="1:32">
      <c r="A3623" s="99" t="s">
        <v>817</v>
      </c>
      <c r="B3623" s="91">
        <v>0</v>
      </c>
      <c r="C3623" s="21" t="s">
        <v>338</v>
      </c>
      <c r="D3623" s="12">
        <v>116</v>
      </c>
      <c r="E3623" s="12">
        <v>0</v>
      </c>
      <c r="F3623" s="12">
        <v>0</v>
      </c>
      <c r="G3623" s="12">
        <v>40</v>
      </c>
      <c r="H3623" s="12">
        <v>0</v>
      </c>
      <c r="I3623" s="13">
        <v>10</v>
      </c>
      <c r="J3623" s="13">
        <v>50</v>
      </c>
      <c r="K3623" s="13">
        <v>0</v>
      </c>
      <c r="L3623" s="13">
        <v>50</v>
      </c>
      <c r="M3623" s="13">
        <v>0</v>
      </c>
      <c r="N3623" s="14">
        <f>D3623*$D$6</f>
        <v>162.39999999999998</v>
      </c>
      <c r="O3623" s="14">
        <f>E3623*$E$6</f>
        <v>0</v>
      </c>
      <c r="P3623" s="14">
        <f>F3623*$F$6</f>
        <v>0</v>
      </c>
      <c r="Q3623" s="14">
        <f>G3623*$G$6</f>
        <v>56</v>
      </c>
      <c r="R3623" s="14">
        <f>H3623*$H$6</f>
        <v>0</v>
      </c>
      <c r="S3623" s="14">
        <f>(N3623/100)*(I3623*$I$6)+(N3623/100)*(J3623*$J$6)</f>
        <v>146.15999999999997</v>
      </c>
      <c r="T3623" s="14">
        <f>(O3623/100)*(K3623*$K$6)</f>
        <v>0</v>
      </c>
      <c r="U3623" s="14">
        <f>(P3623/100)*(K3623*$K$6)+(P3623/100)*(L3623*$L$6)</f>
        <v>0</v>
      </c>
      <c r="V3623" s="14">
        <f>(Q3623/100)*(L3623*$L$6)</f>
        <v>42.000000000000007</v>
      </c>
      <c r="W3623" s="14">
        <f>(R3623/100)*(K3623*$K$6)+(R3623/100)*(L3623*$L$6)</f>
        <v>0</v>
      </c>
      <c r="X3623" s="14">
        <f t="shared" ref="X3623:X3635" si="1137">N3623+S3623</f>
        <v>308.55999999999995</v>
      </c>
      <c r="Y3623" s="14">
        <f t="shared" ref="Y3623:Y3635" si="1138">O3623+T3623</f>
        <v>0</v>
      </c>
      <c r="Z3623" s="14">
        <f t="shared" ref="Z3623:Z3635" si="1139">P3623+U3623</f>
        <v>0</v>
      </c>
      <c r="AA3623" s="14">
        <f t="shared" ref="AA3623:AA3635" si="1140">Q3623+V3623</f>
        <v>98</v>
      </c>
      <c r="AB3623" s="14">
        <f t="shared" ref="AB3623:AB3634" si="1141">R3623+W3623</f>
        <v>0</v>
      </c>
      <c r="AC3623" s="15">
        <f t="shared" si="1136"/>
        <v>406.6</v>
      </c>
      <c r="AD3623" s="48">
        <f>(ROUND(AC3623-AC3620,1)/AC3620)</f>
        <v>-6.6574839302112027E-2</v>
      </c>
      <c r="AE3623" s="113"/>
      <c r="AF3623" s="60"/>
    </row>
    <row r="3624" spans="1:32">
      <c r="A3624" s="99" t="s">
        <v>818</v>
      </c>
      <c r="B3624" s="91">
        <v>20</v>
      </c>
      <c r="C3624" s="21" t="s">
        <v>339</v>
      </c>
      <c r="D3624" s="12">
        <v>116</v>
      </c>
      <c r="E3624" s="12">
        <v>0</v>
      </c>
      <c r="F3624" s="12">
        <v>0</v>
      </c>
      <c r="G3624" s="12">
        <v>40</v>
      </c>
      <c r="H3624" s="12">
        <v>0</v>
      </c>
      <c r="I3624" s="13">
        <v>10</v>
      </c>
      <c r="J3624" s="13">
        <v>50</v>
      </c>
      <c r="K3624" s="13">
        <v>0</v>
      </c>
      <c r="L3624" s="13">
        <v>50</v>
      </c>
      <c r="M3624" s="13">
        <v>0</v>
      </c>
      <c r="N3624" s="14">
        <f>D3624*$D$7</f>
        <v>162.39999999999998</v>
      </c>
      <c r="O3624" s="14">
        <f>E3624*$E$7</f>
        <v>0</v>
      </c>
      <c r="P3624" s="14">
        <f>F3624*$F$7</f>
        <v>0</v>
      </c>
      <c r="Q3624" s="14">
        <f>G3624*$G$7</f>
        <v>56</v>
      </c>
      <c r="R3624" s="14">
        <f>H3624*$H$7</f>
        <v>0</v>
      </c>
      <c r="S3624" s="14">
        <f>(N3624/100)*(I3624*$I$7)+(N3624/100)*(J3624*$J$7)</f>
        <v>146.15999999999997</v>
      </c>
      <c r="T3624" s="14">
        <f>(O3624/100)*(K3624*$K$7)</f>
        <v>0</v>
      </c>
      <c r="U3624" s="14">
        <f>(P3624/100)*(K3624*$K$7)+(P3624/100)*(L3624*$L$7)</f>
        <v>0</v>
      </c>
      <c r="V3624" s="14">
        <f>(Q3624/100)*(L3624*$L$7)</f>
        <v>42.000000000000007</v>
      </c>
      <c r="W3624" s="14">
        <f>(R3624/100)*(K3624*$K$7)+(R3624/100)*(L3624*$L$7)</f>
        <v>0</v>
      </c>
      <c r="X3624" s="14">
        <f t="shared" si="1137"/>
        <v>308.55999999999995</v>
      </c>
      <c r="Y3624" s="14">
        <f t="shared" si="1138"/>
        <v>0</v>
      </c>
      <c r="Z3624" s="14">
        <f t="shared" si="1139"/>
        <v>0</v>
      </c>
      <c r="AA3624" s="14">
        <f t="shared" si="1140"/>
        <v>98</v>
      </c>
      <c r="AB3624" s="14">
        <f t="shared" si="1141"/>
        <v>0</v>
      </c>
      <c r="AC3624" s="15">
        <f t="shared" si="1136"/>
        <v>406.6</v>
      </c>
      <c r="AD3624" s="48">
        <f>(ROUND(AC3624-AC3620,1)/AC3620)</f>
        <v>-6.6574839302112027E-2</v>
      </c>
      <c r="AE3624" s="113"/>
      <c r="AF3624" s="60"/>
    </row>
    <row r="3625" spans="1:32">
      <c r="A3625" s="99" t="s">
        <v>667</v>
      </c>
      <c r="B3625" s="91"/>
      <c r="C3625" s="21" t="s">
        <v>340</v>
      </c>
      <c r="D3625" s="12">
        <v>116</v>
      </c>
      <c r="E3625" s="12">
        <v>0</v>
      </c>
      <c r="F3625" s="12">
        <v>0</v>
      </c>
      <c r="G3625" s="12">
        <v>40</v>
      </c>
      <c r="H3625" s="12">
        <v>0</v>
      </c>
      <c r="I3625" s="13">
        <v>10</v>
      </c>
      <c r="J3625" s="13">
        <v>50</v>
      </c>
      <c r="K3625" s="13">
        <v>0</v>
      </c>
      <c r="L3625" s="13">
        <v>50</v>
      </c>
      <c r="M3625" s="13">
        <v>0</v>
      </c>
      <c r="N3625" s="14">
        <f>D3625*$D$8</f>
        <v>162.39999999999998</v>
      </c>
      <c r="O3625" s="14">
        <f>E3625*$E$8</f>
        <v>0</v>
      </c>
      <c r="P3625" s="14">
        <f>F3625*$F$8</f>
        <v>0</v>
      </c>
      <c r="Q3625" s="14">
        <f>G3625*$G$8</f>
        <v>56</v>
      </c>
      <c r="R3625" s="14">
        <f>H3625*$H$8</f>
        <v>0</v>
      </c>
      <c r="S3625" s="14">
        <f>(N3625/100)*(I3625*$I$8)+(N3625/100)*(J3625*$J$8)</f>
        <v>146.15999999999997</v>
      </c>
      <c r="T3625" s="14">
        <f>(O3625/100)*(K3625*$K$8)</f>
        <v>0</v>
      </c>
      <c r="U3625" s="14">
        <f>(P3625/100)*(K3625*$K$8)+(P3625/100)*(L3625*$L$8)</f>
        <v>0</v>
      </c>
      <c r="V3625" s="14">
        <f>(Q3625/100)*(L3625*$L$8)</f>
        <v>42.000000000000007</v>
      </c>
      <c r="W3625" s="14">
        <f>(R3625/100)*(K3625*$K$8)+(R3625/100)*(L3625*$L$8)</f>
        <v>0</v>
      </c>
      <c r="X3625" s="14">
        <f t="shared" si="1137"/>
        <v>308.55999999999995</v>
      </c>
      <c r="Y3625" s="14">
        <f t="shared" si="1138"/>
        <v>0</v>
      </c>
      <c r="Z3625" s="14">
        <f t="shared" si="1139"/>
        <v>0</v>
      </c>
      <c r="AA3625" s="14">
        <f t="shared" si="1140"/>
        <v>98</v>
      </c>
      <c r="AB3625" s="14">
        <f t="shared" si="1141"/>
        <v>0</v>
      </c>
      <c r="AC3625" s="15">
        <f t="shared" si="1136"/>
        <v>406.6</v>
      </c>
      <c r="AD3625" s="48">
        <f>(ROUND(AC3625-AC3620,1)/AC3620)</f>
        <v>-6.6574839302112027E-2</v>
      </c>
      <c r="AE3625" s="113"/>
      <c r="AF3625" s="60"/>
    </row>
    <row r="3626" spans="1:32">
      <c r="A3626" s="99" t="s">
        <v>606</v>
      </c>
      <c r="B3626" s="91"/>
      <c r="C3626" s="21" t="s">
        <v>1</v>
      </c>
      <c r="D3626" s="12">
        <v>58</v>
      </c>
      <c r="E3626" s="12">
        <v>156</v>
      </c>
      <c r="F3626" s="12">
        <v>0</v>
      </c>
      <c r="G3626" s="12">
        <v>0</v>
      </c>
      <c r="H3626" s="12">
        <v>0</v>
      </c>
      <c r="I3626" s="13">
        <v>10</v>
      </c>
      <c r="J3626" s="13">
        <v>50</v>
      </c>
      <c r="K3626" s="13">
        <v>75</v>
      </c>
      <c r="L3626" s="13">
        <v>0</v>
      </c>
      <c r="M3626" s="13">
        <v>0</v>
      </c>
      <c r="N3626" s="14">
        <f>D3626*$D$9</f>
        <v>69.599999999999994</v>
      </c>
      <c r="O3626" s="14">
        <f>E3626*$E$9</f>
        <v>202.8</v>
      </c>
      <c r="P3626" s="14">
        <f>F3626*$F$9</f>
        <v>0</v>
      </c>
      <c r="Q3626" s="14">
        <f>G3626*$G$9</f>
        <v>0</v>
      </c>
      <c r="R3626" s="14">
        <f>H3626*$H$9</f>
        <v>0</v>
      </c>
      <c r="S3626" s="14">
        <f>(N3626/100)*(I3626*$I$9)+(N3626/100)*(J3626*$J$9)</f>
        <v>62.639999999999993</v>
      </c>
      <c r="T3626" s="14">
        <f>(O3626/100)*(K3626*$K$9)</f>
        <v>228.15</v>
      </c>
      <c r="U3626" s="14">
        <f>(P3626/100)*(K3626*$K$9)+(P3626/100)*(L3626*$L$9)</f>
        <v>0</v>
      </c>
      <c r="V3626" s="14">
        <f>(Q3626/100)*(L3626*$L$9)</f>
        <v>0</v>
      </c>
      <c r="W3626" s="14">
        <f>(R3626/100)*(K3626*$K$9)+(R3626/100)*(L3626*$L$9)</f>
        <v>0</v>
      </c>
      <c r="X3626" s="14">
        <f t="shared" si="1137"/>
        <v>132.23999999999998</v>
      </c>
      <c r="Y3626" s="14">
        <f t="shared" si="1138"/>
        <v>430.95000000000005</v>
      </c>
      <c r="Z3626" s="14">
        <f t="shared" si="1139"/>
        <v>0</v>
      </c>
      <c r="AA3626" s="14">
        <f t="shared" si="1140"/>
        <v>0</v>
      </c>
      <c r="AB3626" s="14">
        <f t="shared" si="1141"/>
        <v>0</v>
      </c>
      <c r="AC3626" s="15">
        <f t="shared" si="1136"/>
        <v>563.20000000000005</v>
      </c>
      <c r="AD3626" s="48">
        <f>(ROUND(AC3626-AC3620,1)/AC3620)</f>
        <v>0.29292929292929293</v>
      </c>
      <c r="AE3626" s="113"/>
      <c r="AF3626" s="60"/>
    </row>
    <row r="3627" spans="1:32">
      <c r="A3627" s="99" t="s">
        <v>845</v>
      </c>
      <c r="B3627" s="91"/>
      <c r="C3627" s="21" t="s">
        <v>2</v>
      </c>
      <c r="D3627" s="12">
        <v>58</v>
      </c>
      <c r="E3627" s="12">
        <v>0</v>
      </c>
      <c r="F3627" s="12">
        <v>156</v>
      </c>
      <c r="G3627" s="12">
        <v>0</v>
      </c>
      <c r="H3627" s="12">
        <v>0</v>
      </c>
      <c r="I3627" s="13">
        <v>10</v>
      </c>
      <c r="J3627" s="13">
        <v>50</v>
      </c>
      <c r="K3627" s="13">
        <v>37.5</v>
      </c>
      <c r="L3627" s="13">
        <v>37.5</v>
      </c>
      <c r="M3627" s="13">
        <v>0</v>
      </c>
      <c r="N3627" s="14">
        <f>D3627*$D$10</f>
        <v>69.599999999999994</v>
      </c>
      <c r="O3627" s="14">
        <f>E3627*$E$10</f>
        <v>0</v>
      </c>
      <c r="P3627" s="14">
        <f>F3627*$F$10</f>
        <v>202.8</v>
      </c>
      <c r="Q3627" s="14">
        <f>G3627*$G$10</f>
        <v>0</v>
      </c>
      <c r="R3627" s="14">
        <f>H3627*$H$10</f>
        <v>0</v>
      </c>
      <c r="S3627" s="14">
        <f>(N3627/100)*(I3627*$I$10)+(N3627/100)*(J3627*$J$10)</f>
        <v>62.639999999999993</v>
      </c>
      <c r="T3627" s="14">
        <f>(O3627/100)*(K3627*$J$10)</f>
        <v>0</v>
      </c>
      <c r="U3627" s="14">
        <f>(P3627/100)*(K3627*$K$10)+(P3627/100)*(L3627*$L$10)</f>
        <v>228.15</v>
      </c>
      <c r="V3627" s="14">
        <f>(Q3627/100)*(L3627*$L$10)</f>
        <v>0</v>
      </c>
      <c r="W3627" s="14">
        <f>(R3627/100)*(K3627*$K$10)+(R3627/100)*(L3627*$L$10)</f>
        <v>0</v>
      </c>
      <c r="X3627" s="14">
        <f t="shared" si="1137"/>
        <v>132.23999999999998</v>
      </c>
      <c r="Y3627" s="14">
        <f t="shared" si="1138"/>
        <v>0</v>
      </c>
      <c r="Z3627" s="14">
        <f t="shared" si="1139"/>
        <v>430.95000000000005</v>
      </c>
      <c r="AA3627" s="14">
        <f t="shared" si="1140"/>
        <v>0</v>
      </c>
      <c r="AB3627" s="14">
        <f t="shared" si="1141"/>
        <v>0</v>
      </c>
      <c r="AC3627" s="15">
        <f t="shared" si="1136"/>
        <v>563.20000000000005</v>
      </c>
      <c r="AD3627" s="48">
        <f>(ROUND(AC3627-AC3620,1)/AC3620)</f>
        <v>0.29292929292929293</v>
      </c>
      <c r="AE3627" s="113"/>
      <c r="AF3627" s="60"/>
    </row>
    <row r="3628" spans="1:32">
      <c r="A3628" s="99" t="s">
        <v>846</v>
      </c>
      <c r="B3628" s="91"/>
      <c r="C3628" s="21" t="s">
        <v>3</v>
      </c>
      <c r="D3628" s="12">
        <v>58</v>
      </c>
      <c r="E3628" s="12">
        <v>0</v>
      </c>
      <c r="F3628" s="12">
        <v>0</v>
      </c>
      <c r="G3628" s="12">
        <v>156</v>
      </c>
      <c r="H3628" s="12">
        <v>0</v>
      </c>
      <c r="I3628" s="13">
        <v>10</v>
      </c>
      <c r="J3628" s="13">
        <v>50</v>
      </c>
      <c r="K3628" s="13">
        <v>0</v>
      </c>
      <c r="L3628" s="13">
        <v>75</v>
      </c>
      <c r="M3628" s="13">
        <v>0</v>
      </c>
      <c r="N3628" s="14">
        <f>D3628*$D$11</f>
        <v>69.599999999999994</v>
      </c>
      <c r="O3628" s="14">
        <f>E3628*$E$11</f>
        <v>0</v>
      </c>
      <c r="P3628" s="14">
        <f>F3628*$F$11</f>
        <v>0</v>
      </c>
      <c r="Q3628" s="14">
        <f>G3628*$G$11</f>
        <v>202.8</v>
      </c>
      <c r="R3628" s="14">
        <f>H3628*$H$11</f>
        <v>0</v>
      </c>
      <c r="S3628" s="14">
        <f>(N3628/100)*(I3628*$I$11)+(N3628/100)*(J3628*$J$11)</f>
        <v>62.639999999999993</v>
      </c>
      <c r="T3628" s="14">
        <f>(O3628/100)*(K3628*$K$11)</f>
        <v>0</v>
      </c>
      <c r="U3628" s="14">
        <f>(P3628/100)*(K3628*$K$11)+(P3628/100)*(L3628*$L$11)</f>
        <v>0</v>
      </c>
      <c r="V3628" s="14">
        <f>(Q3628/100)*(L3628*$L$11)</f>
        <v>228.15</v>
      </c>
      <c r="W3628" s="14">
        <f>(R3628/100)*(K3628*$K$11)+(R3628/100)*(L3628*$L$11)</f>
        <v>0</v>
      </c>
      <c r="X3628" s="14">
        <f t="shared" si="1137"/>
        <v>132.23999999999998</v>
      </c>
      <c r="Y3628" s="14">
        <f t="shared" si="1138"/>
        <v>0</v>
      </c>
      <c r="Z3628" s="14">
        <f t="shared" si="1139"/>
        <v>0</v>
      </c>
      <c r="AA3628" s="14">
        <f t="shared" si="1140"/>
        <v>430.95000000000005</v>
      </c>
      <c r="AB3628" s="14">
        <f t="shared" si="1141"/>
        <v>0</v>
      </c>
      <c r="AC3628" s="15">
        <f t="shared" si="1136"/>
        <v>563.20000000000005</v>
      </c>
      <c r="AD3628" s="48">
        <f>(ROUND(AC3628-AC3620,1)/AC3620)</f>
        <v>0.29292929292929293</v>
      </c>
      <c r="AE3628" s="113"/>
      <c r="AF3628" s="60"/>
    </row>
    <row r="3629" spans="1:32">
      <c r="A3629" s="99" t="s">
        <v>847</v>
      </c>
      <c r="B3629" s="91"/>
      <c r="C3629" s="21" t="s">
        <v>4</v>
      </c>
      <c r="D3629" s="12">
        <v>58</v>
      </c>
      <c r="E3629" s="12">
        <v>0</v>
      </c>
      <c r="F3629" s="12">
        <v>0</v>
      </c>
      <c r="G3629" s="12">
        <v>0</v>
      </c>
      <c r="H3629" s="12">
        <v>156</v>
      </c>
      <c r="I3629" s="13">
        <v>10</v>
      </c>
      <c r="J3629" s="13">
        <v>50</v>
      </c>
      <c r="K3629" s="13">
        <v>37.5</v>
      </c>
      <c r="L3629" s="13">
        <v>37.5</v>
      </c>
      <c r="M3629" s="13">
        <v>0</v>
      </c>
      <c r="N3629" s="14">
        <f>D3629*$D$12</f>
        <v>69.599999999999994</v>
      </c>
      <c r="O3629" s="14">
        <f>E3629*$E$12</f>
        <v>0</v>
      </c>
      <c r="P3629" s="14">
        <f>F3629*$F$12</f>
        <v>0</v>
      </c>
      <c r="Q3629" s="14">
        <f>G3629*$G$12</f>
        <v>0</v>
      </c>
      <c r="R3629" s="14">
        <f>H3629*$H$12</f>
        <v>202.8</v>
      </c>
      <c r="S3629" s="14">
        <f>(N3629/100)*(I3629*$I$12)+(N3629/100)*(J3629*$J$12)</f>
        <v>62.639999999999993</v>
      </c>
      <c r="T3629" s="14">
        <f>(O3629/100)*(K3629*$K$12)</f>
        <v>0</v>
      </c>
      <c r="U3629" s="14">
        <f>(P3629/100)*(K3629*$K$12)+(P3629/100)*(L3629*$L$12)</f>
        <v>0</v>
      </c>
      <c r="V3629" s="14">
        <f>(Q3629/100)*(L3629*$L$12)</f>
        <v>0</v>
      </c>
      <c r="W3629" s="14">
        <f>(R3629/100)*(K3629*$K$12)+(R3629/100)*(L3629*$L$12)</f>
        <v>228.15</v>
      </c>
      <c r="X3629" s="14">
        <f t="shared" si="1137"/>
        <v>132.23999999999998</v>
      </c>
      <c r="Y3629" s="14">
        <f t="shared" si="1138"/>
        <v>0</v>
      </c>
      <c r="Z3629" s="14">
        <f t="shared" si="1139"/>
        <v>0</v>
      </c>
      <c r="AA3629" s="14">
        <f t="shared" si="1140"/>
        <v>0</v>
      </c>
      <c r="AB3629" s="14">
        <f t="shared" si="1141"/>
        <v>430.95000000000005</v>
      </c>
      <c r="AC3629" s="15">
        <f t="shared" si="1136"/>
        <v>563.20000000000005</v>
      </c>
      <c r="AD3629" s="48">
        <f>(ROUND(AC3629-AC3620,1)/AC3620)</f>
        <v>0.29292929292929293</v>
      </c>
      <c r="AE3629" s="113"/>
      <c r="AF3629" s="60"/>
    </row>
    <row r="3630" spans="1:32">
      <c r="A3630" s="99" t="s">
        <v>848</v>
      </c>
      <c r="B3630" s="91"/>
      <c r="C3630" s="21" t="s">
        <v>328</v>
      </c>
      <c r="D3630" s="12">
        <v>116</v>
      </c>
      <c r="E3630" s="12">
        <v>0</v>
      </c>
      <c r="F3630" s="12">
        <v>0</v>
      </c>
      <c r="G3630" s="12">
        <v>40</v>
      </c>
      <c r="H3630" s="12">
        <v>0</v>
      </c>
      <c r="I3630" s="13">
        <v>10</v>
      </c>
      <c r="J3630" s="13">
        <v>50</v>
      </c>
      <c r="K3630" s="13">
        <v>0</v>
      </c>
      <c r="L3630" s="13">
        <v>50</v>
      </c>
      <c r="M3630" s="13">
        <v>59</v>
      </c>
      <c r="N3630" s="14">
        <f>D3630*$D$13</f>
        <v>150.80000000000001</v>
      </c>
      <c r="O3630" s="14">
        <f>E3630*$E$13</f>
        <v>0</v>
      </c>
      <c r="P3630" s="14">
        <f>F3630*$F$13</f>
        <v>0</v>
      </c>
      <c r="Q3630" s="14">
        <f>G3630*$G$13</f>
        <v>52</v>
      </c>
      <c r="R3630" s="14">
        <f>H3630*$H$13</f>
        <v>0</v>
      </c>
      <c r="S3630" s="14">
        <f>(N3630/100)*(I3630*$I$14)+(N3630/100)*(J3630*$J$14)+(N3630/100)*(M3630*$M$14)</f>
        <v>269.178</v>
      </c>
      <c r="T3630" s="14">
        <f>(O3630/100)*(K3630*$K$13)+(O3630/100)*(M3630*$M$13)</f>
        <v>0</v>
      </c>
      <c r="U3630" s="14">
        <f>(P3630/100)*(K3630*$K$13)+(P3630/100)*(L3630*$L$13)+(P3630/100)*(M3630*$M$13)</f>
        <v>0</v>
      </c>
      <c r="V3630" s="14">
        <f>(Q3630/100)*(L3630*$L$13)+(Q3630/100)*(M3630*$M$13)</f>
        <v>85.02000000000001</v>
      </c>
      <c r="W3630" s="14">
        <f>(R3630/100)*(K3630*$K$13)+(R3630/100)*(L3630*$L$13)+(R3630/100)*(M3630*$M$13)</f>
        <v>0</v>
      </c>
      <c r="X3630" s="14">
        <f t="shared" si="1137"/>
        <v>419.97800000000001</v>
      </c>
      <c r="Y3630" s="14">
        <f t="shared" si="1138"/>
        <v>0</v>
      </c>
      <c r="Z3630" s="14">
        <f t="shared" si="1139"/>
        <v>0</v>
      </c>
      <c r="AA3630" s="14">
        <f t="shared" si="1140"/>
        <v>137.02000000000001</v>
      </c>
      <c r="AB3630" s="14">
        <f t="shared" si="1141"/>
        <v>0</v>
      </c>
      <c r="AC3630" s="15">
        <f t="shared" si="1136"/>
        <v>557</v>
      </c>
      <c r="AD3630" s="48">
        <f>(ROUND(AC3630-AC3620,1)/AC3620)</f>
        <v>0.27869605142332415</v>
      </c>
      <c r="AE3630" s="113"/>
      <c r="AF3630" s="60"/>
    </row>
    <row r="3631" spans="1:32">
      <c r="A3631" s="99" t="s">
        <v>849</v>
      </c>
      <c r="B3631" s="91"/>
      <c r="C3631" s="21" t="s">
        <v>329</v>
      </c>
      <c r="D3631" s="12">
        <v>140</v>
      </c>
      <c r="E3631" s="12">
        <v>0</v>
      </c>
      <c r="F3631" s="12">
        <v>0</v>
      </c>
      <c r="G3631" s="12">
        <v>0</v>
      </c>
      <c r="H3631" s="12">
        <v>0</v>
      </c>
      <c r="I3631" s="13">
        <v>10</v>
      </c>
      <c r="J3631" s="13">
        <v>50</v>
      </c>
      <c r="K3631" s="13">
        <v>78</v>
      </c>
      <c r="L3631" s="13">
        <v>0</v>
      </c>
      <c r="M3631" s="13">
        <v>0</v>
      </c>
      <c r="N3631" s="14">
        <f>D3631*$D$14</f>
        <v>182</v>
      </c>
      <c r="O3631" s="14">
        <f>E3631*$E$14</f>
        <v>0</v>
      </c>
      <c r="P3631" s="14">
        <f>F3631*$F$14</f>
        <v>0</v>
      </c>
      <c r="Q3631" s="14">
        <f>G3631*$G$14</f>
        <v>0</v>
      </c>
      <c r="R3631" s="14">
        <f>H3631*$H$14</f>
        <v>0</v>
      </c>
      <c r="S3631" s="14">
        <f>(N3631/100)*(I3631*$I$14)+(N3631/100)*(J3631*$J$14)+(N3631/100)*(K3631*$K$14)</f>
        <v>376.74</v>
      </c>
      <c r="T3631" s="14">
        <f>(O3631/100)*(K3631*$K$14)</f>
        <v>0</v>
      </c>
      <c r="U3631" s="14">
        <f>(P3631/100)*(K3631*$K$14)+(P3631/100)*(L3631*$L$14)</f>
        <v>0</v>
      </c>
      <c r="V3631" s="14">
        <f>(Q3631/100)*(L3631*$L$14)</f>
        <v>0</v>
      </c>
      <c r="W3631" s="14">
        <f>(R3631/100)*(K3631*$L$14)+(R3631/100)*(L3631*$M$14)</f>
        <v>0</v>
      </c>
      <c r="X3631" s="14">
        <f t="shared" si="1137"/>
        <v>558.74</v>
      </c>
      <c r="Y3631" s="14">
        <f t="shared" si="1138"/>
        <v>0</v>
      </c>
      <c r="Z3631" s="14">
        <f t="shared" si="1139"/>
        <v>0</v>
      </c>
      <c r="AA3631" s="14">
        <f t="shared" si="1140"/>
        <v>0</v>
      </c>
      <c r="AB3631" s="14">
        <f t="shared" si="1141"/>
        <v>0</v>
      </c>
      <c r="AC3631" s="15">
        <f t="shared" si="1136"/>
        <v>558.70000000000005</v>
      </c>
      <c r="AD3631" s="48">
        <f>(ROUND(AC3631-AC3620,1)/AC3620)</f>
        <v>0.28259871441689621</v>
      </c>
      <c r="AE3631" s="113"/>
      <c r="AF3631" s="60"/>
    </row>
    <row r="3632" spans="1:32">
      <c r="A3632" s="99"/>
      <c r="B3632" s="91"/>
      <c r="C3632" s="21" t="s">
        <v>330</v>
      </c>
      <c r="D3632" s="12">
        <v>140</v>
      </c>
      <c r="E3632" s="12">
        <v>0</v>
      </c>
      <c r="F3632" s="12">
        <v>0</v>
      </c>
      <c r="G3632" s="12">
        <v>0</v>
      </c>
      <c r="H3632" s="12">
        <v>0</v>
      </c>
      <c r="I3632" s="13">
        <v>10</v>
      </c>
      <c r="J3632" s="13">
        <v>50</v>
      </c>
      <c r="K3632" s="13">
        <v>0</v>
      </c>
      <c r="L3632" s="13">
        <v>78</v>
      </c>
      <c r="M3632" s="13">
        <v>0</v>
      </c>
      <c r="N3632" s="14">
        <f>D3632*$D$15</f>
        <v>182</v>
      </c>
      <c r="O3632" s="14">
        <f>E3632*$E$15</f>
        <v>0</v>
      </c>
      <c r="P3632" s="14">
        <f>F3632*$F$15</f>
        <v>0</v>
      </c>
      <c r="Q3632" s="14">
        <f>G3632*$G$15</f>
        <v>0</v>
      </c>
      <c r="R3632" s="14">
        <f>H3632*$H$15</f>
        <v>0</v>
      </c>
      <c r="S3632" s="14">
        <f>(N3632/100)*(I3632*$I$15)+(N3632/100)*(J3632*$J$15)+(N3632/100)*(L3632*$L$15)</f>
        <v>376.74</v>
      </c>
      <c r="T3632" s="14">
        <f>(O3632/100)*(K3632*$K$15)</f>
        <v>0</v>
      </c>
      <c r="U3632" s="14">
        <f>(P3632/100)*(K3632*$K$15)+(P3632/100)*(L3632*$L$15)</f>
        <v>0</v>
      </c>
      <c r="V3632" s="14">
        <f>(Q3632/100)*(L3632*$L$15)</f>
        <v>0</v>
      </c>
      <c r="W3632" s="14">
        <f>(R3632/100)*(K3632*$K$15)+(R3632/100)*(L3632*$L$15)</f>
        <v>0</v>
      </c>
      <c r="X3632" s="14">
        <f t="shared" si="1137"/>
        <v>558.74</v>
      </c>
      <c r="Y3632" s="14">
        <f t="shared" si="1138"/>
        <v>0</v>
      </c>
      <c r="Z3632" s="14">
        <f t="shared" si="1139"/>
        <v>0</v>
      </c>
      <c r="AA3632" s="14">
        <f t="shared" si="1140"/>
        <v>0</v>
      </c>
      <c r="AB3632" s="14">
        <f t="shared" si="1141"/>
        <v>0</v>
      </c>
      <c r="AC3632" s="15">
        <f t="shared" si="1136"/>
        <v>558.70000000000005</v>
      </c>
      <c r="AD3632" s="48">
        <f>(ROUND(AC3632-AC3620,1)/AC3620)</f>
        <v>0.28259871441689621</v>
      </c>
      <c r="AE3632" s="113"/>
      <c r="AF3632" s="60"/>
    </row>
    <row r="3633" spans="1:32">
      <c r="A3633" s="99"/>
      <c r="B3633" s="91"/>
      <c r="C3633" s="21" t="s">
        <v>326</v>
      </c>
      <c r="D3633" s="12">
        <v>116</v>
      </c>
      <c r="E3633" s="12">
        <v>0</v>
      </c>
      <c r="F3633" s="12">
        <v>0</v>
      </c>
      <c r="G3633" s="12">
        <v>40</v>
      </c>
      <c r="H3633" s="12">
        <v>0</v>
      </c>
      <c r="I3633" s="13">
        <v>10</v>
      </c>
      <c r="J3633" s="13">
        <v>80</v>
      </c>
      <c r="K3633" s="13">
        <v>0</v>
      </c>
      <c r="L3633" s="13">
        <v>50</v>
      </c>
      <c r="M3633" s="13">
        <v>0</v>
      </c>
      <c r="N3633" s="14">
        <f>D3633*$D$16</f>
        <v>150.80000000000001</v>
      </c>
      <c r="O3633" s="14">
        <f>E3633*$E$16</f>
        <v>0</v>
      </c>
      <c r="P3633" s="14">
        <f>F3633*$F$16</f>
        <v>0</v>
      </c>
      <c r="Q3633" s="14">
        <f>G3633*$G$16</f>
        <v>52</v>
      </c>
      <c r="R3633" s="14">
        <f>H3633*$H$16</f>
        <v>0</v>
      </c>
      <c r="S3633" s="14">
        <f>(N3633/100)*(I3633*$I$16)+(N3633/100)*(J3633*$J$16)</f>
        <v>292.55199999999996</v>
      </c>
      <c r="T3633" s="14">
        <f>(O3633/100)*(K3633*$K$16)</f>
        <v>0</v>
      </c>
      <c r="U3633" s="14">
        <f>(P3633/100)*(K3633*$K$16)+(P3633/100)*(L3633*$L$16)</f>
        <v>0</v>
      </c>
      <c r="V3633" s="14">
        <f>(Q3633/100)*(L3633*$L$16)</f>
        <v>39</v>
      </c>
      <c r="W3633" s="14">
        <f>(R3633/100)*(K3633*$K$16)+(R3633/100)*(L3633*$L$16)</f>
        <v>0</v>
      </c>
      <c r="X3633" s="14">
        <f t="shared" si="1137"/>
        <v>443.35199999999998</v>
      </c>
      <c r="Y3633" s="14">
        <f t="shared" si="1138"/>
        <v>0</v>
      </c>
      <c r="Z3633" s="14">
        <f t="shared" si="1139"/>
        <v>0</v>
      </c>
      <c r="AA3633" s="14">
        <f t="shared" si="1140"/>
        <v>91</v>
      </c>
      <c r="AB3633" s="14">
        <f t="shared" si="1141"/>
        <v>0</v>
      </c>
      <c r="AC3633" s="15">
        <f t="shared" si="1136"/>
        <v>534.4</v>
      </c>
      <c r="AD3633" s="48">
        <f>(ROUND(AC3633-AC3620,1)/AC3620)</f>
        <v>0.22681359044995406</v>
      </c>
      <c r="AE3633" s="113"/>
      <c r="AF3633" s="60"/>
    </row>
    <row r="3634" spans="1:32">
      <c r="A3634" s="99"/>
      <c r="B3634" s="91"/>
      <c r="C3634" s="21" t="s">
        <v>327</v>
      </c>
      <c r="D3634" s="12">
        <v>116</v>
      </c>
      <c r="E3634" s="12">
        <v>0</v>
      </c>
      <c r="F3634" s="12">
        <v>0</v>
      </c>
      <c r="G3634" s="12">
        <v>40</v>
      </c>
      <c r="H3634" s="12">
        <v>0</v>
      </c>
      <c r="I3634" s="13">
        <v>50</v>
      </c>
      <c r="J3634" s="13">
        <v>50</v>
      </c>
      <c r="K3634" s="13">
        <v>0</v>
      </c>
      <c r="L3634" s="13">
        <v>50</v>
      </c>
      <c r="M3634" s="13">
        <v>0</v>
      </c>
      <c r="N3634" s="14">
        <f>D3634*$D$17</f>
        <v>150.80000000000001</v>
      </c>
      <c r="O3634" s="14">
        <f>E3634*$E$17</f>
        <v>0</v>
      </c>
      <c r="P3634" s="14">
        <f>F3634*$F$17</f>
        <v>0</v>
      </c>
      <c r="Q3634" s="14">
        <f>G3634*$G$17</f>
        <v>52</v>
      </c>
      <c r="R3634" s="14">
        <f>H3634*$H$17</f>
        <v>0</v>
      </c>
      <c r="S3634" s="14">
        <f>(N3634/100)*(I3634*$I$17)+(N3634/100)*(J3634*$J$17)</f>
        <v>248.82</v>
      </c>
      <c r="T3634" s="14">
        <f>(O3634/100)*(K3634*$K$17)</f>
        <v>0</v>
      </c>
      <c r="U3634" s="14">
        <f>(P3634/100)*(K3634*$K$17)+(P3634/100)*(L3634*$L$17)</f>
        <v>0</v>
      </c>
      <c r="V3634" s="14">
        <f>(Q3634/100)*(L3634*$L$17)</f>
        <v>39</v>
      </c>
      <c r="W3634" s="14">
        <f>(R3634/100)*(K3634*$K$17)+(R3634/100)*(L3634*$L$17)</f>
        <v>0</v>
      </c>
      <c r="X3634" s="14">
        <f t="shared" si="1137"/>
        <v>399.62</v>
      </c>
      <c r="Y3634" s="14">
        <f t="shared" si="1138"/>
        <v>0</v>
      </c>
      <c r="Z3634" s="14">
        <f t="shared" si="1139"/>
        <v>0</v>
      </c>
      <c r="AA3634" s="14">
        <f t="shared" si="1140"/>
        <v>91</v>
      </c>
      <c r="AB3634" s="14">
        <f t="shared" si="1141"/>
        <v>0</v>
      </c>
      <c r="AC3634" s="15">
        <f t="shared" si="1136"/>
        <v>490.6</v>
      </c>
      <c r="AD3634" s="48">
        <f>(ROUND(AC3634-AC3620,1)/AC3620)</f>
        <v>0.12626262626262624</v>
      </c>
      <c r="AE3634" s="113"/>
      <c r="AF3634" s="60"/>
    </row>
    <row r="3635" spans="1:32">
      <c r="A3635" s="106" t="s">
        <v>0</v>
      </c>
      <c r="B3635" s="92" t="s">
        <v>173</v>
      </c>
      <c r="C3635" s="50" t="s">
        <v>242</v>
      </c>
      <c r="D3635" s="11">
        <v>108</v>
      </c>
      <c r="E3635" s="11">
        <v>0</v>
      </c>
      <c r="F3635" s="11">
        <v>0</v>
      </c>
      <c r="G3635" s="11">
        <v>0</v>
      </c>
      <c r="H3635" s="11">
        <v>0</v>
      </c>
      <c r="I3635" s="51">
        <v>30</v>
      </c>
      <c r="J3635" s="51">
        <v>70</v>
      </c>
      <c r="K3635" s="51">
        <v>0</v>
      </c>
      <c r="L3635" s="51">
        <v>0</v>
      </c>
      <c r="M3635" s="51">
        <v>0</v>
      </c>
      <c r="N3635" s="52">
        <f>D3635*$D$3</f>
        <v>162</v>
      </c>
      <c r="O3635" s="52">
        <f>E3635*$E$3</f>
        <v>0</v>
      </c>
      <c r="P3635" s="52">
        <f>F3635*$F$3</f>
        <v>0</v>
      </c>
      <c r="Q3635" s="52">
        <f>G3635*$G$3</f>
        <v>0</v>
      </c>
      <c r="R3635" s="52">
        <f>H3635*$H$3</f>
        <v>0</v>
      </c>
      <c r="S3635" s="52">
        <f>(N3635/100)*(I3635*$I$3)+(N3635/100)*(J3635*$J$3)</f>
        <v>243.00000000000003</v>
      </c>
      <c r="T3635" s="52">
        <f>(O3635/100)*(K3635*$K$3)</f>
        <v>0</v>
      </c>
      <c r="U3635" s="52">
        <f>(P3635/100)*(K3635*$K$3)+(P3635/100)*(L3635*$L$3)</f>
        <v>0</v>
      </c>
      <c r="V3635" s="52">
        <f>(Q3635/100)*(L3635*$L$3)</f>
        <v>0</v>
      </c>
      <c r="W3635" s="52">
        <f>(R3635/100)*(K3635*$K$3)+(R3635/100)*(L3635*$L$3)</f>
        <v>0</v>
      </c>
      <c r="X3635" s="52">
        <f t="shared" si="1137"/>
        <v>405</v>
      </c>
      <c r="Y3635" s="52">
        <f t="shared" si="1138"/>
        <v>0</v>
      </c>
      <c r="Z3635" s="52">
        <f t="shared" si="1139"/>
        <v>0</v>
      </c>
      <c r="AA3635" s="52">
        <f t="shared" si="1140"/>
        <v>0</v>
      </c>
      <c r="AB3635" s="52">
        <f>R3635+W3635</f>
        <v>0</v>
      </c>
      <c r="AC3635" s="53">
        <f>ROUND(X3635+Y3635+Z3635+AA3635+AB3635,1)</f>
        <v>405</v>
      </c>
      <c r="AD3635" s="58"/>
      <c r="AE3635" s="113"/>
      <c r="AF3635" s="60"/>
    </row>
    <row r="3636" spans="1:32">
      <c r="A3636" s="99" t="s">
        <v>815</v>
      </c>
      <c r="B3636" s="93">
        <v>12</v>
      </c>
      <c r="C3636" s="21" t="s">
        <v>325</v>
      </c>
      <c r="D3636" s="12">
        <v>108</v>
      </c>
      <c r="E3636" s="12">
        <v>0</v>
      </c>
      <c r="F3636" s="12">
        <v>0</v>
      </c>
      <c r="G3636" s="12">
        <v>0</v>
      </c>
      <c r="H3636" s="12">
        <v>0</v>
      </c>
      <c r="I3636" s="13">
        <v>47</v>
      </c>
      <c r="J3636" s="13">
        <v>86</v>
      </c>
      <c r="K3636" s="13">
        <v>0</v>
      </c>
      <c r="L3636" s="13">
        <v>0</v>
      </c>
      <c r="M3636" s="13">
        <v>0</v>
      </c>
      <c r="N3636" s="14">
        <f>D3636*$D$4</f>
        <v>140.4</v>
      </c>
      <c r="O3636" s="14">
        <f>E3636*$E$4</f>
        <v>0</v>
      </c>
      <c r="P3636" s="14">
        <f>F3636*$F$4</f>
        <v>0</v>
      </c>
      <c r="Q3636" s="14">
        <f>G3636*$G$4</f>
        <v>0</v>
      </c>
      <c r="R3636" s="14">
        <f>H3636*$H$4</f>
        <v>0</v>
      </c>
      <c r="S3636" s="14">
        <f>(N3636/100)*(I3636*$I$4)+(N3636/100)*(J3636*$J$4)</f>
        <v>336.11760000000004</v>
      </c>
      <c r="T3636" s="14">
        <f>(O3636/100)*(K3636*$K$4)</f>
        <v>0</v>
      </c>
      <c r="U3636" s="14">
        <f>(P3636/100)*(K3636*$K$4)+(P3636/100)*(L3636*$L$4)</f>
        <v>0</v>
      </c>
      <c r="V3636" s="14">
        <f>(Q3636/100)*(L3636*$L$4)</f>
        <v>0</v>
      </c>
      <c r="W3636" s="14">
        <f>(R3636/100)*(K3636*$K$4)+(R3636/100)*(L3636*$L$4)</f>
        <v>0</v>
      </c>
      <c r="X3636" s="14">
        <f t="shared" ref="X3636:X3649" si="1142">N3636+S3636</f>
        <v>476.51760000000002</v>
      </c>
      <c r="Y3636" s="14">
        <f t="shared" ref="Y3636:Y3649" si="1143">O3636+T3636</f>
        <v>0</v>
      </c>
      <c r="Z3636" s="14">
        <f t="shared" ref="Z3636:Z3649" si="1144">P3636+U3636</f>
        <v>0</v>
      </c>
      <c r="AA3636" s="14">
        <f t="shared" ref="AA3636:AA3649" si="1145">Q3636+V3636</f>
        <v>0</v>
      </c>
      <c r="AB3636" s="14">
        <f>R3636+W3636</f>
        <v>0</v>
      </c>
      <c r="AC3636" s="15">
        <f>ROUND(X3636+Y3636+Z3636+AA3636+AB3636,1)</f>
        <v>476.5</v>
      </c>
      <c r="AD3636" s="48">
        <f>(ROUND(AC3636-AC3635,1)/AC3635)</f>
        <v>0.17654320987654321</v>
      </c>
      <c r="AE3636" s="113"/>
      <c r="AF3636" s="60"/>
    </row>
    <row r="3637" spans="1:32">
      <c r="A3637" s="99" t="s">
        <v>816</v>
      </c>
      <c r="B3637" s="93">
        <v>18</v>
      </c>
      <c r="C3637" s="21" t="s">
        <v>850</v>
      </c>
      <c r="D3637" s="12">
        <v>108</v>
      </c>
      <c r="E3637" s="12">
        <v>0</v>
      </c>
      <c r="F3637" s="12">
        <v>0</v>
      </c>
      <c r="G3637" s="12">
        <v>0</v>
      </c>
      <c r="H3637" s="12">
        <v>0</v>
      </c>
      <c r="I3637" s="13">
        <v>30</v>
      </c>
      <c r="J3637" s="13">
        <v>70</v>
      </c>
      <c r="K3637" s="13">
        <v>0</v>
      </c>
      <c r="L3637" s="13">
        <v>0</v>
      </c>
      <c r="M3637" s="13">
        <v>0</v>
      </c>
      <c r="N3637" s="14">
        <f>D3637*$D$5</f>
        <v>151.19999999999999</v>
      </c>
      <c r="O3637" s="14">
        <f>E3637*$E$5</f>
        <v>0</v>
      </c>
      <c r="P3637" s="14">
        <f>F3637*$F$5</f>
        <v>0</v>
      </c>
      <c r="Q3637" s="14">
        <f>G3637*$G$5</f>
        <v>0</v>
      </c>
      <c r="R3637" s="14">
        <f>H3637*$H$5</f>
        <v>0</v>
      </c>
      <c r="S3637" s="14">
        <f>(N3637/100)*(I3637*$I$5)+(N3637/100)*(J3637*$J$5)</f>
        <v>226.79999999999998</v>
      </c>
      <c r="T3637" s="14">
        <f>(O3637/100)*(K3637*$K$5)</f>
        <v>0</v>
      </c>
      <c r="U3637" s="14">
        <f>(P3637/100)*(K3637*$K$5)+(P3637/100)*(L3637*$L$5)</f>
        <v>0</v>
      </c>
      <c r="V3637" s="14">
        <f>(Q3637/100)*(L3637*$L$5)</f>
        <v>0</v>
      </c>
      <c r="W3637" s="14">
        <f>(R3637/100)*(K3637*$K$5)+(R3637/100)*(L3637*$L$5)</f>
        <v>0</v>
      </c>
      <c r="X3637" s="14">
        <f t="shared" si="1142"/>
        <v>378</v>
      </c>
      <c r="Y3637" s="14">
        <f t="shared" si="1143"/>
        <v>0</v>
      </c>
      <c r="Z3637" s="14">
        <f t="shared" si="1144"/>
        <v>0</v>
      </c>
      <c r="AA3637" s="14">
        <f t="shared" si="1145"/>
        <v>0</v>
      </c>
      <c r="AB3637" s="14">
        <f>R3637+W3637</f>
        <v>0</v>
      </c>
      <c r="AC3637" s="15">
        <f t="shared" ref="AC3637:AC3649" si="1146">ROUND(X3637+Y3637+Z3637+AA3637+AB3637,1)</f>
        <v>378</v>
      </c>
      <c r="AD3637" s="48">
        <f>(ROUND(AC3637-AC3635,1)/AC3635)</f>
        <v>-6.6666666666666666E-2</v>
      </c>
      <c r="AE3637" s="113" t="s">
        <v>814</v>
      </c>
      <c r="AF3637" s="60"/>
    </row>
    <row r="3638" spans="1:32">
      <c r="A3638" s="99" t="s">
        <v>817</v>
      </c>
      <c r="B3638" s="93">
        <v>0</v>
      </c>
      <c r="C3638" s="21" t="s">
        <v>338</v>
      </c>
      <c r="D3638" s="12">
        <v>108</v>
      </c>
      <c r="E3638" s="12">
        <v>0</v>
      </c>
      <c r="F3638" s="12">
        <v>0</v>
      </c>
      <c r="G3638" s="12">
        <v>0</v>
      </c>
      <c r="H3638" s="12">
        <v>0</v>
      </c>
      <c r="I3638" s="13">
        <v>30</v>
      </c>
      <c r="J3638" s="13">
        <v>70</v>
      </c>
      <c r="K3638" s="13">
        <v>0</v>
      </c>
      <c r="L3638" s="13">
        <v>0</v>
      </c>
      <c r="M3638" s="13">
        <v>0</v>
      </c>
      <c r="N3638" s="14">
        <f>D3638*$D$6</f>
        <v>151.19999999999999</v>
      </c>
      <c r="O3638" s="14">
        <f>E3638*$E$6</f>
        <v>0</v>
      </c>
      <c r="P3638" s="14">
        <f>F3638*$F$6</f>
        <v>0</v>
      </c>
      <c r="Q3638" s="14">
        <f>G3638*$G$6</f>
        <v>0</v>
      </c>
      <c r="R3638" s="14">
        <f>H3638*$H$6</f>
        <v>0</v>
      </c>
      <c r="S3638" s="14">
        <f>(N3638/100)*(I3638*$I$6)+(N3638/100)*(J3638*$J$6)</f>
        <v>226.79999999999998</v>
      </c>
      <c r="T3638" s="14">
        <f>(O3638/100)*(K3638*$K$6)</f>
        <v>0</v>
      </c>
      <c r="U3638" s="14">
        <f>(P3638/100)*(K3638*$K$6)+(P3638/100)*(L3638*$L$6)</f>
        <v>0</v>
      </c>
      <c r="V3638" s="14">
        <f>(Q3638/100)*(L3638*$L$6)</f>
        <v>0</v>
      </c>
      <c r="W3638" s="14">
        <f>(R3638/100)*(K3638*$K$6)+(R3638/100)*(L3638*$L$6)</f>
        <v>0</v>
      </c>
      <c r="X3638" s="14">
        <f t="shared" si="1142"/>
        <v>378</v>
      </c>
      <c r="Y3638" s="14">
        <f t="shared" si="1143"/>
        <v>0</v>
      </c>
      <c r="Z3638" s="14">
        <f t="shared" si="1144"/>
        <v>0</v>
      </c>
      <c r="AA3638" s="14">
        <f t="shared" si="1145"/>
        <v>0</v>
      </c>
      <c r="AB3638" s="14">
        <f t="shared" ref="AB3638:AB3649" si="1147">R3638+W3638</f>
        <v>0</v>
      </c>
      <c r="AC3638" s="15">
        <f t="shared" si="1146"/>
        <v>378</v>
      </c>
      <c r="AD3638" s="48">
        <f>(ROUND(AC3638-AC3635,1)/AC3635)</f>
        <v>-6.6666666666666666E-2</v>
      </c>
      <c r="AE3638" s="113"/>
      <c r="AF3638" s="60"/>
    </row>
    <row r="3639" spans="1:32">
      <c r="A3639" s="99" t="s">
        <v>818</v>
      </c>
      <c r="B3639" s="93">
        <v>0</v>
      </c>
      <c r="C3639" s="21" t="s">
        <v>339</v>
      </c>
      <c r="D3639" s="12">
        <v>108</v>
      </c>
      <c r="E3639" s="12">
        <v>0</v>
      </c>
      <c r="F3639" s="12">
        <v>0</v>
      </c>
      <c r="G3639" s="12">
        <v>0</v>
      </c>
      <c r="H3639" s="12">
        <v>0</v>
      </c>
      <c r="I3639" s="13">
        <v>30</v>
      </c>
      <c r="J3639" s="13">
        <v>70</v>
      </c>
      <c r="K3639" s="13">
        <v>0</v>
      </c>
      <c r="L3639" s="13">
        <v>0</v>
      </c>
      <c r="M3639" s="13">
        <v>0</v>
      </c>
      <c r="N3639" s="14">
        <f>D3639*$D$7</f>
        <v>151.19999999999999</v>
      </c>
      <c r="O3639" s="14">
        <f>E3639*$E$7</f>
        <v>0</v>
      </c>
      <c r="P3639" s="14">
        <f>F3639*$F$7</f>
        <v>0</v>
      </c>
      <c r="Q3639" s="14">
        <f>G3639*$G$7</f>
        <v>0</v>
      </c>
      <c r="R3639" s="14">
        <f>H3639*$H$7</f>
        <v>0</v>
      </c>
      <c r="S3639" s="14">
        <f>(N3639/100)*(I3639*$I$7)+(N3639/100)*(J3639*$J$7)</f>
        <v>226.79999999999998</v>
      </c>
      <c r="T3639" s="14">
        <f>(O3639/100)*(K3639*$K$7)</f>
        <v>0</v>
      </c>
      <c r="U3639" s="14">
        <f>(P3639/100)*(K3639*$K$7)+(P3639/100)*(L3639*$L$7)</f>
        <v>0</v>
      </c>
      <c r="V3639" s="14">
        <f>(Q3639/100)*(L3639*$L$7)</f>
        <v>0</v>
      </c>
      <c r="W3639" s="14">
        <f>(R3639/100)*(K3639*$K$7)+(R3639/100)*(L3639*$L$7)</f>
        <v>0</v>
      </c>
      <c r="X3639" s="14">
        <f t="shared" si="1142"/>
        <v>378</v>
      </c>
      <c r="Y3639" s="14">
        <f t="shared" si="1143"/>
        <v>0</v>
      </c>
      <c r="Z3639" s="14">
        <f t="shared" si="1144"/>
        <v>0</v>
      </c>
      <c r="AA3639" s="14">
        <f t="shared" si="1145"/>
        <v>0</v>
      </c>
      <c r="AB3639" s="14">
        <f t="shared" si="1147"/>
        <v>0</v>
      </c>
      <c r="AC3639" s="15">
        <f t="shared" si="1146"/>
        <v>378</v>
      </c>
      <c r="AD3639" s="48">
        <f>(ROUND(AC3639-AC3635,1)/AC3635)</f>
        <v>-6.6666666666666666E-2</v>
      </c>
      <c r="AE3639" s="113"/>
      <c r="AF3639" s="60"/>
    </row>
    <row r="3640" spans="1:32">
      <c r="A3640" s="99" t="s">
        <v>667</v>
      </c>
      <c r="B3640" s="93"/>
      <c r="C3640" s="21" t="s">
        <v>340</v>
      </c>
      <c r="D3640" s="12">
        <v>108</v>
      </c>
      <c r="E3640" s="12">
        <v>0</v>
      </c>
      <c r="F3640" s="12">
        <v>0</v>
      </c>
      <c r="G3640" s="12">
        <v>0</v>
      </c>
      <c r="H3640" s="12">
        <v>0</v>
      </c>
      <c r="I3640" s="13">
        <v>30</v>
      </c>
      <c r="J3640" s="13">
        <v>70</v>
      </c>
      <c r="K3640" s="13">
        <v>0</v>
      </c>
      <c r="L3640" s="13">
        <v>0</v>
      </c>
      <c r="M3640" s="13">
        <v>0</v>
      </c>
      <c r="N3640" s="14">
        <f>D3640*$D$8</f>
        <v>151.19999999999999</v>
      </c>
      <c r="O3640" s="14">
        <f>E3640*$E$8</f>
        <v>0</v>
      </c>
      <c r="P3640" s="14">
        <f>F3640*$F$8</f>
        <v>0</v>
      </c>
      <c r="Q3640" s="14">
        <f>G3640*$G$8</f>
        <v>0</v>
      </c>
      <c r="R3640" s="14">
        <f>H3640*$H$8</f>
        <v>0</v>
      </c>
      <c r="S3640" s="14">
        <f>(N3640/100)*(I3640*$I$8)+(N3640/100)*(J3640*$J$8)</f>
        <v>226.79999999999998</v>
      </c>
      <c r="T3640" s="14">
        <f>(O3640/100)*(K3640*$K$8)</f>
        <v>0</v>
      </c>
      <c r="U3640" s="14">
        <f>(P3640/100)*(K3640*$K$8)+(P3640/100)*(L3640*$L$8)</f>
        <v>0</v>
      </c>
      <c r="V3640" s="14">
        <f>(Q3640/100)*(L3640*$L$8)</f>
        <v>0</v>
      </c>
      <c r="W3640" s="14">
        <f>(R3640/100)*(K3640*$K$8)+(R3640/100)*(L3640*$L$8)</f>
        <v>0</v>
      </c>
      <c r="X3640" s="14">
        <f t="shared" si="1142"/>
        <v>378</v>
      </c>
      <c r="Y3640" s="14">
        <f t="shared" si="1143"/>
        <v>0</v>
      </c>
      <c r="Z3640" s="14">
        <f t="shared" si="1144"/>
        <v>0</v>
      </c>
      <c r="AA3640" s="14">
        <f t="shared" si="1145"/>
        <v>0</v>
      </c>
      <c r="AB3640" s="14">
        <f t="shared" si="1147"/>
        <v>0</v>
      </c>
      <c r="AC3640" s="15">
        <f t="shared" si="1146"/>
        <v>378</v>
      </c>
      <c r="AD3640" s="48">
        <f>(ROUND(AC3640-AC3635,1)/AC3635)</f>
        <v>-6.6666666666666666E-2</v>
      </c>
      <c r="AE3640" s="113"/>
      <c r="AF3640" s="60"/>
    </row>
    <row r="3641" spans="1:32">
      <c r="A3641" s="99" t="s">
        <v>606</v>
      </c>
      <c r="B3641" s="93"/>
      <c r="C3641" s="21" t="s">
        <v>1</v>
      </c>
      <c r="D3641" s="12">
        <v>54</v>
      </c>
      <c r="E3641" s="12">
        <v>108</v>
      </c>
      <c r="F3641" s="12">
        <v>0</v>
      </c>
      <c r="G3641" s="12">
        <v>0</v>
      </c>
      <c r="H3641" s="12">
        <v>0</v>
      </c>
      <c r="I3641" s="13">
        <v>30</v>
      </c>
      <c r="J3641" s="13">
        <v>70</v>
      </c>
      <c r="K3641" s="13">
        <v>105</v>
      </c>
      <c r="L3641" s="13">
        <v>0</v>
      </c>
      <c r="M3641" s="13">
        <v>0</v>
      </c>
      <c r="N3641" s="14">
        <f>D3641*$D$9</f>
        <v>64.8</v>
      </c>
      <c r="O3641" s="14">
        <f>E3641*$E$9</f>
        <v>140.4</v>
      </c>
      <c r="P3641" s="14">
        <f>F3641*$F$9</f>
        <v>0</v>
      </c>
      <c r="Q3641" s="14">
        <f>G3641*$G$9</f>
        <v>0</v>
      </c>
      <c r="R3641" s="14">
        <f>H3641*$H$9</f>
        <v>0</v>
      </c>
      <c r="S3641" s="14">
        <f>(N3641/100)*(I3641*$I$9)+(N3641/100)*(J3641*$J$9)</f>
        <v>97.2</v>
      </c>
      <c r="T3641" s="14">
        <f>(O3641/100)*(K3641*$K$9)</f>
        <v>221.13000000000002</v>
      </c>
      <c r="U3641" s="14">
        <f>(P3641/100)*(K3641*$K$9)+(P3641/100)*(L3641*$L$9)</f>
        <v>0</v>
      </c>
      <c r="V3641" s="14">
        <f>(Q3641/100)*(L3641*$L$9)</f>
        <v>0</v>
      </c>
      <c r="W3641" s="14">
        <f>(R3641/100)*(K3641*$K$9)+(R3641/100)*(L3641*$L$9)</f>
        <v>0</v>
      </c>
      <c r="X3641" s="14">
        <f t="shared" si="1142"/>
        <v>162</v>
      </c>
      <c r="Y3641" s="14">
        <f t="shared" si="1143"/>
        <v>361.53000000000003</v>
      </c>
      <c r="Z3641" s="14">
        <f t="shared" si="1144"/>
        <v>0</v>
      </c>
      <c r="AA3641" s="14">
        <f t="shared" si="1145"/>
        <v>0</v>
      </c>
      <c r="AB3641" s="14">
        <f t="shared" si="1147"/>
        <v>0</v>
      </c>
      <c r="AC3641" s="15">
        <f t="shared" si="1146"/>
        <v>523.5</v>
      </c>
      <c r="AD3641" s="48">
        <f>(ROUND(AC3641-AC3635,1)/AC3635)</f>
        <v>0.29259259259259257</v>
      </c>
      <c r="AE3641" s="113"/>
      <c r="AF3641" s="60"/>
    </row>
    <row r="3642" spans="1:32">
      <c r="A3642" s="99" t="s">
        <v>845</v>
      </c>
      <c r="B3642" s="93"/>
      <c r="C3642" s="21" t="s">
        <v>2</v>
      </c>
      <c r="D3642" s="12">
        <v>54</v>
      </c>
      <c r="E3642" s="12">
        <v>0</v>
      </c>
      <c r="F3642" s="12">
        <v>108</v>
      </c>
      <c r="G3642" s="12">
        <v>0</v>
      </c>
      <c r="H3642" s="12">
        <v>0</v>
      </c>
      <c r="I3642" s="13">
        <v>30</v>
      </c>
      <c r="J3642" s="13">
        <v>70</v>
      </c>
      <c r="K3642" s="13">
        <v>52.5</v>
      </c>
      <c r="L3642" s="13">
        <v>52.5</v>
      </c>
      <c r="M3642" s="13">
        <v>0</v>
      </c>
      <c r="N3642" s="14">
        <f>D3642*$D$10</f>
        <v>64.8</v>
      </c>
      <c r="O3642" s="14">
        <f>E3642*$E$10</f>
        <v>0</v>
      </c>
      <c r="P3642" s="14">
        <f>F3642*$F$10</f>
        <v>140.4</v>
      </c>
      <c r="Q3642" s="14">
        <f>G3642*$G$10</f>
        <v>0</v>
      </c>
      <c r="R3642" s="14">
        <f>H3642*$H$10</f>
        <v>0</v>
      </c>
      <c r="S3642" s="14">
        <f>(N3642/100)*(I3642*$I$10)+(N3642/100)*(J3642*$J$10)</f>
        <v>97.2</v>
      </c>
      <c r="T3642" s="14">
        <f>(O3642/100)*(K3642*$J$10)</f>
        <v>0</v>
      </c>
      <c r="U3642" s="14">
        <f>(P3642/100)*(K3642*$K$10)+(P3642/100)*(L3642*$L$10)</f>
        <v>221.13000000000002</v>
      </c>
      <c r="V3642" s="14">
        <f>(Q3642/100)*(L3642*$L$10)</f>
        <v>0</v>
      </c>
      <c r="W3642" s="14">
        <f>(R3642/100)*(K3642*$K$10)+(R3642/100)*(L3642*$L$10)</f>
        <v>0</v>
      </c>
      <c r="X3642" s="14">
        <f t="shared" si="1142"/>
        <v>162</v>
      </c>
      <c r="Y3642" s="14">
        <f t="shared" si="1143"/>
        <v>0</v>
      </c>
      <c r="Z3642" s="14">
        <f t="shared" si="1144"/>
        <v>361.53000000000003</v>
      </c>
      <c r="AA3642" s="14">
        <f t="shared" si="1145"/>
        <v>0</v>
      </c>
      <c r="AB3642" s="14">
        <f t="shared" si="1147"/>
        <v>0</v>
      </c>
      <c r="AC3642" s="15">
        <f t="shared" si="1146"/>
        <v>523.5</v>
      </c>
      <c r="AD3642" s="48">
        <f>(ROUND(AC3642-AC3635,1)/AC3635)</f>
        <v>0.29259259259259257</v>
      </c>
      <c r="AE3642" s="113"/>
      <c r="AF3642" s="60"/>
    </row>
    <row r="3643" spans="1:32">
      <c r="A3643" s="99" t="s">
        <v>846</v>
      </c>
      <c r="B3643" s="93"/>
      <c r="C3643" s="21" t="s">
        <v>3</v>
      </c>
      <c r="D3643" s="12">
        <v>54</v>
      </c>
      <c r="E3643" s="12">
        <v>0</v>
      </c>
      <c r="F3643" s="12">
        <v>0</v>
      </c>
      <c r="G3643" s="12">
        <v>108</v>
      </c>
      <c r="H3643" s="12">
        <v>0</v>
      </c>
      <c r="I3643" s="13">
        <v>30</v>
      </c>
      <c r="J3643" s="13">
        <v>70</v>
      </c>
      <c r="K3643" s="13">
        <v>0</v>
      </c>
      <c r="L3643" s="13">
        <v>105</v>
      </c>
      <c r="M3643" s="13">
        <v>0</v>
      </c>
      <c r="N3643" s="14">
        <f>D3643*$D$11</f>
        <v>64.8</v>
      </c>
      <c r="O3643" s="14">
        <f>E3643*$E$11</f>
        <v>0</v>
      </c>
      <c r="P3643" s="14">
        <f>F3643*$F$11</f>
        <v>0</v>
      </c>
      <c r="Q3643" s="14">
        <f>G3643*$G$11</f>
        <v>140.4</v>
      </c>
      <c r="R3643" s="14">
        <f>H3643*$H$11</f>
        <v>0</v>
      </c>
      <c r="S3643" s="14">
        <f>(N3643/100)*(I3643*$I$11)+(N3643/100)*(J3643*$J$11)</f>
        <v>97.2</v>
      </c>
      <c r="T3643" s="14">
        <f>(O3643/100)*(K3643*$K$11)</f>
        <v>0</v>
      </c>
      <c r="U3643" s="14">
        <f>(P3643/100)*(K3643*$K$11)+(P3643/100)*(L3643*$L$11)</f>
        <v>0</v>
      </c>
      <c r="V3643" s="14">
        <f>(Q3643/100)*(L3643*$L$11)</f>
        <v>221.13000000000002</v>
      </c>
      <c r="W3643" s="14">
        <f>(R3643/100)*(K3643*$K$11)+(R3643/100)*(L3643*$L$11)</f>
        <v>0</v>
      </c>
      <c r="X3643" s="14">
        <f t="shared" si="1142"/>
        <v>162</v>
      </c>
      <c r="Y3643" s="14">
        <f t="shared" si="1143"/>
        <v>0</v>
      </c>
      <c r="Z3643" s="14">
        <f t="shared" si="1144"/>
        <v>0</v>
      </c>
      <c r="AA3643" s="14">
        <f t="shared" si="1145"/>
        <v>361.53000000000003</v>
      </c>
      <c r="AB3643" s="14">
        <f t="shared" si="1147"/>
        <v>0</v>
      </c>
      <c r="AC3643" s="15">
        <f t="shared" si="1146"/>
        <v>523.5</v>
      </c>
      <c r="AD3643" s="48">
        <f>(ROUND(AC3643-AC3635,1)/AC3635)</f>
        <v>0.29259259259259257</v>
      </c>
      <c r="AE3643" s="113"/>
      <c r="AF3643" s="60"/>
    </row>
    <row r="3644" spans="1:32">
      <c r="A3644" s="99" t="s">
        <v>847</v>
      </c>
      <c r="B3644" s="93"/>
      <c r="C3644" s="21" t="s">
        <v>4</v>
      </c>
      <c r="D3644" s="12">
        <v>54</v>
      </c>
      <c r="E3644" s="12">
        <v>0</v>
      </c>
      <c r="F3644" s="12">
        <v>0</v>
      </c>
      <c r="G3644" s="12">
        <v>0</v>
      </c>
      <c r="H3644" s="12">
        <v>108</v>
      </c>
      <c r="I3644" s="13">
        <v>30</v>
      </c>
      <c r="J3644" s="13">
        <v>70</v>
      </c>
      <c r="K3644" s="13">
        <v>52.5</v>
      </c>
      <c r="L3644" s="13">
        <v>52.5</v>
      </c>
      <c r="M3644" s="13">
        <v>0</v>
      </c>
      <c r="N3644" s="14">
        <f>D3644*$D$12</f>
        <v>64.8</v>
      </c>
      <c r="O3644" s="14">
        <f>E3644*$E$12</f>
        <v>0</v>
      </c>
      <c r="P3644" s="14">
        <f>F3644*$F$12</f>
        <v>0</v>
      </c>
      <c r="Q3644" s="14">
        <f>G3644*$G$12</f>
        <v>0</v>
      </c>
      <c r="R3644" s="14">
        <f>H3644*$H$12</f>
        <v>140.4</v>
      </c>
      <c r="S3644" s="14">
        <f>(N3644/100)*(I3644*$I$12)+(N3644/100)*(J3644*$J$12)</f>
        <v>97.2</v>
      </c>
      <c r="T3644" s="14">
        <f>(O3644/100)*(K3644*$K$12)</f>
        <v>0</v>
      </c>
      <c r="U3644" s="14">
        <f>(P3644/100)*(K3644*$K$12)+(P3644/100)*(L3644*$L$12)</f>
        <v>0</v>
      </c>
      <c r="V3644" s="14">
        <f>(Q3644/100)*(L3644*$L$12)</f>
        <v>0</v>
      </c>
      <c r="W3644" s="14">
        <f>(R3644/100)*(K3644*$K$12)+(R3644/100)*(L3644*$L$12)</f>
        <v>221.13000000000002</v>
      </c>
      <c r="X3644" s="14">
        <f t="shared" si="1142"/>
        <v>162</v>
      </c>
      <c r="Y3644" s="14">
        <f t="shared" si="1143"/>
        <v>0</v>
      </c>
      <c r="Z3644" s="14">
        <f t="shared" si="1144"/>
        <v>0</v>
      </c>
      <c r="AA3644" s="14">
        <f t="shared" si="1145"/>
        <v>0</v>
      </c>
      <c r="AB3644" s="14">
        <f t="shared" si="1147"/>
        <v>361.53000000000003</v>
      </c>
      <c r="AC3644" s="15">
        <f t="shared" si="1146"/>
        <v>523.5</v>
      </c>
      <c r="AD3644" s="48">
        <f>(ROUND(AC3644-AC3635,1)/AC3635)</f>
        <v>0.29259259259259257</v>
      </c>
      <c r="AE3644" s="113"/>
      <c r="AF3644" s="60"/>
    </row>
    <row r="3645" spans="1:32">
      <c r="A3645" s="99" t="s">
        <v>848</v>
      </c>
      <c r="B3645" s="93"/>
      <c r="C3645" s="21" t="s">
        <v>328</v>
      </c>
      <c r="D3645" s="12">
        <v>108</v>
      </c>
      <c r="E3645" s="12">
        <v>0</v>
      </c>
      <c r="F3645" s="12">
        <v>0</v>
      </c>
      <c r="G3645" s="12">
        <v>0</v>
      </c>
      <c r="H3645" s="12">
        <v>0</v>
      </c>
      <c r="I3645" s="13">
        <v>30</v>
      </c>
      <c r="J3645" s="13">
        <v>70</v>
      </c>
      <c r="K3645" s="13">
        <v>0</v>
      </c>
      <c r="L3645" s="13">
        <v>0</v>
      </c>
      <c r="M3645" s="13">
        <v>80</v>
      </c>
      <c r="N3645" s="14">
        <f>D3645*$D$13</f>
        <v>140.4</v>
      </c>
      <c r="O3645" s="14">
        <f>E3645*$E$13</f>
        <v>0</v>
      </c>
      <c r="P3645" s="14">
        <f>F3645*$F$13</f>
        <v>0</v>
      </c>
      <c r="Q3645" s="14">
        <f>G3645*$G$13</f>
        <v>0</v>
      </c>
      <c r="R3645" s="14">
        <f>H3645*$H$13</f>
        <v>0</v>
      </c>
      <c r="S3645" s="14">
        <f>(N3645/100)*(I3645*$I$14)+(N3645/100)*(J3645*$J$14)+(N3645/100)*(M3645*$M$14)</f>
        <v>379.08000000000004</v>
      </c>
      <c r="T3645" s="14">
        <f>(O3645/100)*(K3645*$K$13)+(O3645/100)*(M3645*$M$13)</f>
        <v>0</v>
      </c>
      <c r="U3645" s="14">
        <f>(P3645/100)*(K3645*$K$13)+(P3645/100)*(L3645*$L$13)+(P3645/100)*(M3645*$M$13)</f>
        <v>0</v>
      </c>
      <c r="V3645" s="14">
        <f>(Q3645/100)*(L3645*$L$13)+(Q3645/100)*(M3645*$M$13)</f>
        <v>0</v>
      </c>
      <c r="W3645" s="14">
        <f>(R3645/100)*(K3645*$K$13)+(R3645/100)*(L3645*$L$13)+(R3645/100)*(M3645*$M$13)</f>
        <v>0</v>
      </c>
      <c r="X3645" s="14">
        <f t="shared" si="1142"/>
        <v>519.48</v>
      </c>
      <c r="Y3645" s="14">
        <f t="shared" si="1143"/>
        <v>0</v>
      </c>
      <c r="Z3645" s="14">
        <f t="shared" si="1144"/>
        <v>0</v>
      </c>
      <c r="AA3645" s="14">
        <f t="shared" si="1145"/>
        <v>0</v>
      </c>
      <c r="AB3645" s="14">
        <f t="shared" si="1147"/>
        <v>0</v>
      </c>
      <c r="AC3645" s="15">
        <f t="shared" si="1146"/>
        <v>519.5</v>
      </c>
      <c r="AD3645" s="48">
        <f>(ROUND(AC3645-AC3635,1)/AC3635)</f>
        <v>0.28271604938271605</v>
      </c>
      <c r="AE3645" s="113"/>
      <c r="AF3645" s="60"/>
    </row>
    <row r="3646" spans="1:32">
      <c r="A3646" s="99" t="s">
        <v>849</v>
      </c>
      <c r="B3646" s="93"/>
      <c r="C3646" s="21" t="s">
        <v>329</v>
      </c>
      <c r="D3646" s="12">
        <v>108</v>
      </c>
      <c r="E3646" s="12">
        <v>0</v>
      </c>
      <c r="F3646" s="12">
        <v>0</v>
      </c>
      <c r="G3646" s="12">
        <v>0</v>
      </c>
      <c r="H3646" s="12">
        <v>0</v>
      </c>
      <c r="I3646" s="13">
        <v>30</v>
      </c>
      <c r="J3646" s="13">
        <v>70</v>
      </c>
      <c r="K3646" s="13">
        <v>80</v>
      </c>
      <c r="L3646" s="13">
        <v>0</v>
      </c>
      <c r="M3646" s="13">
        <v>0</v>
      </c>
      <c r="N3646" s="14">
        <f>D3646*$D$14</f>
        <v>140.4</v>
      </c>
      <c r="O3646" s="14">
        <f>E3646*$E$14</f>
        <v>0</v>
      </c>
      <c r="P3646" s="14">
        <f>F3646*$F$14</f>
        <v>0</v>
      </c>
      <c r="Q3646" s="14">
        <f>G3646*$G$14</f>
        <v>0</v>
      </c>
      <c r="R3646" s="14">
        <f>H3646*$H$14</f>
        <v>0</v>
      </c>
      <c r="S3646" s="14">
        <f>(N3646/100)*(I3646*$I$14)+(N3646/100)*(J3646*$J$14)+(N3646/100)*(K3646*$K$14)</f>
        <v>379.08000000000004</v>
      </c>
      <c r="T3646" s="14">
        <f>(O3646/100)*(K3646*$K$14)</f>
        <v>0</v>
      </c>
      <c r="U3646" s="14">
        <f>(P3646/100)*(K3646*$K$14)+(P3646/100)*(L3646*$L$14)</f>
        <v>0</v>
      </c>
      <c r="V3646" s="14">
        <f>(Q3646/100)*(L3646*$L$14)</f>
        <v>0</v>
      </c>
      <c r="W3646" s="14">
        <f>(R3646/100)*(K3646*$L$14)+(R3646/100)*(L3646*$M$14)</f>
        <v>0</v>
      </c>
      <c r="X3646" s="14">
        <f t="shared" si="1142"/>
        <v>519.48</v>
      </c>
      <c r="Y3646" s="14">
        <f t="shared" si="1143"/>
        <v>0</v>
      </c>
      <c r="Z3646" s="14">
        <f t="shared" si="1144"/>
        <v>0</v>
      </c>
      <c r="AA3646" s="14">
        <f t="shared" si="1145"/>
        <v>0</v>
      </c>
      <c r="AB3646" s="14">
        <f t="shared" si="1147"/>
        <v>0</v>
      </c>
      <c r="AC3646" s="15">
        <f t="shared" si="1146"/>
        <v>519.5</v>
      </c>
      <c r="AD3646" s="48">
        <f>(ROUND(AC3646-AC3635,1)/AC3635)</f>
        <v>0.28271604938271605</v>
      </c>
      <c r="AE3646" s="113"/>
      <c r="AF3646" s="60"/>
    </row>
    <row r="3647" spans="1:32">
      <c r="A3647" s="99"/>
      <c r="B3647" s="93"/>
      <c r="C3647" s="21" t="s">
        <v>330</v>
      </c>
      <c r="D3647" s="12">
        <v>108</v>
      </c>
      <c r="E3647" s="12">
        <v>0</v>
      </c>
      <c r="F3647" s="12">
        <v>0</v>
      </c>
      <c r="G3647" s="12">
        <v>0</v>
      </c>
      <c r="H3647" s="12">
        <v>0</v>
      </c>
      <c r="I3647" s="13">
        <v>30</v>
      </c>
      <c r="J3647" s="13">
        <v>70</v>
      </c>
      <c r="K3647" s="13">
        <v>0</v>
      </c>
      <c r="L3647" s="13">
        <v>80</v>
      </c>
      <c r="M3647" s="13">
        <v>0</v>
      </c>
      <c r="N3647" s="14">
        <f>D3647*$D$15</f>
        <v>140.4</v>
      </c>
      <c r="O3647" s="14">
        <f>E3647*$E$15</f>
        <v>0</v>
      </c>
      <c r="P3647" s="14">
        <f>F3647*$F$15</f>
        <v>0</v>
      </c>
      <c r="Q3647" s="14">
        <f>G3647*$G$15</f>
        <v>0</v>
      </c>
      <c r="R3647" s="14">
        <f>H3647*$H$15</f>
        <v>0</v>
      </c>
      <c r="S3647" s="14">
        <f>(N3647/100)*(I3647*$I$15)+(N3647/100)*(J3647*$J$15)+(N3647/100)*(L3647*$L$15)</f>
        <v>379.08000000000004</v>
      </c>
      <c r="T3647" s="14">
        <f>(O3647/100)*(K3647*$K$15)</f>
        <v>0</v>
      </c>
      <c r="U3647" s="14">
        <f>(P3647/100)*(K3647*$K$15)+(P3647/100)*(L3647*$L$15)</f>
        <v>0</v>
      </c>
      <c r="V3647" s="14">
        <f>(Q3647/100)*(L3647*$L$15)</f>
        <v>0</v>
      </c>
      <c r="W3647" s="14">
        <f>(R3647/100)*(K3647*$K$15)+(R3647/100)*(L3647*$L$15)</f>
        <v>0</v>
      </c>
      <c r="X3647" s="14">
        <f t="shared" si="1142"/>
        <v>519.48</v>
      </c>
      <c r="Y3647" s="14">
        <f t="shared" si="1143"/>
        <v>0</v>
      </c>
      <c r="Z3647" s="14">
        <f t="shared" si="1144"/>
        <v>0</v>
      </c>
      <c r="AA3647" s="14">
        <f t="shared" si="1145"/>
        <v>0</v>
      </c>
      <c r="AB3647" s="14">
        <f t="shared" si="1147"/>
        <v>0</v>
      </c>
      <c r="AC3647" s="15">
        <f t="shared" si="1146"/>
        <v>519.5</v>
      </c>
      <c r="AD3647" s="48">
        <f>(ROUND(AC3647-AC3635,1)/AC3635)</f>
        <v>0.28271604938271605</v>
      </c>
      <c r="AE3647" s="113"/>
      <c r="AF3647" s="60"/>
    </row>
    <row r="3648" spans="1:32">
      <c r="A3648" s="99"/>
      <c r="B3648" s="93"/>
      <c r="C3648" s="21" t="s">
        <v>326</v>
      </c>
      <c r="D3648" s="12">
        <v>108</v>
      </c>
      <c r="E3648" s="12">
        <v>0</v>
      </c>
      <c r="F3648" s="12">
        <v>0</v>
      </c>
      <c r="G3648" s="12">
        <v>0</v>
      </c>
      <c r="H3648" s="12">
        <v>0</v>
      </c>
      <c r="I3648" s="13">
        <v>30</v>
      </c>
      <c r="J3648" s="13">
        <v>98</v>
      </c>
      <c r="K3648" s="13">
        <v>0</v>
      </c>
      <c r="L3648" s="13">
        <v>0</v>
      </c>
      <c r="M3648" s="13">
        <v>0</v>
      </c>
      <c r="N3648" s="14">
        <f>D3648*$D$16</f>
        <v>140.4</v>
      </c>
      <c r="O3648" s="14">
        <f>E3648*$E$16</f>
        <v>0</v>
      </c>
      <c r="P3648" s="14">
        <f>F3648*$F$16</f>
        <v>0</v>
      </c>
      <c r="Q3648" s="14">
        <f>G3648*$G$16</f>
        <v>0</v>
      </c>
      <c r="R3648" s="14">
        <f>H3648*$H$16</f>
        <v>0</v>
      </c>
      <c r="S3648" s="14">
        <f>(N3648/100)*(I3648*$I$16)+(N3648/100)*(J3648*$J$16)</f>
        <v>358.58159999999998</v>
      </c>
      <c r="T3648" s="14">
        <f>(O3648/100)*(K3648*$K$16)</f>
        <v>0</v>
      </c>
      <c r="U3648" s="14">
        <f>(P3648/100)*(K3648*$K$16)+(P3648/100)*(L3648*$L$16)</f>
        <v>0</v>
      </c>
      <c r="V3648" s="14">
        <f>(Q3648/100)*(L3648*$L$16)</f>
        <v>0</v>
      </c>
      <c r="W3648" s="14">
        <f>(R3648/100)*(K3648*$K$16)+(R3648/100)*(L3648*$L$16)</f>
        <v>0</v>
      </c>
      <c r="X3648" s="14">
        <f t="shared" si="1142"/>
        <v>498.98159999999996</v>
      </c>
      <c r="Y3648" s="14">
        <f t="shared" si="1143"/>
        <v>0</v>
      </c>
      <c r="Z3648" s="14">
        <f t="shared" si="1144"/>
        <v>0</v>
      </c>
      <c r="AA3648" s="14">
        <f t="shared" si="1145"/>
        <v>0</v>
      </c>
      <c r="AB3648" s="14">
        <f t="shared" si="1147"/>
        <v>0</v>
      </c>
      <c r="AC3648" s="15">
        <f t="shared" si="1146"/>
        <v>499</v>
      </c>
      <c r="AD3648" s="48">
        <f>(ROUND(AC3648-AC3635,1)/AC3635)</f>
        <v>0.23209876543209876</v>
      </c>
      <c r="AE3648" s="113"/>
      <c r="AF3648" s="60"/>
    </row>
    <row r="3649" spans="1:32">
      <c r="A3649" s="99"/>
      <c r="B3649" s="93"/>
      <c r="C3649" s="21" t="s">
        <v>327</v>
      </c>
      <c r="D3649" s="12">
        <v>108</v>
      </c>
      <c r="E3649" s="12">
        <v>0</v>
      </c>
      <c r="F3649" s="12">
        <v>0</v>
      </c>
      <c r="G3649" s="12">
        <v>0</v>
      </c>
      <c r="H3649" s="12">
        <v>0</v>
      </c>
      <c r="I3649" s="13">
        <v>68</v>
      </c>
      <c r="J3649" s="13">
        <v>70</v>
      </c>
      <c r="K3649" s="13">
        <v>0</v>
      </c>
      <c r="L3649" s="13">
        <v>0</v>
      </c>
      <c r="M3649" s="13">
        <v>0</v>
      </c>
      <c r="N3649" s="14">
        <f>D3649*$D$17</f>
        <v>140.4</v>
      </c>
      <c r="O3649" s="14">
        <f>E3649*$E$17</f>
        <v>0</v>
      </c>
      <c r="P3649" s="14">
        <f>F3649*$F$17</f>
        <v>0</v>
      </c>
      <c r="Q3649" s="14">
        <f>G3649*$G$17</f>
        <v>0</v>
      </c>
      <c r="R3649" s="14">
        <f>H3649*$H$17</f>
        <v>0</v>
      </c>
      <c r="S3649" s="14">
        <f>(N3649/100)*(I3649*$I$17)+(N3649/100)*(J3649*$J$17)</f>
        <v>317.86560000000003</v>
      </c>
      <c r="T3649" s="14">
        <f>(O3649/100)*(K3649*$K$17)</f>
        <v>0</v>
      </c>
      <c r="U3649" s="14">
        <f>(P3649/100)*(K3649*$K$17)+(P3649/100)*(L3649*$L$17)</f>
        <v>0</v>
      </c>
      <c r="V3649" s="14">
        <f>(Q3649/100)*(L3649*$L$17)</f>
        <v>0</v>
      </c>
      <c r="W3649" s="14">
        <f>(R3649/100)*(K3649*$K$17)+(R3649/100)*(L3649*$L$17)</f>
        <v>0</v>
      </c>
      <c r="X3649" s="14">
        <f t="shared" si="1142"/>
        <v>458.26560000000006</v>
      </c>
      <c r="Y3649" s="14">
        <f t="shared" si="1143"/>
        <v>0</v>
      </c>
      <c r="Z3649" s="14">
        <f t="shared" si="1144"/>
        <v>0</v>
      </c>
      <c r="AA3649" s="14">
        <f t="shared" si="1145"/>
        <v>0</v>
      </c>
      <c r="AB3649" s="14">
        <f t="shared" si="1147"/>
        <v>0</v>
      </c>
      <c r="AC3649" s="15">
        <f t="shared" si="1146"/>
        <v>458.3</v>
      </c>
      <c r="AD3649" s="48">
        <f>(ROUND(AC3649-AC3635,1)/AC3635)</f>
        <v>0.13160493827160494</v>
      </c>
      <c r="AE3649" s="113"/>
      <c r="AF3649" s="60"/>
    </row>
    <row r="3650" spans="1:32">
      <c r="A3650" s="106" t="s">
        <v>0</v>
      </c>
      <c r="B3650" s="90" t="s">
        <v>546</v>
      </c>
      <c r="C3650" s="50" t="s">
        <v>242</v>
      </c>
      <c r="D3650" s="11">
        <v>116</v>
      </c>
      <c r="E3650" s="11">
        <v>0</v>
      </c>
      <c r="F3650" s="11">
        <v>0</v>
      </c>
      <c r="G3650" s="11">
        <v>0</v>
      </c>
      <c r="H3650" s="11">
        <v>0</v>
      </c>
      <c r="I3650" s="51">
        <v>10</v>
      </c>
      <c r="J3650" s="51">
        <v>40</v>
      </c>
      <c r="K3650" s="51">
        <v>50</v>
      </c>
      <c r="L3650" s="51">
        <v>0</v>
      </c>
      <c r="M3650" s="51">
        <v>0</v>
      </c>
      <c r="N3650" s="52">
        <f>D3650*$D$3</f>
        <v>174</v>
      </c>
      <c r="O3650" s="52">
        <f>E3650*$E$3</f>
        <v>0</v>
      </c>
      <c r="P3650" s="52">
        <f>F3650*$F$3</f>
        <v>0</v>
      </c>
      <c r="Q3650" s="52">
        <f>G3650*$G$3</f>
        <v>0</v>
      </c>
      <c r="R3650" s="52">
        <f>H3650*$H$3</f>
        <v>0</v>
      </c>
      <c r="S3650" s="52">
        <f>(N3650/100)*(I3650*$I$3)+(N3650/100)*(J3650*$J$3)+(N3650/100)*(K3650*$L$3)</f>
        <v>261</v>
      </c>
      <c r="T3650" s="52">
        <f>(O3650/100)*(K3650*$K$3)</f>
        <v>0</v>
      </c>
      <c r="U3650" s="52">
        <f>(P3650/100)*(K3650*$K$3)+(P3650/100)*(L3650*$L$3)</f>
        <v>0</v>
      </c>
      <c r="V3650" s="52">
        <f>(Q3650/100)*(L3650*$L$3)</f>
        <v>0</v>
      </c>
      <c r="W3650" s="52">
        <f>(R3650/100)*(K3650*$K$3)+(R3650/100)*(L3650*$L$3)</f>
        <v>0</v>
      </c>
      <c r="X3650" s="52">
        <f t="shared" ref="X3650:AB3652" si="1148">N3650+S3650</f>
        <v>435</v>
      </c>
      <c r="Y3650" s="52">
        <f t="shared" si="1148"/>
        <v>0</v>
      </c>
      <c r="Z3650" s="52">
        <f t="shared" si="1148"/>
        <v>0</v>
      </c>
      <c r="AA3650" s="52">
        <f t="shared" si="1148"/>
        <v>0</v>
      </c>
      <c r="AB3650" s="52">
        <f t="shared" si="1148"/>
        <v>0</v>
      </c>
      <c r="AC3650" s="53">
        <f>ROUND(X3650+Y3650+Z3650+AA3650+AB3650,1)</f>
        <v>435</v>
      </c>
      <c r="AD3650" s="58" t="s">
        <v>329</v>
      </c>
      <c r="AE3650" s="113"/>
      <c r="AF3650" s="60"/>
    </row>
    <row r="3651" spans="1:32">
      <c r="A3651" s="99" t="s">
        <v>815</v>
      </c>
      <c r="B3651" s="91">
        <v>10</v>
      </c>
      <c r="C3651" s="21" t="s">
        <v>325</v>
      </c>
      <c r="D3651" s="12">
        <v>116</v>
      </c>
      <c r="E3651" s="12">
        <v>0</v>
      </c>
      <c r="F3651" s="12">
        <v>0</v>
      </c>
      <c r="G3651" s="12">
        <v>0</v>
      </c>
      <c r="H3651" s="12">
        <v>0</v>
      </c>
      <c r="I3651" s="13">
        <v>30</v>
      </c>
      <c r="J3651" s="13">
        <v>61</v>
      </c>
      <c r="K3651" s="13">
        <v>50</v>
      </c>
      <c r="L3651" s="13">
        <v>0</v>
      </c>
      <c r="M3651" s="13">
        <v>0</v>
      </c>
      <c r="N3651" s="14">
        <f>D3651*$D$4</f>
        <v>150.80000000000001</v>
      </c>
      <c r="O3651" s="14">
        <f>E3651*$E$4</f>
        <v>0</v>
      </c>
      <c r="P3651" s="14">
        <f>F3651*$F$4</f>
        <v>0</v>
      </c>
      <c r="Q3651" s="14">
        <f>G3651*$G$4</f>
        <v>0</v>
      </c>
      <c r="R3651" s="14">
        <f>H3651*$H$4</f>
        <v>0</v>
      </c>
      <c r="S3651" s="14">
        <f>(N3651/100)*(I3651*$I$4)+(N3651/100)*(J3651*$J$4)+(N3651/100)*(K3651*$L$4)</f>
        <v>360.11040000000003</v>
      </c>
      <c r="T3651" s="14">
        <f>(O3651/100)*(K3651*$K$4)</f>
        <v>0</v>
      </c>
      <c r="U3651" s="14">
        <f>(P3651/100)*(K3651*$K$4)+(P3651/100)*(L3651*$L$4)</f>
        <v>0</v>
      </c>
      <c r="V3651" s="14">
        <f>(Q3651/100)*(L3651*$L$4)</f>
        <v>0</v>
      </c>
      <c r="W3651" s="14">
        <f>(R3651/100)*(K3651*$K$4)+(R3651/100)*(L3651*$L$4)</f>
        <v>0</v>
      </c>
      <c r="X3651" s="14">
        <f t="shared" si="1148"/>
        <v>510.91040000000004</v>
      </c>
      <c r="Y3651" s="14">
        <f t="shared" si="1148"/>
        <v>0</v>
      </c>
      <c r="Z3651" s="14">
        <f t="shared" si="1148"/>
        <v>0</v>
      </c>
      <c r="AA3651" s="14">
        <f t="shared" si="1148"/>
        <v>0</v>
      </c>
      <c r="AB3651" s="14">
        <f t="shared" si="1148"/>
        <v>0</v>
      </c>
      <c r="AC3651" s="15">
        <f>ROUND(X3651+Y3651+Z3651+AA3651+AB3651,1)</f>
        <v>510.9</v>
      </c>
      <c r="AD3651" s="48">
        <f>(ROUND(AC3651-AC3650,1)/AC3650)</f>
        <v>0.17448275862068968</v>
      </c>
      <c r="AE3651" s="113"/>
      <c r="AF3651" s="60"/>
    </row>
    <row r="3652" spans="1:32">
      <c r="A3652" s="99" t="s">
        <v>816</v>
      </c>
      <c r="B3652" s="91">
        <v>16</v>
      </c>
      <c r="C3652" s="21" t="s">
        <v>850</v>
      </c>
      <c r="D3652" s="12">
        <v>116</v>
      </c>
      <c r="E3652" s="12">
        <v>0</v>
      </c>
      <c r="F3652" s="12">
        <v>0</v>
      </c>
      <c r="G3652" s="12">
        <v>0</v>
      </c>
      <c r="H3652" s="12">
        <v>0</v>
      </c>
      <c r="I3652" s="13">
        <v>10</v>
      </c>
      <c r="J3652" s="13">
        <v>40</v>
      </c>
      <c r="K3652" s="13">
        <v>50</v>
      </c>
      <c r="L3652" s="13">
        <v>0</v>
      </c>
      <c r="M3652" s="13">
        <v>0</v>
      </c>
      <c r="N3652" s="14">
        <f>D3652*$D$5</f>
        <v>162.39999999999998</v>
      </c>
      <c r="O3652" s="14">
        <f>E3652*$E$5</f>
        <v>0</v>
      </c>
      <c r="P3652" s="14">
        <f>F3652*$F$5</f>
        <v>0</v>
      </c>
      <c r="Q3652" s="14">
        <f>G3652*$G$5</f>
        <v>0</v>
      </c>
      <c r="R3652" s="14">
        <f>H3652*$H$5</f>
        <v>0</v>
      </c>
      <c r="S3652" s="14">
        <f>(N3652/100)*(I3652*$I$5)+(N3652/100)*(J3652*$J$5)+(N3652/100)*(K3652*$L$5)</f>
        <v>243.59999999999997</v>
      </c>
      <c r="T3652" s="14">
        <f>(O3652/100)*(K3652*$K$5)</f>
        <v>0</v>
      </c>
      <c r="U3652" s="14">
        <f>(P3652/100)*(K3652*$K$5)+(P3652/100)*(L3652*$L$5)</f>
        <v>0</v>
      </c>
      <c r="V3652" s="14">
        <f>(Q3652/100)*(L3652*$L$5)</f>
        <v>0</v>
      </c>
      <c r="W3652" s="14">
        <f>(R3652/100)*(K3652*$K$5)+(R3652/100)*(L3652*$L$5)</f>
        <v>0</v>
      </c>
      <c r="X3652" s="14">
        <f t="shared" si="1148"/>
        <v>405.99999999999994</v>
      </c>
      <c r="Y3652" s="14">
        <f t="shared" si="1148"/>
        <v>0</v>
      </c>
      <c r="Z3652" s="14">
        <f t="shared" si="1148"/>
        <v>0</v>
      </c>
      <c r="AA3652" s="14">
        <f t="shared" si="1148"/>
        <v>0</v>
      </c>
      <c r="AB3652" s="14">
        <f t="shared" si="1148"/>
        <v>0</v>
      </c>
      <c r="AC3652" s="15">
        <f t="shared" ref="AC3652:AC3664" si="1149">ROUND(X3652+Y3652+Z3652+AA3652+AB3652,1)</f>
        <v>406</v>
      </c>
      <c r="AD3652" s="48">
        <f>(ROUND(AC3652-AC3650,1)/AC3650)</f>
        <v>-6.6666666666666666E-2</v>
      </c>
      <c r="AE3652" s="113" t="s">
        <v>814</v>
      </c>
      <c r="AF3652" s="60"/>
    </row>
    <row r="3653" spans="1:32">
      <c r="A3653" s="99" t="s">
        <v>817</v>
      </c>
      <c r="B3653" s="91">
        <v>0</v>
      </c>
      <c r="C3653" s="21" t="s">
        <v>338</v>
      </c>
      <c r="D3653" s="12">
        <v>116</v>
      </c>
      <c r="E3653" s="12">
        <v>0</v>
      </c>
      <c r="F3653" s="12">
        <v>0</v>
      </c>
      <c r="G3653" s="12">
        <v>0</v>
      </c>
      <c r="H3653" s="12">
        <v>0</v>
      </c>
      <c r="I3653" s="13">
        <v>10</v>
      </c>
      <c r="J3653" s="13">
        <v>40</v>
      </c>
      <c r="K3653" s="13">
        <v>50</v>
      </c>
      <c r="L3653" s="13">
        <v>0</v>
      </c>
      <c r="M3653" s="13">
        <v>0</v>
      </c>
      <c r="N3653" s="14">
        <f>D3653*$D$6</f>
        <v>162.39999999999998</v>
      </c>
      <c r="O3653" s="14">
        <f>E3653*$E$6</f>
        <v>0</v>
      </c>
      <c r="P3653" s="14">
        <f>F3653*$F$6</f>
        <v>0</v>
      </c>
      <c r="Q3653" s="14">
        <f>G3653*$G$6</f>
        <v>0</v>
      </c>
      <c r="R3653" s="14">
        <f>H3653*$H$6</f>
        <v>0</v>
      </c>
      <c r="S3653" s="14">
        <f>(N3653/100)*(I3653*$I$6)+(N3653/100)*(J3653*$J$6)+(N3653/100)*(K3653*$L$6)</f>
        <v>243.59999999999997</v>
      </c>
      <c r="T3653" s="14">
        <f>(O3653/100)*(K3653*$K$6)</f>
        <v>0</v>
      </c>
      <c r="U3653" s="14">
        <f>(P3653/100)*(K3653*$K$6)+(P3653/100)*(L3653*$L$6)</f>
        <v>0</v>
      </c>
      <c r="V3653" s="14">
        <f>(Q3653/100)*(L3653*$L$6)</f>
        <v>0</v>
      </c>
      <c r="W3653" s="14">
        <f>(R3653/100)*(K3653*$K$6)+(R3653/100)*(L3653*$L$6)</f>
        <v>0</v>
      </c>
      <c r="X3653" s="14">
        <f t="shared" ref="X3653:X3664" si="1150">N3653+S3653</f>
        <v>405.99999999999994</v>
      </c>
      <c r="Y3653" s="14">
        <f t="shared" ref="Y3653:Y3664" si="1151">O3653+T3653</f>
        <v>0</v>
      </c>
      <c r="Z3653" s="14">
        <f t="shared" ref="Z3653:Z3664" si="1152">P3653+U3653</f>
        <v>0</v>
      </c>
      <c r="AA3653" s="14">
        <f t="shared" ref="AA3653:AA3664" si="1153">Q3653+V3653</f>
        <v>0</v>
      </c>
      <c r="AB3653" s="14">
        <f t="shared" ref="AB3653:AB3664" si="1154">R3653+W3653</f>
        <v>0</v>
      </c>
      <c r="AC3653" s="15">
        <f t="shared" si="1149"/>
        <v>406</v>
      </c>
      <c r="AD3653" s="48">
        <f>(ROUND(AC3653-AC3650,1)/AC3650)</f>
        <v>-6.6666666666666666E-2</v>
      </c>
      <c r="AE3653" s="113"/>
      <c r="AF3653" s="60"/>
    </row>
    <row r="3654" spans="1:32">
      <c r="A3654" s="99" t="s">
        <v>818</v>
      </c>
      <c r="B3654" s="91">
        <v>0</v>
      </c>
      <c r="C3654" s="21" t="s">
        <v>339</v>
      </c>
      <c r="D3654" s="12">
        <v>116</v>
      </c>
      <c r="E3654" s="12">
        <v>0</v>
      </c>
      <c r="F3654" s="12">
        <v>0</v>
      </c>
      <c r="G3654" s="12">
        <v>0</v>
      </c>
      <c r="H3654" s="12">
        <v>0</v>
      </c>
      <c r="I3654" s="13">
        <v>10</v>
      </c>
      <c r="J3654" s="13">
        <v>40</v>
      </c>
      <c r="K3654" s="13">
        <v>50</v>
      </c>
      <c r="L3654" s="13">
        <v>0</v>
      </c>
      <c r="M3654" s="13">
        <v>0</v>
      </c>
      <c r="N3654" s="14">
        <f>D3654*$D$7</f>
        <v>162.39999999999998</v>
      </c>
      <c r="O3654" s="14">
        <f>E3654*$E$7</f>
        <v>0</v>
      </c>
      <c r="P3654" s="14">
        <f>F3654*$F$7</f>
        <v>0</v>
      </c>
      <c r="Q3654" s="14">
        <f>G3654*$G$7</f>
        <v>0</v>
      </c>
      <c r="R3654" s="14">
        <f>H3654*$H$7</f>
        <v>0</v>
      </c>
      <c r="S3654" s="14">
        <f>(N3654/100)*(I3654*$I$7)+(N3654/100)*(J3654*$J$7)+(N3654/100)*(K3654*$L$7)</f>
        <v>243.59999999999997</v>
      </c>
      <c r="T3654" s="14">
        <f>(O3654/100)*(K3654*$K$7)</f>
        <v>0</v>
      </c>
      <c r="U3654" s="14">
        <f>(P3654/100)*(K3654*$K$7)+(P3654/100)*(L3654*$L$7)</f>
        <v>0</v>
      </c>
      <c r="V3654" s="14">
        <f>(Q3654/100)*(L3654*$L$7)</f>
        <v>0</v>
      </c>
      <c r="W3654" s="14">
        <f>(R3654/100)*(K3654*$K$7)+(R3654/100)*(L3654*$L$7)</f>
        <v>0</v>
      </c>
      <c r="X3654" s="14">
        <f t="shared" si="1150"/>
        <v>405.99999999999994</v>
      </c>
      <c r="Y3654" s="14">
        <f t="shared" si="1151"/>
        <v>0</v>
      </c>
      <c r="Z3654" s="14">
        <f t="shared" si="1152"/>
        <v>0</v>
      </c>
      <c r="AA3654" s="14">
        <f t="shared" si="1153"/>
        <v>0</v>
      </c>
      <c r="AB3654" s="14">
        <f t="shared" si="1154"/>
        <v>0</v>
      </c>
      <c r="AC3654" s="15">
        <f t="shared" si="1149"/>
        <v>406</v>
      </c>
      <c r="AD3654" s="48">
        <f>(ROUND(AC3654-AC3650,1)/AC3650)</f>
        <v>-6.6666666666666666E-2</v>
      </c>
      <c r="AE3654" s="113"/>
      <c r="AF3654" s="60"/>
    </row>
    <row r="3655" spans="1:32">
      <c r="A3655" s="99" t="s">
        <v>667</v>
      </c>
      <c r="B3655" s="91"/>
      <c r="C3655" s="21" t="s">
        <v>340</v>
      </c>
      <c r="D3655" s="12">
        <v>116</v>
      </c>
      <c r="E3655" s="12">
        <v>0</v>
      </c>
      <c r="F3655" s="12">
        <v>0</v>
      </c>
      <c r="G3655" s="12">
        <v>0</v>
      </c>
      <c r="H3655" s="12">
        <v>0</v>
      </c>
      <c r="I3655" s="13">
        <v>10</v>
      </c>
      <c r="J3655" s="13">
        <v>40</v>
      </c>
      <c r="K3655" s="13">
        <v>50</v>
      </c>
      <c r="L3655" s="13">
        <v>0</v>
      </c>
      <c r="M3655" s="13">
        <v>0</v>
      </c>
      <c r="N3655" s="14">
        <f>D3655*$D$8</f>
        <v>162.39999999999998</v>
      </c>
      <c r="O3655" s="14">
        <f>E3655*$E$8</f>
        <v>0</v>
      </c>
      <c r="P3655" s="14">
        <f>F3655*$F$8</f>
        <v>0</v>
      </c>
      <c r="Q3655" s="14">
        <f>G3655*$G$8</f>
        <v>0</v>
      </c>
      <c r="R3655" s="14">
        <f>H3655*$H$8</f>
        <v>0</v>
      </c>
      <c r="S3655" s="14">
        <f>(N3655/100)*(I3655*$I$8)+(N3655/100)*(J3655*$J$8)+(N3655/100)*(K3655*$L$8)</f>
        <v>243.59999999999997</v>
      </c>
      <c r="T3655" s="14">
        <f>(O3655/100)*(K3655*$K$8)</f>
        <v>0</v>
      </c>
      <c r="U3655" s="14">
        <f>(P3655/100)*(K3655*$K$8)+(P3655/100)*(L3655*$L$8)</f>
        <v>0</v>
      </c>
      <c r="V3655" s="14">
        <f>(Q3655/100)*(L3655*$L$8)</f>
        <v>0</v>
      </c>
      <c r="W3655" s="14">
        <f>(R3655/100)*(K3655*$K$8)+(R3655/100)*(L3655*$L$8)</f>
        <v>0</v>
      </c>
      <c r="X3655" s="14">
        <f t="shared" si="1150"/>
        <v>405.99999999999994</v>
      </c>
      <c r="Y3655" s="14">
        <f t="shared" si="1151"/>
        <v>0</v>
      </c>
      <c r="Z3655" s="14">
        <f t="shared" si="1152"/>
        <v>0</v>
      </c>
      <c r="AA3655" s="14">
        <f t="shared" si="1153"/>
        <v>0</v>
      </c>
      <c r="AB3655" s="14">
        <f t="shared" si="1154"/>
        <v>0</v>
      </c>
      <c r="AC3655" s="15">
        <f t="shared" si="1149"/>
        <v>406</v>
      </c>
      <c r="AD3655" s="48">
        <f>(ROUND(AC3655-AC3650,1)/AC3650)</f>
        <v>-6.6666666666666666E-2</v>
      </c>
      <c r="AE3655" s="113"/>
      <c r="AF3655" s="60"/>
    </row>
    <row r="3656" spans="1:32">
      <c r="A3656" s="99" t="s">
        <v>606</v>
      </c>
      <c r="B3656" s="91"/>
      <c r="C3656" s="21" t="s">
        <v>1</v>
      </c>
      <c r="D3656" s="12">
        <v>58</v>
      </c>
      <c r="E3656" s="12">
        <v>116</v>
      </c>
      <c r="F3656" s="12">
        <v>0</v>
      </c>
      <c r="G3656" s="12">
        <v>0</v>
      </c>
      <c r="H3656" s="12">
        <v>0</v>
      </c>
      <c r="I3656" s="13">
        <v>10</v>
      </c>
      <c r="J3656" s="13">
        <v>40</v>
      </c>
      <c r="K3656" s="13">
        <v>89</v>
      </c>
      <c r="L3656" s="13">
        <v>0</v>
      </c>
      <c r="M3656" s="13">
        <v>0</v>
      </c>
      <c r="N3656" s="14">
        <f>D3656*$D$9</f>
        <v>69.599999999999994</v>
      </c>
      <c r="O3656" s="14">
        <f>E3656*$E$9</f>
        <v>150.80000000000001</v>
      </c>
      <c r="P3656" s="14">
        <f>F3656*$F$9</f>
        <v>0</v>
      </c>
      <c r="Q3656" s="14">
        <f>G3656*$G$9</f>
        <v>0</v>
      </c>
      <c r="R3656" s="14">
        <f>H3656*$H$9</f>
        <v>0</v>
      </c>
      <c r="S3656" s="14">
        <f>(N3656/100)*(I3656*$I$9)+(N3656/100)*(J3656*$J$9)+(N3656/100)*(K3656*$L$9)</f>
        <v>145.11599999999999</v>
      </c>
      <c r="T3656" s="14">
        <f>(O3656/100)*(K3656*$K$9)</f>
        <v>201.31800000000001</v>
      </c>
      <c r="U3656" s="14">
        <f>(P3656/100)*(K3656*$K$9)+(P3656/100)*(L3656*$L$9)</f>
        <v>0</v>
      </c>
      <c r="V3656" s="14">
        <f>(Q3656/100)*(L3656*$L$9)</f>
        <v>0</v>
      </c>
      <c r="W3656" s="14">
        <f>(R3656/100)*(K3656*$K$9)+(R3656/100)*(L3656*$L$9)</f>
        <v>0</v>
      </c>
      <c r="X3656" s="14">
        <f t="shared" si="1150"/>
        <v>214.71599999999998</v>
      </c>
      <c r="Y3656" s="14">
        <f t="shared" si="1151"/>
        <v>352.11800000000005</v>
      </c>
      <c r="Z3656" s="14">
        <f t="shared" si="1152"/>
        <v>0</v>
      </c>
      <c r="AA3656" s="14">
        <f t="shared" si="1153"/>
        <v>0</v>
      </c>
      <c r="AB3656" s="14">
        <f t="shared" si="1154"/>
        <v>0</v>
      </c>
      <c r="AC3656" s="15">
        <f t="shared" si="1149"/>
        <v>566.79999999999995</v>
      </c>
      <c r="AD3656" s="48">
        <f>(ROUND(AC3656-AC3650,1)/AC3650)</f>
        <v>0.30298850574712644</v>
      </c>
      <c r="AE3656" s="113"/>
      <c r="AF3656" s="60"/>
    </row>
    <row r="3657" spans="1:32">
      <c r="A3657" s="99" t="s">
        <v>845</v>
      </c>
      <c r="B3657" s="91"/>
      <c r="C3657" s="21" t="s">
        <v>2</v>
      </c>
      <c r="D3657" s="12">
        <v>58</v>
      </c>
      <c r="E3657" s="12">
        <v>0</v>
      </c>
      <c r="F3657" s="12">
        <v>116</v>
      </c>
      <c r="G3657" s="12">
        <v>0</v>
      </c>
      <c r="H3657" s="12">
        <v>0</v>
      </c>
      <c r="I3657" s="13">
        <v>10</v>
      </c>
      <c r="J3657" s="13">
        <v>40</v>
      </c>
      <c r="K3657" s="13">
        <v>52.5</v>
      </c>
      <c r="L3657" s="13">
        <v>52.5</v>
      </c>
      <c r="M3657" s="13">
        <v>0</v>
      </c>
      <c r="N3657" s="14">
        <f>D3657*$D$10</f>
        <v>69.599999999999994</v>
      </c>
      <c r="O3657" s="14">
        <f>E3657*$E$10</f>
        <v>0</v>
      </c>
      <c r="P3657" s="14">
        <f>F3657*$F$10</f>
        <v>150.80000000000001</v>
      </c>
      <c r="Q3657" s="14">
        <f>G3657*$G$10</f>
        <v>0</v>
      </c>
      <c r="R3657" s="14">
        <f>H3657*$H$10</f>
        <v>0</v>
      </c>
      <c r="S3657" s="14">
        <f>(N3657/100)*(I3657*$I$10)+(N3657/100)*(J3657*$J$10)+(N3657/100)*(K3657*$L$10)</f>
        <v>107.00999999999999</v>
      </c>
      <c r="T3657" s="14">
        <f>(O3657/100)*(K3657*$J$10)</f>
        <v>0</v>
      </c>
      <c r="U3657" s="14">
        <f>(P3657/100)*(K3657*$K$10)+(P3657/100)*(L3657*$L$10)</f>
        <v>237.51</v>
      </c>
      <c r="V3657" s="14">
        <f>(Q3657/100)*(L3657*$L$10)</f>
        <v>0</v>
      </c>
      <c r="W3657" s="14">
        <f>(R3657/100)*(K3657*$K$10)+(R3657/100)*(L3657*$L$10)</f>
        <v>0</v>
      </c>
      <c r="X3657" s="14">
        <f t="shared" si="1150"/>
        <v>176.60999999999999</v>
      </c>
      <c r="Y3657" s="14">
        <f t="shared" si="1151"/>
        <v>0</v>
      </c>
      <c r="Z3657" s="14">
        <f t="shared" si="1152"/>
        <v>388.31</v>
      </c>
      <c r="AA3657" s="14">
        <f t="shared" si="1153"/>
        <v>0</v>
      </c>
      <c r="AB3657" s="14">
        <f t="shared" si="1154"/>
        <v>0</v>
      </c>
      <c r="AC3657" s="15">
        <f t="shared" si="1149"/>
        <v>564.9</v>
      </c>
      <c r="AD3657" s="48">
        <f>(ROUND(AC3657-AC3650,1)/AC3650)</f>
        <v>0.29862068965517241</v>
      </c>
      <c r="AE3657" s="113"/>
      <c r="AF3657" s="60"/>
    </row>
    <row r="3658" spans="1:32">
      <c r="A3658" s="99" t="s">
        <v>846</v>
      </c>
      <c r="B3658" s="91"/>
      <c r="C3658" s="21" t="s">
        <v>3</v>
      </c>
      <c r="D3658" s="12">
        <v>58</v>
      </c>
      <c r="E3658" s="12">
        <v>0</v>
      </c>
      <c r="F3658" s="12">
        <v>0</v>
      </c>
      <c r="G3658" s="12">
        <v>116</v>
      </c>
      <c r="H3658" s="12">
        <v>0</v>
      </c>
      <c r="I3658" s="13">
        <v>10</v>
      </c>
      <c r="J3658" s="13">
        <v>40</v>
      </c>
      <c r="K3658" s="13">
        <v>0</v>
      </c>
      <c r="L3658" s="13">
        <v>128</v>
      </c>
      <c r="M3658" s="13">
        <v>0</v>
      </c>
      <c r="N3658" s="14">
        <f>D3658*$D$11</f>
        <v>69.599999999999994</v>
      </c>
      <c r="O3658" s="14">
        <f>E3658*$E$11</f>
        <v>0</v>
      </c>
      <c r="P3658" s="14">
        <f>F3658*$F$11</f>
        <v>0</v>
      </c>
      <c r="Q3658" s="14">
        <f>G3658*$G$11</f>
        <v>150.80000000000001</v>
      </c>
      <c r="R3658" s="14">
        <f>H3658*$H$11</f>
        <v>0</v>
      </c>
      <c r="S3658" s="14">
        <f>(N3658/100)*(I3658*$I$11)+(N3658/100)*(J3658*$J$11)+(N3658/100)*(K3658*$L$11)</f>
        <v>52.199999999999996</v>
      </c>
      <c r="T3658" s="14">
        <f>(O3658/100)*(K3658*$K$11)</f>
        <v>0</v>
      </c>
      <c r="U3658" s="14">
        <f>(P3658/100)*(K3658*$K$11)+(P3658/100)*(L3658*$L$11)</f>
        <v>0</v>
      </c>
      <c r="V3658" s="14">
        <f>(Q3658/100)*(L3658*$L$11)</f>
        <v>289.536</v>
      </c>
      <c r="W3658" s="14">
        <f>(R3658/100)*(K3658*$K$11)+(R3658/100)*(L3658*$L$11)</f>
        <v>0</v>
      </c>
      <c r="X3658" s="14">
        <f t="shared" si="1150"/>
        <v>121.79999999999998</v>
      </c>
      <c r="Y3658" s="14">
        <f t="shared" si="1151"/>
        <v>0</v>
      </c>
      <c r="Z3658" s="14">
        <f t="shared" si="1152"/>
        <v>0</v>
      </c>
      <c r="AA3658" s="14">
        <f t="shared" si="1153"/>
        <v>440.33600000000001</v>
      </c>
      <c r="AB3658" s="14">
        <f t="shared" si="1154"/>
        <v>0</v>
      </c>
      <c r="AC3658" s="15">
        <f t="shared" si="1149"/>
        <v>562.1</v>
      </c>
      <c r="AD3658" s="48">
        <f>(ROUND(AC3658-AC3650,1)/AC3650)</f>
        <v>0.29218390804597699</v>
      </c>
      <c r="AE3658" s="113"/>
      <c r="AF3658" s="60"/>
    </row>
    <row r="3659" spans="1:32">
      <c r="A3659" s="99" t="s">
        <v>847</v>
      </c>
      <c r="B3659" s="91"/>
      <c r="C3659" s="21" t="s">
        <v>4</v>
      </c>
      <c r="D3659" s="12">
        <v>58</v>
      </c>
      <c r="E3659" s="12">
        <v>0</v>
      </c>
      <c r="F3659" s="12">
        <v>0</v>
      </c>
      <c r="G3659" s="12">
        <v>0</v>
      </c>
      <c r="H3659" s="12">
        <v>116</v>
      </c>
      <c r="I3659" s="13">
        <v>10</v>
      </c>
      <c r="J3659" s="13">
        <v>40</v>
      </c>
      <c r="K3659" s="13">
        <v>52.5</v>
      </c>
      <c r="L3659" s="13">
        <v>52.5</v>
      </c>
      <c r="M3659" s="13">
        <v>0</v>
      </c>
      <c r="N3659" s="14">
        <f>D3659*$D$12</f>
        <v>69.599999999999994</v>
      </c>
      <c r="O3659" s="14">
        <f>E3659*$E$12</f>
        <v>0</v>
      </c>
      <c r="P3659" s="14">
        <f>F3659*$F$12</f>
        <v>0</v>
      </c>
      <c r="Q3659" s="14">
        <f>G3659*$G$12</f>
        <v>0</v>
      </c>
      <c r="R3659" s="14">
        <f>H3659*$H$12</f>
        <v>150.80000000000001</v>
      </c>
      <c r="S3659" s="14">
        <f>(N3659/100)*(I3659*$I$12)+(N3659/100)*(J3659*$J$12)+(N3659/100)*(K3659*$L$12)</f>
        <v>107.00999999999999</v>
      </c>
      <c r="T3659" s="14">
        <f>(O3659/100)*(K3659*$K$12)</f>
        <v>0</v>
      </c>
      <c r="U3659" s="14">
        <f>(P3659/100)*(K3659*$K$12)+(P3659/100)*(L3659*$L$12)</f>
        <v>0</v>
      </c>
      <c r="V3659" s="14">
        <f>(Q3659/100)*(L3659*$L$12)</f>
        <v>0</v>
      </c>
      <c r="W3659" s="14">
        <f>(R3659/100)*(K3659*$K$12)+(R3659/100)*(L3659*$L$12)</f>
        <v>237.51</v>
      </c>
      <c r="X3659" s="14">
        <f t="shared" si="1150"/>
        <v>176.60999999999999</v>
      </c>
      <c r="Y3659" s="14">
        <f t="shared" si="1151"/>
        <v>0</v>
      </c>
      <c r="Z3659" s="14">
        <f t="shared" si="1152"/>
        <v>0</v>
      </c>
      <c r="AA3659" s="14">
        <f t="shared" si="1153"/>
        <v>0</v>
      </c>
      <c r="AB3659" s="14">
        <f t="shared" si="1154"/>
        <v>388.31</v>
      </c>
      <c r="AC3659" s="15">
        <f t="shared" si="1149"/>
        <v>564.9</v>
      </c>
      <c r="AD3659" s="48">
        <f>(ROUND(AC3659-AC3650,1)/AC3650)</f>
        <v>0.29862068965517241</v>
      </c>
      <c r="AE3659" s="113"/>
      <c r="AF3659" s="60"/>
    </row>
    <row r="3660" spans="1:32">
      <c r="A3660" s="99" t="s">
        <v>848</v>
      </c>
      <c r="B3660" s="91"/>
      <c r="C3660" s="21" t="s">
        <v>328</v>
      </c>
      <c r="D3660" s="12">
        <v>116</v>
      </c>
      <c r="E3660" s="12">
        <v>0</v>
      </c>
      <c r="F3660" s="12">
        <v>0</v>
      </c>
      <c r="G3660" s="12">
        <v>0</v>
      </c>
      <c r="H3660" s="12">
        <v>0</v>
      </c>
      <c r="I3660" s="13">
        <v>10</v>
      </c>
      <c r="J3660" s="13">
        <v>40</v>
      </c>
      <c r="K3660" s="13">
        <v>50</v>
      </c>
      <c r="L3660" s="13">
        <v>0</v>
      </c>
      <c r="M3660" s="13">
        <v>80</v>
      </c>
      <c r="N3660" s="14">
        <f>D3660*$D$13</f>
        <v>150.80000000000001</v>
      </c>
      <c r="O3660" s="14">
        <f>E3660*$E$13</f>
        <v>0</v>
      </c>
      <c r="P3660" s="14">
        <f>F3660*$F$13</f>
        <v>0</v>
      </c>
      <c r="Q3660" s="14">
        <f>G3660*$G$13</f>
        <v>0</v>
      </c>
      <c r="R3660" s="14">
        <f>H3660*$H$13</f>
        <v>0</v>
      </c>
      <c r="S3660" s="14">
        <f>(N3660/100)*(I3660*$I$13)+(N3660/100)*(J3660*$J$13)+(N3660/100)*(M3660*$M$13)+(N3660/100)*(K3660*$K$10)</f>
        <v>407.15999999999997</v>
      </c>
      <c r="T3660" s="14">
        <f>(O3660/100)*(K3660*$K$13)+(O3660/100)*(M3660*$M$13)</f>
        <v>0</v>
      </c>
      <c r="U3660" s="14">
        <f>(P3660/100)*(K3660*$K$13)+(P3660/100)*(L3660*$L$13)+(P3660/100)*(M3660*$M$13)</f>
        <v>0</v>
      </c>
      <c r="V3660" s="14">
        <f>(Q3660/100)*(L3660*$L$13)+(Q3660/100)*(M3660*$M$13)</f>
        <v>0</v>
      </c>
      <c r="W3660" s="14">
        <f>(R3660/100)*(K3660*$K$13)+(R3660/100)*(L3660*$L$13)+(R3660/100)*(M3660*$M$13)</f>
        <v>0</v>
      </c>
      <c r="X3660" s="14">
        <f t="shared" si="1150"/>
        <v>557.96</v>
      </c>
      <c r="Y3660" s="14">
        <f t="shared" si="1151"/>
        <v>0</v>
      </c>
      <c r="Z3660" s="14">
        <f t="shared" si="1152"/>
        <v>0</v>
      </c>
      <c r="AA3660" s="14">
        <f t="shared" si="1153"/>
        <v>0</v>
      </c>
      <c r="AB3660" s="14">
        <f t="shared" si="1154"/>
        <v>0</v>
      </c>
      <c r="AC3660" s="15">
        <f t="shared" si="1149"/>
        <v>558</v>
      </c>
      <c r="AD3660" s="48">
        <f>(ROUND(AC3660-AC3650,1)/AC3650)</f>
        <v>0.28275862068965518</v>
      </c>
      <c r="AE3660" s="113"/>
      <c r="AF3660" s="60"/>
    </row>
    <row r="3661" spans="1:32">
      <c r="A3661" s="99" t="s">
        <v>849</v>
      </c>
      <c r="B3661" s="91"/>
      <c r="C3661" s="21" t="s">
        <v>329</v>
      </c>
      <c r="D3661" s="12">
        <v>140</v>
      </c>
      <c r="E3661" s="12">
        <v>0</v>
      </c>
      <c r="F3661" s="12">
        <v>0</v>
      </c>
      <c r="G3661" s="12">
        <v>0</v>
      </c>
      <c r="H3661" s="12">
        <v>0</v>
      </c>
      <c r="I3661" s="13">
        <v>10</v>
      </c>
      <c r="J3661" s="13">
        <v>40</v>
      </c>
      <c r="K3661" s="13">
        <v>88</v>
      </c>
      <c r="L3661" s="13">
        <v>0</v>
      </c>
      <c r="M3661" s="13">
        <v>0</v>
      </c>
      <c r="N3661" s="14">
        <f>D3661*$D$14</f>
        <v>182</v>
      </c>
      <c r="O3661" s="14">
        <f>E3661*$E$14</f>
        <v>0</v>
      </c>
      <c r="P3661" s="14">
        <f>F3661*$F$14</f>
        <v>0</v>
      </c>
      <c r="Q3661" s="14">
        <f>G3661*$G$14</f>
        <v>0</v>
      </c>
      <c r="R3661" s="14">
        <f>H3661*$H$14</f>
        <v>0</v>
      </c>
      <c r="S3661" s="14">
        <f>(N3661/100)*(I3661*$I$14)+(N3661/100)*(J3661*$J$14)+(N3661/100)*(K3661*$K$14)</f>
        <v>376.74</v>
      </c>
      <c r="T3661" s="14">
        <f>(O3661/100)*(K3661*$K$14)</f>
        <v>0</v>
      </c>
      <c r="U3661" s="14">
        <f>(P3661/100)*(K3661*$K$14)+(P3661/100)*(L3661*$L$14)</f>
        <v>0</v>
      </c>
      <c r="V3661" s="14">
        <f>(Q3661/100)*(L3661*$L$14)</f>
        <v>0</v>
      </c>
      <c r="W3661" s="14">
        <f>(R3661/100)*(K3661*$L$14)+(R3661/100)*(L3661*$M$14)</f>
        <v>0</v>
      </c>
      <c r="X3661" s="14">
        <f t="shared" si="1150"/>
        <v>558.74</v>
      </c>
      <c r="Y3661" s="14">
        <f t="shared" si="1151"/>
        <v>0</v>
      </c>
      <c r="Z3661" s="14">
        <f t="shared" si="1152"/>
        <v>0</v>
      </c>
      <c r="AA3661" s="14">
        <f t="shared" si="1153"/>
        <v>0</v>
      </c>
      <c r="AB3661" s="14">
        <f t="shared" si="1154"/>
        <v>0</v>
      </c>
      <c r="AC3661" s="15">
        <f t="shared" si="1149"/>
        <v>558.70000000000005</v>
      </c>
      <c r="AD3661" s="48">
        <f>(ROUND(AC3661-AC3650,1)/AC3650)</f>
        <v>0.28436781609195405</v>
      </c>
      <c r="AE3661" s="113"/>
      <c r="AF3661" s="60"/>
    </row>
    <row r="3662" spans="1:32">
      <c r="A3662" s="99"/>
      <c r="B3662" s="91"/>
      <c r="C3662" s="21" t="s">
        <v>330</v>
      </c>
      <c r="D3662" s="12">
        <v>140</v>
      </c>
      <c r="E3662" s="12">
        <v>0</v>
      </c>
      <c r="F3662" s="12">
        <v>0</v>
      </c>
      <c r="G3662" s="12">
        <v>0</v>
      </c>
      <c r="H3662" s="12">
        <v>0</v>
      </c>
      <c r="I3662" s="13">
        <v>10</v>
      </c>
      <c r="J3662" s="13">
        <v>40</v>
      </c>
      <c r="K3662" s="13">
        <v>0</v>
      </c>
      <c r="L3662" s="13">
        <v>88</v>
      </c>
      <c r="M3662" s="13">
        <v>0</v>
      </c>
      <c r="N3662" s="14">
        <f>D3662*$D$15</f>
        <v>182</v>
      </c>
      <c r="O3662" s="14">
        <f>E3662*$E$15</f>
        <v>0</v>
      </c>
      <c r="P3662" s="14">
        <f>F3662*$F$15</f>
        <v>0</v>
      </c>
      <c r="Q3662" s="14">
        <f>G3662*$G$15</f>
        <v>0</v>
      </c>
      <c r="R3662" s="14">
        <f>H3662*$H$15</f>
        <v>0</v>
      </c>
      <c r="S3662" s="14">
        <f>(N3662/100)*(I3662*$I$15)+(N3662/100)*(J3662*$J$15)+(N3662/100)*(L3662*$L$15)</f>
        <v>376.74</v>
      </c>
      <c r="T3662" s="14">
        <f>(O3662/100)*(K3662*$K$15)</f>
        <v>0</v>
      </c>
      <c r="U3662" s="14">
        <f>(P3662/100)*(K3662*$K$15)+(P3662/100)*(L3662*$L$15)</f>
        <v>0</v>
      </c>
      <c r="V3662" s="14">
        <f>(Q3662/100)*(L3662*$L$15)</f>
        <v>0</v>
      </c>
      <c r="W3662" s="14">
        <f>(R3662/100)*(K3662*$K$15)+(R3662/100)*(L3662*$L$15)</f>
        <v>0</v>
      </c>
      <c r="X3662" s="14">
        <f t="shared" si="1150"/>
        <v>558.74</v>
      </c>
      <c r="Y3662" s="14">
        <f t="shared" si="1151"/>
        <v>0</v>
      </c>
      <c r="Z3662" s="14">
        <f t="shared" si="1152"/>
        <v>0</v>
      </c>
      <c r="AA3662" s="14">
        <f t="shared" si="1153"/>
        <v>0</v>
      </c>
      <c r="AB3662" s="14">
        <f t="shared" si="1154"/>
        <v>0</v>
      </c>
      <c r="AC3662" s="15">
        <f t="shared" si="1149"/>
        <v>558.70000000000005</v>
      </c>
      <c r="AD3662" s="48">
        <f>(ROUND(AC3662-AC3650,1)/AC3650)</f>
        <v>0.28436781609195405</v>
      </c>
      <c r="AE3662" s="113"/>
      <c r="AF3662" s="60"/>
    </row>
    <row r="3663" spans="1:32">
      <c r="A3663" s="99"/>
      <c r="B3663" s="91"/>
      <c r="C3663" s="21" t="s">
        <v>326</v>
      </c>
      <c r="D3663" s="12">
        <v>116</v>
      </c>
      <c r="E3663" s="12">
        <v>0</v>
      </c>
      <c r="F3663" s="12">
        <v>0</v>
      </c>
      <c r="G3663" s="12">
        <v>0</v>
      </c>
      <c r="H3663" s="12">
        <v>0</v>
      </c>
      <c r="I3663" s="13">
        <v>10</v>
      </c>
      <c r="J3663" s="13">
        <v>74</v>
      </c>
      <c r="K3663" s="13">
        <v>50</v>
      </c>
      <c r="L3663" s="13">
        <v>0</v>
      </c>
      <c r="M3663" s="13">
        <v>0</v>
      </c>
      <c r="N3663" s="14">
        <f>D3663*$D$16</f>
        <v>150.80000000000001</v>
      </c>
      <c r="O3663" s="14">
        <f>E3663*$E$16</f>
        <v>0</v>
      </c>
      <c r="P3663" s="14">
        <f>F3663*$F$16</f>
        <v>0</v>
      </c>
      <c r="Q3663" s="14">
        <f>G3663*$G$16</f>
        <v>0</v>
      </c>
      <c r="R3663" s="14">
        <f>H3663*$H$16</f>
        <v>0</v>
      </c>
      <c r="S3663" s="14">
        <f>(N3663/100)*(I3663*$I$16)+(N3663/100)*(J3663*$J$16)+(N3663/100)*(K3663*$L$16)</f>
        <v>384.84159999999997</v>
      </c>
      <c r="T3663" s="14">
        <f>(O3663/100)*(K3663*$K$16)</f>
        <v>0</v>
      </c>
      <c r="U3663" s="14">
        <f>(P3663/100)*(K3663*$K$16)+(P3663/100)*(L3663*$L$16)</f>
        <v>0</v>
      </c>
      <c r="V3663" s="14">
        <f>(Q3663/100)*(L3663*$L$16)</f>
        <v>0</v>
      </c>
      <c r="W3663" s="14">
        <f>(R3663/100)*(K3663*$K$16)+(R3663/100)*(L3663*$L$16)</f>
        <v>0</v>
      </c>
      <c r="X3663" s="14">
        <f t="shared" si="1150"/>
        <v>535.64159999999993</v>
      </c>
      <c r="Y3663" s="14">
        <f t="shared" si="1151"/>
        <v>0</v>
      </c>
      <c r="Z3663" s="14">
        <f t="shared" si="1152"/>
        <v>0</v>
      </c>
      <c r="AA3663" s="14">
        <f t="shared" si="1153"/>
        <v>0</v>
      </c>
      <c r="AB3663" s="14">
        <f t="shared" si="1154"/>
        <v>0</v>
      </c>
      <c r="AC3663" s="15">
        <f t="shared" si="1149"/>
        <v>535.6</v>
      </c>
      <c r="AD3663" s="48">
        <f>(ROUND(AC3663-AC3650,1)/AC3650)</f>
        <v>0.23126436781609194</v>
      </c>
      <c r="AE3663" s="113"/>
      <c r="AF3663" s="60"/>
    </row>
    <row r="3664" spans="1:32">
      <c r="A3664" s="99"/>
      <c r="B3664" s="91"/>
      <c r="C3664" s="21" t="s">
        <v>327</v>
      </c>
      <c r="D3664" s="12">
        <v>116</v>
      </c>
      <c r="E3664" s="12">
        <v>0</v>
      </c>
      <c r="F3664" s="12">
        <v>0</v>
      </c>
      <c r="G3664" s="12">
        <v>0</v>
      </c>
      <c r="H3664" s="12">
        <v>0</v>
      </c>
      <c r="I3664" s="13">
        <v>48</v>
      </c>
      <c r="J3664" s="13">
        <v>40</v>
      </c>
      <c r="K3664" s="13">
        <v>50</v>
      </c>
      <c r="L3664" s="13">
        <v>0</v>
      </c>
      <c r="M3664" s="13">
        <v>0</v>
      </c>
      <c r="N3664" s="14">
        <f>D3664*$D$17</f>
        <v>150.80000000000001</v>
      </c>
      <c r="O3664" s="14">
        <f>E3664*$E$17</f>
        <v>0</v>
      </c>
      <c r="P3664" s="14">
        <f>F3664*$F$17</f>
        <v>0</v>
      </c>
      <c r="Q3664" s="14">
        <f>G3664*$G$17</f>
        <v>0</v>
      </c>
      <c r="R3664" s="14">
        <f>H3664*$H$17</f>
        <v>0</v>
      </c>
      <c r="S3664" s="14">
        <f>(N3664/100)*(I3664*$I$17)+(N3664/100)*(J3664*$J$17)+(N3664/100)*(K3664*$L$17)</f>
        <v>339.90319999999997</v>
      </c>
      <c r="T3664" s="14">
        <f>(O3664/100)*(K3664*$K$17)</f>
        <v>0</v>
      </c>
      <c r="U3664" s="14">
        <f>(P3664/100)*(K3664*$K$17)+(P3664/100)*(L3664*$L$17)</f>
        <v>0</v>
      </c>
      <c r="V3664" s="14">
        <f>(Q3664/100)*(L3664*$L$17)</f>
        <v>0</v>
      </c>
      <c r="W3664" s="14">
        <f>(R3664/100)*(K3664*$K$17)+(R3664/100)*(L3664*$L$17)</f>
        <v>0</v>
      </c>
      <c r="X3664" s="14">
        <f t="shared" si="1150"/>
        <v>490.70319999999998</v>
      </c>
      <c r="Y3664" s="14">
        <f t="shared" si="1151"/>
        <v>0</v>
      </c>
      <c r="Z3664" s="14">
        <f t="shared" si="1152"/>
        <v>0</v>
      </c>
      <c r="AA3664" s="14">
        <f t="shared" si="1153"/>
        <v>0</v>
      </c>
      <c r="AB3664" s="14">
        <f t="shared" si="1154"/>
        <v>0</v>
      </c>
      <c r="AC3664" s="15">
        <f t="shared" si="1149"/>
        <v>490.7</v>
      </c>
      <c r="AD3664" s="48">
        <f>(ROUND(AC3664-AC3650,1)/AC3650)</f>
        <v>0.12804597701149426</v>
      </c>
      <c r="AE3664" s="113"/>
      <c r="AF3664" s="60"/>
    </row>
    <row r="3665" spans="1:32">
      <c r="A3665" s="106" t="s">
        <v>0</v>
      </c>
      <c r="B3665" s="92" t="s">
        <v>553</v>
      </c>
      <c r="C3665" s="50" t="s">
        <v>243</v>
      </c>
      <c r="D3665" s="11">
        <v>92</v>
      </c>
      <c r="E3665" s="11">
        <v>0</v>
      </c>
      <c r="F3665" s="11">
        <v>0</v>
      </c>
      <c r="G3665" s="11">
        <v>100</v>
      </c>
      <c r="H3665" s="11">
        <v>0</v>
      </c>
      <c r="I3665" s="51">
        <v>20</v>
      </c>
      <c r="J3665" s="51">
        <v>50</v>
      </c>
      <c r="K3665" s="51">
        <v>0</v>
      </c>
      <c r="L3665" s="51">
        <v>0</v>
      </c>
      <c r="M3665" s="51">
        <v>0</v>
      </c>
      <c r="N3665" s="52">
        <f>D3665*$D$3</f>
        <v>138</v>
      </c>
      <c r="O3665" s="52">
        <f>E3665*$E$3</f>
        <v>0</v>
      </c>
      <c r="P3665" s="52">
        <f>F3665*$F$3</f>
        <v>0</v>
      </c>
      <c r="Q3665" s="52">
        <f>G3665*$G$3</f>
        <v>150</v>
      </c>
      <c r="R3665" s="52">
        <f>H3665*$H$3</f>
        <v>0</v>
      </c>
      <c r="S3665" s="52">
        <f>(N3665/100)*(I3665*$I$3)+(N3665/100)*(J3665*$J$3)</f>
        <v>144.89999999999998</v>
      </c>
      <c r="T3665" s="52">
        <f>(O3665/100)*(K3665*$K$3)</f>
        <v>0</v>
      </c>
      <c r="U3665" s="52">
        <f>(P3665/100)*(K3665*$K$3)+(P3665/100)*(L3665*$L$3)</f>
        <v>0</v>
      </c>
      <c r="V3665" s="52">
        <f>(Q3665/100)*(L3665*$L$3)</f>
        <v>0</v>
      </c>
      <c r="W3665" s="52">
        <f>(R3665/100)*(K3665*$K$3)+(R3665/100)*(L3665*$L$3)</f>
        <v>0</v>
      </c>
      <c r="X3665" s="52">
        <f t="shared" ref="X3665:X3755" si="1155">N3665+S3665</f>
        <v>282.89999999999998</v>
      </c>
      <c r="Y3665" s="52">
        <f t="shared" ref="Y3665:Y3755" si="1156">O3665+T3665</f>
        <v>0</v>
      </c>
      <c r="Z3665" s="52">
        <f t="shared" ref="Z3665:Z3755" si="1157">P3665+U3665</f>
        <v>0</v>
      </c>
      <c r="AA3665" s="52">
        <f t="shared" ref="AA3665:AA3755" si="1158">Q3665+V3665</f>
        <v>150</v>
      </c>
      <c r="AB3665" s="52">
        <f>R3665+W3665</f>
        <v>0</v>
      </c>
      <c r="AC3665" s="53">
        <f>ROUND(X3665+Y3665+Z3665+AA3665+AB3665,1)</f>
        <v>432.9</v>
      </c>
      <c r="AD3665" s="58"/>
      <c r="AE3665" s="113"/>
      <c r="AF3665" s="60"/>
    </row>
    <row r="3666" spans="1:32">
      <c r="A3666" s="99" t="s">
        <v>815</v>
      </c>
      <c r="B3666" s="93">
        <v>16</v>
      </c>
      <c r="C3666" s="21" t="s">
        <v>325</v>
      </c>
      <c r="D3666" s="12">
        <v>92</v>
      </c>
      <c r="E3666" s="12">
        <v>0</v>
      </c>
      <c r="F3666" s="12">
        <v>0</v>
      </c>
      <c r="G3666" s="12">
        <v>100</v>
      </c>
      <c r="H3666" s="12">
        <v>0</v>
      </c>
      <c r="I3666" s="13">
        <v>45</v>
      </c>
      <c r="J3666" s="13">
        <v>75</v>
      </c>
      <c r="K3666" s="13">
        <v>0</v>
      </c>
      <c r="L3666" s="13">
        <v>0</v>
      </c>
      <c r="M3666" s="13">
        <v>0</v>
      </c>
      <c r="N3666" s="14">
        <f>D3666*$D$4</f>
        <v>119.60000000000001</v>
      </c>
      <c r="O3666" s="14">
        <f>E3666*$E$4</f>
        <v>0</v>
      </c>
      <c r="P3666" s="14">
        <f>F3666*$F$4</f>
        <v>0</v>
      </c>
      <c r="Q3666" s="14">
        <f>G3666*$G$4</f>
        <v>130</v>
      </c>
      <c r="R3666" s="14">
        <f>H3666*$H$4</f>
        <v>0</v>
      </c>
      <c r="S3666" s="14">
        <f>(N3666/100)*(I3666*$I$4)+(N3666/100)*(J3666*$J$4)</f>
        <v>258.33600000000007</v>
      </c>
      <c r="T3666" s="14">
        <f>(O3666/100)*(K3666*$K$4)</f>
        <v>0</v>
      </c>
      <c r="U3666" s="14">
        <f>(P3666/100)*(K3666*$K$4)+(P3666/100)*(L3666*$L$4)</f>
        <v>0</v>
      </c>
      <c r="V3666" s="14">
        <f>(Q3666/100)*(L3666*$L$4)</f>
        <v>0</v>
      </c>
      <c r="W3666" s="14">
        <f>(R3666/100)*(K3666*$K$4)+(R3666/100)*(L3666*$L$4)</f>
        <v>0</v>
      </c>
      <c r="X3666" s="14">
        <f t="shared" si="1155"/>
        <v>377.93600000000009</v>
      </c>
      <c r="Y3666" s="14">
        <f t="shared" si="1156"/>
        <v>0</v>
      </c>
      <c r="Z3666" s="14">
        <f t="shared" si="1157"/>
        <v>0</v>
      </c>
      <c r="AA3666" s="14">
        <f t="shared" si="1158"/>
        <v>130</v>
      </c>
      <c r="AB3666" s="14">
        <f>R3666+W3666</f>
        <v>0</v>
      </c>
      <c r="AC3666" s="15">
        <f>ROUND(X3666+Y3666+Z3666+AA3666+AB3666,1)</f>
        <v>507.9</v>
      </c>
      <c r="AD3666" s="48">
        <f>(ROUND(AC3666-AC3665,1)/AC3665)</f>
        <v>0.17325017325017325</v>
      </c>
      <c r="AE3666" s="113"/>
      <c r="AF3666" s="60"/>
    </row>
    <row r="3667" spans="1:32">
      <c r="A3667" s="99" t="s">
        <v>816</v>
      </c>
      <c r="B3667" s="93">
        <v>20</v>
      </c>
      <c r="C3667" s="21" t="s">
        <v>850</v>
      </c>
      <c r="D3667" s="12">
        <v>92</v>
      </c>
      <c r="E3667" s="12">
        <v>0</v>
      </c>
      <c r="F3667" s="12">
        <v>0</v>
      </c>
      <c r="G3667" s="12">
        <v>100</v>
      </c>
      <c r="H3667" s="12">
        <v>0</v>
      </c>
      <c r="I3667" s="13">
        <v>20</v>
      </c>
      <c r="J3667" s="13">
        <v>50</v>
      </c>
      <c r="K3667" s="13">
        <v>0</v>
      </c>
      <c r="L3667" s="13">
        <v>0</v>
      </c>
      <c r="M3667" s="13">
        <v>0</v>
      </c>
      <c r="N3667" s="14">
        <f>D3667*$D$5</f>
        <v>128.79999999999998</v>
      </c>
      <c r="O3667" s="14">
        <f>E3667*$E$5</f>
        <v>0</v>
      </c>
      <c r="P3667" s="14">
        <f>F3667*$F$5</f>
        <v>0</v>
      </c>
      <c r="Q3667" s="14">
        <f>G3667*$G$5</f>
        <v>140</v>
      </c>
      <c r="R3667" s="14">
        <f>H3667*$H$5</f>
        <v>0</v>
      </c>
      <c r="S3667" s="14">
        <f>(N3667/100)*(I3667*$I$5)+(N3667/100)*(J3667*$J$5)</f>
        <v>135.23999999999998</v>
      </c>
      <c r="T3667" s="14">
        <f>(O3667/100)*(K3667*$K$5)</f>
        <v>0</v>
      </c>
      <c r="U3667" s="14">
        <f>(P3667/100)*(K3667*$K$5)+(P3667/100)*(L3667*$L$5)</f>
        <v>0</v>
      </c>
      <c r="V3667" s="14">
        <f>(Q3667/100)*(L3667*$L$5)</f>
        <v>0</v>
      </c>
      <c r="W3667" s="14">
        <f>(R3667/100)*(K3667*$K$5)+(R3667/100)*(L3667*$L$5)</f>
        <v>0</v>
      </c>
      <c r="X3667" s="14">
        <f t="shared" si="1155"/>
        <v>264.03999999999996</v>
      </c>
      <c r="Y3667" s="14">
        <f t="shared" si="1156"/>
        <v>0</v>
      </c>
      <c r="Z3667" s="14">
        <f t="shared" si="1157"/>
        <v>0</v>
      </c>
      <c r="AA3667" s="14">
        <f t="shared" si="1158"/>
        <v>140</v>
      </c>
      <c r="AB3667" s="14">
        <f>R3667+W3667</f>
        <v>0</v>
      </c>
      <c r="AC3667" s="15">
        <f t="shared" ref="AC3667:AC3679" si="1159">ROUND(X3667+Y3667+Z3667+AA3667+AB3667,1)</f>
        <v>404</v>
      </c>
      <c r="AD3667" s="48">
        <f>(ROUND(AC3667-AC3665,1)/AC3665)</f>
        <v>-6.675906675906676E-2</v>
      </c>
      <c r="AE3667" s="113" t="s">
        <v>814</v>
      </c>
      <c r="AF3667" s="60"/>
    </row>
    <row r="3668" spans="1:32">
      <c r="A3668" s="99" t="s">
        <v>817</v>
      </c>
      <c r="B3668" s="93">
        <v>0</v>
      </c>
      <c r="C3668" s="21" t="s">
        <v>338</v>
      </c>
      <c r="D3668" s="12">
        <v>92</v>
      </c>
      <c r="E3668" s="12">
        <v>0</v>
      </c>
      <c r="F3668" s="12">
        <v>0</v>
      </c>
      <c r="G3668" s="12">
        <v>100</v>
      </c>
      <c r="H3668" s="12">
        <v>0</v>
      </c>
      <c r="I3668" s="13">
        <v>20</v>
      </c>
      <c r="J3668" s="13">
        <v>50</v>
      </c>
      <c r="K3668" s="13">
        <v>0</v>
      </c>
      <c r="L3668" s="13">
        <v>0</v>
      </c>
      <c r="M3668" s="13">
        <v>0</v>
      </c>
      <c r="N3668" s="14">
        <f>D3668*$D$6</f>
        <v>128.79999999999998</v>
      </c>
      <c r="O3668" s="14">
        <f>E3668*$E$6</f>
        <v>0</v>
      </c>
      <c r="P3668" s="14">
        <f>F3668*$F$6</f>
        <v>0</v>
      </c>
      <c r="Q3668" s="14">
        <f>G3668*$G$6</f>
        <v>140</v>
      </c>
      <c r="R3668" s="14">
        <f>H3668*$H$6</f>
        <v>0</v>
      </c>
      <c r="S3668" s="14">
        <f>(N3668/100)*(I3668*$I$6)+(N3668/100)*(J3668*$J$6)</f>
        <v>135.23999999999998</v>
      </c>
      <c r="T3668" s="14">
        <f>(O3668/100)*(K3668*$K$6)</f>
        <v>0</v>
      </c>
      <c r="U3668" s="14">
        <f>(P3668/100)*(K3668*$K$6)+(P3668/100)*(L3668*$L$6)</f>
        <v>0</v>
      </c>
      <c r="V3668" s="14">
        <f>(Q3668/100)*(L3668*$L$6)</f>
        <v>0</v>
      </c>
      <c r="W3668" s="14">
        <f>(R3668/100)*(K3668*$K$6)+(R3668/100)*(L3668*$L$6)</f>
        <v>0</v>
      </c>
      <c r="X3668" s="14">
        <f t="shared" si="1155"/>
        <v>264.03999999999996</v>
      </c>
      <c r="Y3668" s="14">
        <f t="shared" si="1156"/>
        <v>0</v>
      </c>
      <c r="Z3668" s="14">
        <f t="shared" si="1157"/>
        <v>0</v>
      </c>
      <c r="AA3668" s="14">
        <f t="shared" si="1158"/>
        <v>140</v>
      </c>
      <c r="AB3668" s="14">
        <f t="shared" ref="AB3668:AB3679" si="1160">R3668+W3668</f>
        <v>0</v>
      </c>
      <c r="AC3668" s="15">
        <f t="shared" si="1159"/>
        <v>404</v>
      </c>
      <c r="AD3668" s="48">
        <f>(ROUND(AC3668-AC3665,1)/AC3665)</f>
        <v>-6.675906675906676E-2</v>
      </c>
      <c r="AE3668" s="113"/>
      <c r="AF3668" s="60"/>
    </row>
    <row r="3669" spans="1:32">
      <c r="A3669" s="99" t="s">
        <v>818</v>
      </c>
      <c r="B3669" s="93">
        <v>0</v>
      </c>
      <c r="C3669" s="21" t="s">
        <v>339</v>
      </c>
      <c r="D3669" s="12">
        <v>92</v>
      </c>
      <c r="E3669" s="12">
        <v>0</v>
      </c>
      <c r="F3669" s="12">
        <v>0</v>
      </c>
      <c r="G3669" s="12">
        <v>100</v>
      </c>
      <c r="H3669" s="12">
        <v>0</v>
      </c>
      <c r="I3669" s="13">
        <v>20</v>
      </c>
      <c r="J3669" s="13">
        <v>50</v>
      </c>
      <c r="K3669" s="13">
        <v>0</v>
      </c>
      <c r="L3669" s="13">
        <v>0</v>
      </c>
      <c r="M3669" s="13">
        <v>0</v>
      </c>
      <c r="N3669" s="14">
        <f>D3669*$D$7</f>
        <v>128.79999999999998</v>
      </c>
      <c r="O3669" s="14">
        <f>E3669*$E$7</f>
        <v>0</v>
      </c>
      <c r="P3669" s="14">
        <f>F3669*$F$7</f>
        <v>0</v>
      </c>
      <c r="Q3669" s="14">
        <f>G3669*$G$7</f>
        <v>140</v>
      </c>
      <c r="R3669" s="14">
        <f>H3669*$H$7</f>
        <v>0</v>
      </c>
      <c r="S3669" s="14">
        <f>(N3669/100)*(I3669*$I$7)+(N3669/100)*(J3669*$J$7)</f>
        <v>135.23999999999998</v>
      </c>
      <c r="T3669" s="14">
        <f>(O3669/100)*(K3669*$K$7)</f>
        <v>0</v>
      </c>
      <c r="U3669" s="14">
        <f>(P3669/100)*(K3669*$K$7)+(P3669/100)*(L3669*$L$7)</f>
        <v>0</v>
      </c>
      <c r="V3669" s="14">
        <f>(Q3669/100)*(L3669*$L$7)</f>
        <v>0</v>
      </c>
      <c r="W3669" s="14">
        <f>(R3669/100)*(K3669*$K$7)+(R3669/100)*(L3669*$L$7)</f>
        <v>0</v>
      </c>
      <c r="X3669" s="14">
        <f t="shared" si="1155"/>
        <v>264.03999999999996</v>
      </c>
      <c r="Y3669" s="14">
        <f t="shared" si="1156"/>
        <v>0</v>
      </c>
      <c r="Z3669" s="14">
        <f t="shared" si="1157"/>
        <v>0</v>
      </c>
      <c r="AA3669" s="14">
        <f t="shared" si="1158"/>
        <v>140</v>
      </c>
      <c r="AB3669" s="14">
        <f t="shared" si="1160"/>
        <v>0</v>
      </c>
      <c r="AC3669" s="15">
        <f t="shared" si="1159"/>
        <v>404</v>
      </c>
      <c r="AD3669" s="48">
        <f>(ROUND(AC3669-AC3665,1)/AC3665)</f>
        <v>-6.675906675906676E-2</v>
      </c>
      <c r="AE3669" s="113"/>
      <c r="AF3669" s="60"/>
    </row>
    <row r="3670" spans="1:32">
      <c r="A3670" s="99" t="s">
        <v>667</v>
      </c>
      <c r="B3670" s="93"/>
      <c r="C3670" s="21" t="s">
        <v>340</v>
      </c>
      <c r="D3670" s="12">
        <v>92</v>
      </c>
      <c r="E3670" s="12">
        <v>0</v>
      </c>
      <c r="F3670" s="12">
        <v>0</v>
      </c>
      <c r="G3670" s="12">
        <v>100</v>
      </c>
      <c r="H3670" s="12">
        <v>0</v>
      </c>
      <c r="I3670" s="13">
        <v>20</v>
      </c>
      <c r="J3670" s="13">
        <v>50</v>
      </c>
      <c r="K3670" s="13">
        <v>0</v>
      </c>
      <c r="L3670" s="13">
        <v>0</v>
      </c>
      <c r="M3670" s="13">
        <v>0</v>
      </c>
      <c r="N3670" s="14">
        <f>D3670*$D$8</f>
        <v>128.79999999999998</v>
      </c>
      <c r="O3670" s="14">
        <f>E3670*$E$8</f>
        <v>0</v>
      </c>
      <c r="P3670" s="14">
        <f>F3670*$F$8</f>
        <v>0</v>
      </c>
      <c r="Q3670" s="14">
        <f>G3670*$G$8</f>
        <v>140</v>
      </c>
      <c r="R3670" s="14">
        <f>H3670*$H$8</f>
        <v>0</v>
      </c>
      <c r="S3670" s="14">
        <f>(N3670/100)*(I3670*$I$8)+(N3670/100)*(J3670*$J$8)</f>
        <v>135.23999999999998</v>
      </c>
      <c r="T3670" s="14">
        <f>(O3670/100)*(K3670*$K$8)</f>
        <v>0</v>
      </c>
      <c r="U3670" s="14">
        <f>(P3670/100)*(K3670*$K$8)+(P3670/100)*(L3670*$L$8)</f>
        <v>0</v>
      </c>
      <c r="V3670" s="14">
        <f>(Q3670/100)*(L3670*$L$8)</f>
        <v>0</v>
      </c>
      <c r="W3670" s="14">
        <f>(R3670/100)*(K3670*$K$8)+(R3670/100)*(L3670*$L$8)</f>
        <v>0</v>
      </c>
      <c r="X3670" s="14">
        <f t="shared" si="1155"/>
        <v>264.03999999999996</v>
      </c>
      <c r="Y3670" s="14">
        <f t="shared" si="1156"/>
        <v>0</v>
      </c>
      <c r="Z3670" s="14">
        <f t="shared" si="1157"/>
        <v>0</v>
      </c>
      <c r="AA3670" s="14">
        <f t="shared" si="1158"/>
        <v>140</v>
      </c>
      <c r="AB3670" s="14">
        <f t="shared" si="1160"/>
        <v>0</v>
      </c>
      <c r="AC3670" s="15">
        <f t="shared" si="1159"/>
        <v>404</v>
      </c>
      <c r="AD3670" s="48">
        <f>(ROUND(AC3670-AC3665,1)/AC3665)</f>
        <v>-6.675906675906676E-2</v>
      </c>
      <c r="AE3670" s="113"/>
      <c r="AF3670" s="60"/>
    </row>
    <row r="3671" spans="1:32">
      <c r="A3671" s="99" t="s">
        <v>606</v>
      </c>
      <c r="B3671" s="93"/>
      <c r="C3671" s="21" t="s">
        <v>1</v>
      </c>
      <c r="D3671" s="12">
        <v>46</v>
      </c>
      <c r="E3671" s="12">
        <v>192</v>
      </c>
      <c r="F3671" s="12">
        <v>0</v>
      </c>
      <c r="G3671" s="12">
        <v>0</v>
      </c>
      <c r="H3671" s="12">
        <v>0</v>
      </c>
      <c r="I3671" s="13">
        <v>20</v>
      </c>
      <c r="J3671" s="13">
        <v>50</v>
      </c>
      <c r="K3671" s="13">
        <v>52</v>
      </c>
      <c r="L3671" s="13">
        <v>0</v>
      </c>
      <c r="M3671" s="13">
        <v>0</v>
      </c>
      <c r="N3671" s="14">
        <f>D3671*$D$9</f>
        <v>55.199999999999996</v>
      </c>
      <c r="O3671" s="14">
        <f>E3671*$E$9</f>
        <v>249.60000000000002</v>
      </c>
      <c r="P3671" s="14">
        <f>F3671*$F$9</f>
        <v>0</v>
      </c>
      <c r="Q3671" s="14">
        <f>G3671*$G$9</f>
        <v>0</v>
      </c>
      <c r="R3671" s="14">
        <f>H3671*$H$9</f>
        <v>0</v>
      </c>
      <c r="S3671" s="14">
        <f>(N3671/100)*(I3671*$I$9)+(N3671/100)*(J3671*$J$9)</f>
        <v>57.959999999999994</v>
      </c>
      <c r="T3671" s="14">
        <f>(O3671/100)*(K3671*$K$9)</f>
        <v>194.68800000000005</v>
      </c>
      <c r="U3671" s="14">
        <f>(P3671/100)*(K3671*$K$9)+(P3671/100)*(L3671*$L$9)</f>
        <v>0</v>
      </c>
      <c r="V3671" s="14">
        <f>(Q3671/100)*(L3671*$L$9)</f>
        <v>0</v>
      </c>
      <c r="W3671" s="14">
        <f>(R3671/100)*(K3671*$K$9)+(R3671/100)*(L3671*$L$9)</f>
        <v>0</v>
      </c>
      <c r="X3671" s="14">
        <f t="shared" si="1155"/>
        <v>113.16</v>
      </c>
      <c r="Y3671" s="14">
        <f t="shared" si="1156"/>
        <v>444.28800000000007</v>
      </c>
      <c r="Z3671" s="14">
        <f t="shared" si="1157"/>
        <v>0</v>
      </c>
      <c r="AA3671" s="14">
        <f t="shared" si="1158"/>
        <v>0</v>
      </c>
      <c r="AB3671" s="14">
        <f t="shared" si="1160"/>
        <v>0</v>
      </c>
      <c r="AC3671" s="15">
        <f t="shared" si="1159"/>
        <v>557.4</v>
      </c>
      <c r="AD3671" s="48">
        <f>(ROUND(AC3671-AC3665,1)/AC3665)</f>
        <v>0.28759528759528763</v>
      </c>
      <c r="AE3671" s="113"/>
      <c r="AF3671" s="60"/>
    </row>
    <row r="3672" spans="1:32">
      <c r="A3672" s="99" t="s">
        <v>845</v>
      </c>
      <c r="B3672" s="93"/>
      <c r="C3672" s="21" t="s">
        <v>2</v>
      </c>
      <c r="D3672" s="12">
        <v>46</v>
      </c>
      <c r="E3672" s="12">
        <v>0</v>
      </c>
      <c r="F3672" s="12">
        <v>192</v>
      </c>
      <c r="G3672" s="12">
        <v>0</v>
      </c>
      <c r="H3672" s="12">
        <v>0</v>
      </c>
      <c r="I3672" s="13">
        <v>20</v>
      </c>
      <c r="J3672" s="13">
        <v>50</v>
      </c>
      <c r="K3672" s="13">
        <v>26</v>
      </c>
      <c r="L3672" s="13">
        <v>26</v>
      </c>
      <c r="M3672" s="13">
        <v>0</v>
      </c>
      <c r="N3672" s="14">
        <f>D3672*$D$10</f>
        <v>55.199999999999996</v>
      </c>
      <c r="O3672" s="14">
        <f>E3672*$E$10</f>
        <v>0</v>
      </c>
      <c r="P3672" s="14">
        <f>F3672*$F$10</f>
        <v>249.60000000000002</v>
      </c>
      <c r="Q3672" s="14">
        <f>G3672*$G$10</f>
        <v>0</v>
      </c>
      <c r="R3672" s="14">
        <f>H3672*$H$10</f>
        <v>0</v>
      </c>
      <c r="S3672" s="14">
        <f>(N3672/100)*(I3672*$I$10)+(N3672/100)*(J3672*$J$10)</f>
        <v>57.959999999999994</v>
      </c>
      <c r="T3672" s="14">
        <f>(O3672/100)*(K3672*$J$10)</f>
        <v>0</v>
      </c>
      <c r="U3672" s="14">
        <f>(P3672/100)*(K3672*$K$10)+(P3672/100)*(L3672*$L$10)</f>
        <v>194.68800000000005</v>
      </c>
      <c r="V3672" s="14">
        <f>(Q3672/100)*(L3672*$L$10)</f>
        <v>0</v>
      </c>
      <c r="W3672" s="14">
        <f>(R3672/100)*(K3672*$K$10)+(R3672/100)*(L3672*$L$10)</f>
        <v>0</v>
      </c>
      <c r="X3672" s="14">
        <f t="shared" si="1155"/>
        <v>113.16</v>
      </c>
      <c r="Y3672" s="14">
        <f t="shared" si="1156"/>
        <v>0</v>
      </c>
      <c r="Z3672" s="14">
        <f t="shared" si="1157"/>
        <v>444.28800000000007</v>
      </c>
      <c r="AA3672" s="14">
        <f t="shared" si="1158"/>
        <v>0</v>
      </c>
      <c r="AB3672" s="14">
        <f t="shared" si="1160"/>
        <v>0</v>
      </c>
      <c r="AC3672" s="15">
        <f t="shared" si="1159"/>
        <v>557.4</v>
      </c>
      <c r="AD3672" s="48">
        <f>(ROUND(AC3672-AC3665,1)/AC3665)</f>
        <v>0.28759528759528763</v>
      </c>
      <c r="AE3672" s="113"/>
      <c r="AF3672" s="60"/>
    </row>
    <row r="3673" spans="1:32">
      <c r="A3673" s="99" t="s">
        <v>846</v>
      </c>
      <c r="B3673" s="93"/>
      <c r="C3673" s="21" t="s">
        <v>3</v>
      </c>
      <c r="D3673" s="12">
        <v>46</v>
      </c>
      <c r="E3673" s="12">
        <v>0</v>
      </c>
      <c r="F3673" s="12">
        <v>0</v>
      </c>
      <c r="G3673" s="12">
        <v>192</v>
      </c>
      <c r="H3673" s="12">
        <v>0</v>
      </c>
      <c r="I3673" s="13">
        <v>20</v>
      </c>
      <c r="J3673" s="13">
        <v>50</v>
      </c>
      <c r="K3673" s="13">
        <v>0</v>
      </c>
      <c r="L3673" s="13">
        <v>52</v>
      </c>
      <c r="M3673" s="13">
        <v>0</v>
      </c>
      <c r="N3673" s="14">
        <f>D3673*$D$11</f>
        <v>55.199999999999996</v>
      </c>
      <c r="O3673" s="14">
        <f>E3673*$E$11</f>
        <v>0</v>
      </c>
      <c r="P3673" s="14">
        <f>F3673*$F$11</f>
        <v>0</v>
      </c>
      <c r="Q3673" s="14">
        <f>G3673*$G$11</f>
        <v>249.60000000000002</v>
      </c>
      <c r="R3673" s="14">
        <f>H3673*$H$11</f>
        <v>0</v>
      </c>
      <c r="S3673" s="14">
        <f>(N3673/100)*(I3673*$I$11)+(N3673/100)*(J3673*$J$11)</f>
        <v>57.959999999999994</v>
      </c>
      <c r="T3673" s="14">
        <f>(O3673/100)*(K3673*$K$11)</f>
        <v>0</v>
      </c>
      <c r="U3673" s="14">
        <f>(P3673/100)*(K3673*$K$11)+(P3673/100)*(L3673*$L$11)</f>
        <v>0</v>
      </c>
      <c r="V3673" s="14">
        <f>(Q3673/100)*(L3673*$L$11)</f>
        <v>194.68800000000005</v>
      </c>
      <c r="W3673" s="14">
        <f>(R3673/100)*(K3673*$K$11)+(R3673/100)*(L3673*$L$11)</f>
        <v>0</v>
      </c>
      <c r="X3673" s="14">
        <f t="shared" si="1155"/>
        <v>113.16</v>
      </c>
      <c r="Y3673" s="14">
        <f t="shared" si="1156"/>
        <v>0</v>
      </c>
      <c r="Z3673" s="14">
        <f t="shared" si="1157"/>
        <v>0</v>
      </c>
      <c r="AA3673" s="14">
        <f t="shared" si="1158"/>
        <v>444.28800000000007</v>
      </c>
      <c r="AB3673" s="14">
        <f t="shared" si="1160"/>
        <v>0</v>
      </c>
      <c r="AC3673" s="15">
        <f t="shared" si="1159"/>
        <v>557.4</v>
      </c>
      <c r="AD3673" s="48">
        <f>(ROUND(AC3673-AC3665,1)/AC3665)</f>
        <v>0.28759528759528763</v>
      </c>
      <c r="AE3673" s="113"/>
      <c r="AF3673" s="60"/>
    </row>
    <row r="3674" spans="1:32">
      <c r="A3674" s="99" t="s">
        <v>847</v>
      </c>
      <c r="B3674" s="93"/>
      <c r="C3674" s="21" t="s">
        <v>4</v>
      </c>
      <c r="D3674" s="12">
        <v>46</v>
      </c>
      <c r="E3674" s="12">
        <v>0</v>
      </c>
      <c r="F3674" s="12">
        <v>0</v>
      </c>
      <c r="G3674" s="12">
        <v>0</v>
      </c>
      <c r="H3674" s="12">
        <v>192</v>
      </c>
      <c r="I3674" s="13">
        <v>20</v>
      </c>
      <c r="J3674" s="13">
        <v>50</v>
      </c>
      <c r="K3674" s="13">
        <v>26</v>
      </c>
      <c r="L3674" s="13">
        <v>26</v>
      </c>
      <c r="M3674" s="13">
        <v>0</v>
      </c>
      <c r="N3674" s="14">
        <f>D3674*$D$12</f>
        <v>55.199999999999996</v>
      </c>
      <c r="O3674" s="14">
        <f>E3674*$E$12</f>
        <v>0</v>
      </c>
      <c r="P3674" s="14">
        <f>F3674*$F$12</f>
        <v>0</v>
      </c>
      <c r="Q3674" s="14">
        <f>G3674*$G$12</f>
        <v>0</v>
      </c>
      <c r="R3674" s="14">
        <f>H3674*$H$12</f>
        <v>249.60000000000002</v>
      </c>
      <c r="S3674" s="14">
        <f>(N3674/100)*(I3674*$I$12)+(N3674/100)*(J3674*$J$12)</f>
        <v>57.959999999999994</v>
      </c>
      <c r="T3674" s="14">
        <f>(O3674/100)*(K3674*$K$12)</f>
        <v>0</v>
      </c>
      <c r="U3674" s="14">
        <f>(P3674/100)*(K3674*$K$12)+(P3674/100)*(L3674*$L$12)</f>
        <v>0</v>
      </c>
      <c r="V3674" s="14">
        <f>(Q3674/100)*(L3674*$L$12)</f>
        <v>0</v>
      </c>
      <c r="W3674" s="14">
        <f>(R3674/100)*(K3674*$K$12)+(R3674/100)*(L3674*$L$12)</f>
        <v>194.68800000000005</v>
      </c>
      <c r="X3674" s="14">
        <f t="shared" si="1155"/>
        <v>113.16</v>
      </c>
      <c r="Y3674" s="14">
        <f t="shared" si="1156"/>
        <v>0</v>
      </c>
      <c r="Z3674" s="14">
        <f t="shared" si="1157"/>
        <v>0</v>
      </c>
      <c r="AA3674" s="14">
        <f t="shared" si="1158"/>
        <v>0</v>
      </c>
      <c r="AB3674" s="14">
        <f t="shared" si="1160"/>
        <v>444.28800000000007</v>
      </c>
      <c r="AC3674" s="15">
        <f t="shared" si="1159"/>
        <v>557.4</v>
      </c>
      <c r="AD3674" s="48">
        <f>(ROUND(AC3674-AC3665,1)/AC3665)</f>
        <v>0.28759528759528763</v>
      </c>
      <c r="AE3674" s="113"/>
      <c r="AF3674" s="60"/>
    </row>
    <row r="3675" spans="1:32">
      <c r="A3675" s="99" t="s">
        <v>848</v>
      </c>
      <c r="B3675" s="93"/>
      <c r="C3675" s="21" t="s">
        <v>328</v>
      </c>
      <c r="D3675" s="12">
        <v>92</v>
      </c>
      <c r="E3675" s="12">
        <v>0</v>
      </c>
      <c r="F3675" s="12">
        <v>0</v>
      </c>
      <c r="G3675" s="12">
        <v>100</v>
      </c>
      <c r="H3675" s="12">
        <v>0</v>
      </c>
      <c r="I3675" s="13">
        <v>20</v>
      </c>
      <c r="J3675" s="13">
        <v>50</v>
      </c>
      <c r="K3675" s="13">
        <v>0</v>
      </c>
      <c r="L3675" s="13">
        <v>0</v>
      </c>
      <c r="M3675" s="13">
        <v>48</v>
      </c>
      <c r="N3675" s="14">
        <f>D3675*$D$13</f>
        <v>119.60000000000001</v>
      </c>
      <c r="O3675" s="14">
        <f>E3675*$E$13</f>
        <v>0</v>
      </c>
      <c r="P3675" s="14">
        <f>F3675*$F$13</f>
        <v>0</v>
      </c>
      <c r="Q3675" s="14">
        <f>G3675*$G$13</f>
        <v>130</v>
      </c>
      <c r="R3675" s="14">
        <f>H3675*$H$13</f>
        <v>0</v>
      </c>
      <c r="S3675" s="14">
        <f>(N3675/100)*(I3675*$I$14)+(N3675/100)*(J3675*$J$14)+(N3675/100)*(M3675*$M$14)</f>
        <v>211.69200000000001</v>
      </c>
      <c r="T3675" s="14">
        <f>(O3675/100)*(K3675*$K$13)+(O3675/100)*(M3675*$M$13)</f>
        <v>0</v>
      </c>
      <c r="U3675" s="14">
        <f>(P3675/100)*(K3675*$K$13)+(P3675/100)*(L3675*$L$13)+(P3675/100)*(M3675*$M$13)</f>
        <v>0</v>
      </c>
      <c r="V3675" s="14">
        <f>(Q3675/100)*(L3675*$L$13)+(Q3675/100)*(M3675*$M$13)</f>
        <v>93.600000000000009</v>
      </c>
      <c r="W3675" s="14">
        <f>(R3675/100)*(K3675*$K$13)+(R3675/100)*(L3675*$L$13)+(R3675/100)*(M3675*$M$13)</f>
        <v>0</v>
      </c>
      <c r="X3675" s="14">
        <f t="shared" si="1155"/>
        <v>331.29200000000003</v>
      </c>
      <c r="Y3675" s="14">
        <f t="shared" si="1156"/>
        <v>0</v>
      </c>
      <c r="Z3675" s="14">
        <f t="shared" si="1157"/>
        <v>0</v>
      </c>
      <c r="AA3675" s="14">
        <f t="shared" si="1158"/>
        <v>223.60000000000002</v>
      </c>
      <c r="AB3675" s="14">
        <f t="shared" si="1160"/>
        <v>0</v>
      </c>
      <c r="AC3675" s="15">
        <f t="shared" si="1159"/>
        <v>554.9</v>
      </c>
      <c r="AD3675" s="48">
        <f>(ROUND(AC3675-AC3665,1)/AC3665)</f>
        <v>0.28182028182028185</v>
      </c>
      <c r="AE3675" s="113"/>
      <c r="AF3675" s="60"/>
    </row>
    <row r="3676" spans="1:32">
      <c r="A3676" s="99" t="s">
        <v>849</v>
      </c>
      <c r="B3676" s="93"/>
      <c r="C3676" s="21" t="s">
        <v>329</v>
      </c>
      <c r="D3676" s="12">
        <v>150</v>
      </c>
      <c r="E3676" s="12">
        <v>0</v>
      </c>
      <c r="F3676" s="12">
        <v>0</v>
      </c>
      <c r="G3676" s="12">
        <v>0</v>
      </c>
      <c r="H3676" s="12">
        <v>0</v>
      </c>
      <c r="I3676" s="13">
        <v>20</v>
      </c>
      <c r="J3676" s="13">
        <v>50</v>
      </c>
      <c r="K3676" s="13">
        <v>52</v>
      </c>
      <c r="L3676" s="13">
        <v>0</v>
      </c>
      <c r="M3676" s="13">
        <v>0</v>
      </c>
      <c r="N3676" s="14">
        <f>D3676*$D$14</f>
        <v>195</v>
      </c>
      <c r="O3676" s="14">
        <f>E3676*$E$14</f>
        <v>0</v>
      </c>
      <c r="P3676" s="14">
        <f>F3676*$F$14</f>
        <v>0</v>
      </c>
      <c r="Q3676" s="14">
        <f>G3676*$G$14</f>
        <v>0</v>
      </c>
      <c r="R3676" s="14">
        <f>H3676*$H$14</f>
        <v>0</v>
      </c>
      <c r="S3676" s="14">
        <f>(N3676/100)*(I3676*$I$14)+(N3676/100)*(J3676*$J$14)+(N3676/100)*(K3676*$K$14)</f>
        <v>356.85</v>
      </c>
      <c r="T3676" s="14">
        <f>(O3676/100)*(K3676*$K$14)</f>
        <v>0</v>
      </c>
      <c r="U3676" s="14">
        <f>(P3676/100)*(K3676*$K$14)+(P3676/100)*(L3676*$L$14)</f>
        <v>0</v>
      </c>
      <c r="V3676" s="14">
        <f>(Q3676/100)*(L3676*$L$14)</f>
        <v>0</v>
      </c>
      <c r="W3676" s="14">
        <f>(R3676/100)*(K3676*$L$14)+(R3676/100)*(L3676*$M$14)</f>
        <v>0</v>
      </c>
      <c r="X3676" s="14">
        <f t="shared" si="1155"/>
        <v>551.85</v>
      </c>
      <c r="Y3676" s="14">
        <f t="shared" si="1156"/>
        <v>0</v>
      </c>
      <c r="Z3676" s="14">
        <f t="shared" si="1157"/>
        <v>0</v>
      </c>
      <c r="AA3676" s="14">
        <f t="shared" si="1158"/>
        <v>0</v>
      </c>
      <c r="AB3676" s="14">
        <f t="shared" si="1160"/>
        <v>0</v>
      </c>
      <c r="AC3676" s="15">
        <f t="shared" si="1159"/>
        <v>551.9</v>
      </c>
      <c r="AD3676" s="48">
        <f>(ROUND(AC3676-AC3665,1)/AC3665)</f>
        <v>0.2748902748902749</v>
      </c>
      <c r="AE3676" s="113"/>
      <c r="AF3676" s="60"/>
    </row>
    <row r="3677" spans="1:32">
      <c r="A3677" s="99"/>
      <c r="B3677" s="93"/>
      <c r="C3677" s="21" t="s">
        <v>330</v>
      </c>
      <c r="D3677" s="12">
        <v>150</v>
      </c>
      <c r="E3677" s="12">
        <v>0</v>
      </c>
      <c r="F3677" s="12">
        <v>0</v>
      </c>
      <c r="G3677" s="12">
        <v>0</v>
      </c>
      <c r="H3677" s="12">
        <v>0</v>
      </c>
      <c r="I3677" s="13">
        <v>20</v>
      </c>
      <c r="J3677" s="13">
        <v>50</v>
      </c>
      <c r="K3677" s="13">
        <v>0</v>
      </c>
      <c r="L3677" s="13">
        <v>52</v>
      </c>
      <c r="M3677" s="13">
        <v>0</v>
      </c>
      <c r="N3677" s="14">
        <f>D3677*$D$15</f>
        <v>195</v>
      </c>
      <c r="O3677" s="14">
        <f>E3677*$E$15</f>
        <v>0</v>
      </c>
      <c r="P3677" s="14">
        <f>F3677*$F$15</f>
        <v>0</v>
      </c>
      <c r="Q3677" s="14">
        <f>G3677*$G$15</f>
        <v>0</v>
      </c>
      <c r="R3677" s="14">
        <f>H3677*$H$15</f>
        <v>0</v>
      </c>
      <c r="S3677" s="14">
        <f>(N3677/100)*(I3677*$I$15)+(N3677/100)*(J3677*$J$15)+(N3677/100)*(L3677*$L$15)</f>
        <v>356.85</v>
      </c>
      <c r="T3677" s="14">
        <f>(O3677/100)*(K3677*$K$15)</f>
        <v>0</v>
      </c>
      <c r="U3677" s="14">
        <f>(P3677/100)*(K3677*$K$15)+(P3677/100)*(L3677*$L$15)</f>
        <v>0</v>
      </c>
      <c r="V3677" s="14">
        <f>(Q3677/100)*(L3677*$L$15)</f>
        <v>0</v>
      </c>
      <c r="W3677" s="14">
        <f>(R3677/100)*(K3677*$K$15)+(R3677/100)*(L3677*$L$15)</f>
        <v>0</v>
      </c>
      <c r="X3677" s="14">
        <f t="shared" si="1155"/>
        <v>551.85</v>
      </c>
      <c r="Y3677" s="14">
        <f t="shared" si="1156"/>
        <v>0</v>
      </c>
      <c r="Z3677" s="14">
        <f t="shared" si="1157"/>
        <v>0</v>
      </c>
      <c r="AA3677" s="14">
        <f t="shared" si="1158"/>
        <v>0</v>
      </c>
      <c r="AB3677" s="14">
        <f t="shared" si="1160"/>
        <v>0</v>
      </c>
      <c r="AC3677" s="15">
        <f t="shared" si="1159"/>
        <v>551.9</v>
      </c>
      <c r="AD3677" s="48">
        <f>(ROUND(AC3677-AC3665,1)/AC3665)</f>
        <v>0.2748902748902749</v>
      </c>
      <c r="AE3677" s="113"/>
      <c r="AF3677" s="60"/>
    </row>
    <row r="3678" spans="1:32">
      <c r="A3678" s="99"/>
      <c r="B3678" s="93"/>
      <c r="C3678" s="21" t="s">
        <v>326</v>
      </c>
      <c r="D3678" s="12">
        <v>92</v>
      </c>
      <c r="E3678" s="12">
        <v>0</v>
      </c>
      <c r="F3678" s="12">
        <v>0</v>
      </c>
      <c r="G3678" s="12">
        <v>100</v>
      </c>
      <c r="H3678" s="12">
        <v>0</v>
      </c>
      <c r="I3678" s="13">
        <v>20</v>
      </c>
      <c r="J3678" s="13">
        <v>94</v>
      </c>
      <c r="K3678" s="13">
        <v>0</v>
      </c>
      <c r="L3678" s="13">
        <v>0</v>
      </c>
      <c r="M3678" s="13">
        <v>0</v>
      </c>
      <c r="N3678" s="14">
        <f>D3678*$D$16</f>
        <v>119.60000000000001</v>
      </c>
      <c r="O3678" s="14">
        <f>E3678*$E$16</f>
        <v>0</v>
      </c>
      <c r="P3678" s="14">
        <f>F3678*$F$16</f>
        <v>0</v>
      </c>
      <c r="Q3678" s="14">
        <f>G3678*$G$16</f>
        <v>130</v>
      </c>
      <c r="R3678" s="14">
        <f>H3678*$H$16</f>
        <v>0</v>
      </c>
      <c r="S3678" s="14">
        <f>(N3678/100)*(I3678*$I$16)+(N3678/100)*(J3678*$J$16)</f>
        <v>282.49520000000007</v>
      </c>
      <c r="T3678" s="14">
        <f>(O3678/100)*(K3678*$K$16)</f>
        <v>0</v>
      </c>
      <c r="U3678" s="14">
        <f>(P3678/100)*(K3678*$K$16)+(P3678/100)*(L3678*$L$16)</f>
        <v>0</v>
      </c>
      <c r="V3678" s="14">
        <f>(Q3678/100)*(L3678*$L$16)</f>
        <v>0</v>
      </c>
      <c r="W3678" s="14">
        <f>(R3678/100)*(K3678*$K$16)+(R3678/100)*(L3678*$L$16)</f>
        <v>0</v>
      </c>
      <c r="X3678" s="14">
        <f t="shared" si="1155"/>
        <v>402.09520000000009</v>
      </c>
      <c r="Y3678" s="14">
        <f t="shared" si="1156"/>
        <v>0</v>
      </c>
      <c r="Z3678" s="14">
        <f t="shared" si="1157"/>
        <v>0</v>
      </c>
      <c r="AA3678" s="14">
        <f t="shared" si="1158"/>
        <v>130</v>
      </c>
      <c r="AB3678" s="14">
        <f t="shared" si="1160"/>
        <v>0</v>
      </c>
      <c r="AC3678" s="15">
        <f t="shared" si="1159"/>
        <v>532.1</v>
      </c>
      <c r="AD3678" s="48">
        <f>(ROUND(AC3678-AC3665,1)/AC3665)</f>
        <v>0.22915222915222916</v>
      </c>
      <c r="AE3678" s="113"/>
      <c r="AF3678" s="60"/>
    </row>
    <row r="3679" spans="1:32">
      <c r="A3679" s="99"/>
      <c r="B3679" s="93"/>
      <c r="C3679" s="21" t="s">
        <v>327</v>
      </c>
      <c r="D3679" s="12">
        <v>92</v>
      </c>
      <c r="E3679" s="12">
        <v>0</v>
      </c>
      <c r="F3679" s="12">
        <v>0</v>
      </c>
      <c r="G3679" s="12">
        <v>100</v>
      </c>
      <c r="H3679" s="12">
        <v>0</v>
      </c>
      <c r="I3679" s="13">
        <v>65</v>
      </c>
      <c r="J3679" s="13">
        <v>50</v>
      </c>
      <c r="K3679" s="13">
        <v>0</v>
      </c>
      <c r="L3679" s="13">
        <v>0</v>
      </c>
      <c r="M3679" s="13">
        <v>0</v>
      </c>
      <c r="N3679" s="14">
        <f>D3679*$D$17</f>
        <v>119.60000000000001</v>
      </c>
      <c r="O3679" s="14">
        <f>E3679*$E$17</f>
        <v>0</v>
      </c>
      <c r="P3679" s="14">
        <f>F3679*$F$17</f>
        <v>0</v>
      </c>
      <c r="Q3679" s="14">
        <f>G3679*$G$17</f>
        <v>130</v>
      </c>
      <c r="R3679" s="14">
        <f>H3679*$H$17</f>
        <v>0</v>
      </c>
      <c r="S3679" s="14">
        <f>(N3679/100)*(I3679*$I$17)+(N3679/100)*(J3679*$J$17)</f>
        <v>238.60200000000003</v>
      </c>
      <c r="T3679" s="14">
        <f>(O3679/100)*(K3679*$K$17)</f>
        <v>0</v>
      </c>
      <c r="U3679" s="14">
        <f>(P3679/100)*(K3679*$K$17)+(P3679/100)*(L3679*$L$17)</f>
        <v>0</v>
      </c>
      <c r="V3679" s="14">
        <f>(Q3679/100)*(L3679*$L$17)</f>
        <v>0</v>
      </c>
      <c r="W3679" s="14">
        <f>(R3679/100)*(K3679*$K$17)+(R3679/100)*(L3679*$L$17)</f>
        <v>0</v>
      </c>
      <c r="X3679" s="14">
        <f t="shared" si="1155"/>
        <v>358.20200000000006</v>
      </c>
      <c r="Y3679" s="14">
        <f t="shared" si="1156"/>
        <v>0</v>
      </c>
      <c r="Z3679" s="14">
        <f t="shared" si="1157"/>
        <v>0</v>
      </c>
      <c r="AA3679" s="14">
        <f t="shared" si="1158"/>
        <v>130</v>
      </c>
      <c r="AB3679" s="14">
        <f t="shared" si="1160"/>
        <v>0</v>
      </c>
      <c r="AC3679" s="15">
        <f t="shared" si="1159"/>
        <v>488.2</v>
      </c>
      <c r="AD3679" s="48">
        <f>(ROUND(AC3679-AC3665,1)/AC3665)</f>
        <v>0.12774312774312774</v>
      </c>
      <c r="AE3679" s="113"/>
      <c r="AF3679" s="60"/>
    </row>
    <row r="3680" spans="1:32">
      <c r="A3680" s="106" t="s">
        <v>0</v>
      </c>
      <c r="B3680" s="90" t="s">
        <v>569</v>
      </c>
      <c r="C3680" s="50" t="s">
        <v>242</v>
      </c>
      <c r="D3680" s="11">
        <v>125</v>
      </c>
      <c r="E3680" s="11">
        <v>0</v>
      </c>
      <c r="F3680" s="11">
        <v>0</v>
      </c>
      <c r="G3680" s="11">
        <v>0</v>
      </c>
      <c r="H3680" s="11">
        <v>0</v>
      </c>
      <c r="I3680" s="51">
        <v>40</v>
      </c>
      <c r="J3680" s="51">
        <v>40</v>
      </c>
      <c r="K3680" s="51">
        <v>0</v>
      </c>
      <c r="L3680" s="51">
        <v>0</v>
      </c>
      <c r="M3680" s="51">
        <v>0</v>
      </c>
      <c r="N3680" s="52">
        <f>D3680*$D$3</f>
        <v>187.5</v>
      </c>
      <c r="O3680" s="52">
        <f>E3680*$E$3</f>
        <v>0</v>
      </c>
      <c r="P3680" s="52">
        <f>F3680*$F$3</f>
        <v>0</v>
      </c>
      <c r="Q3680" s="52">
        <f>G3680*$G$3</f>
        <v>0</v>
      </c>
      <c r="R3680" s="52">
        <f>H3680*$H$3</f>
        <v>0</v>
      </c>
      <c r="S3680" s="52">
        <f>(N3680/100)*(I3680*$I$3)+(N3680/100)*(J3680*$J$3)</f>
        <v>225</v>
      </c>
      <c r="T3680" s="52">
        <f>(O3680/100)*(K3680*$K$3)</f>
        <v>0</v>
      </c>
      <c r="U3680" s="52">
        <f>(P3680/100)*(K3680*$K$3)+(P3680/100)*(L3680*$L$3)</f>
        <v>0</v>
      </c>
      <c r="V3680" s="52">
        <f>(Q3680/100)*(L3680*$L$3)</f>
        <v>0</v>
      </c>
      <c r="W3680" s="52">
        <f>(R3680/100)*(K3680*$K$3)+(R3680/100)*(L3680*$L$3)</f>
        <v>0</v>
      </c>
      <c r="X3680" s="52">
        <f t="shared" si="1155"/>
        <v>412.5</v>
      </c>
      <c r="Y3680" s="52">
        <f t="shared" si="1156"/>
        <v>0</v>
      </c>
      <c r="Z3680" s="52">
        <f t="shared" si="1157"/>
        <v>0</v>
      </c>
      <c r="AA3680" s="52">
        <f t="shared" si="1158"/>
        <v>0</v>
      </c>
      <c r="AB3680" s="52">
        <f>R3680+W3680</f>
        <v>0</v>
      </c>
      <c r="AC3680" s="53">
        <f>ROUND(X3680+Y3680+Z3680+AA3680+AB3680,1)</f>
        <v>412.5</v>
      </c>
      <c r="AD3680" s="58"/>
      <c r="AE3680" s="113"/>
      <c r="AF3680" s="60"/>
    </row>
    <row r="3681" spans="1:32">
      <c r="A3681" s="99" t="s">
        <v>815</v>
      </c>
      <c r="B3681" s="91">
        <v>12</v>
      </c>
      <c r="C3681" s="21" t="s">
        <v>325</v>
      </c>
      <c r="D3681" s="12">
        <v>125</v>
      </c>
      <c r="E3681" s="12">
        <v>0</v>
      </c>
      <c r="F3681" s="12">
        <v>0</v>
      </c>
      <c r="G3681" s="12">
        <v>0</v>
      </c>
      <c r="H3681" s="12">
        <v>0</v>
      </c>
      <c r="I3681" s="13">
        <v>59</v>
      </c>
      <c r="J3681" s="13">
        <v>59</v>
      </c>
      <c r="K3681" s="13">
        <v>0</v>
      </c>
      <c r="L3681" s="13">
        <v>0</v>
      </c>
      <c r="M3681" s="13">
        <v>0</v>
      </c>
      <c r="N3681" s="14">
        <f>D3681*$D$4</f>
        <v>162.5</v>
      </c>
      <c r="O3681" s="14">
        <f>E3681*$E$4</f>
        <v>0</v>
      </c>
      <c r="P3681" s="14">
        <f>F3681*$F$4</f>
        <v>0</v>
      </c>
      <c r="Q3681" s="14">
        <f>G3681*$G$4</f>
        <v>0</v>
      </c>
      <c r="R3681" s="14">
        <f>H3681*$H$4</f>
        <v>0</v>
      </c>
      <c r="S3681" s="14">
        <f>(N3681/100)*(I3681*$I$4)+(N3681/100)*(J3681*$J$4)</f>
        <v>345.15000000000003</v>
      </c>
      <c r="T3681" s="14">
        <f>(O3681/100)*(K3681*$K$4)</f>
        <v>0</v>
      </c>
      <c r="U3681" s="14">
        <f>(P3681/100)*(K3681*$K$4)+(P3681/100)*(L3681*$L$4)</f>
        <v>0</v>
      </c>
      <c r="V3681" s="14">
        <f>(Q3681/100)*(L3681*$L$4)</f>
        <v>0</v>
      </c>
      <c r="W3681" s="14">
        <f>(R3681/100)*(K3681*$K$4)+(R3681/100)*(L3681*$L$4)</f>
        <v>0</v>
      </c>
      <c r="X3681" s="14">
        <f t="shared" ref="X3681:X3694" si="1161">N3681+S3681</f>
        <v>507.65000000000003</v>
      </c>
      <c r="Y3681" s="14">
        <f t="shared" ref="Y3681:Y3694" si="1162">O3681+T3681</f>
        <v>0</v>
      </c>
      <c r="Z3681" s="14">
        <f t="shared" ref="Z3681:Z3694" si="1163">P3681+U3681</f>
        <v>0</v>
      </c>
      <c r="AA3681" s="14">
        <f t="shared" ref="AA3681:AA3694" si="1164">Q3681+V3681</f>
        <v>0</v>
      </c>
      <c r="AB3681" s="14">
        <f>R3681+W3681</f>
        <v>0</v>
      </c>
      <c r="AC3681" s="15">
        <f>ROUND(X3681+Y3681+Z3681+AA3681+AB3681,1)</f>
        <v>507.7</v>
      </c>
      <c r="AD3681" s="48">
        <f>(ROUND(AC3681-AC3680,1)/AC3680)</f>
        <v>0.23078787878787879</v>
      </c>
      <c r="AE3681" s="113"/>
      <c r="AF3681" s="60"/>
    </row>
    <row r="3682" spans="1:32">
      <c r="A3682" s="99" t="s">
        <v>816</v>
      </c>
      <c r="B3682" s="91">
        <v>18</v>
      </c>
      <c r="C3682" s="21" t="s">
        <v>850</v>
      </c>
      <c r="D3682" s="12">
        <v>125</v>
      </c>
      <c r="E3682" s="12">
        <v>0</v>
      </c>
      <c r="F3682" s="12">
        <v>0</v>
      </c>
      <c r="G3682" s="12">
        <v>0</v>
      </c>
      <c r="H3682" s="12">
        <v>0</v>
      </c>
      <c r="I3682" s="13">
        <v>40</v>
      </c>
      <c r="J3682" s="13">
        <v>40</v>
      </c>
      <c r="K3682" s="13">
        <v>0</v>
      </c>
      <c r="L3682" s="13">
        <v>0</v>
      </c>
      <c r="M3682" s="13">
        <v>0</v>
      </c>
      <c r="N3682" s="14">
        <f>D3682*$D$5</f>
        <v>175</v>
      </c>
      <c r="O3682" s="14">
        <f>E3682*$E$5</f>
        <v>0</v>
      </c>
      <c r="P3682" s="14">
        <f>F3682*$F$5</f>
        <v>0</v>
      </c>
      <c r="Q3682" s="14">
        <f>G3682*$G$5</f>
        <v>0</v>
      </c>
      <c r="R3682" s="14">
        <f>H3682*$H$5</f>
        <v>0</v>
      </c>
      <c r="S3682" s="14">
        <f>(N3682/100)*(I3682*$I$5)+(N3682/100)*(J3682*$J$5)</f>
        <v>210</v>
      </c>
      <c r="T3682" s="14">
        <f>(O3682/100)*(K3682*$K$5)</f>
        <v>0</v>
      </c>
      <c r="U3682" s="14">
        <f>(P3682/100)*(K3682*$K$5)+(P3682/100)*(L3682*$L$5)</f>
        <v>0</v>
      </c>
      <c r="V3682" s="14">
        <f>(Q3682/100)*(L3682*$L$5)</f>
        <v>0</v>
      </c>
      <c r="W3682" s="14">
        <f>(R3682/100)*(K3682*$K$5)+(R3682/100)*(L3682*$L$5)</f>
        <v>0</v>
      </c>
      <c r="X3682" s="14">
        <f t="shared" si="1161"/>
        <v>385</v>
      </c>
      <c r="Y3682" s="14">
        <f t="shared" si="1162"/>
        <v>0</v>
      </c>
      <c r="Z3682" s="14">
        <f t="shared" si="1163"/>
        <v>0</v>
      </c>
      <c r="AA3682" s="14">
        <f t="shared" si="1164"/>
        <v>0</v>
      </c>
      <c r="AB3682" s="14">
        <f>R3682+W3682</f>
        <v>0</v>
      </c>
      <c r="AC3682" s="15">
        <f t="shared" ref="AC3682:AC3694" si="1165">ROUND(X3682+Y3682+Z3682+AA3682+AB3682,1)</f>
        <v>385</v>
      </c>
      <c r="AD3682" s="48">
        <f>(ROUND(AC3682-AC3680,1)/AC3680)</f>
        <v>-6.6666666666666666E-2</v>
      </c>
      <c r="AE3682" s="113" t="s">
        <v>814</v>
      </c>
      <c r="AF3682" s="60"/>
    </row>
    <row r="3683" spans="1:32">
      <c r="A3683" s="99" t="s">
        <v>817</v>
      </c>
      <c r="B3683" s="91">
        <v>0</v>
      </c>
      <c r="C3683" s="21" t="s">
        <v>338</v>
      </c>
      <c r="D3683" s="12">
        <v>125</v>
      </c>
      <c r="E3683" s="12">
        <v>0</v>
      </c>
      <c r="F3683" s="12">
        <v>0</v>
      </c>
      <c r="G3683" s="12">
        <v>0</v>
      </c>
      <c r="H3683" s="12">
        <v>0</v>
      </c>
      <c r="I3683" s="13">
        <v>40</v>
      </c>
      <c r="J3683" s="13">
        <v>40</v>
      </c>
      <c r="K3683" s="13">
        <v>0</v>
      </c>
      <c r="L3683" s="13">
        <v>0</v>
      </c>
      <c r="M3683" s="13">
        <v>0</v>
      </c>
      <c r="N3683" s="14">
        <f>D3683*$D$6</f>
        <v>175</v>
      </c>
      <c r="O3683" s="14">
        <f>E3683*$E$6</f>
        <v>0</v>
      </c>
      <c r="P3683" s="14">
        <f>F3683*$F$6</f>
        <v>0</v>
      </c>
      <c r="Q3683" s="14">
        <f>G3683*$G$6</f>
        <v>0</v>
      </c>
      <c r="R3683" s="14">
        <f>H3683*$H$6</f>
        <v>0</v>
      </c>
      <c r="S3683" s="14">
        <f>(N3683/100)*(I3683*$I$6)+(N3683/100)*(J3683*$J$6)</f>
        <v>210</v>
      </c>
      <c r="T3683" s="14">
        <f>(O3683/100)*(K3683*$K$6)</f>
        <v>0</v>
      </c>
      <c r="U3683" s="14">
        <f>(P3683/100)*(K3683*$K$6)+(P3683/100)*(L3683*$L$6)</f>
        <v>0</v>
      </c>
      <c r="V3683" s="14">
        <f>(Q3683/100)*(L3683*$L$6)</f>
        <v>0</v>
      </c>
      <c r="W3683" s="14">
        <f>(R3683/100)*(K3683*$K$6)+(R3683/100)*(L3683*$L$6)</f>
        <v>0</v>
      </c>
      <c r="X3683" s="14">
        <f t="shared" si="1161"/>
        <v>385</v>
      </c>
      <c r="Y3683" s="14">
        <f t="shared" si="1162"/>
        <v>0</v>
      </c>
      <c r="Z3683" s="14">
        <f t="shared" si="1163"/>
        <v>0</v>
      </c>
      <c r="AA3683" s="14">
        <f t="shared" si="1164"/>
        <v>0</v>
      </c>
      <c r="AB3683" s="14">
        <f t="shared" ref="AB3683:AB3694" si="1166">R3683+W3683</f>
        <v>0</v>
      </c>
      <c r="AC3683" s="15">
        <f t="shared" si="1165"/>
        <v>385</v>
      </c>
      <c r="AD3683" s="48">
        <f>(ROUND(AC3683-AC3680,1)/AC3680)</f>
        <v>-6.6666666666666666E-2</v>
      </c>
      <c r="AE3683" s="113"/>
      <c r="AF3683" s="60"/>
    </row>
    <row r="3684" spans="1:32">
      <c r="A3684" s="99" t="s">
        <v>818</v>
      </c>
      <c r="B3684" s="91">
        <v>0</v>
      </c>
      <c r="C3684" s="21" t="s">
        <v>339</v>
      </c>
      <c r="D3684" s="12">
        <v>125</v>
      </c>
      <c r="E3684" s="12">
        <v>0</v>
      </c>
      <c r="F3684" s="12">
        <v>0</v>
      </c>
      <c r="G3684" s="12">
        <v>0</v>
      </c>
      <c r="H3684" s="12">
        <v>0</v>
      </c>
      <c r="I3684" s="13">
        <v>40</v>
      </c>
      <c r="J3684" s="13">
        <v>40</v>
      </c>
      <c r="K3684" s="13">
        <v>0</v>
      </c>
      <c r="L3684" s="13">
        <v>0</v>
      </c>
      <c r="M3684" s="13">
        <v>0</v>
      </c>
      <c r="N3684" s="14">
        <f>D3684*$D$7</f>
        <v>175</v>
      </c>
      <c r="O3684" s="14">
        <f>E3684*$E$7</f>
        <v>0</v>
      </c>
      <c r="P3684" s="14">
        <f>F3684*$F$7</f>
        <v>0</v>
      </c>
      <c r="Q3684" s="14">
        <f>G3684*$G$7</f>
        <v>0</v>
      </c>
      <c r="R3684" s="14">
        <f>H3684*$H$7</f>
        <v>0</v>
      </c>
      <c r="S3684" s="14">
        <f>(N3684/100)*(I3684*$I$7)+(N3684/100)*(J3684*$J$7)</f>
        <v>210</v>
      </c>
      <c r="T3684" s="14">
        <f>(O3684/100)*(K3684*$K$7)</f>
        <v>0</v>
      </c>
      <c r="U3684" s="14">
        <f>(P3684/100)*(K3684*$K$7)+(P3684/100)*(L3684*$L$7)</f>
        <v>0</v>
      </c>
      <c r="V3684" s="14">
        <f>(Q3684/100)*(L3684*$L$7)</f>
        <v>0</v>
      </c>
      <c r="W3684" s="14">
        <f>(R3684/100)*(K3684*$K$7)+(R3684/100)*(L3684*$L$7)</f>
        <v>0</v>
      </c>
      <c r="X3684" s="14">
        <f t="shared" si="1161"/>
        <v>385</v>
      </c>
      <c r="Y3684" s="14">
        <f t="shared" si="1162"/>
        <v>0</v>
      </c>
      <c r="Z3684" s="14">
        <f t="shared" si="1163"/>
        <v>0</v>
      </c>
      <c r="AA3684" s="14">
        <f t="shared" si="1164"/>
        <v>0</v>
      </c>
      <c r="AB3684" s="14">
        <f t="shared" si="1166"/>
        <v>0</v>
      </c>
      <c r="AC3684" s="15">
        <f t="shared" si="1165"/>
        <v>385</v>
      </c>
      <c r="AD3684" s="48">
        <f>(ROUND(AC3684-AC3680,1)/AC3680)</f>
        <v>-6.6666666666666666E-2</v>
      </c>
      <c r="AE3684" s="113"/>
      <c r="AF3684" s="60"/>
    </row>
    <row r="3685" spans="1:32">
      <c r="A3685" s="99" t="s">
        <v>667</v>
      </c>
      <c r="B3685" s="91"/>
      <c r="C3685" s="21" t="s">
        <v>340</v>
      </c>
      <c r="D3685" s="12">
        <v>125</v>
      </c>
      <c r="E3685" s="12">
        <v>0</v>
      </c>
      <c r="F3685" s="12">
        <v>0</v>
      </c>
      <c r="G3685" s="12">
        <v>0</v>
      </c>
      <c r="H3685" s="12">
        <v>0</v>
      </c>
      <c r="I3685" s="13">
        <v>40</v>
      </c>
      <c r="J3685" s="13">
        <v>40</v>
      </c>
      <c r="K3685" s="13">
        <v>0</v>
      </c>
      <c r="L3685" s="13">
        <v>0</v>
      </c>
      <c r="M3685" s="13">
        <v>0</v>
      </c>
      <c r="N3685" s="14">
        <f>D3685*$D$8</f>
        <v>175</v>
      </c>
      <c r="O3685" s="14">
        <f>E3685*$E$8</f>
        <v>0</v>
      </c>
      <c r="P3685" s="14">
        <f>F3685*$F$8</f>
        <v>0</v>
      </c>
      <c r="Q3685" s="14">
        <f>G3685*$G$8</f>
        <v>0</v>
      </c>
      <c r="R3685" s="14">
        <f>H3685*$H$8</f>
        <v>0</v>
      </c>
      <c r="S3685" s="14">
        <f>(N3685/100)*(I3685*$I$8)+(N3685/100)*(J3685*$J$8)</f>
        <v>210</v>
      </c>
      <c r="T3685" s="14">
        <f>(O3685/100)*(K3685*$K$8)</f>
        <v>0</v>
      </c>
      <c r="U3685" s="14">
        <f>(P3685/100)*(K3685*$K$8)+(P3685/100)*(L3685*$L$8)</f>
        <v>0</v>
      </c>
      <c r="V3685" s="14">
        <f>(Q3685/100)*(L3685*$L$8)</f>
        <v>0</v>
      </c>
      <c r="W3685" s="14">
        <f>(R3685/100)*(K3685*$K$8)+(R3685/100)*(L3685*$L$8)</f>
        <v>0</v>
      </c>
      <c r="X3685" s="14">
        <f t="shared" si="1161"/>
        <v>385</v>
      </c>
      <c r="Y3685" s="14">
        <f t="shared" si="1162"/>
        <v>0</v>
      </c>
      <c r="Z3685" s="14">
        <f t="shared" si="1163"/>
        <v>0</v>
      </c>
      <c r="AA3685" s="14">
        <f t="shared" si="1164"/>
        <v>0</v>
      </c>
      <c r="AB3685" s="14">
        <f t="shared" si="1166"/>
        <v>0</v>
      </c>
      <c r="AC3685" s="15">
        <f t="shared" si="1165"/>
        <v>385</v>
      </c>
      <c r="AD3685" s="48">
        <f>(ROUND(AC3685-AC3680,1)/AC3680)</f>
        <v>-6.6666666666666666E-2</v>
      </c>
      <c r="AE3685" s="113"/>
      <c r="AF3685" s="60"/>
    </row>
    <row r="3686" spans="1:32">
      <c r="A3686" s="99" t="s">
        <v>606</v>
      </c>
      <c r="B3686" s="91"/>
      <c r="C3686" s="21" t="s">
        <v>1</v>
      </c>
      <c r="D3686" s="12">
        <v>63</v>
      </c>
      <c r="E3686" s="12">
        <v>125</v>
      </c>
      <c r="F3686" s="12">
        <v>0</v>
      </c>
      <c r="G3686" s="12">
        <v>0</v>
      </c>
      <c r="H3686" s="12">
        <v>0</v>
      </c>
      <c r="I3686" s="13">
        <v>40</v>
      </c>
      <c r="J3686" s="13">
        <v>40</v>
      </c>
      <c r="K3686" s="13">
        <v>85</v>
      </c>
      <c r="L3686" s="13">
        <v>0</v>
      </c>
      <c r="M3686" s="13">
        <v>0</v>
      </c>
      <c r="N3686" s="14">
        <f>D3686*$D$9</f>
        <v>75.599999999999994</v>
      </c>
      <c r="O3686" s="14">
        <f>E3686*$E$9</f>
        <v>162.5</v>
      </c>
      <c r="P3686" s="14">
        <f>F3686*$F$9</f>
        <v>0</v>
      </c>
      <c r="Q3686" s="14">
        <f>G3686*$G$9</f>
        <v>0</v>
      </c>
      <c r="R3686" s="14">
        <f>H3686*$H$9</f>
        <v>0</v>
      </c>
      <c r="S3686" s="14">
        <f>(N3686/100)*(I3686*$I$9)+(N3686/100)*(J3686*$J$9)</f>
        <v>90.719999999999985</v>
      </c>
      <c r="T3686" s="14">
        <f>(O3686/100)*(K3686*$K$9)</f>
        <v>207.1875</v>
      </c>
      <c r="U3686" s="14">
        <f>(P3686/100)*(K3686*$K$9)+(P3686/100)*(L3686*$L$9)</f>
        <v>0</v>
      </c>
      <c r="V3686" s="14">
        <f>(Q3686/100)*(L3686*$L$9)</f>
        <v>0</v>
      </c>
      <c r="W3686" s="14">
        <f>(R3686/100)*(K3686*$K$9)+(R3686/100)*(L3686*$L$9)</f>
        <v>0</v>
      </c>
      <c r="X3686" s="14">
        <f t="shared" si="1161"/>
        <v>166.32</v>
      </c>
      <c r="Y3686" s="14">
        <f t="shared" si="1162"/>
        <v>369.6875</v>
      </c>
      <c r="Z3686" s="14">
        <f t="shared" si="1163"/>
        <v>0</v>
      </c>
      <c r="AA3686" s="14">
        <f t="shared" si="1164"/>
        <v>0</v>
      </c>
      <c r="AB3686" s="14">
        <f t="shared" si="1166"/>
        <v>0</v>
      </c>
      <c r="AC3686" s="15">
        <f t="shared" si="1165"/>
        <v>536</v>
      </c>
      <c r="AD3686" s="48">
        <f>(ROUND(AC3686-AC3680,1)/AC3680)</f>
        <v>0.29939393939393938</v>
      </c>
      <c r="AE3686" s="113"/>
      <c r="AF3686" s="60"/>
    </row>
    <row r="3687" spans="1:32">
      <c r="A3687" s="99" t="s">
        <v>845</v>
      </c>
      <c r="B3687" s="91"/>
      <c r="C3687" s="21" t="s">
        <v>2</v>
      </c>
      <c r="D3687" s="12">
        <v>63</v>
      </c>
      <c r="E3687" s="12">
        <v>0</v>
      </c>
      <c r="F3687" s="12">
        <v>125</v>
      </c>
      <c r="G3687" s="12">
        <v>0</v>
      </c>
      <c r="H3687" s="12">
        <v>0</v>
      </c>
      <c r="I3687" s="13">
        <v>40</v>
      </c>
      <c r="J3687" s="13">
        <v>40</v>
      </c>
      <c r="K3687" s="13">
        <v>42.5</v>
      </c>
      <c r="L3687" s="13">
        <v>42.5</v>
      </c>
      <c r="M3687" s="13">
        <v>0</v>
      </c>
      <c r="N3687" s="14">
        <f>D3687*$D$10</f>
        <v>75.599999999999994</v>
      </c>
      <c r="O3687" s="14">
        <f>E3687*$E$10</f>
        <v>0</v>
      </c>
      <c r="P3687" s="14">
        <f>F3687*$F$10</f>
        <v>162.5</v>
      </c>
      <c r="Q3687" s="14">
        <f>G3687*$G$10</f>
        <v>0</v>
      </c>
      <c r="R3687" s="14">
        <f>H3687*$H$10</f>
        <v>0</v>
      </c>
      <c r="S3687" s="14">
        <f>(N3687/100)*(I3687*$I$10)+(N3687/100)*(J3687*$J$10)</f>
        <v>90.719999999999985</v>
      </c>
      <c r="T3687" s="14">
        <f>(O3687/100)*(K3687*$J$10)</f>
        <v>0</v>
      </c>
      <c r="U3687" s="14">
        <f>(P3687/100)*(K3687*$K$10)+(P3687/100)*(L3687*$L$10)</f>
        <v>207.1875</v>
      </c>
      <c r="V3687" s="14">
        <f>(Q3687/100)*(L3687*$L$10)</f>
        <v>0</v>
      </c>
      <c r="W3687" s="14">
        <f>(R3687/100)*(K3687*$K$10)+(R3687/100)*(L3687*$L$10)</f>
        <v>0</v>
      </c>
      <c r="X3687" s="14">
        <f t="shared" si="1161"/>
        <v>166.32</v>
      </c>
      <c r="Y3687" s="14">
        <f t="shared" si="1162"/>
        <v>0</v>
      </c>
      <c r="Z3687" s="14">
        <f t="shared" si="1163"/>
        <v>369.6875</v>
      </c>
      <c r="AA3687" s="14">
        <f t="shared" si="1164"/>
        <v>0</v>
      </c>
      <c r="AB3687" s="14">
        <f t="shared" si="1166"/>
        <v>0</v>
      </c>
      <c r="AC3687" s="15">
        <f t="shared" si="1165"/>
        <v>536</v>
      </c>
      <c r="AD3687" s="48">
        <f>(ROUND(AC3687-AC3680,1)/AC3680)</f>
        <v>0.29939393939393938</v>
      </c>
      <c r="AE3687" s="113"/>
      <c r="AF3687" s="60"/>
    </row>
    <row r="3688" spans="1:32">
      <c r="A3688" s="99" t="s">
        <v>846</v>
      </c>
      <c r="B3688" s="91"/>
      <c r="C3688" s="21" t="s">
        <v>3</v>
      </c>
      <c r="D3688" s="12">
        <v>63</v>
      </c>
      <c r="E3688" s="12">
        <v>0</v>
      </c>
      <c r="F3688" s="12">
        <v>0</v>
      </c>
      <c r="G3688" s="12">
        <v>125</v>
      </c>
      <c r="H3688" s="12">
        <v>0</v>
      </c>
      <c r="I3688" s="13">
        <v>40</v>
      </c>
      <c r="J3688" s="13">
        <v>40</v>
      </c>
      <c r="K3688" s="13">
        <v>0</v>
      </c>
      <c r="L3688" s="13">
        <v>85</v>
      </c>
      <c r="M3688" s="13">
        <v>0</v>
      </c>
      <c r="N3688" s="14">
        <f>D3688*$D$11</f>
        <v>75.599999999999994</v>
      </c>
      <c r="O3688" s="14">
        <f>E3688*$E$11</f>
        <v>0</v>
      </c>
      <c r="P3688" s="14">
        <f>F3688*$F$11</f>
        <v>0</v>
      </c>
      <c r="Q3688" s="14">
        <f>G3688*$G$11</f>
        <v>162.5</v>
      </c>
      <c r="R3688" s="14">
        <f>H3688*$H$11</f>
        <v>0</v>
      </c>
      <c r="S3688" s="14">
        <f>(N3688/100)*(I3688*$I$11)+(N3688/100)*(J3688*$J$11)</f>
        <v>90.719999999999985</v>
      </c>
      <c r="T3688" s="14">
        <f>(O3688/100)*(K3688*$K$11)</f>
        <v>0</v>
      </c>
      <c r="U3688" s="14">
        <f>(P3688/100)*(K3688*$K$11)+(P3688/100)*(L3688*$L$11)</f>
        <v>0</v>
      </c>
      <c r="V3688" s="14">
        <f>(Q3688/100)*(L3688*$L$11)</f>
        <v>207.1875</v>
      </c>
      <c r="W3688" s="14">
        <f>(R3688/100)*(K3688*$K$11)+(R3688/100)*(L3688*$L$11)</f>
        <v>0</v>
      </c>
      <c r="X3688" s="14">
        <f t="shared" si="1161"/>
        <v>166.32</v>
      </c>
      <c r="Y3688" s="14">
        <f t="shared" si="1162"/>
        <v>0</v>
      </c>
      <c r="Z3688" s="14">
        <f t="shared" si="1163"/>
        <v>0</v>
      </c>
      <c r="AA3688" s="14">
        <f t="shared" si="1164"/>
        <v>369.6875</v>
      </c>
      <c r="AB3688" s="14">
        <f t="shared" si="1166"/>
        <v>0</v>
      </c>
      <c r="AC3688" s="15">
        <f t="shared" si="1165"/>
        <v>536</v>
      </c>
      <c r="AD3688" s="48">
        <f>(ROUND(AC3688-AC3680,1)/AC3680)</f>
        <v>0.29939393939393938</v>
      </c>
      <c r="AE3688" s="113"/>
      <c r="AF3688" s="60"/>
    </row>
    <row r="3689" spans="1:32">
      <c r="A3689" s="99" t="s">
        <v>847</v>
      </c>
      <c r="B3689" s="91"/>
      <c r="C3689" s="21" t="s">
        <v>4</v>
      </c>
      <c r="D3689" s="12">
        <v>63</v>
      </c>
      <c r="E3689" s="12">
        <v>0</v>
      </c>
      <c r="F3689" s="12">
        <v>0</v>
      </c>
      <c r="G3689" s="12">
        <v>0</v>
      </c>
      <c r="H3689" s="12">
        <v>125</v>
      </c>
      <c r="I3689" s="13">
        <v>40</v>
      </c>
      <c r="J3689" s="13">
        <v>40</v>
      </c>
      <c r="K3689" s="13">
        <v>42.5</v>
      </c>
      <c r="L3689" s="13">
        <v>42.5</v>
      </c>
      <c r="M3689" s="13">
        <v>0</v>
      </c>
      <c r="N3689" s="14">
        <f>D3689*$D$12</f>
        <v>75.599999999999994</v>
      </c>
      <c r="O3689" s="14">
        <f>E3689*$E$12</f>
        <v>0</v>
      </c>
      <c r="P3689" s="14">
        <f>F3689*$F$12</f>
        <v>0</v>
      </c>
      <c r="Q3689" s="14">
        <f>G3689*$G$12</f>
        <v>0</v>
      </c>
      <c r="R3689" s="14">
        <f>H3689*$H$12</f>
        <v>162.5</v>
      </c>
      <c r="S3689" s="14">
        <f>(N3689/100)*(I3689*$I$12)+(N3689/100)*(J3689*$J$12)</f>
        <v>90.719999999999985</v>
      </c>
      <c r="T3689" s="14">
        <f>(O3689/100)*(K3689*$K$12)</f>
        <v>0</v>
      </c>
      <c r="U3689" s="14">
        <f>(P3689/100)*(K3689*$K$12)+(P3689/100)*(L3689*$L$12)</f>
        <v>0</v>
      </c>
      <c r="V3689" s="14">
        <f>(Q3689/100)*(L3689*$L$12)</f>
        <v>0</v>
      </c>
      <c r="W3689" s="14">
        <f>(R3689/100)*(K3689*$K$12)+(R3689/100)*(L3689*$L$12)</f>
        <v>207.1875</v>
      </c>
      <c r="X3689" s="14">
        <f t="shared" si="1161"/>
        <v>166.32</v>
      </c>
      <c r="Y3689" s="14">
        <f t="shared" si="1162"/>
        <v>0</v>
      </c>
      <c r="Z3689" s="14">
        <f t="shared" si="1163"/>
        <v>0</v>
      </c>
      <c r="AA3689" s="14">
        <f t="shared" si="1164"/>
        <v>0</v>
      </c>
      <c r="AB3689" s="14">
        <f t="shared" si="1166"/>
        <v>369.6875</v>
      </c>
      <c r="AC3689" s="15">
        <f t="shared" si="1165"/>
        <v>536</v>
      </c>
      <c r="AD3689" s="48">
        <f>(ROUND(AC3689-AC3680,1)/AC3680)</f>
        <v>0.29939393939393938</v>
      </c>
      <c r="AE3689" s="113"/>
      <c r="AF3689" s="60"/>
    </row>
    <row r="3690" spans="1:32">
      <c r="A3690" s="99" t="s">
        <v>848</v>
      </c>
      <c r="B3690" s="91"/>
      <c r="C3690" s="21" t="s">
        <v>328</v>
      </c>
      <c r="D3690" s="12">
        <v>125</v>
      </c>
      <c r="E3690" s="12">
        <v>0</v>
      </c>
      <c r="F3690" s="12">
        <v>0</v>
      </c>
      <c r="G3690" s="12">
        <v>0</v>
      </c>
      <c r="H3690" s="12">
        <v>0</v>
      </c>
      <c r="I3690" s="13">
        <v>40</v>
      </c>
      <c r="J3690" s="13">
        <v>40</v>
      </c>
      <c r="K3690" s="13">
        <v>0</v>
      </c>
      <c r="L3690" s="13">
        <v>0</v>
      </c>
      <c r="M3690" s="13">
        <v>70</v>
      </c>
      <c r="N3690" s="14">
        <f>D3690*$D$13</f>
        <v>162.5</v>
      </c>
      <c r="O3690" s="14">
        <f>E3690*$E$13</f>
        <v>0</v>
      </c>
      <c r="P3690" s="14">
        <f>F3690*$F$13</f>
        <v>0</v>
      </c>
      <c r="Q3690" s="14">
        <f>G3690*$G$13</f>
        <v>0</v>
      </c>
      <c r="R3690" s="14">
        <f>H3690*$H$13</f>
        <v>0</v>
      </c>
      <c r="S3690" s="14">
        <f>(N3690/100)*(I3690*$I$14)+(N3690/100)*(J3690*$J$14)+(N3690/100)*(M3690*$M$14)</f>
        <v>365.625</v>
      </c>
      <c r="T3690" s="14">
        <f>(O3690/100)*(K3690*$K$13)+(O3690/100)*(M3690*$M$13)</f>
        <v>0</v>
      </c>
      <c r="U3690" s="14">
        <f>(P3690/100)*(K3690*$K$13)+(P3690/100)*(L3690*$L$13)+(P3690/100)*(M3690*$M$13)</f>
        <v>0</v>
      </c>
      <c r="V3690" s="14">
        <f>(Q3690/100)*(L3690*$L$13)+(Q3690/100)*(M3690*$M$13)</f>
        <v>0</v>
      </c>
      <c r="W3690" s="14">
        <f>(R3690/100)*(K3690*$K$13)+(R3690/100)*(L3690*$L$13)+(R3690/100)*(M3690*$M$13)</f>
        <v>0</v>
      </c>
      <c r="X3690" s="14">
        <f t="shared" si="1161"/>
        <v>528.125</v>
      </c>
      <c r="Y3690" s="14">
        <f t="shared" si="1162"/>
        <v>0</v>
      </c>
      <c r="Z3690" s="14">
        <f t="shared" si="1163"/>
        <v>0</v>
      </c>
      <c r="AA3690" s="14">
        <f t="shared" si="1164"/>
        <v>0</v>
      </c>
      <c r="AB3690" s="14">
        <f t="shared" si="1166"/>
        <v>0</v>
      </c>
      <c r="AC3690" s="15">
        <f t="shared" si="1165"/>
        <v>528.1</v>
      </c>
      <c r="AD3690" s="48">
        <f>(ROUND(AC3690-AC3680,1)/AC3680)</f>
        <v>0.28024242424242424</v>
      </c>
      <c r="AE3690" s="113"/>
      <c r="AF3690" s="60"/>
    </row>
    <row r="3691" spans="1:32">
      <c r="A3691" s="99" t="s">
        <v>849</v>
      </c>
      <c r="B3691" s="91"/>
      <c r="C3691" s="21" t="s">
        <v>329</v>
      </c>
      <c r="D3691" s="12">
        <v>125</v>
      </c>
      <c r="E3691" s="12">
        <v>0</v>
      </c>
      <c r="F3691" s="12">
        <v>0</v>
      </c>
      <c r="G3691" s="12">
        <v>0</v>
      </c>
      <c r="H3691" s="12">
        <v>0</v>
      </c>
      <c r="I3691" s="13">
        <v>40</v>
      </c>
      <c r="J3691" s="13">
        <v>40</v>
      </c>
      <c r="K3691" s="13">
        <v>70</v>
      </c>
      <c r="L3691" s="13">
        <v>0</v>
      </c>
      <c r="M3691" s="13">
        <v>0</v>
      </c>
      <c r="N3691" s="14">
        <f>D3691*$D$14</f>
        <v>162.5</v>
      </c>
      <c r="O3691" s="14">
        <f>E3691*$E$14</f>
        <v>0</v>
      </c>
      <c r="P3691" s="14">
        <f>F3691*$F$14</f>
        <v>0</v>
      </c>
      <c r="Q3691" s="14">
        <f>G3691*$G$14</f>
        <v>0</v>
      </c>
      <c r="R3691" s="14">
        <f>H3691*$H$14</f>
        <v>0</v>
      </c>
      <c r="S3691" s="14">
        <f>(N3691/100)*(I3691*$I$14)+(N3691/100)*(J3691*$J$14)+(N3691/100)*(K3691*$K$14)</f>
        <v>365.625</v>
      </c>
      <c r="T3691" s="14">
        <f>(O3691/100)*(K3691*$K$14)</f>
        <v>0</v>
      </c>
      <c r="U3691" s="14">
        <f>(P3691/100)*(K3691*$K$14)+(P3691/100)*(L3691*$L$14)</f>
        <v>0</v>
      </c>
      <c r="V3691" s="14">
        <f>(Q3691/100)*(L3691*$L$14)</f>
        <v>0</v>
      </c>
      <c r="W3691" s="14">
        <f>(R3691/100)*(K3691*$L$14)+(R3691/100)*(L3691*$M$14)</f>
        <v>0</v>
      </c>
      <c r="X3691" s="14">
        <f t="shared" si="1161"/>
        <v>528.125</v>
      </c>
      <c r="Y3691" s="14">
        <f t="shared" si="1162"/>
        <v>0</v>
      </c>
      <c r="Z3691" s="14">
        <f t="shared" si="1163"/>
        <v>0</v>
      </c>
      <c r="AA3691" s="14">
        <f t="shared" si="1164"/>
        <v>0</v>
      </c>
      <c r="AB3691" s="14">
        <f t="shared" si="1166"/>
        <v>0</v>
      </c>
      <c r="AC3691" s="15">
        <f t="shared" si="1165"/>
        <v>528.1</v>
      </c>
      <c r="AD3691" s="48">
        <f>(ROUND(AC3691-AC3680,1)/AC3680)</f>
        <v>0.28024242424242424</v>
      </c>
      <c r="AE3691" s="113"/>
      <c r="AF3691" s="60"/>
    </row>
    <row r="3692" spans="1:32">
      <c r="A3692" s="99"/>
      <c r="B3692" s="91"/>
      <c r="C3692" s="21" t="s">
        <v>330</v>
      </c>
      <c r="D3692" s="12">
        <v>125</v>
      </c>
      <c r="E3692" s="12">
        <v>0</v>
      </c>
      <c r="F3692" s="12">
        <v>0</v>
      </c>
      <c r="G3692" s="12">
        <v>0</v>
      </c>
      <c r="H3692" s="12">
        <v>0</v>
      </c>
      <c r="I3692" s="13">
        <v>40</v>
      </c>
      <c r="J3692" s="13">
        <v>40</v>
      </c>
      <c r="K3692" s="13">
        <v>0</v>
      </c>
      <c r="L3692" s="13">
        <v>70</v>
      </c>
      <c r="M3692" s="13">
        <v>0</v>
      </c>
      <c r="N3692" s="14">
        <f>D3692*$D$15</f>
        <v>162.5</v>
      </c>
      <c r="O3692" s="14">
        <f>E3692*$E$15</f>
        <v>0</v>
      </c>
      <c r="P3692" s="14">
        <f>F3692*$F$15</f>
        <v>0</v>
      </c>
      <c r="Q3692" s="14">
        <f>G3692*$G$15</f>
        <v>0</v>
      </c>
      <c r="R3692" s="14">
        <f>H3692*$H$15</f>
        <v>0</v>
      </c>
      <c r="S3692" s="14">
        <f>(N3692/100)*(I3692*$I$15)+(N3692/100)*(J3692*$J$15)+(N3692/100)*(L3692*$L$15)</f>
        <v>365.625</v>
      </c>
      <c r="T3692" s="14">
        <f>(O3692/100)*(K3692*$K$15)</f>
        <v>0</v>
      </c>
      <c r="U3692" s="14">
        <f>(P3692/100)*(K3692*$K$15)+(P3692/100)*(L3692*$L$15)</f>
        <v>0</v>
      </c>
      <c r="V3692" s="14">
        <f>(Q3692/100)*(L3692*$L$15)</f>
        <v>0</v>
      </c>
      <c r="W3692" s="14">
        <f>(R3692/100)*(K3692*$K$15)+(R3692/100)*(L3692*$L$15)</f>
        <v>0</v>
      </c>
      <c r="X3692" s="14">
        <f t="shared" si="1161"/>
        <v>528.125</v>
      </c>
      <c r="Y3692" s="14">
        <f t="shared" si="1162"/>
        <v>0</v>
      </c>
      <c r="Z3692" s="14">
        <f t="shared" si="1163"/>
        <v>0</v>
      </c>
      <c r="AA3692" s="14">
        <f t="shared" si="1164"/>
        <v>0</v>
      </c>
      <c r="AB3692" s="14">
        <f t="shared" si="1166"/>
        <v>0</v>
      </c>
      <c r="AC3692" s="15">
        <f t="shared" si="1165"/>
        <v>528.1</v>
      </c>
      <c r="AD3692" s="48">
        <f>(ROUND(AC3692-AC3680,1)/AC3680)</f>
        <v>0.28024242424242424</v>
      </c>
      <c r="AE3692" s="113"/>
      <c r="AF3692" s="60"/>
    </row>
    <row r="3693" spans="1:32">
      <c r="A3693" s="99"/>
      <c r="B3693" s="91"/>
      <c r="C3693" s="21" t="s">
        <v>326</v>
      </c>
      <c r="D3693" s="12">
        <v>125</v>
      </c>
      <c r="E3693" s="12">
        <v>0</v>
      </c>
      <c r="F3693" s="12">
        <v>0</v>
      </c>
      <c r="G3693" s="12">
        <v>0</v>
      </c>
      <c r="H3693" s="12">
        <v>0</v>
      </c>
      <c r="I3693" s="13">
        <v>40</v>
      </c>
      <c r="J3693" s="13">
        <v>69</v>
      </c>
      <c r="K3693" s="13">
        <v>0</v>
      </c>
      <c r="L3693" s="13">
        <v>0</v>
      </c>
      <c r="M3693" s="13">
        <v>0</v>
      </c>
      <c r="N3693" s="14">
        <f>D3693*$D$16</f>
        <v>162.5</v>
      </c>
      <c r="O3693" s="14">
        <f>E3693*$E$16</f>
        <v>0</v>
      </c>
      <c r="P3693" s="14">
        <f>F3693*$F$16</f>
        <v>0</v>
      </c>
      <c r="Q3693" s="14">
        <f>G3693*$G$16</f>
        <v>0</v>
      </c>
      <c r="R3693" s="14">
        <f>H3693*$H$16</f>
        <v>0</v>
      </c>
      <c r="S3693" s="14">
        <f>(N3693/100)*(I3693*$I$16)+(N3693/100)*(J3693*$J$16)</f>
        <v>322.88749999999999</v>
      </c>
      <c r="T3693" s="14">
        <f>(O3693/100)*(K3693*$K$16)</f>
        <v>0</v>
      </c>
      <c r="U3693" s="14">
        <f>(P3693/100)*(K3693*$K$16)+(P3693/100)*(L3693*$L$16)</f>
        <v>0</v>
      </c>
      <c r="V3693" s="14">
        <f>(Q3693/100)*(L3693*$L$16)</f>
        <v>0</v>
      </c>
      <c r="W3693" s="14">
        <f>(R3693/100)*(K3693*$K$16)+(R3693/100)*(L3693*$L$16)</f>
        <v>0</v>
      </c>
      <c r="X3693" s="14">
        <f t="shared" si="1161"/>
        <v>485.38749999999999</v>
      </c>
      <c r="Y3693" s="14">
        <f t="shared" si="1162"/>
        <v>0</v>
      </c>
      <c r="Z3693" s="14">
        <f t="shared" si="1163"/>
        <v>0</v>
      </c>
      <c r="AA3693" s="14">
        <f t="shared" si="1164"/>
        <v>0</v>
      </c>
      <c r="AB3693" s="14">
        <f t="shared" si="1166"/>
        <v>0</v>
      </c>
      <c r="AC3693" s="15">
        <f t="shared" si="1165"/>
        <v>485.4</v>
      </c>
      <c r="AD3693" s="48">
        <f>(ROUND(AC3693-AC3680,1)/AC3680)</f>
        <v>0.17672727272727273</v>
      </c>
      <c r="AE3693" s="113"/>
      <c r="AF3693" s="60"/>
    </row>
    <row r="3694" spans="1:32">
      <c r="A3694" s="99"/>
      <c r="B3694" s="91"/>
      <c r="C3694" s="21" t="s">
        <v>327</v>
      </c>
      <c r="D3694" s="12">
        <v>125</v>
      </c>
      <c r="E3694" s="12">
        <v>0</v>
      </c>
      <c r="F3694" s="12">
        <v>0</v>
      </c>
      <c r="G3694" s="12">
        <v>0</v>
      </c>
      <c r="H3694" s="12">
        <v>0</v>
      </c>
      <c r="I3694" s="13">
        <v>69</v>
      </c>
      <c r="J3694" s="13">
        <v>40</v>
      </c>
      <c r="K3694" s="13">
        <v>0</v>
      </c>
      <c r="L3694" s="13">
        <v>0</v>
      </c>
      <c r="M3694" s="13">
        <v>0</v>
      </c>
      <c r="N3694" s="14">
        <f>D3694*$D$17</f>
        <v>162.5</v>
      </c>
      <c r="O3694" s="14">
        <f>E3694*$E$17</f>
        <v>0</v>
      </c>
      <c r="P3694" s="14">
        <f>F3694*$F$17</f>
        <v>0</v>
      </c>
      <c r="Q3694" s="14">
        <f>G3694*$G$17</f>
        <v>0</v>
      </c>
      <c r="R3694" s="14">
        <f>H3694*$H$17</f>
        <v>0</v>
      </c>
      <c r="S3694" s="14">
        <f>(N3694/100)*(I3694*$I$17)+(N3694/100)*(J3694*$J$17)</f>
        <v>322.88749999999999</v>
      </c>
      <c r="T3694" s="14">
        <f>(O3694/100)*(K3694*$K$17)</f>
        <v>0</v>
      </c>
      <c r="U3694" s="14">
        <f>(P3694/100)*(K3694*$K$17)+(P3694/100)*(L3694*$L$17)</f>
        <v>0</v>
      </c>
      <c r="V3694" s="14">
        <f>(Q3694/100)*(L3694*$L$17)</f>
        <v>0</v>
      </c>
      <c r="W3694" s="14">
        <f>(R3694/100)*(K3694*$K$17)+(R3694/100)*(L3694*$L$17)</f>
        <v>0</v>
      </c>
      <c r="X3694" s="14">
        <f t="shared" si="1161"/>
        <v>485.38749999999999</v>
      </c>
      <c r="Y3694" s="14">
        <f t="shared" si="1162"/>
        <v>0</v>
      </c>
      <c r="Z3694" s="14">
        <f t="shared" si="1163"/>
        <v>0</v>
      </c>
      <c r="AA3694" s="14">
        <f t="shared" si="1164"/>
        <v>0</v>
      </c>
      <c r="AB3694" s="14">
        <f t="shared" si="1166"/>
        <v>0</v>
      </c>
      <c r="AC3694" s="15">
        <f t="shared" si="1165"/>
        <v>485.4</v>
      </c>
      <c r="AD3694" s="48">
        <f>(ROUND(AC3694-AC3680,1)/AC3680)</f>
        <v>0.17672727272727273</v>
      </c>
      <c r="AE3694" s="113"/>
      <c r="AF3694" s="60"/>
    </row>
    <row r="3695" spans="1:32">
      <c r="A3695" s="106" t="s">
        <v>0</v>
      </c>
      <c r="B3695" s="92" t="s">
        <v>571</v>
      </c>
      <c r="C3695" s="50" t="s">
        <v>242</v>
      </c>
      <c r="D3695" s="11">
        <v>108</v>
      </c>
      <c r="E3695" s="11">
        <v>0</v>
      </c>
      <c r="F3695" s="11">
        <v>0</v>
      </c>
      <c r="G3695" s="11">
        <v>60</v>
      </c>
      <c r="H3695" s="11">
        <v>0</v>
      </c>
      <c r="I3695" s="51">
        <v>20</v>
      </c>
      <c r="J3695" s="51">
        <v>50</v>
      </c>
      <c r="K3695" s="51">
        <v>0</v>
      </c>
      <c r="L3695" s="51">
        <v>0</v>
      </c>
      <c r="M3695" s="51">
        <v>0</v>
      </c>
      <c r="N3695" s="52">
        <f>D3695*$D$3</f>
        <v>162</v>
      </c>
      <c r="O3695" s="52">
        <f>E3695*$E$3</f>
        <v>0</v>
      </c>
      <c r="P3695" s="52">
        <f>F3695*$F$3</f>
        <v>0</v>
      </c>
      <c r="Q3695" s="52">
        <f>G3695*$G$3</f>
        <v>90</v>
      </c>
      <c r="R3695" s="52">
        <f>H3695*$H$3</f>
        <v>0</v>
      </c>
      <c r="S3695" s="52">
        <f>(N3695/100)*(I3695*$I$3)+(N3695/100)*(J3695*$J$3)</f>
        <v>170.10000000000002</v>
      </c>
      <c r="T3695" s="52">
        <f>(O3695/100)*(K3695*$K$3)</f>
        <v>0</v>
      </c>
      <c r="U3695" s="52">
        <f>(P3695/100)*(K3695*$K$3)+(P3695/100)*(L3695*$L$3)</f>
        <v>0</v>
      </c>
      <c r="V3695" s="52">
        <f>(Q3695/100)*(L3695*$L$3)</f>
        <v>0</v>
      </c>
      <c r="W3695" s="52">
        <f>(R3695/100)*(K3695*$K$3)+(R3695/100)*(L3695*$L$3)</f>
        <v>0</v>
      </c>
      <c r="X3695" s="52">
        <f t="shared" si="1155"/>
        <v>332.1</v>
      </c>
      <c r="Y3695" s="52">
        <f t="shared" si="1156"/>
        <v>0</v>
      </c>
      <c r="Z3695" s="52">
        <f t="shared" si="1157"/>
        <v>0</v>
      </c>
      <c r="AA3695" s="52">
        <f t="shared" si="1158"/>
        <v>90</v>
      </c>
      <c r="AB3695" s="52">
        <f>R3695+W3695</f>
        <v>0</v>
      </c>
      <c r="AC3695" s="53">
        <f>ROUND(X3695+Y3695+Z3695+AA3695+AB3695,1)</f>
        <v>422.1</v>
      </c>
      <c r="AD3695" s="58"/>
      <c r="AE3695" s="113"/>
      <c r="AF3695" s="60"/>
    </row>
    <row r="3696" spans="1:32">
      <c r="A3696" s="99" t="s">
        <v>815</v>
      </c>
      <c r="B3696" s="93">
        <v>8</v>
      </c>
      <c r="C3696" s="21" t="s">
        <v>325</v>
      </c>
      <c r="D3696" s="12">
        <v>108</v>
      </c>
      <c r="E3696" s="12">
        <v>0</v>
      </c>
      <c r="F3696" s="12">
        <v>0</v>
      </c>
      <c r="G3696" s="12">
        <v>60</v>
      </c>
      <c r="H3696" s="12">
        <v>0</v>
      </c>
      <c r="I3696" s="13">
        <v>40</v>
      </c>
      <c r="J3696" s="13">
        <v>70</v>
      </c>
      <c r="K3696" s="13">
        <v>0</v>
      </c>
      <c r="L3696" s="13">
        <v>0</v>
      </c>
      <c r="M3696" s="13">
        <v>0</v>
      </c>
      <c r="N3696" s="14">
        <f>D3696*$D$4</f>
        <v>140.4</v>
      </c>
      <c r="O3696" s="14">
        <f>E3696*$E$4</f>
        <v>0</v>
      </c>
      <c r="P3696" s="14">
        <f>F3696*$F$4</f>
        <v>0</v>
      </c>
      <c r="Q3696" s="14">
        <f>G3696*$G$4</f>
        <v>78</v>
      </c>
      <c r="R3696" s="14">
        <f>H3696*$H$4</f>
        <v>0</v>
      </c>
      <c r="S3696" s="14">
        <f>(N3696/100)*(I3696*$I$4)+(N3696/100)*(J3696*$J$4)</f>
        <v>277.99200000000002</v>
      </c>
      <c r="T3696" s="14">
        <f>(O3696/100)*(K3696*$K$4)</f>
        <v>0</v>
      </c>
      <c r="U3696" s="14">
        <f>(P3696/100)*(K3696*$K$4)+(P3696/100)*(L3696*$L$4)</f>
        <v>0</v>
      </c>
      <c r="V3696" s="14">
        <f>(Q3696/100)*(L3696*$L$4)</f>
        <v>0</v>
      </c>
      <c r="W3696" s="14">
        <f>(R3696/100)*(K3696*$K$4)+(R3696/100)*(L3696*$L$4)</f>
        <v>0</v>
      </c>
      <c r="X3696" s="14">
        <f t="shared" si="1155"/>
        <v>418.39200000000005</v>
      </c>
      <c r="Y3696" s="14">
        <f t="shared" si="1156"/>
        <v>0</v>
      </c>
      <c r="Z3696" s="14">
        <f t="shared" si="1157"/>
        <v>0</v>
      </c>
      <c r="AA3696" s="14">
        <f t="shared" si="1158"/>
        <v>78</v>
      </c>
      <c r="AB3696" s="14">
        <f>R3696+W3696</f>
        <v>0</v>
      </c>
      <c r="AC3696" s="15">
        <f>ROUND(X3696+Y3696+Z3696+AA3696+AB3696,1)</f>
        <v>496.4</v>
      </c>
      <c r="AD3696" s="48">
        <f>(ROUND(AC3696-AC3695,1)/AC3695)</f>
        <v>0.17602463871120586</v>
      </c>
      <c r="AE3696" s="113"/>
      <c r="AF3696" s="60"/>
    </row>
    <row r="3697" spans="1:32">
      <c r="A3697" s="99" t="s">
        <v>816</v>
      </c>
      <c r="B3697" s="93">
        <v>16</v>
      </c>
      <c r="C3697" s="21" t="s">
        <v>850</v>
      </c>
      <c r="D3697" s="12">
        <v>108</v>
      </c>
      <c r="E3697" s="12">
        <v>0</v>
      </c>
      <c r="F3697" s="12">
        <v>0</v>
      </c>
      <c r="G3697" s="12">
        <v>60</v>
      </c>
      <c r="H3697" s="12">
        <v>0</v>
      </c>
      <c r="I3697" s="13">
        <v>20</v>
      </c>
      <c r="J3697" s="13">
        <v>50</v>
      </c>
      <c r="K3697" s="13">
        <v>0</v>
      </c>
      <c r="L3697" s="13">
        <v>0</v>
      </c>
      <c r="M3697" s="13">
        <v>0</v>
      </c>
      <c r="N3697" s="14">
        <f>D3697*$D$5</f>
        <v>151.19999999999999</v>
      </c>
      <c r="O3697" s="14">
        <f>E3697*$E$5</f>
        <v>0</v>
      </c>
      <c r="P3697" s="14">
        <f>F3697*$F$5</f>
        <v>0</v>
      </c>
      <c r="Q3697" s="14">
        <f>G3697*$G$5</f>
        <v>84</v>
      </c>
      <c r="R3697" s="14">
        <f>H3697*$H$5</f>
        <v>0</v>
      </c>
      <c r="S3697" s="14">
        <f>(N3697/100)*(I3697*$I$5)+(N3697/100)*(J3697*$J$5)</f>
        <v>158.75999999999996</v>
      </c>
      <c r="T3697" s="14">
        <f>(O3697/100)*(K3697*$K$5)</f>
        <v>0</v>
      </c>
      <c r="U3697" s="14">
        <f>(P3697/100)*(K3697*$K$5)+(P3697/100)*(L3697*$L$5)</f>
        <v>0</v>
      </c>
      <c r="V3697" s="14">
        <f>(Q3697/100)*(L3697*$L$5)</f>
        <v>0</v>
      </c>
      <c r="W3697" s="14">
        <f>(R3697/100)*(K3697*$K$5)+(R3697/100)*(L3697*$L$5)</f>
        <v>0</v>
      </c>
      <c r="X3697" s="14">
        <f t="shared" si="1155"/>
        <v>309.95999999999992</v>
      </c>
      <c r="Y3697" s="14">
        <f t="shared" si="1156"/>
        <v>0</v>
      </c>
      <c r="Z3697" s="14">
        <f t="shared" si="1157"/>
        <v>0</v>
      </c>
      <c r="AA3697" s="14">
        <f t="shared" si="1158"/>
        <v>84</v>
      </c>
      <c r="AB3697" s="14">
        <f>R3697+W3697</f>
        <v>0</v>
      </c>
      <c r="AC3697" s="15">
        <f t="shared" ref="AC3697:AC3709" si="1167">ROUND(X3697+Y3697+Z3697+AA3697+AB3697,1)</f>
        <v>394</v>
      </c>
      <c r="AD3697" s="48">
        <f>(ROUND(AC3697-AC3695,1)/AC3695)</f>
        <v>-6.6571902392797921E-2</v>
      </c>
      <c r="AE3697" s="113" t="s">
        <v>814</v>
      </c>
      <c r="AF3697" s="60"/>
    </row>
    <row r="3698" spans="1:32">
      <c r="A3698" s="99" t="s">
        <v>817</v>
      </c>
      <c r="B3698" s="93">
        <v>0</v>
      </c>
      <c r="C3698" s="21" t="s">
        <v>338</v>
      </c>
      <c r="D3698" s="12">
        <v>108</v>
      </c>
      <c r="E3698" s="12">
        <v>0</v>
      </c>
      <c r="F3698" s="12">
        <v>0</v>
      </c>
      <c r="G3698" s="12">
        <v>60</v>
      </c>
      <c r="H3698" s="12">
        <v>0</v>
      </c>
      <c r="I3698" s="13">
        <v>20</v>
      </c>
      <c r="J3698" s="13">
        <v>50</v>
      </c>
      <c r="K3698" s="13">
        <v>0</v>
      </c>
      <c r="L3698" s="13">
        <v>0</v>
      </c>
      <c r="M3698" s="13">
        <v>0</v>
      </c>
      <c r="N3698" s="14">
        <f>D3698*$D$6</f>
        <v>151.19999999999999</v>
      </c>
      <c r="O3698" s="14">
        <f>E3698*$E$6</f>
        <v>0</v>
      </c>
      <c r="P3698" s="14">
        <f>F3698*$F$6</f>
        <v>0</v>
      </c>
      <c r="Q3698" s="14">
        <f>G3698*$G$6</f>
        <v>84</v>
      </c>
      <c r="R3698" s="14">
        <f>H3698*$H$6</f>
        <v>0</v>
      </c>
      <c r="S3698" s="14">
        <f>(N3698/100)*(I3698*$I$6)+(N3698/100)*(J3698*$J$6)</f>
        <v>158.75999999999996</v>
      </c>
      <c r="T3698" s="14">
        <f>(O3698/100)*(K3698*$K$6)</f>
        <v>0</v>
      </c>
      <c r="U3698" s="14">
        <f>(P3698/100)*(K3698*$K$6)+(P3698/100)*(L3698*$L$6)</f>
        <v>0</v>
      </c>
      <c r="V3698" s="14">
        <f>(Q3698/100)*(L3698*$L$6)</f>
        <v>0</v>
      </c>
      <c r="W3698" s="14">
        <f>(R3698/100)*(K3698*$K$6)+(R3698/100)*(L3698*$L$6)</f>
        <v>0</v>
      </c>
      <c r="X3698" s="14">
        <f t="shared" si="1155"/>
        <v>309.95999999999992</v>
      </c>
      <c r="Y3698" s="14">
        <f t="shared" si="1156"/>
        <v>0</v>
      </c>
      <c r="Z3698" s="14">
        <f t="shared" si="1157"/>
        <v>0</v>
      </c>
      <c r="AA3698" s="14">
        <f t="shared" si="1158"/>
        <v>84</v>
      </c>
      <c r="AB3698" s="14">
        <f t="shared" ref="AB3698:AB3709" si="1168">R3698+W3698</f>
        <v>0</v>
      </c>
      <c r="AC3698" s="15">
        <f t="shared" si="1167"/>
        <v>394</v>
      </c>
      <c r="AD3698" s="48">
        <f>(ROUND(AC3698-AC3695,1)/AC3695)</f>
        <v>-6.6571902392797921E-2</v>
      </c>
      <c r="AE3698" s="113"/>
      <c r="AF3698" s="60"/>
    </row>
    <row r="3699" spans="1:32">
      <c r="A3699" s="99" t="s">
        <v>818</v>
      </c>
      <c r="B3699" s="93">
        <v>0</v>
      </c>
      <c r="C3699" s="21" t="s">
        <v>339</v>
      </c>
      <c r="D3699" s="12">
        <v>108</v>
      </c>
      <c r="E3699" s="12">
        <v>0</v>
      </c>
      <c r="F3699" s="12">
        <v>0</v>
      </c>
      <c r="G3699" s="12">
        <v>60</v>
      </c>
      <c r="H3699" s="12">
        <v>0</v>
      </c>
      <c r="I3699" s="13">
        <v>20</v>
      </c>
      <c r="J3699" s="13">
        <v>50</v>
      </c>
      <c r="K3699" s="13">
        <v>0</v>
      </c>
      <c r="L3699" s="13">
        <v>0</v>
      </c>
      <c r="M3699" s="13">
        <v>0</v>
      </c>
      <c r="N3699" s="14">
        <f>D3699*$D$7</f>
        <v>151.19999999999999</v>
      </c>
      <c r="O3699" s="14">
        <f>E3699*$E$7</f>
        <v>0</v>
      </c>
      <c r="P3699" s="14">
        <f>F3699*$F$7</f>
        <v>0</v>
      </c>
      <c r="Q3699" s="14">
        <f>G3699*$G$7</f>
        <v>84</v>
      </c>
      <c r="R3699" s="14">
        <f>H3699*$H$7</f>
        <v>0</v>
      </c>
      <c r="S3699" s="14">
        <f>(N3699/100)*(I3699*$I$7)+(N3699/100)*(J3699*$J$7)</f>
        <v>158.75999999999996</v>
      </c>
      <c r="T3699" s="14">
        <f>(O3699/100)*(K3699*$K$7)</f>
        <v>0</v>
      </c>
      <c r="U3699" s="14">
        <f>(P3699/100)*(K3699*$K$7)+(P3699/100)*(L3699*$L$7)</f>
        <v>0</v>
      </c>
      <c r="V3699" s="14">
        <f>(Q3699/100)*(L3699*$L$7)</f>
        <v>0</v>
      </c>
      <c r="W3699" s="14">
        <f>(R3699/100)*(K3699*$K$7)+(R3699/100)*(L3699*$L$7)</f>
        <v>0</v>
      </c>
      <c r="X3699" s="14">
        <f t="shared" si="1155"/>
        <v>309.95999999999992</v>
      </c>
      <c r="Y3699" s="14">
        <f t="shared" si="1156"/>
        <v>0</v>
      </c>
      <c r="Z3699" s="14">
        <f t="shared" si="1157"/>
        <v>0</v>
      </c>
      <c r="AA3699" s="14">
        <f t="shared" si="1158"/>
        <v>84</v>
      </c>
      <c r="AB3699" s="14">
        <f t="shared" si="1168"/>
        <v>0</v>
      </c>
      <c r="AC3699" s="15">
        <f t="shared" si="1167"/>
        <v>394</v>
      </c>
      <c r="AD3699" s="48">
        <f>(ROUND(AC3699-AC3695,1)/AC3695)</f>
        <v>-6.6571902392797921E-2</v>
      </c>
      <c r="AE3699" s="113"/>
      <c r="AF3699" s="60"/>
    </row>
    <row r="3700" spans="1:32">
      <c r="A3700" s="99" t="s">
        <v>667</v>
      </c>
      <c r="B3700" s="93"/>
      <c r="C3700" s="21" t="s">
        <v>340</v>
      </c>
      <c r="D3700" s="12">
        <v>108</v>
      </c>
      <c r="E3700" s="12">
        <v>0</v>
      </c>
      <c r="F3700" s="12">
        <v>0</v>
      </c>
      <c r="G3700" s="12">
        <v>60</v>
      </c>
      <c r="H3700" s="12">
        <v>0</v>
      </c>
      <c r="I3700" s="13">
        <v>20</v>
      </c>
      <c r="J3700" s="13">
        <v>50</v>
      </c>
      <c r="K3700" s="13">
        <v>0</v>
      </c>
      <c r="L3700" s="13">
        <v>0</v>
      </c>
      <c r="M3700" s="13">
        <v>0</v>
      </c>
      <c r="N3700" s="14">
        <f>D3700*$D$8</f>
        <v>151.19999999999999</v>
      </c>
      <c r="O3700" s="14">
        <f>E3700*$E$8</f>
        <v>0</v>
      </c>
      <c r="P3700" s="14">
        <f>F3700*$F$8</f>
        <v>0</v>
      </c>
      <c r="Q3700" s="14">
        <f>G3700*$G$8</f>
        <v>84</v>
      </c>
      <c r="R3700" s="14">
        <f>H3700*$H$8</f>
        <v>0</v>
      </c>
      <c r="S3700" s="14">
        <f>(N3700/100)*(I3700*$I$8)+(N3700/100)*(J3700*$J$8)</f>
        <v>158.75999999999996</v>
      </c>
      <c r="T3700" s="14">
        <f>(O3700/100)*(K3700*$K$8)</f>
        <v>0</v>
      </c>
      <c r="U3700" s="14">
        <f>(P3700/100)*(K3700*$K$8)+(P3700/100)*(L3700*$L$8)</f>
        <v>0</v>
      </c>
      <c r="V3700" s="14">
        <f>(Q3700/100)*(L3700*$L$8)</f>
        <v>0</v>
      </c>
      <c r="W3700" s="14">
        <f>(R3700/100)*(K3700*$K$8)+(R3700/100)*(L3700*$L$8)</f>
        <v>0</v>
      </c>
      <c r="X3700" s="14">
        <f t="shared" si="1155"/>
        <v>309.95999999999992</v>
      </c>
      <c r="Y3700" s="14">
        <f t="shared" si="1156"/>
        <v>0</v>
      </c>
      <c r="Z3700" s="14">
        <f t="shared" si="1157"/>
        <v>0</v>
      </c>
      <c r="AA3700" s="14">
        <f t="shared" si="1158"/>
        <v>84</v>
      </c>
      <c r="AB3700" s="14">
        <f t="shared" si="1168"/>
        <v>0</v>
      </c>
      <c r="AC3700" s="15">
        <f t="shared" si="1167"/>
        <v>394</v>
      </c>
      <c r="AD3700" s="48">
        <f>(ROUND(AC3700-AC3695,1)/AC3695)</f>
        <v>-6.6571902392797921E-2</v>
      </c>
      <c r="AE3700" s="113"/>
      <c r="AF3700" s="60"/>
    </row>
    <row r="3701" spans="1:32">
      <c r="A3701" s="99" t="s">
        <v>606</v>
      </c>
      <c r="B3701" s="93"/>
      <c r="C3701" s="21" t="s">
        <v>1</v>
      </c>
      <c r="D3701" s="12">
        <v>54</v>
      </c>
      <c r="E3701" s="12">
        <v>168</v>
      </c>
      <c r="F3701" s="12">
        <v>0</v>
      </c>
      <c r="G3701" s="12">
        <v>0</v>
      </c>
      <c r="H3701" s="12">
        <v>0</v>
      </c>
      <c r="I3701" s="13">
        <v>20</v>
      </c>
      <c r="J3701" s="13">
        <v>50</v>
      </c>
      <c r="K3701" s="13">
        <v>60</v>
      </c>
      <c r="L3701" s="13">
        <v>0</v>
      </c>
      <c r="M3701" s="13">
        <v>0</v>
      </c>
      <c r="N3701" s="14">
        <f>D3701*$D$9</f>
        <v>64.8</v>
      </c>
      <c r="O3701" s="14">
        <f>E3701*$E$9</f>
        <v>218.4</v>
      </c>
      <c r="P3701" s="14">
        <f>F3701*$F$9</f>
        <v>0</v>
      </c>
      <c r="Q3701" s="14">
        <f>G3701*$G$9</f>
        <v>0</v>
      </c>
      <c r="R3701" s="14">
        <f>H3701*$H$9</f>
        <v>0</v>
      </c>
      <c r="S3701" s="14">
        <f>(N3701/100)*(I3701*$I$9)+(N3701/100)*(J3701*$J$9)</f>
        <v>68.040000000000006</v>
      </c>
      <c r="T3701" s="14">
        <f>(O3701/100)*(K3701*$K$9)</f>
        <v>196.56</v>
      </c>
      <c r="U3701" s="14">
        <f>(P3701/100)*(K3701*$K$9)+(P3701/100)*(L3701*$L$9)</f>
        <v>0</v>
      </c>
      <c r="V3701" s="14">
        <f>(Q3701/100)*(L3701*$L$9)</f>
        <v>0</v>
      </c>
      <c r="W3701" s="14">
        <f>(R3701/100)*(K3701*$K$9)+(R3701/100)*(L3701*$L$9)</f>
        <v>0</v>
      </c>
      <c r="X3701" s="14">
        <f t="shared" si="1155"/>
        <v>132.84</v>
      </c>
      <c r="Y3701" s="14">
        <f t="shared" si="1156"/>
        <v>414.96000000000004</v>
      </c>
      <c r="Z3701" s="14">
        <f t="shared" si="1157"/>
        <v>0</v>
      </c>
      <c r="AA3701" s="14">
        <f t="shared" si="1158"/>
        <v>0</v>
      </c>
      <c r="AB3701" s="14">
        <f t="shared" si="1168"/>
        <v>0</v>
      </c>
      <c r="AC3701" s="15">
        <f t="shared" si="1167"/>
        <v>547.79999999999995</v>
      </c>
      <c r="AD3701" s="48">
        <f>(ROUND(AC3701-AC3695,1)/AC3695)</f>
        <v>0.29779673063255152</v>
      </c>
      <c r="AE3701" s="113"/>
      <c r="AF3701" s="60"/>
    </row>
    <row r="3702" spans="1:32">
      <c r="A3702" s="99" t="s">
        <v>845</v>
      </c>
      <c r="B3702" s="93"/>
      <c r="C3702" s="21" t="s">
        <v>2</v>
      </c>
      <c r="D3702" s="12">
        <v>54</v>
      </c>
      <c r="E3702" s="12">
        <v>0</v>
      </c>
      <c r="F3702" s="12">
        <v>168</v>
      </c>
      <c r="G3702" s="12">
        <v>0</v>
      </c>
      <c r="H3702" s="12">
        <v>0</v>
      </c>
      <c r="I3702" s="13">
        <v>20</v>
      </c>
      <c r="J3702" s="13">
        <v>50</v>
      </c>
      <c r="K3702" s="13">
        <v>30</v>
      </c>
      <c r="L3702" s="13">
        <v>30</v>
      </c>
      <c r="M3702" s="13">
        <v>0</v>
      </c>
      <c r="N3702" s="14">
        <f>D3702*$D$10</f>
        <v>64.8</v>
      </c>
      <c r="O3702" s="14">
        <f>E3702*$E$10</f>
        <v>0</v>
      </c>
      <c r="P3702" s="14">
        <f>F3702*$F$10</f>
        <v>218.4</v>
      </c>
      <c r="Q3702" s="14">
        <f>G3702*$G$10</f>
        <v>0</v>
      </c>
      <c r="R3702" s="14">
        <f>H3702*$H$10</f>
        <v>0</v>
      </c>
      <c r="S3702" s="14">
        <f>(N3702/100)*(I3702*$I$10)+(N3702/100)*(J3702*$J$10)</f>
        <v>68.040000000000006</v>
      </c>
      <c r="T3702" s="14">
        <f>(O3702/100)*(K3702*$J$10)</f>
        <v>0</v>
      </c>
      <c r="U3702" s="14">
        <f>(P3702/100)*(K3702*$K$10)+(P3702/100)*(L3702*$L$10)</f>
        <v>196.56</v>
      </c>
      <c r="V3702" s="14">
        <f>(Q3702/100)*(L3702*$L$10)</f>
        <v>0</v>
      </c>
      <c r="W3702" s="14">
        <f>(R3702/100)*(K3702*$K$10)+(R3702/100)*(L3702*$L$10)</f>
        <v>0</v>
      </c>
      <c r="X3702" s="14">
        <f t="shared" si="1155"/>
        <v>132.84</v>
      </c>
      <c r="Y3702" s="14">
        <f t="shared" si="1156"/>
        <v>0</v>
      </c>
      <c r="Z3702" s="14">
        <f t="shared" si="1157"/>
        <v>414.96000000000004</v>
      </c>
      <c r="AA3702" s="14">
        <f t="shared" si="1158"/>
        <v>0</v>
      </c>
      <c r="AB3702" s="14">
        <f t="shared" si="1168"/>
        <v>0</v>
      </c>
      <c r="AC3702" s="15">
        <f t="shared" si="1167"/>
        <v>547.79999999999995</v>
      </c>
      <c r="AD3702" s="48">
        <f>(ROUND(AC3702-AC3695,1)/AC3695)</f>
        <v>0.29779673063255152</v>
      </c>
      <c r="AE3702" s="113"/>
      <c r="AF3702" s="60"/>
    </row>
    <row r="3703" spans="1:32">
      <c r="A3703" s="99" t="s">
        <v>846</v>
      </c>
      <c r="B3703" s="93"/>
      <c r="C3703" s="21" t="s">
        <v>3</v>
      </c>
      <c r="D3703" s="12">
        <v>54</v>
      </c>
      <c r="E3703" s="12">
        <v>0</v>
      </c>
      <c r="F3703" s="12">
        <v>0</v>
      </c>
      <c r="G3703" s="12">
        <v>168</v>
      </c>
      <c r="H3703" s="12">
        <v>0</v>
      </c>
      <c r="I3703" s="13">
        <v>20</v>
      </c>
      <c r="J3703" s="13">
        <v>50</v>
      </c>
      <c r="K3703" s="13">
        <v>0</v>
      </c>
      <c r="L3703" s="13">
        <v>60</v>
      </c>
      <c r="M3703" s="13">
        <v>0</v>
      </c>
      <c r="N3703" s="14">
        <f>D3703*$D$11</f>
        <v>64.8</v>
      </c>
      <c r="O3703" s="14">
        <f>E3703*$E$11</f>
        <v>0</v>
      </c>
      <c r="P3703" s="14">
        <f>F3703*$F$11</f>
        <v>0</v>
      </c>
      <c r="Q3703" s="14">
        <f>G3703*$G$11</f>
        <v>218.4</v>
      </c>
      <c r="R3703" s="14">
        <f>H3703*$H$11</f>
        <v>0</v>
      </c>
      <c r="S3703" s="14">
        <f>(N3703/100)*(I3703*$I$11)+(N3703/100)*(J3703*$J$11)</f>
        <v>68.040000000000006</v>
      </c>
      <c r="T3703" s="14">
        <f>(O3703/100)*(K3703*$K$11)</f>
        <v>0</v>
      </c>
      <c r="U3703" s="14">
        <f>(P3703/100)*(K3703*$K$11)+(P3703/100)*(L3703*$L$11)</f>
        <v>0</v>
      </c>
      <c r="V3703" s="14">
        <f>(Q3703/100)*(L3703*$L$11)</f>
        <v>196.56</v>
      </c>
      <c r="W3703" s="14">
        <f>(R3703/100)*(K3703*$K$11)+(R3703/100)*(L3703*$L$11)</f>
        <v>0</v>
      </c>
      <c r="X3703" s="14">
        <f t="shared" si="1155"/>
        <v>132.84</v>
      </c>
      <c r="Y3703" s="14">
        <f t="shared" si="1156"/>
        <v>0</v>
      </c>
      <c r="Z3703" s="14">
        <f t="shared" si="1157"/>
        <v>0</v>
      </c>
      <c r="AA3703" s="14">
        <f t="shared" si="1158"/>
        <v>414.96000000000004</v>
      </c>
      <c r="AB3703" s="14">
        <f t="shared" si="1168"/>
        <v>0</v>
      </c>
      <c r="AC3703" s="15">
        <f t="shared" si="1167"/>
        <v>547.79999999999995</v>
      </c>
      <c r="AD3703" s="48">
        <f>(ROUND(AC3703-AC3695,1)/AC3695)</f>
        <v>0.29779673063255152</v>
      </c>
      <c r="AE3703" s="113"/>
      <c r="AF3703" s="60"/>
    </row>
    <row r="3704" spans="1:32">
      <c r="A3704" s="99" t="s">
        <v>847</v>
      </c>
      <c r="B3704" s="93"/>
      <c r="C3704" s="21" t="s">
        <v>4</v>
      </c>
      <c r="D3704" s="12">
        <v>54</v>
      </c>
      <c r="E3704" s="12">
        <v>0</v>
      </c>
      <c r="F3704" s="12">
        <v>0</v>
      </c>
      <c r="G3704" s="12">
        <v>0</v>
      </c>
      <c r="H3704" s="12">
        <v>168</v>
      </c>
      <c r="I3704" s="13">
        <v>20</v>
      </c>
      <c r="J3704" s="13">
        <v>50</v>
      </c>
      <c r="K3704" s="13">
        <v>30</v>
      </c>
      <c r="L3704" s="13">
        <v>30</v>
      </c>
      <c r="M3704" s="13">
        <v>0</v>
      </c>
      <c r="N3704" s="14">
        <f>D3704*$D$12</f>
        <v>64.8</v>
      </c>
      <c r="O3704" s="14">
        <f>E3704*$E$12</f>
        <v>0</v>
      </c>
      <c r="P3704" s="14">
        <f>F3704*$F$12</f>
        <v>0</v>
      </c>
      <c r="Q3704" s="14">
        <f>G3704*$G$12</f>
        <v>0</v>
      </c>
      <c r="R3704" s="14">
        <f>H3704*$H$12</f>
        <v>218.4</v>
      </c>
      <c r="S3704" s="14">
        <f>(N3704/100)*(I3704*$I$12)+(N3704/100)*(J3704*$J$12)</f>
        <v>68.040000000000006</v>
      </c>
      <c r="T3704" s="14">
        <f>(O3704/100)*(K3704*$K$12)</f>
        <v>0</v>
      </c>
      <c r="U3704" s="14">
        <f>(P3704/100)*(K3704*$K$12)+(P3704/100)*(L3704*$L$12)</f>
        <v>0</v>
      </c>
      <c r="V3704" s="14">
        <f>(Q3704/100)*(L3704*$L$12)</f>
        <v>0</v>
      </c>
      <c r="W3704" s="14">
        <f>(R3704/100)*(K3704*$K$12)+(R3704/100)*(L3704*$L$12)</f>
        <v>196.56</v>
      </c>
      <c r="X3704" s="14">
        <f t="shared" si="1155"/>
        <v>132.84</v>
      </c>
      <c r="Y3704" s="14">
        <f t="shared" si="1156"/>
        <v>0</v>
      </c>
      <c r="Z3704" s="14">
        <f t="shared" si="1157"/>
        <v>0</v>
      </c>
      <c r="AA3704" s="14">
        <f t="shared" si="1158"/>
        <v>0</v>
      </c>
      <c r="AB3704" s="14">
        <f t="shared" si="1168"/>
        <v>414.96000000000004</v>
      </c>
      <c r="AC3704" s="15">
        <f t="shared" si="1167"/>
        <v>547.79999999999995</v>
      </c>
      <c r="AD3704" s="48">
        <f>(ROUND(AC3704-AC3695,1)/AC3695)</f>
        <v>0.29779673063255152</v>
      </c>
      <c r="AE3704" s="113"/>
      <c r="AF3704" s="60"/>
    </row>
    <row r="3705" spans="1:32">
      <c r="A3705" s="99" t="s">
        <v>848</v>
      </c>
      <c r="B3705" s="93"/>
      <c r="C3705" s="21" t="s">
        <v>328</v>
      </c>
      <c r="D3705" s="12">
        <v>108</v>
      </c>
      <c r="E3705" s="12">
        <v>0</v>
      </c>
      <c r="F3705" s="12">
        <v>0</v>
      </c>
      <c r="G3705" s="12">
        <v>60</v>
      </c>
      <c r="H3705" s="12">
        <v>0</v>
      </c>
      <c r="I3705" s="13">
        <v>20</v>
      </c>
      <c r="J3705" s="13">
        <v>50</v>
      </c>
      <c r="K3705" s="13">
        <v>0</v>
      </c>
      <c r="L3705" s="13">
        <v>0</v>
      </c>
      <c r="M3705" s="13">
        <v>53</v>
      </c>
      <c r="N3705" s="14">
        <f>D3705*$D$13</f>
        <v>140.4</v>
      </c>
      <c r="O3705" s="14">
        <f>E3705*$E$13</f>
        <v>0</v>
      </c>
      <c r="P3705" s="14">
        <f>F3705*$F$13</f>
        <v>0</v>
      </c>
      <c r="Q3705" s="14">
        <f>G3705*$G$13</f>
        <v>78</v>
      </c>
      <c r="R3705" s="14">
        <f>H3705*$H$13</f>
        <v>0</v>
      </c>
      <c r="S3705" s="14">
        <f>(N3705/100)*(I3705*$I$14)+(N3705/100)*(J3705*$J$14)+(N3705/100)*(M3705*$M$14)</f>
        <v>259.03800000000001</v>
      </c>
      <c r="T3705" s="14">
        <f>(O3705/100)*(K3705*$K$13)+(O3705/100)*(M3705*$M$13)</f>
        <v>0</v>
      </c>
      <c r="U3705" s="14">
        <f>(P3705/100)*(K3705*$K$13)+(P3705/100)*(L3705*$L$13)+(P3705/100)*(M3705*$M$13)</f>
        <v>0</v>
      </c>
      <c r="V3705" s="14">
        <f>(Q3705/100)*(L3705*$L$13)+(Q3705/100)*(M3705*$M$13)</f>
        <v>62.010000000000005</v>
      </c>
      <c r="W3705" s="14">
        <f>(R3705/100)*(K3705*$K$13)+(R3705/100)*(L3705*$L$13)+(R3705/100)*(M3705*$M$13)</f>
        <v>0</v>
      </c>
      <c r="X3705" s="14">
        <f t="shared" si="1155"/>
        <v>399.43799999999999</v>
      </c>
      <c r="Y3705" s="14">
        <f t="shared" si="1156"/>
        <v>0</v>
      </c>
      <c r="Z3705" s="14">
        <f t="shared" si="1157"/>
        <v>0</v>
      </c>
      <c r="AA3705" s="14">
        <f t="shared" si="1158"/>
        <v>140.01</v>
      </c>
      <c r="AB3705" s="14">
        <f t="shared" si="1168"/>
        <v>0</v>
      </c>
      <c r="AC3705" s="15">
        <f t="shared" si="1167"/>
        <v>539.4</v>
      </c>
      <c r="AD3705" s="48">
        <f>(ROUND(AC3705-AC3695,1)/AC3695)</f>
        <v>0.27789623312011369</v>
      </c>
      <c r="AE3705" s="113"/>
      <c r="AF3705" s="60"/>
    </row>
    <row r="3706" spans="1:32">
      <c r="A3706" s="99" t="s">
        <v>849</v>
      </c>
      <c r="B3706" s="93"/>
      <c r="C3706" s="21" t="s">
        <v>329</v>
      </c>
      <c r="D3706" s="12">
        <v>140</v>
      </c>
      <c r="E3706" s="12">
        <v>0</v>
      </c>
      <c r="F3706" s="12">
        <v>0</v>
      </c>
      <c r="G3706" s="12">
        <v>0</v>
      </c>
      <c r="H3706" s="12">
        <v>0</v>
      </c>
      <c r="I3706" s="13">
        <v>20</v>
      </c>
      <c r="J3706" s="13">
        <v>50</v>
      </c>
      <c r="K3706" s="13">
        <v>61</v>
      </c>
      <c r="L3706" s="13">
        <v>0</v>
      </c>
      <c r="M3706" s="13">
        <v>0</v>
      </c>
      <c r="N3706" s="14">
        <f>D3706*$D$14</f>
        <v>182</v>
      </c>
      <c r="O3706" s="14">
        <f>E3706*$E$14</f>
        <v>0</v>
      </c>
      <c r="P3706" s="14">
        <f>F3706*$F$14</f>
        <v>0</v>
      </c>
      <c r="Q3706" s="14">
        <f>G3706*$G$14</f>
        <v>0</v>
      </c>
      <c r="R3706" s="14">
        <f>H3706*$H$14</f>
        <v>0</v>
      </c>
      <c r="S3706" s="14">
        <f>(N3706/100)*(I3706*$I$14)+(N3706/100)*(J3706*$J$14)+(N3706/100)*(K3706*$K$14)</f>
        <v>357.63</v>
      </c>
      <c r="T3706" s="14">
        <f>(O3706/100)*(K3706*$K$14)</f>
        <v>0</v>
      </c>
      <c r="U3706" s="14">
        <f>(P3706/100)*(K3706*$K$14)+(P3706/100)*(L3706*$L$14)</f>
        <v>0</v>
      </c>
      <c r="V3706" s="14">
        <f>(Q3706/100)*(L3706*$L$14)</f>
        <v>0</v>
      </c>
      <c r="W3706" s="14">
        <f>(R3706/100)*(K3706*$L$14)+(R3706/100)*(L3706*$M$14)</f>
        <v>0</v>
      </c>
      <c r="X3706" s="14">
        <f t="shared" si="1155"/>
        <v>539.63</v>
      </c>
      <c r="Y3706" s="14">
        <f t="shared" si="1156"/>
        <v>0</v>
      </c>
      <c r="Z3706" s="14">
        <f t="shared" si="1157"/>
        <v>0</v>
      </c>
      <c r="AA3706" s="14">
        <f t="shared" si="1158"/>
        <v>0</v>
      </c>
      <c r="AB3706" s="14">
        <f t="shared" si="1168"/>
        <v>0</v>
      </c>
      <c r="AC3706" s="15">
        <f t="shared" si="1167"/>
        <v>539.6</v>
      </c>
      <c r="AD3706" s="48">
        <f>(ROUND(AC3706-AC3695,1)/AC3695)</f>
        <v>0.27837005448945745</v>
      </c>
      <c r="AE3706" s="113"/>
      <c r="AF3706" s="60"/>
    </row>
    <row r="3707" spans="1:32">
      <c r="A3707" s="99"/>
      <c r="B3707" s="93"/>
      <c r="C3707" s="21" t="s">
        <v>330</v>
      </c>
      <c r="D3707" s="12">
        <v>140</v>
      </c>
      <c r="E3707" s="12">
        <v>0</v>
      </c>
      <c r="F3707" s="12">
        <v>0</v>
      </c>
      <c r="G3707" s="12">
        <v>0</v>
      </c>
      <c r="H3707" s="12">
        <v>0</v>
      </c>
      <c r="I3707" s="13">
        <v>20</v>
      </c>
      <c r="J3707" s="13">
        <v>50</v>
      </c>
      <c r="K3707" s="13">
        <v>0</v>
      </c>
      <c r="L3707" s="13">
        <v>61</v>
      </c>
      <c r="M3707" s="13">
        <v>0</v>
      </c>
      <c r="N3707" s="14">
        <f>D3707*$D$15</f>
        <v>182</v>
      </c>
      <c r="O3707" s="14">
        <f>E3707*$E$15</f>
        <v>0</v>
      </c>
      <c r="P3707" s="14">
        <f>F3707*$F$15</f>
        <v>0</v>
      </c>
      <c r="Q3707" s="14">
        <f>G3707*$G$15</f>
        <v>0</v>
      </c>
      <c r="R3707" s="14">
        <f>H3707*$H$15</f>
        <v>0</v>
      </c>
      <c r="S3707" s="14">
        <f>(N3707/100)*(I3707*$I$15)+(N3707/100)*(J3707*$J$15)+(N3707/100)*(L3707*$L$15)</f>
        <v>357.63</v>
      </c>
      <c r="T3707" s="14">
        <f>(O3707/100)*(K3707*$K$15)</f>
        <v>0</v>
      </c>
      <c r="U3707" s="14">
        <f>(P3707/100)*(K3707*$K$15)+(P3707/100)*(L3707*$L$15)</f>
        <v>0</v>
      </c>
      <c r="V3707" s="14">
        <f>(Q3707/100)*(L3707*$L$15)</f>
        <v>0</v>
      </c>
      <c r="W3707" s="14">
        <f>(R3707/100)*(K3707*$K$15)+(R3707/100)*(L3707*$L$15)</f>
        <v>0</v>
      </c>
      <c r="X3707" s="14">
        <f t="shared" si="1155"/>
        <v>539.63</v>
      </c>
      <c r="Y3707" s="14">
        <f t="shared" si="1156"/>
        <v>0</v>
      </c>
      <c r="Z3707" s="14">
        <f t="shared" si="1157"/>
        <v>0</v>
      </c>
      <c r="AA3707" s="14">
        <f t="shared" si="1158"/>
        <v>0</v>
      </c>
      <c r="AB3707" s="14">
        <f t="shared" si="1168"/>
        <v>0</v>
      </c>
      <c r="AC3707" s="15">
        <f t="shared" si="1167"/>
        <v>539.6</v>
      </c>
      <c r="AD3707" s="48">
        <f>(ROUND(AC3707-AC3695,1)/AC3695)</f>
        <v>0.27837005448945745</v>
      </c>
      <c r="AE3707" s="113"/>
      <c r="AF3707" s="60"/>
    </row>
    <row r="3708" spans="1:32">
      <c r="A3708" s="99"/>
      <c r="B3708" s="93"/>
      <c r="C3708" s="21" t="s">
        <v>326</v>
      </c>
      <c r="D3708" s="12">
        <v>108</v>
      </c>
      <c r="E3708" s="12">
        <v>0</v>
      </c>
      <c r="F3708" s="12">
        <v>0</v>
      </c>
      <c r="G3708" s="12">
        <v>60</v>
      </c>
      <c r="H3708" s="12">
        <v>0</v>
      </c>
      <c r="I3708" s="13">
        <v>20</v>
      </c>
      <c r="J3708" s="13">
        <v>84</v>
      </c>
      <c r="K3708" s="13">
        <v>0</v>
      </c>
      <c r="L3708" s="13">
        <v>0</v>
      </c>
      <c r="M3708" s="13">
        <v>0</v>
      </c>
      <c r="N3708" s="14">
        <f>D3708*$D$16</f>
        <v>140.4</v>
      </c>
      <c r="O3708" s="14">
        <f>E3708*$E$16</f>
        <v>0</v>
      </c>
      <c r="P3708" s="14">
        <f>F3708*$F$16</f>
        <v>0</v>
      </c>
      <c r="Q3708" s="14">
        <f>G3708*$G$16</f>
        <v>78</v>
      </c>
      <c r="R3708" s="14">
        <f>H3708*$H$16</f>
        <v>0</v>
      </c>
      <c r="S3708" s="14">
        <f>(N3708/100)*(I3708*$I$16)+(N3708/100)*(J3708*$J$16)</f>
        <v>299.33280000000002</v>
      </c>
      <c r="T3708" s="14">
        <f>(O3708/100)*(K3708*$K$16)</f>
        <v>0</v>
      </c>
      <c r="U3708" s="14">
        <f>(P3708/100)*(K3708*$K$16)+(P3708/100)*(L3708*$L$16)</f>
        <v>0</v>
      </c>
      <c r="V3708" s="14">
        <f>(Q3708/100)*(L3708*$L$16)</f>
        <v>0</v>
      </c>
      <c r="W3708" s="14">
        <f>(R3708/100)*(K3708*$K$16)+(R3708/100)*(L3708*$L$16)</f>
        <v>0</v>
      </c>
      <c r="X3708" s="14">
        <f t="shared" si="1155"/>
        <v>439.7328</v>
      </c>
      <c r="Y3708" s="14">
        <f t="shared" si="1156"/>
        <v>0</v>
      </c>
      <c r="Z3708" s="14">
        <f t="shared" si="1157"/>
        <v>0</v>
      </c>
      <c r="AA3708" s="14">
        <f t="shared" si="1158"/>
        <v>78</v>
      </c>
      <c r="AB3708" s="14">
        <f t="shared" si="1168"/>
        <v>0</v>
      </c>
      <c r="AC3708" s="15">
        <f t="shared" si="1167"/>
        <v>517.70000000000005</v>
      </c>
      <c r="AD3708" s="48">
        <f>(ROUND(AC3708-AC3695,1)/AC3695)</f>
        <v>0.22648661454631602</v>
      </c>
      <c r="AE3708" s="113"/>
      <c r="AF3708" s="60"/>
    </row>
    <row r="3709" spans="1:32">
      <c r="A3709" s="99"/>
      <c r="B3709" s="93"/>
      <c r="C3709" s="21" t="s">
        <v>327</v>
      </c>
      <c r="D3709" s="12">
        <v>108</v>
      </c>
      <c r="E3709" s="12">
        <v>0</v>
      </c>
      <c r="F3709" s="12">
        <v>0</v>
      </c>
      <c r="G3709" s="12">
        <v>60</v>
      </c>
      <c r="H3709" s="12">
        <v>0</v>
      </c>
      <c r="I3709" s="13">
        <v>58</v>
      </c>
      <c r="J3709" s="13">
        <v>50</v>
      </c>
      <c r="K3709" s="13">
        <v>0</v>
      </c>
      <c r="L3709" s="13">
        <v>0</v>
      </c>
      <c r="M3709" s="13">
        <v>0</v>
      </c>
      <c r="N3709" s="14">
        <f>D3709*$D$17</f>
        <v>140.4</v>
      </c>
      <c r="O3709" s="14">
        <f>E3709*$E$17</f>
        <v>0</v>
      </c>
      <c r="P3709" s="14">
        <f>F3709*$F$17</f>
        <v>0</v>
      </c>
      <c r="Q3709" s="14">
        <f>G3709*$G$17</f>
        <v>78</v>
      </c>
      <c r="R3709" s="14">
        <f>H3709*$H$17</f>
        <v>0</v>
      </c>
      <c r="S3709" s="14">
        <f>(N3709/100)*(I3709*$I$17)+(N3709/100)*(J3709*$J$17)</f>
        <v>257.49360000000001</v>
      </c>
      <c r="T3709" s="14">
        <f>(O3709/100)*(K3709*$K$17)</f>
        <v>0</v>
      </c>
      <c r="U3709" s="14">
        <f>(P3709/100)*(K3709*$K$17)+(P3709/100)*(L3709*$L$17)</f>
        <v>0</v>
      </c>
      <c r="V3709" s="14">
        <f>(Q3709/100)*(L3709*$L$17)</f>
        <v>0</v>
      </c>
      <c r="W3709" s="14">
        <f>(R3709/100)*(K3709*$K$17)+(R3709/100)*(L3709*$L$17)</f>
        <v>0</v>
      </c>
      <c r="X3709" s="14">
        <f t="shared" si="1155"/>
        <v>397.89359999999999</v>
      </c>
      <c r="Y3709" s="14">
        <f t="shared" si="1156"/>
        <v>0</v>
      </c>
      <c r="Z3709" s="14">
        <f t="shared" si="1157"/>
        <v>0</v>
      </c>
      <c r="AA3709" s="14">
        <f t="shared" si="1158"/>
        <v>78</v>
      </c>
      <c r="AB3709" s="14">
        <f t="shared" si="1168"/>
        <v>0</v>
      </c>
      <c r="AC3709" s="15">
        <f t="shared" si="1167"/>
        <v>475.9</v>
      </c>
      <c r="AD3709" s="48">
        <f>(ROUND(AC3709-AC3695,1)/AC3695)</f>
        <v>0.12745794835347074</v>
      </c>
      <c r="AE3709" s="113"/>
      <c r="AF3709" s="60"/>
    </row>
    <row r="3710" spans="1:32">
      <c r="A3710" s="106" t="s">
        <v>0</v>
      </c>
      <c r="B3710" s="90" t="s">
        <v>595</v>
      </c>
      <c r="C3710" s="50" t="s">
        <v>242</v>
      </c>
      <c r="D3710" s="11">
        <v>115</v>
      </c>
      <c r="E3710" s="11">
        <v>0</v>
      </c>
      <c r="F3710" s="11">
        <v>0</v>
      </c>
      <c r="G3710" s="11">
        <v>0</v>
      </c>
      <c r="H3710" s="11">
        <v>0</v>
      </c>
      <c r="I3710" s="51">
        <v>20</v>
      </c>
      <c r="J3710" s="51">
        <v>20</v>
      </c>
      <c r="K3710" s="51">
        <v>0</v>
      </c>
      <c r="L3710" s="51">
        <v>50</v>
      </c>
      <c r="M3710" s="51">
        <v>0</v>
      </c>
      <c r="N3710" s="52">
        <f>D3710*$D$3</f>
        <v>172.5</v>
      </c>
      <c r="O3710" s="52">
        <f>E3710*$E$3</f>
        <v>0</v>
      </c>
      <c r="P3710" s="52">
        <f>F3710*$F$3</f>
        <v>0</v>
      </c>
      <c r="Q3710" s="52">
        <f>G3710*$G$3</f>
        <v>0</v>
      </c>
      <c r="R3710" s="52">
        <f>H3710*$H$3</f>
        <v>0</v>
      </c>
      <c r="S3710" s="52">
        <f>(N3710/100)*(I3710*$I$3)+(N3710/100)*(J3710*$J$3)+(N3710/100)*(L3710*$L$3)</f>
        <v>232.875</v>
      </c>
      <c r="T3710" s="52">
        <f>(O3710/100)*(K3710*$K$3)</f>
        <v>0</v>
      </c>
      <c r="U3710" s="52">
        <f>(P3710/100)*(K3710*$K$3)+(P3710/100)*(L3710*$L$3)</f>
        <v>0</v>
      </c>
      <c r="V3710" s="52">
        <f>(Q3710/100)*(L3710*$L$3)</f>
        <v>0</v>
      </c>
      <c r="W3710" s="52">
        <f>(R3710/100)*(K3710*$K$3)+(R3710/100)*(L3710*$L$3)</f>
        <v>0</v>
      </c>
      <c r="X3710" s="52">
        <f t="shared" si="1155"/>
        <v>405.375</v>
      </c>
      <c r="Y3710" s="52">
        <f t="shared" si="1156"/>
        <v>0</v>
      </c>
      <c r="Z3710" s="52">
        <f t="shared" si="1157"/>
        <v>0</v>
      </c>
      <c r="AA3710" s="52">
        <f t="shared" si="1158"/>
        <v>0</v>
      </c>
      <c r="AB3710" s="52">
        <f>R3710+W3710</f>
        <v>0</v>
      </c>
      <c r="AC3710" s="53">
        <f>ROUND(X3710+Y3710+Z3710+AA3710+AB3710,1)</f>
        <v>405.4</v>
      </c>
      <c r="AD3710" s="58" t="s">
        <v>330</v>
      </c>
      <c r="AE3710" s="113"/>
      <c r="AF3710" s="60"/>
    </row>
    <row r="3711" spans="1:32">
      <c r="A3711" s="99" t="s">
        <v>815</v>
      </c>
      <c r="B3711" s="91">
        <v>20</v>
      </c>
      <c r="C3711" s="21" t="s">
        <v>325</v>
      </c>
      <c r="D3711" s="12">
        <v>115</v>
      </c>
      <c r="E3711" s="12">
        <v>0</v>
      </c>
      <c r="F3711" s="12">
        <v>0</v>
      </c>
      <c r="G3711" s="12">
        <v>0</v>
      </c>
      <c r="H3711" s="12">
        <v>0</v>
      </c>
      <c r="I3711" s="13">
        <v>44</v>
      </c>
      <c r="J3711" s="13">
        <v>44</v>
      </c>
      <c r="K3711" s="13">
        <v>0</v>
      </c>
      <c r="L3711" s="13">
        <v>50</v>
      </c>
      <c r="M3711" s="13">
        <v>0</v>
      </c>
      <c r="N3711" s="14">
        <f>D3711*$D$4</f>
        <v>149.5</v>
      </c>
      <c r="O3711" s="14">
        <f>E3711*$E$4</f>
        <v>0</v>
      </c>
      <c r="P3711" s="14">
        <f>F3711*$F$4</f>
        <v>0</v>
      </c>
      <c r="Q3711" s="14">
        <f>G3711*$G$4</f>
        <v>0</v>
      </c>
      <c r="R3711" s="14">
        <f>H3711*$H$4</f>
        <v>0</v>
      </c>
      <c r="S3711" s="14">
        <f>(N3711/100)*(I3711*$I$4)+(N3711/100)*(J3711*$J$4)+(N3711/100)*(L3711*$L$4)</f>
        <v>348.93300000000005</v>
      </c>
      <c r="T3711" s="14">
        <f>(O3711/100)*(K3711*$K$4)</f>
        <v>0</v>
      </c>
      <c r="U3711" s="14">
        <f>(P3711/100)*(K3711*$K$4)+(P3711/100)*(L3711*$L$4)</f>
        <v>0</v>
      </c>
      <c r="V3711" s="14">
        <f>(Q3711/100)*(L3711*$L$4)</f>
        <v>0</v>
      </c>
      <c r="W3711" s="14">
        <f>(R3711/100)*(K3711*$K$4)+(R3711/100)*(L3711*$L$4)</f>
        <v>0</v>
      </c>
      <c r="X3711" s="14">
        <f t="shared" si="1155"/>
        <v>498.43300000000005</v>
      </c>
      <c r="Y3711" s="14">
        <f t="shared" si="1156"/>
        <v>0</v>
      </c>
      <c r="Z3711" s="14">
        <f t="shared" si="1157"/>
        <v>0</v>
      </c>
      <c r="AA3711" s="14">
        <f t="shared" si="1158"/>
        <v>0</v>
      </c>
      <c r="AB3711" s="14">
        <f>R3711+W3711</f>
        <v>0</v>
      </c>
      <c r="AC3711" s="15">
        <f>ROUND(X3711+Y3711+Z3711+AA3711+AB3711,1)</f>
        <v>498.4</v>
      </c>
      <c r="AD3711" s="48">
        <f>(ROUND(AC3711-AC3710,1)/AC3710)</f>
        <v>0.22940305870744945</v>
      </c>
      <c r="AE3711" s="113"/>
      <c r="AF3711" s="60"/>
    </row>
    <row r="3712" spans="1:32">
      <c r="A3712" s="99" t="s">
        <v>816</v>
      </c>
      <c r="B3712" s="91">
        <v>20</v>
      </c>
      <c r="C3712" s="21" t="s">
        <v>850</v>
      </c>
      <c r="D3712" s="12">
        <v>115</v>
      </c>
      <c r="E3712" s="12">
        <v>0</v>
      </c>
      <c r="F3712" s="12">
        <v>0</v>
      </c>
      <c r="G3712" s="12">
        <v>0</v>
      </c>
      <c r="H3712" s="12">
        <v>0</v>
      </c>
      <c r="I3712" s="13">
        <v>20</v>
      </c>
      <c r="J3712" s="13">
        <v>20</v>
      </c>
      <c r="K3712" s="13">
        <v>0</v>
      </c>
      <c r="L3712" s="13">
        <v>50</v>
      </c>
      <c r="M3712" s="13">
        <v>0</v>
      </c>
      <c r="N3712" s="14">
        <f>D3712*$D$5</f>
        <v>161</v>
      </c>
      <c r="O3712" s="14">
        <f>E3712*$E$5</f>
        <v>0</v>
      </c>
      <c r="P3712" s="14">
        <f>F3712*$F$5</f>
        <v>0</v>
      </c>
      <c r="Q3712" s="14">
        <f>G3712*$G$5</f>
        <v>0</v>
      </c>
      <c r="R3712" s="14">
        <f>H3712*$H$5</f>
        <v>0</v>
      </c>
      <c r="S3712" s="14">
        <f>(N3712/100)*(I3712*$I$5)+(N3712/100)*(J3712*$J$5)+(N3712/100)*(L3712*$L$5)</f>
        <v>217.35000000000002</v>
      </c>
      <c r="T3712" s="14">
        <f>(O3712/100)*(K3712*$K$5)</f>
        <v>0</v>
      </c>
      <c r="U3712" s="14">
        <f>(P3712/100)*(K3712*$K$5)+(P3712/100)*(L3712*$L$5)</f>
        <v>0</v>
      </c>
      <c r="V3712" s="14">
        <f>(Q3712/100)*(L3712*$L$5)</f>
        <v>0</v>
      </c>
      <c r="W3712" s="14">
        <f>(R3712/100)*(K3712*$K$5)+(R3712/100)*(L3712*$L$5)</f>
        <v>0</v>
      </c>
      <c r="X3712" s="14">
        <f t="shared" si="1155"/>
        <v>378.35</v>
      </c>
      <c r="Y3712" s="14">
        <f t="shared" si="1156"/>
        <v>0</v>
      </c>
      <c r="Z3712" s="14">
        <f t="shared" si="1157"/>
        <v>0</v>
      </c>
      <c r="AA3712" s="14">
        <f t="shared" si="1158"/>
        <v>0</v>
      </c>
      <c r="AB3712" s="14">
        <f>R3712+W3712</f>
        <v>0</v>
      </c>
      <c r="AC3712" s="15">
        <f t="shared" ref="AC3712:AC3724" si="1169">ROUND(X3712+Y3712+Z3712+AA3712+AB3712,1)</f>
        <v>378.4</v>
      </c>
      <c r="AD3712" s="48">
        <f>(ROUND(AC3712-AC3710,1)/AC3710)</f>
        <v>-6.6600888011840165E-2</v>
      </c>
      <c r="AE3712" s="113" t="s">
        <v>814</v>
      </c>
      <c r="AF3712" s="60"/>
    </row>
    <row r="3713" spans="1:32">
      <c r="A3713" s="99" t="s">
        <v>817</v>
      </c>
      <c r="B3713" s="91">
        <v>0</v>
      </c>
      <c r="C3713" s="21" t="s">
        <v>338</v>
      </c>
      <c r="D3713" s="12">
        <v>115</v>
      </c>
      <c r="E3713" s="12">
        <v>0</v>
      </c>
      <c r="F3713" s="12">
        <v>0</v>
      </c>
      <c r="G3713" s="12">
        <v>0</v>
      </c>
      <c r="H3713" s="12">
        <v>0</v>
      </c>
      <c r="I3713" s="13">
        <v>20</v>
      </c>
      <c r="J3713" s="13">
        <v>20</v>
      </c>
      <c r="K3713" s="13">
        <v>0</v>
      </c>
      <c r="L3713" s="13">
        <v>50</v>
      </c>
      <c r="M3713" s="13">
        <v>0</v>
      </c>
      <c r="N3713" s="14">
        <f>D3713*$D$6</f>
        <v>161</v>
      </c>
      <c r="O3713" s="14">
        <f>E3713*$E$6</f>
        <v>0</v>
      </c>
      <c r="P3713" s="14">
        <f>F3713*$F$6</f>
        <v>0</v>
      </c>
      <c r="Q3713" s="14">
        <f>G3713*$G$6</f>
        <v>0</v>
      </c>
      <c r="R3713" s="14">
        <f>H3713*$H$6</f>
        <v>0</v>
      </c>
      <c r="S3713" s="14">
        <f>(N3713/100)*(I3713*$I$6)+(N3713/100)*(J3713*$J$6)+(N3713/100)*(L3713*$L$6)</f>
        <v>217.35000000000002</v>
      </c>
      <c r="T3713" s="14">
        <f>(O3713/100)*(K3713*$K$6)</f>
        <v>0</v>
      </c>
      <c r="U3713" s="14">
        <f>(P3713/100)*(K3713*$K$6)+(P3713/100)*(L3713*$L$6)</f>
        <v>0</v>
      </c>
      <c r="V3713" s="14">
        <f>(Q3713/100)*(L3713*$L$6)</f>
        <v>0</v>
      </c>
      <c r="W3713" s="14">
        <f>(R3713/100)*(K3713*$K$6)+(R3713/100)*(L3713*$L$6)</f>
        <v>0</v>
      </c>
      <c r="X3713" s="14">
        <f t="shared" si="1155"/>
        <v>378.35</v>
      </c>
      <c r="Y3713" s="14">
        <f t="shared" si="1156"/>
        <v>0</v>
      </c>
      <c r="Z3713" s="14">
        <f t="shared" si="1157"/>
        <v>0</v>
      </c>
      <c r="AA3713" s="14">
        <f t="shared" si="1158"/>
        <v>0</v>
      </c>
      <c r="AB3713" s="14">
        <f t="shared" ref="AB3713:AB3724" si="1170">R3713+W3713</f>
        <v>0</v>
      </c>
      <c r="AC3713" s="15">
        <f t="shared" si="1169"/>
        <v>378.4</v>
      </c>
      <c r="AD3713" s="48">
        <f>(ROUND(AC3713-AC3710,1)/AC3710)</f>
        <v>-6.6600888011840165E-2</v>
      </c>
      <c r="AE3713" s="113"/>
      <c r="AF3713" s="60"/>
    </row>
    <row r="3714" spans="1:32">
      <c r="A3714" s="99" t="s">
        <v>818</v>
      </c>
      <c r="B3714" s="91">
        <v>40</v>
      </c>
      <c r="C3714" s="21" t="s">
        <v>339</v>
      </c>
      <c r="D3714" s="12">
        <v>115</v>
      </c>
      <c r="E3714" s="12">
        <v>0</v>
      </c>
      <c r="F3714" s="12">
        <v>0</v>
      </c>
      <c r="G3714" s="12">
        <v>0</v>
      </c>
      <c r="H3714" s="12">
        <v>0</v>
      </c>
      <c r="I3714" s="13">
        <v>20</v>
      </c>
      <c r="J3714" s="13">
        <v>20</v>
      </c>
      <c r="K3714" s="13">
        <v>0</v>
      </c>
      <c r="L3714" s="13">
        <v>50</v>
      </c>
      <c r="M3714" s="13">
        <v>0</v>
      </c>
      <c r="N3714" s="14">
        <f>D3714*$D$7</f>
        <v>161</v>
      </c>
      <c r="O3714" s="14">
        <f>E3714*$E$7</f>
        <v>0</v>
      </c>
      <c r="P3714" s="14">
        <f>F3714*$F$7</f>
        <v>0</v>
      </c>
      <c r="Q3714" s="14">
        <f>G3714*$G$7</f>
        <v>0</v>
      </c>
      <c r="R3714" s="14">
        <f>H3714*$H$7</f>
        <v>0</v>
      </c>
      <c r="S3714" s="14">
        <f>(N3714/100)*(I3714*$I$7)+(N3714/100)*(J3714*$J$7)+(N3714/100)*(L3714*$L$7)</f>
        <v>217.35000000000002</v>
      </c>
      <c r="T3714" s="14">
        <f>(O3714/100)*(K3714*$K$7)</f>
        <v>0</v>
      </c>
      <c r="U3714" s="14">
        <f>(P3714/100)*(K3714*$K$7)+(P3714/100)*(L3714*$L$7)</f>
        <v>0</v>
      </c>
      <c r="V3714" s="14">
        <f>(Q3714/100)*(L3714*$L$7)</f>
        <v>0</v>
      </c>
      <c r="W3714" s="14">
        <f>(R3714/100)*(K3714*$K$7)+(R3714/100)*(L3714*$L$7)</f>
        <v>0</v>
      </c>
      <c r="X3714" s="14">
        <f t="shared" si="1155"/>
        <v>378.35</v>
      </c>
      <c r="Y3714" s="14">
        <f t="shared" si="1156"/>
        <v>0</v>
      </c>
      <c r="Z3714" s="14">
        <f t="shared" si="1157"/>
        <v>0</v>
      </c>
      <c r="AA3714" s="14">
        <f t="shared" si="1158"/>
        <v>0</v>
      </c>
      <c r="AB3714" s="14">
        <f t="shared" si="1170"/>
        <v>0</v>
      </c>
      <c r="AC3714" s="15">
        <f t="shared" si="1169"/>
        <v>378.4</v>
      </c>
      <c r="AD3714" s="48">
        <f>(ROUND(AC3714-AC3710,1)/AC3710)</f>
        <v>-6.6600888011840165E-2</v>
      </c>
      <c r="AE3714" s="113"/>
      <c r="AF3714" s="60"/>
    </row>
    <row r="3715" spans="1:32">
      <c r="A3715" s="99" t="s">
        <v>667</v>
      </c>
      <c r="B3715" s="91"/>
      <c r="C3715" s="21" t="s">
        <v>340</v>
      </c>
      <c r="D3715" s="12">
        <v>115</v>
      </c>
      <c r="E3715" s="12">
        <v>0</v>
      </c>
      <c r="F3715" s="12">
        <v>0</v>
      </c>
      <c r="G3715" s="12">
        <v>0</v>
      </c>
      <c r="H3715" s="12">
        <v>0</v>
      </c>
      <c r="I3715" s="13">
        <v>20</v>
      </c>
      <c r="J3715" s="13">
        <v>20</v>
      </c>
      <c r="K3715" s="13">
        <v>0</v>
      </c>
      <c r="L3715" s="13">
        <v>50</v>
      </c>
      <c r="M3715" s="13">
        <v>0</v>
      </c>
      <c r="N3715" s="14">
        <f>D3715*$D$8</f>
        <v>161</v>
      </c>
      <c r="O3715" s="14">
        <f>E3715*$E$8</f>
        <v>0</v>
      </c>
      <c r="P3715" s="14">
        <f>F3715*$F$8</f>
        <v>0</v>
      </c>
      <c r="Q3715" s="14">
        <f>G3715*$G$8</f>
        <v>0</v>
      </c>
      <c r="R3715" s="14">
        <f>H3715*$H$8</f>
        <v>0</v>
      </c>
      <c r="S3715" s="14">
        <f>(N3715/100)*(I3715*$I$8)+(N3715/100)*(J3715*$J$8)+(N3715/100)*(L3715*$L$8)</f>
        <v>217.35000000000002</v>
      </c>
      <c r="T3715" s="14">
        <f>(O3715/100)*(K3715*$K$8)</f>
        <v>0</v>
      </c>
      <c r="U3715" s="14">
        <f>(P3715/100)*(K3715*$K$8)+(P3715/100)*(L3715*$L$8)</f>
        <v>0</v>
      </c>
      <c r="V3715" s="14">
        <f>(Q3715/100)*(L3715*$L$8)</f>
        <v>0</v>
      </c>
      <c r="W3715" s="14">
        <f>(R3715/100)*(K3715*$K$8)+(R3715/100)*(L3715*$L$8)</f>
        <v>0</v>
      </c>
      <c r="X3715" s="14">
        <f t="shared" si="1155"/>
        <v>378.35</v>
      </c>
      <c r="Y3715" s="14">
        <f t="shared" si="1156"/>
        <v>0</v>
      </c>
      <c r="Z3715" s="14">
        <f t="shared" si="1157"/>
        <v>0</v>
      </c>
      <c r="AA3715" s="14">
        <f t="shared" si="1158"/>
        <v>0</v>
      </c>
      <c r="AB3715" s="14">
        <f t="shared" si="1170"/>
        <v>0</v>
      </c>
      <c r="AC3715" s="15">
        <f t="shared" si="1169"/>
        <v>378.4</v>
      </c>
      <c r="AD3715" s="48">
        <f>(ROUND(AC3715-AC3710,1)/AC3710)</f>
        <v>-6.6600888011840165E-2</v>
      </c>
      <c r="AE3715" s="113"/>
      <c r="AF3715" s="60"/>
    </row>
    <row r="3716" spans="1:32">
      <c r="A3716" s="99" t="s">
        <v>606</v>
      </c>
      <c r="B3716" s="91"/>
      <c r="C3716" s="21" t="s">
        <v>1</v>
      </c>
      <c r="D3716" s="12">
        <v>58</v>
      </c>
      <c r="E3716" s="12">
        <v>115</v>
      </c>
      <c r="F3716" s="12">
        <v>0</v>
      </c>
      <c r="G3716" s="12">
        <v>0</v>
      </c>
      <c r="H3716" s="12">
        <v>0</v>
      </c>
      <c r="I3716" s="13">
        <v>20</v>
      </c>
      <c r="J3716" s="13">
        <v>20</v>
      </c>
      <c r="K3716" s="13">
        <v>118</v>
      </c>
      <c r="L3716" s="13">
        <v>0</v>
      </c>
      <c r="M3716" s="13">
        <v>0</v>
      </c>
      <c r="N3716" s="14">
        <f>D3716*$D$9</f>
        <v>69.599999999999994</v>
      </c>
      <c r="O3716" s="14">
        <f>E3716*$E$9</f>
        <v>149.5</v>
      </c>
      <c r="P3716" s="14">
        <f>F3716*$F$9</f>
        <v>0</v>
      </c>
      <c r="Q3716" s="14">
        <f>G3716*$G$9</f>
        <v>0</v>
      </c>
      <c r="R3716" s="14">
        <f>H3716*$H$9</f>
        <v>0</v>
      </c>
      <c r="S3716" s="14">
        <f>(N3716/100)*(I3716*$I$9)+(N3716/100)*(J3716*$J$9)+(N3716/100)*(L3716*$L$9)</f>
        <v>41.76</v>
      </c>
      <c r="T3716" s="14">
        <f>(O3716/100)*(K3716*$K$9)</f>
        <v>264.61500000000001</v>
      </c>
      <c r="U3716" s="14">
        <f>(P3716/100)*(K3716*$K$9)+(P3716/100)*(L3716*$L$9)</f>
        <v>0</v>
      </c>
      <c r="V3716" s="14">
        <f>(Q3716/100)*(L3716*$L$9)</f>
        <v>0</v>
      </c>
      <c r="W3716" s="14">
        <f>(R3716/100)*(K3716*$K$9)+(R3716/100)*(L3716*$L$9)</f>
        <v>0</v>
      </c>
      <c r="X3716" s="14">
        <f t="shared" si="1155"/>
        <v>111.35999999999999</v>
      </c>
      <c r="Y3716" s="14">
        <f t="shared" si="1156"/>
        <v>414.11500000000001</v>
      </c>
      <c r="Z3716" s="14">
        <f t="shared" si="1157"/>
        <v>0</v>
      </c>
      <c r="AA3716" s="14">
        <f t="shared" si="1158"/>
        <v>0</v>
      </c>
      <c r="AB3716" s="14">
        <f t="shared" si="1170"/>
        <v>0</v>
      </c>
      <c r="AC3716" s="15">
        <f t="shared" si="1169"/>
        <v>525.5</v>
      </c>
      <c r="AD3716" s="48">
        <f>(ROUND(AC3716-AC3710,1)/AC3710)</f>
        <v>0.296250616674889</v>
      </c>
      <c r="AE3716" s="113"/>
      <c r="AF3716" s="60"/>
    </row>
    <row r="3717" spans="1:32">
      <c r="A3717" s="99" t="s">
        <v>845</v>
      </c>
      <c r="B3717" s="91"/>
      <c r="C3717" s="21" t="s">
        <v>2</v>
      </c>
      <c r="D3717" s="12">
        <v>58</v>
      </c>
      <c r="E3717" s="12">
        <v>0</v>
      </c>
      <c r="F3717" s="12">
        <v>115</v>
      </c>
      <c r="G3717" s="12">
        <v>0</v>
      </c>
      <c r="H3717" s="12">
        <v>0</v>
      </c>
      <c r="I3717" s="13">
        <v>20</v>
      </c>
      <c r="J3717" s="13">
        <v>20</v>
      </c>
      <c r="K3717" s="13">
        <v>48</v>
      </c>
      <c r="L3717" s="13">
        <v>48</v>
      </c>
      <c r="M3717" s="13">
        <v>0</v>
      </c>
      <c r="N3717" s="14">
        <f>D3717*$D$10</f>
        <v>69.599999999999994</v>
      </c>
      <c r="O3717" s="14">
        <f>E3717*$E$10</f>
        <v>0</v>
      </c>
      <c r="P3717" s="14">
        <f>F3717*$F$10</f>
        <v>149.5</v>
      </c>
      <c r="Q3717" s="14">
        <f>G3717*$G$10</f>
        <v>0</v>
      </c>
      <c r="R3717" s="14">
        <f>H3717*$H$10</f>
        <v>0</v>
      </c>
      <c r="S3717" s="14">
        <f>(N3717/100)*(I3717*$I$10)+(N3717/100)*(J3717*$J$10)+(N3717/100)*(L3717*$L$10)</f>
        <v>91.871999999999986</v>
      </c>
      <c r="T3717" s="14">
        <f>(O3717/100)*(K3717*$J$10)</f>
        <v>0</v>
      </c>
      <c r="U3717" s="14">
        <f>(P3717/100)*(K3717*$K$10)+(P3717/100)*(L3717*$L$10)</f>
        <v>215.28000000000003</v>
      </c>
      <c r="V3717" s="14">
        <f>(Q3717/100)*(L3717*$L$10)</f>
        <v>0</v>
      </c>
      <c r="W3717" s="14">
        <f>(R3717/100)*(K3717*$K$10)+(R3717/100)*(L3717*$L$10)</f>
        <v>0</v>
      </c>
      <c r="X3717" s="14">
        <f t="shared" si="1155"/>
        <v>161.47199999999998</v>
      </c>
      <c r="Y3717" s="14">
        <f t="shared" si="1156"/>
        <v>0</v>
      </c>
      <c r="Z3717" s="14">
        <f t="shared" si="1157"/>
        <v>364.78000000000003</v>
      </c>
      <c r="AA3717" s="14">
        <f t="shared" si="1158"/>
        <v>0</v>
      </c>
      <c r="AB3717" s="14">
        <f t="shared" si="1170"/>
        <v>0</v>
      </c>
      <c r="AC3717" s="15">
        <f t="shared" si="1169"/>
        <v>526.29999999999995</v>
      </c>
      <c r="AD3717" s="48">
        <f>(ROUND(AC3717-AC3710,1)/AC3710)</f>
        <v>0.29822397631968428</v>
      </c>
      <c r="AE3717" s="113"/>
      <c r="AF3717" s="60"/>
    </row>
    <row r="3718" spans="1:32">
      <c r="A3718" s="99" t="s">
        <v>846</v>
      </c>
      <c r="B3718" s="91"/>
      <c r="C3718" s="21" t="s">
        <v>3</v>
      </c>
      <c r="D3718" s="12">
        <v>58</v>
      </c>
      <c r="E3718" s="12">
        <v>0</v>
      </c>
      <c r="F3718" s="12">
        <v>0</v>
      </c>
      <c r="G3718" s="12">
        <v>115</v>
      </c>
      <c r="H3718" s="12">
        <v>0</v>
      </c>
      <c r="I3718" s="13">
        <v>20</v>
      </c>
      <c r="J3718" s="13">
        <v>20</v>
      </c>
      <c r="K3718" s="13">
        <v>0</v>
      </c>
      <c r="L3718" s="13">
        <v>81</v>
      </c>
      <c r="M3718" s="13">
        <v>0</v>
      </c>
      <c r="N3718" s="14">
        <f>D3718*$D$11</f>
        <v>69.599999999999994</v>
      </c>
      <c r="O3718" s="14">
        <f>E3718*$E$11</f>
        <v>0</v>
      </c>
      <c r="P3718" s="14">
        <f>F3718*$F$11</f>
        <v>0</v>
      </c>
      <c r="Q3718" s="14">
        <f>G3718*$G$11</f>
        <v>149.5</v>
      </c>
      <c r="R3718" s="14">
        <f>H3718*$H$11</f>
        <v>0</v>
      </c>
      <c r="S3718" s="14">
        <f>(N3718/100)*(I3718*$I$11)+(N3718/100)*(J3718*$J$11)+(N3718/100)*(L3718*$L$11)</f>
        <v>126.32399999999998</v>
      </c>
      <c r="T3718" s="14">
        <f>(O3718/100)*(K3718*$K$11)</f>
        <v>0</v>
      </c>
      <c r="U3718" s="14">
        <f>(P3718/100)*(K3718*$K$11)+(P3718/100)*(L3718*$L$11)</f>
        <v>0</v>
      </c>
      <c r="V3718" s="14">
        <f>(Q3718/100)*(L3718*$L$11)</f>
        <v>181.64250000000001</v>
      </c>
      <c r="W3718" s="14">
        <f>(R3718/100)*(K3718*$K$11)+(R3718/100)*(L3718*$L$11)</f>
        <v>0</v>
      </c>
      <c r="X3718" s="14">
        <f t="shared" si="1155"/>
        <v>195.92399999999998</v>
      </c>
      <c r="Y3718" s="14">
        <f t="shared" si="1156"/>
        <v>0</v>
      </c>
      <c r="Z3718" s="14">
        <f t="shared" si="1157"/>
        <v>0</v>
      </c>
      <c r="AA3718" s="14">
        <f t="shared" si="1158"/>
        <v>331.14250000000004</v>
      </c>
      <c r="AB3718" s="14">
        <f t="shared" si="1170"/>
        <v>0</v>
      </c>
      <c r="AC3718" s="15">
        <f t="shared" si="1169"/>
        <v>527.1</v>
      </c>
      <c r="AD3718" s="48">
        <f>(ROUND(AC3718-AC3710,1)/AC3710)</f>
        <v>0.30019733596447956</v>
      </c>
      <c r="AE3718" s="113"/>
      <c r="AF3718" s="60"/>
    </row>
    <row r="3719" spans="1:32">
      <c r="A3719" s="99" t="s">
        <v>847</v>
      </c>
      <c r="B3719" s="91"/>
      <c r="C3719" s="21" t="s">
        <v>4</v>
      </c>
      <c r="D3719" s="12">
        <v>58</v>
      </c>
      <c r="E3719" s="12">
        <v>0</v>
      </c>
      <c r="F3719" s="12">
        <v>0</v>
      </c>
      <c r="G3719" s="12">
        <v>0</v>
      </c>
      <c r="H3719" s="12">
        <v>115</v>
      </c>
      <c r="I3719" s="13">
        <v>20</v>
      </c>
      <c r="J3719" s="13">
        <v>20</v>
      </c>
      <c r="K3719" s="13">
        <v>48</v>
      </c>
      <c r="L3719" s="13">
        <v>48</v>
      </c>
      <c r="M3719" s="13">
        <v>0</v>
      </c>
      <c r="N3719" s="14">
        <f>D3719*$D$12</f>
        <v>69.599999999999994</v>
      </c>
      <c r="O3719" s="14">
        <f>E3719*$E$12</f>
        <v>0</v>
      </c>
      <c r="P3719" s="14">
        <f>F3719*$F$12</f>
        <v>0</v>
      </c>
      <c r="Q3719" s="14">
        <f>G3719*$G$12</f>
        <v>0</v>
      </c>
      <c r="R3719" s="14">
        <f>H3719*$H$12</f>
        <v>149.5</v>
      </c>
      <c r="S3719" s="14">
        <f>(N3719/100)*(I3719*$I$12)+(N3719/100)*(J3719*$J$12)+(N3719/100)*(L3719*$L$12)</f>
        <v>91.871999999999986</v>
      </c>
      <c r="T3719" s="14">
        <f>(O3719/100)*(K3719*$K$12)</f>
        <v>0</v>
      </c>
      <c r="U3719" s="14">
        <f>(P3719/100)*(K3719*$K$12)+(P3719/100)*(L3719*$L$12)</f>
        <v>0</v>
      </c>
      <c r="V3719" s="14">
        <f>(Q3719/100)*(L3719*$L$12)</f>
        <v>0</v>
      </c>
      <c r="W3719" s="14">
        <f>(R3719/100)*(K3719*$K$12)+(R3719/100)*(L3719*$L$12)</f>
        <v>215.28000000000003</v>
      </c>
      <c r="X3719" s="14">
        <f t="shared" si="1155"/>
        <v>161.47199999999998</v>
      </c>
      <c r="Y3719" s="14">
        <f t="shared" si="1156"/>
        <v>0</v>
      </c>
      <c r="Z3719" s="14">
        <f t="shared" si="1157"/>
        <v>0</v>
      </c>
      <c r="AA3719" s="14">
        <f t="shared" si="1158"/>
        <v>0</v>
      </c>
      <c r="AB3719" s="14">
        <f t="shared" si="1170"/>
        <v>364.78000000000003</v>
      </c>
      <c r="AC3719" s="15">
        <f t="shared" si="1169"/>
        <v>526.29999999999995</v>
      </c>
      <c r="AD3719" s="48">
        <f>(ROUND(AC3719-AC3710,1)/AC3710)</f>
        <v>0.29822397631968428</v>
      </c>
      <c r="AE3719" s="113"/>
      <c r="AF3719" s="60"/>
    </row>
    <row r="3720" spans="1:32">
      <c r="A3720" s="99" t="s">
        <v>848</v>
      </c>
      <c r="B3720" s="91"/>
      <c r="C3720" s="21" t="s">
        <v>328</v>
      </c>
      <c r="D3720" s="12">
        <v>115</v>
      </c>
      <c r="E3720" s="12">
        <v>0</v>
      </c>
      <c r="F3720" s="12">
        <v>0</v>
      </c>
      <c r="G3720" s="12">
        <v>0</v>
      </c>
      <c r="H3720" s="12">
        <v>0</v>
      </c>
      <c r="I3720" s="13">
        <v>20</v>
      </c>
      <c r="J3720" s="13">
        <v>20</v>
      </c>
      <c r="K3720" s="13">
        <v>0</v>
      </c>
      <c r="L3720" s="13">
        <v>50</v>
      </c>
      <c r="M3720" s="13">
        <v>75</v>
      </c>
      <c r="N3720" s="14">
        <f>D3720*$D$13</f>
        <v>149.5</v>
      </c>
      <c r="O3720" s="14">
        <f>E3720*$E$13</f>
        <v>0</v>
      </c>
      <c r="P3720" s="14">
        <f>F3720*$F$13</f>
        <v>0</v>
      </c>
      <c r="Q3720" s="14">
        <f>G3720*$G$13</f>
        <v>0</v>
      </c>
      <c r="R3720" s="14">
        <f>H3720*$H$13</f>
        <v>0</v>
      </c>
      <c r="S3720" s="14">
        <f>(N3720/100)*(I3720*$I$13)+(N3720/100)*(J3720*$J$13)+(N3720/100)*(M3720*$M$13)+(N3720/100)*(L3720*$L$13)</f>
        <v>370.01249999999999</v>
      </c>
      <c r="T3720" s="14">
        <f>(O3720/100)*(K3720*$K$13)+(O3720/100)*(M3720*$M$13)</f>
        <v>0</v>
      </c>
      <c r="U3720" s="14">
        <f>(P3720/100)*(K3720*$K$13)+(P3720/100)*(L3720*$L$13)+(P3720/100)*(M3720*$M$13)</f>
        <v>0</v>
      </c>
      <c r="V3720" s="14">
        <f>(Q3720/100)*(L3720*$L$13)+(Q3720/100)*(M3720*$M$13)</f>
        <v>0</v>
      </c>
      <c r="W3720" s="14">
        <f>(R3720/100)*(K3720*$K$13)+(R3720/100)*(L3720*$L$13)+(R3720/100)*(M3720*$M$13)</f>
        <v>0</v>
      </c>
      <c r="X3720" s="14">
        <f t="shared" si="1155"/>
        <v>519.51250000000005</v>
      </c>
      <c r="Y3720" s="14">
        <f t="shared" si="1156"/>
        <v>0</v>
      </c>
      <c r="Z3720" s="14">
        <f t="shared" si="1157"/>
        <v>0</v>
      </c>
      <c r="AA3720" s="14">
        <f t="shared" si="1158"/>
        <v>0</v>
      </c>
      <c r="AB3720" s="14">
        <f t="shared" si="1170"/>
        <v>0</v>
      </c>
      <c r="AC3720" s="15">
        <f t="shared" si="1169"/>
        <v>519.5</v>
      </c>
      <c r="AD3720" s="48">
        <f>(ROUND(AC3720-AC3710,1)/AC3710)</f>
        <v>0.28145041933892451</v>
      </c>
      <c r="AE3720" s="113"/>
      <c r="AF3720" s="60"/>
    </row>
    <row r="3721" spans="1:32">
      <c r="A3721" s="99" t="s">
        <v>849</v>
      </c>
      <c r="B3721" s="91"/>
      <c r="C3721" s="21" t="s">
        <v>329</v>
      </c>
      <c r="D3721" s="12">
        <v>142</v>
      </c>
      <c r="E3721" s="12">
        <v>0</v>
      </c>
      <c r="F3721" s="12">
        <v>0</v>
      </c>
      <c r="G3721" s="12">
        <v>0</v>
      </c>
      <c r="H3721" s="12">
        <v>0</v>
      </c>
      <c r="I3721" s="13">
        <v>20</v>
      </c>
      <c r="J3721" s="13">
        <v>20</v>
      </c>
      <c r="K3721" s="13">
        <v>80</v>
      </c>
      <c r="L3721" s="13">
        <v>0</v>
      </c>
      <c r="M3721" s="13">
        <v>0</v>
      </c>
      <c r="N3721" s="14">
        <f>D3721*$D$14</f>
        <v>184.6</v>
      </c>
      <c r="O3721" s="14">
        <f>E3721*$E$14</f>
        <v>0</v>
      </c>
      <c r="P3721" s="14">
        <f>F3721*$F$14</f>
        <v>0</v>
      </c>
      <c r="Q3721" s="14">
        <f>G3721*$G$14</f>
        <v>0</v>
      </c>
      <c r="R3721" s="14">
        <f>H3721*$H$14</f>
        <v>0</v>
      </c>
      <c r="S3721" s="14">
        <f>(N3721/100)*(I3721*$I$14)+(N3721/100)*(J3721*$J$14)+(N3721/100)*(K3721*$K$14)</f>
        <v>332.28</v>
      </c>
      <c r="T3721" s="14">
        <f>(O3721/100)*(K3721*$K$14)</f>
        <v>0</v>
      </c>
      <c r="U3721" s="14">
        <f>(P3721/100)*(K3721*$K$14)+(P3721/100)*(L3721*$L$14)</f>
        <v>0</v>
      </c>
      <c r="V3721" s="14">
        <f>(Q3721/100)*(L3721*$L$14)</f>
        <v>0</v>
      </c>
      <c r="W3721" s="14">
        <f>(R3721/100)*(K3721*$L$14)+(R3721/100)*(L3721*$M$14)</f>
        <v>0</v>
      </c>
      <c r="X3721" s="14">
        <f t="shared" si="1155"/>
        <v>516.88</v>
      </c>
      <c r="Y3721" s="14">
        <f t="shared" si="1156"/>
        <v>0</v>
      </c>
      <c r="Z3721" s="14">
        <f t="shared" si="1157"/>
        <v>0</v>
      </c>
      <c r="AA3721" s="14">
        <f t="shared" si="1158"/>
        <v>0</v>
      </c>
      <c r="AB3721" s="14">
        <f t="shared" si="1170"/>
        <v>0</v>
      </c>
      <c r="AC3721" s="15">
        <f t="shared" si="1169"/>
        <v>516.9</v>
      </c>
      <c r="AD3721" s="48">
        <f>(ROUND(AC3721-AC3710,1)/AC3710)</f>
        <v>0.2750370004933399</v>
      </c>
      <c r="AE3721" s="113"/>
      <c r="AF3721" s="60"/>
    </row>
    <row r="3722" spans="1:32">
      <c r="A3722" s="99"/>
      <c r="B3722" s="91"/>
      <c r="C3722" s="21" t="s">
        <v>330</v>
      </c>
      <c r="D3722" s="12">
        <v>142</v>
      </c>
      <c r="E3722" s="12">
        <v>0</v>
      </c>
      <c r="F3722" s="12">
        <v>0</v>
      </c>
      <c r="G3722" s="12">
        <v>0</v>
      </c>
      <c r="H3722" s="12">
        <v>0</v>
      </c>
      <c r="I3722" s="13">
        <v>20</v>
      </c>
      <c r="J3722" s="13">
        <v>20</v>
      </c>
      <c r="K3722" s="13">
        <v>0</v>
      </c>
      <c r="L3722" s="13">
        <v>80</v>
      </c>
      <c r="M3722" s="13">
        <v>0</v>
      </c>
      <c r="N3722" s="14">
        <f>D3722*$D$15</f>
        <v>184.6</v>
      </c>
      <c r="O3722" s="14">
        <f>E3722*$E$15</f>
        <v>0</v>
      </c>
      <c r="P3722" s="14">
        <f>F3722*$F$15</f>
        <v>0</v>
      </c>
      <c r="Q3722" s="14">
        <f>G3722*$G$15</f>
        <v>0</v>
      </c>
      <c r="R3722" s="14">
        <f>H3722*$H$15</f>
        <v>0</v>
      </c>
      <c r="S3722" s="14">
        <f>(N3722/100)*(I3722*$I$15)+(N3722/100)*(J3722*$J$15)+(N3722/100)*(L3722*$L$15)</f>
        <v>332.28</v>
      </c>
      <c r="T3722" s="14">
        <f>(O3722/100)*(K3722*$K$15)</f>
        <v>0</v>
      </c>
      <c r="U3722" s="14">
        <f>(P3722/100)*(K3722*$K$15)+(P3722/100)*(L3722*$L$15)</f>
        <v>0</v>
      </c>
      <c r="V3722" s="14">
        <f>(Q3722/100)*(L3722*$L$15)</f>
        <v>0</v>
      </c>
      <c r="W3722" s="14">
        <f>(R3722/100)*(K3722*$K$15)+(R3722/100)*(L3722*$L$15)</f>
        <v>0</v>
      </c>
      <c r="X3722" s="14">
        <f t="shared" si="1155"/>
        <v>516.88</v>
      </c>
      <c r="Y3722" s="14">
        <f t="shared" si="1156"/>
        <v>0</v>
      </c>
      <c r="Z3722" s="14">
        <f t="shared" si="1157"/>
        <v>0</v>
      </c>
      <c r="AA3722" s="14">
        <f t="shared" si="1158"/>
        <v>0</v>
      </c>
      <c r="AB3722" s="14">
        <f t="shared" si="1170"/>
        <v>0</v>
      </c>
      <c r="AC3722" s="15">
        <f t="shared" si="1169"/>
        <v>516.9</v>
      </c>
      <c r="AD3722" s="48">
        <f>(ROUND(AC3722-AC3710,1)/AC3710)</f>
        <v>0.2750370004933399</v>
      </c>
      <c r="AE3722" s="113"/>
      <c r="AF3722" s="60"/>
    </row>
    <row r="3723" spans="1:32">
      <c r="A3723" s="99"/>
      <c r="B3723" s="91"/>
      <c r="C3723" s="21" t="s">
        <v>326</v>
      </c>
      <c r="D3723" s="12">
        <v>115</v>
      </c>
      <c r="E3723" s="12">
        <v>0</v>
      </c>
      <c r="F3723" s="12">
        <v>0</v>
      </c>
      <c r="G3723" s="12">
        <v>0</v>
      </c>
      <c r="H3723" s="12">
        <v>0</v>
      </c>
      <c r="I3723" s="13">
        <v>20</v>
      </c>
      <c r="J3723" s="13">
        <v>54</v>
      </c>
      <c r="K3723" s="13">
        <v>0</v>
      </c>
      <c r="L3723" s="13">
        <v>50</v>
      </c>
      <c r="M3723" s="13">
        <v>0</v>
      </c>
      <c r="N3723" s="14">
        <f>D3723*$D$16</f>
        <v>149.5</v>
      </c>
      <c r="O3723" s="14">
        <f>E3723*$E$16</f>
        <v>0</v>
      </c>
      <c r="P3723" s="14">
        <f>F3723*$F$16</f>
        <v>0</v>
      </c>
      <c r="Q3723" s="14">
        <f>G3723*$G$16</f>
        <v>0</v>
      </c>
      <c r="R3723" s="14">
        <f>H3723*$H$16</f>
        <v>0</v>
      </c>
      <c r="S3723" s="14">
        <f>(N3723/100)*(I3723*$I$16)+(N3723/100)*(J3723*$J$16)+(N3723/100)*(L3723*$L$16)</f>
        <v>327.70400000000001</v>
      </c>
      <c r="T3723" s="14">
        <f>(O3723/100)*(K3723*$K$16)</f>
        <v>0</v>
      </c>
      <c r="U3723" s="14">
        <f>(P3723/100)*(K3723*$K$16)+(P3723/100)*(L3723*$L$16)</f>
        <v>0</v>
      </c>
      <c r="V3723" s="14">
        <f>(Q3723/100)*(L3723*$L$16)</f>
        <v>0</v>
      </c>
      <c r="W3723" s="14">
        <f>(R3723/100)*(K3723*$K$16)+(R3723/100)*(L3723*$L$16)</f>
        <v>0</v>
      </c>
      <c r="X3723" s="14">
        <f t="shared" si="1155"/>
        <v>477.20400000000001</v>
      </c>
      <c r="Y3723" s="14">
        <f t="shared" si="1156"/>
        <v>0</v>
      </c>
      <c r="Z3723" s="14">
        <f t="shared" si="1157"/>
        <v>0</v>
      </c>
      <c r="AA3723" s="14">
        <f t="shared" si="1158"/>
        <v>0</v>
      </c>
      <c r="AB3723" s="14">
        <f t="shared" si="1170"/>
        <v>0</v>
      </c>
      <c r="AC3723" s="15">
        <f t="shared" si="1169"/>
        <v>477.2</v>
      </c>
      <c r="AD3723" s="48">
        <f>(ROUND(AC3723-AC3710,1)/AC3710)</f>
        <v>0.17710902812037493</v>
      </c>
      <c r="AE3723" s="113"/>
      <c r="AF3723" s="60"/>
    </row>
    <row r="3724" spans="1:32">
      <c r="A3724" s="99"/>
      <c r="B3724" s="91"/>
      <c r="C3724" s="21" t="s">
        <v>327</v>
      </c>
      <c r="D3724" s="12">
        <v>115</v>
      </c>
      <c r="E3724" s="12">
        <v>0</v>
      </c>
      <c r="F3724" s="12">
        <v>0</v>
      </c>
      <c r="G3724" s="12">
        <v>0</v>
      </c>
      <c r="H3724" s="12">
        <v>0</v>
      </c>
      <c r="I3724" s="13">
        <v>54</v>
      </c>
      <c r="J3724" s="13">
        <v>20</v>
      </c>
      <c r="K3724" s="13">
        <v>0</v>
      </c>
      <c r="L3724" s="13">
        <v>50</v>
      </c>
      <c r="M3724" s="13">
        <v>0</v>
      </c>
      <c r="N3724" s="14">
        <f>D3724*$D$17</f>
        <v>149.5</v>
      </c>
      <c r="O3724" s="14">
        <f>E3724*$E$17</f>
        <v>0</v>
      </c>
      <c r="P3724" s="14">
        <f>F3724*$F$17</f>
        <v>0</v>
      </c>
      <c r="Q3724" s="14">
        <f>G3724*$G$17</f>
        <v>0</v>
      </c>
      <c r="R3724" s="14">
        <f>H3724*$H$17</f>
        <v>0</v>
      </c>
      <c r="S3724" s="14">
        <f>(N3724/100)*(I3724*$I$17)+(N3724/100)*(J3724*$J$17)+(N3724/100)*(L3724*$L$17)</f>
        <v>327.70400000000001</v>
      </c>
      <c r="T3724" s="14">
        <f>(O3724/100)*(K3724*$K$17)</f>
        <v>0</v>
      </c>
      <c r="U3724" s="14">
        <f>(P3724/100)*(K3724*$K$17)+(P3724/100)*(L3724*$L$17)</f>
        <v>0</v>
      </c>
      <c r="V3724" s="14">
        <f>(Q3724/100)*(L3724*$L$17)</f>
        <v>0</v>
      </c>
      <c r="W3724" s="14">
        <f>(R3724/100)*(K3724*$K$17)+(R3724/100)*(L3724*$L$17)</f>
        <v>0</v>
      </c>
      <c r="X3724" s="14">
        <f t="shared" si="1155"/>
        <v>477.20400000000001</v>
      </c>
      <c r="Y3724" s="14">
        <f t="shared" si="1156"/>
        <v>0</v>
      </c>
      <c r="Z3724" s="14">
        <f t="shared" si="1157"/>
        <v>0</v>
      </c>
      <c r="AA3724" s="14">
        <f t="shared" si="1158"/>
        <v>0</v>
      </c>
      <c r="AB3724" s="14">
        <f t="shared" si="1170"/>
        <v>0</v>
      </c>
      <c r="AC3724" s="15">
        <f t="shared" si="1169"/>
        <v>477.2</v>
      </c>
      <c r="AD3724" s="48">
        <f>(ROUND(AC3724-AC3710,1)/AC3710)</f>
        <v>0.17710902812037493</v>
      </c>
      <c r="AE3724" s="113"/>
      <c r="AF3724" s="60"/>
    </row>
    <row r="3725" spans="1:32">
      <c r="A3725" s="106" t="s">
        <v>0</v>
      </c>
      <c r="B3725" s="92" t="s">
        <v>164</v>
      </c>
      <c r="C3725" s="50" t="s">
        <v>242</v>
      </c>
      <c r="D3725" s="11">
        <v>98</v>
      </c>
      <c r="E3725" s="11">
        <v>65</v>
      </c>
      <c r="F3725" s="11">
        <v>0</v>
      </c>
      <c r="G3725" s="11">
        <v>0</v>
      </c>
      <c r="H3725" s="11">
        <v>0</v>
      </c>
      <c r="I3725" s="51">
        <v>20</v>
      </c>
      <c r="J3725" s="51">
        <v>45</v>
      </c>
      <c r="K3725" s="51">
        <v>25</v>
      </c>
      <c r="L3725" s="51">
        <v>25</v>
      </c>
      <c r="M3725" s="51">
        <v>0</v>
      </c>
      <c r="N3725" s="52">
        <f>D3725*$D$3</f>
        <v>147</v>
      </c>
      <c r="O3725" s="52">
        <f>E3725*$E$3</f>
        <v>97.5</v>
      </c>
      <c r="P3725" s="52">
        <f>F3725*$F$3</f>
        <v>0</v>
      </c>
      <c r="Q3725" s="52">
        <f>G3725*$G$3</f>
        <v>0</v>
      </c>
      <c r="R3725" s="52">
        <f>H3725*$H$3</f>
        <v>0</v>
      </c>
      <c r="S3725" s="52">
        <f>(N3725/100)*(I3725*$I$3)+(N3725/100)*(J3725*$J$3)</f>
        <v>143.32499999999999</v>
      </c>
      <c r="T3725" s="52">
        <f>(O3725/100)*(K3725*$K$3)</f>
        <v>36.5625</v>
      </c>
      <c r="U3725" s="52">
        <f>(P3725/100)*(K3725*$K$3)+(P3725/100)*(L3725*$L$3)</f>
        <v>0</v>
      </c>
      <c r="V3725" s="52">
        <f>(Q3725/100)*(L3725*$L$3)</f>
        <v>0</v>
      </c>
      <c r="W3725" s="52">
        <f>(R3725/100)*(K3725*$K$3)+(R3725/100)*(L3725*$L$3)</f>
        <v>0</v>
      </c>
      <c r="X3725" s="52">
        <f t="shared" ref="X3725:X3754" si="1171">N3725+S3725</f>
        <v>290.32499999999999</v>
      </c>
      <c r="Y3725" s="52">
        <f t="shared" ref="Y3725:Y3754" si="1172">O3725+T3725</f>
        <v>134.0625</v>
      </c>
      <c r="Z3725" s="52">
        <f t="shared" ref="Z3725:Z3754" si="1173">P3725+U3725</f>
        <v>0</v>
      </c>
      <c r="AA3725" s="52">
        <f t="shared" ref="AA3725:AA3754" si="1174">Q3725+V3725</f>
        <v>0</v>
      </c>
      <c r="AB3725" s="52">
        <f>R3725+W3725</f>
        <v>0</v>
      </c>
      <c r="AC3725" s="53">
        <f>ROUND(X3725+Y3725+Z3725+AA3725+AB3725,1)</f>
        <v>424.4</v>
      </c>
      <c r="AD3725" s="58"/>
      <c r="AE3725" s="111"/>
      <c r="AF3725" s="63"/>
    </row>
    <row r="3726" spans="1:32">
      <c r="A3726" s="99" t="s">
        <v>815</v>
      </c>
      <c r="B3726" s="93">
        <v>10</v>
      </c>
      <c r="C3726" s="21" t="s">
        <v>325</v>
      </c>
      <c r="D3726" s="12">
        <v>98</v>
      </c>
      <c r="E3726" s="12">
        <v>65</v>
      </c>
      <c r="F3726" s="12">
        <v>0</v>
      </c>
      <c r="G3726" s="12">
        <v>0</v>
      </c>
      <c r="H3726" s="12">
        <v>0</v>
      </c>
      <c r="I3726" s="13">
        <v>45</v>
      </c>
      <c r="J3726" s="13">
        <v>66</v>
      </c>
      <c r="K3726" s="13">
        <v>25</v>
      </c>
      <c r="L3726" s="13">
        <v>25</v>
      </c>
      <c r="M3726" s="13">
        <v>0</v>
      </c>
      <c r="N3726" s="14">
        <f>D3726*$D$4</f>
        <v>127.4</v>
      </c>
      <c r="O3726" s="14">
        <f>E3726*$E$4</f>
        <v>84.5</v>
      </c>
      <c r="P3726" s="14">
        <f>F3726*$F$4</f>
        <v>0</v>
      </c>
      <c r="Q3726" s="14">
        <f>G3726*$G$4</f>
        <v>0</v>
      </c>
      <c r="R3726" s="14">
        <f>H3726*$H$4</f>
        <v>0</v>
      </c>
      <c r="S3726" s="14">
        <f>(N3726/100)*(I3726*$I$4)+(N3726/100)*(J3726*$J$4)</f>
        <v>254.54520000000002</v>
      </c>
      <c r="T3726" s="14">
        <f>(O3726/100)*(K3726*$K$4)</f>
        <v>31.6875</v>
      </c>
      <c r="U3726" s="14">
        <f>(P3726/100)*(K3726*$K$4)+(P3726/100)*(L3726*$L$4)</f>
        <v>0</v>
      </c>
      <c r="V3726" s="14">
        <f>(Q3726/100)*(L3726*$L$4)</f>
        <v>0</v>
      </c>
      <c r="W3726" s="14">
        <f>(R3726/100)*(K3726*$K$4)+(R3726/100)*(L3726*$L$4)</f>
        <v>0</v>
      </c>
      <c r="X3726" s="14">
        <f t="shared" si="1171"/>
        <v>381.9452</v>
      </c>
      <c r="Y3726" s="14">
        <f t="shared" si="1172"/>
        <v>116.1875</v>
      </c>
      <c r="Z3726" s="14">
        <f t="shared" si="1173"/>
        <v>0</v>
      </c>
      <c r="AA3726" s="14">
        <f t="shared" si="1174"/>
        <v>0</v>
      </c>
      <c r="AB3726" s="14">
        <f>R3726+W3726</f>
        <v>0</v>
      </c>
      <c r="AC3726" s="15">
        <f>ROUND(X3726+Y3726+Z3726+AA3726+AB3726,1)</f>
        <v>498.1</v>
      </c>
      <c r="AD3726" s="48">
        <f>(ROUND(AC3726-AC3725,1)/AC3725)</f>
        <v>0.17365692742695571</v>
      </c>
      <c r="AE3726" s="113"/>
      <c r="AF3726" s="60"/>
    </row>
    <row r="3727" spans="1:32">
      <c r="A3727" s="99" t="s">
        <v>816</v>
      </c>
      <c r="B3727" s="93">
        <v>10</v>
      </c>
      <c r="C3727" s="21" t="s">
        <v>850</v>
      </c>
      <c r="D3727" s="12">
        <v>98</v>
      </c>
      <c r="E3727" s="12">
        <v>65</v>
      </c>
      <c r="F3727" s="12">
        <v>0</v>
      </c>
      <c r="G3727" s="12">
        <v>0</v>
      </c>
      <c r="H3727" s="12">
        <v>0</v>
      </c>
      <c r="I3727" s="13">
        <v>20</v>
      </c>
      <c r="J3727" s="13">
        <v>45</v>
      </c>
      <c r="K3727" s="13">
        <v>25</v>
      </c>
      <c r="L3727" s="13">
        <v>25</v>
      </c>
      <c r="M3727" s="13">
        <v>0</v>
      </c>
      <c r="N3727" s="14">
        <f>D3727*$D$5</f>
        <v>137.19999999999999</v>
      </c>
      <c r="O3727" s="14">
        <f>E3727*$E$5</f>
        <v>91</v>
      </c>
      <c r="P3727" s="14">
        <f>F3727*$F$5</f>
        <v>0</v>
      </c>
      <c r="Q3727" s="14">
        <f>G3727*$G$5</f>
        <v>0</v>
      </c>
      <c r="R3727" s="14">
        <f>H3727*$H$5</f>
        <v>0</v>
      </c>
      <c r="S3727" s="14">
        <f>(N3727/100)*(I3727*$I$5)+(N3727/100)*(J3727*$J$5)</f>
        <v>133.76999999999998</v>
      </c>
      <c r="T3727" s="14">
        <f>(O3727/100)*(K3727*$K$5)</f>
        <v>34.125</v>
      </c>
      <c r="U3727" s="14">
        <f>(P3727/100)*(K3727*$K$5)+(P3727/100)*(L3727*$L$5)</f>
        <v>0</v>
      </c>
      <c r="V3727" s="14">
        <f>(Q3727/100)*(L3727*$L$5)</f>
        <v>0</v>
      </c>
      <c r="W3727" s="14">
        <f>(R3727/100)*(K3727*$K$5)+(R3727/100)*(L3727*$L$5)</f>
        <v>0</v>
      </c>
      <c r="X3727" s="14">
        <f t="shared" si="1171"/>
        <v>270.96999999999997</v>
      </c>
      <c r="Y3727" s="14">
        <f t="shared" si="1172"/>
        <v>125.125</v>
      </c>
      <c r="Z3727" s="14">
        <f t="shared" si="1173"/>
        <v>0</v>
      </c>
      <c r="AA3727" s="14">
        <f t="shared" si="1174"/>
        <v>0</v>
      </c>
      <c r="AB3727" s="14">
        <f>R3727+W3727</f>
        <v>0</v>
      </c>
      <c r="AC3727" s="15">
        <f t="shared" ref="AC3727:AC3739" si="1175">ROUND(X3727+Y3727+Z3727+AA3727+AB3727,1)</f>
        <v>396.1</v>
      </c>
      <c r="AD3727" s="48">
        <f>(ROUND(AC3727-AC3725,1)/AC3725)</f>
        <v>-6.6682375117813386E-2</v>
      </c>
      <c r="AE3727" s="113"/>
      <c r="AF3727" s="60"/>
    </row>
    <row r="3728" spans="1:32">
      <c r="A3728" s="99" t="s">
        <v>817</v>
      </c>
      <c r="B3728" s="93">
        <v>20</v>
      </c>
      <c r="C3728" s="21" t="s">
        <v>338</v>
      </c>
      <c r="D3728" s="12">
        <v>98</v>
      </c>
      <c r="E3728" s="12">
        <v>65</v>
      </c>
      <c r="F3728" s="12">
        <v>0</v>
      </c>
      <c r="G3728" s="12">
        <v>0</v>
      </c>
      <c r="H3728" s="12">
        <v>0</v>
      </c>
      <c r="I3728" s="13">
        <v>20</v>
      </c>
      <c r="J3728" s="13">
        <v>45</v>
      </c>
      <c r="K3728" s="13">
        <v>25</v>
      </c>
      <c r="L3728" s="13">
        <v>25</v>
      </c>
      <c r="M3728" s="13">
        <v>0</v>
      </c>
      <c r="N3728" s="14">
        <f>D3728*$D$6</f>
        <v>137.19999999999999</v>
      </c>
      <c r="O3728" s="14">
        <f>E3728*$E$6</f>
        <v>91</v>
      </c>
      <c r="P3728" s="14">
        <f>F3728*$F$6</f>
        <v>0</v>
      </c>
      <c r="Q3728" s="14">
        <f>G3728*$G$6</f>
        <v>0</v>
      </c>
      <c r="R3728" s="14">
        <f>H3728*$H$6</f>
        <v>0</v>
      </c>
      <c r="S3728" s="14">
        <f>(N3728/100)*(I3728*$I$6)+(N3728/100)*(J3728*$J$6)</f>
        <v>133.76999999999998</v>
      </c>
      <c r="T3728" s="14">
        <f>(O3728/100)*(K3728*$K$6)</f>
        <v>34.125</v>
      </c>
      <c r="U3728" s="14">
        <f>(P3728/100)*(K3728*$K$6)+(P3728/100)*(L3728*$L$6)</f>
        <v>0</v>
      </c>
      <c r="V3728" s="14">
        <f>(Q3728/100)*(L3728*$L$6)</f>
        <v>0</v>
      </c>
      <c r="W3728" s="14">
        <f>(R3728/100)*(K3728*$K$6)+(R3728/100)*(L3728*$L$6)</f>
        <v>0</v>
      </c>
      <c r="X3728" s="14">
        <f t="shared" si="1171"/>
        <v>270.96999999999997</v>
      </c>
      <c r="Y3728" s="14">
        <f t="shared" si="1172"/>
        <v>125.125</v>
      </c>
      <c r="Z3728" s="14">
        <f t="shared" si="1173"/>
        <v>0</v>
      </c>
      <c r="AA3728" s="14">
        <f t="shared" si="1174"/>
        <v>0</v>
      </c>
      <c r="AB3728" s="14">
        <f t="shared" ref="AB3728:AB3739" si="1176">R3728+W3728</f>
        <v>0</v>
      </c>
      <c r="AC3728" s="15">
        <f t="shared" si="1175"/>
        <v>396.1</v>
      </c>
      <c r="AD3728" s="48">
        <f>(ROUND(AC3728-AC3725,1)/AC3725)</f>
        <v>-6.6682375117813386E-2</v>
      </c>
      <c r="AE3728" s="113" t="s">
        <v>814</v>
      </c>
      <c r="AF3728" s="60"/>
    </row>
    <row r="3729" spans="1:32">
      <c r="A3729" s="99" t="s">
        <v>818</v>
      </c>
      <c r="B3729" s="93">
        <v>20</v>
      </c>
      <c r="C3729" s="21" t="s">
        <v>339</v>
      </c>
      <c r="D3729" s="12">
        <v>98</v>
      </c>
      <c r="E3729" s="12">
        <v>65</v>
      </c>
      <c r="F3729" s="12">
        <v>0</v>
      </c>
      <c r="G3729" s="12">
        <v>0</v>
      </c>
      <c r="H3729" s="12">
        <v>0</v>
      </c>
      <c r="I3729" s="13">
        <v>20</v>
      </c>
      <c r="J3729" s="13">
        <v>45</v>
      </c>
      <c r="K3729" s="13">
        <v>25</v>
      </c>
      <c r="L3729" s="13">
        <v>25</v>
      </c>
      <c r="M3729" s="13">
        <v>0</v>
      </c>
      <c r="N3729" s="14">
        <f>D3729*$D$7</f>
        <v>137.19999999999999</v>
      </c>
      <c r="O3729" s="14">
        <f>E3729*$E$7</f>
        <v>91</v>
      </c>
      <c r="P3729" s="14">
        <f>F3729*$F$7</f>
        <v>0</v>
      </c>
      <c r="Q3729" s="14">
        <f>G3729*$G$7</f>
        <v>0</v>
      </c>
      <c r="R3729" s="14">
        <f>H3729*$H$7</f>
        <v>0</v>
      </c>
      <c r="S3729" s="14">
        <f>(N3729/100)*(I3729*$I$7)+(N3729/100)*(J3729*$J$7)</f>
        <v>133.76999999999998</v>
      </c>
      <c r="T3729" s="14">
        <f>(O3729/100)*(K3729*$K$7)</f>
        <v>34.125</v>
      </c>
      <c r="U3729" s="14">
        <f>(P3729/100)*(K3729*$K$7)+(P3729/100)*(L3729*$L$7)</f>
        <v>0</v>
      </c>
      <c r="V3729" s="14">
        <f>(Q3729/100)*(L3729*$L$7)</f>
        <v>0</v>
      </c>
      <c r="W3729" s="14">
        <f>(R3729/100)*(K3729*$K$7)+(R3729/100)*(L3729*$L$7)</f>
        <v>0</v>
      </c>
      <c r="X3729" s="14">
        <f t="shared" si="1171"/>
        <v>270.96999999999997</v>
      </c>
      <c r="Y3729" s="14">
        <f t="shared" si="1172"/>
        <v>125.125</v>
      </c>
      <c r="Z3729" s="14">
        <f t="shared" si="1173"/>
        <v>0</v>
      </c>
      <c r="AA3729" s="14">
        <f t="shared" si="1174"/>
        <v>0</v>
      </c>
      <c r="AB3729" s="14">
        <f t="shared" si="1176"/>
        <v>0</v>
      </c>
      <c r="AC3729" s="15">
        <f t="shared" si="1175"/>
        <v>396.1</v>
      </c>
      <c r="AD3729" s="48">
        <f>(ROUND(AC3729-AC3725,1)/AC3725)</f>
        <v>-6.6682375117813386E-2</v>
      </c>
      <c r="AE3729" s="113"/>
      <c r="AF3729" s="60"/>
    </row>
    <row r="3730" spans="1:32">
      <c r="A3730" s="99" t="s">
        <v>667</v>
      </c>
      <c r="B3730" s="93"/>
      <c r="C3730" s="21" t="s">
        <v>340</v>
      </c>
      <c r="D3730" s="12">
        <v>98</v>
      </c>
      <c r="E3730" s="12">
        <v>65</v>
      </c>
      <c r="F3730" s="12">
        <v>0</v>
      </c>
      <c r="G3730" s="12">
        <v>0</v>
      </c>
      <c r="H3730" s="12">
        <v>0</v>
      </c>
      <c r="I3730" s="13">
        <v>20</v>
      </c>
      <c r="J3730" s="13">
        <v>45</v>
      </c>
      <c r="K3730" s="13">
        <v>25</v>
      </c>
      <c r="L3730" s="13">
        <v>25</v>
      </c>
      <c r="M3730" s="13">
        <v>0</v>
      </c>
      <c r="N3730" s="14">
        <f>D3730*$D$8</f>
        <v>137.19999999999999</v>
      </c>
      <c r="O3730" s="14">
        <f>E3730*$E$8</f>
        <v>91</v>
      </c>
      <c r="P3730" s="14">
        <f>F3730*$F$8</f>
        <v>0</v>
      </c>
      <c r="Q3730" s="14">
        <f>G3730*$G$8</f>
        <v>0</v>
      </c>
      <c r="R3730" s="14">
        <f>H3730*$H$8</f>
        <v>0</v>
      </c>
      <c r="S3730" s="14">
        <f>(N3730/100)*(I3730*$I$8)+(N3730/100)*(J3730*$J$8)</f>
        <v>133.76999999999998</v>
      </c>
      <c r="T3730" s="14">
        <f>(O3730/100)*(K3730*$K$8)</f>
        <v>34.125</v>
      </c>
      <c r="U3730" s="14">
        <f>(P3730/100)*(K3730*$K$8)+(P3730/100)*(L3730*$L$8)</f>
        <v>0</v>
      </c>
      <c r="V3730" s="14">
        <f>(Q3730/100)*(L3730*$L$8)</f>
        <v>0</v>
      </c>
      <c r="W3730" s="14">
        <f>(R3730/100)*(K3730*$K$8)+(R3730/100)*(L3730*$L$8)</f>
        <v>0</v>
      </c>
      <c r="X3730" s="14">
        <f t="shared" si="1171"/>
        <v>270.96999999999997</v>
      </c>
      <c r="Y3730" s="14">
        <f t="shared" si="1172"/>
        <v>125.125</v>
      </c>
      <c r="Z3730" s="14">
        <f t="shared" si="1173"/>
        <v>0</v>
      </c>
      <c r="AA3730" s="14">
        <f t="shared" si="1174"/>
        <v>0</v>
      </c>
      <c r="AB3730" s="14">
        <f t="shared" si="1176"/>
        <v>0</v>
      </c>
      <c r="AC3730" s="15">
        <f t="shared" si="1175"/>
        <v>396.1</v>
      </c>
      <c r="AD3730" s="48">
        <f>(ROUND(AC3730-AC3725,1)/AC3725)</f>
        <v>-6.6682375117813386E-2</v>
      </c>
      <c r="AE3730" s="113"/>
      <c r="AF3730" s="60"/>
    </row>
    <row r="3731" spans="1:32">
      <c r="A3731" s="99" t="s">
        <v>606</v>
      </c>
      <c r="B3731" s="93"/>
      <c r="C3731" s="21" t="s">
        <v>1</v>
      </c>
      <c r="D3731" s="12">
        <v>49</v>
      </c>
      <c r="E3731" s="12">
        <v>190</v>
      </c>
      <c r="F3731" s="12">
        <v>0</v>
      </c>
      <c r="G3731" s="12">
        <v>0</v>
      </c>
      <c r="H3731" s="12">
        <v>0</v>
      </c>
      <c r="I3731" s="13">
        <v>20</v>
      </c>
      <c r="J3731" s="13">
        <v>45</v>
      </c>
      <c r="K3731" s="13">
        <v>50</v>
      </c>
      <c r="L3731" s="13">
        <v>0</v>
      </c>
      <c r="M3731" s="13">
        <v>0</v>
      </c>
      <c r="N3731" s="14">
        <f>D3731*$D$9</f>
        <v>58.8</v>
      </c>
      <c r="O3731" s="14">
        <f>E3731*$E$9</f>
        <v>247</v>
      </c>
      <c r="P3731" s="14">
        <f>F3731*$F$9</f>
        <v>0</v>
      </c>
      <c r="Q3731" s="14">
        <f>G3731*$G$9</f>
        <v>0</v>
      </c>
      <c r="R3731" s="14">
        <f>H3731*$H$9</f>
        <v>0</v>
      </c>
      <c r="S3731" s="14">
        <f>(N3731/100)*(I3731*$I$9)+(N3731/100)*(J3731*$J$9)</f>
        <v>57.33</v>
      </c>
      <c r="T3731" s="14">
        <f>(O3731/100)*(K3731*$K$9)</f>
        <v>185.25000000000003</v>
      </c>
      <c r="U3731" s="14">
        <f>(P3731/100)*(K3731*$K$9)+(P3731/100)*(L3731*$L$9)</f>
        <v>0</v>
      </c>
      <c r="V3731" s="14">
        <f>(Q3731/100)*(L3731*$L$9)</f>
        <v>0</v>
      </c>
      <c r="W3731" s="14">
        <f>(R3731/100)*(K3731*$K$9)+(R3731/100)*(L3731*$L$9)</f>
        <v>0</v>
      </c>
      <c r="X3731" s="14">
        <f t="shared" si="1171"/>
        <v>116.13</v>
      </c>
      <c r="Y3731" s="14">
        <f t="shared" si="1172"/>
        <v>432.25</v>
      </c>
      <c r="Z3731" s="14">
        <f t="shared" si="1173"/>
        <v>0</v>
      </c>
      <c r="AA3731" s="14">
        <f t="shared" si="1174"/>
        <v>0</v>
      </c>
      <c r="AB3731" s="14">
        <f t="shared" si="1176"/>
        <v>0</v>
      </c>
      <c r="AC3731" s="15">
        <f t="shared" si="1175"/>
        <v>548.4</v>
      </c>
      <c r="AD3731" s="48">
        <f>(ROUND(AC3731-AC3725,1)/AC3725)</f>
        <v>0.29217719132893499</v>
      </c>
      <c r="AE3731" s="113"/>
      <c r="AF3731" s="60"/>
    </row>
    <row r="3732" spans="1:32">
      <c r="A3732" s="99" t="s">
        <v>845</v>
      </c>
      <c r="B3732" s="93"/>
      <c r="C3732" s="21" t="s">
        <v>2</v>
      </c>
      <c r="D3732" s="12">
        <v>49</v>
      </c>
      <c r="E3732" s="12">
        <v>0</v>
      </c>
      <c r="F3732" s="12">
        <v>190</v>
      </c>
      <c r="G3732" s="12">
        <v>0</v>
      </c>
      <c r="H3732" s="12">
        <v>0</v>
      </c>
      <c r="I3732" s="13">
        <v>20</v>
      </c>
      <c r="J3732" s="13">
        <v>45</v>
      </c>
      <c r="K3732" s="13">
        <v>25</v>
      </c>
      <c r="L3732" s="13">
        <v>25</v>
      </c>
      <c r="M3732" s="13">
        <v>0</v>
      </c>
      <c r="N3732" s="14">
        <f>D3732*$D$10</f>
        <v>58.8</v>
      </c>
      <c r="O3732" s="14">
        <f>E3732*$E$10</f>
        <v>0</v>
      </c>
      <c r="P3732" s="14">
        <f>F3732*$F$10</f>
        <v>247</v>
      </c>
      <c r="Q3732" s="14">
        <f>G3732*$G$10</f>
        <v>0</v>
      </c>
      <c r="R3732" s="14">
        <f>H3732*$H$10</f>
        <v>0</v>
      </c>
      <c r="S3732" s="14">
        <f>(N3732/100)*(I3732*$I$10)+(N3732/100)*(J3732*$J$10)</f>
        <v>57.33</v>
      </c>
      <c r="T3732" s="14">
        <f>(O3732/100)*(K3732*$J$10)</f>
        <v>0</v>
      </c>
      <c r="U3732" s="14">
        <f>(P3732/100)*(K3732*$K$10)+(P3732/100)*(L3732*$L$10)</f>
        <v>185.25000000000003</v>
      </c>
      <c r="V3732" s="14">
        <f>(Q3732/100)*(L3732*$L$10)</f>
        <v>0</v>
      </c>
      <c r="W3732" s="14">
        <f>(R3732/100)*(K3732*$K$10)+(R3732/100)*(L3732*$L$10)</f>
        <v>0</v>
      </c>
      <c r="X3732" s="14">
        <f t="shared" si="1171"/>
        <v>116.13</v>
      </c>
      <c r="Y3732" s="14">
        <f t="shared" si="1172"/>
        <v>0</v>
      </c>
      <c r="Z3732" s="14">
        <f t="shared" si="1173"/>
        <v>432.25</v>
      </c>
      <c r="AA3732" s="14">
        <f t="shared" si="1174"/>
        <v>0</v>
      </c>
      <c r="AB3732" s="14">
        <f t="shared" si="1176"/>
        <v>0</v>
      </c>
      <c r="AC3732" s="15">
        <f t="shared" si="1175"/>
        <v>548.4</v>
      </c>
      <c r="AD3732" s="48">
        <f>(ROUND(AC3732-AC3725,1)/AC3725)</f>
        <v>0.29217719132893499</v>
      </c>
      <c r="AE3732" s="113"/>
      <c r="AF3732" s="60"/>
    </row>
    <row r="3733" spans="1:32">
      <c r="A3733" s="99" t="s">
        <v>846</v>
      </c>
      <c r="B3733" s="93"/>
      <c r="C3733" s="21" t="s">
        <v>3</v>
      </c>
      <c r="D3733" s="12">
        <v>49</v>
      </c>
      <c r="E3733" s="12">
        <v>0</v>
      </c>
      <c r="F3733" s="12">
        <v>0</v>
      </c>
      <c r="G3733" s="12">
        <v>190</v>
      </c>
      <c r="H3733" s="12">
        <v>0</v>
      </c>
      <c r="I3733" s="13">
        <v>20</v>
      </c>
      <c r="J3733" s="13">
        <v>45</v>
      </c>
      <c r="K3733" s="13">
        <v>0</v>
      </c>
      <c r="L3733" s="13">
        <v>50</v>
      </c>
      <c r="M3733" s="13">
        <v>0</v>
      </c>
      <c r="N3733" s="14">
        <f>D3733*$D$11</f>
        <v>58.8</v>
      </c>
      <c r="O3733" s="14">
        <f>E3733*$E$11</f>
        <v>0</v>
      </c>
      <c r="P3733" s="14">
        <f>F3733*$F$11</f>
        <v>0</v>
      </c>
      <c r="Q3733" s="14">
        <f>G3733*$G$11</f>
        <v>247</v>
      </c>
      <c r="R3733" s="14">
        <f>H3733*$H$11</f>
        <v>0</v>
      </c>
      <c r="S3733" s="14">
        <f>(N3733/100)*(I3733*$I$11)+(N3733/100)*(J3733*$J$11)</f>
        <v>57.33</v>
      </c>
      <c r="T3733" s="14">
        <f>(O3733/100)*(K3733*$K$11)</f>
        <v>0</v>
      </c>
      <c r="U3733" s="14">
        <f>(P3733/100)*(K3733*$K$11)+(P3733/100)*(L3733*$L$11)</f>
        <v>0</v>
      </c>
      <c r="V3733" s="14">
        <f>(Q3733/100)*(L3733*$L$11)</f>
        <v>185.25000000000003</v>
      </c>
      <c r="W3733" s="14">
        <f>(R3733/100)*(K3733*$K$11)+(R3733/100)*(L3733*$L$11)</f>
        <v>0</v>
      </c>
      <c r="X3733" s="14">
        <f t="shared" si="1171"/>
        <v>116.13</v>
      </c>
      <c r="Y3733" s="14">
        <f t="shared" si="1172"/>
        <v>0</v>
      </c>
      <c r="Z3733" s="14">
        <f t="shared" si="1173"/>
        <v>0</v>
      </c>
      <c r="AA3733" s="14">
        <f t="shared" si="1174"/>
        <v>432.25</v>
      </c>
      <c r="AB3733" s="14">
        <f t="shared" si="1176"/>
        <v>0</v>
      </c>
      <c r="AC3733" s="15">
        <f t="shared" si="1175"/>
        <v>548.4</v>
      </c>
      <c r="AD3733" s="48">
        <f>(ROUND(AC3733-AC3725,1)/AC3725)</f>
        <v>0.29217719132893499</v>
      </c>
      <c r="AE3733" s="113"/>
      <c r="AF3733" s="60"/>
    </row>
    <row r="3734" spans="1:32">
      <c r="A3734" s="99" t="s">
        <v>847</v>
      </c>
      <c r="B3734" s="93"/>
      <c r="C3734" s="21" t="s">
        <v>4</v>
      </c>
      <c r="D3734" s="12">
        <v>49</v>
      </c>
      <c r="E3734" s="12">
        <v>0</v>
      </c>
      <c r="F3734" s="12">
        <v>0</v>
      </c>
      <c r="G3734" s="12">
        <v>0</v>
      </c>
      <c r="H3734" s="12">
        <v>190</v>
      </c>
      <c r="I3734" s="13">
        <v>20</v>
      </c>
      <c r="J3734" s="13">
        <v>45</v>
      </c>
      <c r="K3734" s="13">
        <v>25</v>
      </c>
      <c r="L3734" s="13">
        <v>25</v>
      </c>
      <c r="M3734" s="13">
        <v>0</v>
      </c>
      <c r="N3734" s="14">
        <f>D3734*$D$12</f>
        <v>58.8</v>
      </c>
      <c r="O3734" s="14">
        <f>E3734*$E$12</f>
        <v>0</v>
      </c>
      <c r="P3734" s="14">
        <f>F3734*$F$12</f>
        <v>0</v>
      </c>
      <c r="Q3734" s="14">
        <f>G3734*$G$12</f>
        <v>0</v>
      </c>
      <c r="R3734" s="14">
        <f>H3734*$H$12</f>
        <v>247</v>
      </c>
      <c r="S3734" s="14">
        <f>(N3734/100)*(I3734*$I$12)+(N3734/100)*(J3734*$J$12)</f>
        <v>57.33</v>
      </c>
      <c r="T3734" s="14">
        <f>(O3734/100)*(K3734*$K$12)</f>
        <v>0</v>
      </c>
      <c r="U3734" s="14">
        <f>(P3734/100)*(K3734*$K$12)+(P3734/100)*(L3734*$L$12)</f>
        <v>0</v>
      </c>
      <c r="V3734" s="14">
        <f>(Q3734/100)*(L3734*$L$12)</f>
        <v>0</v>
      </c>
      <c r="W3734" s="14">
        <f>(R3734/100)*(K3734*$K$12)+(R3734/100)*(L3734*$L$12)</f>
        <v>185.25000000000003</v>
      </c>
      <c r="X3734" s="14">
        <f t="shared" si="1171"/>
        <v>116.13</v>
      </c>
      <c r="Y3734" s="14">
        <f t="shared" si="1172"/>
        <v>0</v>
      </c>
      <c r="Z3734" s="14">
        <f t="shared" si="1173"/>
        <v>0</v>
      </c>
      <c r="AA3734" s="14">
        <f t="shared" si="1174"/>
        <v>0</v>
      </c>
      <c r="AB3734" s="14">
        <f t="shared" si="1176"/>
        <v>432.25</v>
      </c>
      <c r="AC3734" s="15">
        <f t="shared" si="1175"/>
        <v>548.4</v>
      </c>
      <c r="AD3734" s="48">
        <f>(ROUND(AC3734-AC3725,1)/AC3725)</f>
        <v>0.29217719132893499</v>
      </c>
      <c r="AE3734" s="113"/>
      <c r="AF3734" s="60"/>
    </row>
    <row r="3735" spans="1:32">
      <c r="A3735" s="99" t="s">
        <v>848</v>
      </c>
      <c r="B3735" s="93"/>
      <c r="C3735" s="21" t="s">
        <v>328</v>
      </c>
      <c r="D3735" s="12">
        <v>98</v>
      </c>
      <c r="E3735" s="12">
        <v>65</v>
      </c>
      <c r="F3735" s="12">
        <v>0</v>
      </c>
      <c r="G3735" s="12">
        <v>0</v>
      </c>
      <c r="H3735" s="12">
        <v>0</v>
      </c>
      <c r="I3735" s="13">
        <v>20</v>
      </c>
      <c r="J3735" s="13">
        <v>45</v>
      </c>
      <c r="K3735" s="13">
        <v>25</v>
      </c>
      <c r="L3735" s="13">
        <v>25</v>
      </c>
      <c r="M3735" s="13">
        <v>55</v>
      </c>
      <c r="N3735" s="14">
        <f>D3735*$D$13</f>
        <v>127.4</v>
      </c>
      <c r="O3735" s="14">
        <f>E3735*$E$13</f>
        <v>84.5</v>
      </c>
      <c r="P3735" s="14">
        <f>F3735*$F$13</f>
        <v>0</v>
      </c>
      <c r="Q3735" s="14">
        <f>G3735*$G$13</f>
        <v>0</v>
      </c>
      <c r="R3735" s="14">
        <f>H3735*$H$13</f>
        <v>0</v>
      </c>
      <c r="S3735" s="14">
        <f>(N3735/100)*(I3735*$I$14)+(N3735/100)*(J3735*$J$14)+(N3735/100)*(M3735*$M$14)</f>
        <v>229.32</v>
      </c>
      <c r="T3735" s="14">
        <f>(O3735/100)*(K3735*$K$13)+(O3735/100)*(M3735*$M$13)</f>
        <v>101.39999999999999</v>
      </c>
      <c r="U3735" s="14">
        <f>(P3735/100)*(K3735*$K$13)+(P3735/100)*(L3735*$L$13)+(P3735/100)*(M3735*$M$13)</f>
        <v>0</v>
      </c>
      <c r="V3735" s="14">
        <f>(Q3735/100)*(L3735*$L$13)+(Q3735/100)*(M3735*$M$13)</f>
        <v>0</v>
      </c>
      <c r="W3735" s="14">
        <f>(R3735/100)*(K3735*$K$13)+(R3735/100)*(L3735*$L$13)+(R3735/100)*(M3735*$M$13)</f>
        <v>0</v>
      </c>
      <c r="X3735" s="14">
        <f t="shared" si="1171"/>
        <v>356.72</v>
      </c>
      <c r="Y3735" s="14">
        <f t="shared" si="1172"/>
        <v>185.89999999999998</v>
      </c>
      <c r="Z3735" s="14">
        <f t="shared" si="1173"/>
        <v>0</v>
      </c>
      <c r="AA3735" s="14">
        <f t="shared" si="1174"/>
        <v>0</v>
      </c>
      <c r="AB3735" s="14">
        <f t="shared" si="1176"/>
        <v>0</v>
      </c>
      <c r="AC3735" s="15">
        <f t="shared" si="1175"/>
        <v>542.6</v>
      </c>
      <c r="AD3735" s="48">
        <f>(ROUND(AC3735-AC3725,1)/AC3725)</f>
        <v>0.27851083883129124</v>
      </c>
      <c r="AE3735" s="113"/>
      <c r="AF3735" s="60"/>
    </row>
    <row r="3736" spans="1:32">
      <c r="A3736" s="99" t="s">
        <v>849</v>
      </c>
      <c r="B3736" s="93"/>
      <c r="C3736" s="21" t="s">
        <v>329</v>
      </c>
      <c r="D3736" s="12">
        <v>153</v>
      </c>
      <c r="E3736" s="12">
        <v>0</v>
      </c>
      <c r="F3736" s="12">
        <v>0</v>
      </c>
      <c r="G3736" s="12">
        <v>0</v>
      </c>
      <c r="H3736" s="12">
        <v>0</v>
      </c>
      <c r="I3736" s="13">
        <v>20</v>
      </c>
      <c r="J3736" s="13">
        <v>45</v>
      </c>
      <c r="K3736" s="13">
        <v>50</v>
      </c>
      <c r="L3736" s="13">
        <v>0</v>
      </c>
      <c r="M3736" s="13">
        <v>0</v>
      </c>
      <c r="N3736" s="14">
        <f>D3736*$D$14</f>
        <v>198.9</v>
      </c>
      <c r="O3736" s="14">
        <f>E3736*$E$14</f>
        <v>0</v>
      </c>
      <c r="P3736" s="14">
        <f>F3736*$F$14</f>
        <v>0</v>
      </c>
      <c r="Q3736" s="14">
        <f>G3736*$G$14</f>
        <v>0</v>
      </c>
      <c r="R3736" s="14">
        <f>H3736*$H$14</f>
        <v>0</v>
      </c>
      <c r="S3736" s="14">
        <f>(N3736/100)*(I3736*$I$14)+(N3736/100)*(J3736*$J$14)+(N3736/100)*(K3736*$K$14)</f>
        <v>343.10250000000002</v>
      </c>
      <c r="T3736" s="14">
        <f>(O3736/100)*(K3736*$K$14)</f>
        <v>0</v>
      </c>
      <c r="U3736" s="14">
        <f>(P3736/100)*(K3736*$K$14)+(P3736/100)*(L3736*$L$14)</f>
        <v>0</v>
      </c>
      <c r="V3736" s="14">
        <f>(Q3736/100)*(L3736*$L$14)</f>
        <v>0</v>
      </c>
      <c r="W3736" s="14">
        <f>(R3736/100)*(K3736*$L$14)+(R3736/100)*(L3736*$M$14)</f>
        <v>0</v>
      </c>
      <c r="X3736" s="14">
        <f t="shared" si="1171"/>
        <v>542.00250000000005</v>
      </c>
      <c r="Y3736" s="14">
        <f t="shared" si="1172"/>
        <v>0</v>
      </c>
      <c r="Z3736" s="14">
        <f t="shared" si="1173"/>
        <v>0</v>
      </c>
      <c r="AA3736" s="14">
        <f t="shared" si="1174"/>
        <v>0</v>
      </c>
      <c r="AB3736" s="14">
        <f t="shared" si="1176"/>
        <v>0</v>
      </c>
      <c r="AC3736" s="15">
        <f t="shared" si="1175"/>
        <v>542</v>
      </c>
      <c r="AD3736" s="48">
        <f>(ROUND(AC3736-AC3725,1)/AC3725)</f>
        <v>0.27709707822808671</v>
      </c>
      <c r="AE3736" s="113"/>
      <c r="AF3736" s="60"/>
    </row>
    <row r="3737" spans="1:32">
      <c r="A3737" s="99"/>
      <c r="B3737" s="93" t="s">
        <v>892</v>
      </c>
      <c r="C3737" s="21" t="s">
        <v>330</v>
      </c>
      <c r="D3737" s="12">
        <v>153</v>
      </c>
      <c r="E3737" s="12">
        <v>0</v>
      </c>
      <c r="F3737" s="12">
        <v>0</v>
      </c>
      <c r="G3737" s="12">
        <v>0</v>
      </c>
      <c r="H3737" s="12">
        <v>0</v>
      </c>
      <c r="I3737" s="13">
        <v>20</v>
      </c>
      <c r="J3737" s="13">
        <v>45</v>
      </c>
      <c r="K3737" s="13">
        <v>0</v>
      </c>
      <c r="L3737" s="13">
        <v>50</v>
      </c>
      <c r="M3737" s="13">
        <v>0</v>
      </c>
      <c r="N3737" s="14">
        <f>D3737*$D$15</f>
        <v>198.9</v>
      </c>
      <c r="O3737" s="14">
        <f>E3737*$E$15</f>
        <v>0</v>
      </c>
      <c r="P3737" s="14">
        <f>F3737*$F$15</f>
        <v>0</v>
      </c>
      <c r="Q3737" s="14">
        <f>G3737*$G$15</f>
        <v>0</v>
      </c>
      <c r="R3737" s="14">
        <f>H3737*$H$15</f>
        <v>0</v>
      </c>
      <c r="S3737" s="14">
        <f>(N3737/100)*(I3737*$I$15)+(N3737/100)*(J3737*$J$15)+(N3737/100)*(L3737*$L$15)</f>
        <v>343.10250000000002</v>
      </c>
      <c r="T3737" s="14">
        <f>(O3737/100)*(K3737*$K$15)</f>
        <v>0</v>
      </c>
      <c r="U3737" s="14">
        <f>(P3737/100)*(K3737*$K$15)+(P3737/100)*(L3737*$L$15)</f>
        <v>0</v>
      </c>
      <c r="V3737" s="14">
        <f>(Q3737/100)*(L3737*$L$15)</f>
        <v>0</v>
      </c>
      <c r="W3737" s="14">
        <f>(R3737/100)*(K3737*$K$15)+(R3737/100)*(L3737*$L$15)</f>
        <v>0</v>
      </c>
      <c r="X3737" s="14">
        <f t="shared" si="1171"/>
        <v>542.00250000000005</v>
      </c>
      <c r="Y3737" s="14">
        <f t="shared" si="1172"/>
        <v>0</v>
      </c>
      <c r="Z3737" s="14">
        <f t="shared" si="1173"/>
        <v>0</v>
      </c>
      <c r="AA3737" s="14">
        <f t="shared" si="1174"/>
        <v>0</v>
      </c>
      <c r="AB3737" s="14">
        <f t="shared" si="1176"/>
        <v>0</v>
      </c>
      <c r="AC3737" s="15">
        <f t="shared" si="1175"/>
        <v>542</v>
      </c>
      <c r="AD3737" s="48">
        <f>(ROUND(AC3737-AC3725,1)/AC3725)</f>
        <v>0.27709707822808671</v>
      </c>
      <c r="AE3737" s="113"/>
      <c r="AF3737" s="60"/>
    </row>
    <row r="3738" spans="1:32">
      <c r="A3738" s="99"/>
      <c r="B3738" s="93"/>
      <c r="C3738" s="21" t="s">
        <v>326</v>
      </c>
      <c r="D3738" s="12">
        <v>98</v>
      </c>
      <c r="E3738" s="12">
        <v>65</v>
      </c>
      <c r="F3738" s="12">
        <v>0</v>
      </c>
      <c r="G3738" s="12">
        <v>0</v>
      </c>
      <c r="H3738" s="12">
        <v>0</v>
      </c>
      <c r="I3738" s="13">
        <v>20</v>
      </c>
      <c r="J3738" s="13">
        <v>86</v>
      </c>
      <c r="K3738" s="13">
        <v>25</v>
      </c>
      <c r="L3738" s="13">
        <v>25</v>
      </c>
      <c r="M3738" s="13">
        <v>0</v>
      </c>
      <c r="N3738" s="14">
        <f>D3738*$D$16</f>
        <v>127.4</v>
      </c>
      <c r="O3738" s="14">
        <f>E3738*$E$16</f>
        <v>84.5</v>
      </c>
      <c r="P3738" s="14">
        <f>F3738*$F$16</f>
        <v>0</v>
      </c>
      <c r="Q3738" s="14">
        <f>G3738*$G$16</f>
        <v>0</v>
      </c>
      <c r="R3738" s="14">
        <f>H3738*$H$16</f>
        <v>0</v>
      </c>
      <c r="S3738" s="14">
        <f>(N3738/100)*(I3738*$I$16)+(N3738/100)*(J3738*$J$16)</f>
        <v>277.47719999999998</v>
      </c>
      <c r="T3738" s="14">
        <f>(O3738/100)*(K3738*$K$16)</f>
        <v>31.6875</v>
      </c>
      <c r="U3738" s="14">
        <f>(P3738/100)*(K3738*$K$16)+(P3738/100)*(L3738*$L$16)</f>
        <v>0</v>
      </c>
      <c r="V3738" s="14">
        <f>(Q3738/100)*(L3738*$L$16)</f>
        <v>0</v>
      </c>
      <c r="W3738" s="14">
        <f>(R3738/100)*(K3738*$K$16)+(R3738/100)*(L3738*$L$16)</f>
        <v>0</v>
      </c>
      <c r="X3738" s="14">
        <f t="shared" si="1171"/>
        <v>404.87720000000002</v>
      </c>
      <c r="Y3738" s="14">
        <f t="shared" si="1172"/>
        <v>116.1875</v>
      </c>
      <c r="Z3738" s="14">
        <f t="shared" si="1173"/>
        <v>0</v>
      </c>
      <c r="AA3738" s="14">
        <f t="shared" si="1174"/>
        <v>0</v>
      </c>
      <c r="AB3738" s="14">
        <f t="shared" si="1176"/>
        <v>0</v>
      </c>
      <c r="AC3738" s="15">
        <f t="shared" si="1175"/>
        <v>521.1</v>
      </c>
      <c r="AD3738" s="48">
        <f>(ROUND(AC3738-AC3725,1)/AC3725)</f>
        <v>0.22785108388312914</v>
      </c>
      <c r="AE3738" s="113"/>
      <c r="AF3738" s="60"/>
    </row>
    <row r="3739" spans="1:32">
      <c r="A3739" s="99"/>
      <c r="B3739" s="93"/>
      <c r="C3739" s="21" t="s">
        <v>327</v>
      </c>
      <c r="D3739" s="12">
        <v>98</v>
      </c>
      <c r="E3739" s="12">
        <v>65</v>
      </c>
      <c r="F3739" s="12">
        <v>0</v>
      </c>
      <c r="G3739" s="12">
        <v>0</v>
      </c>
      <c r="H3739" s="12">
        <v>0</v>
      </c>
      <c r="I3739" s="13">
        <v>60</v>
      </c>
      <c r="J3739" s="13">
        <v>45</v>
      </c>
      <c r="K3739" s="13">
        <v>25</v>
      </c>
      <c r="L3739" s="13">
        <v>25</v>
      </c>
      <c r="M3739" s="13">
        <v>0</v>
      </c>
      <c r="N3739" s="14">
        <f>D3739*$D$17</f>
        <v>127.4</v>
      </c>
      <c r="O3739" s="14">
        <f>E3739*$E$17</f>
        <v>84.5</v>
      </c>
      <c r="P3739" s="14">
        <f>F3739*$F$17</f>
        <v>0</v>
      </c>
      <c r="Q3739" s="14">
        <f>G3739*$G$17</f>
        <v>0</v>
      </c>
      <c r="R3739" s="14">
        <f>H3739*$H$17</f>
        <v>0</v>
      </c>
      <c r="S3739" s="14">
        <f>(N3739/100)*(I3739*$I$17)+(N3739/100)*(J3739*$J$17)</f>
        <v>233.142</v>
      </c>
      <c r="T3739" s="14">
        <f>(O3739/100)*(K3739*$K$17)</f>
        <v>31.6875</v>
      </c>
      <c r="U3739" s="14">
        <f>(P3739/100)*(K3739*$K$17)+(P3739/100)*(L3739*$L$17)</f>
        <v>0</v>
      </c>
      <c r="V3739" s="14">
        <f>(Q3739/100)*(L3739*$L$17)</f>
        <v>0</v>
      </c>
      <c r="W3739" s="14">
        <f>(R3739/100)*(K3739*$K$17)+(R3739/100)*(L3739*$L$17)</f>
        <v>0</v>
      </c>
      <c r="X3739" s="14">
        <f t="shared" si="1171"/>
        <v>360.54200000000003</v>
      </c>
      <c r="Y3739" s="14">
        <f t="shared" si="1172"/>
        <v>116.1875</v>
      </c>
      <c r="Z3739" s="14">
        <f t="shared" si="1173"/>
        <v>0</v>
      </c>
      <c r="AA3739" s="14">
        <f t="shared" si="1174"/>
        <v>0</v>
      </c>
      <c r="AB3739" s="14">
        <f t="shared" si="1176"/>
        <v>0</v>
      </c>
      <c r="AC3739" s="15">
        <f t="shared" si="1175"/>
        <v>476.7</v>
      </c>
      <c r="AD3739" s="48">
        <f>(ROUND(AC3739-AC3725,1)/AC3725)</f>
        <v>0.12323279924599434</v>
      </c>
      <c r="AE3739" s="113"/>
      <c r="AF3739" s="60"/>
    </row>
    <row r="3740" spans="1:32">
      <c r="A3740" s="106" t="s">
        <v>0</v>
      </c>
      <c r="B3740" s="90" t="s">
        <v>165</v>
      </c>
      <c r="C3740" s="50" t="s">
        <v>342</v>
      </c>
      <c r="D3740" s="11">
        <v>130</v>
      </c>
      <c r="E3740" s="11">
        <v>0</v>
      </c>
      <c r="F3740" s="11">
        <v>0</v>
      </c>
      <c r="G3740" s="11">
        <v>0</v>
      </c>
      <c r="H3740" s="11">
        <v>0</v>
      </c>
      <c r="I3740" s="51">
        <v>40</v>
      </c>
      <c r="J3740" s="51">
        <v>40</v>
      </c>
      <c r="K3740" s="51">
        <v>0</v>
      </c>
      <c r="L3740" s="51">
        <v>0</v>
      </c>
      <c r="M3740" s="51">
        <v>0</v>
      </c>
      <c r="N3740" s="52">
        <f>D3740*$D$3</f>
        <v>195</v>
      </c>
      <c r="O3740" s="52">
        <f>E3740*$E$3</f>
        <v>0</v>
      </c>
      <c r="P3740" s="52">
        <f>F3740*$F$3</f>
        <v>0</v>
      </c>
      <c r="Q3740" s="52">
        <f>G3740*$G$3</f>
        <v>0</v>
      </c>
      <c r="R3740" s="52">
        <f>H3740*$H$3</f>
        <v>0</v>
      </c>
      <c r="S3740" s="52">
        <f>(N3740/100)*(I3740*$I$3)+(N3740/100)*(J3740*$J$3)</f>
        <v>234</v>
      </c>
      <c r="T3740" s="52">
        <f>(O3740/100)*(K3740*$K$3)</f>
        <v>0</v>
      </c>
      <c r="U3740" s="52">
        <f>(P3740/100)*(K3740*$K$3)+(P3740/100)*(L3740*$L$3)</f>
        <v>0</v>
      </c>
      <c r="V3740" s="52">
        <f>(Q3740/100)*(L3740*$L$3)</f>
        <v>0</v>
      </c>
      <c r="W3740" s="52">
        <f>(R3740/100)*(K3740*$K$3)+(R3740/100)*(L3740*$L$3)</f>
        <v>0</v>
      </c>
      <c r="X3740" s="52">
        <f t="shared" si="1171"/>
        <v>429</v>
      </c>
      <c r="Y3740" s="52">
        <f t="shared" si="1172"/>
        <v>0</v>
      </c>
      <c r="Z3740" s="52">
        <f t="shared" si="1173"/>
        <v>0</v>
      </c>
      <c r="AA3740" s="52">
        <f t="shared" si="1174"/>
        <v>0</v>
      </c>
      <c r="AB3740" s="52">
        <f>R3740+W3740</f>
        <v>0</v>
      </c>
      <c r="AC3740" s="53">
        <f>ROUND(X3740+Y3740+Z3740+AA3740+AB3740,1)</f>
        <v>429</v>
      </c>
      <c r="AD3740" s="58"/>
      <c r="AE3740" s="113"/>
      <c r="AF3740" s="60"/>
    </row>
    <row r="3741" spans="1:32">
      <c r="A3741" s="99" t="s">
        <v>815</v>
      </c>
      <c r="B3741" s="91">
        <v>5</v>
      </c>
      <c r="C3741" s="21" t="s">
        <v>325</v>
      </c>
      <c r="D3741" s="12">
        <v>130</v>
      </c>
      <c r="E3741" s="12">
        <v>0</v>
      </c>
      <c r="F3741" s="12">
        <v>0</v>
      </c>
      <c r="G3741" s="12">
        <v>0</v>
      </c>
      <c r="H3741" s="12">
        <v>0</v>
      </c>
      <c r="I3741" s="13">
        <v>59</v>
      </c>
      <c r="J3741" s="13">
        <v>59</v>
      </c>
      <c r="K3741" s="13">
        <v>0</v>
      </c>
      <c r="L3741" s="13">
        <v>0</v>
      </c>
      <c r="M3741" s="13">
        <v>0</v>
      </c>
      <c r="N3741" s="14">
        <f>D3741*$D$4</f>
        <v>169</v>
      </c>
      <c r="O3741" s="14">
        <f>E3741*$E$4</f>
        <v>0</v>
      </c>
      <c r="P3741" s="14">
        <f>F3741*$F$4</f>
        <v>0</v>
      </c>
      <c r="Q3741" s="14">
        <f>G3741*$G$4</f>
        <v>0</v>
      </c>
      <c r="R3741" s="14">
        <f>H3741*$H$4</f>
        <v>0</v>
      </c>
      <c r="S3741" s="14">
        <f>(N3741/100)*(I3741*$I$4)+(N3741/100)*(J3741*$J$4)</f>
        <v>358.95600000000002</v>
      </c>
      <c r="T3741" s="14">
        <f>(O3741/100)*(K3741*$K$4)</f>
        <v>0</v>
      </c>
      <c r="U3741" s="14">
        <f>(P3741/100)*(K3741*$K$4)+(P3741/100)*(L3741*$L$4)</f>
        <v>0</v>
      </c>
      <c r="V3741" s="14">
        <f>(Q3741/100)*(L3741*$L$4)</f>
        <v>0</v>
      </c>
      <c r="W3741" s="14">
        <f>(R3741/100)*(K3741*$K$4)+(R3741/100)*(L3741*$L$4)</f>
        <v>0</v>
      </c>
      <c r="X3741" s="14">
        <f t="shared" si="1171"/>
        <v>527.95600000000002</v>
      </c>
      <c r="Y3741" s="14">
        <f t="shared" si="1172"/>
        <v>0</v>
      </c>
      <c r="Z3741" s="14">
        <f t="shared" si="1173"/>
        <v>0</v>
      </c>
      <c r="AA3741" s="14">
        <f t="shared" si="1174"/>
        <v>0</v>
      </c>
      <c r="AB3741" s="14">
        <f>R3741+W3741</f>
        <v>0</v>
      </c>
      <c r="AC3741" s="15">
        <f>ROUND(X3741+Y3741+Z3741+AA3741+AB3741,1)</f>
        <v>528</v>
      </c>
      <c r="AD3741" s="48">
        <f>(ROUND(AC3741-AC3740,1)/AC3740)</f>
        <v>0.23076923076923078</v>
      </c>
      <c r="AE3741" s="113"/>
      <c r="AF3741" s="60"/>
    </row>
    <row r="3742" spans="1:32">
      <c r="A3742" s="99" t="s">
        <v>816</v>
      </c>
      <c r="B3742" s="91">
        <v>8</v>
      </c>
      <c r="C3742" s="21" t="s">
        <v>850</v>
      </c>
      <c r="D3742" s="12">
        <v>130</v>
      </c>
      <c r="E3742" s="12">
        <v>0</v>
      </c>
      <c r="F3742" s="12">
        <v>0</v>
      </c>
      <c r="G3742" s="12">
        <v>0</v>
      </c>
      <c r="H3742" s="12">
        <v>0</v>
      </c>
      <c r="I3742" s="13">
        <v>40</v>
      </c>
      <c r="J3742" s="13">
        <v>40</v>
      </c>
      <c r="K3742" s="13">
        <v>0</v>
      </c>
      <c r="L3742" s="13">
        <v>0</v>
      </c>
      <c r="M3742" s="13">
        <v>0</v>
      </c>
      <c r="N3742" s="14">
        <f>D3742*$D$5</f>
        <v>182</v>
      </c>
      <c r="O3742" s="14">
        <f>E3742*$E$5</f>
        <v>0</v>
      </c>
      <c r="P3742" s="14">
        <f>F3742*$F$5</f>
        <v>0</v>
      </c>
      <c r="Q3742" s="14">
        <f>G3742*$G$5</f>
        <v>0</v>
      </c>
      <c r="R3742" s="14">
        <f>H3742*$H$5</f>
        <v>0</v>
      </c>
      <c r="S3742" s="14">
        <f>(N3742/100)*(I3742*$I$5)+(N3742/100)*(J3742*$J$5)</f>
        <v>218.4</v>
      </c>
      <c r="T3742" s="14">
        <f>(O3742/100)*(K3742*$K$5)</f>
        <v>0</v>
      </c>
      <c r="U3742" s="14">
        <f>(P3742/100)*(K3742*$K$5)+(P3742/100)*(L3742*$L$5)</f>
        <v>0</v>
      </c>
      <c r="V3742" s="14">
        <f>(Q3742/100)*(L3742*$L$5)</f>
        <v>0</v>
      </c>
      <c r="W3742" s="14">
        <f>(R3742/100)*(K3742*$K$5)+(R3742/100)*(L3742*$L$5)</f>
        <v>0</v>
      </c>
      <c r="X3742" s="14">
        <f t="shared" si="1171"/>
        <v>400.4</v>
      </c>
      <c r="Y3742" s="14">
        <f t="shared" si="1172"/>
        <v>0</v>
      </c>
      <c r="Z3742" s="14">
        <f t="shared" si="1173"/>
        <v>0</v>
      </c>
      <c r="AA3742" s="14">
        <f t="shared" si="1174"/>
        <v>0</v>
      </c>
      <c r="AB3742" s="14">
        <f>R3742+W3742</f>
        <v>0</v>
      </c>
      <c r="AC3742" s="15">
        <f t="shared" ref="AC3742:AC3754" si="1177">ROUND(X3742+Y3742+Z3742+AA3742+AB3742,1)</f>
        <v>400.4</v>
      </c>
      <c r="AD3742" s="48">
        <f>(ROUND(AC3742-AC3740,1)/AC3740)</f>
        <v>-6.6666666666666666E-2</v>
      </c>
      <c r="AE3742" s="113"/>
      <c r="AF3742" s="60"/>
    </row>
    <row r="3743" spans="1:32">
      <c r="A3743" s="99" t="s">
        <v>817</v>
      </c>
      <c r="B3743" s="91">
        <v>0</v>
      </c>
      <c r="C3743" s="21" t="s">
        <v>338</v>
      </c>
      <c r="D3743" s="12">
        <v>130</v>
      </c>
      <c r="E3743" s="12">
        <v>0</v>
      </c>
      <c r="F3743" s="12">
        <v>0</v>
      </c>
      <c r="G3743" s="12">
        <v>0</v>
      </c>
      <c r="H3743" s="12">
        <v>0</v>
      </c>
      <c r="I3743" s="13">
        <v>40</v>
      </c>
      <c r="J3743" s="13">
        <v>40</v>
      </c>
      <c r="K3743" s="13">
        <v>0</v>
      </c>
      <c r="L3743" s="13">
        <v>0</v>
      </c>
      <c r="M3743" s="13">
        <v>0</v>
      </c>
      <c r="N3743" s="14">
        <f>D3743*$D$6</f>
        <v>182</v>
      </c>
      <c r="O3743" s="14">
        <f>E3743*$E$6</f>
        <v>0</v>
      </c>
      <c r="P3743" s="14">
        <f>F3743*$F$6</f>
        <v>0</v>
      </c>
      <c r="Q3743" s="14">
        <f>G3743*$G$6</f>
        <v>0</v>
      </c>
      <c r="R3743" s="14">
        <f>H3743*$H$6</f>
        <v>0</v>
      </c>
      <c r="S3743" s="14">
        <f>(N3743/100)*(I3743*$I$6)+(N3743/100)*(J3743*$J$6)</f>
        <v>218.4</v>
      </c>
      <c r="T3743" s="14">
        <f>(O3743/100)*(K3743*$K$6)</f>
        <v>0</v>
      </c>
      <c r="U3743" s="14">
        <f>(P3743/100)*(K3743*$K$6)+(P3743/100)*(L3743*$L$6)</f>
        <v>0</v>
      </c>
      <c r="V3743" s="14">
        <f>(Q3743/100)*(L3743*$L$6)</f>
        <v>0</v>
      </c>
      <c r="W3743" s="14">
        <f>(R3743/100)*(K3743*$K$6)+(R3743/100)*(L3743*$L$6)</f>
        <v>0</v>
      </c>
      <c r="X3743" s="14">
        <f t="shared" si="1171"/>
        <v>400.4</v>
      </c>
      <c r="Y3743" s="14">
        <f t="shared" si="1172"/>
        <v>0</v>
      </c>
      <c r="Z3743" s="14">
        <f t="shared" si="1173"/>
        <v>0</v>
      </c>
      <c r="AA3743" s="14">
        <f t="shared" si="1174"/>
        <v>0</v>
      </c>
      <c r="AB3743" s="14">
        <f t="shared" ref="AB3743:AB3754" si="1178">R3743+W3743</f>
        <v>0</v>
      </c>
      <c r="AC3743" s="15">
        <f t="shared" si="1177"/>
        <v>400.4</v>
      </c>
      <c r="AD3743" s="48">
        <f>(ROUND(AC3743-AC3740,1)/AC3740)</f>
        <v>-6.6666666666666666E-2</v>
      </c>
      <c r="AE3743" s="113" t="s">
        <v>814</v>
      </c>
      <c r="AF3743" s="60"/>
    </row>
    <row r="3744" spans="1:32">
      <c r="A3744" s="99" t="s">
        <v>818</v>
      </c>
      <c r="B3744" s="91">
        <v>0</v>
      </c>
      <c r="C3744" s="21" t="s">
        <v>339</v>
      </c>
      <c r="D3744" s="12">
        <v>130</v>
      </c>
      <c r="E3744" s="12">
        <v>0</v>
      </c>
      <c r="F3744" s="12">
        <v>0</v>
      </c>
      <c r="G3744" s="12">
        <v>0</v>
      </c>
      <c r="H3744" s="12">
        <v>0</v>
      </c>
      <c r="I3744" s="13">
        <v>40</v>
      </c>
      <c r="J3744" s="13">
        <v>40</v>
      </c>
      <c r="K3744" s="13">
        <v>0</v>
      </c>
      <c r="L3744" s="13">
        <v>0</v>
      </c>
      <c r="M3744" s="13">
        <v>0</v>
      </c>
      <c r="N3744" s="14">
        <f>D3744*$D$7</f>
        <v>182</v>
      </c>
      <c r="O3744" s="14">
        <f>E3744*$E$7</f>
        <v>0</v>
      </c>
      <c r="P3744" s="14">
        <f>F3744*$F$7</f>
        <v>0</v>
      </c>
      <c r="Q3744" s="14">
        <f>G3744*$G$7</f>
        <v>0</v>
      </c>
      <c r="R3744" s="14">
        <f>H3744*$H$7</f>
        <v>0</v>
      </c>
      <c r="S3744" s="14">
        <f>(N3744/100)*(I3744*$I$7)+(N3744/100)*(J3744*$J$7)</f>
        <v>218.4</v>
      </c>
      <c r="T3744" s="14">
        <f>(O3744/100)*(K3744*$K$7)</f>
        <v>0</v>
      </c>
      <c r="U3744" s="14">
        <f>(P3744/100)*(K3744*$K$7)+(P3744/100)*(L3744*$L$7)</f>
        <v>0</v>
      </c>
      <c r="V3744" s="14">
        <f>(Q3744/100)*(L3744*$L$7)</f>
        <v>0</v>
      </c>
      <c r="W3744" s="14">
        <f>(R3744/100)*(K3744*$K$7)+(R3744/100)*(L3744*$L$7)</f>
        <v>0</v>
      </c>
      <c r="X3744" s="14">
        <f t="shared" si="1171"/>
        <v>400.4</v>
      </c>
      <c r="Y3744" s="14">
        <f t="shared" si="1172"/>
        <v>0</v>
      </c>
      <c r="Z3744" s="14">
        <f t="shared" si="1173"/>
        <v>0</v>
      </c>
      <c r="AA3744" s="14">
        <f t="shared" si="1174"/>
        <v>0</v>
      </c>
      <c r="AB3744" s="14">
        <f t="shared" si="1178"/>
        <v>0</v>
      </c>
      <c r="AC3744" s="15">
        <f t="shared" si="1177"/>
        <v>400.4</v>
      </c>
      <c r="AD3744" s="48">
        <f>(ROUND(AC3744-AC3740,1)/AC3740)</f>
        <v>-6.6666666666666666E-2</v>
      </c>
      <c r="AE3744" s="113"/>
      <c r="AF3744" s="60"/>
    </row>
    <row r="3745" spans="1:32">
      <c r="A3745" s="99" t="s">
        <v>667</v>
      </c>
      <c r="B3745" s="91"/>
      <c r="C3745" s="21" t="s">
        <v>340</v>
      </c>
      <c r="D3745" s="12">
        <v>130</v>
      </c>
      <c r="E3745" s="12">
        <v>0</v>
      </c>
      <c r="F3745" s="12">
        <v>0</v>
      </c>
      <c r="G3745" s="12">
        <v>0</v>
      </c>
      <c r="H3745" s="12">
        <v>0</v>
      </c>
      <c r="I3745" s="13">
        <v>40</v>
      </c>
      <c r="J3745" s="13">
        <v>40</v>
      </c>
      <c r="K3745" s="13">
        <v>0</v>
      </c>
      <c r="L3745" s="13">
        <v>0</v>
      </c>
      <c r="M3745" s="13">
        <v>0</v>
      </c>
      <c r="N3745" s="14">
        <f>D3745*$D$8</f>
        <v>182</v>
      </c>
      <c r="O3745" s="14">
        <f>E3745*$E$8</f>
        <v>0</v>
      </c>
      <c r="P3745" s="14">
        <f>F3745*$F$8</f>
        <v>0</v>
      </c>
      <c r="Q3745" s="14">
        <f>G3745*$G$8</f>
        <v>0</v>
      </c>
      <c r="R3745" s="14">
        <f>H3745*$H$8</f>
        <v>0</v>
      </c>
      <c r="S3745" s="14">
        <f>(N3745/100)*(I3745*$I$8)+(N3745/100)*(J3745*$J$8)</f>
        <v>218.4</v>
      </c>
      <c r="T3745" s="14">
        <f>(O3745/100)*(K3745*$K$8)</f>
        <v>0</v>
      </c>
      <c r="U3745" s="14">
        <f>(P3745/100)*(K3745*$K$8)+(P3745/100)*(L3745*$L$8)</f>
        <v>0</v>
      </c>
      <c r="V3745" s="14">
        <f>(Q3745/100)*(L3745*$L$8)</f>
        <v>0</v>
      </c>
      <c r="W3745" s="14">
        <f>(R3745/100)*(K3745*$K$8)+(R3745/100)*(L3745*$L$8)</f>
        <v>0</v>
      </c>
      <c r="X3745" s="14">
        <f t="shared" si="1171"/>
        <v>400.4</v>
      </c>
      <c r="Y3745" s="14">
        <f t="shared" si="1172"/>
        <v>0</v>
      </c>
      <c r="Z3745" s="14">
        <f t="shared" si="1173"/>
        <v>0</v>
      </c>
      <c r="AA3745" s="14">
        <f t="shared" si="1174"/>
        <v>0</v>
      </c>
      <c r="AB3745" s="14">
        <f t="shared" si="1178"/>
        <v>0</v>
      </c>
      <c r="AC3745" s="15">
        <f t="shared" si="1177"/>
        <v>400.4</v>
      </c>
      <c r="AD3745" s="48">
        <f>(ROUND(AC3745-AC3740,1)/AC3740)</f>
        <v>-6.6666666666666666E-2</v>
      </c>
      <c r="AE3745" s="113"/>
      <c r="AF3745" s="60"/>
    </row>
    <row r="3746" spans="1:32">
      <c r="A3746" s="99" t="s">
        <v>606</v>
      </c>
      <c r="B3746" s="91"/>
      <c r="C3746" s="21" t="s">
        <v>1</v>
      </c>
      <c r="D3746" s="12">
        <v>65</v>
      </c>
      <c r="E3746" s="12">
        <v>130</v>
      </c>
      <c r="F3746" s="12">
        <v>0</v>
      </c>
      <c r="G3746" s="12">
        <v>0</v>
      </c>
      <c r="H3746" s="12">
        <v>0</v>
      </c>
      <c r="I3746" s="13">
        <v>40</v>
      </c>
      <c r="J3746" s="13">
        <v>40</v>
      </c>
      <c r="K3746" s="13">
        <v>85</v>
      </c>
      <c r="L3746" s="13">
        <v>0</v>
      </c>
      <c r="M3746" s="13">
        <v>0</v>
      </c>
      <c r="N3746" s="14">
        <f>D3746*$D$9</f>
        <v>78</v>
      </c>
      <c r="O3746" s="14">
        <f>E3746*$E$9</f>
        <v>169</v>
      </c>
      <c r="P3746" s="14">
        <f>F3746*$F$9</f>
        <v>0</v>
      </c>
      <c r="Q3746" s="14">
        <f>G3746*$G$9</f>
        <v>0</v>
      </c>
      <c r="R3746" s="14">
        <f>H3746*$H$9</f>
        <v>0</v>
      </c>
      <c r="S3746" s="14">
        <f>(N3746/100)*(I3746*$I$9)+(N3746/100)*(J3746*$J$9)</f>
        <v>93.600000000000009</v>
      </c>
      <c r="T3746" s="14">
        <f>(O3746/100)*(K3746*$K$9)</f>
        <v>215.47499999999999</v>
      </c>
      <c r="U3746" s="14">
        <f>(P3746/100)*(K3746*$K$9)+(P3746/100)*(L3746*$L$9)</f>
        <v>0</v>
      </c>
      <c r="V3746" s="14">
        <f>(Q3746/100)*(L3746*$L$9)</f>
        <v>0</v>
      </c>
      <c r="W3746" s="14">
        <f>(R3746/100)*(K3746*$K$9)+(R3746/100)*(L3746*$L$9)</f>
        <v>0</v>
      </c>
      <c r="X3746" s="14">
        <f t="shared" si="1171"/>
        <v>171.60000000000002</v>
      </c>
      <c r="Y3746" s="14">
        <f t="shared" si="1172"/>
        <v>384.47500000000002</v>
      </c>
      <c r="Z3746" s="14">
        <f t="shared" si="1173"/>
        <v>0</v>
      </c>
      <c r="AA3746" s="14">
        <f t="shared" si="1174"/>
        <v>0</v>
      </c>
      <c r="AB3746" s="14">
        <f t="shared" si="1178"/>
        <v>0</v>
      </c>
      <c r="AC3746" s="15">
        <f t="shared" si="1177"/>
        <v>556.1</v>
      </c>
      <c r="AD3746" s="48">
        <f>(ROUND(AC3746-AC3740,1)/AC3740)</f>
        <v>0.29627039627039625</v>
      </c>
      <c r="AE3746" s="113"/>
      <c r="AF3746" s="60"/>
    </row>
    <row r="3747" spans="1:32">
      <c r="A3747" s="99" t="s">
        <v>845</v>
      </c>
      <c r="B3747" s="91"/>
      <c r="C3747" s="21" t="s">
        <v>2</v>
      </c>
      <c r="D3747" s="12">
        <v>65</v>
      </c>
      <c r="E3747" s="12">
        <v>0</v>
      </c>
      <c r="F3747" s="12">
        <v>130</v>
      </c>
      <c r="G3747" s="12">
        <v>0</v>
      </c>
      <c r="H3747" s="12">
        <v>0</v>
      </c>
      <c r="I3747" s="13">
        <v>40</v>
      </c>
      <c r="J3747" s="13">
        <v>40</v>
      </c>
      <c r="K3747" s="13">
        <v>42.5</v>
      </c>
      <c r="L3747" s="13">
        <v>42.5</v>
      </c>
      <c r="M3747" s="13">
        <v>0</v>
      </c>
      <c r="N3747" s="14">
        <f>D3747*$D$10</f>
        <v>78</v>
      </c>
      <c r="O3747" s="14">
        <f>E3747*$E$10</f>
        <v>0</v>
      </c>
      <c r="P3747" s="14">
        <f>F3747*$F$10</f>
        <v>169</v>
      </c>
      <c r="Q3747" s="14">
        <f>G3747*$G$10</f>
        <v>0</v>
      </c>
      <c r="R3747" s="14">
        <f>H3747*$H$10</f>
        <v>0</v>
      </c>
      <c r="S3747" s="14">
        <f>(N3747/100)*(I3747*$I$10)+(N3747/100)*(J3747*$J$10)</f>
        <v>93.600000000000009</v>
      </c>
      <c r="T3747" s="14">
        <f>(O3747/100)*(K3747*$J$10)</f>
        <v>0</v>
      </c>
      <c r="U3747" s="14">
        <f>(P3747/100)*(K3747*$K$10)+(P3747/100)*(L3747*$L$10)</f>
        <v>215.47499999999999</v>
      </c>
      <c r="V3747" s="14">
        <f>(Q3747/100)*(L3747*$L$10)</f>
        <v>0</v>
      </c>
      <c r="W3747" s="14">
        <f>(R3747/100)*(K3747*$K$10)+(R3747/100)*(L3747*$L$10)</f>
        <v>0</v>
      </c>
      <c r="X3747" s="14">
        <f t="shared" si="1171"/>
        <v>171.60000000000002</v>
      </c>
      <c r="Y3747" s="14">
        <f t="shared" si="1172"/>
        <v>0</v>
      </c>
      <c r="Z3747" s="14">
        <f t="shared" si="1173"/>
        <v>384.47500000000002</v>
      </c>
      <c r="AA3747" s="14">
        <f t="shared" si="1174"/>
        <v>0</v>
      </c>
      <c r="AB3747" s="14">
        <f t="shared" si="1178"/>
        <v>0</v>
      </c>
      <c r="AC3747" s="15">
        <f t="shared" si="1177"/>
        <v>556.1</v>
      </c>
      <c r="AD3747" s="48">
        <f>(ROUND(AC3747-AC3740,1)/AC3740)</f>
        <v>0.29627039627039625</v>
      </c>
      <c r="AE3747" s="113"/>
      <c r="AF3747" s="60"/>
    </row>
    <row r="3748" spans="1:32">
      <c r="A3748" s="99" t="s">
        <v>846</v>
      </c>
      <c r="B3748" s="91"/>
      <c r="C3748" s="21" t="s">
        <v>3</v>
      </c>
      <c r="D3748" s="12">
        <v>65</v>
      </c>
      <c r="E3748" s="12">
        <v>0</v>
      </c>
      <c r="F3748" s="12">
        <v>0</v>
      </c>
      <c r="G3748" s="12">
        <v>130</v>
      </c>
      <c r="H3748" s="12">
        <v>0</v>
      </c>
      <c r="I3748" s="13">
        <v>40</v>
      </c>
      <c r="J3748" s="13">
        <v>40</v>
      </c>
      <c r="K3748" s="13">
        <v>0</v>
      </c>
      <c r="L3748" s="13">
        <v>85</v>
      </c>
      <c r="M3748" s="13">
        <v>0</v>
      </c>
      <c r="N3748" s="14">
        <f>D3748*$D$11</f>
        <v>78</v>
      </c>
      <c r="O3748" s="14">
        <f>E3748*$E$11</f>
        <v>0</v>
      </c>
      <c r="P3748" s="14">
        <f>F3748*$F$11</f>
        <v>0</v>
      </c>
      <c r="Q3748" s="14">
        <f>G3748*$G$11</f>
        <v>169</v>
      </c>
      <c r="R3748" s="14">
        <f>H3748*$H$11</f>
        <v>0</v>
      </c>
      <c r="S3748" s="14">
        <f>(N3748/100)*(I3748*$I$11)+(N3748/100)*(J3748*$J$11)</f>
        <v>93.600000000000009</v>
      </c>
      <c r="T3748" s="14">
        <f>(O3748/100)*(K3748*$K$11)</f>
        <v>0</v>
      </c>
      <c r="U3748" s="14">
        <f>(P3748/100)*(K3748*$K$11)+(P3748/100)*(L3748*$L$11)</f>
        <v>0</v>
      </c>
      <c r="V3748" s="14">
        <f>(Q3748/100)*(L3748*$L$11)</f>
        <v>215.47499999999999</v>
      </c>
      <c r="W3748" s="14">
        <f>(R3748/100)*(K3748*$K$11)+(R3748/100)*(L3748*$L$11)</f>
        <v>0</v>
      </c>
      <c r="X3748" s="14">
        <f t="shared" si="1171"/>
        <v>171.60000000000002</v>
      </c>
      <c r="Y3748" s="14">
        <f t="shared" si="1172"/>
        <v>0</v>
      </c>
      <c r="Z3748" s="14">
        <f t="shared" si="1173"/>
        <v>0</v>
      </c>
      <c r="AA3748" s="14">
        <f t="shared" si="1174"/>
        <v>384.47500000000002</v>
      </c>
      <c r="AB3748" s="14">
        <f t="shared" si="1178"/>
        <v>0</v>
      </c>
      <c r="AC3748" s="15">
        <f t="shared" si="1177"/>
        <v>556.1</v>
      </c>
      <c r="AD3748" s="48">
        <f>(ROUND(AC3748-AC3740,1)/AC3740)</f>
        <v>0.29627039627039625</v>
      </c>
      <c r="AE3748" s="113"/>
      <c r="AF3748" s="60"/>
    </row>
    <row r="3749" spans="1:32">
      <c r="A3749" s="99" t="s">
        <v>847</v>
      </c>
      <c r="B3749" s="91"/>
      <c r="C3749" s="21" t="s">
        <v>4</v>
      </c>
      <c r="D3749" s="12">
        <v>65</v>
      </c>
      <c r="E3749" s="12">
        <v>0</v>
      </c>
      <c r="F3749" s="12">
        <v>0</v>
      </c>
      <c r="G3749" s="12">
        <v>0</v>
      </c>
      <c r="H3749" s="12">
        <v>130</v>
      </c>
      <c r="I3749" s="13">
        <v>40</v>
      </c>
      <c r="J3749" s="13">
        <v>40</v>
      </c>
      <c r="K3749" s="13">
        <v>42.5</v>
      </c>
      <c r="L3749" s="13">
        <v>42.5</v>
      </c>
      <c r="M3749" s="13">
        <v>0</v>
      </c>
      <c r="N3749" s="14">
        <f>D3749*$D$12</f>
        <v>78</v>
      </c>
      <c r="O3749" s="14">
        <f>E3749*$E$12</f>
        <v>0</v>
      </c>
      <c r="P3749" s="14">
        <f>F3749*$F$12</f>
        <v>0</v>
      </c>
      <c r="Q3749" s="14">
        <f>G3749*$G$12</f>
        <v>0</v>
      </c>
      <c r="R3749" s="14">
        <f>H3749*$H$12</f>
        <v>169</v>
      </c>
      <c r="S3749" s="14">
        <f>(N3749/100)*(I3749*$I$12)+(N3749/100)*(J3749*$J$12)</f>
        <v>93.600000000000009</v>
      </c>
      <c r="T3749" s="14">
        <f>(O3749/100)*(K3749*$K$12)</f>
        <v>0</v>
      </c>
      <c r="U3749" s="14">
        <f>(P3749/100)*(K3749*$K$12)+(P3749/100)*(L3749*$L$12)</f>
        <v>0</v>
      </c>
      <c r="V3749" s="14">
        <f>(Q3749/100)*(L3749*$L$12)</f>
        <v>0</v>
      </c>
      <c r="W3749" s="14">
        <f>(R3749/100)*(K3749*$K$12)+(R3749/100)*(L3749*$L$12)</f>
        <v>215.47499999999999</v>
      </c>
      <c r="X3749" s="14">
        <f t="shared" si="1171"/>
        <v>171.60000000000002</v>
      </c>
      <c r="Y3749" s="14">
        <f t="shared" si="1172"/>
        <v>0</v>
      </c>
      <c r="Z3749" s="14">
        <f t="shared" si="1173"/>
        <v>0</v>
      </c>
      <c r="AA3749" s="14">
        <f t="shared" si="1174"/>
        <v>0</v>
      </c>
      <c r="AB3749" s="14">
        <f t="shared" si="1178"/>
        <v>384.47500000000002</v>
      </c>
      <c r="AC3749" s="15">
        <f t="shared" si="1177"/>
        <v>556.1</v>
      </c>
      <c r="AD3749" s="48">
        <f>(ROUND(AC3749-AC3740,1)/AC3740)</f>
        <v>0.29627039627039625</v>
      </c>
      <c r="AE3749" s="113"/>
      <c r="AF3749" s="60"/>
    </row>
    <row r="3750" spans="1:32">
      <c r="A3750" s="99" t="s">
        <v>848</v>
      </c>
      <c r="B3750" s="91"/>
      <c r="C3750" s="21" t="s">
        <v>328</v>
      </c>
      <c r="D3750" s="12">
        <v>130</v>
      </c>
      <c r="E3750" s="12">
        <v>0</v>
      </c>
      <c r="F3750" s="12">
        <v>0</v>
      </c>
      <c r="G3750" s="12">
        <v>0</v>
      </c>
      <c r="H3750" s="12">
        <v>0</v>
      </c>
      <c r="I3750" s="13">
        <v>40</v>
      </c>
      <c r="J3750" s="13">
        <v>40</v>
      </c>
      <c r="K3750" s="13">
        <v>0</v>
      </c>
      <c r="L3750" s="13">
        <v>0</v>
      </c>
      <c r="M3750" s="13">
        <v>70</v>
      </c>
      <c r="N3750" s="14">
        <f>D3750*$D$13</f>
        <v>169</v>
      </c>
      <c r="O3750" s="14">
        <f>E3750*$E$13</f>
        <v>0</v>
      </c>
      <c r="P3750" s="14">
        <f>F3750*$F$13</f>
        <v>0</v>
      </c>
      <c r="Q3750" s="14">
        <f>G3750*$G$13</f>
        <v>0</v>
      </c>
      <c r="R3750" s="14">
        <f>H3750*$H$13</f>
        <v>0</v>
      </c>
      <c r="S3750" s="14">
        <f>(N3750/100)*(I3750*$I$14)+(N3750/100)*(J3750*$J$14)+(N3750/100)*(M3750*$M$14)</f>
        <v>380.25</v>
      </c>
      <c r="T3750" s="14">
        <f>(O3750/100)*(K3750*$K$13)+(O3750/100)*(M3750*$M$13)</f>
        <v>0</v>
      </c>
      <c r="U3750" s="14">
        <f>(P3750/100)*(K3750*$K$13)+(P3750/100)*(L3750*$L$13)+(P3750/100)*(M3750*$M$13)</f>
        <v>0</v>
      </c>
      <c r="V3750" s="14">
        <f>(Q3750/100)*(L3750*$L$13)+(Q3750/100)*(M3750*$M$13)</f>
        <v>0</v>
      </c>
      <c r="W3750" s="14">
        <f>(R3750/100)*(K3750*$K$13)+(R3750/100)*(L3750*$L$13)+(R3750/100)*(M3750*$M$13)</f>
        <v>0</v>
      </c>
      <c r="X3750" s="14">
        <f t="shared" si="1171"/>
        <v>549.25</v>
      </c>
      <c r="Y3750" s="14">
        <f t="shared" si="1172"/>
        <v>0</v>
      </c>
      <c r="Z3750" s="14">
        <f t="shared" si="1173"/>
        <v>0</v>
      </c>
      <c r="AA3750" s="14">
        <f t="shared" si="1174"/>
        <v>0</v>
      </c>
      <c r="AB3750" s="14">
        <f t="shared" si="1178"/>
        <v>0</v>
      </c>
      <c r="AC3750" s="15">
        <f t="shared" si="1177"/>
        <v>549.29999999999995</v>
      </c>
      <c r="AD3750" s="48">
        <f>(ROUND(AC3750-AC3740,1)/AC3740)</f>
        <v>0.28041958041958043</v>
      </c>
      <c r="AE3750" s="113"/>
      <c r="AF3750" s="60"/>
    </row>
    <row r="3751" spans="1:32">
      <c r="A3751" s="99" t="s">
        <v>849</v>
      </c>
      <c r="B3751" s="91"/>
      <c r="C3751" s="21" t="s">
        <v>329</v>
      </c>
      <c r="D3751" s="12">
        <v>130</v>
      </c>
      <c r="E3751" s="12">
        <v>0</v>
      </c>
      <c r="F3751" s="12">
        <v>0</v>
      </c>
      <c r="G3751" s="12">
        <v>0</v>
      </c>
      <c r="H3751" s="12">
        <v>0</v>
      </c>
      <c r="I3751" s="13">
        <v>40</v>
      </c>
      <c r="J3751" s="13">
        <v>40</v>
      </c>
      <c r="K3751" s="13">
        <v>70</v>
      </c>
      <c r="L3751" s="13">
        <v>0</v>
      </c>
      <c r="M3751" s="13">
        <v>0</v>
      </c>
      <c r="N3751" s="14">
        <f>D3751*$D$14</f>
        <v>169</v>
      </c>
      <c r="O3751" s="14">
        <f>E3751*$E$14</f>
        <v>0</v>
      </c>
      <c r="P3751" s="14">
        <f>F3751*$F$14</f>
        <v>0</v>
      </c>
      <c r="Q3751" s="14">
        <f>G3751*$G$14</f>
        <v>0</v>
      </c>
      <c r="R3751" s="14">
        <f>H3751*$H$14</f>
        <v>0</v>
      </c>
      <c r="S3751" s="14">
        <f>(N3751/100)*(I3751*$I$14)+(N3751/100)*(J3751*$J$14)+(N3751/100)*(K3751*$K$14)</f>
        <v>380.25</v>
      </c>
      <c r="T3751" s="14">
        <f>(O3751/100)*(K3751*$K$14)</f>
        <v>0</v>
      </c>
      <c r="U3751" s="14">
        <f>(P3751/100)*(K3751*$K$14)+(P3751/100)*(L3751*$L$14)</f>
        <v>0</v>
      </c>
      <c r="V3751" s="14">
        <f>(Q3751/100)*(L3751*$L$14)</f>
        <v>0</v>
      </c>
      <c r="W3751" s="14">
        <f>(R3751/100)*(K3751*$L$14)+(R3751/100)*(L3751*$M$14)</f>
        <v>0</v>
      </c>
      <c r="X3751" s="14">
        <f t="shared" si="1171"/>
        <v>549.25</v>
      </c>
      <c r="Y3751" s="14">
        <f t="shared" si="1172"/>
        <v>0</v>
      </c>
      <c r="Z3751" s="14">
        <f t="shared" si="1173"/>
        <v>0</v>
      </c>
      <c r="AA3751" s="14">
        <f t="shared" si="1174"/>
        <v>0</v>
      </c>
      <c r="AB3751" s="14">
        <f t="shared" si="1178"/>
        <v>0</v>
      </c>
      <c r="AC3751" s="15">
        <f t="shared" si="1177"/>
        <v>549.29999999999995</v>
      </c>
      <c r="AD3751" s="48">
        <f>(ROUND(AC3751-AC3740,1)/AC3740)</f>
        <v>0.28041958041958043</v>
      </c>
      <c r="AE3751" s="113"/>
      <c r="AF3751" s="60"/>
    </row>
    <row r="3752" spans="1:32">
      <c r="A3752" s="99"/>
      <c r="B3752" s="91"/>
      <c r="C3752" s="21" t="s">
        <v>330</v>
      </c>
      <c r="D3752" s="12">
        <v>130</v>
      </c>
      <c r="E3752" s="12">
        <v>0</v>
      </c>
      <c r="F3752" s="12">
        <v>0</v>
      </c>
      <c r="G3752" s="12">
        <v>0</v>
      </c>
      <c r="H3752" s="12">
        <v>0</v>
      </c>
      <c r="I3752" s="13">
        <v>40</v>
      </c>
      <c r="J3752" s="13">
        <v>40</v>
      </c>
      <c r="K3752" s="13">
        <v>0</v>
      </c>
      <c r="L3752" s="13">
        <v>70</v>
      </c>
      <c r="M3752" s="13">
        <v>0</v>
      </c>
      <c r="N3752" s="14">
        <f>D3752*$D$15</f>
        <v>169</v>
      </c>
      <c r="O3752" s="14">
        <f>E3752*$E$15</f>
        <v>0</v>
      </c>
      <c r="P3752" s="14">
        <f>F3752*$F$15</f>
        <v>0</v>
      </c>
      <c r="Q3752" s="14">
        <f>G3752*$G$15</f>
        <v>0</v>
      </c>
      <c r="R3752" s="14">
        <f>H3752*$H$15</f>
        <v>0</v>
      </c>
      <c r="S3752" s="14">
        <f>(N3752/100)*(I3752*$I$15)+(N3752/100)*(J3752*$J$15)+(N3752/100)*(L3752*$L$15)</f>
        <v>380.25</v>
      </c>
      <c r="T3752" s="14">
        <f>(O3752/100)*(K3752*$K$15)</f>
        <v>0</v>
      </c>
      <c r="U3752" s="14">
        <f>(P3752/100)*(K3752*$K$15)+(P3752/100)*(L3752*$L$15)</f>
        <v>0</v>
      </c>
      <c r="V3752" s="14">
        <f>(Q3752/100)*(L3752*$L$15)</f>
        <v>0</v>
      </c>
      <c r="W3752" s="14">
        <f>(R3752/100)*(K3752*$K$15)+(R3752/100)*(L3752*$L$15)</f>
        <v>0</v>
      </c>
      <c r="X3752" s="14">
        <f t="shared" si="1171"/>
        <v>549.25</v>
      </c>
      <c r="Y3752" s="14">
        <f t="shared" si="1172"/>
        <v>0</v>
      </c>
      <c r="Z3752" s="14">
        <f t="shared" si="1173"/>
        <v>0</v>
      </c>
      <c r="AA3752" s="14">
        <f t="shared" si="1174"/>
        <v>0</v>
      </c>
      <c r="AB3752" s="14">
        <f t="shared" si="1178"/>
        <v>0</v>
      </c>
      <c r="AC3752" s="15">
        <f t="shared" si="1177"/>
        <v>549.29999999999995</v>
      </c>
      <c r="AD3752" s="48">
        <f>(ROUND(AC3752-AC3740,1)/AC3740)</f>
        <v>0.28041958041958043</v>
      </c>
      <c r="AE3752" s="113"/>
      <c r="AF3752" s="60"/>
    </row>
    <row r="3753" spans="1:32">
      <c r="A3753" s="99"/>
      <c r="B3753" s="91"/>
      <c r="C3753" s="21" t="s">
        <v>326</v>
      </c>
      <c r="D3753" s="12">
        <v>130</v>
      </c>
      <c r="E3753" s="12">
        <v>0</v>
      </c>
      <c r="F3753" s="12">
        <v>0</v>
      </c>
      <c r="G3753" s="12">
        <v>0</v>
      </c>
      <c r="H3753" s="12">
        <v>0</v>
      </c>
      <c r="I3753" s="13">
        <v>40</v>
      </c>
      <c r="J3753" s="13">
        <v>63</v>
      </c>
      <c r="K3753" s="13">
        <v>0</v>
      </c>
      <c r="L3753" s="13">
        <v>0</v>
      </c>
      <c r="M3753" s="13">
        <v>0</v>
      </c>
      <c r="N3753" s="14">
        <f>D3753*$D$16</f>
        <v>169</v>
      </c>
      <c r="O3753" s="14">
        <f>E3753*$E$16</f>
        <v>0</v>
      </c>
      <c r="P3753" s="14">
        <f>F3753*$F$16</f>
        <v>0</v>
      </c>
      <c r="Q3753" s="14">
        <f>G3753*$G$16</f>
        <v>0</v>
      </c>
      <c r="R3753" s="14">
        <f>H3753*$H$16</f>
        <v>0</v>
      </c>
      <c r="S3753" s="14">
        <f>(N3753/100)*(I3753*$I$16)+(N3753/100)*(J3753*$J$16)</f>
        <v>312.48099999999994</v>
      </c>
      <c r="T3753" s="14">
        <f>(O3753/100)*(K3753*$K$16)</f>
        <v>0</v>
      </c>
      <c r="U3753" s="14">
        <f>(P3753/100)*(K3753*$K$16)+(P3753/100)*(L3753*$L$16)</f>
        <v>0</v>
      </c>
      <c r="V3753" s="14">
        <f>(Q3753/100)*(L3753*$L$16)</f>
        <v>0</v>
      </c>
      <c r="W3753" s="14">
        <f>(R3753/100)*(K3753*$K$16)+(R3753/100)*(L3753*$L$16)</f>
        <v>0</v>
      </c>
      <c r="X3753" s="14">
        <f t="shared" si="1171"/>
        <v>481.48099999999994</v>
      </c>
      <c r="Y3753" s="14">
        <f t="shared" si="1172"/>
        <v>0</v>
      </c>
      <c r="Z3753" s="14">
        <f t="shared" si="1173"/>
        <v>0</v>
      </c>
      <c r="AA3753" s="14">
        <f t="shared" si="1174"/>
        <v>0</v>
      </c>
      <c r="AB3753" s="14">
        <f t="shared" si="1178"/>
        <v>0</v>
      </c>
      <c r="AC3753" s="15">
        <f t="shared" si="1177"/>
        <v>481.5</v>
      </c>
      <c r="AD3753" s="48">
        <f>(ROUND(AC3753-AC3740,1)/AC3740)</f>
        <v>0.12237762237762238</v>
      </c>
      <c r="AE3753" s="113"/>
      <c r="AF3753" s="60"/>
    </row>
    <row r="3754" spans="1:32">
      <c r="A3754" s="99"/>
      <c r="B3754" s="91"/>
      <c r="C3754" s="21" t="s">
        <v>327</v>
      </c>
      <c r="D3754" s="12">
        <v>130</v>
      </c>
      <c r="E3754" s="12">
        <v>0</v>
      </c>
      <c r="F3754" s="12">
        <v>0</v>
      </c>
      <c r="G3754" s="12">
        <v>0</v>
      </c>
      <c r="H3754" s="12">
        <v>0</v>
      </c>
      <c r="I3754" s="13">
        <v>63</v>
      </c>
      <c r="J3754" s="13">
        <v>40</v>
      </c>
      <c r="K3754" s="13">
        <v>0</v>
      </c>
      <c r="L3754" s="13">
        <v>0</v>
      </c>
      <c r="M3754" s="13">
        <v>0</v>
      </c>
      <c r="N3754" s="14">
        <f>D3754*$D$17</f>
        <v>169</v>
      </c>
      <c r="O3754" s="14">
        <f>E3754*$E$17</f>
        <v>0</v>
      </c>
      <c r="P3754" s="14">
        <f>F3754*$F$17</f>
        <v>0</v>
      </c>
      <c r="Q3754" s="14">
        <f>G3754*$G$17</f>
        <v>0</v>
      </c>
      <c r="R3754" s="14">
        <f>H3754*$H$17</f>
        <v>0</v>
      </c>
      <c r="S3754" s="14">
        <f>(N3754/100)*(I3754*$I$17)+(N3754/100)*(J3754*$J$17)</f>
        <v>312.48099999999994</v>
      </c>
      <c r="T3754" s="14">
        <f>(O3754/100)*(K3754*$K$17)</f>
        <v>0</v>
      </c>
      <c r="U3754" s="14">
        <f>(P3754/100)*(K3754*$K$17)+(P3754/100)*(L3754*$L$17)</f>
        <v>0</v>
      </c>
      <c r="V3754" s="14">
        <f>(Q3754/100)*(L3754*$L$17)</f>
        <v>0</v>
      </c>
      <c r="W3754" s="14">
        <f>(R3754/100)*(K3754*$K$17)+(R3754/100)*(L3754*$L$17)</f>
        <v>0</v>
      </c>
      <c r="X3754" s="14">
        <f t="shared" si="1171"/>
        <v>481.48099999999994</v>
      </c>
      <c r="Y3754" s="14">
        <f t="shared" si="1172"/>
        <v>0</v>
      </c>
      <c r="Z3754" s="14">
        <f t="shared" si="1173"/>
        <v>0</v>
      </c>
      <c r="AA3754" s="14">
        <f t="shared" si="1174"/>
        <v>0</v>
      </c>
      <c r="AB3754" s="14">
        <f t="shared" si="1178"/>
        <v>0</v>
      </c>
      <c r="AC3754" s="15">
        <f t="shared" si="1177"/>
        <v>481.5</v>
      </c>
      <c r="AD3754" s="48">
        <f>(ROUND(AC3754-AC3740,1)/AC3740)</f>
        <v>0.12237762237762238</v>
      </c>
      <c r="AE3754" s="113"/>
      <c r="AF3754" s="60"/>
    </row>
    <row r="3755" spans="1:32">
      <c r="A3755" s="106" t="s">
        <v>0</v>
      </c>
      <c r="B3755" s="92" t="s">
        <v>347</v>
      </c>
      <c r="C3755" s="50" t="s">
        <v>242</v>
      </c>
      <c r="D3755" s="11">
        <v>106</v>
      </c>
      <c r="E3755" s="11">
        <v>0</v>
      </c>
      <c r="F3755" s="11">
        <v>100</v>
      </c>
      <c r="G3755" s="11">
        <v>0</v>
      </c>
      <c r="H3755" s="11">
        <v>0</v>
      </c>
      <c r="I3755" s="51">
        <v>25</v>
      </c>
      <c r="J3755" s="51">
        <v>25</v>
      </c>
      <c r="K3755" s="51">
        <v>0</v>
      </c>
      <c r="L3755" s="51">
        <v>0</v>
      </c>
      <c r="M3755" s="51">
        <v>0</v>
      </c>
      <c r="N3755" s="52">
        <f>D3755*$D$3</f>
        <v>159</v>
      </c>
      <c r="O3755" s="52">
        <f>E3755*$E$3</f>
        <v>0</v>
      </c>
      <c r="P3755" s="52">
        <f>F3755*$F$3</f>
        <v>150</v>
      </c>
      <c r="Q3755" s="52">
        <f>G3755*$G$3</f>
        <v>0</v>
      </c>
      <c r="R3755" s="52">
        <f>H3755*$H$3</f>
        <v>0</v>
      </c>
      <c r="S3755" s="52">
        <f>(N3755/100)*(I3755*$I$3)+(N3755/100)*(J3755*$J$3)</f>
        <v>119.25</v>
      </c>
      <c r="T3755" s="52">
        <f>(O3755/100)*(K3755*$K$3)</f>
        <v>0</v>
      </c>
      <c r="U3755" s="52">
        <f>(P3755/100)*(K3755*$K$3)+(P3755/100)*(L3755*$L$3)</f>
        <v>0</v>
      </c>
      <c r="V3755" s="52">
        <f>(Q3755/100)*(L3755*$L$3)</f>
        <v>0</v>
      </c>
      <c r="W3755" s="52">
        <f>(R3755/100)*(K3755*$K$3)+(R3755/100)*(L3755*$L$3)</f>
        <v>0</v>
      </c>
      <c r="X3755" s="52">
        <f t="shared" si="1155"/>
        <v>278.25</v>
      </c>
      <c r="Y3755" s="52">
        <f t="shared" si="1156"/>
        <v>0</v>
      </c>
      <c r="Z3755" s="52">
        <f t="shared" si="1157"/>
        <v>150</v>
      </c>
      <c r="AA3755" s="52">
        <f t="shared" si="1158"/>
        <v>0</v>
      </c>
      <c r="AB3755" s="52">
        <f>R3755+W3755</f>
        <v>0</v>
      </c>
      <c r="AC3755" s="53">
        <f>ROUND(X3755+Y3755+Z3755+AA3755+AB3755,1)</f>
        <v>428.3</v>
      </c>
      <c r="AD3755" s="58"/>
      <c r="AE3755" s="113"/>
      <c r="AF3755" s="60"/>
    </row>
    <row r="3756" spans="1:32">
      <c r="A3756" s="99" t="s">
        <v>815</v>
      </c>
      <c r="B3756" s="93">
        <v>20</v>
      </c>
      <c r="C3756" s="21" t="s">
        <v>325</v>
      </c>
      <c r="D3756" s="12">
        <v>106</v>
      </c>
      <c r="E3756" s="12">
        <v>0</v>
      </c>
      <c r="F3756" s="12">
        <v>100</v>
      </c>
      <c r="G3756" s="12">
        <v>0</v>
      </c>
      <c r="H3756" s="12">
        <v>0</v>
      </c>
      <c r="I3756" s="13">
        <v>52</v>
      </c>
      <c r="J3756" s="13">
        <v>52</v>
      </c>
      <c r="K3756" s="13">
        <v>0</v>
      </c>
      <c r="L3756" s="13">
        <v>0</v>
      </c>
      <c r="M3756" s="13">
        <v>0</v>
      </c>
      <c r="N3756" s="14">
        <f>D3756*$D$4</f>
        <v>137.80000000000001</v>
      </c>
      <c r="O3756" s="14">
        <f>E3756*$E$4</f>
        <v>0</v>
      </c>
      <c r="P3756" s="14">
        <f>F3756*$F$4</f>
        <v>130</v>
      </c>
      <c r="Q3756" s="14">
        <f>G3756*$G$4</f>
        <v>0</v>
      </c>
      <c r="R3756" s="14">
        <f>H3756*$H$4</f>
        <v>0</v>
      </c>
      <c r="S3756" s="14">
        <f>(N3756/100)*(I3756*$I$4)+(N3756/100)*(J3756*$J$4)</f>
        <v>257.96160000000003</v>
      </c>
      <c r="T3756" s="14">
        <f>(O3756/100)*(K3756*$K$4)</f>
        <v>0</v>
      </c>
      <c r="U3756" s="14">
        <f>(P3756/100)*(K3756*$K$4)+(P3756/100)*(L3756*$L$4)</f>
        <v>0</v>
      </c>
      <c r="V3756" s="14">
        <f>(Q3756/100)*(L3756*$L$4)</f>
        <v>0</v>
      </c>
      <c r="W3756" s="14">
        <f>(R3756/100)*(K3756*$K$4)+(R3756/100)*(L3756*$L$4)</f>
        <v>0</v>
      </c>
      <c r="X3756" s="14">
        <f t="shared" ref="X3756:X3769" si="1179">N3756+S3756</f>
        <v>395.76160000000004</v>
      </c>
      <c r="Y3756" s="14">
        <f t="shared" ref="Y3756:Y3769" si="1180">O3756+T3756</f>
        <v>0</v>
      </c>
      <c r="Z3756" s="14">
        <f t="shared" ref="Z3756:Z3769" si="1181">P3756+U3756</f>
        <v>130</v>
      </c>
      <c r="AA3756" s="14">
        <f t="shared" ref="AA3756:AA3769" si="1182">Q3756+V3756</f>
        <v>0</v>
      </c>
      <c r="AB3756" s="14">
        <f>R3756+W3756</f>
        <v>0</v>
      </c>
      <c r="AC3756" s="15">
        <f>ROUND(X3756+Y3756+Z3756+AA3756+AB3756,1)</f>
        <v>525.79999999999995</v>
      </c>
      <c r="AD3756" s="48">
        <f>(ROUND(AC3756-AC3755,1)/AC3755)</f>
        <v>0.22764417464394116</v>
      </c>
      <c r="AE3756" s="113"/>
      <c r="AF3756" s="60"/>
    </row>
    <row r="3757" spans="1:32">
      <c r="A3757" s="99" t="s">
        <v>816</v>
      </c>
      <c r="B3757" s="93">
        <v>0</v>
      </c>
      <c r="C3757" s="21" t="s">
        <v>850</v>
      </c>
      <c r="D3757" s="12">
        <v>106</v>
      </c>
      <c r="E3757" s="12">
        <v>0</v>
      </c>
      <c r="F3757" s="12">
        <v>100</v>
      </c>
      <c r="G3757" s="12">
        <v>0</v>
      </c>
      <c r="H3757" s="12">
        <v>0</v>
      </c>
      <c r="I3757" s="13">
        <v>25</v>
      </c>
      <c r="J3757" s="13">
        <v>25</v>
      </c>
      <c r="K3757" s="13">
        <v>0</v>
      </c>
      <c r="L3757" s="13">
        <v>0</v>
      </c>
      <c r="M3757" s="13">
        <v>0</v>
      </c>
      <c r="N3757" s="14">
        <f>D3757*$D$5</f>
        <v>148.39999999999998</v>
      </c>
      <c r="O3757" s="14">
        <f>E3757*$E$5</f>
        <v>0</v>
      </c>
      <c r="P3757" s="14">
        <f>F3757*$F$5</f>
        <v>140</v>
      </c>
      <c r="Q3757" s="14">
        <f>G3757*$G$5</f>
        <v>0</v>
      </c>
      <c r="R3757" s="14">
        <f>H3757*$H$5</f>
        <v>0</v>
      </c>
      <c r="S3757" s="14">
        <f>(N3757/100)*(I3757*$I$5)+(N3757/100)*(J3757*$J$5)</f>
        <v>111.29999999999998</v>
      </c>
      <c r="T3757" s="14">
        <f>(O3757/100)*(K3757*$K$5)</f>
        <v>0</v>
      </c>
      <c r="U3757" s="14">
        <f>(P3757/100)*(K3757*$K$5)+(P3757/100)*(L3757*$L$5)</f>
        <v>0</v>
      </c>
      <c r="V3757" s="14">
        <f>(Q3757/100)*(L3757*$L$5)</f>
        <v>0</v>
      </c>
      <c r="W3757" s="14">
        <f>(R3757/100)*(K3757*$K$5)+(R3757/100)*(L3757*$L$5)</f>
        <v>0</v>
      </c>
      <c r="X3757" s="14">
        <f t="shared" si="1179"/>
        <v>259.69999999999993</v>
      </c>
      <c r="Y3757" s="14">
        <f t="shared" si="1180"/>
        <v>0</v>
      </c>
      <c r="Z3757" s="14">
        <f t="shared" si="1181"/>
        <v>140</v>
      </c>
      <c r="AA3757" s="14">
        <f t="shared" si="1182"/>
        <v>0</v>
      </c>
      <c r="AB3757" s="14">
        <f>R3757+W3757</f>
        <v>0</v>
      </c>
      <c r="AC3757" s="15">
        <f t="shared" ref="AC3757:AC3769" si="1183">ROUND(X3757+Y3757+Z3757+AA3757+AB3757,1)</f>
        <v>399.7</v>
      </c>
      <c r="AD3757" s="48">
        <f>(ROUND(AC3757-AC3755,1)/AC3755)</f>
        <v>-6.6775624562222746E-2</v>
      </c>
      <c r="AE3757" s="113"/>
      <c r="AF3757" s="60"/>
    </row>
    <row r="3758" spans="1:32">
      <c r="A3758" s="99" t="s">
        <v>817</v>
      </c>
      <c r="B3758" s="93">
        <v>0</v>
      </c>
      <c r="C3758" s="21" t="s">
        <v>338</v>
      </c>
      <c r="D3758" s="12">
        <v>106</v>
      </c>
      <c r="E3758" s="12">
        <v>0</v>
      </c>
      <c r="F3758" s="12">
        <v>100</v>
      </c>
      <c r="G3758" s="12">
        <v>0</v>
      </c>
      <c r="H3758" s="12">
        <v>0</v>
      </c>
      <c r="I3758" s="13">
        <v>25</v>
      </c>
      <c r="J3758" s="13">
        <v>25</v>
      </c>
      <c r="K3758" s="13">
        <v>0</v>
      </c>
      <c r="L3758" s="13">
        <v>0</v>
      </c>
      <c r="M3758" s="13">
        <v>0</v>
      </c>
      <c r="N3758" s="14">
        <f>D3758*$D$6</f>
        <v>148.39999999999998</v>
      </c>
      <c r="O3758" s="14">
        <f>E3758*$E$6</f>
        <v>0</v>
      </c>
      <c r="P3758" s="14">
        <f>F3758*$F$6</f>
        <v>140</v>
      </c>
      <c r="Q3758" s="14">
        <f>G3758*$G$6</f>
        <v>0</v>
      </c>
      <c r="R3758" s="14">
        <f>H3758*$H$6</f>
        <v>0</v>
      </c>
      <c r="S3758" s="14">
        <f>(N3758/100)*(I3758*$I$6)+(N3758/100)*(J3758*$J$6)</f>
        <v>111.29999999999998</v>
      </c>
      <c r="T3758" s="14">
        <f>(O3758/100)*(K3758*$K$6)</f>
        <v>0</v>
      </c>
      <c r="U3758" s="14">
        <f>(P3758/100)*(K3758*$K$6)+(P3758/100)*(L3758*$L$6)</f>
        <v>0</v>
      </c>
      <c r="V3758" s="14">
        <f>(Q3758/100)*(L3758*$L$6)</f>
        <v>0</v>
      </c>
      <c r="W3758" s="14">
        <f>(R3758/100)*(K3758*$K$6)+(R3758/100)*(L3758*$L$6)</f>
        <v>0</v>
      </c>
      <c r="X3758" s="14">
        <f t="shared" si="1179"/>
        <v>259.69999999999993</v>
      </c>
      <c r="Y3758" s="14">
        <f t="shared" si="1180"/>
        <v>0</v>
      </c>
      <c r="Z3758" s="14">
        <f t="shared" si="1181"/>
        <v>140</v>
      </c>
      <c r="AA3758" s="14">
        <f t="shared" si="1182"/>
        <v>0</v>
      </c>
      <c r="AB3758" s="14">
        <f t="shared" ref="AB3758:AB3769" si="1184">R3758+W3758</f>
        <v>0</v>
      </c>
      <c r="AC3758" s="15">
        <f t="shared" si="1183"/>
        <v>399.7</v>
      </c>
      <c r="AD3758" s="48">
        <f>(ROUND(AC3758-AC3755,1)/AC3755)</f>
        <v>-6.6775624562222746E-2</v>
      </c>
      <c r="AE3758" s="113" t="s">
        <v>814</v>
      </c>
      <c r="AF3758" s="60"/>
    </row>
    <row r="3759" spans="1:32">
      <c r="A3759" s="99" t="s">
        <v>818</v>
      </c>
      <c r="B3759" s="93">
        <v>0</v>
      </c>
      <c r="C3759" s="21" t="s">
        <v>339</v>
      </c>
      <c r="D3759" s="12">
        <v>106</v>
      </c>
      <c r="E3759" s="12">
        <v>0</v>
      </c>
      <c r="F3759" s="12">
        <v>100</v>
      </c>
      <c r="G3759" s="12">
        <v>0</v>
      </c>
      <c r="H3759" s="12">
        <v>0</v>
      </c>
      <c r="I3759" s="13">
        <v>25</v>
      </c>
      <c r="J3759" s="13">
        <v>25</v>
      </c>
      <c r="K3759" s="13">
        <v>0</v>
      </c>
      <c r="L3759" s="13">
        <v>0</v>
      </c>
      <c r="M3759" s="13">
        <v>0</v>
      </c>
      <c r="N3759" s="14">
        <f>D3759*$D$7</f>
        <v>148.39999999999998</v>
      </c>
      <c r="O3759" s="14">
        <f>E3759*$E$7</f>
        <v>0</v>
      </c>
      <c r="P3759" s="14">
        <f>F3759*$F$7</f>
        <v>140</v>
      </c>
      <c r="Q3759" s="14">
        <f>G3759*$G$7</f>
        <v>0</v>
      </c>
      <c r="R3759" s="14">
        <f>H3759*$H$7</f>
        <v>0</v>
      </c>
      <c r="S3759" s="14">
        <f>(N3759/100)*(I3759*$I$7)+(N3759/100)*(J3759*$J$7)</f>
        <v>111.29999999999998</v>
      </c>
      <c r="T3759" s="14">
        <f>(O3759/100)*(K3759*$K$7)</f>
        <v>0</v>
      </c>
      <c r="U3759" s="14">
        <f>(P3759/100)*(K3759*$K$7)+(P3759/100)*(L3759*$L$7)</f>
        <v>0</v>
      </c>
      <c r="V3759" s="14">
        <f>(Q3759/100)*(L3759*$L$7)</f>
        <v>0</v>
      </c>
      <c r="W3759" s="14">
        <f>(R3759/100)*(K3759*$K$7)+(R3759/100)*(L3759*$L$7)</f>
        <v>0</v>
      </c>
      <c r="X3759" s="14">
        <f t="shared" si="1179"/>
        <v>259.69999999999993</v>
      </c>
      <c r="Y3759" s="14">
        <f t="shared" si="1180"/>
        <v>0</v>
      </c>
      <c r="Z3759" s="14">
        <f t="shared" si="1181"/>
        <v>140</v>
      </c>
      <c r="AA3759" s="14">
        <f t="shared" si="1182"/>
        <v>0</v>
      </c>
      <c r="AB3759" s="14">
        <f t="shared" si="1184"/>
        <v>0</v>
      </c>
      <c r="AC3759" s="15">
        <f t="shared" si="1183"/>
        <v>399.7</v>
      </c>
      <c r="AD3759" s="48">
        <f>(ROUND(AC3759-AC3755,1)/AC3755)</f>
        <v>-6.6775624562222746E-2</v>
      </c>
      <c r="AE3759" s="113"/>
      <c r="AF3759" s="60"/>
    </row>
    <row r="3760" spans="1:32">
      <c r="A3760" s="99" t="s">
        <v>667</v>
      </c>
      <c r="B3760" s="93"/>
      <c r="C3760" s="21" t="s">
        <v>340</v>
      </c>
      <c r="D3760" s="12">
        <v>106</v>
      </c>
      <c r="E3760" s="12">
        <v>0</v>
      </c>
      <c r="F3760" s="12">
        <v>100</v>
      </c>
      <c r="G3760" s="12">
        <v>0</v>
      </c>
      <c r="H3760" s="12">
        <v>0</v>
      </c>
      <c r="I3760" s="13">
        <v>25</v>
      </c>
      <c r="J3760" s="13">
        <v>25</v>
      </c>
      <c r="K3760" s="13">
        <v>0</v>
      </c>
      <c r="L3760" s="13">
        <v>0</v>
      </c>
      <c r="M3760" s="13">
        <v>0</v>
      </c>
      <c r="N3760" s="14">
        <f>D3760*$D$8</f>
        <v>148.39999999999998</v>
      </c>
      <c r="O3760" s="14">
        <f>E3760*$E$8</f>
        <v>0</v>
      </c>
      <c r="P3760" s="14">
        <f>F3760*$F$8</f>
        <v>140</v>
      </c>
      <c r="Q3760" s="14">
        <f>G3760*$G$8</f>
        <v>0</v>
      </c>
      <c r="R3760" s="14">
        <f>H3760*$H$8</f>
        <v>0</v>
      </c>
      <c r="S3760" s="14">
        <f>(N3760/100)*(I3760*$I$8)+(N3760/100)*(J3760*$J$8)</f>
        <v>111.29999999999998</v>
      </c>
      <c r="T3760" s="14">
        <f>(O3760/100)*(K3760*$K$8)</f>
        <v>0</v>
      </c>
      <c r="U3760" s="14">
        <f>(P3760/100)*(K3760*$K$8)+(P3760/100)*(L3760*$L$8)</f>
        <v>0</v>
      </c>
      <c r="V3760" s="14">
        <f>(Q3760/100)*(L3760*$L$8)</f>
        <v>0</v>
      </c>
      <c r="W3760" s="14">
        <f>(R3760/100)*(K3760*$K$8)+(R3760/100)*(L3760*$L$8)</f>
        <v>0</v>
      </c>
      <c r="X3760" s="14">
        <f t="shared" si="1179"/>
        <v>259.69999999999993</v>
      </c>
      <c r="Y3760" s="14">
        <f t="shared" si="1180"/>
        <v>0</v>
      </c>
      <c r="Z3760" s="14">
        <f t="shared" si="1181"/>
        <v>140</v>
      </c>
      <c r="AA3760" s="14">
        <f t="shared" si="1182"/>
        <v>0</v>
      </c>
      <c r="AB3760" s="14">
        <f t="shared" si="1184"/>
        <v>0</v>
      </c>
      <c r="AC3760" s="15">
        <f t="shared" si="1183"/>
        <v>399.7</v>
      </c>
      <c r="AD3760" s="48">
        <f>(ROUND(AC3760-AC3755,1)/AC3755)</f>
        <v>-6.6775624562222746E-2</v>
      </c>
      <c r="AE3760" s="113"/>
      <c r="AF3760" s="60"/>
    </row>
    <row r="3761" spans="1:32">
      <c r="A3761" s="99" t="s">
        <v>606</v>
      </c>
      <c r="B3761" s="93"/>
      <c r="C3761" s="21" t="s">
        <v>1</v>
      </c>
      <c r="D3761" s="12">
        <v>53</v>
      </c>
      <c r="E3761" s="12">
        <v>206</v>
      </c>
      <c r="F3761" s="12">
        <v>0</v>
      </c>
      <c r="G3761" s="12">
        <v>0</v>
      </c>
      <c r="H3761" s="12">
        <v>0</v>
      </c>
      <c r="I3761" s="13">
        <v>25</v>
      </c>
      <c r="J3761" s="13">
        <v>25</v>
      </c>
      <c r="K3761" s="13">
        <v>43</v>
      </c>
      <c r="L3761" s="13">
        <v>0</v>
      </c>
      <c r="M3761" s="13">
        <v>0</v>
      </c>
      <c r="N3761" s="14">
        <f>D3761*$D$9</f>
        <v>63.599999999999994</v>
      </c>
      <c r="O3761" s="14">
        <f>E3761*$E$9</f>
        <v>267.8</v>
      </c>
      <c r="P3761" s="14">
        <f>F3761*$F$9</f>
        <v>0</v>
      </c>
      <c r="Q3761" s="14">
        <f>G3761*$G$9</f>
        <v>0</v>
      </c>
      <c r="R3761" s="14">
        <f>H3761*$H$9</f>
        <v>0</v>
      </c>
      <c r="S3761" s="14">
        <f>(N3761/100)*(I3761*$I$9)+(N3761/100)*(J3761*$J$9)</f>
        <v>47.699999999999996</v>
      </c>
      <c r="T3761" s="14">
        <f>(O3761/100)*(K3761*$K$9)</f>
        <v>172.73099999999999</v>
      </c>
      <c r="U3761" s="14">
        <f>(P3761/100)*(K3761*$K$9)+(P3761/100)*(L3761*$L$9)</f>
        <v>0</v>
      </c>
      <c r="V3761" s="14">
        <f>(Q3761/100)*(L3761*$L$9)</f>
        <v>0</v>
      </c>
      <c r="W3761" s="14">
        <f>(R3761/100)*(K3761*$K$9)+(R3761/100)*(L3761*$L$9)</f>
        <v>0</v>
      </c>
      <c r="X3761" s="14">
        <f t="shared" si="1179"/>
        <v>111.29999999999998</v>
      </c>
      <c r="Y3761" s="14">
        <f t="shared" si="1180"/>
        <v>440.53100000000001</v>
      </c>
      <c r="Z3761" s="14">
        <f t="shared" si="1181"/>
        <v>0</v>
      </c>
      <c r="AA3761" s="14">
        <f t="shared" si="1182"/>
        <v>0</v>
      </c>
      <c r="AB3761" s="14">
        <f t="shared" si="1184"/>
        <v>0</v>
      </c>
      <c r="AC3761" s="15">
        <f t="shared" si="1183"/>
        <v>551.79999999999995</v>
      </c>
      <c r="AD3761" s="48">
        <f>(ROUND(AC3761-AC3755,1)/AC3755)</f>
        <v>0.28834928788232544</v>
      </c>
      <c r="AE3761" s="113"/>
      <c r="AF3761" s="60"/>
    </row>
    <row r="3762" spans="1:32">
      <c r="A3762" s="99" t="s">
        <v>845</v>
      </c>
      <c r="B3762" s="93"/>
      <c r="C3762" s="21" t="s">
        <v>2</v>
      </c>
      <c r="D3762" s="12">
        <v>53</v>
      </c>
      <c r="E3762" s="12">
        <v>0</v>
      </c>
      <c r="F3762" s="12">
        <v>206</v>
      </c>
      <c r="G3762" s="12">
        <v>0</v>
      </c>
      <c r="H3762" s="12">
        <v>0</v>
      </c>
      <c r="I3762" s="13">
        <v>25</v>
      </c>
      <c r="J3762" s="13">
        <v>25</v>
      </c>
      <c r="K3762" s="13">
        <v>21.5</v>
      </c>
      <c r="L3762" s="13">
        <v>21.5</v>
      </c>
      <c r="M3762" s="13">
        <v>0</v>
      </c>
      <c r="N3762" s="14">
        <f>D3762*$D$10</f>
        <v>63.599999999999994</v>
      </c>
      <c r="O3762" s="14">
        <f>E3762*$E$10</f>
        <v>0</v>
      </c>
      <c r="P3762" s="14">
        <f>F3762*$F$10</f>
        <v>267.8</v>
      </c>
      <c r="Q3762" s="14">
        <f>G3762*$G$10</f>
        <v>0</v>
      </c>
      <c r="R3762" s="14">
        <f>H3762*$H$10</f>
        <v>0</v>
      </c>
      <c r="S3762" s="14">
        <f>(N3762/100)*(I3762*$I$10)+(N3762/100)*(J3762*$J$10)</f>
        <v>47.699999999999996</v>
      </c>
      <c r="T3762" s="14">
        <f>(O3762/100)*(K3762*$J$10)</f>
        <v>0</v>
      </c>
      <c r="U3762" s="14">
        <f>(P3762/100)*(K3762*$K$10)+(P3762/100)*(L3762*$L$10)</f>
        <v>172.73099999999999</v>
      </c>
      <c r="V3762" s="14">
        <f>(Q3762/100)*(L3762*$L$10)</f>
        <v>0</v>
      </c>
      <c r="W3762" s="14">
        <f>(R3762/100)*(K3762*$K$10)+(R3762/100)*(L3762*$L$10)</f>
        <v>0</v>
      </c>
      <c r="X3762" s="14">
        <f t="shared" si="1179"/>
        <v>111.29999999999998</v>
      </c>
      <c r="Y3762" s="14">
        <f t="shared" si="1180"/>
        <v>0</v>
      </c>
      <c r="Z3762" s="14">
        <f t="shared" si="1181"/>
        <v>440.53100000000001</v>
      </c>
      <c r="AA3762" s="14">
        <f t="shared" si="1182"/>
        <v>0</v>
      </c>
      <c r="AB3762" s="14">
        <f t="shared" si="1184"/>
        <v>0</v>
      </c>
      <c r="AC3762" s="15">
        <f t="shared" si="1183"/>
        <v>551.79999999999995</v>
      </c>
      <c r="AD3762" s="48">
        <f>(ROUND(AC3762-AC3755,1)/AC3755)</f>
        <v>0.28834928788232544</v>
      </c>
      <c r="AE3762" s="113"/>
      <c r="AF3762" s="60"/>
    </row>
    <row r="3763" spans="1:32">
      <c r="A3763" s="99" t="s">
        <v>846</v>
      </c>
      <c r="B3763" s="93"/>
      <c r="C3763" s="21" t="s">
        <v>3</v>
      </c>
      <c r="D3763" s="12">
        <v>53</v>
      </c>
      <c r="E3763" s="12">
        <v>0</v>
      </c>
      <c r="F3763" s="12">
        <v>0</v>
      </c>
      <c r="G3763" s="12">
        <v>206</v>
      </c>
      <c r="H3763" s="12">
        <v>0</v>
      </c>
      <c r="I3763" s="13">
        <v>25</v>
      </c>
      <c r="J3763" s="13">
        <v>25</v>
      </c>
      <c r="K3763" s="13">
        <v>0</v>
      </c>
      <c r="L3763" s="13">
        <v>43</v>
      </c>
      <c r="M3763" s="13">
        <v>0</v>
      </c>
      <c r="N3763" s="14">
        <f>D3763*$D$11</f>
        <v>63.599999999999994</v>
      </c>
      <c r="O3763" s="14">
        <f>E3763*$E$11</f>
        <v>0</v>
      </c>
      <c r="P3763" s="14">
        <f>F3763*$F$11</f>
        <v>0</v>
      </c>
      <c r="Q3763" s="14">
        <f>G3763*$G$11</f>
        <v>267.8</v>
      </c>
      <c r="R3763" s="14">
        <f>H3763*$H$11</f>
        <v>0</v>
      </c>
      <c r="S3763" s="14">
        <f>(N3763/100)*(I3763*$I$11)+(N3763/100)*(J3763*$J$11)</f>
        <v>47.699999999999996</v>
      </c>
      <c r="T3763" s="14">
        <f>(O3763/100)*(K3763*$K$11)</f>
        <v>0</v>
      </c>
      <c r="U3763" s="14">
        <f>(P3763/100)*(K3763*$K$11)+(P3763/100)*(L3763*$L$11)</f>
        <v>0</v>
      </c>
      <c r="V3763" s="14">
        <f>(Q3763/100)*(L3763*$L$11)</f>
        <v>172.73099999999999</v>
      </c>
      <c r="W3763" s="14">
        <f>(R3763/100)*(K3763*$K$11)+(R3763/100)*(L3763*$L$11)</f>
        <v>0</v>
      </c>
      <c r="X3763" s="14">
        <f t="shared" si="1179"/>
        <v>111.29999999999998</v>
      </c>
      <c r="Y3763" s="14">
        <f t="shared" si="1180"/>
        <v>0</v>
      </c>
      <c r="Z3763" s="14">
        <f t="shared" si="1181"/>
        <v>0</v>
      </c>
      <c r="AA3763" s="14">
        <f t="shared" si="1182"/>
        <v>440.53100000000001</v>
      </c>
      <c r="AB3763" s="14">
        <f t="shared" si="1184"/>
        <v>0</v>
      </c>
      <c r="AC3763" s="15">
        <f t="shared" si="1183"/>
        <v>551.79999999999995</v>
      </c>
      <c r="AD3763" s="48">
        <f>(ROUND(AC3763-AC3755,1)/AC3755)</f>
        <v>0.28834928788232544</v>
      </c>
      <c r="AE3763" s="113"/>
      <c r="AF3763" s="60"/>
    </row>
    <row r="3764" spans="1:32">
      <c r="A3764" s="99" t="s">
        <v>847</v>
      </c>
      <c r="B3764" s="93"/>
      <c r="C3764" s="21" t="s">
        <v>4</v>
      </c>
      <c r="D3764" s="12">
        <v>53</v>
      </c>
      <c r="E3764" s="12">
        <v>0</v>
      </c>
      <c r="F3764" s="12">
        <v>0</v>
      </c>
      <c r="G3764" s="12">
        <v>0</v>
      </c>
      <c r="H3764" s="12">
        <v>206</v>
      </c>
      <c r="I3764" s="13">
        <v>25</v>
      </c>
      <c r="J3764" s="13">
        <v>25</v>
      </c>
      <c r="K3764" s="13">
        <v>21.5</v>
      </c>
      <c r="L3764" s="13">
        <v>21.5</v>
      </c>
      <c r="M3764" s="13">
        <v>0</v>
      </c>
      <c r="N3764" s="14">
        <f>D3764*$D$12</f>
        <v>63.599999999999994</v>
      </c>
      <c r="O3764" s="14">
        <f>E3764*$E$12</f>
        <v>0</v>
      </c>
      <c r="P3764" s="14">
        <f>F3764*$F$12</f>
        <v>0</v>
      </c>
      <c r="Q3764" s="14">
        <f>G3764*$G$12</f>
        <v>0</v>
      </c>
      <c r="R3764" s="14">
        <f>H3764*$H$12</f>
        <v>267.8</v>
      </c>
      <c r="S3764" s="14">
        <f>(N3764/100)*(I3764*$I$12)+(N3764/100)*(J3764*$J$12)</f>
        <v>47.699999999999996</v>
      </c>
      <c r="T3764" s="14">
        <f>(O3764/100)*(K3764*$K$12)</f>
        <v>0</v>
      </c>
      <c r="U3764" s="14">
        <f>(P3764/100)*(K3764*$K$12)+(P3764/100)*(L3764*$L$12)</f>
        <v>0</v>
      </c>
      <c r="V3764" s="14">
        <f>(Q3764/100)*(L3764*$L$12)</f>
        <v>0</v>
      </c>
      <c r="W3764" s="14">
        <f>(R3764/100)*(K3764*$K$12)+(R3764/100)*(L3764*$L$12)</f>
        <v>172.73099999999999</v>
      </c>
      <c r="X3764" s="14">
        <f t="shared" si="1179"/>
        <v>111.29999999999998</v>
      </c>
      <c r="Y3764" s="14">
        <f t="shared" si="1180"/>
        <v>0</v>
      </c>
      <c r="Z3764" s="14">
        <f t="shared" si="1181"/>
        <v>0</v>
      </c>
      <c r="AA3764" s="14">
        <f t="shared" si="1182"/>
        <v>0</v>
      </c>
      <c r="AB3764" s="14">
        <f t="shared" si="1184"/>
        <v>440.53100000000001</v>
      </c>
      <c r="AC3764" s="15">
        <f t="shared" si="1183"/>
        <v>551.79999999999995</v>
      </c>
      <c r="AD3764" s="48">
        <f>(ROUND(AC3764-AC3755,1)/AC3755)</f>
        <v>0.28834928788232544</v>
      </c>
      <c r="AE3764" s="113"/>
      <c r="AF3764" s="60"/>
    </row>
    <row r="3765" spans="1:32">
      <c r="A3765" s="99" t="s">
        <v>848</v>
      </c>
      <c r="B3765" s="93"/>
      <c r="C3765" s="21" t="s">
        <v>328</v>
      </c>
      <c r="D3765" s="12">
        <v>106</v>
      </c>
      <c r="E3765" s="12">
        <v>0</v>
      </c>
      <c r="F3765" s="12">
        <v>100</v>
      </c>
      <c r="G3765" s="12">
        <v>0</v>
      </c>
      <c r="H3765" s="12">
        <v>0</v>
      </c>
      <c r="I3765" s="13">
        <v>25</v>
      </c>
      <c r="J3765" s="13">
        <v>25</v>
      </c>
      <c r="K3765" s="13">
        <v>0</v>
      </c>
      <c r="L3765" s="13">
        <v>0</v>
      </c>
      <c r="M3765" s="13">
        <v>44</v>
      </c>
      <c r="N3765" s="14">
        <f>D3765*$D$13</f>
        <v>137.80000000000001</v>
      </c>
      <c r="O3765" s="14">
        <f>E3765*$E$13</f>
        <v>0</v>
      </c>
      <c r="P3765" s="14">
        <f>F3765*$F$13</f>
        <v>130</v>
      </c>
      <c r="Q3765" s="14">
        <f>G3765*$G$13</f>
        <v>0</v>
      </c>
      <c r="R3765" s="14">
        <f>H3765*$H$13</f>
        <v>0</v>
      </c>
      <c r="S3765" s="14">
        <f>(N3765/100)*(I3765*$I$14)+(N3765/100)*(J3765*$J$14)+(N3765/100)*(M3765*$M$14)</f>
        <v>194.298</v>
      </c>
      <c r="T3765" s="14">
        <f>(O3765/100)*(K3765*$K$13)+(O3765/100)*(M3765*$M$13)</f>
        <v>0</v>
      </c>
      <c r="U3765" s="14">
        <f>(P3765/100)*(K3765*$K$13)+(P3765/100)*(L3765*$L$13)+(P3765/100)*(M3765*$M$13)</f>
        <v>85.8</v>
      </c>
      <c r="V3765" s="14">
        <f>(Q3765/100)*(L3765*$L$13)+(Q3765/100)*(M3765*$M$13)</f>
        <v>0</v>
      </c>
      <c r="W3765" s="14">
        <f>(R3765/100)*(K3765*$K$13)+(R3765/100)*(L3765*$L$13)+(R3765/100)*(M3765*$M$13)</f>
        <v>0</v>
      </c>
      <c r="X3765" s="14">
        <f t="shared" si="1179"/>
        <v>332.09800000000001</v>
      </c>
      <c r="Y3765" s="14">
        <f t="shared" si="1180"/>
        <v>0</v>
      </c>
      <c r="Z3765" s="14">
        <f t="shared" si="1181"/>
        <v>215.8</v>
      </c>
      <c r="AA3765" s="14">
        <f t="shared" si="1182"/>
        <v>0</v>
      </c>
      <c r="AB3765" s="14">
        <f t="shared" si="1184"/>
        <v>0</v>
      </c>
      <c r="AC3765" s="15">
        <f t="shared" si="1183"/>
        <v>547.9</v>
      </c>
      <c r="AD3765" s="48">
        <f>(ROUND(AC3765-AC3755,1)/AC3755)</f>
        <v>0.27924352089656779</v>
      </c>
      <c r="AE3765" s="113"/>
      <c r="AF3765" s="60"/>
    </row>
    <row r="3766" spans="1:32">
      <c r="A3766" s="99" t="s">
        <v>849</v>
      </c>
      <c r="B3766" s="93"/>
      <c r="C3766" s="21" t="s">
        <v>329</v>
      </c>
      <c r="D3766" s="12">
        <v>140</v>
      </c>
      <c r="E3766" s="12">
        <v>0</v>
      </c>
      <c r="F3766" s="12">
        <v>0</v>
      </c>
      <c r="G3766" s="12">
        <v>0</v>
      </c>
      <c r="H3766" s="12">
        <v>0</v>
      </c>
      <c r="I3766" s="13">
        <v>25</v>
      </c>
      <c r="J3766" s="13">
        <v>25</v>
      </c>
      <c r="K3766" s="13">
        <v>84</v>
      </c>
      <c r="L3766" s="13">
        <v>0</v>
      </c>
      <c r="M3766" s="13">
        <v>0</v>
      </c>
      <c r="N3766" s="14">
        <f>D3766*$D$14</f>
        <v>182</v>
      </c>
      <c r="O3766" s="14">
        <f>E3766*$E$14</f>
        <v>0</v>
      </c>
      <c r="P3766" s="14">
        <f>F3766*$F$14</f>
        <v>0</v>
      </c>
      <c r="Q3766" s="14">
        <f>G3766*$G$14</f>
        <v>0</v>
      </c>
      <c r="R3766" s="14">
        <f>H3766*$H$14</f>
        <v>0</v>
      </c>
      <c r="S3766" s="14">
        <f>(N3766/100)*(I3766*$I$14)+(N3766/100)*(J3766*$J$14)+(N3766/100)*(K3766*$K$14)</f>
        <v>365.82000000000005</v>
      </c>
      <c r="T3766" s="14">
        <f>(O3766/100)*(K3766*$K$14)</f>
        <v>0</v>
      </c>
      <c r="U3766" s="14">
        <f>(P3766/100)*(K3766*$K$14)+(P3766/100)*(L3766*$L$14)</f>
        <v>0</v>
      </c>
      <c r="V3766" s="14">
        <f>(Q3766/100)*(L3766*$L$14)</f>
        <v>0</v>
      </c>
      <c r="W3766" s="14">
        <f>(R3766/100)*(K3766*$L$14)+(R3766/100)*(L3766*$M$14)</f>
        <v>0</v>
      </c>
      <c r="X3766" s="14">
        <f t="shared" si="1179"/>
        <v>547.82000000000005</v>
      </c>
      <c r="Y3766" s="14">
        <f t="shared" si="1180"/>
        <v>0</v>
      </c>
      <c r="Z3766" s="14">
        <f t="shared" si="1181"/>
        <v>0</v>
      </c>
      <c r="AA3766" s="14">
        <f t="shared" si="1182"/>
        <v>0</v>
      </c>
      <c r="AB3766" s="14">
        <f t="shared" si="1184"/>
        <v>0</v>
      </c>
      <c r="AC3766" s="15">
        <f t="shared" si="1183"/>
        <v>547.79999999999995</v>
      </c>
      <c r="AD3766" s="48">
        <f>(ROUND(AC3766-AC3755,1)/AC3755)</f>
        <v>0.27901003969180482</v>
      </c>
      <c r="AE3766" s="113"/>
      <c r="AF3766" s="60"/>
    </row>
    <row r="3767" spans="1:32">
      <c r="A3767" s="99"/>
      <c r="B3767" s="93"/>
      <c r="C3767" s="21" t="s">
        <v>330</v>
      </c>
      <c r="D3767" s="12">
        <v>140</v>
      </c>
      <c r="E3767" s="12">
        <v>0</v>
      </c>
      <c r="F3767" s="12">
        <v>0</v>
      </c>
      <c r="G3767" s="12">
        <v>0</v>
      </c>
      <c r="H3767" s="12">
        <v>0</v>
      </c>
      <c r="I3767" s="13">
        <v>25</v>
      </c>
      <c r="J3767" s="13">
        <v>25</v>
      </c>
      <c r="K3767" s="13">
        <v>0</v>
      </c>
      <c r="L3767" s="13">
        <v>84</v>
      </c>
      <c r="M3767" s="13">
        <v>0</v>
      </c>
      <c r="N3767" s="14">
        <f>D3767*$D$15</f>
        <v>182</v>
      </c>
      <c r="O3767" s="14">
        <f>E3767*$E$15</f>
        <v>0</v>
      </c>
      <c r="P3767" s="14">
        <f>F3767*$F$15</f>
        <v>0</v>
      </c>
      <c r="Q3767" s="14">
        <f>G3767*$G$15</f>
        <v>0</v>
      </c>
      <c r="R3767" s="14">
        <f>H3767*$H$15</f>
        <v>0</v>
      </c>
      <c r="S3767" s="14">
        <f>(N3767/100)*(I3767*$I$15)+(N3767/100)*(J3767*$J$15)+(N3767/100)*(L3767*$L$15)</f>
        <v>365.82000000000005</v>
      </c>
      <c r="T3767" s="14">
        <f>(O3767/100)*(K3767*$K$15)</f>
        <v>0</v>
      </c>
      <c r="U3767" s="14">
        <f>(P3767/100)*(K3767*$K$15)+(P3767/100)*(L3767*$L$15)</f>
        <v>0</v>
      </c>
      <c r="V3767" s="14">
        <f>(Q3767/100)*(L3767*$L$15)</f>
        <v>0</v>
      </c>
      <c r="W3767" s="14">
        <f>(R3767/100)*(K3767*$K$15)+(R3767/100)*(L3767*$L$15)</f>
        <v>0</v>
      </c>
      <c r="X3767" s="14">
        <f t="shared" si="1179"/>
        <v>547.82000000000005</v>
      </c>
      <c r="Y3767" s="14">
        <f t="shared" si="1180"/>
        <v>0</v>
      </c>
      <c r="Z3767" s="14">
        <f t="shared" si="1181"/>
        <v>0</v>
      </c>
      <c r="AA3767" s="14">
        <f t="shared" si="1182"/>
        <v>0</v>
      </c>
      <c r="AB3767" s="14">
        <f t="shared" si="1184"/>
        <v>0</v>
      </c>
      <c r="AC3767" s="15">
        <f t="shared" si="1183"/>
        <v>547.79999999999995</v>
      </c>
      <c r="AD3767" s="48">
        <f>(ROUND(AC3767-AC3755,1)/AC3755)</f>
        <v>0.27901003969180482</v>
      </c>
      <c r="AE3767" s="113"/>
      <c r="AF3767" s="60"/>
    </row>
    <row r="3768" spans="1:32">
      <c r="A3768" s="99"/>
      <c r="B3768" s="93"/>
      <c r="C3768" s="21" t="s">
        <v>326</v>
      </c>
      <c r="D3768" s="12">
        <v>106</v>
      </c>
      <c r="E3768" s="12">
        <v>0</v>
      </c>
      <c r="F3768" s="12">
        <v>100</v>
      </c>
      <c r="G3768" s="12">
        <v>0</v>
      </c>
      <c r="H3768" s="12">
        <v>0</v>
      </c>
      <c r="I3768" s="13">
        <v>25</v>
      </c>
      <c r="J3768" s="13">
        <v>64</v>
      </c>
      <c r="K3768" s="13">
        <v>0</v>
      </c>
      <c r="L3768" s="13">
        <v>0</v>
      </c>
      <c r="M3768" s="13">
        <v>0</v>
      </c>
      <c r="N3768" s="14">
        <f>D3768*$D$16</f>
        <v>137.80000000000001</v>
      </c>
      <c r="O3768" s="14">
        <f>E3768*$E$16</f>
        <v>0</v>
      </c>
      <c r="P3768" s="14">
        <f>F3768*$F$16</f>
        <v>130</v>
      </c>
      <c r="Q3768" s="14">
        <f>G3768*$G$16</f>
        <v>0</v>
      </c>
      <c r="R3768" s="14">
        <f>H3768*$H$16</f>
        <v>0</v>
      </c>
      <c r="S3768" s="14">
        <f>(N3768/100)*(I3768*$I$16)+(N3768/100)*(J3768*$J$16)</f>
        <v>237.29160000000002</v>
      </c>
      <c r="T3768" s="14">
        <f>(O3768/100)*(K3768*$K$16)</f>
        <v>0</v>
      </c>
      <c r="U3768" s="14">
        <f>(P3768/100)*(K3768*$K$16)+(P3768/100)*(L3768*$L$16)</f>
        <v>0</v>
      </c>
      <c r="V3768" s="14">
        <f>(Q3768/100)*(L3768*$L$16)</f>
        <v>0</v>
      </c>
      <c r="W3768" s="14">
        <f>(R3768/100)*(K3768*$K$16)+(R3768/100)*(L3768*$L$16)</f>
        <v>0</v>
      </c>
      <c r="X3768" s="14">
        <f t="shared" si="1179"/>
        <v>375.09160000000003</v>
      </c>
      <c r="Y3768" s="14">
        <f t="shared" si="1180"/>
        <v>0</v>
      </c>
      <c r="Z3768" s="14">
        <f t="shared" si="1181"/>
        <v>130</v>
      </c>
      <c r="AA3768" s="14">
        <f t="shared" si="1182"/>
        <v>0</v>
      </c>
      <c r="AB3768" s="14">
        <f t="shared" si="1184"/>
        <v>0</v>
      </c>
      <c r="AC3768" s="15">
        <f t="shared" si="1183"/>
        <v>505.1</v>
      </c>
      <c r="AD3768" s="48">
        <f>(ROUND(AC3768-AC3755,1)/AC3755)</f>
        <v>0.17931356525799672</v>
      </c>
      <c r="AE3768" s="113"/>
      <c r="AF3768" s="60"/>
    </row>
    <row r="3769" spans="1:32">
      <c r="A3769" s="99"/>
      <c r="B3769" s="93"/>
      <c r="C3769" s="21" t="s">
        <v>327</v>
      </c>
      <c r="D3769" s="12">
        <v>106</v>
      </c>
      <c r="E3769" s="12">
        <v>0</v>
      </c>
      <c r="F3769" s="12">
        <v>100</v>
      </c>
      <c r="G3769" s="12">
        <v>0</v>
      </c>
      <c r="H3769" s="12">
        <v>0</v>
      </c>
      <c r="I3769" s="13">
        <v>64</v>
      </c>
      <c r="J3769" s="13">
        <v>25</v>
      </c>
      <c r="K3769" s="13">
        <v>0</v>
      </c>
      <c r="L3769" s="13">
        <v>0</v>
      </c>
      <c r="M3769" s="13">
        <v>0</v>
      </c>
      <c r="N3769" s="14">
        <f>D3769*$D$17</f>
        <v>137.80000000000001</v>
      </c>
      <c r="O3769" s="14">
        <f>E3769*$E$17</f>
        <v>0</v>
      </c>
      <c r="P3769" s="14">
        <f>F3769*$F$17</f>
        <v>130</v>
      </c>
      <c r="Q3769" s="14">
        <f>G3769*$G$17</f>
        <v>0</v>
      </c>
      <c r="R3769" s="14">
        <f>H3769*$H$17</f>
        <v>0</v>
      </c>
      <c r="S3769" s="14">
        <f>(N3769/100)*(I3769*$I$17)+(N3769/100)*(J3769*$J$17)</f>
        <v>237.29160000000002</v>
      </c>
      <c r="T3769" s="14">
        <f>(O3769/100)*(K3769*$K$17)</f>
        <v>0</v>
      </c>
      <c r="U3769" s="14">
        <f>(P3769/100)*(K3769*$K$17)+(P3769/100)*(L3769*$L$17)</f>
        <v>0</v>
      </c>
      <c r="V3769" s="14">
        <f>(Q3769/100)*(L3769*$L$17)</f>
        <v>0</v>
      </c>
      <c r="W3769" s="14">
        <f>(R3769/100)*(K3769*$K$17)+(R3769/100)*(L3769*$L$17)</f>
        <v>0</v>
      </c>
      <c r="X3769" s="14">
        <f t="shared" si="1179"/>
        <v>375.09160000000003</v>
      </c>
      <c r="Y3769" s="14">
        <f t="shared" si="1180"/>
        <v>0</v>
      </c>
      <c r="Z3769" s="14">
        <f t="shared" si="1181"/>
        <v>130</v>
      </c>
      <c r="AA3769" s="14">
        <f t="shared" si="1182"/>
        <v>0</v>
      </c>
      <c r="AB3769" s="14">
        <f t="shared" si="1184"/>
        <v>0</v>
      </c>
      <c r="AC3769" s="15">
        <f t="shared" si="1183"/>
        <v>505.1</v>
      </c>
      <c r="AD3769" s="48">
        <f>(ROUND(AC3769-AC3755,1)/AC3755)</f>
        <v>0.17931356525799672</v>
      </c>
      <c r="AE3769" s="113"/>
      <c r="AF3769" s="60"/>
    </row>
    <row r="3770" spans="1:32">
      <c r="A3770" s="107"/>
      <c r="B3770" s="156" t="s">
        <v>435</v>
      </c>
      <c r="C3770" s="156"/>
      <c r="D3770" s="156"/>
      <c r="E3770" s="156"/>
      <c r="F3770" s="156"/>
      <c r="G3770" s="156"/>
      <c r="H3770" s="156"/>
      <c r="I3770" s="156"/>
      <c r="J3770" s="156"/>
      <c r="K3770" s="156"/>
      <c r="L3770" s="156"/>
      <c r="M3770" s="156"/>
      <c r="N3770" s="156"/>
      <c r="O3770" s="156"/>
      <c r="P3770" s="156"/>
      <c r="Q3770" s="156"/>
      <c r="R3770" s="156"/>
      <c r="S3770" s="156"/>
      <c r="T3770" s="156"/>
      <c r="U3770" s="156"/>
      <c r="V3770" s="156"/>
      <c r="W3770" s="156"/>
      <c r="X3770" s="156"/>
      <c r="Y3770" s="156"/>
      <c r="Z3770" s="156"/>
      <c r="AA3770" s="156"/>
      <c r="AB3770" s="156"/>
      <c r="AC3770" s="18">
        <v>500</v>
      </c>
      <c r="AD3770" s="18"/>
      <c r="AE3770" s="113"/>
      <c r="AF3770" s="60"/>
    </row>
    <row r="3771" spans="1:32">
      <c r="A3771" s="106" t="s">
        <v>0</v>
      </c>
      <c r="B3771" s="87" t="s">
        <v>228</v>
      </c>
      <c r="C3771" s="21" t="s">
        <v>244</v>
      </c>
      <c r="D3771" s="12">
        <v>114</v>
      </c>
      <c r="E3771" s="12">
        <v>0</v>
      </c>
      <c r="F3771" s="12">
        <v>0</v>
      </c>
      <c r="G3771" s="12">
        <v>0</v>
      </c>
      <c r="H3771" s="12">
        <v>0</v>
      </c>
      <c r="I3771" s="13">
        <v>60</v>
      </c>
      <c r="J3771" s="13">
        <v>20</v>
      </c>
      <c r="K3771" s="13">
        <v>0</v>
      </c>
      <c r="L3771" s="13">
        <v>0</v>
      </c>
      <c r="M3771" s="13">
        <v>0</v>
      </c>
      <c r="N3771" s="14">
        <f>D3771*$D$3</f>
        <v>171</v>
      </c>
      <c r="O3771" s="14">
        <f>E3771*$E$3</f>
        <v>0</v>
      </c>
      <c r="P3771" s="14">
        <f>F3771*$F$3</f>
        <v>0</v>
      </c>
      <c r="Q3771" s="14">
        <f>G3771*$G$3</f>
        <v>0</v>
      </c>
      <c r="R3771" s="14">
        <f>H3771*$H$3</f>
        <v>0</v>
      </c>
      <c r="S3771" s="14">
        <f>(N3771/100)*(I3771*$I$3)+(N3771/100)*(J3771*$J$3)</f>
        <v>205.2</v>
      </c>
      <c r="T3771" s="14">
        <f>(O3771/100)*(K3771*$K$3)</f>
        <v>0</v>
      </c>
      <c r="U3771" s="14">
        <f>(P3771/100)*(K3771*$K$3)+(P3771/100)*(L3771*$L$3)</f>
        <v>0</v>
      </c>
      <c r="V3771" s="14">
        <f>(Q3771/100)*(L3771*$L$3)</f>
        <v>0</v>
      </c>
      <c r="W3771" s="14">
        <f>(R3771/100)*(K3771*$K$3)+(R3771/100)*(L3771*$L$3)</f>
        <v>0</v>
      </c>
      <c r="X3771" s="14">
        <f t="shared" ref="X3771:AB3773" si="1185">N3771+S3771</f>
        <v>376.2</v>
      </c>
      <c r="Y3771" s="14">
        <f t="shared" si="1185"/>
        <v>0</v>
      </c>
      <c r="Z3771" s="14">
        <f t="shared" si="1185"/>
        <v>0</v>
      </c>
      <c r="AA3771" s="14">
        <f t="shared" si="1185"/>
        <v>0</v>
      </c>
      <c r="AB3771" s="14">
        <f t="shared" si="1185"/>
        <v>0</v>
      </c>
      <c r="AC3771" s="15">
        <f>ROUND(X3771+Y3771+Z3771+AA3771+AB3771,1)</f>
        <v>376.2</v>
      </c>
      <c r="AD3771" s="48">
        <v>0</v>
      </c>
      <c r="AE3771" s="113"/>
      <c r="AF3771" s="60"/>
    </row>
    <row r="3772" spans="1:32">
      <c r="A3772" s="99" t="s">
        <v>815</v>
      </c>
      <c r="B3772" s="87">
        <v>14</v>
      </c>
      <c r="C3772" s="21" t="s">
        <v>325</v>
      </c>
      <c r="D3772" s="12">
        <v>114</v>
      </c>
      <c r="E3772" s="12">
        <v>0</v>
      </c>
      <c r="F3772" s="12">
        <v>0</v>
      </c>
      <c r="G3772" s="12">
        <v>0</v>
      </c>
      <c r="H3772" s="12">
        <v>0</v>
      </c>
      <c r="I3772" s="13">
        <v>75</v>
      </c>
      <c r="J3772" s="13">
        <v>35</v>
      </c>
      <c r="K3772" s="13">
        <v>0</v>
      </c>
      <c r="L3772" s="13">
        <v>0</v>
      </c>
      <c r="M3772" s="13">
        <v>0</v>
      </c>
      <c r="N3772" s="14">
        <f>D3772*$D$4</f>
        <v>148.20000000000002</v>
      </c>
      <c r="O3772" s="14">
        <f>E3772*$E$4</f>
        <v>0</v>
      </c>
      <c r="P3772" s="14">
        <f>F3772*$F$4</f>
        <v>0</v>
      </c>
      <c r="Q3772" s="14">
        <f>G3772*$G$4</f>
        <v>0</v>
      </c>
      <c r="R3772" s="14">
        <f>H3772*$H$4</f>
        <v>0</v>
      </c>
      <c r="S3772" s="14">
        <f>(N3772/100)*(I3772*$I$4)+(N3772/100)*(J3772*$J$4)</f>
        <v>293.43600000000004</v>
      </c>
      <c r="T3772" s="14">
        <f>(O3772/100)*(K3772*$K$4)</f>
        <v>0</v>
      </c>
      <c r="U3772" s="14">
        <f>(P3772/100)*(K3772*$K$4)+(P3772/100)*(L3772*$L$4)</f>
        <v>0</v>
      </c>
      <c r="V3772" s="14">
        <f>(Q3772/100)*(L3772*$L$4)</f>
        <v>0</v>
      </c>
      <c r="W3772" s="14">
        <f>(R3772/100)*(K3772*$K$4)+(R3772/100)*(L3772*$L$4)</f>
        <v>0</v>
      </c>
      <c r="X3772" s="14">
        <f t="shared" si="1185"/>
        <v>441.63600000000008</v>
      </c>
      <c r="Y3772" s="14">
        <f t="shared" si="1185"/>
        <v>0</v>
      </c>
      <c r="Z3772" s="14">
        <f t="shared" si="1185"/>
        <v>0</v>
      </c>
      <c r="AA3772" s="14">
        <f t="shared" si="1185"/>
        <v>0</v>
      </c>
      <c r="AB3772" s="14">
        <f t="shared" si="1185"/>
        <v>0</v>
      </c>
      <c r="AC3772" s="15">
        <f>ROUND(X3772+Y3772+Z3772+AA3772+AB3772,1)</f>
        <v>441.6</v>
      </c>
      <c r="AD3772" s="48">
        <f>(ROUND(AC3772-AC3771,1)/AC3771)</f>
        <v>0.17384370015948966</v>
      </c>
      <c r="AE3772" s="113"/>
      <c r="AF3772" s="60"/>
    </row>
    <row r="3773" spans="1:32">
      <c r="A3773" s="99" t="s">
        <v>816</v>
      </c>
      <c r="B3773" s="87">
        <v>20</v>
      </c>
      <c r="C3773" s="21" t="s">
        <v>850</v>
      </c>
      <c r="D3773" s="12">
        <v>114</v>
      </c>
      <c r="E3773" s="12">
        <v>0</v>
      </c>
      <c r="F3773" s="12">
        <v>0</v>
      </c>
      <c r="G3773" s="12">
        <v>0</v>
      </c>
      <c r="H3773" s="12">
        <v>0</v>
      </c>
      <c r="I3773" s="13">
        <v>60</v>
      </c>
      <c r="J3773" s="13">
        <v>20</v>
      </c>
      <c r="K3773" s="13">
        <v>0</v>
      </c>
      <c r="L3773" s="13">
        <v>0</v>
      </c>
      <c r="M3773" s="13">
        <v>0</v>
      </c>
      <c r="N3773" s="14">
        <f>D3773*$D$5</f>
        <v>159.6</v>
      </c>
      <c r="O3773" s="14">
        <f>E3773*$E$5</f>
        <v>0</v>
      </c>
      <c r="P3773" s="14">
        <f>F3773*$F$5</f>
        <v>0</v>
      </c>
      <c r="Q3773" s="14">
        <f>G3773*$G$5</f>
        <v>0</v>
      </c>
      <c r="R3773" s="14">
        <f>H3773*$H$5</f>
        <v>0</v>
      </c>
      <c r="S3773" s="14">
        <f>(N3773/100)*(I3773*$I$5)+(N3773/100)*(J3773*$J$5)</f>
        <v>191.51999999999998</v>
      </c>
      <c r="T3773" s="14">
        <f>(O3773/100)*(K3773*$K$5)</f>
        <v>0</v>
      </c>
      <c r="U3773" s="14">
        <f>(P3773/100)*(K3773*$K$5)+(P3773/100)*(L3773*$L$5)</f>
        <v>0</v>
      </c>
      <c r="V3773" s="14">
        <f>(Q3773/100)*(L3773*$L$5)</f>
        <v>0</v>
      </c>
      <c r="W3773" s="14">
        <f>(R3773/100)*(K3773*$K$5)+(R3773/100)*(L3773*$L$5)</f>
        <v>0</v>
      </c>
      <c r="X3773" s="14">
        <f t="shared" si="1185"/>
        <v>351.12</v>
      </c>
      <c r="Y3773" s="14">
        <f t="shared" si="1185"/>
        <v>0</v>
      </c>
      <c r="Z3773" s="14">
        <f t="shared" si="1185"/>
        <v>0</v>
      </c>
      <c r="AA3773" s="14">
        <f t="shared" si="1185"/>
        <v>0</v>
      </c>
      <c r="AB3773" s="14">
        <f t="shared" si="1185"/>
        <v>0</v>
      </c>
      <c r="AC3773" s="15">
        <f t="shared" ref="AC3773:AC3785" si="1186">ROUND(X3773+Y3773+Z3773+AA3773+AB3773,1)</f>
        <v>351.1</v>
      </c>
      <c r="AD3773" s="48">
        <f>(ROUND(AC3773-AC3771,1)/AC3771)</f>
        <v>-6.6719829877724623E-2</v>
      </c>
      <c r="AE3773" s="113" t="s">
        <v>814</v>
      </c>
      <c r="AF3773" s="60"/>
    </row>
    <row r="3774" spans="1:32">
      <c r="A3774" s="99" t="s">
        <v>817</v>
      </c>
      <c r="B3774" s="87">
        <v>0</v>
      </c>
      <c r="C3774" s="21" t="s">
        <v>338</v>
      </c>
      <c r="D3774" s="12">
        <v>114</v>
      </c>
      <c r="E3774" s="12">
        <v>0</v>
      </c>
      <c r="F3774" s="12">
        <v>0</v>
      </c>
      <c r="G3774" s="12">
        <v>0</v>
      </c>
      <c r="H3774" s="12">
        <v>0</v>
      </c>
      <c r="I3774" s="13">
        <v>60</v>
      </c>
      <c r="J3774" s="13">
        <v>20</v>
      </c>
      <c r="K3774" s="13">
        <v>0</v>
      </c>
      <c r="L3774" s="13">
        <v>0</v>
      </c>
      <c r="M3774" s="13">
        <v>0</v>
      </c>
      <c r="N3774" s="14">
        <f>D3774*$D$6</f>
        <v>159.6</v>
      </c>
      <c r="O3774" s="14">
        <f>E3774*$E$6</f>
        <v>0</v>
      </c>
      <c r="P3774" s="14">
        <f>F3774*$F$6</f>
        <v>0</v>
      </c>
      <c r="Q3774" s="14">
        <f>G3774*$G$6</f>
        <v>0</v>
      </c>
      <c r="R3774" s="14">
        <f>H3774*$H$6</f>
        <v>0</v>
      </c>
      <c r="S3774" s="14">
        <f>(N3774/100)*(I3774*$I$6)+(N3774/100)*(J3774*$J$6)</f>
        <v>191.51999999999998</v>
      </c>
      <c r="T3774" s="14">
        <f>(O3774/100)*(K3774*$K$6)</f>
        <v>0</v>
      </c>
      <c r="U3774" s="14">
        <f>(P3774/100)*(K3774*$K$6)+(P3774/100)*(L3774*$L$6)</f>
        <v>0</v>
      </c>
      <c r="V3774" s="14">
        <f>(Q3774/100)*(L3774*$L$6)</f>
        <v>0</v>
      </c>
      <c r="W3774" s="14">
        <f>(R3774/100)*(K3774*$K$6)+(R3774/100)*(L3774*$L$6)</f>
        <v>0</v>
      </c>
      <c r="X3774" s="14">
        <f t="shared" ref="X3774:X3785" si="1187">N3774+S3774</f>
        <v>351.12</v>
      </c>
      <c r="Y3774" s="14">
        <f t="shared" ref="Y3774:Y3785" si="1188">O3774+T3774</f>
        <v>0</v>
      </c>
      <c r="Z3774" s="14">
        <f t="shared" ref="Z3774:Z3785" si="1189">P3774+U3774</f>
        <v>0</v>
      </c>
      <c r="AA3774" s="14">
        <f t="shared" ref="AA3774:AA3785" si="1190">Q3774+V3774</f>
        <v>0</v>
      </c>
      <c r="AB3774" s="14">
        <f t="shared" ref="AB3774:AB3802" si="1191">R3774+W3774</f>
        <v>0</v>
      </c>
      <c r="AC3774" s="15">
        <f t="shared" si="1186"/>
        <v>351.1</v>
      </c>
      <c r="AD3774" s="48">
        <f>(ROUND(AC3774-AC3771,1)/AC3771)</f>
        <v>-6.6719829877724623E-2</v>
      </c>
      <c r="AE3774" s="113"/>
      <c r="AF3774" s="60"/>
    </row>
    <row r="3775" spans="1:32">
      <c r="A3775" s="99" t="s">
        <v>818</v>
      </c>
      <c r="B3775" s="87">
        <v>0</v>
      </c>
      <c r="C3775" s="21" t="s">
        <v>339</v>
      </c>
      <c r="D3775" s="12">
        <v>114</v>
      </c>
      <c r="E3775" s="12">
        <v>0</v>
      </c>
      <c r="F3775" s="12">
        <v>0</v>
      </c>
      <c r="G3775" s="12">
        <v>0</v>
      </c>
      <c r="H3775" s="12">
        <v>0</v>
      </c>
      <c r="I3775" s="13">
        <v>60</v>
      </c>
      <c r="J3775" s="13">
        <v>20</v>
      </c>
      <c r="K3775" s="13">
        <v>0</v>
      </c>
      <c r="L3775" s="13">
        <v>0</v>
      </c>
      <c r="M3775" s="13">
        <v>0</v>
      </c>
      <c r="N3775" s="14">
        <f>D3775*$D$7</f>
        <v>159.6</v>
      </c>
      <c r="O3775" s="14">
        <f>E3775*$E$7</f>
        <v>0</v>
      </c>
      <c r="P3775" s="14">
        <f>F3775*$F$7</f>
        <v>0</v>
      </c>
      <c r="Q3775" s="14">
        <f>G3775*$G$7</f>
        <v>0</v>
      </c>
      <c r="R3775" s="14">
        <f>H3775*$H$7</f>
        <v>0</v>
      </c>
      <c r="S3775" s="14">
        <f>(N3775/100)*(I3775*$I$7)+(N3775/100)*(J3775*$J$7)</f>
        <v>191.51999999999998</v>
      </c>
      <c r="T3775" s="14">
        <f>(O3775/100)*(K3775*$K$7)</f>
        <v>0</v>
      </c>
      <c r="U3775" s="14">
        <f>(P3775/100)*(K3775*$K$7)+(P3775/100)*(L3775*$L$7)</f>
        <v>0</v>
      </c>
      <c r="V3775" s="14">
        <f>(Q3775/100)*(L3775*$L$7)</f>
        <v>0</v>
      </c>
      <c r="W3775" s="14">
        <f>(R3775/100)*(K3775*$K$7)+(R3775/100)*(L3775*$L$7)</f>
        <v>0</v>
      </c>
      <c r="X3775" s="14">
        <f t="shared" si="1187"/>
        <v>351.12</v>
      </c>
      <c r="Y3775" s="14">
        <f t="shared" si="1188"/>
        <v>0</v>
      </c>
      <c r="Z3775" s="14">
        <f t="shared" si="1189"/>
        <v>0</v>
      </c>
      <c r="AA3775" s="14">
        <f t="shared" si="1190"/>
        <v>0</v>
      </c>
      <c r="AB3775" s="14">
        <f t="shared" si="1191"/>
        <v>0</v>
      </c>
      <c r="AC3775" s="15">
        <f t="shared" si="1186"/>
        <v>351.1</v>
      </c>
      <c r="AD3775" s="48">
        <f>(ROUND(AC3775-AC3771,1)/AC3771)</f>
        <v>-6.6719829877724623E-2</v>
      </c>
      <c r="AE3775" s="113"/>
      <c r="AF3775" s="60"/>
    </row>
    <row r="3776" spans="1:32">
      <c r="A3776" s="99" t="s">
        <v>667</v>
      </c>
      <c r="B3776" s="87"/>
      <c r="C3776" s="21" t="s">
        <v>340</v>
      </c>
      <c r="D3776" s="12">
        <v>114</v>
      </c>
      <c r="E3776" s="12">
        <v>0</v>
      </c>
      <c r="F3776" s="12">
        <v>0</v>
      </c>
      <c r="G3776" s="12">
        <v>0</v>
      </c>
      <c r="H3776" s="12">
        <v>0</v>
      </c>
      <c r="I3776" s="13">
        <v>60</v>
      </c>
      <c r="J3776" s="13">
        <v>20</v>
      </c>
      <c r="K3776" s="13">
        <v>0</v>
      </c>
      <c r="L3776" s="13">
        <v>0</v>
      </c>
      <c r="M3776" s="13">
        <v>0</v>
      </c>
      <c r="N3776" s="14">
        <f>D3776*$D$8</f>
        <v>159.6</v>
      </c>
      <c r="O3776" s="14">
        <f>E3776*$E$8</f>
        <v>0</v>
      </c>
      <c r="P3776" s="14">
        <f>F3776*$F$8</f>
        <v>0</v>
      </c>
      <c r="Q3776" s="14">
        <f>G3776*$G$8</f>
        <v>0</v>
      </c>
      <c r="R3776" s="14">
        <f>H3776*$H$8</f>
        <v>0</v>
      </c>
      <c r="S3776" s="14">
        <f>(N3776/100)*(I3776*$I$8)+(N3776/100)*(J3776*$J$8)</f>
        <v>191.51999999999998</v>
      </c>
      <c r="T3776" s="14">
        <f>(O3776/100)*(K3776*$K$8)</f>
        <v>0</v>
      </c>
      <c r="U3776" s="14">
        <f>(P3776/100)*(K3776*$K$8)+(P3776/100)*(L3776*$L$8)</f>
        <v>0</v>
      </c>
      <c r="V3776" s="14">
        <f>(Q3776/100)*(L3776*$L$8)</f>
        <v>0</v>
      </c>
      <c r="W3776" s="14">
        <f>(R3776/100)*(K3776*$K$8)+(R3776/100)*(L3776*$L$8)</f>
        <v>0</v>
      </c>
      <c r="X3776" s="14">
        <f t="shared" si="1187"/>
        <v>351.12</v>
      </c>
      <c r="Y3776" s="14">
        <f t="shared" si="1188"/>
        <v>0</v>
      </c>
      <c r="Z3776" s="14">
        <f t="shared" si="1189"/>
        <v>0</v>
      </c>
      <c r="AA3776" s="14">
        <f t="shared" si="1190"/>
        <v>0</v>
      </c>
      <c r="AB3776" s="14">
        <f t="shared" si="1191"/>
        <v>0</v>
      </c>
      <c r="AC3776" s="15">
        <f t="shared" si="1186"/>
        <v>351.1</v>
      </c>
      <c r="AD3776" s="48">
        <f>(ROUND(AC3776-AC3771,1)/AC3771)</f>
        <v>-6.6719829877724623E-2</v>
      </c>
      <c r="AE3776" s="113"/>
      <c r="AF3776" s="60"/>
    </row>
    <row r="3777" spans="1:32">
      <c r="A3777" s="99" t="s">
        <v>606</v>
      </c>
      <c r="B3777" s="87"/>
      <c r="C3777" s="21" t="s">
        <v>1</v>
      </c>
      <c r="D3777" s="12">
        <v>57</v>
      </c>
      <c r="E3777" s="12">
        <v>114</v>
      </c>
      <c r="F3777" s="12">
        <v>0</v>
      </c>
      <c r="G3777" s="12">
        <v>0</v>
      </c>
      <c r="H3777" s="12">
        <v>0</v>
      </c>
      <c r="I3777" s="13">
        <v>60</v>
      </c>
      <c r="J3777" s="13">
        <v>20</v>
      </c>
      <c r="K3777" s="13">
        <v>85</v>
      </c>
      <c r="L3777" s="13">
        <v>0</v>
      </c>
      <c r="M3777" s="13">
        <v>0</v>
      </c>
      <c r="N3777" s="14">
        <f>D3777*$D$9</f>
        <v>68.399999999999991</v>
      </c>
      <c r="O3777" s="14">
        <f>E3777*$E$9</f>
        <v>148.20000000000002</v>
      </c>
      <c r="P3777" s="14">
        <f>F3777*$F$9</f>
        <v>0</v>
      </c>
      <c r="Q3777" s="14">
        <f>G3777*$G$9</f>
        <v>0</v>
      </c>
      <c r="R3777" s="14">
        <f>H3777*$H$9</f>
        <v>0</v>
      </c>
      <c r="S3777" s="14">
        <f>(N3777/100)*(I3777*$I$9)+(N3777/100)*(J3777*$J$9)</f>
        <v>82.08</v>
      </c>
      <c r="T3777" s="14">
        <f>(O3777/100)*(K3777*$K$9)</f>
        <v>188.95500000000001</v>
      </c>
      <c r="U3777" s="14">
        <f>(P3777/100)*(K3777*$K$9)+(P3777/100)*(L3777*$L$9)</f>
        <v>0</v>
      </c>
      <c r="V3777" s="14">
        <f>(Q3777/100)*(L3777*$L$9)</f>
        <v>0</v>
      </c>
      <c r="W3777" s="14">
        <f>(R3777/100)*(K3777*$K$9)+(R3777/100)*(L3777*$L$9)</f>
        <v>0</v>
      </c>
      <c r="X3777" s="14">
        <f t="shared" si="1187"/>
        <v>150.47999999999999</v>
      </c>
      <c r="Y3777" s="14">
        <f t="shared" si="1188"/>
        <v>337.15500000000003</v>
      </c>
      <c r="Z3777" s="14">
        <f t="shared" si="1189"/>
        <v>0</v>
      </c>
      <c r="AA3777" s="14">
        <f t="shared" si="1190"/>
        <v>0</v>
      </c>
      <c r="AB3777" s="14">
        <f t="shared" si="1191"/>
        <v>0</v>
      </c>
      <c r="AC3777" s="15">
        <f t="shared" si="1186"/>
        <v>487.6</v>
      </c>
      <c r="AD3777" s="48">
        <f>(ROUND(AC3777-AC3771,1)/AC3771)</f>
        <v>0.29611908559276984</v>
      </c>
      <c r="AE3777" s="113"/>
      <c r="AF3777" s="60"/>
    </row>
    <row r="3778" spans="1:32">
      <c r="A3778" s="99" t="s">
        <v>845</v>
      </c>
      <c r="B3778" s="87"/>
      <c r="C3778" s="21" t="s">
        <v>2</v>
      </c>
      <c r="D3778" s="12">
        <v>57</v>
      </c>
      <c r="E3778" s="12">
        <v>0</v>
      </c>
      <c r="F3778" s="12">
        <v>114</v>
      </c>
      <c r="G3778" s="12">
        <v>0</v>
      </c>
      <c r="H3778" s="12">
        <v>0</v>
      </c>
      <c r="I3778" s="13">
        <v>60</v>
      </c>
      <c r="J3778" s="13">
        <v>20</v>
      </c>
      <c r="K3778" s="13">
        <v>42.5</v>
      </c>
      <c r="L3778" s="13">
        <v>42.5</v>
      </c>
      <c r="M3778" s="13">
        <v>0</v>
      </c>
      <c r="N3778" s="14">
        <f>D3778*$D$10</f>
        <v>68.399999999999991</v>
      </c>
      <c r="O3778" s="14">
        <f>E3778*$E$10</f>
        <v>0</v>
      </c>
      <c r="P3778" s="14">
        <f>F3778*$F$10</f>
        <v>148.20000000000002</v>
      </c>
      <c r="Q3778" s="14">
        <f>G3778*$G$10</f>
        <v>0</v>
      </c>
      <c r="R3778" s="14">
        <f>H3778*$H$10</f>
        <v>0</v>
      </c>
      <c r="S3778" s="14">
        <f>(N3778/100)*(I3778*$I$10)+(N3778/100)*(J3778*$J$10)</f>
        <v>82.08</v>
      </c>
      <c r="T3778" s="14">
        <f>(O3778/100)*(K3778*$J$10)</f>
        <v>0</v>
      </c>
      <c r="U3778" s="14">
        <f>(P3778/100)*(K3778*$K$10)+(P3778/100)*(L3778*$L$10)</f>
        <v>188.95500000000001</v>
      </c>
      <c r="V3778" s="14">
        <f>(Q3778/100)*(L3778*$L$10)</f>
        <v>0</v>
      </c>
      <c r="W3778" s="14">
        <f>(R3778/100)*(K3778*$K$10)+(R3778/100)*(L3778*$L$10)</f>
        <v>0</v>
      </c>
      <c r="X3778" s="14">
        <f t="shared" si="1187"/>
        <v>150.47999999999999</v>
      </c>
      <c r="Y3778" s="14">
        <f t="shared" si="1188"/>
        <v>0</v>
      </c>
      <c r="Z3778" s="14">
        <f t="shared" si="1189"/>
        <v>337.15500000000003</v>
      </c>
      <c r="AA3778" s="14">
        <f t="shared" si="1190"/>
        <v>0</v>
      </c>
      <c r="AB3778" s="14">
        <f t="shared" si="1191"/>
        <v>0</v>
      </c>
      <c r="AC3778" s="15">
        <f t="shared" si="1186"/>
        <v>487.6</v>
      </c>
      <c r="AD3778" s="48">
        <f>(ROUND(AC3778-AC3771,1)/AC3771)</f>
        <v>0.29611908559276984</v>
      </c>
      <c r="AE3778" s="113"/>
      <c r="AF3778" s="60"/>
    </row>
    <row r="3779" spans="1:32">
      <c r="A3779" s="99" t="s">
        <v>846</v>
      </c>
      <c r="B3779" s="87"/>
      <c r="C3779" s="21" t="s">
        <v>3</v>
      </c>
      <c r="D3779" s="12">
        <v>57</v>
      </c>
      <c r="E3779" s="12">
        <v>0</v>
      </c>
      <c r="F3779" s="12">
        <v>0</v>
      </c>
      <c r="G3779" s="12">
        <v>114</v>
      </c>
      <c r="H3779" s="12">
        <v>0</v>
      </c>
      <c r="I3779" s="13">
        <v>60</v>
      </c>
      <c r="J3779" s="13">
        <v>20</v>
      </c>
      <c r="K3779" s="13">
        <v>0</v>
      </c>
      <c r="L3779" s="13">
        <v>85</v>
      </c>
      <c r="M3779" s="13">
        <v>0</v>
      </c>
      <c r="N3779" s="14">
        <f>D3779*$D$11</f>
        <v>68.399999999999991</v>
      </c>
      <c r="O3779" s="14">
        <f>E3779*$E$11</f>
        <v>0</v>
      </c>
      <c r="P3779" s="14">
        <f>F3779*$F$11</f>
        <v>0</v>
      </c>
      <c r="Q3779" s="14">
        <f>G3779*$G$11</f>
        <v>148.20000000000002</v>
      </c>
      <c r="R3779" s="14">
        <f>H3779*$H$11</f>
        <v>0</v>
      </c>
      <c r="S3779" s="14">
        <f>(N3779/100)*(I3779*$I$11)+(N3779/100)*(J3779*$J$11)</f>
        <v>82.08</v>
      </c>
      <c r="T3779" s="14">
        <f>(O3779/100)*(K3779*$K$11)</f>
        <v>0</v>
      </c>
      <c r="U3779" s="14">
        <f>(P3779/100)*(K3779*$K$11)+(P3779/100)*(L3779*$L$11)</f>
        <v>0</v>
      </c>
      <c r="V3779" s="14">
        <f>(Q3779/100)*(L3779*$L$11)</f>
        <v>188.95500000000001</v>
      </c>
      <c r="W3779" s="14">
        <f>(R3779/100)*(K3779*$K$11)+(R3779/100)*(L3779*$L$11)</f>
        <v>0</v>
      </c>
      <c r="X3779" s="14">
        <f t="shared" si="1187"/>
        <v>150.47999999999999</v>
      </c>
      <c r="Y3779" s="14">
        <f t="shared" si="1188"/>
        <v>0</v>
      </c>
      <c r="Z3779" s="14">
        <f t="shared" si="1189"/>
        <v>0</v>
      </c>
      <c r="AA3779" s="14">
        <f t="shared" si="1190"/>
        <v>337.15500000000003</v>
      </c>
      <c r="AB3779" s="14">
        <f t="shared" si="1191"/>
        <v>0</v>
      </c>
      <c r="AC3779" s="15">
        <f t="shared" si="1186"/>
        <v>487.6</v>
      </c>
      <c r="AD3779" s="48">
        <f>(ROUND(AC3779-AC3771,1)/AC3771)</f>
        <v>0.29611908559276984</v>
      </c>
      <c r="AE3779" s="113"/>
      <c r="AF3779" s="60"/>
    </row>
    <row r="3780" spans="1:32">
      <c r="A3780" s="99" t="s">
        <v>847</v>
      </c>
      <c r="B3780" s="87"/>
      <c r="C3780" s="21" t="s">
        <v>4</v>
      </c>
      <c r="D3780" s="12">
        <v>57</v>
      </c>
      <c r="E3780" s="12">
        <v>0</v>
      </c>
      <c r="F3780" s="12">
        <v>0</v>
      </c>
      <c r="G3780" s="12">
        <v>0</v>
      </c>
      <c r="H3780" s="12">
        <v>114</v>
      </c>
      <c r="I3780" s="13">
        <v>60</v>
      </c>
      <c r="J3780" s="13">
        <v>20</v>
      </c>
      <c r="K3780" s="13">
        <v>42.5</v>
      </c>
      <c r="L3780" s="13">
        <v>42.5</v>
      </c>
      <c r="M3780" s="13">
        <v>0</v>
      </c>
      <c r="N3780" s="14">
        <f>D3780*$D$12</f>
        <v>68.399999999999991</v>
      </c>
      <c r="O3780" s="14">
        <f>E3780*$E$12</f>
        <v>0</v>
      </c>
      <c r="P3780" s="14">
        <f>F3780*$F$12</f>
        <v>0</v>
      </c>
      <c r="Q3780" s="14">
        <f>G3780*$G$12</f>
        <v>0</v>
      </c>
      <c r="R3780" s="14">
        <f>H3780*$H$12</f>
        <v>148.20000000000002</v>
      </c>
      <c r="S3780" s="14">
        <f>(N3780/100)*(I3780*$I$12)+(N3780/100)*(J3780*$J$12)</f>
        <v>82.08</v>
      </c>
      <c r="T3780" s="14">
        <f>(O3780/100)*(K3780*$K$12)</f>
        <v>0</v>
      </c>
      <c r="U3780" s="14">
        <f>(P3780/100)*(K3780*$K$12)+(P3780/100)*(L3780*$L$12)</f>
        <v>0</v>
      </c>
      <c r="V3780" s="14">
        <f>(Q3780/100)*(L3780*$L$12)</f>
        <v>0</v>
      </c>
      <c r="W3780" s="14">
        <f>(R3780/100)*(K3780*$K$12)+(R3780/100)*(L3780*$L$12)</f>
        <v>188.95500000000001</v>
      </c>
      <c r="X3780" s="14">
        <f t="shared" si="1187"/>
        <v>150.47999999999999</v>
      </c>
      <c r="Y3780" s="14">
        <f t="shared" si="1188"/>
        <v>0</v>
      </c>
      <c r="Z3780" s="14">
        <f t="shared" si="1189"/>
        <v>0</v>
      </c>
      <c r="AA3780" s="14">
        <f t="shared" si="1190"/>
        <v>0</v>
      </c>
      <c r="AB3780" s="14">
        <f t="shared" si="1191"/>
        <v>337.15500000000003</v>
      </c>
      <c r="AC3780" s="15">
        <f t="shared" si="1186"/>
        <v>487.6</v>
      </c>
      <c r="AD3780" s="48">
        <f>(ROUND(AC3780-AC3771,1)/AC3771)</f>
        <v>0.29611908559276984</v>
      </c>
      <c r="AE3780" s="113"/>
      <c r="AF3780" s="60"/>
    </row>
    <row r="3781" spans="1:32">
      <c r="A3781" s="99" t="s">
        <v>848</v>
      </c>
      <c r="B3781" s="87"/>
      <c r="C3781" s="21" t="s">
        <v>328</v>
      </c>
      <c r="D3781" s="12">
        <v>114</v>
      </c>
      <c r="E3781" s="12">
        <v>0</v>
      </c>
      <c r="F3781" s="12">
        <v>0</v>
      </c>
      <c r="G3781" s="12">
        <v>0</v>
      </c>
      <c r="H3781" s="12">
        <v>0</v>
      </c>
      <c r="I3781" s="13">
        <v>60</v>
      </c>
      <c r="J3781" s="13">
        <v>20</v>
      </c>
      <c r="K3781" s="13">
        <v>0</v>
      </c>
      <c r="L3781" s="13">
        <v>0</v>
      </c>
      <c r="M3781" s="13">
        <v>70</v>
      </c>
      <c r="N3781" s="14">
        <f>D3781*$D$13</f>
        <v>148.20000000000002</v>
      </c>
      <c r="O3781" s="14">
        <f>E3781*$E$13</f>
        <v>0</v>
      </c>
      <c r="P3781" s="14">
        <f>F3781*$F$13</f>
        <v>0</v>
      </c>
      <c r="Q3781" s="14">
        <f>G3781*$G$13</f>
        <v>0</v>
      </c>
      <c r="R3781" s="14">
        <f>H3781*$H$13</f>
        <v>0</v>
      </c>
      <c r="S3781" s="14">
        <f>(N3781/100)*(I3781*$I$14)+(N3781/100)*(J3781*$J$14)+(N3781/100)*(M3781*$M$14)</f>
        <v>333.45000000000005</v>
      </c>
      <c r="T3781" s="14">
        <f>(O3781/100)*(K3781*$K$13)+(O3781/100)*(M3781*$M$13)</f>
        <v>0</v>
      </c>
      <c r="U3781" s="14">
        <f>(P3781/100)*(K3781*$K$13)+(P3781/100)*(L3781*$L$13)+(P3781/100)*(M3781*$M$13)</f>
        <v>0</v>
      </c>
      <c r="V3781" s="14">
        <f>(Q3781/100)*(L3781*$L$13)+(Q3781/100)*(M3781*$M$13)</f>
        <v>0</v>
      </c>
      <c r="W3781" s="14">
        <f>(R3781/100)*(K3781*$K$13)+(R3781/100)*(L3781*$L$13)+(R3781/100)*(M3781*$M$13)</f>
        <v>0</v>
      </c>
      <c r="X3781" s="14">
        <f t="shared" si="1187"/>
        <v>481.65000000000009</v>
      </c>
      <c r="Y3781" s="14">
        <f t="shared" si="1188"/>
        <v>0</v>
      </c>
      <c r="Z3781" s="14">
        <f t="shared" si="1189"/>
        <v>0</v>
      </c>
      <c r="AA3781" s="14">
        <f t="shared" si="1190"/>
        <v>0</v>
      </c>
      <c r="AB3781" s="14">
        <f t="shared" si="1191"/>
        <v>0</v>
      </c>
      <c r="AC3781" s="15">
        <f t="shared" si="1186"/>
        <v>481.7</v>
      </c>
      <c r="AD3781" s="48">
        <f>(ROUND(AC3781-AC3771,1)/AC3771)</f>
        <v>0.28043593833067521</v>
      </c>
      <c r="AE3781" s="113"/>
      <c r="AF3781" s="60"/>
    </row>
    <row r="3782" spans="1:32">
      <c r="A3782" s="99" t="s">
        <v>849</v>
      </c>
      <c r="B3782" s="87"/>
      <c r="C3782" s="21" t="s">
        <v>329</v>
      </c>
      <c r="D3782" s="12">
        <v>114</v>
      </c>
      <c r="E3782" s="12">
        <v>0</v>
      </c>
      <c r="F3782" s="12">
        <v>0</v>
      </c>
      <c r="G3782" s="12">
        <v>0</v>
      </c>
      <c r="H3782" s="12">
        <v>0</v>
      </c>
      <c r="I3782" s="13">
        <v>60</v>
      </c>
      <c r="J3782" s="13">
        <v>20</v>
      </c>
      <c r="K3782" s="13">
        <v>70</v>
      </c>
      <c r="L3782" s="13">
        <v>0</v>
      </c>
      <c r="M3782" s="13">
        <v>0</v>
      </c>
      <c r="N3782" s="14">
        <f>D3782*$D$14</f>
        <v>148.20000000000002</v>
      </c>
      <c r="O3782" s="14">
        <f>E3782*$E$14</f>
        <v>0</v>
      </c>
      <c r="P3782" s="14">
        <f>F3782*$F$14</f>
        <v>0</v>
      </c>
      <c r="Q3782" s="14">
        <f>G3782*$G$14</f>
        <v>0</v>
      </c>
      <c r="R3782" s="14">
        <f>H3782*$H$14</f>
        <v>0</v>
      </c>
      <c r="S3782" s="14">
        <f>(N3782/100)*(I3782*$I$14)+(N3782/100)*(J3782*$J$14)+(N3782/100)*(K3782*$K$14)</f>
        <v>333.45000000000005</v>
      </c>
      <c r="T3782" s="14">
        <f>(O3782/100)*(K3782*$K$14)</f>
        <v>0</v>
      </c>
      <c r="U3782" s="14">
        <f>(P3782/100)*(K3782*$K$14)+(P3782/100)*(L3782*$L$14)</f>
        <v>0</v>
      </c>
      <c r="V3782" s="14">
        <f>(Q3782/100)*(L3782*$L$14)</f>
        <v>0</v>
      </c>
      <c r="W3782" s="14">
        <f>(R3782/100)*(K3782*$L$14)+(R3782/100)*(L3782*$M$14)</f>
        <v>0</v>
      </c>
      <c r="X3782" s="14">
        <f t="shared" si="1187"/>
        <v>481.65000000000009</v>
      </c>
      <c r="Y3782" s="14">
        <f t="shared" si="1188"/>
        <v>0</v>
      </c>
      <c r="Z3782" s="14">
        <f t="shared" si="1189"/>
        <v>0</v>
      </c>
      <c r="AA3782" s="14">
        <f t="shared" si="1190"/>
        <v>0</v>
      </c>
      <c r="AB3782" s="14">
        <f t="shared" si="1191"/>
        <v>0</v>
      </c>
      <c r="AC3782" s="15">
        <f t="shared" si="1186"/>
        <v>481.7</v>
      </c>
      <c r="AD3782" s="48">
        <f>(ROUND(AC3782-AC3771,1)/AC3771)</f>
        <v>0.28043593833067521</v>
      </c>
      <c r="AE3782" s="113"/>
      <c r="AF3782" s="60"/>
    </row>
    <row r="3783" spans="1:32">
      <c r="A3783" s="99"/>
      <c r="B3783" s="87"/>
      <c r="C3783" s="21" t="s">
        <v>330</v>
      </c>
      <c r="D3783" s="12">
        <v>114</v>
      </c>
      <c r="E3783" s="12">
        <v>0</v>
      </c>
      <c r="F3783" s="12">
        <v>0</v>
      </c>
      <c r="G3783" s="12">
        <v>0</v>
      </c>
      <c r="H3783" s="12">
        <v>0</v>
      </c>
      <c r="I3783" s="13">
        <v>60</v>
      </c>
      <c r="J3783" s="13">
        <v>20</v>
      </c>
      <c r="K3783" s="13">
        <v>0</v>
      </c>
      <c r="L3783" s="13">
        <v>70</v>
      </c>
      <c r="M3783" s="13">
        <v>0</v>
      </c>
      <c r="N3783" s="14">
        <f>D3783*$D$15</f>
        <v>148.20000000000002</v>
      </c>
      <c r="O3783" s="14">
        <f>E3783*$E$15</f>
        <v>0</v>
      </c>
      <c r="P3783" s="14">
        <f>F3783*$F$15</f>
        <v>0</v>
      </c>
      <c r="Q3783" s="14">
        <f>G3783*$G$15</f>
        <v>0</v>
      </c>
      <c r="R3783" s="14">
        <f>H3783*$H$15</f>
        <v>0</v>
      </c>
      <c r="S3783" s="14">
        <f>(N3783/100)*(I3783*$I$15)+(N3783/100)*(J3783*$J$15)+(N3783/100)*(L3783*$L$15)</f>
        <v>333.45000000000005</v>
      </c>
      <c r="T3783" s="14">
        <f>(O3783/100)*(K3783*$K$15)</f>
        <v>0</v>
      </c>
      <c r="U3783" s="14">
        <f>(P3783/100)*(K3783*$K$15)+(P3783/100)*(L3783*$L$15)</f>
        <v>0</v>
      </c>
      <c r="V3783" s="14">
        <f>(Q3783/100)*(L3783*$L$15)</f>
        <v>0</v>
      </c>
      <c r="W3783" s="14">
        <f>(R3783/100)*(K3783*$K$15)+(R3783/100)*(L3783*$L$15)</f>
        <v>0</v>
      </c>
      <c r="X3783" s="14">
        <f t="shared" si="1187"/>
        <v>481.65000000000009</v>
      </c>
      <c r="Y3783" s="14">
        <f t="shared" si="1188"/>
        <v>0</v>
      </c>
      <c r="Z3783" s="14">
        <f t="shared" si="1189"/>
        <v>0</v>
      </c>
      <c r="AA3783" s="14">
        <f t="shared" si="1190"/>
        <v>0</v>
      </c>
      <c r="AB3783" s="14">
        <f t="shared" si="1191"/>
        <v>0</v>
      </c>
      <c r="AC3783" s="15">
        <f t="shared" si="1186"/>
        <v>481.7</v>
      </c>
      <c r="AD3783" s="48">
        <f>(ROUND(AC3783-AC3771,1)/AC3771)</f>
        <v>0.28043593833067521</v>
      </c>
      <c r="AE3783" s="113"/>
      <c r="AF3783" s="60"/>
    </row>
    <row r="3784" spans="1:32">
      <c r="A3784" s="99"/>
      <c r="B3784" s="87"/>
      <c r="C3784" s="21" t="s">
        <v>326</v>
      </c>
      <c r="D3784" s="12">
        <v>114</v>
      </c>
      <c r="E3784" s="12">
        <v>0</v>
      </c>
      <c r="F3784" s="12">
        <v>0</v>
      </c>
      <c r="G3784" s="12">
        <v>0</v>
      </c>
      <c r="H3784" s="12">
        <v>0</v>
      </c>
      <c r="I3784" s="13">
        <v>60</v>
      </c>
      <c r="J3784" s="13">
        <v>55</v>
      </c>
      <c r="K3784" s="13">
        <v>0</v>
      </c>
      <c r="L3784" s="13">
        <v>0</v>
      </c>
      <c r="M3784" s="13">
        <v>0</v>
      </c>
      <c r="N3784" s="14">
        <f>D3784*$D$16</f>
        <v>148.20000000000002</v>
      </c>
      <c r="O3784" s="14">
        <f>E3784*$E$16</f>
        <v>0</v>
      </c>
      <c r="P3784" s="14">
        <f>F3784*$F$16</f>
        <v>0</v>
      </c>
      <c r="Q3784" s="14">
        <f>G3784*$G$16</f>
        <v>0</v>
      </c>
      <c r="R3784" s="14">
        <f>H3784*$H$16</f>
        <v>0</v>
      </c>
      <c r="S3784" s="14">
        <f>(N3784/100)*(I3784*$I$16)+(N3784/100)*(J3784*$J$16)</f>
        <v>276.39300000000003</v>
      </c>
      <c r="T3784" s="14">
        <f>(O3784/100)*(K3784*$K$16)</f>
        <v>0</v>
      </c>
      <c r="U3784" s="14">
        <f>(P3784/100)*(K3784*$K$16)+(P3784/100)*(L3784*$L$16)</f>
        <v>0</v>
      </c>
      <c r="V3784" s="14">
        <f>(Q3784/100)*(L3784*$L$16)</f>
        <v>0</v>
      </c>
      <c r="W3784" s="14">
        <f>(R3784/100)*(K3784*$K$16)+(R3784/100)*(L3784*$L$16)</f>
        <v>0</v>
      </c>
      <c r="X3784" s="14">
        <f t="shared" si="1187"/>
        <v>424.59300000000007</v>
      </c>
      <c r="Y3784" s="14">
        <f t="shared" si="1188"/>
        <v>0</v>
      </c>
      <c r="Z3784" s="14">
        <f t="shared" si="1189"/>
        <v>0</v>
      </c>
      <c r="AA3784" s="14">
        <f t="shared" si="1190"/>
        <v>0</v>
      </c>
      <c r="AB3784" s="14">
        <f t="shared" si="1191"/>
        <v>0</v>
      </c>
      <c r="AC3784" s="15">
        <f t="shared" si="1186"/>
        <v>424.6</v>
      </c>
      <c r="AD3784" s="48">
        <f>(ROUND(AC3784-AC3771,1)/AC3771)</f>
        <v>0.12865497076023391</v>
      </c>
      <c r="AE3784" s="113"/>
      <c r="AF3784" s="60"/>
    </row>
    <row r="3785" spans="1:32">
      <c r="A3785" s="99"/>
      <c r="B3785" s="87"/>
      <c r="C3785" s="21" t="s">
        <v>327</v>
      </c>
      <c r="D3785" s="12">
        <v>114</v>
      </c>
      <c r="E3785" s="12">
        <v>0</v>
      </c>
      <c r="F3785" s="12">
        <v>0</v>
      </c>
      <c r="G3785" s="12">
        <v>0</v>
      </c>
      <c r="H3785" s="12">
        <v>0</v>
      </c>
      <c r="I3785" s="13">
        <v>83</v>
      </c>
      <c r="J3785" s="13">
        <v>20</v>
      </c>
      <c r="K3785" s="13">
        <v>0</v>
      </c>
      <c r="L3785" s="13">
        <v>0</v>
      </c>
      <c r="M3785" s="13">
        <v>0</v>
      </c>
      <c r="N3785" s="14">
        <f>D3785*$D$17</f>
        <v>148.20000000000002</v>
      </c>
      <c r="O3785" s="14">
        <f>E3785*$E$17</f>
        <v>0</v>
      </c>
      <c r="P3785" s="14">
        <f>F3785*$F$17</f>
        <v>0</v>
      </c>
      <c r="Q3785" s="14">
        <f>G3785*$G$17</f>
        <v>0</v>
      </c>
      <c r="R3785" s="14">
        <f>H3785*$H$17</f>
        <v>0</v>
      </c>
      <c r="S3785" s="14">
        <f>(N3785/100)*(I3785*$I$17)+(N3785/100)*(J3785*$J$17)</f>
        <v>312.55379999999997</v>
      </c>
      <c r="T3785" s="14">
        <f>(O3785/100)*(K3785*$K$17)</f>
        <v>0</v>
      </c>
      <c r="U3785" s="14">
        <f>(P3785/100)*(K3785*$K$17)+(P3785/100)*(L3785*$L$17)</f>
        <v>0</v>
      </c>
      <c r="V3785" s="14">
        <f>(Q3785/100)*(L3785*$L$17)</f>
        <v>0</v>
      </c>
      <c r="W3785" s="14">
        <f>(R3785/100)*(K3785*$K$17)+(R3785/100)*(L3785*$L$17)</f>
        <v>0</v>
      </c>
      <c r="X3785" s="14">
        <f t="shared" si="1187"/>
        <v>460.75379999999996</v>
      </c>
      <c r="Y3785" s="14">
        <f t="shared" si="1188"/>
        <v>0</v>
      </c>
      <c r="Z3785" s="14">
        <f t="shared" si="1189"/>
        <v>0</v>
      </c>
      <c r="AA3785" s="14">
        <f t="shared" si="1190"/>
        <v>0</v>
      </c>
      <c r="AB3785" s="14">
        <f t="shared" si="1191"/>
        <v>0</v>
      </c>
      <c r="AC3785" s="15">
        <f t="shared" si="1186"/>
        <v>460.8</v>
      </c>
      <c r="AD3785" s="48">
        <f>(ROUND(AC3785-AC3771,1)/AC3771)</f>
        <v>0.2248803827751196</v>
      </c>
      <c r="AE3785" s="113"/>
      <c r="AF3785" s="60"/>
    </row>
    <row r="3786" spans="1:32">
      <c r="A3786" s="106" t="s">
        <v>0</v>
      </c>
      <c r="B3786" s="88" t="s">
        <v>314</v>
      </c>
      <c r="C3786" s="50" t="s">
        <v>244</v>
      </c>
      <c r="D3786" s="11">
        <v>0</v>
      </c>
      <c r="E3786" s="11">
        <v>0</v>
      </c>
      <c r="F3786" s="11">
        <v>0</v>
      </c>
      <c r="G3786" s="11">
        <v>0</v>
      </c>
      <c r="H3786" s="11">
        <v>118</v>
      </c>
      <c r="I3786" s="51">
        <v>0</v>
      </c>
      <c r="J3786" s="51">
        <v>0</v>
      </c>
      <c r="K3786" s="51">
        <v>40</v>
      </c>
      <c r="L3786" s="51">
        <v>40</v>
      </c>
      <c r="M3786" s="51">
        <v>0</v>
      </c>
      <c r="N3786" s="52">
        <f>D3786*$D$3</f>
        <v>0</v>
      </c>
      <c r="O3786" s="52">
        <f>E3786*$E$3</f>
        <v>0</v>
      </c>
      <c r="P3786" s="52">
        <f>F3786*$F$3</f>
        <v>0</v>
      </c>
      <c r="Q3786" s="52">
        <f>G3786*$G$3</f>
        <v>0</v>
      </c>
      <c r="R3786" s="52">
        <f>H3786*$H$3</f>
        <v>177</v>
      </c>
      <c r="S3786" s="52">
        <f>(N3786/100)*(I3786*$I$3)+(N3786/100)*(J3786*$J$3)</f>
        <v>0</v>
      </c>
      <c r="T3786" s="52">
        <f>(O3786/100)*(K3786*$K$3)</f>
        <v>0</v>
      </c>
      <c r="U3786" s="52">
        <f>(P3786/100)*(K3786*$K$3)+(P3786/100)*(L3786*$L$3)</f>
        <v>0</v>
      </c>
      <c r="V3786" s="52">
        <f>(Q3786/100)*(L3786*$L$3)</f>
        <v>0</v>
      </c>
      <c r="W3786" s="52">
        <f>(R3786/100)*(K3786*$K$3)+(R3786/100)*(L3786*$L$3)</f>
        <v>212.4</v>
      </c>
      <c r="X3786" s="52">
        <f t="shared" ref="X3786:X3800" si="1192">N3786+S3786</f>
        <v>0</v>
      </c>
      <c r="Y3786" s="52">
        <f t="shared" ref="Y3786:Y3800" si="1193">O3786+T3786</f>
        <v>0</v>
      </c>
      <c r="Z3786" s="52">
        <f t="shared" ref="Z3786:Z3800" si="1194">P3786+U3786</f>
        <v>0</v>
      </c>
      <c r="AA3786" s="52">
        <f t="shared" ref="AA3786:AA3800" si="1195">Q3786+V3786</f>
        <v>0</v>
      </c>
      <c r="AB3786" s="52">
        <f t="shared" si="1191"/>
        <v>389.4</v>
      </c>
      <c r="AC3786" s="53">
        <f>ROUND(X3786+Y3786+Z3786+AA3786+AB3786,1)</f>
        <v>389.4</v>
      </c>
      <c r="AD3786" s="58">
        <v>0</v>
      </c>
      <c r="AE3786" s="113"/>
      <c r="AF3786" s="60"/>
    </row>
    <row r="3787" spans="1:32">
      <c r="A3787" s="99" t="s">
        <v>815</v>
      </c>
      <c r="B3787" s="89">
        <v>12</v>
      </c>
      <c r="C3787" s="21" t="s">
        <v>325</v>
      </c>
      <c r="D3787" s="12">
        <v>0</v>
      </c>
      <c r="E3787" s="12">
        <v>0</v>
      </c>
      <c r="F3787" s="12">
        <v>0</v>
      </c>
      <c r="G3787" s="12">
        <v>0</v>
      </c>
      <c r="H3787" s="12">
        <v>118</v>
      </c>
      <c r="I3787" s="13">
        <v>0</v>
      </c>
      <c r="J3787" s="13">
        <v>0</v>
      </c>
      <c r="K3787" s="13">
        <v>62</v>
      </c>
      <c r="L3787" s="13">
        <v>62</v>
      </c>
      <c r="M3787" s="13">
        <v>0</v>
      </c>
      <c r="N3787" s="14">
        <f>D3787*$D$4</f>
        <v>0</v>
      </c>
      <c r="O3787" s="14">
        <f>E3787*$E$4</f>
        <v>0</v>
      </c>
      <c r="P3787" s="14">
        <f>F3787*$F$4</f>
        <v>0</v>
      </c>
      <c r="Q3787" s="14">
        <f>G3787*$G$4</f>
        <v>0</v>
      </c>
      <c r="R3787" s="14">
        <f>H3787*$H$4</f>
        <v>153.4</v>
      </c>
      <c r="S3787" s="14">
        <f>(N3787/100)*(I3787*$I$4)+(N3787/100)*(J3787*$J$4)</f>
        <v>0</v>
      </c>
      <c r="T3787" s="14">
        <f>(O3787/100)*(K3787*$K$4)</f>
        <v>0</v>
      </c>
      <c r="U3787" s="14">
        <f>(P3787/100)*(K3787*$K$4)+(P3787/100)*(L3787*$L$4)</f>
        <v>0</v>
      </c>
      <c r="V3787" s="14">
        <f>(Q3787/100)*(L3787*$L$4)</f>
        <v>0</v>
      </c>
      <c r="W3787" s="14">
        <f>(R3787/100)*(K3787*$K$4)+(R3787/100)*(L3787*$L$4)</f>
        <v>285.32400000000001</v>
      </c>
      <c r="X3787" s="14">
        <f t="shared" si="1192"/>
        <v>0</v>
      </c>
      <c r="Y3787" s="14">
        <f t="shared" si="1193"/>
        <v>0</v>
      </c>
      <c r="Z3787" s="14">
        <f t="shared" si="1194"/>
        <v>0</v>
      </c>
      <c r="AA3787" s="14">
        <f t="shared" si="1195"/>
        <v>0</v>
      </c>
      <c r="AB3787" s="14">
        <f>R3787+W3787</f>
        <v>438.72400000000005</v>
      </c>
      <c r="AC3787" s="15">
        <f>ROUND(X3787+Y3787+Z3787+AA3787+AB3787,1)</f>
        <v>438.7</v>
      </c>
      <c r="AD3787" s="48">
        <f>(ROUND(AC3787-AC3786,1)/AC3786)</f>
        <v>0.12660503338469439</v>
      </c>
      <c r="AE3787" s="113"/>
      <c r="AF3787" s="60"/>
    </row>
    <row r="3788" spans="1:32">
      <c r="A3788" s="99" t="s">
        <v>816</v>
      </c>
      <c r="B3788" s="89">
        <v>12</v>
      </c>
      <c r="C3788" s="21" t="s">
        <v>850</v>
      </c>
      <c r="D3788" s="12">
        <v>0</v>
      </c>
      <c r="E3788" s="12">
        <v>0</v>
      </c>
      <c r="F3788" s="12">
        <v>0</v>
      </c>
      <c r="G3788" s="12">
        <v>0</v>
      </c>
      <c r="H3788" s="12">
        <v>118</v>
      </c>
      <c r="I3788" s="13">
        <v>0</v>
      </c>
      <c r="J3788" s="13">
        <v>0</v>
      </c>
      <c r="K3788" s="13">
        <v>40</v>
      </c>
      <c r="L3788" s="13">
        <v>40</v>
      </c>
      <c r="M3788" s="13">
        <v>0</v>
      </c>
      <c r="N3788" s="14">
        <f>D3788*$D$5</f>
        <v>0</v>
      </c>
      <c r="O3788" s="14">
        <f>E3788*$E$5</f>
        <v>0</v>
      </c>
      <c r="P3788" s="14">
        <f>F3788*$F$5</f>
        <v>0</v>
      </c>
      <c r="Q3788" s="14">
        <f>G3788*$G$5</f>
        <v>0</v>
      </c>
      <c r="R3788" s="14">
        <f>H3788*$H$5</f>
        <v>165.2</v>
      </c>
      <c r="S3788" s="14">
        <f>(N3788/100)*(I3788*$I$5)+(N3788/100)*(J3788*$J$5)</f>
        <v>0</v>
      </c>
      <c r="T3788" s="14">
        <f>(O3788/100)*(K3788*$K$5)</f>
        <v>0</v>
      </c>
      <c r="U3788" s="14">
        <f>(P3788/100)*(K3788*$K$5)+(P3788/100)*(L3788*$L$5)</f>
        <v>0</v>
      </c>
      <c r="V3788" s="14">
        <f>(Q3788/100)*(L3788*$L$5)</f>
        <v>0</v>
      </c>
      <c r="W3788" s="14">
        <f>(R3788/100)*(K3788*$K$5)+(R3788/100)*(L3788*$L$5)</f>
        <v>198.23999999999998</v>
      </c>
      <c r="X3788" s="14">
        <f t="shared" si="1192"/>
        <v>0</v>
      </c>
      <c r="Y3788" s="14">
        <f t="shared" si="1193"/>
        <v>0</v>
      </c>
      <c r="Z3788" s="14">
        <f t="shared" si="1194"/>
        <v>0</v>
      </c>
      <c r="AA3788" s="14">
        <f t="shared" si="1195"/>
        <v>0</v>
      </c>
      <c r="AB3788" s="14">
        <f>R3788+W3788</f>
        <v>363.43999999999994</v>
      </c>
      <c r="AC3788" s="15">
        <f t="shared" ref="AC3788:AC3800" si="1196">ROUND(X3788+Y3788+Z3788+AA3788+AB3788,1)</f>
        <v>363.4</v>
      </c>
      <c r="AD3788" s="48">
        <f>(ROUND(AC3788-AC3786,1)/AC3786)</f>
        <v>-6.6769388803287116E-2</v>
      </c>
      <c r="AE3788" s="113" t="s">
        <v>814</v>
      </c>
      <c r="AF3788" s="60"/>
    </row>
    <row r="3789" spans="1:32">
      <c r="A3789" s="99" t="s">
        <v>817</v>
      </c>
      <c r="B3789" s="89">
        <v>15</v>
      </c>
      <c r="C3789" s="21" t="s">
        <v>338</v>
      </c>
      <c r="D3789" s="12">
        <v>0</v>
      </c>
      <c r="E3789" s="12">
        <v>0</v>
      </c>
      <c r="F3789" s="12">
        <v>0</v>
      </c>
      <c r="G3789" s="12">
        <v>0</v>
      </c>
      <c r="H3789" s="12">
        <v>118</v>
      </c>
      <c r="I3789" s="13">
        <v>0</v>
      </c>
      <c r="J3789" s="13">
        <v>0</v>
      </c>
      <c r="K3789" s="13">
        <v>40</v>
      </c>
      <c r="L3789" s="13">
        <v>40</v>
      </c>
      <c r="M3789" s="13">
        <v>0</v>
      </c>
      <c r="N3789" s="14">
        <f>D3789*$D$6</f>
        <v>0</v>
      </c>
      <c r="O3789" s="14">
        <f>E3789*$E$6</f>
        <v>0</v>
      </c>
      <c r="P3789" s="14">
        <f>F3789*$F$6</f>
        <v>0</v>
      </c>
      <c r="Q3789" s="14">
        <f>G3789*$G$6</f>
        <v>0</v>
      </c>
      <c r="R3789" s="14">
        <f>H3789*$H$6</f>
        <v>165.2</v>
      </c>
      <c r="S3789" s="14">
        <f>(N3789/100)*(I3789*$I$6)+(N3789/100)*(J3789*$J$6)</f>
        <v>0</v>
      </c>
      <c r="T3789" s="14">
        <f>(O3789/100)*(K3789*$K$6)</f>
        <v>0</v>
      </c>
      <c r="U3789" s="14">
        <f>(P3789/100)*(K3789*$K$6)+(P3789/100)*(L3789*$L$6)</f>
        <v>0</v>
      </c>
      <c r="V3789" s="14">
        <f>(Q3789/100)*(L3789*$L$6)</f>
        <v>0</v>
      </c>
      <c r="W3789" s="14">
        <f>(R3789/100)*(K3789*$K$6)+(R3789/100)*(L3789*$L$6)</f>
        <v>198.23999999999998</v>
      </c>
      <c r="X3789" s="14">
        <f t="shared" si="1192"/>
        <v>0</v>
      </c>
      <c r="Y3789" s="14">
        <f t="shared" si="1193"/>
        <v>0</v>
      </c>
      <c r="Z3789" s="14">
        <f t="shared" si="1194"/>
        <v>0</v>
      </c>
      <c r="AA3789" s="14">
        <f t="shared" si="1195"/>
        <v>0</v>
      </c>
      <c r="AB3789" s="14">
        <f t="shared" ref="AB3789:AB3800" si="1197">R3789+W3789</f>
        <v>363.43999999999994</v>
      </c>
      <c r="AC3789" s="15">
        <f t="shared" si="1196"/>
        <v>363.4</v>
      </c>
      <c r="AD3789" s="48">
        <f>(ROUND(AC3789-AC3786,1)/AC3786)</f>
        <v>-6.6769388803287116E-2</v>
      </c>
      <c r="AE3789" s="113"/>
      <c r="AF3789" s="60"/>
    </row>
    <row r="3790" spans="1:32">
      <c r="A3790" s="99" t="s">
        <v>818</v>
      </c>
      <c r="B3790" s="89">
        <v>15</v>
      </c>
      <c r="C3790" s="21" t="s">
        <v>339</v>
      </c>
      <c r="D3790" s="12">
        <v>0</v>
      </c>
      <c r="E3790" s="12">
        <v>0</v>
      </c>
      <c r="F3790" s="12">
        <v>0</v>
      </c>
      <c r="G3790" s="12">
        <v>0</v>
      </c>
      <c r="H3790" s="12">
        <v>118</v>
      </c>
      <c r="I3790" s="13">
        <v>0</v>
      </c>
      <c r="J3790" s="13">
        <v>0</v>
      </c>
      <c r="K3790" s="13">
        <v>40</v>
      </c>
      <c r="L3790" s="13">
        <v>40</v>
      </c>
      <c r="M3790" s="13">
        <v>0</v>
      </c>
      <c r="N3790" s="14">
        <f>D3790*$D$7</f>
        <v>0</v>
      </c>
      <c r="O3790" s="14">
        <f>E3790*$E$7</f>
        <v>0</v>
      </c>
      <c r="P3790" s="14">
        <f>F3790*$F$7</f>
        <v>0</v>
      </c>
      <c r="Q3790" s="14">
        <f>G3790*$G$7</f>
        <v>0</v>
      </c>
      <c r="R3790" s="14">
        <f>H3790*$H$7</f>
        <v>165.2</v>
      </c>
      <c r="S3790" s="14">
        <f>(N3790/100)*(I3790*$I$7)+(N3790/100)*(J3790*$J$7)</f>
        <v>0</v>
      </c>
      <c r="T3790" s="14">
        <f>(O3790/100)*(K3790*$K$7)</f>
        <v>0</v>
      </c>
      <c r="U3790" s="14">
        <f>(P3790/100)*(K3790*$K$7)+(P3790/100)*(L3790*$L$7)</f>
        <v>0</v>
      </c>
      <c r="V3790" s="14">
        <f>(Q3790/100)*(L3790*$L$7)</f>
        <v>0</v>
      </c>
      <c r="W3790" s="14">
        <f>(R3790/100)*(K3790*$K$7)+(R3790/100)*(L3790*$L$7)</f>
        <v>198.23999999999998</v>
      </c>
      <c r="X3790" s="14">
        <f t="shared" si="1192"/>
        <v>0</v>
      </c>
      <c r="Y3790" s="14">
        <f t="shared" si="1193"/>
        <v>0</v>
      </c>
      <c r="Z3790" s="14">
        <f t="shared" si="1194"/>
        <v>0</v>
      </c>
      <c r="AA3790" s="14">
        <f t="shared" si="1195"/>
        <v>0</v>
      </c>
      <c r="AB3790" s="14">
        <f t="shared" si="1197"/>
        <v>363.43999999999994</v>
      </c>
      <c r="AC3790" s="15">
        <f t="shared" si="1196"/>
        <v>363.4</v>
      </c>
      <c r="AD3790" s="48">
        <f>(ROUND(AC3790-AC3786,1)/AC3786)</f>
        <v>-6.6769388803287116E-2</v>
      </c>
      <c r="AE3790" s="113"/>
      <c r="AF3790" s="60"/>
    </row>
    <row r="3791" spans="1:32">
      <c r="A3791" s="99" t="s">
        <v>667</v>
      </c>
      <c r="B3791" s="89"/>
      <c r="C3791" s="21" t="s">
        <v>340</v>
      </c>
      <c r="D3791" s="12">
        <v>0</v>
      </c>
      <c r="E3791" s="12">
        <v>0</v>
      </c>
      <c r="F3791" s="12">
        <v>0</v>
      </c>
      <c r="G3791" s="12">
        <v>0</v>
      </c>
      <c r="H3791" s="12">
        <v>118</v>
      </c>
      <c r="I3791" s="13">
        <v>0</v>
      </c>
      <c r="J3791" s="13">
        <v>0</v>
      </c>
      <c r="K3791" s="13">
        <v>40</v>
      </c>
      <c r="L3791" s="13">
        <v>40</v>
      </c>
      <c r="M3791" s="13">
        <v>0</v>
      </c>
      <c r="N3791" s="14">
        <f>D3791*$D$8</f>
        <v>0</v>
      </c>
      <c r="O3791" s="14">
        <f>E3791*$E$8</f>
        <v>0</v>
      </c>
      <c r="P3791" s="14">
        <f>F3791*$F$8</f>
        <v>0</v>
      </c>
      <c r="Q3791" s="14">
        <f>G3791*$G$8</f>
        <v>0</v>
      </c>
      <c r="R3791" s="14">
        <f>H3791*$H$8</f>
        <v>165.2</v>
      </c>
      <c r="S3791" s="14">
        <f>(N3791/100)*(I3791*$I$8)+(N3791/100)*(J3791*$J$8)</f>
        <v>0</v>
      </c>
      <c r="T3791" s="14">
        <f>(O3791/100)*(K3791*$K$8)</f>
        <v>0</v>
      </c>
      <c r="U3791" s="14">
        <f>(P3791/100)*(K3791*$K$8)+(P3791/100)*(L3791*$L$8)</f>
        <v>0</v>
      </c>
      <c r="V3791" s="14">
        <f>(Q3791/100)*(L3791*$L$8)</f>
        <v>0</v>
      </c>
      <c r="W3791" s="14">
        <f>(R3791/100)*(K3791*$K$8)+(R3791/100)*(L3791*$L$8)</f>
        <v>198.23999999999998</v>
      </c>
      <c r="X3791" s="14">
        <f t="shared" si="1192"/>
        <v>0</v>
      </c>
      <c r="Y3791" s="14">
        <f t="shared" si="1193"/>
        <v>0</v>
      </c>
      <c r="Z3791" s="14">
        <f t="shared" si="1194"/>
        <v>0</v>
      </c>
      <c r="AA3791" s="14">
        <f t="shared" si="1195"/>
        <v>0</v>
      </c>
      <c r="AB3791" s="14">
        <f t="shared" si="1197"/>
        <v>363.43999999999994</v>
      </c>
      <c r="AC3791" s="15">
        <f t="shared" si="1196"/>
        <v>363.4</v>
      </c>
      <c r="AD3791" s="48">
        <f>(ROUND(AC3791-AC3786,1)/AC3786)</f>
        <v>-6.6769388803287116E-2</v>
      </c>
      <c r="AE3791" s="113"/>
      <c r="AF3791" s="60"/>
    </row>
    <row r="3792" spans="1:32">
      <c r="A3792" s="99" t="s">
        <v>606</v>
      </c>
      <c r="B3792" s="89"/>
      <c r="C3792" s="21" t="s">
        <v>1</v>
      </c>
      <c r="D3792" s="12">
        <v>0</v>
      </c>
      <c r="E3792" s="12">
        <v>174</v>
      </c>
      <c r="F3792" s="12">
        <v>0</v>
      </c>
      <c r="G3792" s="12">
        <v>0</v>
      </c>
      <c r="H3792" s="12">
        <v>0</v>
      </c>
      <c r="I3792" s="13">
        <v>0</v>
      </c>
      <c r="J3792" s="13">
        <v>0</v>
      </c>
      <c r="K3792" s="13">
        <v>80</v>
      </c>
      <c r="L3792" s="13">
        <v>0</v>
      </c>
      <c r="M3792" s="13">
        <v>0</v>
      </c>
      <c r="N3792" s="14">
        <f>D3792*$D$9</f>
        <v>0</v>
      </c>
      <c r="O3792" s="14">
        <f>E3792*$E$9</f>
        <v>226.20000000000002</v>
      </c>
      <c r="P3792" s="14">
        <f>F3792*$F$9</f>
        <v>0</v>
      </c>
      <c r="Q3792" s="14">
        <f>G3792*$G$9</f>
        <v>0</v>
      </c>
      <c r="R3792" s="14">
        <f>H3792*$H$9</f>
        <v>0</v>
      </c>
      <c r="S3792" s="14">
        <f>(N3792/100)*(I3792*$I$9)+(N3792/100)*(J3792*$J$9)</f>
        <v>0</v>
      </c>
      <c r="T3792" s="14">
        <f>(O3792/100)*(K3792*$K$9)</f>
        <v>271.44</v>
      </c>
      <c r="U3792" s="14">
        <f>(P3792/100)*(K3792*$K$9)+(P3792/100)*(L3792*$L$9)</f>
        <v>0</v>
      </c>
      <c r="V3792" s="14">
        <f>(Q3792/100)*(L3792*$L$9)</f>
        <v>0</v>
      </c>
      <c r="W3792" s="14">
        <f>(R3792/100)*(K3792*$K$9)+(R3792/100)*(L3792*$L$9)</f>
        <v>0</v>
      </c>
      <c r="X3792" s="14">
        <f t="shared" si="1192"/>
        <v>0</v>
      </c>
      <c r="Y3792" s="14">
        <f t="shared" si="1193"/>
        <v>497.64</v>
      </c>
      <c r="Z3792" s="14">
        <f t="shared" si="1194"/>
        <v>0</v>
      </c>
      <c r="AA3792" s="14">
        <f t="shared" si="1195"/>
        <v>0</v>
      </c>
      <c r="AB3792" s="14">
        <f t="shared" si="1197"/>
        <v>0</v>
      </c>
      <c r="AC3792" s="15">
        <f t="shared" si="1196"/>
        <v>497.6</v>
      </c>
      <c r="AD3792" s="48">
        <f>(ROUND(AC3792-AC3786,1)/AC3786)</f>
        <v>0.27786337955829482</v>
      </c>
      <c r="AE3792" s="113"/>
      <c r="AF3792" s="60"/>
    </row>
    <row r="3793" spans="1:32">
      <c r="A3793" s="99" t="s">
        <v>845</v>
      </c>
      <c r="B3793" s="89"/>
      <c r="C3793" s="21" t="s">
        <v>2</v>
      </c>
      <c r="D3793" s="12">
        <v>0</v>
      </c>
      <c r="E3793" s="12">
        <v>0</v>
      </c>
      <c r="F3793" s="12">
        <v>174</v>
      </c>
      <c r="G3793" s="12">
        <v>0</v>
      </c>
      <c r="H3793" s="12">
        <v>0</v>
      </c>
      <c r="I3793" s="13">
        <v>0</v>
      </c>
      <c r="J3793" s="13">
        <v>0</v>
      </c>
      <c r="K3793" s="13">
        <v>40</v>
      </c>
      <c r="L3793" s="13">
        <v>40</v>
      </c>
      <c r="M3793" s="13">
        <v>0</v>
      </c>
      <c r="N3793" s="14">
        <f>D3793*$D$10</f>
        <v>0</v>
      </c>
      <c r="O3793" s="14">
        <f>E3793*$E$10</f>
        <v>0</v>
      </c>
      <c r="P3793" s="14">
        <f>F3793*$F$10</f>
        <v>226.20000000000002</v>
      </c>
      <c r="Q3793" s="14">
        <f>G3793*$G$10</f>
        <v>0</v>
      </c>
      <c r="R3793" s="14">
        <f>H3793*$H$10</f>
        <v>0</v>
      </c>
      <c r="S3793" s="14">
        <f>(N3793/100)*(I3793*$I$10)+(N3793/100)*(J3793*$J$10)</f>
        <v>0</v>
      </c>
      <c r="T3793" s="14">
        <f>(O3793/100)*(K3793*$J$10)</f>
        <v>0</v>
      </c>
      <c r="U3793" s="14">
        <f>(P3793/100)*(K3793*$K$10)+(P3793/100)*(L3793*$L$10)</f>
        <v>271.44</v>
      </c>
      <c r="V3793" s="14">
        <f>(Q3793/100)*(L3793*$L$10)</f>
        <v>0</v>
      </c>
      <c r="W3793" s="14">
        <f>(R3793/100)*(K3793*$K$10)+(R3793/100)*(L3793*$L$10)</f>
        <v>0</v>
      </c>
      <c r="X3793" s="14">
        <f t="shared" si="1192"/>
        <v>0</v>
      </c>
      <c r="Y3793" s="14">
        <f t="shared" si="1193"/>
        <v>0</v>
      </c>
      <c r="Z3793" s="14">
        <f t="shared" si="1194"/>
        <v>497.64</v>
      </c>
      <c r="AA3793" s="14">
        <f t="shared" si="1195"/>
        <v>0</v>
      </c>
      <c r="AB3793" s="14">
        <f t="shared" si="1197"/>
        <v>0</v>
      </c>
      <c r="AC3793" s="15">
        <f t="shared" si="1196"/>
        <v>497.6</v>
      </c>
      <c r="AD3793" s="48">
        <f>(ROUND(AC3793-AC3786,1)/AC3786)</f>
        <v>0.27786337955829482</v>
      </c>
      <c r="AE3793" s="113"/>
      <c r="AF3793" s="60"/>
    </row>
    <row r="3794" spans="1:32">
      <c r="A3794" s="99" t="s">
        <v>846</v>
      </c>
      <c r="B3794" s="89"/>
      <c r="C3794" s="21" t="s">
        <v>3</v>
      </c>
      <c r="D3794" s="12">
        <v>0</v>
      </c>
      <c r="E3794" s="12">
        <v>0</v>
      </c>
      <c r="F3794" s="12">
        <v>0</v>
      </c>
      <c r="G3794" s="12">
        <v>174</v>
      </c>
      <c r="H3794" s="12">
        <v>0</v>
      </c>
      <c r="I3794" s="13">
        <v>0</v>
      </c>
      <c r="J3794" s="13">
        <v>0</v>
      </c>
      <c r="K3794" s="13">
        <v>0</v>
      </c>
      <c r="L3794" s="13">
        <v>80</v>
      </c>
      <c r="M3794" s="13">
        <v>0</v>
      </c>
      <c r="N3794" s="14">
        <f>D3794*$D$11</f>
        <v>0</v>
      </c>
      <c r="O3794" s="14">
        <f>E3794*$E$11</f>
        <v>0</v>
      </c>
      <c r="P3794" s="14">
        <f>F3794*$F$11</f>
        <v>0</v>
      </c>
      <c r="Q3794" s="14">
        <f>G3794*$G$11</f>
        <v>226.20000000000002</v>
      </c>
      <c r="R3794" s="14">
        <f>H3794*$H$11</f>
        <v>0</v>
      </c>
      <c r="S3794" s="14">
        <f>(N3794/100)*(I3794*$I$11)+(N3794/100)*(J3794*$J$11)</f>
        <v>0</v>
      </c>
      <c r="T3794" s="14">
        <f>(O3794/100)*(K3794*$K$11)</f>
        <v>0</v>
      </c>
      <c r="U3794" s="14">
        <f>(P3794/100)*(K3794*$K$11)+(P3794/100)*(L3794*$L$11)</f>
        <v>0</v>
      </c>
      <c r="V3794" s="14">
        <f>(Q3794/100)*(L3794*$L$11)</f>
        <v>271.44</v>
      </c>
      <c r="W3794" s="14">
        <f>(R3794/100)*(K3794*$K$11)+(R3794/100)*(L3794*$L$11)</f>
        <v>0</v>
      </c>
      <c r="X3794" s="14">
        <f t="shared" si="1192"/>
        <v>0</v>
      </c>
      <c r="Y3794" s="14">
        <f t="shared" si="1193"/>
        <v>0</v>
      </c>
      <c r="Z3794" s="14">
        <f t="shared" si="1194"/>
        <v>0</v>
      </c>
      <c r="AA3794" s="14">
        <f t="shared" si="1195"/>
        <v>497.64</v>
      </c>
      <c r="AB3794" s="14">
        <f t="shared" si="1197"/>
        <v>0</v>
      </c>
      <c r="AC3794" s="15">
        <f t="shared" si="1196"/>
        <v>497.6</v>
      </c>
      <c r="AD3794" s="48">
        <f>(ROUND(AC3794-AC3786,1)/AC3786)</f>
        <v>0.27786337955829482</v>
      </c>
      <c r="AE3794" s="113"/>
      <c r="AF3794" s="60"/>
    </row>
    <row r="3795" spans="1:32">
      <c r="A3795" s="99" t="s">
        <v>847</v>
      </c>
      <c r="B3795" s="89"/>
      <c r="C3795" s="21" t="s">
        <v>4</v>
      </c>
      <c r="D3795" s="12">
        <v>0</v>
      </c>
      <c r="E3795" s="12">
        <v>0</v>
      </c>
      <c r="F3795" s="12">
        <v>0</v>
      </c>
      <c r="G3795" s="12">
        <v>0</v>
      </c>
      <c r="H3795" s="12">
        <v>174</v>
      </c>
      <c r="I3795" s="13">
        <v>0</v>
      </c>
      <c r="J3795" s="13">
        <v>0</v>
      </c>
      <c r="K3795" s="13">
        <v>40</v>
      </c>
      <c r="L3795" s="13">
        <v>40</v>
      </c>
      <c r="M3795" s="13">
        <v>0</v>
      </c>
      <c r="N3795" s="14">
        <f>D3795*$D$12</f>
        <v>0</v>
      </c>
      <c r="O3795" s="14">
        <f>E3795*$E$12</f>
        <v>0</v>
      </c>
      <c r="P3795" s="14">
        <f>F3795*$F$12</f>
        <v>0</v>
      </c>
      <c r="Q3795" s="14">
        <f>G3795*$G$12</f>
        <v>0</v>
      </c>
      <c r="R3795" s="14">
        <f>H3795*$H$12</f>
        <v>226.20000000000002</v>
      </c>
      <c r="S3795" s="14">
        <f>(N3795/100)*(I3795*$I$12)+(N3795/100)*(J3795*$J$12)</f>
        <v>0</v>
      </c>
      <c r="T3795" s="14">
        <f>(O3795/100)*(K3795*$K$12)</f>
        <v>0</v>
      </c>
      <c r="U3795" s="14">
        <f>(P3795/100)*(K3795*$K$12)+(P3795/100)*(L3795*$L$12)</f>
        <v>0</v>
      </c>
      <c r="V3795" s="14">
        <f>(Q3795/100)*(L3795*$L$12)</f>
        <v>0</v>
      </c>
      <c r="W3795" s="14">
        <f>(R3795/100)*(K3795*$K$12)+(R3795/100)*(L3795*$L$12)</f>
        <v>271.44</v>
      </c>
      <c r="X3795" s="14">
        <f t="shared" si="1192"/>
        <v>0</v>
      </c>
      <c r="Y3795" s="14">
        <f t="shared" si="1193"/>
        <v>0</v>
      </c>
      <c r="Z3795" s="14">
        <f t="shared" si="1194"/>
        <v>0</v>
      </c>
      <c r="AA3795" s="14">
        <f t="shared" si="1195"/>
        <v>0</v>
      </c>
      <c r="AB3795" s="14">
        <f t="shared" si="1197"/>
        <v>497.64</v>
      </c>
      <c r="AC3795" s="15">
        <f t="shared" si="1196"/>
        <v>497.6</v>
      </c>
      <c r="AD3795" s="48">
        <f>(ROUND(AC3795-AC3786,1)/AC3786)</f>
        <v>0.27786337955829482</v>
      </c>
      <c r="AE3795" s="113"/>
      <c r="AF3795" s="60"/>
    </row>
    <row r="3796" spans="1:32">
      <c r="A3796" s="99" t="s">
        <v>848</v>
      </c>
      <c r="B3796" s="89"/>
      <c r="C3796" s="21" t="s">
        <v>328</v>
      </c>
      <c r="D3796" s="12">
        <v>0</v>
      </c>
      <c r="E3796" s="12">
        <v>0</v>
      </c>
      <c r="F3796" s="12">
        <v>0</v>
      </c>
      <c r="G3796" s="12">
        <v>0</v>
      </c>
      <c r="H3796" s="12">
        <v>118</v>
      </c>
      <c r="I3796" s="13">
        <v>0</v>
      </c>
      <c r="J3796" s="13">
        <v>0</v>
      </c>
      <c r="K3796" s="13">
        <v>40</v>
      </c>
      <c r="L3796" s="13">
        <v>40</v>
      </c>
      <c r="M3796" s="13">
        <v>70</v>
      </c>
      <c r="N3796" s="14">
        <f>D3796*$D$13</f>
        <v>0</v>
      </c>
      <c r="O3796" s="14">
        <f>E3796*$E$13</f>
        <v>0</v>
      </c>
      <c r="P3796" s="14">
        <f>F3796*$F$13</f>
        <v>0</v>
      </c>
      <c r="Q3796" s="14">
        <f>G3796*$G$13</f>
        <v>0</v>
      </c>
      <c r="R3796" s="14">
        <f>H3796*$H$13</f>
        <v>153.4</v>
      </c>
      <c r="S3796" s="14">
        <f>(N3796/100)*(I3796*$I$14)+(N3796/100)*(J3796*$J$14)+(N3796/100)*(M3796*$M$14)</f>
        <v>0</v>
      </c>
      <c r="T3796" s="14">
        <f>(O3796/100)*(K3796*$K$13)+(O3796/100)*(M3796*$M$13)</f>
        <v>0</v>
      </c>
      <c r="U3796" s="14">
        <f>(P3796/100)*(K3796*$K$13)+(P3796/100)*(L3796*$L$13)+(P3796/100)*(M3796*$M$13)</f>
        <v>0</v>
      </c>
      <c r="V3796" s="14">
        <f>(Q3796/100)*(L3796*$L$13)+(Q3796/100)*(M3796*$M$13)</f>
        <v>0</v>
      </c>
      <c r="W3796" s="14">
        <f>(R3796/100)*(K3796*$K$13)+(R3796/100)*(L3796*$L$13)+(R3796/100)*(M3796*$M$13)</f>
        <v>345.15</v>
      </c>
      <c r="X3796" s="14">
        <f t="shared" si="1192"/>
        <v>0</v>
      </c>
      <c r="Y3796" s="14">
        <f t="shared" si="1193"/>
        <v>0</v>
      </c>
      <c r="Z3796" s="14">
        <f t="shared" si="1194"/>
        <v>0</v>
      </c>
      <c r="AA3796" s="14">
        <f t="shared" si="1195"/>
        <v>0</v>
      </c>
      <c r="AB3796" s="14">
        <f t="shared" si="1197"/>
        <v>498.54999999999995</v>
      </c>
      <c r="AC3796" s="15">
        <f t="shared" si="1196"/>
        <v>498.6</v>
      </c>
      <c r="AD3796" s="48">
        <f>(ROUND(AC3796-AC3786,1)/AC3786)</f>
        <v>0.28043143297380591</v>
      </c>
      <c r="AE3796" s="113"/>
      <c r="AF3796" s="60"/>
    </row>
    <row r="3797" spans="1:32">
      <c r="A3797" s="99" t="s">
        <v>849</v>
      </c>
      <c r="B3797" s="89"/>
      <c r="C3797" s="21" t="s">
        <v>329</v>
      </c>
      <c r="D3797" s="12">
        <v>153</v>
      </c>
      <c r="E3797" s="12">
        <v>0</v>
      </c>
      <c r="F3797" s="12">
        <v>0</v>
      </c>
      <c r="G3797" s="12">
        <v>0</v>
      </c>
      <c r="H3797" s="12">
        <v>0</v>
      </c>
      <c r="I3797" s="13">
        <v>0</v>
      </c>
      <c r="J3797" s="13">
        <v>0</v>
      </c>
      <c r="K3797" s="13">
        <v>100</v>
      </c>
      <c r="L3797" s="13">
        <v>0</v>
      </c>
      <c r="M3797" s="13">
        <v>0</v>
      </c>
      <c r="N3797" s="14">
        <f>D3797*$D$14</f>
        <v>198.9</v>
      </c>
      <c r="O3797" s="14">
        <f>E3797*$E$14</f>
        <v>0</v>
      </c>
      <c r="P3797" s="14">
        <f>F3797*$F$14</f>
        <v>0</v>
      </c>
      <c r="Q3797" s="14">
        <f>G3797*$G$14</f>
        <v>0</v>
      </c>
      <c r="R3797" s="14">
        <f>H3797*$H$14</f>
        <v>0</v>
      </c>
      <c r="S3797" s="14">
        <f>(N3797/100)*(I3797*$I$14)+(N3797/100)*(J3797*$J$14)+(N3797/100)*(K3797*$K$14)</f>
        <v>298.35000000000002</v>
      </c>
      <c r="T3797" s="14">
        <f>(O3797/100)*(K3797*$K$14)</f>
        <v>0</v>
      </c>
      <c r="U3797" s="14">
        <f>(P3797/100)*(K3797*$K$14)+(P3797/100)*(L3797*$L$14)</f>
        <v>0</v>
      </c>
      <c r="V3797" s="14">
        <f>(Q3797/100)*(L3797*$L$14)</f>
        <v>0</v>
      </c>
      <c r="W3797" s="14">
        <f>(R3797/100)*(K3797*$L$14)+(R3797/100)*(L3797*$M$14)</f>
        <v>0</v>
      </c>
      <c r="X3797" s="14">
        <f t="shared" si="1192"/>
        <v>497.25</v>
      </c>
      <c r="Y3797" s="14">
        <f t="shared" si="1193"/>
        <v>0</v>
      </c>
      <c r="Z3797" s="14">
        <f t="shared" si="1194"/>
        <v>0</v>
      </c>
      <c r="AA3797" s="14">
        <f t="shared" si="1195"/>
        <v>0</v>
      </c>
      <c r="AB3797" s="14">
        <f t="shared" si="1197"/>
        <v>0</v>
      </c>
      <c r="AC3797" s="15">
        <f t="shared" si="1196"/>
        <v>497.3</v>
      </c>
      <c r="AD3797" s="48">
        <f>(ROUND(AC3797-AC3786,1)/AC3786)</f>
        <v>0.27709296353364155</v>
      </c>
      <c r="AE3797" s="113"/>
      <c r="AF3797" s="60"/>
    </row>
    <row r="3798" spans="1:32">
      <c r="A3798" s="99"/>
      <c r="B3798" s="89"/>
      <c r="C3798" s="21" t="s">
        <v>330</v>
      </c>
      <c r="D3798" s="12">
        <v>153</v>
      </c>
      <c r="E3798" s="12">
        <v>0</v>
      </c>
      <c r="F3798" s="12">
        <v>0</v>
      </c>
      <c r="G3798" s="12">
        <v>0</v>
      </c>
      <c r="H3798" s="12">
        <v>0</v>
      </c>
      <c r="I3798" s="13">
        <v>0</v>
      </c>
      <c r="J3798" s="13">
        <v>0</v>
      </c>
      <c r="K3798" s="13">
        <v>0</v>
      </c>
      <c r="L3798" s="13">
        <v>100</v>
      </c>
      <c r="M3798" s="13">
        <v>0</v>
      </c>
      <c r="N3798" s="14">
        <f>D3798*$D$15</f>
        <v>198.9</v>
      </c>
      <c r="O3798" s="14">
        <f>E3798*$E$15</f>
        <v>0</v>
      </c>
      <c r="P3798" s="14">
        <f>F3798*$F$15</f>
        <v>0</v>
      </c>
      <c r="Q3798" s="14">
        <f>G3798*$G$15</f>
        <v>0</v>
      </c>
      <c r="R3798" s="14">
        <f>H3798*$H$15</f>
        <v>0</v>
      </c>
      <c r="S3798" s="14">
        <f>(N3798/100)*(I3798*$I$15)+(N3798/100)*(J3798*$J$15)+(N3798/100)*(L3798*$L$15)</f>
        <v>298.35000000000002</v>
      </c>
      <c r="T3798" s="14">
        <f>(O3798/100)*(K3798*$K$15)</f>
        <v>0</v>
      </c>
      <c r="U3798" s="14">
        <f>(P3798/100)*(K3798*$K$15)+(P3798/100)*(L3798*$L$15)</f>
        <v>0</v>
      </c>
      <c r="V3798" s="14">
        <f>(Q3798/100)*(L3798*$L$15)</f>
        <v>0</v>
      </c>
      <c r="W3798" s="14">
        <f>(R3798/100)*(K3798*$K$15)+(R3798/100)*(L3798*$L$15)</f>
        <v>0</v>
      </c>
      <c r="X3798" s="14">
        <f t="shared" si="1192"/>
        <v>497.25</v>
      </c>
      <c r="Y3798" s="14">
        <f t="shared" si="1193"/>
        <v>0</v>
      </c>
      <c r="Z3798" s="14">
        <f t="shared" si="1194"/>
        <v>0</v>
      </c>
      <c r="AA3798" s="14">
        <f t="shared" si="1195"/>
        <v>0</v>
      </c>
      <c r="AB3798" s="14">
        <f t="shared" si="1197"/>
        <v>0</v>
      </c>
      <c r="AC3798" s="15">
        <f t="shared" si="1196"/>
        <v>497.3</v>
      </c>
      <c r="AD3798" s="48">
        <f>(ROUND(AC3798-AC3786,1)/AC3786)</f>
        <v>0.27709296353364155</v>
      </c>
      <c r="AE3798" s="113"/>
      <c r="AF3798" s="60"/>
    </row>
    <row r="3799" spans="1:32">
      <c r="A3799" s="99"/>
      <c r="B3799" s="89"/>
      <c r="C3799" s="21" t="s">
        <v>326</v>
      </c>
      <c r="D3799" s="12">
        <v>0</v>
      </c>
      <c r="E3799" s="12">
        <v>0</v>
      </c>
      <c r="F3799" s="12">
        <v>0</v>
      </c>
      <c r="G3799" s="12">
        <v>0</v>
      </c>
      <c r="H3799" s="12">
        <v>118</v>
      </c>
      <c r="I3799" s="13">
        <v>0</v>
      </c>
      <c r="J3799" s="13">
        <v>0</v>
      </c>
      <c r="K3799" s="13">
        <v>62</v>
      </c>
      <c r="L3799" s="13">
        <v>62</v>
      </c>
      <c r="M3799" s="13">
        <v>0</v>
      </c>
      <c r="N3799" s="14">
        <f>D3799*$D$16</f>
        <v>0</v>
      </c>
      <c r="O3799" s="14">
        <f>E3799*$E$16</f>
        <v>0</v>
      </c>
      <c r="P3799" s="14">
        <f>F3799*$F$16</f>
        <v>0</v>
      </c>
      <c r="Q3799" s="14">
        <f>G3799*$G$16</f>
        <v>0</v>
      </c>
      <c r="R3799" s="14">
        <f>H3799*$H$16</f>
        <v>153.4</v>
      </c>
      <c r="S3799" s="14">
        <f>(N3799/100)*(I3799*$I$16)+(N3799/100)*(J3799*$J$16)</f>
        <v>0</v>
      </c>
      <c r="T3799" s="14">
        <f>(O3799/100)*(K3799*$K$16)</f>
        <v>0</v>
      </c>
      <c r="U3799" s="14">
        <f>(P3799/100)*(K3799*$K$16)+(P3799/100)*(L3799*$L$16)</f>
        <v>0</v>
      </c>
      <c r="V3799" s="14">
        <f>(Q3799/100)*(L3799*$L$16)</f>
        <v>0</v>
      </c>
      <c r="W3799" s="14">
        <f>(R3799/100)*(K3799*$K$16)+(R3799/100)*(L3799*$L$16)</f>
        <v>285.32400000000001</v>
      </c>
      <c r="X3799" s="14">
        <f t="shared" si="1192"/>
        <v>0</v>
      </c>
      <c r="Y3799" s="14">
        <f t="shared" si="1193"/>
        <v>0</v>
      </c>
      <c r="Z3799" s="14">
        <f t="shared" si="1194"/>
        <v>0</v>
      </c>
      <c r="AA3799" s="14">
        <f t="shared" si="1195"/>
        <v>0</v>
      </c>
      <c r="AB3799" s="14">
        <f t="shared" si="1197"/>
        <v>438.72400000000005</v>
      </c>
      <c r="AC3799" s="15">
        <f t="shared" si="1196"/>
        <v>438.7</v>
      </c>
      <c r="AD3799" s="48">
        <f>(ROUND(AC3799-AC3786,1)/AC3786)</f>
        <v>0.12660503338469439</v>
      </c>
      <c r="AE3799" s="113"/>
      <c r="AF3799" s="60"/>
    </row>
    <row r="3800" spans="1:32">
      <c r="A3800" s="99"/>
      <c r="B3800" s="89"/>
      <c r="C3800" s="21" t="s">
        <v>327</v>
      </c>
      <c r="D3800" s="12">
        <v>0</v>
      </c>
      <c r="E3800" s="12">
        <v>0</v>
      </c>
      <c r="F3800" s="12">
        <v>0</v>
      </c>
      <c r="G3800" s="12">
        <v>0</v>
      </c>
      <c r="H3800" s="12">
        <v>118</v>
      </c>
      <c r="I3800" s="13">
        <v>0</v>
      </c>
      <c r="J3800" s="13">
        <v>0</v>
      </c>
      <c r="K3800" s="13">
        <v>62</v>
      </c>
      <c r="L3800" s="13">
        <v>62</v>
      </c>
      <c r="M3800" s="13">
        <v>0</v>
      </c>
      <c r="N3800" s="14">
        <f>D3800*$D$17</f>
        <v>0</v>
      </c>
      <c r="O3800" s="14">
        <f>E3800*$E$17</f>
        <v>0</v>
      </c>
      <c r="P3800" s="14">
        <f>F3800*$F$17</f>
        <v>0</v>
      </c>
      <c r="Q3800" s="14">
        <f>G3800*$G$17</f>
        <v>0</v>
      </c>
      <c r="R3800" s="14">
        <f>H3800*$H$17</f>
        <v>153.4</v>
      </c>
      <c r="S3800" s="14">
        <f>(N3800/100)*(I3800*$I$17)+(N3800/100)*(J3800*$J$17)</f>
        <v>0</v>
      </c>
      <c r="T3800" s="14">
        <f>(O3800/100)*(K3800*$K$17)</f>
        <v>0</v>
      </c>
      <c r="U3800" s="14">
        <f>(P3800/100)*(K3800*$K$17)+(P3800/100)*(L3800*$L$17)</f>
        <v>0</v>
      </c>
      <c r="V3800" s="14">
        <f>(Q3800/100)*(L3800*$L$17)</f>
        <v>0</v>
      </c>
      <c r="W3800" s="14">
        <f>(R3800/100)*(K3800*$K$17)+(R3800/100)*(L3800*$L$17)</f>
        <v>285.32400000000001</v>
      </c>
      <c r="X3800" s="14">
        <f t="shared" si="1192"/>
        <v>0</v>
      </c>
      <c r="Y3800" s="14">
        <f t="shared" si="1193"/>
        <v>0</v>
      </c>
      <c r="Z3800" s="14">
        <f t="shared" si="1194"/>
        <v>0</v>
      </c>
      <c r="AA3800" s="14">
        <f t="shared" si="1195"/>
        <v>0</v>
      </c>
      <c r="AB3800" s="14">
        <f t="shared" si="1197"/>
        <v>438.72400000000005</v>
      </c>
      <c r="AC3800" s="15">
        <f t="shared" si="1196"/>
        <v>438.7</v>
      </c>
      <c r="AD3800" s="48">
        <f>(ROUND(AC3800-AC3786,1)/AC3786)</f>
        <v>0.12660503338469439</v>
      </c>
      <c r="AE3800" s="113"/>
      <c r="AF3800" s="60"/>
    </row>
    <row r="3801" spans="1:32">
      <c r="A3801" s="107"/>
      <c r="B3801" s="156" t="s">
        <v>434</v>
      </c>
      <c r="C3801" s="156"/>
      <c r="D3801" s="156"/>
      <c r="E3801" s="156"/>
      <c r="F3801" s="156"/>
      <c r="G3801" s="156"/>
      <c r="H3801" s="156"/>
      <c r="I3801" s="156"/>
      <c r="J3801" s="156"/>
      <c r="K3801" s="156"/>
      <c r="L3801" s="156"/>
      <c r="M3801" s="156"/>
      <c r="N3801" s="156"/>
      <c r="O3801" s="156"/>
      <c r="P3801" s="156"/>
      <c r="Q3801" s="156"/>
      <c r="R3801" s="156"/>
      <c r="S3801" s="156"/>
      <c r="T3801" s="156"/>
      <c r="U3801" s="156"/>
      <c r="V3801" s="156"/>
      <c r="W3801" s="156"/>
      <c r="X3801" s="156"/>
      <c r="Y3801" s="156"/>
      <c r="Z3801" s="156"/>
      <c r="AA3801" s="156"/>
      <c r="AB3801" s="156"/>
      <c r="AC3801" s="18">
        <v>500</v>
      </c>
      <c r="AD3801" s="18"/>
      <c r="AE3801" s="113"/>
      <c r="AF3801" s="60"/>
    </row>
    <row r="3802" spans="1:32">
      <c r="A3802" s="106" t="s">
        <v>0</v>
      </c>
      <c r="B3802" s="89" t="s">
        <v>167</v>
      </c>
      <c r="C3802" s="21" t="s">
        <v>244</v>
      </c>
      <c r="D3802" s="12">
        <v>108</v>
      </c>
      <c r="E3802" s="12">
        <v>0</v>
      </c>
      <c r="F3802" s="12">
        <v>0</v>
      </c>
      <c r="G3802" s="12">
        <v>0</v>
      </c>
      <c r="H3802" s="12">
        <v>0</v>
      </c>
      <c r="I3802" s="13">
        <v>30</v>
      </c>
      <c r="J3802" s="13">
        <v>60</v>
      </c>
      <c r="K3802" s="13">
        <v>0</v>
      </c>
      <c r="L3802" s="13">
        <v>0</v>
      </c>
      <c r="M3802" s="13">
        <v>0</v>
      </c>
      <c r="N3802" s="14">
        <f>D3802*$D$3</f>
        <v>162</v>
      </c>
      <c r="O3802" s="14">
        <f>E3802*$E$3</f>
        <v>0</v>
      </c>
      <c r="P3802" s="14">
        <f>F3802*$F$3</f>
        <v>0</v>
      </c>
      <c r="Q3802" s="14">
        <f>G3802*$G$3</f>
        <v>0</v>
      </c>
      <c r="R3802" s="14">
        <f>H3802*$H$3</f>
        <v>0</v>
      </c>
      <c r="S3802" s="14">
        <f>(N3802/100)*(I3802*$I$3)+(N3802/100)*(J3802*$J$3)</f>
        <v>218.70000000000002</v>
      </c>
      <c r="T3802" s="14">
        <f>(O3802/100)*(K3802*$K$3)</f>
        <v>0</v>
      </c>
      <c r="U3802" s="14">
        <f>(P3802/100)*(K3802*$K$3)+(P3802/100)*(L3802*$L$3)</f>
        <v>0</v>
      </c>
      <c r="V3802" s="14">
        <f>(Q3802/100)*(L3802*$L$3)</f>
        <v>0</v>
      </c>
      <c r="W3802" s="14">
        <f>(R3802/100)*(K3802*$K$3)+(R3802/100)*(L3802*$L$3)</f>
        <v>0</v>
      </c>
      <c r="X3802" s="14">
        <f t="shared" ref="X3802:X3877" si="1198">N3802+S3802</f>
        <v>380.70000000000005</v>
      </c>
      <c r="Y3802" s="14">
        <f t="shared" ref="Y3802:Y3877" si="1199">O3802+T3802</f>
        <v>0</v>
      </c>
      <c r="Z3802" s="14">
        <f t="shared" ref="Z3802:Z3877" si="1200">P3802+U3802</f>
        <v>0</v>
      </c>
      <c r="AA3802" s="14">
        <f t="shared" ref="AA3802:AA3877" si="1201">Q3802+V3802</f>
        <v>0</v>
      </c>
      <c r="AB3802" s="14">
        <f t="shared" si="1191"/>
        <v>0</v>
      </c>
      <c r="AC3802" s="15">
        <f>ROUND(X3802+Y3802+Z3802+AA3802+AB3802,1)</f>
        <v>380.7</v>
      </c>
      <c r="AD3802" s="48">
        <v>0</v>
      </c>
      <c r="AE3802" s="113"/>
      <c r="AF3802" s="60"/>
    </row>
    <row r="3803" spans="1:32">
      <c r="A3803" s="99" t="s">
        <v>815</v>
      </c>
      <c r="B3803" s="89">
        <v>18</v>
      </c>
      <c r="C3803" s="21" t="s">
        <v>325</v>
      </c>
      <c r="D3803" s="12">
        <v>108</v>
      </c>
      <c r="E3803" s="12">
        <v>0</v>
      </c>
      <c r="F3803" s="12">
        <v>0</v>
      </c>
      <c r="G3803" s="12">
        <v>0</v>
      </c>
      <c r="H3803" s="12">
        <v>0</v>
      </c>
      <c r="I3803" s="13">
        <v>50</v>
      </c>
      <c r="J3803" s="13">
        <v>72</v>
      </c>
      <c r="K3803" s="13">
        <v>0</v>
      </c>
      <c r="L3803" s="13">
        <v>0</v>
      </c>
      <c r="M3803" s="13">
        <v>0</v>
      </c>
      <c r="N3803" s="14">
        <f>D3803*$D$4</f>
        <v>140.4</v>
      </c>
      <c r="O3803" s="14">
        <f>E3803*$E$4</f>
        <v>0</v>
      </c>
      <c r="P3803" s="14">
        <f>F3803*$F$4</f>
        <v>0</v>
      </c>
      <c r="Q3803" s="14">
        <f>G3803*$G$4</f>
        <v>0</v>
      </c>
      <c r="R3803" s="14">
        <f>H3803*$H$4</f>
        <v>0</v>
      </c>
      <c r="S3803" s="14">
        <f>(N3803/100)*(I3803*$I$4)+(N3803/100)*(J3803*$J$4)</f>
        <v>308.3184</v>
      </c>
      <c r="T3803" s="14">
        <f>(O3803/100)*(K3803*$K$4)</f>
        <v>0</v>
      </c>
      <c r="U3803" s="14">
        <f>(P3803/100)*(K3803*$K$4)+(P3803/100)*(L3803*$L$4)</f>
        <v>0</v>
      </c>
      <c r="V3803" s="14">
        <f>(Q3803/100)*(L3803*$L$4)</f>
        <v>0</v>
      </c>
      <c r="W3803" s="14">
        <f>(R3803/100)*(K3803*$K$4)+(R3803/100)*(L3803*$L$4)</f>
        <v>0</v>
      </c>
      <c r="X3803" s="14">
        <f t="shared" si="1198"/>
        <v>448.71839999999997</v>
      </c>
      <c r="Y3803" s="14">
        <f t="shared" si="1199"/>
        <v>0</v>
      </c>
      <c r="Z3803" s="14">
        <f t="shared" si="1200"/>
        <v>0</v>
      </c>
      <c r="AA3803" s="14">
        <f t="shared" si="1201"/>
        <v>0</v>
      </c>
      <c r="AB3803" s="14">
        <f>R3803+W3803</f>
        <v>0</v>
      </c>
      <c r="AC3803" s="15">
        <f>ROUND(X3803+Y3803+Z3803+AA3803+AB3803,1)</f>
        <v>448.7</v>
      </c>
      <c r="AD3803" s="48">
        <f>(ROUND(AC3803-AC3802,1)/AC3802)</f>
        <v>0.17861833464670346</v>
      </c>
      <c r="AE3803" s="113" t="s">
        <v>814</v>
      </c>
      <c r="AF3803" s="60"/>
    </row>
    <row r="3804" spans="1:32">
      <c r="A3804" s="99" t="s">
        <v>816</v>
      </c>
      <c r="B3804" s="89">
        <v>14</v>
      </c>
      <c r="C3804" s="21" t="s">
        <v>850</v>
      </c>
      <c r="D3804" s="12">
        <v>108</v>
      </c>
      <c r="E3804" s="12">
        <v>0</v>
      </c>
      <c r="F3804" s="12">
        <v>0</v>
      </c>
      <c r="G3804" s="12">
        <v>0</v>
      </c>
      <c r="H3804" s="12">
        <v>0</v>
      </c>
      <c r="I3804" s="13">
        <v>30</v>
      </c>
      <c r="J3804" s="13">
        <v>60</v>
      </c>
      <c r="K3804" s="13">
        <v>0</v>
      </c>
      <c r="L3804" s="13">
        <v>0</v>
      </c>
      <c r="M3804" s="13">
        <v>0</v>
      </c>
      <c r="N3804" s="14">
        <f>D3804*$D$5</f>
        <v>151.19999999999999</v>
      </c>
      <c r="O3804" s="14">
        <f>E3804*$E$5</f>
        <v>0</v>
      </c>
      <c r="P3804" s="14">
        <f>F3804*$F$5</f>
        <v>0</v>
      </c>
      <c r="Q3804" s="14">
        <f>G3804*$G$5</f>
        <v>0</v>
      </c>
      <c r="R3804" s="14">
        <f>H3804*$H$5</f>
        <v>0</v>
      </c>
      <c r="S3804" s="14">
        <f>(N3804/100)*(I3804*$I$5)+(N3804/100)*(J3804*$J$5)</f>
        <v>204.11999999999998</v>
      </c>
      <c r="T3804" s="14">
        <f>(O3804/100)*(K3804*$K$5)</f>
        <v>0</v>
      </c>
      <c r="U3804" s="14">
        <f>(P3804/100)*(K3804*$K$5)+(P3804/100)*(L3804*$L$5)</f>
        <v>0</v>
      </c>
      <c r="V3804" s="14">
        <f>(Q3804/100)*(L3804*$L$5)</f>
        <v>0</v>
      </c>
      <c r="W3804" s="14">
        <f>(R3804/100)*(K3804*$K$5)+(R3804/100)*(L3804*$L$5)</f>
        <v>0</v>
      </c>
      <c r="X3804" s="14">
        <f t="shared" si="1198"/>
        <v>355.31999999999994</v>
      </c>
      <c r="Y3804" s="14">
        <f t="shared" si="1199"/>
        <v>0</v>
      </c>
      <c r="Z3804" s="14">
        <f t="shared" si="1200"/>
        <v>0</v>
      </c>
      <c r="AA3804" s="14">
        <f t="shared" si="1201"/>
        <v>0</v>
      </c>
      <c r="AB3804" s="14">
        <f>R3804+W3804</f>
        <v>0</v>
      </c>
      <c r="AC3804" s="15">
        <f t="shared" ref="AC3804:AC3816" si="1202">ROUND(X3804+Y3804+Z3804+AA3804+AB3804,1)</f>
        <v>355.3</v>
      </c>
      <c r="AD3804" s="48">
        <f>(ROUND(AC3804-AC3802,1)/AC3802)</f>
        <v>-6.6719201470974515E-2</v>
      </c>
      <c r="AE3804" s="113"/>
      <c r="AF3804" s="60"/>
    </row>
    <row r="3805" spans="1:32">
      <c r="A3805" s="99" t="s">
        <v>817</v>
      </c>
      <c r="B3805" s="89">
        <v>0</v>
      </c>
      <c r="C3805" s="21" t="s">
        <v>338</v>
      </c>
      <c r="D3805" s="12">
        <v>108</v>
      </c>
      <c r="E3805" s="12">
        <v>0</v>
      </c>
      <c r="F3805" s="12">
        <v>0</v>
      </c>
      <c r="G3805" s="12">
        <v>0</v>
      </c>
      <c r="H3805" s="12">
        <v>0</v>
      </c>
      <c r="I3805" s="13">
        <v>30</v>
      </c>
      <c r="J3805" s="13">
        <v>60</v>
      </c>
      <c r="K3805" s="13">
        <v>0</v>
      </c>
      <c r="L3805" s="13">
        <v>0</v>
      </c>
      <c r="M3805" s="13">
        <v>0</v>
      </c>
      <c r="N3805" s="14">
        <f>D3805*$D$6</f>
        <v>151.19999999999999</v>
      </c>
      <c r="O3805" s="14">
        <f>E3805*$E$6</f>
        <v>0</v>
      </c>
      <c r="P3805" s="14">
        <f>F3805*$F$6</f>
        <v>0</v>
      </c>
      <c r="Q3805" s="14">
        <f>G3805*$G$6</f>
        <v>0</v>
      </c>
      <c r="R3805" s="14">
        <f>H3805*$H$6</f>
        <v>0</v>
      </c>
      <c r="S3805" s="14">
        <f>(N3805/100)*(I3805*$I$6)+(N3805/100)*(J3805*$J$6)</f>
        <v>204.11999999999998</v>
      </c>
      <c r="T3805" s="14">
        <f>(O3805/100)*(K3805*$K$6)</f>
        <v>0</v>
      </c>
      <c r="U3805" s="14">
        <f>(P3805/100)*(K3805*$K$6)+(P3805/100)*(L3805*$L$6)</f>
        <v>0</v>
      </c>
      <c r="V3805" s="14">
        <f>(Q3805/100)*(L3805*$L$6)</f>
        <v>0</v>
      </c>
      <c r="W3805" s="14">
        <f>(R3805/100)*(K3805*$K$6)+(R3805/100)*(L3805*$L$6)</f>
        <v>0</v>
      </c>
      <c r="X3805" s="14">
        <f t="shared" si="1198"/>
        <v>355.31999999999994</v>
      </c>
      <c r="Y3805" s="14">
        <f t="shared" si="1199"/>
        <v>0</v>
      </c>
      <c r="Z3805" s="14">
        <f t="shared" si="1200"/>
        <v>0</v>
      </c>
      <c r="AA3805" s="14">
        <f t="shared" si="1201"/>
        <v>0</v>
      </c>
      <c r="AB3805" s="14">
        <f t="shared" ref="AB3805:AB3817" si="1203">R3805+W3805</f>
        <v>0</v>
      </c>
      <c r="AC3805" s="15">
        <f t="shared" si="1202"/>
        <v>355.3</v>
      </c>
      <c r="AD3805" s="48">
        <f>(ROUND(AC3805-AC3802,1)/AC3802)</f>
        <v>-6.6719201470974515E-2</v>
      </c>
      <c r="AE3805" s="113"/>
      <c r="AF3805" s="60"/>
    </row>
    <row r="3806" spans="1:32">
      <c r="A3806" s="99" t="s">
        <v>818</v>
      </c>
      <c r="B3806" s="89">
        <v>0</v>
      </c>
      <c r="C3806" s="21" t="s">
        <v>339</v>
      </c>
      <c r="D3806" s="12">
        <v>108</v>
      </c>
      <c r="E3806" s="12">
        <v>0</v>
      </c>
      <c r="F3806" s="12">
        <v>0</v>
      </c>
      <c r="G3806" s="12">
        <v>0</v>
      </c>
      <c r="H3806" s="12">
        <v>0</v>
      </c>
      <c r="I3806" s="13">
        <v>30</v>
      </c>
      <c r="J3806" s="13">
        <v>60</v>
      </c>
      <c r="K3806" s="13">
        <v>0</v>
      </c>
      <c r="L3806" s="13">
        <v>0</v>
      </c>
      <c r="M3806" s="13">
        <v>0</v>
      </c>
      <c r="N3806" s="14">
        <f>D3806*$D$7</f>
        <v>151.19999999999999</v>
      </c>
      <c r="O3806" s="14">
        <f>E3806*$E$7</f>
        <v>0</v>
      </c>
      <c r="P3806" s="14">
        <f>F3806*$F$7</f>
        <v>0</v>
      </c>
      <c r="Q3806" s="14">
        <f>G3806*$G$7</f>
        <v>0</v>
      </c>
      <c r="R3806" s="14">
        <f>H3806*$H$7</f>
        <v>0</v>
      </c>
      <c r="S3806" s="14">
        <f>(N3806/100)*(I3806*$I$7)+(N3806/100)*(J3806*$J$7)</f>
        <v>204.11999999999998</v>
      </c>
      <c r="T3806" s="14">
        <f>(O3806/100)*(K3806*$K$7)</f>
        <v>0</v>
      </c>
      <c r="U3806" s="14">
        <f>(P3806/100)*(K3806*$K$7)+(P3806/100)*(L3806*$L$7)</f>
        <v>0</v>
      </c>
      <c r="V3806" s="14">
        <f>(Q3806/100)*(L3806*$L$7)</f>
        <v>0</v>
      </c>
      <c r="W3806" s="14">
        <f>(R3806/100)*(K3806*$K$7)+(R3806/100)*(L3806*$L$7)</f>
        <v>0</v>
      </c>
      <c r="X3806" s="14">
        <f t="shared" si="1198"/>
        <v>355.31999999999994</v>
      </c>
      <c r="Y3806" s="14">
        <f t="shared" si="1199"/>
        <v>0</v>
      </c>
      <c r="Z3806" s="14">
        <f t="shared" si="1200"/>
        <v>0</v>
      </c>
      <c r="AA3806" s="14">
        <f t="shared" si="1201"/>
        <v>0</v>
      </c>
      <c r="AB3806" s="14">
        <f t="shared" si="1203"/>
        <v>0</v>
      </c>
      <c r="AC3806" s="15">
        <f t="shared" si="1202"/>
        <v>355.3</v>
      </c>
      <c r="AD3806" s="48">
        <f>(ROUND(AC3806-AC3802,1)/AC3802)</f>
        <v>-6.6719201470974515E-2</v>
      </c>
      <c r="AE3806" s="113"/>
      <c r="AF3806" s="60"/>
    </row>
    <row r="3807" spans="1:32">
      <c r="A3807" s="99" t="s">
        <v>667</v>
      </c>
      <c r="B3807" s="89"/>
      <c r="C3807" s="21" t="s">
        <v>340</v>
      </c>
      <c r="D3807" s="12">
        <v>108</v>
      </c>
      <c r="E3807" s="12">
        <v>0</v>
      </c>
      <c r="F3807" s="12">
        <v>0</v>
      </c>
      <c r="G3807" s="12">
        <v>0</v>
      </c>
      <c r="H3807" s="12">
        <v>0</v>
      </c>
      <c r="I3807" s="13">
        <v>30</v>
      </c>
      <c r="J3807" s="13">
        <v>60</v>
      </c>
      <c r="K3807" s="13">
        <v>0</v>
      </c>
      <c r="L3807" s="13">
        <v>0</v>
      </c>
      <c r="M3807" s="13">
        <v>0</v>
      </c>
      <c r="N3807" s="14">
        <f>D3807*$D$8</f>
        <v>151.19999999999999</v>
      </c>
      <c r="O3807" s="14">
        <f>E3807*$E$8</f>
        <v>0</v>
      </c>
      <c r="P3807" s="14">
        <f>F3807*$F$8</f>
        <v>0</v>
      </c>
      <c r="Q3807" s="14">
        <f>G3807*$G$8</f>
        <v>0</v>
      </c>
      <c r="R3807" s="14">
        <f>H3807*$H$8</f>
        <v>0</v>
      </c>
      <c r="S3807" s="14">
        <f>(N3807/100)*(I3807*$I$8)+(N3807/100)*(J3807*$J$8)</f>
        <v>204.11999999999998</v>
      </c>
      <c r="T3807" s="14">
        <f>(O3807/100)*(K3807*$K$8)</f>
        <v>0</v>
      </c>
      <c r="U3807" s="14">
        <f>(P3807/100)*(K3807*$K$8)+(P3807/100)*(L3807*$L$8)</f>
        <v>0</v>
      </c>
      <c r="V3807" s="14">
        <f>(Q3807/100)*(L3807*$L$8)</f>
        <v>0</v>
      </c>
      <c r="W3807" s="14">
        <f>(R3807/100)*(K3807*$K$8)+(R3807/100)*(L3807*$L$8)</f>
        <v>0</v>
      </c>
      <c r="X3807" s="14">
        <f t="shared" si="1198"/>
        <v>355.31999999999994</v>
      </c>
      <c r="Y3807" s="14">
        <f t="shared" si="1199"/>
        <v>0</v>
      </c>
      <c r="Z3807" s="14">
        <f t="shared" si="1200"/>
        <v>0</v>
      </c>
      <c r="AA3807" s="14">
        <f t="shared" si="1201"/>
        <v>0</v>
      </c>
      <c r="AB3807" s="14">
        <f t="shared" si="1203"/>
        <v>0</v>
      </c>
      <c r="AC3807" s="15">
        <f t="shared" si="1202"/>
        <v>355.3</v>
      </c>
      <c r="AD3807" s="48">
        <f>(ROUND(AC3807-AC3802,1)/AC3802)</f>
        <v>-6.6719201470974515E-2</v>
      </c>
      <c r="AE3807" s="113"/>
      <c r="AF3807" s="60"/>
    </row>
    <row r="3808" spans="1:32">
      <c r="A3808" s="99" t="s">
        <v>606</v>
      </c>
      <c r="B3808" s="89"/>
      <c r="C3808" s="21" t="s">
        <v>1</v>
      </c>
      <c r="D3808" s="12">
        <v>54</v>
      </c>
      <c r="E3808" s="12">
        <v>108</v>
      </c>
      <c r="F3808" s="12">
        <v>0</v>
      </c>
      <c r="G3808" s="12">
        <v>0</v>
      </c>
      <c r="H3808" s="12">
        <v>0</v>
      </c>
      <c r="I3808" s="13">
        <v>30</v>
      </c>
      <c r="J3808" s="13">
        <v>60</v>
      </c>
      <c r="K3808" s="13">
        <v>95</v>
      </c>
      <c r="L3808" s="13">
        <v>0</v>
      </c>
      <c r="M3808" s="13">
        <v>0</v>
      </c>
      <c r="N3808" s="14">
        <f>D3808*$D$9</f>
        <v>64.8</v>
      </c>
      <c r="O3808" s="14">
        <f>E3808*$E$9</f>
        <v>140.4</v>
      </c>
      <c r="P3808" s="14">
        <f>F3808*$F$9</f>
        <v>0</v>
      </c>
      <c r="Q3808" s="14">
        <f>G3808*$G$9</f>
        <v>0</v>
      </c>
      <c r="R3808" s="14">
        <f>H3808*$H$9</f>
        <v>0</v>
      </c>
      <c r="S3808" s="14">
        <f>(N3808/100)*(I3808*$I$9)+(N3808/100)*(J3808*$J$9)</f>
        <v>87.48</v>
      </c>
      <c r="T3808" s="14">
        <f>(O3808/100)*(K3808*$K$9)</f>
        <v>200.07000000000002</v>
      </c>
      <c r="U3808" s="14">
        <f>(P3808/100)*(K3808*$K$9)+(P3808/100)*(L3808*$L$9)</f>
        <v>0</v>
      </c>
      <c r="V3808" s="14">
        <f>(Q3808/100)*(L3808*$L$9)</f>
        <v>0</v>
      </c>
      <c r="W3808" s="14">
        <f>(R3808/100)*(K3808*$K$9)+(R3808/100)*(L3808*$L$9)</f>
        <v>0</v>
      </c>
      <c r="X3808" s="14">
        <f t="shared" si="1198"/>
        <v>152.28</v>
      </c>
      <c r="Y3808" s="14">
        <f t="shared" si="1199"/>
        <v>340.47</v>
      </c>
      <c r="Z3808" s="14">
        <f t="shared" si="1200"/>
        <v>0</v>
      </c>
      <c r="AA3808" s="14">
        <f t="shared" si="1201"/>
        <v>0</v>
      </c>
      <c r="AB3808" s="14">
        <f t="shared" si="1203"/>
        <v>0</v>
      </c>
      <c r="AC3808" s="15">
        <f t="shared" si="1202"/>
        <v>492.8</v>
      </c>
      <c r="AD3808" s="48">
        <f>(ROUND(AC3808-AC3802,1)/AC3802)</f>
        <v>0.29445757814552143</v>
      </c>
      <c r="AE3808" s="113"/>
      <c r="AF3808" s="60"/>
    </row>
    <row r="3809" spans="1:32">
      <c r="A3809" s="99" t="s">
        <v>845</v>
      </c>
      <c r="B3809" s="89"/>
      <c r="C3809" s="21" t="s">
        <v>2</v>
      </c>
      <c r="D3809" s="12">
        <v>54</v>
      </c>
      <c r="E3809" s="12">
        <v>0</v>
      </c>
      <c r="F3809" s="12">
        <v>108</v>
      </c>
      <c r="G3809" s="12">
        <v>0</v>
      </c>
      <c r="H3809" s="12">
        <v>0</v>
      </c>
      <c r="I3809" s="13">
        <v>30</v>
      </c>
      <c r="J3809" s="13">
        <v>60</v>
      </c>
      <c r="K3809" s="13">
        <v>47.5</v>
      </c>
      <c r="L3809" s="13">
        <v>47.5</v>
      </c>
      <c r="M3809" s="13">
        <v>0</v>
      </c>
      <c r="N3809" s="14">
        <f>D3809*$D$10</f>
        <v>64.8</v>
      </c>
      <c r="O3809" s="14">
        <f>E3809*$E$10</f>
        <v>0</v>
      </c>
      <c r="P3809" s="14">
        <f>F3809*$F$10</f>
        <v>140.4</v>
      </c>
      <c r="Q3809" s="14">
        <f>G3809*$G$10</f>
        <v>0</v>
      </c>
      <c r="R3809" s="14">
        <f>H3809*$H$10</f>
        <v>0</v>
      </c>
      <c r="S3809" s="14">
        <f>(N3809/100)*(I3809*$I$10)+(N3809/100)*(J3809*$J$10)</f>
        <v>87.48</v>
      </c>
      <c r="T3809" s="14">
        <f>(O3809/100)*(K3809*$J$10)</f>
        <v>0</v>
      </c>
      <c r="U3809" s="14">
        <f>(P3809/100)*(K3809*$K$10)+(P3809/100)*(L3809*$L$10)</f>
        <v>200.07000000000002</v>
      </c>
      <c r="V3809" s="14">
        <f>(Q3809/100)*(L3809*$L$10)</f>
        <v>0</v>
      </c>
      <c r="W3809" s="14">
        <f>(R3809/100)*(K3809*$K$10)+(R3809/100)*(L3809*$L$10)</f>
        <v>0</v>
      </c>
      <c r="X3809" s="14">
        <f t="shared" si="1198"/>
        <v>152.28</v>
      </c>
      <c r="Y3809" s="14">
        <f t="shared" si="1199"/>
        <v>0</v>
      </c>
      <c r="Z3809" s="14">
        <f t="shared" si="1200"/>
        <v>340.47</v>
      </c>
      <c r="AA3809" s="14">
        <f t="shared" si="1201"/>
        <v>0</v>
      </c>
      <c r="AB3809" s="14">
        <f t="shared" si="1203"/>
        <v>0</v>
      </c>
      <c r="AC3809" s="15">
        <f t="shared" si="1202"/>
        <v>492.8</v>
      </c>
      <c r="AD3809" s="48">
        <f>(ROUND(AC3809-AC3802,1)/AC3802)</f>
        <v>0.29445757814552143</v>
      </c>
      <c r="AE3809" s="113"/>
      <c r="AF3809" s="60"/>
    </row>
    <row r="3810" spans="1:32">
      <c r="A3810" s="99" t="s">
        <v>846</v>
      </c>
      <c r="B3810" s="89"/>
      <c r="C3810" s="21" t="s">
        <v>3</v>
      </c>
      <c r="D3810" s="12">
        <v>54</v>
      </c>
      <c r="E3810" s="12">
        <v>0</v>
      </c>
      <c r="F3810" s="12">
        <v>0</v>
      </c>
      <c r="G3810" s="12">
        <v>108</v>
      </c>
      <c r="H3810" s="12">
        <v>0</v>
      </c>
      <c r="I3810" s="13">
        <v>30</v>
      </c>
      <c r="J3810" s="13">
        <v>60</v>
      </c>
      <c r="K3810" s="13">
        <v>0</v>
      </c>
      <c r="L3810" s="13">
        <v>95</v>
      </c>
      <c r="M3810" s="13">
        <v>0</v>
      </c>
      <c r="N3810" s="14">
        <f>D3810*$D$11</f>
        <v>64.8</v>
      </c>
      <c r="O3810" s="14">
        <f>E3810*$E$11</f>
        <v>0</v>
      </c>
      <c r="P3810" s="14">
        <f>F3810*$F$11</f>
        <v>0</v>
      </c>
      <c r="Q3810" s="14">
        <f>G3810*$G$11</f>
        <v>140.4</v>
      </c>
      <c r="R3810" s="14">
        <f>H3810*$H$11</f>
        <v>0</v>
      </c>
      <c r="S3810" s="14">
        <f>(N3810/100)*(I3810*$I$11)+(N3810/100)*(J3810*$J$11)</f>
        <v>87.48</v>
      </c>
      <c r="T3810" s="14">
        <f>(O3810/100)*(K3810*$K$11)</f>
        <v>0</v>
      </c>
      <c r="U3810" s="14">
        <f>(P3810/100)*(K3810*$K$11)+(P3810/100)*(L3810*$L$11)</f>
        <v>0</v>
      </c>
      <c r="V3810" s="14">
        <f>(Q3810/100)*(L3810*$L$11)</f>
        <v>200.07000000000002</v>
      </c>
      <c r="W3810" s="14">
        <f>(R3810/100)*(K3810*$K$11)+(R3810/100)*(L3810*$L$11)</f>
        <v>0</v>
      </c>
      <c r="X3810" s="14">
        <f t="shared" si="1198"/>
        <v>152.28</v>
      </c>
      <c r="Y3810" s="14">
        <f t="shared" si="1199"/>
        <v>0</v>
      </c>
      <c r="Z3810" s="14">
        <f t="shared" si="1200"/>
        <v>0</v>
      </c>
      <c r="AA3810" s="14">
        <f t="shared" si="1201"/>
        <v>340.47</v>
      </c>
      <c r="AB3810" s="14">
        <f t="shared" si="1203"/>
        <v>0</v>
      </c>
      <c r="AC3810" s="15">
        <f t="shared" si="1202"/>
        <v>492.8</v>
      </c>
      <c r="AD3810" s="48">
        <f>(ROUND(AC3810-AC3802,1)/AC3802)</f>
        <v>0.29445757814552143</v>
      </c>
      <c r="AE3810" s="113"/>
      <c r="AF3810" s="60"/>
    </row>
    <row r="3811" spans="1:32">
      <c r="A3811" s="99" t="s">
        <v>847</v>
      </c>
      <c r="B3811" s="89"/>
      <c r="C3811" s="21" t="s">
        <v>4</v>
      </c>
      <c r="D3811" s="12">
        <v>54</v>
      </c>
      <c r="E3811" s="12">
        <v>0</v>
      </c>
      <c r="F3811" s="12">
        <v>0</v>
      </c>
      <c r="G3811" s="12">
        <v>0</v>
      </c>
      <c r="H3811" s="12">
        <v>108</v>
      </c>
      <c r="I3811" s="13">
        <v>30</v>
      </c>
      <c r="J3811" s="13">
        <v>60</v>
      </c>
      <c r="K3811" s="13">
        <v>47.5</v>
      </c>
      <c r="L3811" s="13">
        <v>47.5</v>
      </c>
      <c r="M3811" s="13">
        <v>0</v>
      </c>
      <c r="N3811" s="14">
        <f>D3811*$D$12</f>
        <v>64.8</v>
      </c>
      <c r="O3811" s="14">
        <f>E3811*$E$12</f>
        <v>0</v>
      </c>
      <c r="P3811" s="14">
        <f>F3811*$F$12</f>
        <v>0</v>
      </c>
      <c r="Q3811" s="14">
        <f>G3811*$G$12</f>
        <v>0</v>
      </c>
      <c r="R3811" s="14">
        <f>H3811*$H$12</f>
        <v>140.4</v>
      </c>
      <c r="S3811" s="14">
        <f>(N3811/100)*(I3811*$I$12)+(N3811/100)*(J3811*$J$12)</f>
        <v>87.48</v>
      </c>
      <c r="T3811" s="14">
        <f>(O3811/100)*(K3811*$K$12)</f>
        <v>0</v>
      </c>
      <c r="U3811" s="14">
        <f>(P3811/100)*(K3811*$K$12)+(P3811/100)*(L3811*$L$12)</f>
        <v>0</v>
      </c>
      <c r="V3811" s="14">
        <f>(Q3811/100)*(L3811*$L$12)</f>
        <v>0</v>
      </c>
      <c r="W3811" s="14">
        <f>(R3811/100)*(K3811*$K$12)+(R3811/100)*(L3811*$L$12)</f>
        <v>200.07000000000002</v>
      </c>
      <c r="X3811" s="14">
        <f t="shared" si="1198"/>
        <v>152.28</v>
      </c>
      <c r="Y3811" s="14">
        <f t="shared" si="1199"/>
        <v>0</v>
      </c>
      <c r="Z3811" s="14">
        <f t="shared" si="1200"/>
        <v>0</v>
      </c>
      <c r="AA3811" s="14">
        <f t="shared" si="1201"/>
        <v>0</v>
      </c>
      <c r="AB3811" s="14">
        <f t="shared" si="1203"/>
        <v>340.47</v>
      </c>
      <c r="AC3811" s="15">
        <f t="shared" si="1202"/>
        <v>492.8</v>
      </c>
      <c r="AD3811" s="48">
        <f>(ROUND(AC3811-AC3802,1)/AC3802)</f>
        <v>0.29445757814552143</v>
      </c>
      <c r="AE3811" s="113"/>
      <c r="AF3811" s="60"/>
    </row>
    <row r="3812" spans="1:32">
      <c r="A3812" s="99" t="s">
        <v>848</v>
      </c>
      <c r="B3812" s="89"/>
      <c r="C3812" s="21" t="s">
        <v>328</v>
      </c>
      <c r="D3812" s="12">
        <v>108</v>
      </c>
      <c r="E3812" s="12">
        <v>0</v>
      </c>
      <c r="F3812" s="12">
        <v>0</v>
      </c>
      <c r="G3812" s="12">
        <v>0</v>
      </c>
      <c r="H3812" s="12">
        <v>0</v>
      </c>
      <c r="I3812" s="13">
        <v>30</v>
      </c>
      <c r="J3812" s="13">
        <v>60</v>
      </c>
      <c r="K3812" s="13">
        <v>0</v>
      </c>
      <c r="L3812" s="13">
        <v>0</v>
      </c>
      <c r="M3812" s="13">
        <v>75</v>
      </c>
      <c r="N3812" s="14">
        <f>D3812*$D$13</f>
        <v>140.4</v>
      </c>
      <c r="O3812" s="14">
        <f>E3812*$E$13</f>
        <v>0</v>
      </c>
      <c r="P3812" s="14">
        <f>F3812*$F$13</f>
        <v>0</v>
      </c>
      <c r="Q3812" s="14">
        <f>G3812*$G$13</f>
        <v>0</v>
      </c>
      <c r="R3812" s="14">
        <f>H3812*$H$13</f>
        <v>0</v>
      </c>
      <c r="S3812" s="14">
        <f>(N3812/100)*(I3812*$I$14)+(N3812/100)*(J3812*$J$14)+(N3812/100)*(M3812*$M$14)</f>
        <v>347.49</v>
      </c>
      <c r="T3812" s="14">
        <f>(O3812/100)*(K3812*$K$13)+(O3812/100)*(M3812*$M$13)</f>
        <v>0</v>
      </c>
      <c r="U3812" s="14">
        <f>(P3812/100)*(K3812*$K$13)+(P3812/100)*(L3812*$L$13)+(P3812/100)*(M3812*$M$13)</f>
        <v>0</v>
      </c>
      <c r="V3812" s="14">
        <f>(Q3812/100)*(L3812*$L$13)+(Q3812/100)*(M3812*$M$13)</f>
        <v>0</v>
      </c>
      <c r="W3812" s="14">
        <f>(R3812/100)*(K3812*$K$13)+(R3812/100)*(L3812*$L$13)+(R3812/100)*(M3812*$M$13)</f>
        <v>0</v>
      </c>
      <c r="X3812" s="14">
        <f t="shared" si="1198"/>
        <v>487.89</v>
      </c>
      <c r="Y3812" s="14">
        <f t="shared" si="1199"/>
        <v>0</v>
      </c>
      <c r="Z3812" s="14">
        <f t="shared" si="1200"/>
        <v>0</v>
      </c>
      <c r="AA3812" s="14">
        <f t="shared" si="1201"/>
        <v>0</v>
      </c>
      <c r="AB3812" s="14">
        <f t="shared" si="1203"/>
        <v>0</v>
      </c>
      <c r="AC3812" s="15">
        <f t="shared" si="1202"/>
        <v>487.9</v>
      </c>
      <c r="AD3812" s="48">
        <f>(ROUND(AC3812-AC3802,1)/AC3802)</f>
        <v>0.28158655109009723</v>
      </c>
      <c r="AE3812" s="113"/>
      <c r="AF3812" s="60"/>
    </row>
    <row r="3813" spans="1:32">
      <c r="A3813" s="99" t="s">
        <v>849</v>
      </c>
      <c r="B3813" s="89"/>
      <c r="C3813" s="21" t="s">
        <v>329</v>
      </c>
      <c r="D3813" s="12">
        <v>108</v>
      </c>
      <c r="E3813" s="12">
        <v>0</v>
      </c>
      <c r="F3813" s="12">
        <v>0</v>
      </c>
      <c r="G3813" s="12">
        <v>0</v>
      </c>
      <c r="H3813" s="12">
        <v>0</v>
      </c>
      <c r="I3813" s="13">
        <v>30</v>
      </c>
      <c r="J3813" s="13">
        <v>60</v>
      </c>
      <c r="K3813" s="13">
        <v>75</v>
      </c>
      <c r="L3813" s="13">
        <v>0</v>
      </c>
      <c r="M3813" s="13">
        <v>0</v>
      </c>
      <c r="N3813" s="14">
        <f>D3813*$D$14</f>
        <v>140.4</v>
      </c>
      <c r="O3813" s="14">
        <f>E3813*$E$14</f>
        <v>0</v>
      </c>
      <c r="P3813" s="14">
        <f>F3813*$F$14</f>
        <v>0</v>
      </c>
      <c r="Q3813" s="14">
        <f>G3813*$G$14</f>
        <v>0</v>
      </c>
      <c r="R3813" s="14">
        <f>H3813*$H$14</f>
        <v>0</v>
      </c>
      <c r="S3813" s="14">
        <f>(N3813/100)*(I3813*$I$14)+(N3813/100)*(J3813*$J$14)+(N3813/100)*(K3813*$K$14)</f>
        <v>347.49</v>
      </c>
      <c r="T3813" s="14">
        <f>(O3813/100)*(K3813*$K$14)</f>
        <v>0</v>
      </c>
      <c r="U3813" s="14">
        <f>(P3813/100)*(K3813*$K$14)+(P3813/100)*(L3813*$L$14)</f>
        <v>0</v>
      </c>
      <c r="V3813" s="14">
        <f>(Q3813/100)*(L3813*$L$14)</f>
        <v>0</v>
      </c>
      <c r="W3813" s="14">
        <f>(R3813/100)*(K3813*$L$14)+(R3813/100)*(L3813*$M$14)</f>
        <v>0</v>
      </c>
      <c r="X3813" s="14">
        <f t="shared" si="1198"/>
        <v>487.89</v>
      </c>
      <c r="Y3813" s="14">
        <f t="shared" si="1199"/>
        <v>0</v>
      </c>
      <c r="Z3813" s="14">
        <f t="shared" si="1200"/>
        <v>0</v>
      </c>
      <c r="AA3813" s="14">
        <f t="shared" si="1201"/>
        <v>0</v>
      </c>
      <c r="AB3813" s="14">
        <f t="shared" si="1203"/>
        <v>0</v>
      </c>
      <c r="AC3813" s="15">
        <f t="shared" si="1202"/>
        <v>487.9</v>
      </c>
      <c r="AD3813" s="48">
        <f>(ROUND(AC3813-AC3802,1)/AC3802)</f>
        <v>0.28158655109009723</v>
      </c>
      <c r="AE3813" s="113"/>
      <c r="AF3813" s="60"/>
    </row>
    <row r="3814" spans="1:32">
      <c r="A3814" s="99"/>
      <c r="B3814" s="89"/>
      <c r="C3814" s="21" t="s">
        <v>330</v>
      </c>
      <c r="D3814" s="12">
        <v>108</v>
      </c>
      <c r="E3814" s="12">
        <v>0</v>
      </c>
      <c r="F3814" s="12">
        <v>0</v>
      </c>
      <c r="G3814" s="12">
        <v>0</v>
      </c>
      <c r="H3814" s="12">
        <v>0</v>
      </c>
      <c r="I3814" s="13">
        <v>30</v>
      </c>
      <c r="J3814" s="13">
        <v>60</v>
      </c>
      <c r="K3814" s="13">
        <v>0</v>
      </c>
      <c r="L3814" s="13">
        <v>75</v>
      </c>
      <c r="M3814" s="13">
        <v>0</v>
      </c>
      <c r="N3814" s="14">
        <f>D3814*$D$15</f>
        <v>140.4</v>
      </c>
      <c r="O3814" s="14">
        <f>E3814*$E$15</f>
        <v>0</v>
      </c>
      <c r="P3814" s="14">
        <f>F3814*$F$15</f>
        <v>0</v>
      </c>
      <c r="Q3814" s="14">
        <f>G3814*$G$15</f>
        <v>0</v>
      </c>
      <c r="R3814" s="14">
        <f>H3814*$H$15</f>
        <v>0</v>
      </c>
      <c r="S3814" s="14">
        <f>(N3814/100)*(I3814*$I$15)+(N3814/100)*(J3814*$J$15)+(N3814/100)*(L3814*$L$15)</f>
        <v>347.49</v>
      </c>
      <c r="T3814" s="14">
        <f>(O3814/100)*(K3814*$K$15)</f>
        <v>0</v>
      </c>
      <c r="U3814" s="14">
        <f>(P3814/100)*(K3814*$K$15)+(P3814/100)*(L3814*$L$15)</f>
        <v>0</v>
      </c>
      <c r="V3814" s="14">
        <f>(Q3814/100)*(L3814*$L$15)</f>
        <v>0</v>
      </c>
      <c r="W3814" s="14">
        <f>(R3814/100)*(K3814*$K$15)+(R3814/100)*(L3814*$L$15)</f>
        <v>0</v>
      </c>
      <c r="X3814" s="14">
        <f t="shared" si="1198"/>
        <v>487.89</v>
      </c>
      <c r="Y3814" s="14">
        <f t="shared" si="1199"/>
        <v>0</v>
      </c>
      <c r="Z3814" s="14">
        <f t="shared" si="1200"/>
        <v>0</v>
      </c>
      <c r="AA3814" s="14">
        <f t="shared" si="1201"/>
        <v>0</v>
      </c>
      <c r="AB3814" s="14">
        <f t="shared" si="1203"/>
        <v>0</v>
      </c>
      <c r="AC3814" s="15">
        <f t="shared" si="1202"/>
        <v>487.9</v>
      </c>
      <c r="AD3814" s="48">
        <f>(ROUND(AC3814-AC3802,1)/AC3802)</f>
        <v>0.28158655109009723</v>
      </c>
      <c r="AE3814" s="113"/>
      <c r="AF3814" s="60"/>
    </row>
    <row r="3815" spans="1:32">
      <c r="A3815" s="99"/>
      <c r="B3815" s="89"/>
      <c r="C3815" s="21" t="s">
        <v>326</v>
      </c>
      <c r="D3815" s="12">
        <v>108</v>
      </c>
      <c r="E3815" s="12">
        <v>0</v>
      </c>
      <c r="F3815" s="12">
        <v>0</v>
      </c>
      <c r="G3815" s="12">
        <v>0</v>
      </c>
      <c r="H3815" s="12">
        <v>0</v>
      </c>
      <c r="I3815" s="13">
        <v>30</v>
      </c>
      <c r="J3815" s="13">
        <v>88</v>
      </c>
      <c r="K3815" s="13">
        <v>0</v>
      </c>
      <c r="L3815" s="13">
        <v>0</v>
      </c>
      <c r="M3815" s="13">
        <v>0</v>
      </c>
      <c r="N3815" s="14">
        <f>D3815*$D$16</f>
        <v>140.4</v>
      </c>
      <c r="O3815" s="14">
        <f>E3815*$E$16</f>
        <v>0</v>
      </c>
      <c r="P3815" s="14">
        <f>F3815*$F$16</f>
        <v>0</v>
      </c>
      <c r="Q3815" s="14">
        <f>G3815*$G$16</f>
        <v>0</v>
      </c>
      <c r="R3815" s="14">
        <f>H3815*$H$16</f>
        <v>0</v>
      </c>
      <c r="S3815" s="14">
        <f>(N3815/100)*(I3815*$I$16)+(N3815/100)*(J3815*$J$16)</f>
        <v>326.28960000000001</v>
      </c>
      <c r="T3815" s="14">
        <f>(O3815/100)*(K3815*$K$16)</f>
        <v>0</v>
      </c>
      <c r="U3815" s="14">
        <f>(P3815/100)*(K3815*$K$16)+(P3815/100)*(L3815*$L$16)</f>
        <v>0</v>
      </c>
      <c r="V3815" s="14">
        <f>(Q3815/100)*(L3815*$L$16)</f>
        <v>0</v>
      </c>
      <c r="W3815" s="14">
        <f>(R3815/100)*(K3815*$K$16)+(R3815/100)*(L3815*$L$16)</f>
        <v>0</v>
      </c>
      <c r="X3815" s="14">
        <f t="shared" si="1198"/>
        <v>466.68960000000004</v>
      </c>
      <c r="Y3815" s="14">
        <f t="shared" si="1199"/>
        <v>0</v>
      </c>
      <c r="Z3815" s="14">
        <f t="shared" si="1200"/>
        <v>0</v>
      </c>
      <c r="AA3815" s="14">
        <f t="shared" si="1201"/>
        <v>0</v>
      </c>
      <c r="AB3815" s="14">
        <f t="shared" si="1203"/>
        <v>0</v>
      </c>
      <c r="AC3815" s="15">
        <f t="shared" si="1202"/>
        <v>466.7</v>
      </c>
      <c r="AD3815" s="48">
        <f>(ROUND(AC3815-AC3802,1)/AC3802)</f>
        <v>0.225899658523772</v>
      </c>
      <c r="AE3815" s="113"/>
      <c r="AF3815" s="60"/>
    </row>
    <row r="3816" spans="1:32">
      <c r="A3816" s="99"/>
      <c r="B3816" s="89"/>
      <c r="C3816" s="21" t="s">
        <v>327</v>
      </c>
      <c r="D3816" s="12">
        <v>108</v>
      </c>
      <c r="E3816" s="12">
        <v>0</v>
      </c>
      <c r="F3816" s="12">
        <v>0</v>
      </c>
      <c r="G3816" s="12">
        <v>0</v>
      </c>
      <c r="H3816" s="12">
        <v>0</v>
      </c>
      <c r="I3816" s="13">
        <v>63</v>
      </c>
      <c r="J3816" s="13">
        <v>60</v>
      </c>
      <c r="K3816" s="13">
        <v>0</v>
      </c>
      <c r="L3816" s="13">
        <v>0</v>
      </c>
      <c r="M3816" s="13">
        <v>0</v>
      </c>
      <c r="N3816" s="14">
        <f>D3816*$D$17</f>
        <v>140.4</v>
      </c>
      <c r="O3816" s="14">
        <f>E3816*$E$17</f>
        <v>0</v>
      </c>
      <c r="P3816" s="14">
        <f>F3816*$F$17</f>
        <v>0</v>
      </c>
      <c r="Q3816" s="14">
        <f>G3816*$G$17</f>
        <v>0</v>
      </c>
      <c r="R3816" s="14">
        <f>H3816*$H$17</f>
        <v>0</v>
      </c>
      <c r="S3816" s="14">
        <f>(N3816/100)*(I3816*$I$17)+(N3816/100)*(J3816*$J$17)</f>
        <v>287.67959999999999</v>
      </c>
      <c r="T3816" s="14">
        <f>(O3816/100)*(K3816*$K$17)</f>
        <v>0</v>
      </c>
      <c r="U3816" s="14">
        <f>(P3816/100)*(K3816*$K$17)+(P3816/100)*(L3816*$L$17)</f>
        <v>0</v>
      </c>
      <c r="V3816" s="14">
        <f>(Q3816/100)*(L3816*$L$17)</f>
        <v>0</v>
      </c>
      <c r="W3816" s="14">
        <f>(R3816/100)*(K3816*$K$17)+(R3816/100)*(L3816*$L$17)</f>
        <v>0</v>
      </c>
      <c r="X3816" s="14">
        <f t="shared" si="1198"/>
        <v>428.07960000000003</v>
      </c>
      <c r="Y3816" s="14">
        <f t="shared" si="1199"/>
        <v>0</v>
      </c>
      <c r="Z3816" s="14">
        <f t="shared" si="1200"/>
        <v>0</v>
      </c>
      <c r="AA3816" s="14">
        <f t="shared" si="1201"/>
        <v>0</v>
      </c>
      <c r="AB3816" s="14">
        <f t="shared" si="1203"/>
        <v>0</v>
      </c>
      <c r="AC3816" s="15">
        <f t="shared" si="1202"/>
        <v>428.1</v>
      </c>
      <c r="AD3816" s="48">
        <f>(ROUND(AC3816-AC3802,1)/AC3802)</f>
        <v>0.12450748620961387</v>
      </c>
      <c r="AE3816" s="113"/>
      <c r="AF3816" s="60"/>
    </row>
    <row r="3817" spans="1:32">
      <c r="A3817" s="106" t="s">
        <v>0</v>
      </c>
      <c r="B3817" s="86" t="s">
        <v>168</v>
      </c>
      <c r="C3817" s="50" t="s">
        <v>244</v>
      </c>
      <c r="D3817" s="11">
        <v>126</v>
      </c>
      <c r="E3817" s="11">
        <v>0</v>
      </c>
      <c r="F3817" s="11">
        <v>0</v>
      </c>
      <c r="G3817" s="11">
        <v>0</v>
      </c>
      <c r="H3817" s="11">
        <v>0</v>
      </c>
      <c r="I3817" s="51">
        <v>60</v>
      </c>
      <c r="J3817" s="51">
        <v>10</v>
      </c>
      <c r="K3817" s="51">
        <v>0</v>
      </c>
      <c r="L3817" s="51">
        <v>0</v>
      </c>
      <c r="M3817" s="51">
        <v>0</v>
      </c>
      <c r="N3817" s="52">
        <f>D3817*$D$3</f>
        <v>189</v>
      </c>
      <c r="O3817" s="52">
        <f>E3817*$E$3</f>
        <v>0</v>
      </c>
      <c r="P3817" s="52">
        <f>F3817*$F$3</f>
        <v>0</v>
      </c>
      <c r="Q3817" s="52">
        <f>G3817*$G$3</f>
        <v>0</v>
      </c>
      <c r="R3817" s="52">
        <f>H3817*$H$3</f>
        <v>0</v>
      </c>
      <c r="S3817" s="52">
        <f>(N3817/100)*(I3817*$I$3)+(N3817/100)*(J3817*$J$3)</f>
        <v>198.45</v>
      </c>
      <c r="T3817" s="52">
        <f>(O3817/100)*(K3817*$K$3)</f>
        <v>0</v>
      </c>
      <c r="U3817" s="52">
        <f>(P3817/100)*(K3817*$K$3)+(P3817/100)*(L3817*$L$3)</f>
        <v>0</v>
      </c>
      <c r="V3817" s="52">
        <f>(Q3817/100)*(L3817*$L$3)</f>
        <v>0</v>
      </c>
      <c r="W3817" s="52">
        <f>(R3817/100)*(K3817*$K$3)+(R3817/100)*(L3817*$L$3)</f>
        <v>0</v>
      </c>
      <c r="X3817" s="52">
        <f t="shared" si="1198"/>
        <v>387.45</v>
      </c>
      <c r="Y3817" s="52">
        <f t="shared" si="1199"/>
        <v>0</v>
      </c>
      <c r="Z3817" s="52">
        <f t="shared" si="1200"/>
        <v>0</v>
      </c>
      <c r="AA3817" s="52">
        <f t="shared" si="1201"/>
        <v>0</v>
      </c>
      <c r="AB3817" s="52">
        <f t="shared" si="1203"/>
        <v>0</v>
      </c>
      <c r="AC3817" s="53">
        <f>ROUND(X3817+Y3817+Z3817+AA3817+AB3817,1)</f>
        <v>387.5</v>
      </c>
      <c r="AD3817" s="58">
        <v>0</v>
      </c>
      <c r="AE3817" s="113"/>
      <c r="AF3817" s="60"/>
    </row>
    <row r="3818" spans="1:32">
      <c r="A3818" s="99" t="s">
        <v>815</v>
      </c>
      <c r="B3818" s="87">
        <v>28</v>
      </c>
      <c r="C3818" s="21" t="s">
        <v>325</v>
      </c>
      <c r="D3818" s="12">
        <v>126</v>
      </c>
      <c r="E3818" s="12">
        <v>0</v>
      </c>
      <c r="F3818" s="12">
        <v>0</v>
      </c>
      <c r="G3818" s="12">
        <v>0</v>
      </c>
      <c r="H3818" s="12">
        <v>0</v>
      </c>
      <c r="I3818" s="13">
        <v>70</v>
      </c>
      <c r="J3818" s="13">
        <v>29</v>
      </c>
      <c r="K3818" s="13">
        <v>0</v>
      </c>
      <c r="L3818" s="13">
        <v>0</v>
      </c>
      <c r="M3818" s="13">
        <v>0</v>
      </c>
      <c r="N3818" s="14">
        <f>D3818*$D$4</f>
        <v>163.80000000000001</v>
      </c>
      <c r="O3818" s="14">
        <f>E3818*$E$4</f>
        <v>0</v>
      </c>
      <c r="P3818" s="14">
        <f>F3818*$F$4</f>
        <v>0</v>
      </c>
      <c r="Q3818" s="14">
        <f>G3818*$G$4</f>
        <v>0</v>
      </c>
      <c r="R3818" s="14">
        <f>H3818*$H$4</f>
        <v>0</v>
      </c>
      <c r="S3818" s="14">
        <f>(N3818/100)*(I3818*$I$4)+(N3818/100)*(J3818*$J$4)</f>
        <v>291.89160000000004</v>
      </c>
      <c r="T3818" s="14">
        <f>(O3818/100)*(K3818*$K$4)</f>
        <v>0</v>
      </c>
      <c r="U3818" s="14">
        <f>(P3818/100)*(K3818*$K$4)+(P3818/100)*(L3818*$L$4)</f>
        <v>0</v>
      </c>
      <c r="V3818" s="14">
        <f>(Q3818/100)*(L3818*$L$4)</f>
        <v>0</v>
      </c>
      <c r="W3818" s="14">
        <f>(R3818/100)*(K3818*$K$4)+(R3818/100)*(L3818*$L$4)</f>
        <v>0</v>
      </c>
      <c r="X3818" s="14">
        <f t="shared" si="1198"/>
        <v>455.69160000000005</v>
      </c>
      <c r="Y3818" s="14">
        <f t="shared" si="1199"/>
        <v>0</v>
      </c>
      <c r="Z3818" s="14">
        <f t="shared" si="1200"/>
        <v>0</v>
      </c>
      <c r="AA3818" s="14">
        <f t="shared" si="1201"/>
        <v>0</v>
      </c>
      <c r="AB3818" s="14">
        <f>R3818+W3818</f>
        <v>0</v>
      </c>
      <c r="AC3818" s="15">
        <f>ROUND(X3818+Y3818+Z3818+AA3818+AB3818,1)</f>
        <v>455.7</v>
      </c>
      <c r="AD3818" s="48">
        <f>(ROUND(AC3818-AC3817,1)/AC3817)</f>
        <v>0.17600000000000002</v>
      </c>
      <c r="AE3818" s="113" t="s">
        <v>814</v>
      </c>
      <c r="AF3818" s="60"/>
    </row>
    <row r="3819" spans="1:32">
      <c r="A3819" s="99" t="s">
        <v>816</v>
      </c>
      <c r="B3819" s="87">
        <v>0</v>
      </c>
      <c r="C3819" s="21" t="s">
        <v>850</v>
      </c>
      <c r="D3819" s="12">
        <v>126</v>
      </c>
      <c r="E3819" s="12">
        <v>0</v>
      </c>
      <c r="F3819" s="12">
        <v>0</v>
      </c>
      <c r="G3819" s="12">
        <v>0</v>
      </c>
      <c r="H3819" s="12">
        <v>0</v>
      </c>
      <c r="I3819" s="13">
        <v>60</v>
      </c>
      <c r="J3819" s="13">
        <v>10</v>
      </c>
      <c r="K3819" s="13">
        <v>0</v>
      </c>
      <c r="L3819" s="13">
        <v>0</v>
      </c>
      <c r="M3819" s="13">
        <v>0</v>
      </c>
      <c r="N3819" s="14">
        <f>D3819*$D$5</f>
        <v>176.39999999999998</v>
      </c>
      <c r="O3819" s="14">
        <f>E3819*$E$5</f>
        <v>0</v>
      </c>
      <c r="P3819" s="14">
        <f>F3819*$F$5</f>
        <v>0</v>
      </c>
      <c r="Q3819" s="14">
        <f>G3819*$G$5</f>
        <v>0</v>
      </c>
      <c r="R3819" s="14">
        <f>H3819*$H$5</f>
        <v>0</v>
      </c>
      <c r="S3819" s="14">
        <f>(N3819/100)*(I3819*$I$5)+(N3819/100)*(J3819*$J$5)</f>
        <v>185.22</v>
      </c>
      <c r="T3819" s="14">
        <f>(O3819/100)*(K3819*$K$5)</f>
        <v>0</v>
      </c>
      <c r="U3819" s="14">
        <f>(P3819/100)*(K3819*$K$5)+(P3819/100)*(L3819*$L$5)</f>
        <v>0</v>
      </c>
      <c r="V3819" s="14">
        <f>(Q3819/100)*(L3819*$L$5)</f>
        <v>0</v>
      </c>
      <c r="W3819" s="14">
        <f>(R3819/100)*(K3819*$K$5)+(R3819/100)*(L3819*$L$5)</f>
        <v>0</v>
      </c>
      <c r="X3819" s="14">
        <f t="shared" si="1198"/>
        <v>361.62</v>
      </c>
      <c r="Y3819" s="14">
        <f t="shared" si="1199"/>
        <v>0</v>
      </c>
      <c r="Z3819" s="14">
        <f t="shared" si="1200"/>
        <v>0</v>
      </c>
      <c r="AA3819" s="14">
        <f t="shared" si="1201"/>
        <v>0</v>
      </c>
      <c r="AB3819" s="14">
        <f>R3819+W3819</f>
        <v>0</v>
      </c>
      <c r="AC3819" s="15">
        <f t="shared" ref="AC3819:AC3831" si="1204">ROUND(X3819+Y3819+Z3819+AA3819+AB3819,1)</f>
        <v>361.6</v>
      </c>
      <c r="AD3819" s="48">
        <f>(ROUND(AC3819-AC3817,1)/AC3817)</f>
        <v>-6.6838709677419353E-2</v>
      </c>
      <c r="AE3819" s="113"/>
      <c r="AF3819" s="60"/>
    </row>
    <row r="3820" spans="1:32">
      <c r="A3820" s="99" t="s">
        <v>817</v>
      </c>
      <c r="B3820" s="87">
        <v>0</v>
      </c>
      <c r="C3820" s="21" t="s">
        <v>338</v>
      </c>
      <c r="D3820" s="12">
        <v>126</v>
      </c>
      <c r="E3820" s="12">
        <v>0</v>
      </c>
      <c r="F3820" s="12">
        <v>0</v>
      </c>
      <c r="G3820" s="12">
        <v>0</v>
      </c>
      <c r="H3820" s="12">
        <v>0</v>
      </c>
      <c r="I3820" s="13">
        <v>60</v>
      </c>
      <c r="J3820" s="13">
        <v>10</v>
      </c>
      <c r="K3820" s="13">
        <v>0</v>
      </c>
      <c r="L3820" s="13">
        <v>0</v>
      </c>
      <c r="M3820" s="13">
        <v>0</v>
      </c>
      <c r="N3820" s="14">
        <f>D3820*$D$6</f>
        <v>176.39999999999998</v>
      </c>
      <c r="O3820" s="14">
        <f>E3820*$E$6</f>
        <v>0</v>
      </c>
      <c r="P3820" s="14">
        <f>F3820*$F$6</f>
        <v>0</v>
      </c>
      <c r="Q3820" s="14">
        <f>G3820*$G$6</f>
        <v>0</v>
      </c>
      <c r="R3820" s="14">
        <f>H3820*$H$6</f>
        <v>0</v>
      </c>
      <c r="S3820" s="14">
        <f>(N3820/100)*(I3820*$I$6)+(N3820/100)*(J3820*$J$6)</f>
        <v>185.22</v>
      </c>
      <c r="T3820" s="14">
        <f>(O3820/100)*(K3820*$K$6)</f>
        <v>0</v>
      </c>
      <c r="U3820" s="14">
        <f>(P3820/100)*(K3820*$K$6)+(P3820/100)*(L3820*$L$6)</f>
        <v>0</v>
      </c>
      <c r="V3820" s="14">
        <f>(Q3820/100)*(L3820*$L$6)</f>
        <v>0</v>
      </c>
      <c r="W3820" s="14">
        <f>(R3820/100)*(K3820*$K$6)+(R3820/100)*(L3820*$L$6)</f>
        <v>0</v>
      </c>
      <c r="X3820" s="14">
        <f t="shared" si="1198"/>
        <v>361.62</v>
      </c>
      <c r="Y3820" s="14">
        <f t="shared" si="1199"/>
        <v>0</v>
      </c>
      <c r="Z3820" s="14">
        <f t="shared" si="1200"/>
        <v>0</v>
      </c>
      <c r="AA3820" s="14">
        <f t="shared" si="1201"/>
        <v>0</v>
      </c>
      <c r="AB3820" s="14">
        <f t="shared" ref="AB3820:AB3832" si="1205">R3820+W3820</f>
        <v>0</v>
      </c>
      <c r="AC3820" s="15">
        <f t="shared" si="1204"/>
        <v>361.6</v>
      </c>
      <c r="AD3820" s="48">
        <f>(ROUND(AC3820-AC3817,1)/AC3817)</f>
        <v>-6.6838709677419353E-2</v>
      </c>
      <c r="AE3820" s="113"/>
      <c r="AF3820" s="60"/>
    </row>
    <row r="3821" spans="1:32">
      <c r="A3821" s="99" t="s">
        <v>818</v>
      </c>
      <c r="B3821" s="87">
        <v>0</v>
      </c>
      <c r="C3821" s="21" t="s">
        <v>339</v>
      </c>
      <c r="D3821" s="12">
        <v>126</v>
      </c>
      <c r="E3821" s="12">
        <v>0</v>
      </c>
      <c r="F3821" s="12">
        <v>0</v>
      </c>
      <c r="G3821" s="12">
        <v>0</v>
      </c>
      <c r="H3821" s="12">
        <v>0</v>
      </c>
      <c r="I3821" s="13">
        <v>60</v>
      </c>
      <c r="J3821" s="13">
        <v>10</v>
      </c>
      <c r="K3821" s="13">
        <v>0</v>
      </c>
      <c r="L3821" s="13">
        <v>0</v>
      </c>
      <c r="M3821" s="13">
        <v>0</v>
      </c>
      <c r="N3821" s="14">
        <f>D3821*$D$7</f>
        <v>176.39999999999998</v>
      </c>
      <c r="O3821" s="14">
        <f>E3821*$E$7</f>
        <v>0</v>
      </c>
      <c r="P3821" s="14">
        <f>F3821*$F$7</f>
        <v>0</v>
      </c>
      <c r="Q3821" s="14">
        <f>G3821*$G$7</f>
        <v>0</v>
      </c>
      <c r="R3821" s="14">
        <f>H3821*$H$7</f>
        <v>0</v>
      </c>
      <c r="S3821" s="14">
        <f>(N3821/100)*(I3821*$I$7)+(N3821/100)*(J3821*$J$7)</f>
        <v>185.22</v>
      </c>
      <c r="T3821" s="14">
        <f>(O3821/100)*(K3821*$K$7)</f>
        <v>0</v>
      </c>
      <c r="U3821" s="14">
        <f>(P3821/100)*(K3821*$K$7)+(P3821/100)*(L3821*$L$7)</f>
        <v>0</v>
      </c>
      <c r="V3821" s="14">
        <f>(Q3821/100)*(L3821*$L$7)</f>
        <v>0</v>
      </c>
      <c r="W3821" s="14">
        <f>(R3821/100)*(K3821*$K$7)+(R3821/100)*(L3821*$L$7)</f>
        <v>0</v>
      </c>
      <c r="X3821" s="14">
        <f t="shared" si="1198"/>
        <v>361.62</v>
      </c>
      <c r="Y3821" s="14">
        <f t="shared" si="1199"/>
        <v>0</v>
      </c>
      <c r="Z3821" s="14">
        <f t="shared" si="1200"/>
        <v>0</v>
      </c>
      <c r="AA3821" s="14">
        <f t="shared" si="1201"/>
        <v>0</v>
      </c>
      <c r="AB3821" s="14">
        <f t="shared" si="1205"/>
        <v>0</v>
      </c>
      <c r="AC3821" s="15">
        <f t="shared" si="1204"/>
        <v>361.6</v>
      </c>
      <c r="AD3821" s="48">
        <f>(ROUND(AC3821-AC3817,1)/AC3817)</f>
        <v>-6.6838709677419353E-2</v>
      </c>
      <c r="AE3821" s="113"/>
      <c r="AF3821" s="60"/>
    </row>
    <row r="3822" spans="1:32">
      <c r="A3822" s="99" t="s">
        <v>667</v>
      </c>
      <c r="B3822" s="87"/>
      <c r="C3822" s="21" t="s">
        <v>340</v>
      </c>
      <c r="D3822" s="12">
        <v>126</v>
      </c>
      <c r="E3822" s="12">
        <v>0</v>
      </c>
      <c r="F3822" s="12">
        <v>0</v>
      </c>
      <c r="G3822" s="12">
        <v>0</v>
      </c>
      <c r="H3822" s="12">
        <v>0</v>
      </c>
      <c r="I3822" s="13">
        <v>60</v>
      </c>
      <c r="J3822" s="13">
        <v>10</v>
      </c>
      <c r="K3822" s="13">
        <v>0</v>
      </c>
      <c r="L3822" s="13">
        <v>0</v>
      </c>
      <c r="M3822" s="13">
        <v>0</v>
      </c>
      <c r="N3822" s="14">
        <f>D3822*$D$8</f>
        <v>176.39999999999998</v>
      </c>
      <c r="O3822" s="14">
        <f>E3822*$E$8</f>
        <v>0</v>
      </c>
      <c r="P3822" s="14">
        <f>F3822*$F$8</f>
        <v>0</v>
      </c>
      <c r="Q3822" s="14">
        <f>G3822*$G$8</f>
        <v>0</v>
      </c>
      <c r="R3822" s="14">
        <f>H3822*$H$8</f>
        <v>0</v>
      </c>
      <c r="S3822" s="14">
        <f>(N3822/100)*(I3822*$I$8)+(N3822/100)*(J3822*$J$8)</f>
        <v>185.22</v>
      </c>
      <c r="T3822" s="14">
        <f>(O3822/100)*(K3822*$K$8)</f>
        <v>0</v>
      </c>
      <c r="U3822" s="14">
        <f>(P3822/100)*(K3822*$K$8)+(P3822/100)*(L3822*$L$8)</f>
        <v>0</v>
      </c>
      <c r="V3822" s="14">
        <f>(Q3822/100)*(L3822*$L$8)</f>
        <v>0</v>
      </c>
      <c r="W3822" s="14">
        <f>(R3822/100)*(K3822*$K$8)+(R3822/100)*(L3822*$L$8)</f>
        <v>0</v>
      </c>
      <c r="X3822" s="14">
        <f t="shared" si="1198"/>
        <v>361.62</v>
      </c>
      <c r="Y3822" s="14">
        <f t="shared" si="1199"/>
        <v>0</v>
      </c>
      <c r="Z3822" s="14">
        <f t="shared" si="1200"/>
        <v>0</v>
      </c>
      <c r="AA3822" s="14">
        <f t="shared" si="1201"/>
        <v>0</v>
      </c>
      <c r="AB3822" s="14">
        <f t="shared" si="1205"/>
        <v>0</v>
      </c>
      <c r="AC3822" s="15">
        <f t="shared" si="1204"/>
        <v>361.6</v>
      </c>
      <c r="AD3822" s="48">
        <f>(ROUND(AC3822-AC3817,1)/AC3817)</f>
        <v>-6.6838709677419353E-2</v>
      </c>
      <c r="AE3822" s="113"/>
      <c r="AF3822" s="60"/>
    </row>
    <row r="3823" spans="1:32">
      <c r="A3823" s="99" t="s">
        <v>606</v>
      </c>
      <c r="B3823" s="87"/>
      <c r="C3823" s="21" t="s">
        <v>1</v>
      </c>
      <c r="D3823" s="12">
        <v>63</v>
      </c>
      <c r="E3823" s="12">
        <v>126</v>
      </c>
      <c r="F3823" s="12">
        <v>0</v>
      </c>
      <c r="G3823" s="12">
        <v>0</v>
      </c>
      <c r="H3823" s="12">
        <v>0</v>
      </c>
      <c r="I3823" s="13">
        <v>60</v>
      </c>
      <c r="J3823" s="13">
        <v>10</v>
      </c>
      <c r="K3823" s="13">
        <v>75</v>
      </c>
      <c r="L3823" s="13">
        <v>0</v>
      </c>
      <c r="M3823" s="13">
        <v>0</v>
      </c>
      <c r="N3823" s="14">
        <f>D3823*$D$9</f>
        <v>75.599999999999994</v>
      </c>
      <c r="O3823" s="14">
        <f>E3823*$E$9</f>
        <v>163.80000000000001</v>
      </c>
      <c r="P3823" s="14">
        <f>F3823*$F$9</f>
        <v>0</v>
      </c>
      <c r="Q3823" s="14">
        <f>G3823*$G$9</f>
        <v>0</v>
      </c>
      <c r="R3823" s="14">
        <f>H3823*$H$9</f>
        <v>0</v>
      </c>
      <c r="S3823" s="14">
        <f>(N3823/100)*(I3823*$I$9)+(N3823/100)*(J3823*$J$9)</f>
        <v>79.38</v>
      </c>
      <c r="T3823" s="14">
        <f>(O3823/100)*(K3823*$K$9)</f>
        <v>184.27500000000001</v>
      </c>
      <c r="U3823" s="14">
        <f>(P3823/100)*(K3823*$K$9)+(P3823/100)*(L3823*$L$9)</f>
        <v>0</v>
      </c>
      <c r="V3823" s="14">
        <f>(Q3823/100)*(L3823*$L$9)</f>
        <v>0</v>
      </c>
      <c r="W3823" s="14">
        <f>(R3823/100)*(K3823*$K$9)+(R3823/100)*(L3823*$L$9)</f>
        <v>0</v>
      </c>
      <c r="X3823" s="14">
        <f t="shared" si="1198"/>
        <v>154.97999999999999</v>
      </c>
      <c r="Y3823" s="14">
        <f t="shared" si="1199"/>
        <v>348.07500000000005</v>
      </c>
      <c r="Z3823" s="14">
        <f t="shared" si="1200"/>
        <v>0</v>
      </c>
      <c r="AA3823" s="14">
        <f t="shared" si="1201"/>
        <v>0</v>
      </c>
      <c r="AB3823" s="14">
        <f t="shared" si="1205"/>
        <v>0</v>
      </c>
      <c r="AC3823" s="15">
        <f t="shared" si="1204"/>
        <v>503.1</v>
      </c>
      <c r="AD3823" s="48">
        <f>(ROUND(AC3823-AC3817,1)/AC3817)</f>
        <v>0.29832258064516126</v>
      </c>
      <c r="AE3823" s="113"/>
      <c r="AF3823" s="60"/>
    </row>
    <row r="3824" spans="1:32">
      <c r="A3824" s="99" t="s">
        <v>845</v>
      </c>
      <c r="B3824" s="87"/>
      <c r="C3824" s="21" t="s">
        <v>2</v>
      </c>
      <c r="D3824" s="12">
        <v>63</v>
      </c>
      <c r="E3824" s="12">
        <v>0</v>
      </c>
      <c r="F3824" s="12">
        <v>126</v>
      </c>
      <c r="G3824" s="12">
        <v>0</v>
      </c>
      <c r="H3824" s="12">
        <v>0</v>
      </c>
      <c r="I3824" s="13">
        <v>60</v>
      </c>
      <c r="J3824" s="13">
        <v>10</v>
      </c>
      <c r="K3824" s="13">
        <v>37.5</v>
      </c>
      <c r="L3824" s="13">
        <v>37.5</v>
      </c>
      <c r="M3824" s="13">
        <v>0</v>
      </c>
      <c r="N3824" s="14">
        <f>D3824*$D$10</f>
        <v>75.599999999999994</v>
      </c>
      <c r="O3824" s="14">
        <f>E3824*$E$10</f>
        <v>0</v>
      </c>
      <c r="P3824" s="14">
        <f>F3824*$F$10</f>
        <v>163.80000000000001</v>
      </c>
      <c r="Q3824" s="14">
        <f>G3824*$G$10</f>
        <v>0</v>
      </c>
      <c r="R3824" s="14">
        <f>H3824*$H$10</f>
        <v>0</v>
      </c>
      <c r="S3824" s="14">
        <f>(N3824/100)*(I3824*$I$10)+(N3824/100)*(J3824*$J$10)</f>
        <v>79.38</v>
      </c>
      <c r="T3824" s="14">
        <f>(O3824/100)*(K3824*$J$10)</f>
        <v>0</v>
      </c>
      <c r="U3824" s="14">
        <f>(P3824/100)*(K3824*$K$10)+(P3824/100)*(L3824*$L$10)</f>
        <v>184.27500000000001</v>
      </c>
      <c r="V3824" s="14">
        <f>(Q3824/100)*(L3824*$L$10)</f>
        <v>0</v>
      </c>
      <c r="W3824" s="14">
        <f>(R3824/100)*(K3824*$K$10)+(R3824/100)*(L3824*$L$10)</f>
        <v>0</v>
      </c>
      <c r="X3824" s="14">
        <f t="shared" si="1198"/>
        <v>154.97999999999999</v>
      </c>
      <c r="Y3824" s="14">
        <f t="shared" si="1199"/>
        <v>0</v>
      </c>
      <c r="Z3824" s="14">
        <f t="shared" si="1200"/>
        <v>348.07500000000005</v>
      </c>
      <c r="AA3824" s="14">
        <f t="shared" si="1201"/>
        <v>0</v>
      </c>
      <c r="AB3824" s="14">
        <f t="shared" si="1205"/>
        <v>0</v>
      </c>
      <c r="AC3824" s="15">
        <f t="shared" si="1204"/>
        <v>503.1</v>
      </c>
      <c r="AD3824" s="48">
        <f>(ROUND(AC3824-AC3817,1)/AC3817)</f>
        <v>0.29832258064516126</v>
      </c>
      <c r="AE3824" s="113"/>
      <c r="AF3824" s="60"/>
    </row>
    <row r="3825" spans="1:32">
      <c r="A3825" s="99" t="s">
        <v>846</v>
      </c>
      <c r="B3825" s="87"/>
      <c r="C3825" s="21" t="s">
        <v>3</v>
      </c>
      <c r="D3825" s="12">
        <v>63</v>
      </c>
      <c r="E3825" s="12">
        <v>0</v>
      </c>
      <c r="F3825" s="12">
        <v>0</v>
      </c>
      <c r="G3825" s="12">
        <v>126</v>
      </c>
      <c r="H3825" s="12">
        <v>0</v>
      </c>
      <c r="I3825" s="13">
        <v>60</v>
      </c>
      <c r="J3825" s="13">
        <v>10</v>
      </c>
      <c r="K3825" s="13">
        <v>0</v>
      </c>
      <c r="L3825" s="13">
        <v>75</v>
      </c>
      <c r="M3825" s="13">
        <v>0</v>
      </c>
      <c r="N3825" s="14">
        <f>D3825*$D$11</f>
        <v>75.599999999999994</v>
      </c>
      <c r="O3825" s="14">
        <f>E3825*$E$11</f>
        <v>0</v>
      </c>
      <c r="P3825" s="14">
        <f>F3825*$F$11</f>
        <v>0</v>
      </c>
      <c r="Q3825" s="14">
        <f>G3825*$G$11</f>
        <v>163.80000000000001</v>
      </c>
      <c r="R3825" s="14">
        <f>H3825*$H$11</f>
        <v>0</v>
      </c>
      <c r="S3825" s="14">
        <f>(N3825/100)*(I3825*$I$11)+(N3825/100)*(J3825*$J$11)</f>
        <v>79.38</v>
      </c>
      <c r="T3825" s="14">
        <f>(O3825/100)*(K3825*$K$11)</f>
        <v>0</v>
      </c>
      <c r="U3825" s="14">
        <f>(P3825/100)*(K3825*$K$11)+(P3825/100)*(L3825*$L$11)</f>
        <v>0</v>
      </c>
      <c r="V3825" s="14">
        <f>(Q3825/100)*(L3825*$L$11)</f>
        <v>184.27500000000001</v>
      </c>
      <c r="W3825" s="14">
        <f>(R3825/100)*(K3825*$K$11)+(R3825/100)*(L3825*$L$11)</f>
        <v>0</v>
      </c>
      <c r="X3825" s="14">
        <f t="shared" si="1198"/>
        <v>154.97999999999999</v>
      </c>
      <c r="Y3825" s="14">
        <f t="shared" si="1199"/>
        <v>0</v>
      </c>
      <c r="Z3825" s="14">
        <f t="shared" si="1200"/>
        <v>0</v>
      </c>
      <c r="AA3825" s="14">
        <f t="shared" si="1201"/>
        <v>348.07500000000005</v>
      </c>
      <c r="AB3825" s="14">
        <f t="shared" si="1205"/>
        <v>0</v>
      </c>
      <c r="AC3825" s="15">
        <f t="shared" si="1204"/>
        <v>503.1</v>
      </c>
      <c r="AD3825" s="48">
        <f>(ROUND(AC3825-AC3817,1)/AC3817)</f>
        <v>0.29832258064516126</v>
      </c>
      <c r="AE3825" s="113"/>
      <c r="AF3825" s="60"/>
    </row>
    <row r="3826" spans="1:32">
      <c r="A3826" s="99" t="s">
        <v>847</v>
      </c>
      <c r="B3826" s="87"/>
      <c r="C3826" s="21" t="s">
        <v>4</v>
      </c>
      <c r="D3826" s="12">
        <v>63</v>
      </c>
      <c r="E3826" s="12">
        <v>0</v>
      </c>
      <c r="F3826" s="12">
        <v>0</v>
      </c>
      <c r="G3826" s="12">
        <v>0</v>
      </c>
      <c r="H3826" s="12">
        <v>126</v>
      </c>
      <c r="I3826" s="13">
        <v>60</v>
      </c>
      <c r="J3826" s="13">
        <v>10</v>
      </c>
      <c r="K3826" s="13">
        <v>37.5</v>
      </c>
      <c r="L3826" s="13">
        <v>37.5</v>
      </c>
      <c r="M3826" s="13">
        <v>0</v>
      </c>
      <c r="N3826" s="14">
        <f>D3826*$D$12</f>
        <v>75.599999999999994</v>
      </c>
      <c r="O3826" s="14">
        <f>E3826*$E$12</f>
        <v>0</v>
      </c>
      <c r="P3826" s="14">
        <f>F3826*$F$12</f>
        <v>0</v>
      </c>
      <c r="Q3826" s="14">
        <f>G3826*$G$12</f>
        <v>0</v>
      </c>
      <c r="R3826" s="14">
        <f>H3826*$H$12</f>
        <v>163.80000000000001</v>
      </c>
      <c r="S3826" s="14">
        <f>(N3826/100)*(I3826*$I$12)+(N3826/100)*(J3826*$J$12)</f>
        <v>79.38</v>
      </c>
      <c r="T3826" s="14">
        <f>(O3826/100)*(K3826*$K$12)</f>
        <v>0</v>
      </c>
      <c r="U3826" s="14">
        <f>(P3826/100)*(K3826*$K$12)+(P3826/100)*(L3826*$L$12)</f>
        <v>0</v>
      </c>
      <c r="V3826" s="14">
        <f>(Q3826/100)*(L3826*$L$12)</f>
        <v>0</v>
      </c>
      <c r="W3826" s="14">
        <f>(R3826/100)*(K3826*$K$12)+(R3826/100)*(L3826*$L$12)</f>
        <v>184.27500000000001</v>
      </c>
      <c r="X3826" s="14">
        <f t="shared" si="1198"/>
        <v>154.97999999999999</v>
      </c>
      <c r="Y3826" s="14">
        <f t="shared" si="1199"/>
        <v>0</v>
      </c>
      <c r="Z3826" s="14">
        <f t="shared" si="1200"/>
        <v>0</v>
      </c>
      <c r="AA3826" s="14">
        <f t="shared" si="1201"/>
        <v>0</v>
      </c>
      <c r="AB3826" s="14">
        <f t="shared" si="1205"/>
        <v>348.07500000000005</v>
      </c>
      <c r="AC3826" s="15">
        <f t="shared" si="1204"/>
        <v>503.1</v>
      </c>
      <c r="AD3826" s="48">
        <f>(ROUND(AC3826-AC3817,1)/AC3817)</f>
        <v>0.29832258064516126</v>
      </c>
      <c r="AE3826" s="113"/>
      <c r="AF3826" s="60"/>
    </row>
    <row r="3827" spans="1:32">
      <c r="A3827" s="99" t="s">
        <v>848</v>
      </c>
      <c r="B3827" s="87"/>
      <c r="C3827" s="21" t="s">
        <v>328</v>
      </c>
      <c r="D3827" s="12">
        <v>126</v>
      </c>
      <c r="E3827" s="12">
        <v>0</v>
      </c>
      <c r="F3827" s="12">
        <v>0</v>
      </c>
      <c r="G3827" s="12">
        <v>0</v>
      </c>
      <c r="H3827" s="12">
        <v>0</v>
      </c>
      <c r="I3827" s="13">
        <v>60</v>
      </c>
      <c r="J3827" s="13">
        <v>10</v>
      </c>
      <c r="K3827" s="13">
        <v>0</v>
      </c>
      <c r="L3827" s="13">
        <v>0</v>
      </c>
      <c r="M3827" s="13">
        <v>65</v>
      </c>
      <c r="N3827" s="14">
        <f>D3827*$D$13</f>
        <v>163.80000000000001</v>
      </c>
      <c r="O3827" s="14">
        <f>E3827*$E$13</f>
        <v>0</v>
      </c>
      <c r="P3827" s="14">
        <f>F3827*$F$13</f>
        <v>0</v>
      </c>
      <c r="Q3827" s="14">
        <f>G3827*$G$13</f>
        <v>0</v>
      </c>
      <c r="R3827" s="14">
        <f>H3827*$H$13</f>
        <v>0</v>
      </c>
      <c r="S3827" s="14">
        <f>(N3827/100)*(I3827*$I$14)+(N3827/100)*(J3827*$J$14)+(N3827/100)*(M3827*$M$14)</f>
        <v>331.69500000000005</v>
      </c>
      <c r="T3827" s="14">
        <f>(O3827/100)*(K3827*$K$13)+(O3827/100)*(M3827*$M$13)</f>
        <v>0</v>
      </c>
      <c r="U3827" s="14">
        <f>(P3827/100)*(K3827*$K$13)+(P3827/100)*(L3827*$L$13)+(P3827/100)*(M3827*$M$13)</f>
        <v>0</v>
      </c>
      <c r="V3827" s="14">
        <f>(Q3827/100)*(L3827*$L$13)+(Q3827/100)*(M3827*$M$13)</f>
        <v>0</v>
      </c>
      <c r="W3827" s="14">
        <f>(R3827/100)*(K3827*$K$13)+(R3827/100)*(L3827*$L$13)+(R3827/100)*(M3827*$M$13)</f>
        <v>0</v>
      </c>
      <c r="X3827" s="14">
        <f t="shared" si="1198"/>
        <v>495.49500000000006</v>
      </c>
      <c r="Y3827" s="14">
        <f t="shared" si="1199"/>
        <v>0</v>
      </c>
      <c r="Z3827" s="14">
        <f t="shared" si="1200"/>
        <v>0</v>
      </c>
      <c r="AA3827" s="14">
        <f t="shared" si="1201"/>
        <v>0</v>
      </c>
      <c r="AB3827" s="14">
        <f t="shared" si="1205"/>
        <v>0</v>
      </c>
      <c r="AC3827" s="15">
        <f t="shared" si="1204"/>
        <v>495.5</v>
      </c>
      <c r="AD3827" s="48">
        <f>(ROUND(AC3827-AC3817,1)/AC3817)</f>
        <v>0.27870967741935482</v>
      </c>
      <c r="AE3827" s="113"/>
      <c r="AF3827" s="60"/>
    </row>
    <row r="3828" spans="1:32">
      <c r="A3828" s="99" t="s">
        <v>849</v>
      </c>
      <c r="B3828" s="87"/>
      <c r="C3828" s="21" t="s">
        <v>329</v>
      </c>
      <c r="D3828" s="12">
        <v>126</v>
      </c>
      <c r="E3828" s="12">
        <v>0</v>
      </c>
      <c r="F3828" s="12">
        <v>0</v>
      </c>
      <c r="G3828" s="12">
        <v>0</v>
      </c>
      <c r="H3828" s="12">
        <v>0</v>
      </c>
      <c r="I3828" s="13">
        <v>60</v>
      </c>
      <c r="J3828" s="13">
        <v>10</v>
      </c>
      <c r="K3828" s="13">
        <v>65</v>
      </c>
      <c r="L3828" s="13">
        <v>0</v>
      </c>
      <c r="M3828" s="13">
        <v>0</v>
      </c>
      <c r="N3828" s="14">
        <f>D3828*$D$14</f>
        <v>163.80000000000001</v>
      </c>
      <c r="O3828" s="14">
        <f>E3828*$E$14</f>
        <v>0</v>
      </c>
      <c r="P3828" s="14">
        <f>F3828*$F$14</f>
        <v>0</v>
      </c>
      <c r="Q3828" s="14">
        <f>G3828*$G$14</f>
        <v>0</v>
      </c>
      <c r="R3828" s="14">
        <f>H3828*$H$14</f>
        <v>0</v>
      </c>
      <c r="S3828" s="14">
        <f>(N3828/100)*(I3828*$I$14)+(N3828/100)*(J3828*$J$14)+(N3828/100)*(K3828*$K$14)</f>
        <v>331.69500000000005</v>
      </c>
      <c r="T3828" s="14">
        <f>(O3828/100)*(K3828*$K$14)</f>
        <v>0</v>
      </c>
      <c r="U3828" s="14">
        <f>(P3828/100)*(K3828*$K$14)+(P3828/100)*(L3828*$L$14)</f>
        <v>0</v>
      </c>
      <c r="V3828" s="14">
        <f>(Q3828/100)*(L3828*$L$14)</f>
        <v>0</v>
      </c>
      <c r="W3828" s="14">
        <f>(R3828/100)*(K3828*$L$14)+(R3828/100)*(L3828*$M$14)</f>
        <v>0</v>
      </c>
      <c r="X3828" s="14">
        <f t="shared" si="1198"/>
        <v>495.49500000000006</v>
      </c>
      <c r="Y3828" s="14">
        <f t="shared" si="1199"/>
        <v>0</v>
      </c>
      <c r="Z3828" s="14">
        <f t="shared" si="1200"/>
        <v>0</v>
      </c>
      <c r="AA3828" s="14">
        <f t="shared" si="1201"/>
        <v>0</v>
      </c>
      <c r="AB3828" s="14">
        <f t="shared" si="1205"/>
        <v>0</v>
      </c>
      <c r="AC3828" s="15">
        <f t="shared" si="1204"/>
        <v>495.5</v>
      </c>
      <c r="AD3828" s="48">
        <f>(ROUND(AC3828-AC3817,1)/AC3817)</f>
        <v>0.27870967741935482</v>
      </c>
      <c r="AE3828" s="113"/>
      <c r="AF3828" s="60"/>
    </row>
    <row r="3829" spans="1:32">
      <c r="A3829" s="99"/>
      <c r="B3829" s="87"/>
      <c r="C3829" s="21" t="s">
        <v>330</v>
      </c>
      <c r="D3829" s="12">
        <v>126</v>
      </c>
      <c r="E3829" s="12">
        <v>0</v>
      </c>
      <c r="F3829" s="12">
        <v>0</v>
      </c>
      <c r="G3829" s="12">
        <v>0</v>
      </c>
      <c r="H3829" s="12">
        <v>0</v>
      </c>
      <c r="I3829" s="13">
        <v>60</v>
      </c>
      <c r="J3829" s="13">
        <v>10</v>
      </c>
      <c r="K3829" s="13">
        <v>0</v>
      </c>
      <c r="L3829" s="13">
        <v>65</v>
      </c>
      <c r="M3829" s="13">
        <v>0</v>
      </c>
      <c r="N3829" s="14">
        <f>D3829*$D$15</f>
        <v>163.80000000000001</v>
      </c>
      <c r="O3829" s="14">
        <f>E3829*$E$15</f>
        <v>0</v>
      </c>
      <c r="P3829" s="14">
        <f>F3829*$F$15</f>
        <v>0</v>
      </c>
      <c r="Q3829" s="14">
        <f>G3829*$G$15</f>
        <v>0</v>
      </c>
      <c r="R3829" s="14">
        <f>H3829*$H$15</f>
        <v>0</v>
      </c>
      <c r="S3829" s="14">
        <f>(N3829/100)*(I3829*$I$15)+(N3829/100)*(J3829*$J$15)+(N3829/100)*(L3829*$L$15)</f>
        <v>331.69500000000005</v>
      </c>
      <c r="T3829" s="14">
        <f>(O3829/100)*(K3829*$K$15)</f>
        <v>0</v>
      </c>
      <c r="U3829" s="14">
        <f>(P3829/100)*(K3829*$K$15)+(P3829/100)*(L3829*$L$15)</f>
        <v>0</v>
      </c>
      <c r="V3829" s="14">
        <f>(Q3829/100)*(L3829*$L$15)</f>
        <v>0</v>
      </c>
      <c r="W3829" s="14">
        <f>(R3829/100)*(K3829*$K$15)+(R3829/100)*(L3829*$L$15)</f>
        <v>0</v>
      </c>
      <c r="X3829" s="14">
        <f t="shared" si="1198"/>
        <v>495.49500000000006</v>
      </c>
      <c r="Y3829" s="14">
        <f t="shared" si="1199"/>
        <v>0</v>
      </c>
      <c r="Z3829" s="14">
        <f t="shared" si="1200"/>
        <v>0</v>
      </c>
      <c r="AA3829" s="14">
        <f t="shared" si="1201"/>
        <v>0</v>
      </c>
      <c r="AB3829" s="14">
        <f t="shared" si="1205"/>
        <v>0</v>
      </c>
      <c r="AC3829" s="15">
        <f t="shared" si="1204"/>
        <v>495.5</v>
      </c>
      <c r="AD3829" s="48">
        <f>(ROUND(AC3829-AC3817,1)/AC3817)</f>
        <v>0.27870967741935482</v>
      </c>
      <c r="AE3829" s="113"/>
      <c r="AF3829" s="60"/>
    </row>
    <row r="3830" spans="1:32">
      <c r="A3830" s="99"/>
      <c r="B3830" s="87"/>
      <c r="C3830" s="21" t="s">
        <v>326</v>
      </c>
      <c r="D3830" s="12">
        <v>126</v>
      </c>
      <c r="E3830" s="12">
        <v>0</v>
      </c>
      <c r="F3830" s="12">
        <v>0</v>
      </c>
      <c r="G3830" s="12">
        <v>0</v>
      </c>
      <c r="H3830" s="12">
        <v>0</v>
      </c>
      <c r="I3830" s="13">
        <v>60</v>
      </c>
      <c r="J3830" s="13">
        <v>46</v>
      </c>
      <c r="K3830" s="13">
        <v>0</v>
      </c>
      <c r="L3830" s="13">
        <v>0</v>
      </c>
      <c r="M3830" s="13">
        <v>0</v>
      </c>
      <c r="N3830" s="14">
        <f>D3830*$D$16</f>
        <v>163.80000000000001</v>
      </c>
      <c r="O3830" s="14">
        <f>E3830*$E$16</f>
        <v>0</v>
      </c>
      <c r="P3830" s="14">
        <f>F3830*$F$16</f>
        <v>0</v>
      </c>
      <c r="Q3830" s="14">
        <f>G3830*$G$16</f>
        <v>0</v>
      </c>
      <c r="R3830" s="14">
        <f>H3830*$H$16</f>
        <v>0</v>
      </c>
      <c r="S3830" s="14">
        <f>(N3830/100)*(I3830*$I$16)+(N3830/100)*(J3830*$J$16)</f>
        <v>271.5804</v>
      </c>
      <c r="T3830" s="14">
        <f>(O3830/100)*(K3830*$K$16)</f>
        <v>0</v>
      </c>
      <c r="U3830" s="14">
        <f>(P3830/100)*(K3830*$K$16)+(P3830/100)*(L3830*$L$16)</f>
        <v>0</v>
      </c>
      <c r="V3830" s="14">
        <f>(Q3830/100)*(L3830*$L$16)</f>
        <v>0</v>
      </c>
      <c r="W3830" s="14">
        <f>(R3830/100)*(K3830*$K$16)+(R3830/100)*(L3830*$L$16)</f>
        <v>0</v>
      </c>
      <c r="X3830" s="14">
        <f t="shared" si="1198"/>
        <v>435.38040000000001</v>
      </c>
      <c r="Y3830" s="14">
        <f t="shared" si="1199"/>
        <v>0</v>
      </c>
      <c r="Z3830" s="14">
        <f t="shared" si="1200"/>
        <v>0</v>
      </c>
      <c r="AA3830" s="14">
        <f t="shared" si="1201"/>
        <v>0</v>
      </c>
      <c r="AB3830" s="14">
        <f t="shared" si="1205"/>
        <v>0</v>
      </c>
      <c r="AC3830" s="15">
        <f t="shared" si="1204"/>
        <v>435.4</v>
      </c>
      <c r="AD3830" s="48">
        <f>(ROUND(AC3830-AC3817,1)/AC3817)</f>
        <v>0.12361290322580645</v>
      </c>
      <c r="AE3830" s="113"/>
      <c r="AF3830" s="60"/>
    </row>
    <row r="3831" spans="1:32">
      <c r="A3831" s="99"/>
      <c r="B3831" s="87"/>
      <c r="C3831" s="21" t="s">
        <v>327</v>
      </c>
      <c r="D3831" s="12">
        <v>126</v>
      </c>
      <c r="E3831" s="12">
        <v>0</v>
      </c>
      <c r="F3831" s="12">
        <v>0</v>
      </c>
      <c r="G3831" s="12">
        <v>0</v>
      </c>
      <c r="H3831" s="12">
        <v>0</v>
      </c>
      <c r="I3831" s="13">
        <v>79</v>
      </c>
      <c r="J3831" s="13">
        <v>10</v>
      </c>
      <c r="K3831" s="13">
        <v>0</v>
      </c>
      <c r="L3831" s="13">
        <v>0</v>
      </c>
      <c r="M3831" s="13">
        <v>0</v>
      </c>
      <c r="N3831" s="14">
        <f>D3831*$D$17</f>
        <v>163.80000000000001</v>
      </c>
      <c r="O3831" s="14">
        <f>E3831*$E$17</f>
        <v>0</v>
      </c>
      <c r="P3831" s="14">
        <f>F3831*$F$17</f>
        <v>0</v>
      </c>
      <c r="Q3831" s="14">
        <f>G3831*$G$17</f>
        <v>0</v>
      </c>
      <c r="R3831" s="14">
        <f>H3831*$H$17</f>
        <v>0</v>
      </c>
      <c r="S3831" s="14">
        <f>(N3831/100)*(I3831*$I$17)+(N3831/100)*(J3831*$J$17)</f>
        <v>314.00459999999998</v>
      </c>
      <c r="T3831" s="14">
        <f>(O3831/100)*(K3831*$K$17)</f>
        <v>0</v>
      </c>
      <c r="U3831" s="14">
        <f>(P3831/100)*(K3831*$K$17)+(P3831/100)*(L3831*$L$17)</f>
        <v>0</v>
      </c>
      <c r="V3831" s="14">
        <f>(Q3831/100)*(L3831*$L$17)</f>
        <v>0</v>
      </c>
      <c r="W3831" s="14">
        <f>(R3831/100)*(K3831*$K$17)+(R3831/100)*(L3831*$L$17)</f>
        <v>0</v>
      </c>
      <c r="X3831" s="14">
        <f t="shared" si="1198"/>
        <v>477.80459999999999</v>
      </c>
      <c r="Y3831" s="14">
        <f t="shared" si="1199"/>
        <v>0</v>
      </c>
      <c r="Z3831" s="14">
        <f t="shared" si="1200"/>
        <v>0</v>
      </c>
      <c r="AA3831" s="14">
        <f t="shared" si="1201"/>
        <v>0</v>
      </c>
      <c r="AB3831" s="14">
        <f t="shared" si="1205"/>
        <v>0</v>
      </c>
      <c r="AC3831" s="15">
        <f t="shared" si="1204"/>
        <v>477.8</v>
      </c>
      <c r="AD3831" s="48">
        <f>(ROUND(AC3831-AC3817,1)/AC3817)</f>
        <v>0.23303225806451613</v>
      </c>
      <c r="AE3831" s="113"/>
      <c r="AF3831" s="60"/>
    </row>
    <row r="3832" spans="1:32">
      <c r="A3832" s="106" t="s">
        <v>0</v>
      </c>
      <c r="B3832" s="88" t="s">
        <v>169</v>
      </c>
      <c r="C3832" s="50" t="s">
        <v>244</v>
      </c>
      <c r="D3832" s="11">
        <v>104</v>
      </c>
      <c r="E3832" s="11">
        <v>0</v>
      </c>
      <c r="F3832" s="11">
        <v>0</v>
      </c>
      <c r="G3832" s="11">
        <v>0</v>
      </c>
      <c r="H3832" s="11">
        <v>0</v>
      </c>
      <c r="I3832" s="51">
        <v>40</v>
      </c>
      <c r="J3832" s="51">
        <v>60</v>
      </c>
      <c r="K3832" s="51">
        <v>0</v>
      </c>
      <c r="L3832" s="51">
        <v>0</v>
      </c>
      <c r="M3832" s="51">
        <v>0</v>
      </c>
      <c r="N3832" s="52">
        <f>D3832*$D$3</f>
        <v>156</v>
      </c>
      <c r="O3832" s="52">
        <f>E3832*$E$3</f>
        <v>0</v>
      </c>
      <c r="P3832" s="52">
        <f>F3832*$F$3</f>
        <v>0</v>
      </c>
      <c r="Q3832" s="52">
        <f>G3832*$G$3</f>
        <v>0</v>
      </c>
      <c r="R3832" s="52">
        <f>H3832*$H$3</f>
        <v>0</v>
      </c>
      <c r="S3832" s="52">
        <f>(N3832/100)*(I3832*$I$3)+(N3832/100)*(J3832*$J$3)</f>
        <v>234</v>
      </c>
      <c r="T3832" s="52">
        <f>(O3832/100)*(K3832*$K$3)</f>
        <v>0</v>
      </c>
      <c r="U3832" s="52">
        <f>(P3832/100)*(K3832*$K$3)+(P3832/100)*(L3832*$L$3)</f>
        <v>0</v>
      </c>
      <c r="V3832" s="52">
        <f>(Q3832/100)*(L3832*$L$3)</f>
        <v>0</v>
      </c>
      <c r="W3832" s="52">
        <f>(R3832/100)*(K3832*$K$3)+(R3832/100)*(L3832*$L$3)</f>
        <v>0</v>
      </c>
      <c r="X3832" s="52">
        <f t="shared" si="1198"/>
        <v>390</v>
      </c>
      <c r="Y3832" s="52">
        <f t="shared" si="1199"/>
        <v>0</v>
      </c>
      <c r="Z3832" s="52">
        <f t="shared" si="1200"/>
        <v>0</v>
      </c>
      <c r="AA3832" s="52">
        <f t="shared" si="1201"/>
        <v>0</v>
      </c>
      <c r="AB3832" s="52">
        <f t="shared" si="1205"/>
        <v>0</v>
      </c>
      <c r="AC3832" s="53">
        <f>ROUND(X3832+Y3832+Z3832+AA3832+AB3832,1)</f>
        <v>390</v>
      </c>
      <c r="AD3832" s="58">
        <v>0</v>
      </c>
      <c r="AE3832" s="113"/>
      <c r="AF3832" s="60"/>
    </row>
    <row r="3833" spans="1:32">
      <c r="A3833" s="99" t="s">
        <v>815</v>
      </c>
      <c r="B3833" s="89">
        <v>14</v>
      </c>
      <c r="C3833" s="21" t="s">
        <v>325</v>
      </c>
      <c r="D3833" s="12">
        <v>104</v>
      </c>
      <c r="E3833" s="12">
        <v>0</v>
      </c>
      <c r="F3833" s="12">
        <v>0</v>
      </c>
      <c r="G3833" s="12">
        <v>0</v>
      </c>
      <c r="H3833" s="12">
        <v>0</v>
      </c>
      <c r="I3833" s="13">
        <v>56</v>
      </c>
      <c r="J3833" s="13">
        <v>77</v>
      </c>
      <c r="K3833" s="13">
        <v>0</v>
      </c>
      <c r="L3833" s="13">
        <v>0</v>
      </c>
      <c r="M3833" s="13">
        <v>0</v>
      </c>
      <c r="N3833" s="14">
        <f>D3833*$D$4</f>
        <v>135.20000000000002</v>
      </c>
      <c r="O3833" s="14">
        <f>E3833*$E$4</f>
        <v>0</v>
      </c>
      <c r="P3833" s="14">
        <f>F3833*$F$4</f>
        <v>0</v>
      </c>
      <c r="Q3833" s="14">
        <f>G3833*$G$4</f>
        <v>0</v>
      </c>
      <c r="R3833" s="14">
        <f>H3833*$H$4</f>
        <v>0</v>
      </c>
      <c r="S3833" s="14">
        <f>(N3833/100)*(I3833*$I$4)+(N3833/100)*(J3833*$J$4)</f>
        <v>323.66880000000003</v>
      </c>
      <c r="T3833" s="14">
        <f>(O3833/100)*(K3833*$K$4)</f>
        <v>0</v>
      </c>
      <c r="U3833" s="14">
        <f>(P3833/100)*(K3833*$K$4)+(P3833/100)*(L3833*$L$4)</f>
        <v>0</v>
      </c>
      <c r="V3833" s="14">
        <f>(Q3833/100)*(L3833*$L$4)</f>
        <v>0</v>
      </c>
      <c r="W3833" s="14">
        <f>(R3833/100)*(K3833*$K$4)+(R3833/100)*(L3833*$L$4)</f>
        <v>0</v>
      </c>
      <c r="X3833" s="14">
        <f t="shared" si="1198"/>
        <v>458.86880000000008</v>
      </c>
      <c r="Y3833" s="14">
        <f t="shared" si="1199"/>
        <v>0</v>
      </c>
      <c r="Z3833" s="14">
        <f t="shared" si="1200"/>
        <v>0</v>
      </c>
      <c r="AA3833" s="14">
        <f t="shared" si="1201"/>
        <v>0</v>
      </c>
      <c r="AB3833" s="14">
        <f>R3833+W3833</f>
        <v>0</v>
      </c>
      <c r="AC3833" s="15">
        <f>ROUND(X3833+Y3833+Z3833+AA3833+AB3833,1)</f>
        <v>458.9</v>
      </c>
      <c r="AD3833" s="48">
        <f>(ROUND(AC3833-AC3832,1)/AC3832)</f>
        <v>0.17666666666666669</v>
      </c>
      <c r="AE3833" s="113" t="s">
        <v>814</v>
      </c>
      <c r="AF3833" s="60"/>
    </row>
    <row r="3834" spans="1:32">
      <c r="A3834" s="99" t="s">
        <v>816</v>
      </c>
      <c r="B3834" s="89">
        <v>20</v>
      </c>
      <c r="C3834" s="21" t="s">
        <v>850</v>
      </c>
      <c r="D3834" s="12">
        <v>104</v>
      </c>
      <c r="E3834" s="12">
        <v>0</v>
      </c>
      <c r="F3834" s="12">
        <v>0</v>
      </c>
      <c r="G3834" s="12">
        <v>0</v>
      </c>
      <c r="H3834" s="12">
        <v>0</v>
      </c>
      <c r="I3834" s="13">
        <v>40</v>
      </c>
      <c r="J3834" s="13">
        <v>60</v>
      </c>
      <c r="K3834" s="13">
        <v>0</v>
      </c>
      <c r="L3834" s="13">
        <v>0</v>
      </c>
      <c r="M3834" s="13">
        <v>0</v>
      </c>
      <c r="N3834" s="14">
        <f>D3834*$D$5</f>
        <v>145.6</v>
      </c>
      <c r="O3834" s="14">
        <f>E3834*$E$5</f>
        <v>0</v>
      </c>
      <c r="P3834" s="14">
        <f>F3834*$F$5</f>
        <v>0</v>
      </c>
      <c r="Q3834" s="14">
        <f>G3834*$G$5</f>
        <v>0</v>
      </c>
      <c r="R3834" s="14">
        <f>H3834*$H$5</f>
        <v>0</v>
      </c>
      <c r="S3834" s="14">
        <f>(N3834/100)*(I3834*$I$5)+(N3834/100)*(J3834*$J$5)</f>
        <v>218.39999999999998</v>
      </c>
      <c r="T3834" s="14">
        <f>(O3834/100)*(K3834*$K$5)</f>
        <v>0</v>
      </c>
      <c r="U3834" s="14">
        <f>(P3834/100)*(K3834*$K$5)+(P3834/100)*(L3834*$L$5)</f>
        <v>0</v>
      </c>
      <c r="V3834" s="14">
        <f>(Q3834/100)*(L3834*$L$5)</f>
        <v>0</v>
      </c>
      <c r="W3834" s="14">
        <f>(R3834/100)*(K3834*$K$5)+(R3834/100)*(L3834*$L$5)</f>
        <v>0</v>
      </c>
      <c r="X3834" s="14">
        <f t="shared" si="1198"/>
        <v>364</v>
      </c>
      <c r="Y3834" s="14">
        <f t="shared" si="1199"/>
        <v>0</v>
      </c>
      <c r="Z3834" s="14">
        <f t="shared" si="1200"/>
        <v>0</v>
      </c>
      <c r="AA3834" s="14">
        <f t="shared" si="1201"/>
        <v>0</v>
      </c>
      <c r="AB3834" s="14">
        <f>R3834+W3834</f>
        <v>0</v>
      </c>
      <c r="AC3834" s="15">
        <f t="shared" ref="AC3834:AC3846" si="1206">ROUND(X3834+Y3834+Z3834+AA3834+AB3834,1)</f>
        <v>364</v>
      </c>
      <c r="AD3834" s="48">
        <f>(ROUND(AC3834-AC3832,1)/AC3832)</f>
        <v>-6.6666666666666666E-2</v>
      </c>
      <c r="AE3834" s="113"/>
      <c r="AF3834" s="60"/>
    </row>
    <row r="3835" spans="1:32">
      <c r="A3835" s="99" t="s">
        <v>817</v>
      </c>
      <c r="B3835" s="89">
        <v>0</v>
      </c>
      <c r="C3835" s="21" t="s">
        <v>338</v>
      </c>
      <c r="D3835" s="12">
        <v>104</v>
      </c>
      <c r="E3835" s="12">
        <v>0</v>
      </c>
      <c r="F3835" s="12">
        <v>0</v>
      </c>
      <c r="G3835" s="12">
        <v>0</v>
      </c>
      <c r="H3835" s="12">
        <v>0</v>
      </c>
      <c r="I3835" s="13">
        <v>40</v>
      </c>
      <c r="J3835" s="13">
        <v>60</v>
      </c>
      <c r="K3835" s="13">
        <v>0</v>
      </c>
      <c r="L3835" s="13">
        <v>0</v>
      </c>
      <c r="M3835" s="13">
        <v>0</v>
      </c>
      <c r="N3835" s="14">
        <f>D3835*$D$6</f>
        <v>145.6</v>
      </c>
      <c r="O3835" s="14">
        <f>E3835*$E$6</f>
        <v>0</v>
      </c>
      <c r="P3835" s="14">
        <f>F3835*$F$6</f>
        <v>0</v>
      </c>
      <c r="Q3835" s="14">
        <f>G3835*$G$6</f>
        <v>0</v>
      </c>
      <c r="R3835" s="14">
        <f>H3835*$H$6</f>
        <v>0</v>
      </c>
      <c r="S3835" s="14">
        <f>(N3835/100)*(I3835*$I$6)+(N3835/100)*(J3835*$J$6)</f>
        <v>218.39999999999998</v>
      </c>
      <c r="T3835" s="14">
        <f>(O3835/100)*(K3835*$K$6)</f>
        <v>0</v>
      </c>
      <c r="U3835" s="14">
        <f>(P3835/100)*(K3835*$K$6)+(P3835/100)*(L3835*$L$6)</f>
        <v>0</v>
      </c>
      <c r="V3835" s="14">
        <f>(Q3835/100)*(L3835*$L$6)</f>
        <v>0</v>
      </c>
      <c r="W3835" s="14">
        <f>(R3835/100)*(K3835*$K$6)+(R3835/100)*(L3835*$L$6)</f>
        <v>0</v>
      </c>
      <c r="X3835" s="14">
        <f t="shared" si="1198"/>
        <v>364</v>
      </c>
      <c r="Y3835" s="14">
        <f t="shared" si="1199"/>
        <v>0</v>
      </c>
      <c r="Z3835" s="14">
        <f t="shared" si="1200"/>
        <v>0</v>
      </c>
      <c r="AA3835" s="14">
        <f t="shared" si="1201"/>
        <v>0</v>
      </c>
      <c r="AB3835" s="14">
        <f t="shared" ref="AB3835:AB3847" si="1207">R3835+W3835</f>
        <v>0</v>
      </c>
      <c r="AC3835" s="15">
        <f t="shared" si="1206"/>
        <v>364</v>
      </c>
      <c r="AD3835" s="48">
        <f>(ROUND(AC3835-AC3832,1)/AC3832)</f>
        <v>-6.6666666666666666E-2</v>
      </c>
      <c r="AE3835" s="113"/>
      <c r="AF3835" s="60"/>
    </row>
    <row r="3836" spans="1:32">
      <c r="A3836" s="99" t="s">
        <v>818</v>
      </c>
      <c r="B3836" s="89">
        <v>0</v>
      </c>
      <c r="C3836" s="21" t="s">
        <v>339</v>
      </c>
      <c r="D3836" s="12">
        <v>104</v>
      </c>
      <c r="E3836" s="12">
        <v>0</v>
      </c>
      <c r="F3836" s="12">
        <v>0</v>
      </c>
      <c r="G3836" s="12">
        <v>0</v>
      </c>
      <c r="H3836" s="12">
        <v>0</v>
      </c>
      <c r="I3836" s="13">
        <v>40</v>
      </c>
      <c r="J3836" s="13">
        <v>60</v>
      </c>
      <c r="K3836" s="13">
        <v>0</v>
      </c>
      <c r="L3836" s="13">
        <v>0</v>
      </c>
      <c r="M3836" s="13">
        <v>0</v>
      </c>
      <c r="N3836" s="14">
        <f>D3836*$D$7</f>
        <v>145.6</v>
      </c>
      <c r="O3836" s="14">
        <f>E3836*$E$7</f>
        <v>0</v>
      </c>
      <c r="P3836" s="14">
        <f>F3836*$F$7</f>
        <v>0</v>
      </c>
      <c r="Q3836" s="14">
        <f>G3836*$G$7</f>
        <v>0</v>
      </c>
      <c r="R3836" s="14">
        <f>H3836*$H$7</f>
        <v>0</v>
      </c>
      <c r="S3836" s="14">
        <f>(N3836/100)*(I3836*$I$7)+(N3836/100)*(J3836*$J$7)</f>
        <v>218.39999999999998</v>
      </c>
      <c r="T3836" s="14">
        <f>(O3836/100)*(K3836*$K$7)</f>
        <v>0</v>
      </c>
      <c r="U3836" s="14">
        <f>(P3836/100)*(K3836*$K$7)+(P3836/100)*(L3836*$L$7)</f>
        <v>0</v>
      </c>
      <c r="V3836" s="14">
        <f>(Q3836/100)*(L3836*$L$7)</f>
        <v>0</v>
      </c>
      <c r="W3836" s="14">
        <f>(R3836/100)*(K3836*$K$7)+(R3836/100)*(L3836*$L$7)</f>
        <v>0</v>
      </c>
      <c r="X3836" s="14">
        <f t="shared" si="1198"/>
        <v>364</v>
      </c>
      <c r="Y3836" s="14">
        <f t="shared" si="1199"/>
        <v>0</v>
      </c>
      <c r="Z3836" s="14">
        <f t="shared" si="1200"/>
        <v>0</v>
      </c>
      <c r="AA3836" s="14">
        <f t="shared" si="1201"/>
        <v>0</v>
      </c>
      <c r="AB3836" s="14">
        <f t="shared" si="1207"/>
        <v>0</v>
      </c>
      <c r="AC3836" s="15">
        <f t="shared" si="1206"/>
        <v>364</v>
      </c>
      <c r="AD3836" s="48">
        <f>(ROUND(AC3836-AC3832,1)/AC3832)</f>
        <v>-6.6666666666666666E-2</v>
      </c>
      <c r="AE3836" s="113"/>
      <c r="AF3836" s="60"/>
    </row>
    <row r="3837" spans="1:32">
      <c r="A3837" s="99" t="s">
        <v>667</v>
      </c>
      <c r="B3837" s="89"/>
      <c r="C3837" s="21" t="s">
        <v>340</v>
      </c>
      <c r="D3837" s="12">
        <v>104</v>
      </c>
      <c r="E3837" s="12">
        <v>0</v>
      </c>
      <c r="F3837" s="12">
        <v>0</v>
      </c>
      <c r="G3837" s="12">
        <v>0</v>
      </c>
      <c r="H3837" s="12">
        <v>0</v>
      </c>
      <c r="I3837" s="13">
        <v>40</v>
      </c>
      <c r="J3837" s="13">
        <v>60</v>
      </c>
      <c r="K3837" s="13">
        <v>0</v>
      </c>
      <c r="L3837" s="13">
        <v>0</v>
      </c>
      <c r="M3837" s="13">
        <v>0</v>
      </c>
      <c r="N3837" s="14">
        <f>D3837*$D$8</f>
        <v>145.6</v>
      </c>
      <c r="O3837" s="14">
        <f>E3837*$E$8</f>
        <v>0</v>
      </c>
      <c r="P3837" s="14">
        <f>F3837*$F$8</f>
        <v>0</v>
      </c>
      <c r="Q3837" s="14">
        <f>G3837*$G$8</f>
        <v>0</v>
      </c>
      <c r="R3837" s="14">
        <f>H3837*$H$8</f>
        <v>0</v>
      </c>
      <c r="S3837" s="14">
        <f>(N3837/100)*(I3837*$I$8)+(N3837/100)*(J3837*$J$8)</f>
        <v>218.39999999999998</v>
      </c>
      <c r="T3837" s="14">
        <f>(O3837/100)*(K3837*$K$8)</f>
        <v>0</v>
      </c>
      <c r="U3837" s="14">
        <f>(P3837/100)*(K3837*$K$8)+(P3837/100)*(L3837*$L$8)</f>
        <v>0</v>
      </c>
      <c r="V3837" s="14">
        <f>(Q3837/100)*(L3837*$L$8)</f>
        <v>0</v>
      </c>
      <c r="W3837" s="14">
        <f>(R3837/100)*(K3837*$K$8)+(R3837/100)*(L3837*$L$8)</f>
        <v>0</v>
      </c>
      <c r="X3837" s="14">
        <f t="shared" si="1198"/>
        <v>364</v>
      </c>
      <c r="Y3837" s="14">
        <f t="shared" si="1199"/>
        <v>0</v>
      </c>
      <c r="Z3837" s="14">
        <f t="shared" si="1200"/>
        <v>0</v>
      </c>
      <c r="AA3837" s="14">
        <f t="shared" si="1201"/>
        <v>0</v>
      </c>
      <c r="AB3837" s="14">
        <f t="shared" si="1207"/>
        <v>0</v>
      </c>
      <c r="AC3837" s="15">
        <f t="shared" si="1206"/>
        <v>364</v>
      </c>
      <c r="AD3837" s="48">
        <f>(ROUND(AC3837-AC3832,1)/AC3832)</f>
        <v>-6.6666666666666666E-2</v>
      </c>
      <c r="AE3837" s="113"/>
      <c r="AF3837" s="60"/>
    </row>
    <row r="3838" spans="1:32">
      <c r="A3838" s="99" t="s">
        <v>606</v>
      </c>
      <c r="B3838" s="89"/>
      <c r="C3838" s="21" t="s">
        <v>1</v>
      </c>
      <c r="D3838" s="12">
        <v>52</v>
      </c>
      <c r="E3838" s="12">
        <v>104</v>
      </c>
      <c r="F3838" s="12">
        <v>0</v>
      </c>
      <c r="G3838" s="12">
        <v>0</v>
      </c>
      <c r="H3838" s="12">
        <v>0</v>
      </c>
      <c r="I3838" s="13">
        <v>40</v>
      </c>
      <c r="J3838" s="13">
        <v>60</v>
      </c>
      <c r="K3838" s="13">
        <v>105</v>
      </c>
      <c r="L3838" s="13">
        <v>0</v>
      </c>
      <c r="M3838" s="13">
        <v>0</v>
      </c>
      <c r="N3838" s="14">
        <f>D3838*$D$9</f>
        <v>62.4</v>
      </c>
      <c r="O3838" s="14">
        <f>E3838*$E$9</f>
        <v>135.20000000000002</v>
      </c>
      <c r="P3838" s="14">
        <f>F3838*$F$9</f>
        <v>0</v>
      </c>
      <c r="Q3838" s="14">
        <f>G3838*$G$9</f>
        <v>0</v>
      </c>
      <c r="R3838" s="14">
        <f>H3838*$H$9</f>
        <v>0</v>
      </c>
      <c r="S3838" s="14">
        <f>(N3838/100)*(I3838*$I$9)+(N3838/100)*(J3838*$J$9)</f>
        <v>93.6</v>
      </c>
      <c r="T3838" s="14">
        <f>(O3838/100)*(K3838*$K$9)</f>
        <v>212.94000000000003</v>
      </c>
      <c r="U3838" s="14">
        <f>(P3838/100)*(K3838*$K$9)+(P3838/100)*(L3838*$L$9)</f>
        <v>0</v>
      </c>
      <c r="V3838" s="14">
        <f>(Q3838/100)*(L3838*$L$9)</f>
        <v>0</v>
      </c>
      <c r="W3838" s="14">
        <f>(R3838/100)*(K3838*$K$9)+(R3838/100)*(L3838*$L$9)</f>
        <v>0</v>
      </c>
      <c r="X3838" s="14">
        <f t="shared" si="1198"/>
        <v>156</v>
      </c>
      <c r="Y3838" s="14">
        <f t="shared" si="1199"/>
        <v>348.14000000000004</v>
      </c>
      <c r="Z3838" s="14">
        <f t="shared" si="1200"/>
        <v>0</v>
      </c>
      <c r="AA3838" s="14">
        <f t="shared" si="1201"/>
        <v>0</v>
      </c>
      <c r="AB3838" s="14">
        <f t="shared" si="1207"/>
        <v>0</v>
      </c>
      <c r="AC3838" s="15">
        <f t="shared" si="1206"/>
        <v>504.1</v>
      </c>
      <c r="AD3838" s="48">
        <f>(ROUND(AC3838-AC3832,1)/AC3832)</f>
        <v>0.29256410256410254</v>
      </c>
      <c r="AE3838" s="113"/>
      <c r="AF3838" s="60"/>
    </row>
    <row r="3839" spans="1:32">
      <c r="A3839" s="99" t="s">
        <v>845</v>
      </c>
      <c r="B3839" s="89"/>
      <c r="C3839" s="21" t="s">
        <v>2</v>
      </c>
      <c r="D3839" s="12">
        <v>52</v>
      </c>
      <c r="E3839" s="12">
        <v>0</v>
      </c>
      <c r="F3839" s="12">
        <v>104</v>
      </c>
      <c r="G3839" s="12">
        <v>0</v>
      </c>
      <c r="H3839" s="12">
        <v>0</v>
      </c>
      <c r="I3839" s="13">
        <v>40</v>
      </c>
      <c r="J3839" s="13">
        <v>60</v>
      </c>
      <c r="K3839" s="13">
        <v>52.5</v>
      </c>
      <c r="L3839" s="13">
        <v>52.5</v>
      </c>
      <c r="M3839" s="13">
        <v>0</v>
      </c>
      <c r="N3839" s="14">
        <f>D3839*$D$10</f>
        <v>62.4</v>
      </c>
      <c r="O3839" s="14">
        <f>E3839*$E$10</f>
        <v>0</v>
      </c>
      <c r="P3839" s="14">
        <f>F3839*$F$10</f>
        <v>135.20000000000002</v>
      </c>
      <c r="Q3839" s="14">
        <f>G3839*$G$10</f>
        <v>0</v>
      </c>
      <c r="R3839" s="14">
        <f>H3839*$H$10</f>
        <v>0</v>
      </c>
      <c r="S3839" s="14">
        <f>(N3839/100)*(I3839*$I$10)+(N3839/100)*(J3839*$J$10)</f>
        <v>93.6</v>
      </c>
      <c r="T3839" s="14">
        <f>(O3839/100)*(K3839*$J$10)</f>
        <v>0</v>
      </c>
      <c r="U3839" s="14">
        <f>(P3839/100)*(K3839*$K$10)+(P3839/100)*(L3839*$L$10)</f>
        <v>212.94000000000003</v>
      </c>
      <c r="V3839" s="14">
        <f>(Q3839/100)*(L3839*$L$10)</f>
        <v>0</v>
      </c>
      <c r="W3839" s="14">
        <f>(R3839/100)*(K3839*$K$10)+(R3839/100)*(L3839*$L$10)</f>
        <v>0</v>
      </c>
      <c r="X3839" s="14">
        <f t="shared" si="1198"/>
        <v>156</v>
      </c>
      <c r="Y3839" s="14">
        <f t="shared" si="1199"/>
        <v>0</v>
      </c>
      <c r="Z3839" s="14">
        <f t="shared" si="1200"/>
        <v>348.14000000000004</v>
      </c>
      <c r="AA3839" s="14">
        <f t="shared" si="1201"/>
        <v>0</v>
      </c>
      <c r="AB3839" s="14">
        <f t="shared" si="1207"/>
        <v>0</v>
      </c>
      <c r="AC3839" s="15">
        <f t="shared" si="1206"/>
        <v>504.1</v>
      </c>
      <c r="AD3839" s="48">
        <f>(ROUND(AC3839-AC3832,1)/AC3832)</f>
        <v>0.29256410256410254</v>
      </c>
      <c r="AE3839" s="113"/>
      <c r="AF3839" s="60"/>
    </row>
    <row r="3840" spans="1:32">
      <c r="A3840" s="99" t="s">
        <v>846</v>
      </c>
      <c r="B3840" s="89"/>
      <c r="C3840" s="21" t="s">
        <v>3</v>
      </c>
      <c r="D3840" s="12">
        <v>52</v>
      </c>
      <c r="E3840" s="12">
        <v>0</v>
      </c>
      <c r="F3840" s="12">
        <v>0</v>
      </c>
      <c r="G3840" s="12">
        <v>104</v>
      </c>
      <c r="H3840" s="12">
        <v>0</v>
      </c>
      <c r="I3840" s="13">
        <v>40</v>
      </c>
      <c r="J3840" s="13">
        <v>60</v>
      </c>
      <c r="K3840" s="13">
        <v>0</v>
      </c>
      <c r="L3840" s="13">
        <v>105</v>
      </c>
      <c r="M3840" s="13">
        <v>0</v>
      </c>
      <c r="N3840" s="14">
        <f>D3840*$D$11</f>
        <v>62.4</v>
      </c>
      <c r="O3840" s="14">
        <f>E3840*$E$11</f>
        <v>0</v>
      </c>
      <c r="P3840" s="14">
        <f>F3840*$F$11</f>
        <v>0</v>
      </c>
      <c r="Q3840" s="14">
        <f>G3840*$G$11</f>
        <v>135.20000000000002</v>
      </c>
      <c r="R3840" s="14">
        <f>H3840*$H$11</f>
        <v>0</v>
      </c>
      <c r="S3840" s="14">
        <f>(N3840/100)*(I3840*$I$11)+(N3840/100)*(J3840*$J$11)</f>
        <v>93.6</v>
      </c>
      <c r="T3840" s="14">
        <f>(O3840/100)*(K3840*$K$11)</f>
        <v>0</v>
      </c>
      <c r="U3840" s="14">
        <f>(P3840/100)*(K3840*$K$11)+(P3840/100)*(L3840*$L$11)</f>
        <v>0</v>
      </c>
      <c r="V3840" s="14">
        <f>(Q3840/100)*(L3840*$L$11)</f>
        <v>212.94000000000003</v>
      </c>
      <c r="W3840" s="14">
        <f>(R3840/100)*(K3840*$K$11)+(R3840/100)*(L3840*$L$11)</f>
        <v>0</v>
      </c>
      <c r="X3840" s="14">
        <f t="shared" si="1198"/>
        <v>156</v>
      </c>
      <c r="Y3840" s="14">
        <f t="shared" si="1199"/>
        <v>0</v>
      </c>
      <c r="Z3840" s="14">
        <f t="shared" si="1200"/>
        <v>0</v>
      </c>
      <c r="AA3840" s="14">
        <f t="shared" si="1201"/>
        <v>348.14000000000004</v>
      </c>
      <c r="AB3840" s="14">
        <f t="shared" si="1207"/>
        <v>0</v>
      </c>
      <c r="AC3840" s="15">
        <f t="shared" si="1206"/>
        <v>504.1</v>
      </c>
      <c r="AD3840" s="48">
        <f>(ROUND(AC3840-AC3832,1)/AC3832)</f>
        <v>0.29256410256410254</v>
      </c>
      <c r="AE3840" s="113"/>
      <c r="AF3840" s="60"/>
    </row>
    <row r="3841" spans="1:32">
      <c r="A3841" s="99" t="s">
        <v>847</v>
      </c>
      <c r="B3841" s="89"/>
      <c r="C3841" s="21" t="s">
        <v>4</v>
      </c>
      <c r="D3841" s="12">
        <v>52</v>
      </c>
      <c r="E3841" s="12">
        <v>0</v>
      </c>
      <c r="F3841" s="12">
        <v>0</v>
      </c>
      <c r="G3841" s="12">
        <v>0</v>
      </c>
      <c r="H3841" s="12">
        <v>104</v>
      </c>
      <c r="I3841" s="13">
        <v>40</v>
      </c>
      <c r="J3841" s="13">
        <v>60</v>
      </c>
      <c r="K3841" s="13">
        <v>52.5</v>
      </c>
      <c r="L3841" s="13">
        <v>52.5</v>
      </c>
      <c r="M3841" s="13">
        <v>0</v>
      </c>
      <c r="N3841" s="14">
        <f>D3841*$D$12</f>
        <v>62.4</v>
      </c>
      <c r="O3841" s="14">
        <f>E3841*$E$12</f>
        <v>0</v>
      </c>
      <c r="P3841" s="14">
        <f>F3841*$F$12</f>
        <v>0</v>
      </c>
      <c r="Q3841" s="14">
        <f>G3841*$G$12</f>
        <v>0</v>
      </c>
      <c r="R3841" s="14">
        <f>H3841*$H$12</f>
        <v>135.20000000000002</v>
      </c>
      <c r="S3841" s="14">
        <f>(N3841/100)*(I3841*$I$12)+(N3841/100)*(J3841*$J$12)</f>
        <v>93.6</v>
      </c>
      <c r="T3841" s="14">
        <f>(O3841/100)*(K3841*$K$12)</f>
        <v>0</v>
      </c>
      <c r="U3841" s="14">
        <f>(P3841/100)*(K3841*$K$12)+(P3841/100)*(L3841*$L$12)</f>
        <v>0</v>
      </c>
      <c r="V3841" s="14">
        <f>(Q3841/100)*(L3841*$L$12)</f>
        <v>0</v>
      </c>
      <c r="W3841" s="14">
        <f>(R3841/100)*(K3841*$K$12)+(R3841/100)*(L3841*$L$12)</f>
        <v>212.94000000000003</v>
      </c>
      <c r="X3841" s="14">
        <f t="shared" si="1198"/>
        <v>156</v>
      </c>
      <c r="Y3841" s="14">
        <f t="shared" si="1199"/>
        <v>0</v>
      </c>
      <c r="Z3841" s="14">
        <f t="shared" si="1200"/>
        <v>0</v>
      </c>
      <c r="AA3841" s="14">
        <f t="shared" si="1201"/>
        <v>0</v>
      </c>
      <c r="AB3841" s="14">
        <f t="shared" si="1207"/>
        <v>348.14000000000004</v>
      </c>
      <c r="AC3841" s="15">
        <f t="shared" si="1206"/>
        <v>504.1</v>
      </c>
      <c r="AD3841" s="48">
        <f>(ROUND(AC3841-AC3832,1)/AC3832)</f>
        <v>0.29256410256410254</v>
      </c>
      <c r="AE3841" s="113"/>
      <c r="AF3841" s="60"/>
    </row>
    <row r="3842" spans="1:32">
      <c r="A3842" s="99" t="s">
        <v>848</v>
      </c>
      <c r="B3842" s="89"/>
      <c r="C3842" s="21" t="s">
        <v>328</v>
      </c>
      <c r="D3842" s="12">
        <v>104</v>
      </c>
      <c r="E3842" s="12">
        <v>0</v>
      </c>
      <c r="F3842" s="12">
        <v>0</v>
      </c>
      <c r="G3842" s="12">
        <v>0</v>
      </c>
      <c r="H3842" s="12">
        <v>0</v>
      </c>
      <c r="I3842" s="13">
        <v>40</v>
      </c>
      <c r="J3842" s="13">
        <v>60</v>
      </c>
      <c r="K3842" s="13">
        <v>0</v>
      </c>
      <c r="L3842" s="13">
        <v>0</v>
      </c>
      <c r="M3842" s="13">
        <v>80</v>
      </c>
      <c r="N3842" s="14">
        <f>D3842*$D$13</f>
        <v>135.20000000000002</v>
      </c>
      <c r="O3842" s="14">
        <f>E3842*$E$13</f>
        <v>0</v>
      </c>
      <c r="P3842" s="14">
        <f>F3842*$F$13</f>
        <v>0</v>
      </c>
      <c r="Q3842" s="14">
        <f>G3842*$G$13</f>
        <v>0</v>
      </c>
      <c r="R3842" s="14">
        <f>H3842*$H$13</f>
        <v>0</v>
      </c>
      <c r="S3842" s="14">
        <f>(N3842/100)*(I3842*$I$14)+(N3842/100)*(J3842*$J$14)+(N3842/100)*(M3842*$M$14)</f>
        <v>365.04</v>
      </c>
      <c r="T3842" s="14">
        <f>(O3842/100)*(K3842*$K$13)+(O3842/100)*(M3842*$M$13)</f>
        <v>0</v>
      </c>
      <c r="U3842" s="14">
        <f>(P3842/100)*(K3842*$K$13)+(P3842/100)*(L3842*$L$13)+(P3842/100)*(M3842*$M$13)</f>
        <v>0</v>
      </c>
      <c r="V3842" s="14">
        <f>(Q3842/100)*(L3842*$L$13)+(Q3842/100)*(M3842*$M$13)</f>
        <v>0</v>
      </c>
      <c r="W3842" s="14">
        <f>(R3842/100)*(K3842*$K$13)+(R3842/100)*(L3842*$L$13)+(R3842/100)*(M3842*$M$13)</f>
        <v>0</v>
      </c>
      <c r="X3842" s="14">
        <f t="shared" si="1198"/>
        <v>500.24</v>
      </c>
      <c r="Y3842" s="14">
        <f t="shared" si="1199"/>
        <v>0</v>
      </c>
      <c r="Z3842" s="14">
        <f t="shared" si="1200"/>
        <v>0</v>
      </c>
      <c r="AA3842" s="14">
        <f t="shared" si="1201"/>
        <v>0</v>
      </c>
      <c r="AB3842" s="14">
        <f t="shared" si="1207"/>
        <v>0</v>
      </c>
      <c r="AC3842" s="15">
        <f t="shared" si="1206"/>
        <v>500.2</v>
      </c>
      <c r="AD3842" s="48">
        <f>(ROUND(AC3842-AC3832,1)/AC3832)</f>
        <v>0.28256410256410258</v>
      </c>
      <c r="AE3842" s="113"/>
      <c r="AF3842" s="60"/>
    </row>
    <row r="3843" spans="1:32">
      <c r="A3843" s="99" t="s">
        <v>849</v>
      </c>
      <c r="B3843" s="89"/>
      <c r="C3843" s="21" t="s">
        <v>329</v>
      </c>
      <c r="D3843" s="12">
        <v>104</v>
      </c>
      <c r="E3843" s="12">
        <v>0</v>
      </c>
      <c r="F3843" s="12">
        <v>0</v>
      </c>
      <c r="G3843" s="12">
        <v>0</v>
      </c>
      <c r="H3843" s="12">
        <v>0</v>
      </c>
      <c r="I3843" s="13">
        <v>40</v>
      </c>
      <c r="J3843" s="13">
        <v>60</v>
      </c>
      <c r="K3843" s="13">
        <v>80</v>
      </c>
      <c r="L3843" s="13">
        <v>0</v>
      </c>
      <c r="M3843" s="13">
        <v>0</v>
      </c>
      <c r="N3843" s="14">
        <f>D3843*$D$14</f>
        <v>135.20000000000002</v>
      </c>
      <c r="O3843" s="14">
        <f>E3843*$E$14</f>
        <v>0</v>
      </c>
      <c r="P3843" s="14">
        <f>F3843*$F$14</f>
        <v>0</v>
      </c>
      <c r="Q3843" s="14">
        <f>G3843*$G$14</f>
        <v>0</v>
      </c>
      <c r="R3843" s="14">
        <f>H3843*$H$14</f>
        <v>0</v>
      </c>
      <c r="S3843" s="14">
        <f>(N3843/100)*(I3843*$I$14)+(N3843/100)*(J3843*$J$14)+(N3843/100)*(K3843*$K$14)</f>
        <v>365.04</v>
      </c>
      <c r="T3843" s="14">
        <f>(O3843/100)*(K3843*$K$14)</f>
        <v>0</v>
      </c>
      <c r="U3843" s="14">
        <f>(P3843/100)*(K3843*$K$14)+(P3843/100)*(L3843*$L$14)</f>
        <v>0</v>
      </c>
      <c r="V3843" s="14">
        <f>(Q3843/100)*(L3843*$L$14)</f>
        <v>0</v>
      </c>
      <c r="W3843" s="14">
        <f>(R3843/100)*(K3843*$L$14)+(R3843/100)*(L3843*$M$14)</f>
        <v>0</v>
      </c>
      <c r="X3843" s="14">
        <f t="shared" si="1198"/>
        <v>500.24</v>
      </c>
      <c r="Y3843" s="14">
        <f t="shared" si="1199"/>
        <v>0</v>
      </c>
      <c r="Z3843" s="14">
        <f t="shared" si="1200"/>
        <v>0</v>
      </c>
      <c r="AA3843" s="14">
        <f t="shared" si="1201"/>
        <v>0</v>
      </c>
      <c r="AB3843" s="14">
        <f t="shared" si="1207"/>
        <v>0</v>
      </c>
      <c r="AC3843" s="15">
        <f t="shared" si="1206"/>
        <v>500.2</v>
      </c>
      <c r="AD3843" s="48">
        <f>(ROUND(AC3843-AC3832,1)/AC3832)</f>
        <v>0.28256410256410258</v>
      </c>
      <c r="AE3843" s="113"/>
      <c r="AF3843" s="60"/>
    </row>
    <row r="3844" spans="1:32">
      <c r="A3844" s="99"/>
      <c r="B3844" s="89"/>
      <c r="C3844" s="21" t="s">
        <v>330</v>
      </c>
      <c r="D3844" s="12">
        <v>104</v>
      </c>
      <c r="E3844" s="12">
        <v>0</v>
      </c>
      <c r="F3844" s="12">
        <v>0</v>
      </c>
      <c r="G3844" s="12">
        <v>0</v>
      </c>
      <c r="H3844" s="12">
        <v>0</v>
      </c>
      <c r="I3844" s="13">
        <v>40</v>
      </c>
      <c r="J3844" s="13">
        <v>60</v>
      </c>
      <c r="K3844" s="13">
        <v>0</v>
      </c>
      <c r="L3844" s="13">
        <v>80</v>
      </c>
      <c r="M3844" s="13">
        <v>0</v>
      </c>
      <c r="N3844" s="14">
        <f>D3844*$D$15</f>
        <v>135.20000000000002</v>
      </c>
      <c r="O3844" s="14">
        <f>E3844*$E$15</f>
        <v>0</v>
      </c>
      <c r="P3844" s="14">
        <f>F3844*$F$15</f>
        <v>0</v>
      </c>
      <c r="Q3844" s="14">
        <f>G3844*$G$15</f>
        <v>0</v>
      </c>
      <c r="R3844" s="14">
        <f>H3844*$H$15</f>
        <v>0</v>
      </c>
      <c r="S3844" s="14">
        <f>(N3844/100)*(I3844*$I$15)+(N3844/100)*(J3844*$J$15)+(N3844/100)*(L3844*$L$15)</f>
        <v>365.04</v>
      </c>
      <c r="T3844" s="14">
        <f>(O3844/100)*(K3844*$K$15)</f>
        <v>0</v>
      </c>
      <c r="U3844" s="14">
        <f>(P3844/100)*(K3844*$K$15)+(P3844/100)*(L3844*$L$15)</f>
        <v>0</v>
      </c>
      <c r="V3844" s="14">
        <f>(Q3844/100)*(L3844*$L$15)</f>
        <v>0</v>
      </c>
      <c r="W3844" s="14">
        <f>(R3844/100)*(K3844*$K$15)+(R3844/100)*(L3844*$L$15)</f>
        <v>0</v>
      </c>
      <c r="X3844" s="14">
        <f t="shared" si="1198"/>
        <v>500.24</v>
      </c>
      <c r="Y3844" s="14">
        <f t="shared" si="1199"/>
        <v>0</v>
      </c>
      <c r="Z3844" s="14">
        <f t="shared" si="1200"/>
        <v>0</v>
      </c>
      <c r="AA3844" s="14">
        <f t="shared" si="1201"/>
        <v>0</v>
      </c>
      <c r="AB3844" s="14">
        <f t="shared" si="1207"/>
        <v>0</v>
      </c>
      <c r="AC3844" s="15">
        <f t="shared" si="1206"/>
        <v>500.2</v>
      </c>
      <c r="AD3844" s="48">
        <f>(ROUND(AC3844-AC3832,1)/AC3832)</f>
        <v>0.28256410256410258</v>
      </c>
      <c r="AE3844" s="113"/>
      <c r="AF3844" s="60"/>
    </row>
    <row r="3845" spans="1:32">
      <c r="A3845" s="99"/>
      <c r="B3845" s="89"/>
      <c r="C3845" s="21" t="s">
        <v>326</v>
      </c>
      <c r="D3845" s="12">
        <v>104</v>
      </c>
      <c r="E3845" s="12">
        <v>0</v>
      </c>
      <c r="F3845" s="12">
        <v>0</v>
      </c>
      <c r="G3845" s="12">
        <v>0</v>
      </c>
      <c r="H3845" s="12">
        <v>0</v>
      </c>
      <c r="I3845" s="13">
        <v>40</v>
      </c>
      <c r="J3845" s="13">
        <v>93</v>
      </c>
      <c r="K3845" s="13">
        <v>0</v>
      </c>
      <c r="L3845" s="13">
        <v>0</v>
      </c>
      <c r="M3845" s="13">
        <v>0</v>
      </c>
      <c r="N3845" s="14">
        <f>D3845*$D$16</f>
        <v>135.20000000000002</v>
      </c>
      <c r="O3845" s="14">
        <f>E3845*$E$16</f>
        <v>0</v>
      </c>
      <c r="P3845" s="14">
        <f>F3845*$F$16</f>
        <v>0</v>
      </c>
      <c r="Q3845" s="14">
        <f>G3845*$G$16</f>
        <v>0</v>
      </c>
      <c r="R3845" s="14">
        <f>H3845*$H$16</f>
        <v>0</v>
      </c>
      <c r="S3845" s="14">
        <f>(N3845/100)*(I3845*$I$16)+(N3845/100)*(J3845*$J$16)</f>
        <v>343.27279999999996</v>
      </c>
      <c r="T3845" s="14">
        <f>(O3845/100)*(K3845*$K$16)</f>
        <v>0</v>
      </c>
      <c r="U3845" s="14">
        <f>(P3845/100)*(K3845*$K$16)+(P3845/100)*(L3845*$L$16)</f>
        <v>0</v>
      </c>
      <c r="V3845" s="14">
        <f>(Q3845/100)*(L3845*$L$16)</f>
        <v>0</v>
      </c>
      <c r="W3845" s="14">
        <f>(R3845/100)*(K3845*$K$16)+(R3845/100)*(L3845*$L$16)</f>
        <v>0</v>
      </c>
      <c r="X3845" s="14">
        <f t="shared" si="1198"/>
        <v>478.47280000000001</v>
      </c>
      <c r="Y3845" s="14">
        <f t="shared" si="1199"/>
        <v>0</v>
      </c>
      <c r="Z3845" s="14">
        <f t="shared" si="1200"/>
        <v>0</v>
      </c>
      <c r="AA3845" s="14">
        <f t="shared" si="1201"/>
        <v>0</v>
      </c>
      <c r="AB3845" s="14">
        <f t="shared" si="1207"/>
        <v>0</v>
      </c>
      <c r="AC3845" s="15">
        <f t="shared" si="1206"/>
        <v>478.5</v>
      </c>
      <c r="AD3845" s="48">
        <f>(ROUND(AC3845-AC3832,1)/AC3832)</f>
        <v>0.22692307692307692</v>
      </c>
      <c r="AE3845" s="113"/>
      <c r="AF3845" s="60"/>
    </row>
    <row r="3846" spans="1:32">
      <c r="A3846" s="99"/>
      <c r="B3846" s="89"/>
      <c r="C3846" s="21" t="s">
        <v>327</v>
      </c>
      <c r="D3846" s="12">
        <v>104</v>
      </c>
      <c r="E3846" s="12">
        <v>0</v>
      </c>
      <c r="F3846" s="12">
        <v>0</v>
      </c>
      <c r="G3846" s="12">
        <v>0</v>
      </c>
      <c r="H3846" s="12">
        <v>0</v>
      </c>
      <c r="I3846" s="13">
        <v>72</v>
      </c>
      <c r="J3846" s="13">
        <v>60</v>
      </c>
      <c r="K3846" s="13">
        <v>0</v>
      </c>
      <c r="L3846" s="13">
        <v>0</v>
      </c>
      <c r="M3846" s="13">
        <v>0</v>
      </c>
      <c r="N3846" s="14">
        <f>D3846*$D$17</f>
        <v>135.20000000000002</v>
      </c>
      <c r="O3846" s="14">
        <f>E3846*$E$17</f>
        <v>0</v>
      </c>
      <c r="P3846" s="14">
        <f>F3846*$F$17</f>
        <v>0</v>
      </c>
      <c r="Q3846" s="14">
        <f>G3846*$G$17</f>
        <v>0</v>
      </c>
      <c r="R3846" s="14">
        <f>H3846*$H$17</f>
        <v>0</v>
      </c>
      <c r="S3846" s="14">
        <f>(N3846/100)*(I3846*$I$17)+(N3846/100)*(J3846*$J$17)</f>
        <v>305.01120000000003</v>
      </c>
      <c r="T3846" s="14">
        <f>(O3846/100)*(K3846*$K$17)</f>
        <v>0</v>
      </c>
      <c r="U3846" s="14">
        <f>(P3846/100)*(K3846*$K$17)+(P3846/100)*(L3846*$L$17)</f>
        <v>0</v>
      </c>
      <c r="V3846" s="14">
        <f>(Q3846/100)*(L3846*$L$17)</f>
        <v>0</v>
      </c>
      <c r="W3846" s="14">
        <f>(R3846/100)*(K3846*$K$17)+(R3846/100)*(L3846*$L$17)</f>
        <v>0</v>
      </c>
      <c r="X3846" s="14">
        <f t="shared" si="1198"/>
        <v>440.21120000000008</v>
      </c>
      <c r="Y3846" s="14">
        <f t="shared" si="1199"/>
        <v>0</v>
      </c>
      <c r="Z3846" s="14">
        <f t="shared" si="1200"/>
        <v>0</v>
      </c>
      <c r="AA3846" s="14">
        <f t="shared" si="1201"/>
        <v>0</v>
      </c>
      <c r="AB3846" s="14">
        <f t="shared" si="1207"/>
        <v>0</v>
      </c>
      <c r="AC3846" s="15">
        <f t="shared" si="1206"/>
        <v>440.2</v>
      </c>
      <c r="AD3846" s="48">
        <f>(ROUND(AC3846-AC3832,1)/AC3832)</f>
        <v>0.12871794871794873</v>
      </c>
      <c r="AE3846" s="113"/>
      <c r="AF3846" s="60"/>
    </row>
    <row r="3847" spans="1:32">
      <c r="A3847" s="106" t="s">
        <v>0</v>
      </c>
      <c r="B3847" s="86" t="s">
        <v>170</v>
      </c>
      <c r="C3847" s="50" t="s">
        <v>244</v>
      </c>
      <c r="D3847" s="11">
        <v>114</v>
      </c>
      <c r="E3847" s="11">
        <v>0</v>
      </c>
      <c r="F3847" s="11">
        <v>0</v>
      </c>
      <c r="G3847" s="11">
        <v>0</v>
      </c>
      <c r="H3847" s="11">
        <v>0</v>
      </c>
      <c r="I3847" s="51">
        <v>40</v>
      </c>
      <c r="J3847" s="51">
        <v>40</v>
      </c>
      <c r="K3847" s="51">
        <v>0</v>
      </c>
      <c r="L3847" s="51">
        <v>0</v>
      </c>
      <c r="M3847" s="51">
        <v>0</v>
      </c>
      <c r="N3847" s="52">
        <f>D3847*$D$3</f>
        <v>171</v>
      </c>
      <c r="O3847" s="52">
        <f>E3847*$E$3</f>
        <v>0</v>
      </c>
      <c r="P3847" s="52">
        <f>F3847*$F$3</f>
        <v>0</v>
      </c>
      <c r="Q3847" s="52">
        <f>G3847*$G$3</f>
        <v>0</v>
      </c>
      <c r="R3847" s="52">
        <f>H3847*$H$3</f>
        <v>0</v>
      </c>
      <c r="S3847" s="52">
        <f>(N3847/100)*(I3847*$I$3)+(N3847/100)*(J3847*$J$3)</f>
        <v>205.2</v>
      </c>
      <c r="T3847" s="52">
        <f>(O3847/100)*(K3847*$K$3)</f>
        <v>0</v>
      </c>
      <c r="U3847" s="52">
        <f>(P3847/100)*(K3847*$K$3)+(P3847/100)*(L3847*$L$3)</f>
        <v>0</v>
      </c>
      <c r="V3847" s="52">
        <f>(Q3847/100)*(L3847*$L$3)</f>
        <v>0</v>
      </c>
      <c r="W3847" s="52">
        <f>(R3847/100)*(K3847*$K$3)+(R3847/100)*(L3847*$L$3)</f>
        <v>0</v>
      </c>
      <c r="X3847" s="52">
        <f t="shared" si="1198"/>
        <v>376.2</v>
      </c>
      <c r="Y3847" s="52">
        <f t="shared" si="1199"/>
        <v>0</v>
      </c>
      <c r="Z3847" s="52">
        <f t="shared" si="1200"/>
        <v>0</v>
      </c>
      <c r="AA3847" s="52">
        <f t="shared" si="1201"/>
        <v>0</v>
      </c>
      <c r="AB3847" s="52">
        <f t="shared" si="1207"/>
        <v>0</v>
      </c>
      <c r="AC3847" s="53">
        <f>ROUND(X3847+Y3847+Z3847+AA3847+AB3847,1)</f>
        <v>376.2</v>
      </c>
      <c r="AD3847" s="58">
        <v>0</v>
      </c>
      <c r="AE3847" s="113"/>
      <c r="AF3847" s="60"/>
    </row>
    <row r="3848" spans="1:32">
      <c r="A3848" s="99" t="s">
        <v>815</v>
      </c>
      <c r="B3848" s="87">
        <v>18</v>
      </c>
      <c r="C3848" s="21" t="s">
        <v>325</v>
      </c>
      <c r="D3848" s="12">
        <v>114</v>
      </c>
      <c r="E3848" s="12">
        <v>0</v>
      </c>
      <c r="F3848" s="12">
        <v>0</v>
      </c>
      <c r="G3848" s="12">
        <v>0</v>
      </c>
      <c r="H3848" s="12">
        <v>0</v>
      </c>
      <c r="I3848" s="13">
        <v>59</v>
      </c>
      <c r="J3848" s="13">
        <v>59</v>
      </c>
      <c r="K3848" s="13">
        <v>0</v>
      </c>
      <c r="L3848" s="13">
        <v>0</v>
      </c>
      <c r="M3848" s="13">
        <v>0</v>
      </c>
      <c r="N3848" s="14">
        <f>D3848*$D$4</f>
        <v>148.20000000000002</v>
      </c>
      <c r="O3848" s="14">
        <f>E3848*$E$4</f>
        <v>0</v>
      </c>
      <c r="P3848" s="14">
        <f>F3848*$F$4</f>
        <v>0</v>
      </c>
      <c r="Q3848" s="14">
        <f>G3848*$G$4</f>
        <v>0</v>
      </c>
      <c r="R3848" s="14">
        <f>H3848*$H$4</f>
        <v>0</v>
      </c>
      <c r="S3848" s="14">
        <f>(N3848/100)*(I3848*$I$4)+(N3848/100)*(J3848*$J$4)</f>
        <v>314.77680000000004</v>
      </c>
      <c r="T3848" s="14">
        <f>(O3848/100)*(K3848*$K$4)</f>
        <v>0</v>
      </c>
      <c r="U3848" s="14">
        <f>(P3848/100)*(K3848*$K$4)+(P3848/100)*(L3848*$L$4)</f>
        <v>0</v>
      </c>
      <c r="V3848" s="14">
        <f>(Q3848/100)*(L3848*$L$4)</f>
        <v>0</v>
      </c>
      <c r="W3848" s="14">
        <f>(R3848/100)*(K3848*$K$4)+(R3848/100)*(L3848*$L$4)</f>
        <v>0</v>
      </c>
      <c r="X3848" s="14">
        <f t="shared" si="1198"/>
        <v>462.97680000000003</v>
      </c>
      <c r="Y3848" s="14">
        <f t="shared" si="1199"/>
        <v>0</v>
      </c>
      <c r="Z3848" s="14">
        <f t="shared" si="1200"/>
        <v>0</v>
      </c>
      <c r="AA3848" s="14">
        <f t="shared" si="1201"/>
        <v>0</v>
      </c>
      <c r="AB3848" s="14">
        <f t="shared" ref="AB3848:AB3864" si="1208">R3848+W3848</f>
        <v>0</v>
      </c>
      <c r="AC3848" s="15">
        <f>ROUND(X3848+Y3848+Z3848+AA3848+AB3848,1)</f>
        <v>463</v>
      </c>
      <c r="AD3848" s="48">
        <f>(ROUND(AC3848-AC3847,1)/AC3847)</f>
        <v>0.23072833599149389</v>
      </c>
      <c r="AE3848" s="113" t="s">
        <v>814</v>
      </c>
      <c r="AF3848" s="60"/>
    </row>
    <row r="3849" spans="1:32">
      <c r="A3849" s="99" t="s">
        <v>816</v>
      </c>
      <c r="B3849" s="87">
        <v>10</v>
      </c>
      <c r="C3849" s="21" t="s">
        <v>850</v>
      </c>
      <c r="D3849" s="12">
        <v>114</v>
      </c>
      <c r="E3849" s="12">
        <v>0</v>
      </c>
      <c r="F3849" s="12">
        <v>0</v>
      </c>
      <c r="G3849" s="12">
        <v>0</v>
      </c>
      <c r="H3849" s="12">
        <v>0</v>
      </c>
      <c r="I3849" s="13">
        <v>40</v>
      </c>
      <c r="J3849" s="13">
        <v>40</v>
      </c>
      <c r="K3849" s="13">
        <v>0</v>
      </c>
      <c r="L3849" s="13">
        <v>0</v>
      </c>
      <c r="M3849" s="13">
        <v>0</v>
      </c>
      <c r="N3849" s="14">
        <f>D3849*$D$5</f>
        <v>159.6</v>
      </c>
      <c r="O3849" s="14">
        <f>E3849*$E$5</f>
        <v>0</v>
      </c>
      <c r="P3849" s="14">
        <f>F3849*$F$5</f>
        <v>0</v>
      </c>
      <c r="Q3849" s="14">
        <f>G3849*$G$5</f>
        <v>0</v>
      </c>
      <c r="R3849" s="14">
        <f>H3849*$H$5</f>
        <v>0</v>
      </c>
      <c r="S3849" s="14">
        <f>(N3849/100)*(I3849*$I$5)+(N3849/100)*(J3849*$J$5)</f>
        <v>191.51999999999998</v>
      </c>
      <c r="T3849" s="14">
        <f>(O3849/100)*(K3849*$K$5)</f>
        <v>0</v>
      </c>
      <c r="U3849" s="14">
        <f>(P3849/100)*(K3849*$K$5)+(P3849/100)*(L3849*$L$5)</f>
        <v>0</v>
      </c>
      <c r="V3849" s="14">
        <f>(Q3849/100)*(L3849*$L$5)</f>
        <v>0</v>
      </c>
      <c r="W3849" s="14">
        <f>(R3849/100)*(K3849*$K$5)+(R3849/100)*(L3849*$L$5)</f>
        <v>0</v>
      </c>
      <c r="X3849" s="14">
        <f t="shared" si="1198"/>
        <v>351.12</v>
      </c>
      <c r="Y3849" s="14">
        <f t="shared" si="1199"/>
        <v>0</v>
      </c>
      <c r="Z3849" s="14">
        <f t="shared" si="1200"/>
        <v>0</v>
      </c>
      <c r="AA3849" s="14">
        <f t="shared" si="1201"/>
        <v>0</v>
      </c>
      <c r="AB3849" s="14">
        <f t="shared" si="1208"/>
        <v>0</v>
      </c>
      <c r="AC3849" s="15">
        <f t="shared" ref="AC3849:AC3861" si="1209">ROUND(X3849+Y3849+Z3849+AA3849+AB3849,1)</f>
        <v>351.1</v>
      </c>
      <c r="AD3849" s="48">
        <f>(ROUND(AC3849-AC3847,1)/AC3847)</f>
        <v>-6.6719829877724623E-2</v>
      </c>
      <c r="AE3849" s="113"/>
      <c r="AF3849" s="60"/>
    </row>
    <row r="3850" spans="1:32">
      <c r="A3850" s="99" t="s">
        <v>817</v>
      </c>
      <c r="B3850" s="87">
        <v>0</v>
      </c>
      <c r="C3850" s="21" t="s">
        <v>338</v>
      </c>
      <c r="D3850" s="12">
        <v>114</v>
      </c>
      <c r="E3850" s="12">
        <v>0</v>
      </c>
      <c r="F3850" s="12">
        <v>0</v>
      </c>
      <c r="G3850" s="12">
        <v>0</v>
      </c>
      <c r="H3850" s="12">
        <v>0</v>
      </c>
      <c r="I3850" s="13">
        <v>40</v>
      </c>
      <c r="J3850" s="13">
        <v>40</v>
      </c>
      <c r="K3850" s="13">
        <v>0</v>
      </c>
      <c r="L3850" s="13">
        <v>0</v>
      </c>
      <c r="M3850" s="13">
        <v>0</v>
      </c>
      <c r="N3850" s="14">
        <f>D3850*$D$6</f>
        <v>159.6</v>
      </c>
      <c r="O3850" s="14">
        <f>E3850*$E$6</f>
        <v>0</v>
      </c>
      <c r="P3850" s="14">
        <f>F3850*$F$6</f>
        <v>0</v>
      </c>
      <c r="Q3850" s="14">
        <f>G3850*$G$6</f>
        <v>0</v>
      </c>
      <c r="R3850" s="14">
        <f>H3850*$H$6</f>
        <v>0</v>
      </c>
      <c r="S3850" s="14">
        <f>(N3850/100)*(I3850*$I$6)+(N3850/100)*(J3850*$J$6)</f>
        <v>191.51999999999998</v>
      </c>
      <c r="T3850" s="14">
        <f>(O3850/100)*(K3850*$K$6)</f>
        <v>0</v>
      </c>
      <c r="U3850" s="14">
        <f>(P3850/100)*(K3850*$K$6)+(P3850/100)*(L3850*$L$6)</f>
        <v>0</v>
      </c>
      <c r="V3850" s="14">
        <f>(Q3850/100)*(L3850*$L$6)</f>
        <v>0</v>
      </c>
      <c r="W3850" s="14">
        <f>(R3850/100)*(K3850*$K$6)+(R3850/100)*(L3850*$L$6)</f>
        <v>0</v>
      </c>
      <c r="X3850" s="14">
        <f t="shared" si="1198"/>
        <v>351.12</v>
      </c>
      <c r="Y3850" s="14">
        <f t="shared" si="1199"/>
        <v>0</v>
      </c>
      <c r="Z3850" s="14">
        <f t="shared" si="1200"/>
        <v>0</v>
      </c>
      <c r="AA3850" s="14">
        <f t="shared" si="1201"/>
        <v>0</v>
      </c>
      <c r="AB3850" s="14">
        <f t="shared" si="1208"/>
        <v>0</v>
      </c>
      <c r="AC3850" s="15">
        <f t="shared" si="1209"/>
        <v>351.1</v>
      </c>
      <c r="AD3850" s="48">
        <f>(ROUND(AC3850-AC3847,1)/AC3847)</f>
        <v>-6.6719829877724623E-2</v>
      </c>
      <c r="AE3850" s="113"/>
      <c r="AF3850" s="60"/>
    </row>
    <row r="3851" spans="1:32">
      <c r="A3851" s="99" t="s">
        <v>818</v>
      </c>
      <c r="B3851" s="87">
        <v>0</v>
      </c>
      <c r="C3851" s="21" t="s">
        <v>339</v>
      </c>
      <c r="D3851" s="12">
        <v>114</v>
      </c>
      <c r="E3851" s="12">
        <v>0</v>
      </c>
      <c r="F3851" s="12">
        <v>0</v>
      </c>
      <c r="G3851" s="12">
        <v>0</v>
      </c>
      <c r="H3851" s="12">
        <v>0</v>
      </c>
      <c r="I3851" s="13">
        <v>40</v>
      </c>
      <c r="J3851" s="13">
        <v>40</v>
      </c>
      <c r="K3851" s="13">
        <v>0</v>
      </c>
      <c r="L3851" s="13">
        <v>0</v>
      </c>
      <c r="M3851" s="13">
        <v>0</v>
      </c>
      <c r="N3851" s="14">
        <f>D3851*$D$7</f>
        <v>159.6</v>
      </c>
      <c r="O3851" s="14">
        <f>E3851*$E$7</f>
        <v>0</v>
      </c>
      <c r="P3851" s="14">
        <f>F3851*$F$7</f>
        <v>0</v>
      </c>
      <c r="Q3851" s="14">
        <f>G3851*$G$7</f>
        <v>0</v>
      </c>
      <c r="R3851" s="14">
        <f>H3851*$H$7</f>
        <v>0</v>
      </c>
      <c r="S3851" s="14">
        <f>(N3851/100)*(I3851*$I$7)+(N3851/100)*(J3851*$J$7)</f>
        <v>191.51999999999998</v>
      </c>
      <c r="T3851" s="14">
        <f>(O3851/100)*(K3851*$K$7)</f>
        <v>0</v>
      </c>
      <c r="U3851" s="14">
        <f>(P3851/100)*(K3851*$K$7)+(P3851/100)*(L3851*$L$7)</f>
        <v>0</v>
      </c>
      <c r="V3851" s="14">
        <f>(Q3851/100)*(L3851*$L$7)</f>
        <v>0</v>
      </c>
      <c r="W3851" s="14">
        <f>(R3851/100)*(K3851*$K$7)+(R3851/100)*(L3851*$L$7)</f>
        <v>0</v>
      </c>
      <c r="X3851" s="14">
        <f t="shared" si="1198"/>
        <v>351.12</v>
      </c>
      <c r="Y3851" s="14">
        <f t="shared" si="1199"/>
        <v>0</v>
      </c>
      <c r="Z3851" s="14">
        <f t="shared" si="1200"/>
        <v>0</v>
      </c>
      <c r="AA3851" s="14">
        <f t="shared" si="1201"/>
        <v>0</v>
      </c>
      <c r="AB3851" s="14">
        <f t="shared" si="1208"/>
        <v>0</v>
      </c>
      <c r="AC3851" s="15">
        <f t="shared" si="1209"/>
        <v>351.1</v>
      </c>
      <c r="AD3851" s="48">
        <f>(ROUND(AC3851-AC3847,1)/AC3847)</f>
        <v>-6.6719829877724623E-2</v>
      </c>
      <c r="AE3851" s="113"/>
      <c r="AF3851" s="60"/>
    </row>
    <row r="3852" spans="1:32">
      <c r="A3852" s="99" t="s">
        <v>667</v>
      </c>
      <c r="B3852" s="87"/>
      <c r="C3852" s="21" t="s">
        <v>340</v>
      </c>
      <c r="D3852" s="12">
        <v>114</v>
      </c>
      <c r="E3852" s="12">
        <v>0</v>
      </c>
      <c r="F3852" s="12">
        <v>0</v>
      </c>
      <c r="G3852" s="12">
        <v>0</v>
      </c>
      <c r="H3852" s="12">
        <v>0</v>
      </c>
      <c r="I3852" s="13">
        <v>40</v>
      </c>
      <c r="J3852" s="13">
        <v>40</v>
      </c>
      <c r="K3852" s="13">
        <v>0</v>
      </c>
      <c r="L3852" s="13">
        <v>0</v>
      </c>
      <c r="M3852" s="13">
        <v>0</v>
      </c>
      <c r="N3852" s="14">
        <f>D3852*$D$8</f>
        <v>159.6</v>
      </c>
      <c r="O3852" s="14">
        <f>E3852*$E$8</f>
        <v>0</v>
      </c>
      <c r="P3852" s="14">
        <f>F3852*$F$8</f>
        <v>0</v>
      </c>
      <c r="Q3852" s="14">
        <f>G3852*$G$8</f>
        <v>0</v>
      </c>
      <c r="R3852" s="14">
        <f>H3852*$H$8</f>
        <v>0</v>
      </c>
      <c r="S3852" s="14">
        <f>(N3852/100)*(I3852*$I$8)+(N3852/100)*(J3852*$J$8)</f>
        <v>191.51999999999998</v>
      </c>
      <c r="T3852" s="14">
        <f>(O3852/100)*(K3852*$K$8)</f>
        <v>0</v>
      </c>
      <c r="U3852" s="14">
        <f>(P3852/100)*(K3852*$K$8)+(P3852/100)*(L3852*$L$8)</f>
        <v>0</v>
      </c>
      <c r="V3852" s="14">
        <f>(Q3852/100)*(L3852*$L$8)</f>
        <v>0</v>
      </c>
      <c r="W3852" s="14">
        <f>(R3852/100)*(K3852*$K$8)+(R3852/100)*(L3852*$L$8)</f>
        <v>0</v>
      </c>
      <c r="X3852" s="14">
        <f t="shared" si="1198"/>
        <v>351.12</v>
      </c>
      <c r="Y3852" s="14">
        <f t="shared" si="1199"/>
        <v>0</v>
      </c>
      <c r="Z3852" s="14">
        <f t="shared" si="1200"/>
        <v>0</v>
      </c>
      <c r="AA3852" s="14">
        <f t="shared" si="1201"/>
        <v>0</v>
      </c>
      <c r="AB3852" s="14">
        <f t="shared" si="1208"/>
        <v>0</v>
      </c>
      <c r="AC3852" s="15">
        <f t="shared" si="1209"/>
        <v>351.1</v>
      </c>
      <c r="AD3852" s="48">
        <f>(ROUND(AC3852-AC3847,1)/AC3847)</f>
        <v>-6.6719829877724623E-2</v>
      </c>
      <c r="AE3852" s="113"/>
      <c r="AF3852" s="60"/>
    </row>
    <row r="3853" spans="1:32">
      <c r="A3853" s="99" t="s">
        <v>606</v>
      </c>
      <c r="B3853" s="87"/>
      <c r="C3853" s="21" t="s">
        <v>1</v>
      </c>
      <c r="D3853" s="12">
        <v>57</v>
      </c>
      <c r="E3853" s="12">
        <v>114</v>
      </c>
      <c r="F3853" s="12">
        <v>0</v>
      </c>
      <c r="G3853" s="12">
        <v>0</v>
      </c>
      <c r="H3853" s="12">
        <v>0</v>
      </c>
      <c r="I3853" s="13">
        <v>40</v>
      </c>
      <c r="J3853" s="13">
        <v>40</v>
      </c>
      <c r="K3853" s="13">
        <v>85</v>
      </c>
      <c r="L3853" s="13">
        <v>0</v>
      </c>
      <c r="M3853" s="13">
        <v>0</v>
      </c>
      <c r="N3853" s="14">
        <f>D3853*$D$9</f>
        <v>68.399999999999991</v>
      </c>
      <c r="O3853" s="14">
        <f>E3853*$E$9</f>
        <v>148.20000000000002</v>
      </c>
      <c r="P3853" s="14">
        <f>F3853*$F$9</f>
        <v>0</v>
      </c>
      <c r="Q3853" s="14">
        <f>G3853*$G$9</f>
        <v>0</v>
      </c>
      <c r="R3853" s="14">
        <f>H3853*$H$9</f>
        <v>0</v>
      </c>
      <c r="S3853" s="14">
        <f>(N3853/100)*(I3853*$I$9)+(N3853/100)*(J3853*$J$9)</f>
        <v>82.08</v>
      </c>
      <c r="T3853" s="14">
        <f>(O3853/100)*(K3853*$K$9)</f>
        <v>188.95500000000001</v>
      </c>
      <c r="U3853" s="14">
        <f>(P3853/100)*(K3853*$K$9)+(P3853/100)*(L3853*$L$9)</f>
        <v>0</v>
      </c>
      <c r="V3853" s="14">
        <f>(Q3853/100)*(L3853*$L$9)</f>
        <v>0</v>
      </c>
      <c r="W3853" s="14">
        <f>(R3853/100)*(K3853*$K$9)+(R3853/100)*(L3853*$L$9)</f>
        <v>0</v>
      </c>
      <c r="X3853" s="14">
        <f t="shared" si="1198"/>
        <v>150.47999999999999</v>
      </c>
      <c r="Y3853" s="14">
        <f t="shared" si="1199"/>
        <v>337.15500000000003</v>
      </c>
      <c r="Z3853" s="14">
        <f t="shared" si="1200"/>
        <v>0</v>
      </c>
      <c r="AA3853" s="14">
        <f t="shared" si="1201"/>
        <v>0</v>
      </c>
      <c r="AB3853" s="14">
        <f t="shared" si="1208"/>
        <v>0</v>
      </c>
      <c r="AC3853" s="15">
        <f t="shared" si="1209"/>
        <v>487.6</v>
      </c>
      <c r="AD3853" s="48">
        <f>(ROUND(AC3853-AC3847,1)/AC3847)</f>
        <v>0.29611908559276984</v>
      </c>
      <c r="AE3853" s="113"/>
      <c r="AF3853" s="60"/>
    </row>
    <row r="3854" spans="1:32">
      <c r="A3854" s="99" t="s">
        <v>845</v>
      </c>
      <c r="B3854" s="87"/>
      <c r="C3854" s="21" t="s">
        <v>2</v>
      </c>
      <c r="D3854" s="12">
        <v>57</v>
      </c>
      <c r="E3854" s="12">
        <v>0</v>
      </c>
      <c r="F3854" s="12">
        <v>114</v>
      </c>
      <c r="G3854" s="12">
        <v>0</v>
      </c>
      <c r="H3854" s="12">
        <v>0</v>
      </c>
      <c r="I3854" s="13">
        <v>40</v>
      </c>
      <c r="J3854" s="13">
        <v>40</v>
      </c>
      <c r="K3854" s="13">
        <v>42.5</v>
      </c>
      <c r="L3854" s="13">
        <v>42.5</v>
      </c>
      <c r="M3854" s="13">
        <v>0</v>
      </c>
      <c r="N3854" s="14">
        <f>D3854*$D$10</f>
        <v>68.399999999999991</v>
      </c>
      <c r="O3854" s="14">
        <f>E3854*$E$10</f>
        <v>0</v>
      </c>
      <c r="P3854" s="14">
        <f>F3854*$F$10</f>
        <v>148.20000000000002</v>
      </c>
      <c r="Q3854" s="14">
        <f>G3854*$G$10</f>
        <v>0</v>
      </c>
      <c r="R3854" s="14">
        <f>H3854*$H$10</f>
        <v>0</v>
      </c>
      <c r="S3854" s="14">
        <f>(N3854/100)*(I3854*$I$10)+(N3854/100)*(J3854*$J$10)</f>
        <v>82.08</v>
      </c>
      <c r="T3854" s="14">
        <f>(O3854/100)*(K3854*$J$10)</f>
        <v>0</v>
      </c>
      <c r="U3854" s="14">
        <f>(P3854/100)*(K3854*$K$10)+(P3854/100)*(L3854*$L$10)</f>
        <v>188.95500000000001</v>
      </c>
      <c r="V3854" s="14">
        <f>(Q3854/100)*(L3854*$L$10)</f>
        <v>0</v>
      </c>
      <c r="W3854" s="14">
        <f>(R3854/100)*(K3854*$K$10)+(R3854/100)*(L3854*$L$10)</f>
        <v>0</v>
      </c>
      <c r="X3854" s="14">
        <f t="shared" si="1198"/>
        <v>150.47999999999999</v>
      </c>
      <c r="Y3854" s="14">
        <f t="shared" si="1199"/>
        <v>0</v>
      </c>
      <c r="Z3854" s="14">
        <f t="shared" si="1200"/>
        <v>337.15500000000003</v>
      </c>
      <c r="AA3854" s="14">
        <f t="shared" si="1201"/>
        <v>0</v>
      </c>
      <c r="AB3854" s="14">
        <f t="shared" si="1208"/>
        <v>0</v>
      </c>
      <c r="AC3854" s="15">
        <f t="shared" si="1209"/>
        <v>487.6</v>
      </c>
      <c r="AD3854" s="48">
        <f>(ROUND(AC3854-AC3847,1)/AC3847)</f>
        <v>0.29611908559276984</v>
      </c>
      <c r="AE3854" s="113"/>
      <c r="AF3854" s="60"/>
    </row>
    <row r="3855" spans="1:32">
      <c r="A3855" s="99" t="s">
        <v>846</v>
      </c>
      <c r="B3855" s="87"/>
      <c r="C3855" s="21" t="s">
        <v>3</v>
      </c>
      <c r="D3855" s="12">
        <v>57</v>
      </c>
      <c r="E3855" s="12">
        <v>0</v>
      </c>
      <c r="F3855" s="12">
        <v>0</v>
      </c>
      <c r="G3855" s="12">
        <v>114</v>
      </c>
      <c r="H3855" s="12">
        <v>0</v>
      </c>
      <c r="I3855" s="13">
        <v>40</v>
      </c>
      <c r="J3855" s="13">
        <v>40</v>
      </c>
      <c r="K3855" s="13">
        <v>0</v>
      </c>
      <c r="L3855" s="13">
        <v>85</v>
      </c>
      <c r="M3855" s="13">
        <v>0</v>
      </c>
      <c r="N3855" s="14">
        <f>D3855*$D$11</f>
        <v>68.399999999999991</v>
      </c>
      <c r="O3855" s="14">
        <f>E3855*$E$11</f>
        <v>0</v>
      </c>
      <c r="P3855" s="14">
        <f>F3855*$F$11</f>
        <v>0</v>
      </c>
      <c r="Q3855" s="14">
        <f>G3855*$G$11</f>
        <v>148.20000000000002</v>
      </c>
      <c r="R3855" s="14">
        <f>H3855*$H$11</f>
        <v>0</v>
      </c>
      <c r="S3855" s="14">
        <f>(N3855/100)*(I3855*$I$11)+(N3855/100)*(J3855*$J$11)</f>
        <v>82.08</v>
      </c>
      <c r="T3855" s="14">
        <f>(O3855/100)*(K3855*$K$11)</f>
        <v>0</v>
      </c>
      <c r="U3855" s="14">
        <f>(P3855/100)*(K3855*$K$11)+(P3855/100)*(L3855*$L$11)</f>
        <v>0</v>
      </c>
      <c r="V3855" s="14">
        <f>(Q3855/100)*(L3855*$L$11)</f>
        <v>188.95500000000001</v>
      </c>
      <c r="W3855" s="14">
        <f>(R3855/100)*(K3855*$K$11)+(R3855/100)*(L3855*$L$11)</f>
        <v>0</v>
      </c>
      <c r="X3855" s="14">
        <f t="shared" si="1198"/>
        <v>150.47999999999999</v>
      </c>
      <c r="Y3855" s="14">
        <f t="shared" si="1199"/>
        <v>0</v>
      </c>
      <c r="Z3855" s="14">
        <f t="shared" si="1200"/>
        <v>0</v>
      </c>
      <c r="AA3855" s="14">
        <f t="shared" si="1201"/>
        <v>337.15500000000003</v>
      </c>
      <c r="AB3855" s="14">
        <f t="shared" si="1208"/>
        <v>0</v>
      </c>
      <c r="AC3855" s="15">
        <f t="shared" si="1209"/>
        <v>487.6</v>
      </c>
      <c r="AD3855" s="48">
        <f>(ROUND(AC3855-AC3847,1)/AC3847)</f>
        <v>0.29611908559276984</v>
      </c>
      <c r="AE3855" s="113"/>
      <c r="AF3855" s="60"/>
    </row>
    <row r="3856" spans="1:32">
      <c r="A3856" s="99" t="s">
        <v>847</v>
      </c>
      <c r="B3856" s="87"/>
      <c r="C3856" s="21" t="s">
        <v>4</v>
      </c>
      <c r="D3856" s="12">
        <v>57</v>
      </c>
      <c r="E3856" s="12">
        <v>0</v>
      </c>
      <c r="F3856" s="12">
        <v>0</v>
      </c>
      <c r="G3856" s="12">
        <v>0</v>
      </c>
      <c r="H3856" s="12">
        <v>114</v>
      </c>
      <c r="I3856" s="13">
        <v>40</v>
      </c>
      <c r="J3856" s="13">
        <v>40</v>
      </c>
      <c r="K3856" s="13">
        <v>42.5</v>
      </c>
      <c r="L3856" s="13">
        <v>42.5</v>
      </c>
      <c r="M3856" s="13">
        <v>0</v>
      </c>
      <c r="N3856" s="14">
        <f>D3856*$D$12</f>
        <v>68.399999999999991</v>
      </c>
      <c r="O3856" s="14">
        <f>E3856*$E$12</f>
        <v>0</v>
      </c>
      <c r="P3856" s="14">
        <f>F3856*$F$12</f>
        <v>0</v>
      </c>
      <c r="Q3856" s="14">
        <f>G3856*$G$12</f>
        <v>0</v>
      </c>
      <c r="R3856" s="14">
        <f>H3856*$H$12</f>
        <v>148.20000000000002</v>
      </c>
      <c r="S3856" s="14">
        <f>(N3856/100)*(I3856*$I$12)+(N3856/100)*(J3856*$J$12)</f>
        <v>82.08</v>
      </c>
      <c r="T3856" s="14">
        <f>(O3856/100)*(K3856*$K$12)</f>
        <v>0</v>
      </c>
      <c r="U3856" s="14">
        <f>(P3856/100)*(K3856*$K$12)+(P3856/100)*(L3856*$L$12)</f>
        <v>0</v>
      </c>
      <c r="V3856" s="14">
        <f>(Q3856/100)*(L3856*$L$12)</f>
        <v>0</v>
      </c>
      <c r="W3856" s="14">
        <f>(R3856/100)*(K3856*$K$12)+(R3856/100)*(L3856*$L$12)</f>
        <v>188.95500000000001</v>
      </c>
      <c r="X3856" s="14">
        <f t="shared" si="1198"/>
        <v>150.47999999999999</v>
      </c>
      <c r="Y3856" s="14">
        <f t="shared" si="1199"/>
        <v>0</v>
      </c>
      <c r="Z3856" s="14">
        <f t="shared" si="1200"/>
        <v>0</v>
      </c>
      <c r="AA3856" s="14">
        <f t="shared" si="1201"/>
        <v>0</v>
      </c>
      <c r="AB3856" s="14">
        <f t="shared" si="1208"/>
        <v>337.15500000000003</v>
      </c>
      <c r="AC3856" s="15">
        <f t="shared" si="1209"/>
        <v>487.6</v>
      </c>
      <c r="AD3856" s="48">
        <f>(ROUND(AC3856-AC3847,1)/AC3847)</f>
        <v>0.29611908559276984</v>
      </c>
      <c r="AE3856" s="113"/>
      <c r="AF3856" s="60"/>
    </row>
    <row r="3857" spans="1:32">
      <c r="A3857" s="99" t="s">
        <v>848</v>
      </c>
      <c r="B3857" s="87"/>
      <c r="C3857" s="21" t="s">
        <v>328</v>
      </c>
      <c r="D3857" s="12">
        <v>114</v>
      </c>
      <c r="E3857" s="12">
        <v>0</v>
      </c>
      <c r="F3857" s="12">
        <v>0</v>
      </c>
      <c r="G3857" s="12">
        <v>0</v>
      </c>
      <c r="H3857" s="12">
        <v>0</v>
      </c>
      <c r="I3857" s="13">
        <v>40</v>
      </c>
      <c r="J3857" s="13">
        <v>40</v>
      </c>
      <c r="K3857" s="13">
        <v>0</v>
      </c>
      <c r="L3857" s="13">
        <v>0</v>
      </c>
      <c r="M3857" s="13">
        <v>70</v>
      </c>
      <c r="N3857" s="14">
        <f>D3857*$D$13</f>
        <v>148.20000000000002</v>
      </c>
      <c r="O3857" s="14">
        <f>E3857*$E$13</f>
        <v>0</v>
      </c>
      <c r="P3857" s="14">
        <f>F3857*$F$13</f>
        <v>0</v>
      </c>
      <c r="Q3857" s="14">
        <f>G3857*$G$13</f>
        <v>0</v>
      </c>
      <c r="R3857" s="14">
        <f>H3857*$H$13</f>
        <v>0</v>
      </c>
      <c r="S3857" s="14">
        <f>(N3857/100)*(I3857*$I$14)+(N3857/100)*(J3857*$J$14)+(N3857/100)*(M3857*$M$14)</f>
        <v>333.45000000000005</v>
      </c>
      <c r="T3857" s="14">
        <f>(O3857/100)*(K3857*$K$13)+(O3857/100)*(M3857*$M$13)</f>
        <v>0</v>
      </c>
      <c r="U3857" s="14">
        <f>(P3857/100)*(K3857*$K$13)+(P3857/100)*(L3857*$L$13)+(P3857/100)*(M3857*$M$13)</f>
        <v>0</v>
      </c>
      <c r="V3857" s="14">
        <f>(Q3857/100)*(L3857*$L$13)+(Q3857/100)*(M3857*$M$13)</f>
        <v>0</v>
      </c>
      <c r="W3857" s="14">
        <f>(R3857/100)*(K3857*$K$13)+(R3857/100)*(L3857*$L$13)+(R3857/100)*(M3857*$M$13)</f>
        <v>0</v>
      </c>
      <c r="X3857" s="14">
        <f t="shared" si="1198"/>
        <v>481.65000000000009</v>
      </c>
      <c r="Y3857" s="14">
        <f t="shared" si="1199"/>
        <v>0</v>
      </c>
      <c r="Z3857" s="14">
        <f t="shared" si="1200"/>
        <v>0</v>
      </c>
      <c r="AA3857" s="14">
        <f t="shared" si="1201"/>
        <v>0</v>
      </c>
      <c r="AB3857" s="14">
        <f t="shared" si="1208"/>
        <v>0</v>
      </c>
      <c r="AC3857" s="15">
        <f t="shared" si="1209"/>
        <v>481.7</v>
      </c>
      <c r="AD3857" s="48">
        <f>(ROUND(AC3857-AC3847,1)/AC3847)</f>
        <v>0.28043593833067521</v>
      </c>
      <c r="AE3857" s="113"/>
      <c r="AF3857" s="60"/>
    </row>
    <row r="3858" spans="1:32">
      <c r="A3858" s="99" t="s">
        <v>849</v>
      </c>
      <c r="B3858" s="87"/>
      <c r="C3858" s="21" t="s">
        <v>329</v>
      </c>
      <c r="D3858" s="12">
        <v>114</v>
      </c>
      <c r="E3858" s="12">
        <v>0</v>
      </c>
      <c r="F3858" s="12">
        <v>0</v>
      </c>
      <c r="G3858" s="12">
        <v>0</v>
      </c>
      <c r="H3858" s="12">
        <v>0</v>
      </c>
      <c r="I3858" s="13">
        <v>40</v>
      </c>
      <c r="J3858" s="13">
        <v>40</v>
      </c>
      <c r="K3858" s="13">
        <v>70</v>
      </c>
      <c r="L3858" s="13">
        <v>0</v>
      </c>
      <c r="M3858" s="13">
        <v>0</v>
      </c>
      <c r="N3858" s="14">
        <f>D3858*$D$14</f>
        <v>148.20000000000002</v>
      </c>
      <c r="O3858" s="14">
        <f>E3858*$E$14</f>
        <v>0</v>
      </c>
      <c r="P3858" s="14">
        <f>F3858*$F$14</f>
        <v>0</v>
      </c>
      <c r="Q3858" s="14">
        <f>G3858*$G$14</f>
        <v>0</v>
      </c>
      <c r="R3858" s="14">
        <f>H3858*$H$14</f>
        <v>0</v>
      </c>
      <c r="S3858" s="14">
        <f>(N3858/100)*(I3858*$I$14)+(N3858/100)*(J3858*$J$14)+(N3858/100)*(K3858*$K$14)</f>
        <v>333.45000000000005</v>
      </c>
      <c r="T3858" s="14">
        <f>(O3858/100)*(K3858*$K$14)</f>
        <v>0</v>
      </c>
      <c r="U3858" s="14">
        <f>(P3858/100)*(K3858*$K$14)+(P3858/100)*(L3858*$L$14)</f>
        <v>0</v>
      </c>
      <c r="V3858" s="14">
        <f>(Q3858/100)*(L3858*$L$14)</f>
        <v>0</v>
      </c>
      <c r="W3858" s="14">
        <f>(R3858/100)*(K3858*$L$14)+(R3858/100)*(L3858*$M$14)</f>
        <v>0</v>
      </c>
      <c r="X3858" s="14">
        <f t="shared" si="1198"/>
        <v>481.65000000000009</v>
      </c>
      <c r="Y3858" s="14">
        <f t="shared" si="1199"/>
        <v>0</v>
      </c>
      <c r="Z3858" s="14">
        <f t="shared" si="1200"/>
        <v>0</v>
      </c>
      <c r="AA3858" s="14">
        <f t="shared" si="1201"/>
        <v>0</v>
      </c>
      <c r="AB3858" s="14">
        <f t="shared" si="1208"/>
        <v>0</v>
      </c>
      <c r="AC3858" s="15">
        <f t="shared" si="1209"/>
        <v>481.7</v>
      </c>
      <c r="AD3858" s="48">
        <f>(ROUND(AC3858-AC3847,1)/AC3847)</f>
        <v>0.28043593833067521</v>
      </c>
      <c r="AE3858" s="113"/>
      <c r="AF3858" s="60"/>
    </row>
    <row r="3859" spans="1:32">
      <c r="A3859" s="99"/>
      <c r="B3859" s="87"/>
      <c r="C3859" s="21" t="s">
        <v>330</v>
      </c>
      <c r="D3859" s="12">
        <v>114</v>
      </c>
      <c r="E3859" s="12">
        <v>0</v>
      </c>
      <c r="F3859" s="12">
        <v>0</v>
      </c>
      <c r="G3859" s="12">
        <v>0</v>
      </c>
      <c r="H3859" s="12">
        <v>0</v>
      </c>
      <c r="I3859" s="13">
        <v>40</v>
      </c>
      <c r="J3859" s="13">
        <v>40</v>
      </c>
      <c r="K3859" s="13">
        <v>0</v>
      </c>
      <c r="L3859" s="13">
        <v>70</v>
      </c>
      <c r="M3859" s="13">
        <v>0</v>
      </c>
      <c r="N3859" s="14">
        <f>D3859*$D$15</f>
        <v>148.20000000000002</v>
      </c>
      <c r="O3859" s="14">
        <f>E3859*$E$15</f>
        <v>0</v>
      </c>
      <c r="P3859" s="14">
        <f>F3859*$F$15</f>
        <v>0</v>
      </c>
      <c r="Q3859" s="14">
        <f>G3859*$G$15</f>
        <v>0</v>
      </c>
      <c r="R3859" s="14">
        <f>H3859*$H$15</f>
        <v>0</v>
      </c>
      <c r="S3859" s="14">
        <f>(N3859/100)*(I3859*$I$15)+(N3859/100)*(J3859*$J$15)+(N3859/100)*(L3859*$L$15)</f>
        <v>333.45000000000005</v>
      </c>
      <c r="T3859" s="14">
        <f>(O3859/100)*(K3859*$K$15)</f>
        <v>0</v>
      </c>
      <c r="U3859" s="14">
        <f>(P3859/100)*(K3859*$K$15)+(P3859/100)*(L3859*$L$15)</f>
        <v>0</v>
      </c>
      <c r="V3859" s="14">
        <f>(Q3859/100)*(L3859*$L$15)</f>
        <v>0</v>
      </c>
      <c r="W3859" s="14">
        <f>(R3859/100)*(K3859*$K$15)+(R3859/100)*(L3859*$L$15)</f>
        <v>0</v>
      </c>
      <c r="X3859" s="14">
        <f t="shared" si="1198"/>
        <v>481.65000000000009</v>
      </c>
      <c r="Y3859" s="14">
        <f t="shared" si="1199"/>
        <v>0</v>
      </c>
      <c r="Z3859" s="14">
        <f t="shared" si="1200"/>
        <v>0</v>
      </c>
      <c r="AA3859" s="14">
        <f t="shared" si="1201"/>
        <v>0</v>
      </c>
      <c r="AB3859" s="14">
        <f t="shared" si="1208"/>
        <v>0</v>
      </c>
      <c r="AC3859" s="15">
        <f t="shared" si="1209"/>
        <v>481.7</v>
      </c>
      <c r="AD3859" s="48">
        <f>(ROUND(AC3859-AC3847,1)/AC3847)</f>
        <v>0.28043593833067521</v>
      </c>
      <c r="AE3859" s="113"/>
      <c r="AF3859" s="60"/>
    </row>
    <row r="3860" spans="1:32">
      <c r="A3860" s="99"/>
      <c r="B3860" s="87"/>
      <c r="C3860" s="21" t="s">
        <v>326</v>
      </c>
      <c r="D3860" s="12">
        <v>114</v>
      </c>
      <c r="E3860" s="12">
        <v>0</v>
      </c>
      <c r="F3860" s="12">
        <v>0</v>
      </c>
      <c r="G3860" s="12">
        <v>0</v>
      </c>
      <c r="H3860" s="12">
        <v>0</v>
      </c>
      <c r="I3860" s="13">
        <v>40</v>
      </c>
      <c r="J3860" s="13">
        <v>69</v>
      </c>
      <c r="K3860" s="13">
        <v>0</v>
      </c>
      <c r="L3860" s="13">
        <v>0</v>
      </c>
      <c r="M3860" s="13">
        <v>0</v>
      </c>
      <c r="N3860" s="14">
        <f>D3860*$D$16</f>
        <v>148.20000000000002</v>
      </c>
      <c r="O3860" s="14">
        <f>E3860*$E$16</f>
        <v>0</v>
      </c>
      <c r="P3860" s="14">
        <f>F3860*$F$16</f>
        <v>0</v>
      </c>
      <c r="Q3860" s="14">
        <f>G3860*$G$16</f>
        <v>0</v>
      </c>
      <c r="R3860" s="14">
        <f>H3860*$H$16</f>
        <v>0</v>
      </c>
      <c r="S3860" s="14">
        <f>(N3860/100)*(I3860*$I$16)+(N3860/100)*(J3860*$J$16)</f>
        <v>294.47340000000003</v>
      </c>
      <c r="T3860" s="14">
        <f>(O3860/100)*(K3860*$K$16)</f>
        <v>0</v>
      </c>
      <c r="U3860" s="14">
        <f>(P3860/100)*(K3860*$K$16)+(P3860/100)*(L3860*$L$16)</f>
        <v>0</v>
      </c>
      <c r="V3860" s="14">
        <f>(Q3860/100)*(L3860*$L$16)</f>
        <v>0</v>
      </c>
      <c r="W3860" s="14">
        <f>(R3860/100)*(K3860*$K$16)+(R3860/100)*(L3860*$L$16)</f>
        <v>0</v>
      </c>
      <c r="X3860" s="14">
        <f t="shared" si="1198"/>
        <v>442.67340000000002</v>
      </c>
      <c r="Y3860" s="14">
        <f t="shared" si="1199"/>
        <v>0</v>
      </c>
      <c r="Z3860" s="14">
        <f t="shared" si="1200"/>
        <v>0</v>
      </c>
      <c r="AA3860" s="14">
        <f t="shared" si="1201"/>
        <v>0</v>
      </c>
      <c r="AB3860" s="14">
        <f t="shared" si="1208"/>
        <v>0</v>
      </c>
      <c r="AC3860" s="15">
        <f t="shared" si="1209"/>
        <v>442.7</v>
      </c>
      <c r="AD3860" s="48">
        <f>(ROUND(AC3860-AC3847,1)/AC3847)</f>
        <v>0.17676767676767677</v>
      </c>
      <c r="AE3860" s="113"/>
      <c r="AF3860" s="60"/>
    </row>
    <row r="3861" spans="1:32">
      <c r="A3861" s="99"/>
      <c r="B3861" s="87"/>
      <c r="C3861" s="21" t="s">
        <v>327</v>
      </c>
      <c r="D3861" s="12">
        <v>114</v>
      </c>
      <c r="E3861" s="12">
        <v>0</v>
      </c>
      <c r="F3861" s="12">
        <v>0</v>
      </c>
      <c r="G3861" s="12">
        <v>0</v>
      </c>
      <c r="H3861" s="12">
        <v>0</v>
      </c>
      <c r="I3861" s="13">
        <v>69</v>
      </c>
      <c r="J3861" s="13">
        <v>40</v>
      </c>
      <c r="K3861" s="13">
        <v>0</v>
      </c>
      <c r="L3861" s="13">
        <v>0</v>
      </c>
      <c r="M3861" s="13">
        <v>0</v>
      </c>
      <c r="N3861" s="14">
        <f>D3861*$D$17</f>
        <v>148.20000000000002</v>
      </c>
      <c r="O3861" s="14">
        <f>E3861*$E$17</f>
        <v>0</v>
      </c>
      <c r="P3861" s="14">
        <f>F3861*$F$17</f>
        <v>0</v>
      </c>
      <c r="Q3861" s="14">
        <f>G3861*$G$17</f>
        <v>0</v>
      </c>
      <c r="R3861" s="14">
        <f>H3861*$H$17</f>
        <v>0</v>
      </c>
      <c r="S3861" s="14">
        <f>(N3861/100)*(I3861*$I$17)+(N3861/100)*(J3861*$J$17)</f>
        <v>294.47340000000003</v>
      </c>
      <c r="T3861" s="14">
        <f>(O3861/100)*(K3861*$K$17)</f>
        <v>0</v>
      </c>
      <c r="U3861" s="14">
        <f>(P3861/100)*(K3861*$K$17)+(P3861/100)*(L3861*$L$17)</f>
        <v>0</v>
      </c>
      <c r="V3861" s="14">
        <f>(Q3861/100)*(L3861*$L$17)</f>
        <v>0</v>
      </c>
      <c r="W3861" s="14">
        <f>(R3861/100)*(K3861*$K$17)+(R3861/100)*(L3861*$L$17)</f>
        <v>0</v>
      </c>
      <c r="X3861" s="14">
        <f t="shared" si="1198"/>
        <v>442.67340000000002</v>
      </c>
      <c r="Y3861" s="14">
        <f t="shared" si="1199"/>
        <v>0</v>
      </c>
      <c r="Z3861" s="14">
        <f t="shared" si="1200"/>
        <v>0</v>
      </c>
      <c r="AA3861" s="14">
        <f t="shared" si="1201"/>
        <v>0</v>
      </c>
      <c r="AB3861" s="14">
        <f t="shared" si="1208"/>
        <v>0</v>
      </c>
      <c r="AC3861" s="15">
        <f t="shared" si="1209"/>
        <v>442.7</v>
      </c>
      <c r="AD3861" s="48">
        <f>(ROUND(AC3861-AC3847,1)/AC3847)</f>
        <v>0.17676767676767677</v>
      </c>
      <c r="AE3861" s="113"/>
      <c r="AF3861" s="60"/>
    </row>
    <row r="3862" spans="1:32">
      <c r="A3862" s="106" t="s">
        <v>0</v>
      </c>
      <c r="B3862" s="90" t="s">
        <v>171</v>
      </c>
      <c r="C3862" s="50" t="s">
        <v>242</v>
      </c>
      <c r="D3862" s="11">
        <v>98</v>
      </c>
      <c r="E3862" s="11">
        <v>0</v>
      </c>
      <c r="F3862" s="11">
        <v>50</v>
      </c>
      <c r="G3862" s="11">
        <v>0</v>
      </c>
      <c r="H3862" s="11">
        <v>0</v>
      </c>
      <c r="I3862" s="51">
        <v>50</v>
      </c>
      <c r="J3862" s="51">
        <v>30</v>
      </c>
      <c r="K3862" s="51">
        <v>10</v>
      </c>
      <c r="L3862" s="51">
        <v>10</v>
      </c>
      <c r="M3862" s="51">
        <v>0</v>
      </c>
      <c r="N3862" s="52">
        <f>D3862*$D$3</f>
        <v>147</v>
      </c>
      <c r="O3862" s="52">
        <f>E3862*$E$3</f>
        <v>0</v>
      </c>
      <c r="P3862" s="52">
        <f>F3862*$F$3</f>
        <v>75</v>
      </c>
      <c r="Q3862" s="52">
        <f>G3862*$G$3</f>
        <v>0</v>
      </c>
      <c r="R3862" s="52">
        <f>H3862*$H$3</f>
        <v>0</v>
      </c>
      <c r="S3862" s="52">
        <f>(N3862/100)*(I3862*$I$3)+(N3862/100)*(J3862*$J$3)</f>
        <v>176.4</v>
      </c>
      <c r="T3862" s="52">
        <f>(O3862/100)*(K3862*$K$3)</f>
        <v>0</v>
      </c>
      <c r="U3862" s="52">
        <f>(P3862/100)*(K3862*$K$3)+(P3862/100)*(L3862*$L$3)</f>
        <v>22.5</v>
      </c>
      <c r="V3862" s="52">
        <f>(Q3862/100)*(L3862*$L$3)</f>
        <v>0</v>
      </c>
      <c r="W3862" s="52">
        <f>(R3862/100)*(K3862*$K$3)+(R3862/100)*(L3862*$L$3)</f>
        <v>0</v>
      </c>
      <c r="X3862" s="52">
        <f t="shared" ref="X3862:X3876" si="1210">N3862+S3862</f>
        <v>323.39999999999998</v>
      </c>
      <c r="Y3862" s="52">
        <f t="shared" ref="Y3862:Y3876" si="1211">O3862+T3862</f>
        <v>0</v>
      </c>
      <c r="Z3862" s="52">
        <f t="shared" ref="Z3862:Z3876" si="1212">P3862+U3862</f>
        <v>97.5</v>
      </c>
      <c r="AA3862" s="52">
        <f t="shared" ref="AA3862:AA3876" si="1213">Q3862+V3862</f>
        <v>0</v>
      </c>
      <c r="AB3862" s="52">
        <f t="shared" si="1208"/>
        <v>0</v>
      </c>
      <c r="AC3862" s="53">
        <f>ROUND(X3862+Y3862+Z3862+AA3862+AB3862,1)</f>
        <v>420.9</v>
      </c>
      <c r="AD3862" s="58"/>
      <c r="AE3862" s="113"/>
      <c r="AF3862" s="60"/>
    </row>
    <row r="3863" spans="1:32">
      <c r="A3863" s="99" t="s">
        <v>815</v>
      </c>
      <c r="B3863" s="91">
        <v>20</v>
      </c>
      <c r="C3863" s="21" t="s">
        <v>325</v>
      </c>
      <c r="D3863" s="12">
        <v>98</v>
      </c>
      <c r="E3863" s="12">
        <v>0</v>
      </c>
      <c r="F3863" s="12">
        <v>50</v>
      </c>
      <c r="G3863" s="12">
        <v>0</v>
      </c>
      <c r="H3863" s="12">
        <v>0</v>
      </c>
      <c r="I3863" s="13">
        <v>72</v>
      </c>
      <c r="J3863" s="13">
        <v>52</v>
      </c>
      <c r="K3863" s="13">
        <v>10</v>
      </c>
      <c r="L3863" s="13">
        <v>10</v>
      </c>
      <c r="M3863" s="13">
        <v>0</v>
      </c>
      <c r="N3863" s="14">
        <f>D3863*$D$4</f>
        <v>127.4</v>
      </c>
      <c r="O3863" s="14">
        <f>E3863*$E$4</f>
        <v>0</v>
      </c>
      <c r="P3863" s="14">
        <f>F3863*$F$4</f>
        <v>65</v>
      </c>
      <c r="Q3863" s="14">
        <f>G3863*$G$4</f>
        <v>0</v>
      </c>
      <c r="R3863" s="14">
        <f>H3863*$H$4</f>
        <v>0</v>
      </c>
      <c r="S3863" s="14">
        <f>(N3863/100)*(I3863*$I$4)+(N3863/100)*(J3863*$J$4)</f>
        <v>284.35680000000002</v>
      </c>
      <c r="T3863" s="14">
        <f>(O3863/100)*(K3863*$K$4)</f>
        <v>0</v>
      </c>
      <c r="U3863" s="14">
        <f>(P3863/100)*(K3863*$K$4)+(P3863/100)*(L3863*$L$4)</f>
        <v>19.5</v>
      </c>
      <c r="V3863" s="14">
        <f>(Q3863/100)*(L3863*$L$4)</f>
        <v>0</v>
      </c>
      <c r="W3863" s="14">
        <f>(R3863/100)*(K3863*$K$4)+(R3863/100)*(L3863*$L$4)</f>
        <v>0</v>
      </c>
      <c r="X3863" s="14">
        <f t="shared" si="1210"/>
        <v>411.7568</v>
      </c>
      <c r="Y3863" s="14">
        <f t="shared" si="1211"/>
        <v>0</v>
      </c>
      <c r="Z3863" s="14">
        <f t="shared" si="1212"/>
        <v>84.5</v>
      </c>
      <c r="AA3863" s="14">
        <f t="shared" si="1213"/>
        <v>0</v>
      </c>
      <c r="AB3863" s="14">
        <f t="shared" si="1208"/>
        <v>0</v>
      </c>
      <c r="AC3863" s="15">
        <f>ROUND(X3863+Y3863+Z3863+AA3863+AB3863,1)</f>
        <v>496.3</v>
      </c>
      <c r="AD3863" s="48">
        <f>(ROUND(AC3863-AC3862,1)/AC3862)</f>
        <v>0.17913993822760754</v>
      </c>
      <c r="AE3863" s="113" t="s">
        <v>814</v>
      </c>
      <c r="AF3863" s="60"/>
    </row>
    <row r="3864" spans="1:32">
      <c r="A3864" s="99" t="s">
        <v>816</v>
      </c>
      <c r="B3864" s="91">
        <v>14</v>
      </c>
      <c r="C3864" s="21" t="s">
        <v>850</v>
      </c>
      <c r="D3864" s="12">
        <v>98</v>
      </c>
      <c r="E3864" s="12">
        <v>0</v>
      </c>
      <c r="F3864" s="12">
        <v>50</v>
      </c>
      <c r="G3864" s="12">
        <v>0</v>
      </c>
      <c r="H3864" s="12">
        <v>0</v>
      </c>
      <c r="I3864" s="13">
        <v>50</v>
      </c>
      <c r="J3864" s="13">
        <v>30</v>
      </c>
      <c r="K3864" s="13">
        <v>10</v>
      </c>
      <c r="L3864" s="13">
        <v>10</v>
      </c>
      <c r="M3864" s="13">
        <v>0</v>
      </c>
      <c r="N3864" s="14">
        <f>D3864*$D$5</f>
        <v>137.19999999999999</v>
      </c>
      <c r="O3864" s="14">
        <f>E3864*$E$5</f>
        <v>0</v>
      </c>
      <c r="P3864" s="14">
        <f>F3864*$F$5</f>
        <v>70</v>
      </c>
      <c r="Q3864" s="14">
        <f>G3864*$G$5</f>
        <v>0</v>
      </c>
      <c r="R3864" s="14">
        <f>H3864*$H$5</f>
        <v>0</v>
      </c>
      <c r="S3864" s="14">
        <f>(N3864/100)*(I3864*$I$5)+(N3864/100)*(J3864*$J$5)</f>
        <v>164.64</v>
      </c>
      <c r="T3864" s="14">
        <f>(O3864/100)*(K3864*$K$5)</f>
        <v>0</v>
      </c>
      <c r="U3864" s="14">
        <f>(P3864/100)*(K3864*$K$5)+(P3864/100)*(L3864*$L$5)</f>
        <v>21</v>
      </c>
      <c r="V3864" s="14">
        <f>(Q3864/100)*(L3864*$L$5)</f>
        <v>0</v>
      </c>
      <c r="W3864" s="14">
        <f>(R3864/100)*(K3864*$K$5)+(R3864/100)*(L3864*$L$5)</f>
        <v>0</v>
      </c>
      <c r="X3864" s="14">
        <f t="shared" si="1210"/>
        <v>301.83999999999997</v>
      </c>
      <c r="Y3864" s="14">
        <f t="shared" si="1211"/>
        <v>0</v>
      </c>
      <c r="Z3864" s="14">
        <f t="shared" si="1212"/>
        <v>91</v>
      </c>
      <c r="AA3864" s="14">
        <f t="shared" si="1213"/>
        <v>0</v>
      </c>
      <c r="AB3864" s="14">
        <f t="shared" si="1208"/>
        <v>0</v>
      </c>
      <c r="AC3864" s="15">
        <f t="shared" ref="AC3864:AC3876" si="1214">ROUND(X3864+Y3864+Z3864+AA3864+AB3864,1)</f>
        <v>392.8</v>
      </c>
      <c r="AD3864" s="48">
        <f>(ROUND(AC3864-AC3862,1)/AC3862)</f>
        <v>-6.676170111665479E-2</v>
      </c>
      <c r="AE3864" s="113"/>
      <c r="AF3864" s="60"/>
    </row>
    <row r="3865" spans="1:32">
      <c r="A3865" s="99" t="s">
        <v>817</v>
      </c>
      <c r="B3865" s="91">
        <v>0</v>
      </c>
      <c r="C3865" s="21" t="s">
        <v>338</v>
      </c>
      <c r="D3865" s="12">
        <v>98</v>
      </c>
      <c r="E3865" s="12">
        <v>0</v>
      </c>
      <c r="F3865" s="12">
        <v>50</v>
      </c>
      <c r="G3865" s="12">
        <v>0</v>
      </c>
      <c r="H3865" s="12">
        <v>0</v>
      </c>
      <c r="I3865" s="13">
        <v>50</v>
      </c>
      <c r="J3865" s="13">
        <v>30</v>
      </c>
      <c r="K3865" s="13">
        <v>10</v>
      </c>
      <c r="L3865" s="13">
        <v>10</v>
      </c>
      <c r="M3865" s="13">
        <v>0</v>
      </c>
      <c r="N3865" s="14">
        <f>D3865*$D$6</f>
        <v>137.19999999999999</v>
      </c>
      <c r="O3865" s="14">
        <f>E3865*$E$6</f>
        <v>0</v>
      </c>
      <c r="P3865" s="14">
        <f>F3865*$F$6</f>
        <v>70</v>
      </c>
      <c r="Q3865" s="14">
        <f>G3865*$G$6</f>
        <v>0</v>
      </c>
      <c r="R3865" s="14">
        <f>H3865*$H$6</f>
        <v>0</v>
      </c>
      <c r="S3865" s="14">
        <f>(N3865/100)*(I3865*$I$6)+(N3865/100)*(J3865*$J$6)</f>
        <v>164.64</v>
      </c>
      <c r="T3865" s="14">
        <f>(O3865/100)*(K3865*$K$6)</f>
        <v>0</v>
      </c>
      <c r="U3865" s="14">
        <f>(P3865/100)*(K3865*$K$6)+(P3865/100)*(L3865*$L$6)</f>
        <v>21</v>
      </c>
      <c r="V3865" s="14">
        <f>(Q3865/100)*(L3865*$L$6)</f>
        <v>0</v>
      </c>
      <c r="W3865" s="14">
        <f>(R3865/100)*(K3865*$K$6)+(R3865/100)*(L3865*$L$6)</f>
        <v>0</v>
      </c>
      <c r="X3865" s="14">
        <f t="shared" si="1210"/>
        <v>301.83999999999997</v>
      </c>
      <c r="Y3865" s="14">
        <f t="shared" si="1211"/>
        <v>0</v>
      </c>
      <c r="Z3865" s="14">
        <f t="shared" si="1212"/>
        <v>91</v>
      </c>
      <c r="AA3865" s="14">
        <f t="shared" si="1213"/>
        <v>0</v>
      </c>
      <c r="AB3865" s="14">
        <f t="shared" ref="AB3865:AB3876" si="1215">R3865+W3865</f>
        <v>0</v>
      </c>
      <c r="AC3865" s="15">
        <f t="shared" si="1214"/>
        <v>392.8</v>
      </c>
      <c r="AD3865" s="48">
        <f>(ROUND(AC3865-AC3862,1)/AC3862)</f>
        <v>-6.676170111665479E-2</v>
      </c>
      <c r="AE3865" s="113"/>
      <c r="AF3865" s="60"/>
    </row>
    <row r="3866" spans="1:32">
      <c r="A3866" s="99" t="s">
        <v>818</v>
      </c>
      <c r="B3866" s="91">
        <v>0</v>
      </c>
      <c r="C3866" s="21" t="s">
        <v>339</v>
      </c>
      <c r="D3866" s="12">
        <v>98</v>
      </c>
      <c r="E3866" s="12">
        <v>0</v>
      </c>
      <c r="F3866" s="12">
        <v>50</v>
      </c>
      <c r="G3866" s="12">
        <v>0</v>
      </c>
      <c r="H3866" s="12">
        <v>0</v>
      </c>
      <c r="I3866" s="13">
        <v>50</v>
      </c>
      <c r="J3866" s="13">
        <v>30</v>
      </c>
      <c r="K3866" s="13">
        <v>10</v>
      </c>
      <c r="L3866" s="13">
        <v>10</v>
      </c>
      <c r="M3866" s="13">
        <v>0</v>
      </c>
      <c r="N3866" s="14">
        <f>D3866*$D$7</f>
        <v>137.19999999999999</v>
      </c>
      <c r="O3866" s="14">
        <f>E3866*$E$7</f>
        <v>0</v>
      </c>
      <c r="P3866" s="14">
        <f>F3866*$F$7</f>
        <v>70</v>
      </c>
      <c r="Q3866" s="14">
        <f>G3866*$G$7</f>
        <v>0</v>
      </c>
      <c r="R3866" s="14">
        <f>H3866*$H$7</f>
        <v>0</v>
      </c>
      <c r="S3866" s="14">
        <f>(N3866/100)*(I3866*$I$7)+(N3866/100)*(J3866*$J$7)</f>
        <v>164.64</v>
      </c>
      <c r="T3866" s="14">
        <f>(O3866/100)*(K3866*$K$7)</f>
        <v>0</v>
      </c>
      <c r="U3866" s="14">
        <f>(P3866/100)*(K3866*$K$7)+(P3866/100)*(L3866*$L$7)</f>
        <v>21</v>
      </c>
      <c r="V3866" s="14">
        <f>(Q3866/100)*(L3866*$L$7)</f>
        <v>0</v>
      </c>
      <c r="W3866" s="14">
        <f>(R3866/100)*(K3866*$K$7)+(R3866/100)*(L3866*$L$7)</f>
        <v>0</v>
      </c>
      <c r="X3866" s="14">
        <f t="shared" si="1210"/>
        <v>301.83999999999997</v>
      </c>
      <c r="Y3866" s="14">
        <f t="shared" si="1211"/>
        <v>0</v>
      </c>
      <c r="Z3866" s="14">
        <f t="shared" si="1212"/>
        <v>91</v>
      </c>
      <c r="AA3866" s="14">
        <f t="shared" si="1213"/>
        <v>0</v>
      </c>
      <c r="AB3866" s="14">
        <f t="shared" si="1215"/>
        <v>0</v>
      </c>
      <c r="AC3866" s="15">
        <f t="shared" si="1214"/>
        <v>392.8</v>
      </c>
      <c r="AD3866" s="48">
        <f>(ROUND(AC3866-AC3862,1)/AC3862)</f>
        <v>-6.676170111665479E-2</v>
      </c>
      <c r="AE3866" s="113"/>
      <c r="AF3866" s="60"/>
    </row>
    <row r="3867" spans="1:32">
      <c r="A3867" s="99" t="s">
        <v>667</v>
      </c>
      <c r="B3867" s="91"/>
      <c r="C3867" s="21" t="s">
        <v>340</v>
      </c>
      <c r="D3867" s="12">
        <v>98</v>
      </c>
      <c r="E3867" s="12">
        <v>0</v>
      </c>
      <c r="F3867" s="12">
        <v>50</v>
      </c>
      <c r="G3867" s="12">
        <v>0</v>
      </c>
      <c r="H3867" s="12">
        <v>0</v>
      </c>
      <c r="I3867" s="13">
        <v>50</v>
      </c>
      <c r="J3867" s="13">
        <v>30</v>
      </c>
      <c r="K3867" s="13">
        <v>10</v>
      </c>
      <c r="L3867" s="13">
        <v>10</v>
      </c>
      <c r="M3867" s="13">
        <v>0</v>
      </c>
      <c r="N3867" s="14">
        <f>D3867*$D$8</f>
        <v>137.19999999999999</v>
      </c>
      <c r="O3867" s="14">
        <f>E3867*$E$8</f>
        <v>0</v>
      </c>
      <c r="P3867" s="14">
        <f>F3867*$F$8</f>
        <v>70</v>
      </c>
      <c r="Q3867" s="14">
        <f>G3867*$G$8</f>
        <v>0</v>
      </c>
      <c r="R3867" s="14">
        <f>H3867*$H$8</f>
        <v>0</v>
      </c>
      <c r="S3867" s="14">
        <f>(N3867/100)*(I3867*$I$8)+(N3867/100)*(J3867*$J$8)</f>
        <v>164.64</v>
      </c>
      <c r="T3867" s="14">
        <f>(O3867/100)*(K3867*$K$8)</f>
        <v>0</v>
      </c>
      <c r="U3867" s="14">
        <f>(P3867/100)*(K3867*$K$8)+(P3867/100)*(L3867*$L$8)</f>
        <v>21</v>
      </c>
      <c r="V3867" s="14">
        <f>(Q3867/100)*(L3867*$L$8)</f>
        <v>0</v>
      </c>
      <c r="W3867" s="14">
        <f>(R3867/100)*(K3867*$K$8)+(R3867/100)*(L3867*$L$8)</f>
        <v>0</v>
      </c>
      <c r="X3867" s="14">
        <f t="shared" si="1210"/>
        <v>301.83999999999997</v>
      </c>
      <c r="Y3867" s="14">
        <f t="shared" si="1211"/>
        <v>0</v>
      </c>
      <c r="Z3867" s="14">
        <f t="shared" si="1212"/>
        <v>91</v>
      </c>
      <c r="AA3867" s="14">
        <f t="shared" si="1213"/>
        <v>0</v>
      </c>
      <c r="AB3867" s="14">
        <f t="shared" si="1215"/>
        <v>0</v>
      </c>
      <c r="AC3867" s="15">
        <f t="shared" si="1214"/>
        <v>392.8</v>
      </c>
      <c r="AD3867" s="48">
        <f>(ROUND(AC3867-AC3862,1)/AC3862)</f>
        <v>-6.676170111665479E-2</v>
      </c>
      <c r="AE3867" s="113"/>
      <c r="AF3867" s="60"/>
    </row>
    <row r="3868" spans="1:32">
      <c r="A3868" s="99" t="s">
        <v>606</v>
      </c>
      <c r="B3868" s="91"/>
      <c r="C3868" s="21" t="s">
        <v>1</v>
      </c>
      <c r="D3868" s="12">
        <v>49</v>
      </c>
      <c r="E3868" s="12">
        <v>148</v>
      </c>
      <c r="F3868" s="12">
        <v>0</v>
      </c>
      <c r="G3868" s="12">
        <v>0</v>
      </c>
      <c r="H3868" s="12">
        <v>0</v>
      </c>
      <c r="I3868" s="13">
        <v>50</v>
      </c>
      <c r="J3868" s="13">
        <v>30</v>
      </c>
      <c r="K3868" s="13">
        <v>76</v>
      </c>
      <c r="L3868" s="13">
        <v>0</v>
      </c>
      <c r="M3868" s="13">
        <v>0</v>
      </c>
      <c r="N3868" s="14">
        <f>D3868*$D$9</f>
        <v>58.8</v>
      </c>
      <c r="O3868" s="14">
        <f>E3868*$E$9</f>
        <v>192.4</v>
      </c>
      <c r="P3868" s="14">
        <f>F3868*$F$9</f>
        <v>0</v>
      </c>
      <c r="Q3868" s="14">
        <f>G3868*$G$9</f>
        <v>0</v>
      </c>
      <c r="R3868" s="14">
        <f>H3868*$H$9</f>
        <v>0</v>
      </c>
      <c r="S3868" s="14">
        <f>(N3868/100)*(I3868*$I$9)+(N3868/100)*(J3868*$J$9)</f>
        <v>70.559999999999988</v>
      </c>
      <c r="T3868" s="14">
        <f>(O3868/100)*(K3868*$K$9)</f>
        <v>219.33600000000001</v>
      </c>
      <c r="U3868" s="14">
        <f>(P3868/100)*(K3868*$K$9)+(P3868/100)*(L3868*$L$9)</f>
        <v>0</v>
      </c>
      <c r="V3868" s="14">
        <f>(Q3868/100)*(L3868*$L$9)</f>
        <v>0</v>
      </c>
      <c r="W3868" s="14">
        <f>(R3868/100)*(K3868*$K$9)+(R3868/100)*(L3868*$L$9)</f>
        <v>0</v>
      </c>
      <c r="X3868" s="14">
        <f t="shared" si="1210"/>
        <v>129.35999999999999</v>
      </c>
      <c r="Y3868" s="14">
        <f t="shared" si="1211"/>
        <v>411.73599999999999</v>
      </c>
      <c r="Z3868" s="14">
        <f t="shared" si="1212"/>
        <v>0</v>
      </c>
      <c r="AA3868" s="14">
        <f t="shared" si="1213"/>
        <v>0</v>
      </c>
      <c r="AB3868" s="14">
        <f t="shared" si="1215"/>
        <v>0</v>
      </c>
      <c r="AC3868" s="15">
        <f t="shared" si="1214"/>
        <v>541.1</v>
      </c>
      <c r="AD3868" s="48">
        <f>(ROUND(AC3868-AC3862,1)/AC3862)</f>
        <v>0.28557852221430269</v>
      </c>
      <c r="AE3868" s="113"/>
      <c r="AF3868" s="60"/>
    </row>
    <row r="3869" spans="1:32">
      <c r="A3869" s="99" t="s">
        <v>845</v>
      </c>
      <c r="B3869" s="91"/>
      <c r="C3869" s="21" t="s">
        <v>2</v>
      </c>
      <c r="D3869" s="12">
        <v>49</v>
      </c>
      <c r="E3869" s="12">
        <v>0</v>
      </c>
      <c r="F3869" s="12">
        <v>148</v>
      </c>
      <c r="G3869" s="12">
        <v>0</v>
      </c>
      <c r="H3869" s="12">
        <v>0</v>
      </c>
      <c r="I3869" s="13">
        <v>50</v>
      </c>
      <c r="J3869" s="13">
        <v>30</v>
      </c>
      <c r="K3869" s="13">
        <v>38</v>
      </c>
      <c r="L3869" s="13">
        <v>38</v>
      </c>
      <c r="M3869" s="13">
        <v>0</v>
      </c>
      <c r="N3869" s="14">
        <f>D3869*$D$10</f>
        <v>58.8</v>
      </c>
      <c r="O3869" s="14">
        <f>E3869*$E$10</f>
        <v>0</v>
      </c>
      <c r="P3869" s="14">
        <f>F3869*$F$10</f>
        <v>192.4</v>
      </c>
      <c r="Q3869" s="14">
        <f>G3869*$G$10</f>
        <v>0</v>
      </c>
      <c r="R3869" s="14">
        <f>H3869*$H$10</f>
        <v>0</v>
      </c>
      <c r="S3869" s="14">
        <f>(N3869/100)*(I3869*$I$10)+(N3869/100)*(J3869*$J$10)</f>
        <v>70.559999999999988</v>
      </c>
      <c r="T3869" s="14">
        <f>(O3869/100)*(K3869*$J$10)</f>
        <v>0</v>
      </c>
      <c r="U3869" s="14">
        <f>(P3869/100)*(K3869*$K$10)+(P3869/100)*(L3869*$L$10)</f>
        <v>219.33600000000001</v>
      </c>
      <c r="V3869" s="14">
        <f>(Q3869/100)*(L3869*$L$10)</f>
        <v>0</v>
      </c>
      <c r="W3869" s="14">
        <f>(R3869/100)*(K3869*$K$10)+(R3869/100)*(L3869*$L$10)</f>
        <v>0</v>
      </c>
      <c r="X3869" s="14">
        <f t="shared" si="1210"/>
        <v>129.35999999999999</v>
      </c>
      <c r="Y3869" s="14">
        <f t="shared" si="1211"/>
        <v>0</v>
      </c>
      <c r="Z3869" s="14">
        <f t="shared" si="1212"/>
        <v>411.73599999999999</v>
      </c>
      <c r="AA3869" s="14">
        <f t="shared" si="1213"/>
        <v>0</v>
      </c>
      <c r="AB3869" s="14">
        <f t="shared" si="1215"/>
        <v>0</v>
      </c>
      <c r="AC3869" s="15">
        <f t="shared" si="1214"/>
        <v>541.1</v>
      </c>
      <c r="AD3869" s="48">
        <f>(ROUND(AC3869-AC3862,1)/AC3862)</f>
        <v>0.28557852221430269</v>
      </c>
      <c r="AE3869" s="113"/>
      <c r="AF3869" s="60"/>
    </row>
    <row r="3870" spans="1:32">
      <c r="A3870" s="99" t="s">
        <v>846</v>
      </c>
      <c r="B3870" s="91"/>
      <c r="C3870" s="21" t="s">
        <v>3</v>
      </c>
      <c r="D3870" s="12">
        <v>49</v>
      </c>
      <c r="E3870" s="12">
        <v>0</v>
      </c>
      <c r="F3870" s="12">
        <v>0</v>
      </c>
      <c r="G3870" s="12">
        <v>148</v>
      </c>
      <c r="H3870" s="12">
        <v>0</v>
      </c>
      <c r="I3870" s="13">
        <v>50</v>
      </c>
      <c r="J3870" s="13">
        <v>30</v>
      </c>
      <c r="K3870" s="13">
        <v>0</v>
      </c>
      <c r="L3870" s="13">
        <v>76</v>
      </c>
      <c r="M3870" s="13">
        <v>0</v>
      </c>
      <c r="N3870" s="14">
        <f>D3870*$D$11</f>
        <v>58.8</v>
      </c>
      <c r="O3870" s="14">
        <f>E3870*$E$11</f>
        <v>0</v>
      </c>
      <c r="P3870" s="14">
        <f>F3870*$F$11</f>
        <v>0</v>
      </c>
      <c r="Q3870" s="14">
        <f>G3870*$G$11</f>
        <v>192.4</v>
      </c>
      <c r="R3870" s="14">
        <f>H3870*$H$11</f>
        <v>0</v>
      </c>
      <c r="S3870" s="14">
        <f>(N3870/100)*(I3870*$I$11)+(N3870/100)*(J3870*$J$11)</f>
        <v>70.559999999999988</v>
      </c>
      <c r="T3870" s="14">
        <f>(O3870/100)*(K3870*$K$11)</f>
        <v>0</v>
      </c>
      <c r="U3870" s="14">
        <f>(P3870/100)*(K3870*$K$11)+(P3870/100)*(L3870*$L$11)</f>
        <v>0</v>
      </c>
      <c r="V3870" s="14">
        <f>(Q3870/100)*(L3870*$L$11)</f>
        <v>219.33600000000001</v>
      </c>
      <c r="W3870" s="14">
        <f>(R3870/100)*(K3870*$K$11)+(R3870/100)*(L3870*$L$11)</f>
        <v>0</v>
      </c>
      <c r="X3870" s="14">
        <f t="shared" si="1210"/>
        <v>129.35999999999999</v>
      </c>
      <c r="Y3870" s="14">
        <f t="shared" si="1211"/>
        <v>0</v>
      </c>
      <c r="Z3870" s="14">
        <f t="shared" si="1212"/>
        <v>0</v>
      </c>
      <c r="AA3870" s="14">
        <f t="shared" si="1213"/>
        <v>411.73599999999999</v>
      </c>
      <c r="AB3870" s="14">
        <f t="shared" si="1215"/>
        <v>0</v>
      </c>
      <c r="AC3870" s="15">
        <f t="shared" si="1214"/>
        <v>541.1</v>
      </c>
      <c r="AD3870" s="48">
        <f>(ROUND(AC3870-AC3862,1)/AC3862)</f>
        <v>0.28557852221430269</v>
      </c>
      <c r="AE3870" s="113"/>
      <c r="AF3870" s="60"/>
    </row>
    <row r="3871" spans="1:32">
      <c r="A3871" s="99" t="s">
        <v>847</v>
      </c>
      <c r="B3871" s="91"/>
      <c r="C3871" s="21" t="s">
        <v>4</v>
      </c>
      <c r="D3871" s="12">
        <v>49</v>
      </c>
      <c r="E3871" s="12">
        <v>0</v>
      </c>
      <c r="F3871" s="12">
        <v>0</v>
      </c>
      <c r="G3871" s="12">
        <v>0</v>
      </c>
      <c r="H3871" s="12">
        <v>148</v>
      </c>
      <c r="I3871" s="13">
        <v>50</v>
      </c>
      <c r="J3871" s="13">
        <v>30</v>
      </c>
      <c r="K3871" s="13">
        <v>38</v>
      </c>
      <c r="L3871" s="13">
        <v>38</v>
      </c>
      <c r="M3871" s="13">
        <v>0</v>
      </c>
      <c r="N3871" s="14">
        <f>D3871*$D$12</f>
        <v>58.8</v>
      </c>
      <c r="O3871" s="14">
        <f>E3871*$E$12</f>
        <v>0</v>
      </c>
      <c r="P3871" s="14">
        <f>F3871*$F$12</f>
        <v>0</v>
      </c>
      <c r="Q3871" s="14">
        <f>G3871*$G$12</f>
        <v>0</v>
      </c>
      <c r="R3871" s="14">
        <f>H3871*$H$12</f>
        <v>192.4</v>
      </c>
      <c r="S3871" s="14">
        <f>(N3871/100)*(I3871*$I$12)+(N3871/100)*(J3871*$J$12)</f>
        <v>70.559999999999988</v>
      </c>
      <c r="T3871" s="14">
        <f>(O3871/100)*(K3871*$K$12)</f>
        <v>0</v>
      </c>
      <c r="U3871" s="14">
        <f>(P3871/100)*(K3871*$K$12)+(P3871/100)*(L3871*$L$12)</f>
        <v>0</v>
      </c>
      <c r="V3871" s="14">
        <f>(Q3871/100)*(L3871*$L$12)</f>
        <v>0</v>
      </c>
      <c r="W3871" s="14">
        <f>(R3871/100)*(K3871*$K$12)+(R3871/100)*(L3871*$L$12)</f>
        <v>219.33600000000001</v>
      </c>
      <c r="X3871" s="14">
        <f t="shared" si="1210"/>
        <v>129.35999999999999</v>
      </c>
      <c r="Y3871" s="14">
        <f t="shared" si="1211"/>
        <v>0</v>
      </c>
      <c r="Z3871" s="14">
        <f t="shared" si="1212"/>
        <v>0</v>
      </c>
      <c r="AA3871" s="14">
        <f t="shared" si="1213"/>
        <v>0</v>
      </c>
      <c r="AB3871" s="14">
        <f t="shared" si="1215"/>
        <v>411.73599999999999</v>
      </c>
      <c r="AC3871" s="15">
        <f t="shared" si="1214"/>
        <v>541.1</v>
      </c>
      <c r="AD3871" s="48">
        <f>(ROUND(AC3871-AC3862,1)/AC3862)</f>
        <v>0.28557852221430269</v>
      </c>
      <c r="AE3871" s="113"/>
      <c r="AF3871" s="60"/>
    </row>
    <row r="3872" spans="1:32">
      <c r="A3872" s="99" t="s">
        <v>848</v>
      </c>
      <c r="B3872" s="91"/>
      <c r="C3872" s="21" t="s">
        <v>328</v>
      </c>
      <c r="D3872" s="12">
        <v>98</v>
      </c>
      <c r="E3872" s="12">
        <v>0</v>
      </c>
      <c r="F3872" s="12">
        <v>50</v>
      </c>
      <c r="G3872" s="12">
        <v>0</v>
      </c>
      <c r="H3872" s="12">
        <v>0</v>
      </c>
      <c r="I3872" s="13">
        <v>50</v>
      </c>
      <c r="J3872" s="13">
        <v>30</v>
      </c>
      <c r="K3872" s="13">
        <v>10</v>
      </c>
      <c r="L3872" s="13">
        <v>10</v>
      </c>
      <c r="M3872" s="13">
        <v>60</v>
      </c>
      <c r="N3872" s="14">
        <f>D3872*$D$13</f>
        <v>127.4</v>
      </c>
      <c r="O3872" s="14">
        <f>E3872*$E$13</f>
        <v>0</v>
      </c>
      <c r="P3872" s="14">
        <f>F3872*$F$13</f>
        <v>65</v>
      </c>
      <c r="Q3872" s="14">
        <f>G3872*$G$13</f>
        <v>0</v>
      </c>
      <c r="R3872" s="14">
        <f>H3872*$H$13</f>
        <v>0</v>
      </c>
      <c r="S3872" s="14">
        <f>(N3872/100)*(I3872*$I$14)+(N3872/100)*(J3872*$J$14)+(N3872/100)*(M3872*$M$14)</f>
        <v>267.53999999999996</v>
      </c>
      <c r="T3872" s="14">
        <f>(O3872/100)*(K3872*$K$13)+(O3872/100)*(M3872*$M$13)</f>
        <v>0</v>
      </c>
      <c r="U3872" s="14">
        <f>(P3872/100)*(K3872*$K$13)+(P3872/100)*(L3872*$L$13)+(P3872/100)*(M3872*$M$13)</f>
        <v>78</v>
      </c>
      <c r="V3872" s="14">
        <f>(Q3872/100)*(L3872*$L$13)+(Q3872/100)*(M3872*$M$13)</f>
        <v>0</v>
      </c>
      <c r="W3872" s="14">
        <f>(R3872/100)*(K3872*$K$13)+(R3872/100)*(L3872*$L$13)+(R3872/100)*(M3872*$M$13)</f>
        <v>0</v>
      </c>
      <c r="X3872" s="14">
        <f t="shared" si="1210"/>
        <v>394.93999999999994</v>
      </c>
      <c r="Y3872" s="14">
        <f t="shared" si="1211"/>
        <v>0</v>
      </c>
      <c r="Z3872" s="14">
        <f t="shared" si="1212"/>
        <v>143</v>
      </c>
      <c r="AA3872" s="14">
        <f t="shared" si="1213"/>
        <v>0</v>
      </c>
      <c r="AB3872" s="14">
        <f t="shared" si="1215"/>
        <v>0</v>
      </c>
      <c r="AC3872" s="15">
        <f t="shared" si="1214"/>
        <v>537.9</v>
      </c>
      <c r="AD3872" s="48">
        <f>(ROUND(AC3872-AC3862,1)/AC3862)</f>
        <v>0.27797576621525305</v>
      </c>
      <c r="AE3872" s="113"/>
      <c r="AF3872" s="60"/>
    </row>
    <row r="3873" spans="1:32">
      <c r="A3873" s="99" t="s">
        <v>849</v>
      </c>
      <c r="B3873" s="91"/>
      <c r="C3873" s="21" t="s">
        <v>329</v>
      </c>
      <c r="D3873" s="12">
        <v>130</v>
      </c>
      <c r="E3873" s="12">
        <v>0</v>
      </c>
      <c r="F3873" s="12">
        <v>0</v>
      </c>
      <c r="G3873" s="12">
        <v>0</v>
      </c>
      <c r="H3873" s="12">
        <v>0</v>
      </c>
      <c r="I3873" s="13">
        <v>50</v>
      </c>
      <c r="J3873" s="13">
        <v>30</v>
      </c>
      <c r="K3873" s="13">
        <v>67</v>
      </c>
      <c r="L3873" s="13">
        <v>0</v>
      </c>
      <c r="M3873" s="13">
        <v>0</v>
      </c>
      <c r="N3873" s="14">
        <f>D3873*$D$14</f>
        <v>169</v>
      </c>
      <c r="O3873" s="14">
        <f>E3873*$E$14</f>
        <v>0</v>
      </c>
      <c r="P3873" s="14">
        <f>F3873*$F$14</f>
        <v>0</v>
      </c>
      <c r="Q3873" s="14">
        <f>G3873*$G$14</f>
        <v>0</v>
      </c>
      <c r="R3873" s="14">
        <f>H3873*$H$14</f>
        <v>0</v>
      </c>
      <c r="S3873" s="14">
        <f>(N3873/100)*(I3873*$I$14)+(N3873/100)*(J3873*$J$14)+(N3873/100)*(K3873*$K$14)</f>
        <v>372.64499999999998</v>
      </c>
      <c r="T3873" s="14">
        <f>(O3873/100)*(K3873*$K$14)</f>
        <v>0</v>
      </c>
      <c r="U3873" s="14">
        <f>(P3873/100)*(K3873*$K$14)+(P3873/100)*(L3873*$L$14)</f>
        <v>0</v>
      </c>
      <c r="V3873" s="14">
        <f>(Q3873/100)*(L3873*$L$14)</f>
        <v>0</v>
      </c>
      <c r="W3873" s="14">
        <f>(R3873/100)*(K3873*$L$14)+(R3873/100)*(L3873*$M$14)</f>
        <v>0</v>
      </c>
      <c r="X3873" s="14">
        <f t="shared" si="1210"/>
        <v>541.64499999999998</v>
      </c>
      <c r="Y3873" s="14">
        <f t="shared" si="1211"/>
        <v>0</v>
      </c>
      <c r="Z3873" s="14">
        <f t="shared" si="1212"/>
        <v>0</v>
      </c>
      <c r="AA3873" s="14">
        <f t="shared" si="1213"/>
        <v>0</v>
      </c>
      <c r="AB3873" s="14">
        <f t="shared" si="1215"/>
        <v>0</v>
      </c>
      <c r="AC3873" s="15">
        <f t="shared" si="1214"/>
        <v>541.6</v>
      </c>
      <c r="AD3873" s="48">
        <f>(ROUND(AC3873-AC3862,1)/AC3862)</f>
        <v>0.2867664528391542</v>
      </c>
      <c r="AE3873" s="113"/>
      <c r="AF3873" s="60"/>
    </row>
    <row r="3874" spans="1:32">
      <c r="A3874" s="99"/>
      <c r="B3874" s="91"/>
      <c r="C3874" s="21" t="s">
        <v>330</v>
      </c>
      <c r="D3874" s="12">
        <v>130</v>
      </c>
      <c r="E3874" s="12">
        <v>0</v>
      </c>
      <c r="F3874" s="12">
        <v>0</v>
      </c>
      <c r="G3874" s="12">
        <v>0</v>
      </c>
      <c r="H3874" s="12">
        <v>0</v>
      </c>
      <c r="I3874" s="13">
        <v>50</v>
      </c>
      <c r="J3874" s="13">
        <v>30</v>
      </c>
      <c r="K3874" s="13">
        <v>0</v>
      </c>
      <c r="L3874" s="13">
        <v>67</v>
      </c>
      <c r="M3874" s="13">
        <v>0</v>
      </c>
      <c r="N3874" s="14">
        <f>D3874*$D$15</f>
        <v>169</v>
      </c>
      <c r="O3874" s="14">
        <f>E3874*$E$15</f>
        <v>0</v>
      </c>
      <c r="P3874" s="14">
        <f>F3874*$F$15</f>
        <v>0</v>
      </c>
      <c r="Q3874" s="14">
        <f>G3874*$G$15</f>
        <v>0</v>
      </c>
      <c r="R3874" s="14">
        <f>H3874*$H$15</f>
        <v>0</v>
      </c>
      <c r="S3874" s="14">
        <f>(N3874/100)*(I3874*$I$15)+(N3874/100)*(J3874*$J$15)+(N3874/100)*(L3874*$L$15)</f>
        <v>372.64499999999998</v>
      </c>
      <c r="T3874" s="14">
        <f>(O3874/100)*(K3874*$K$15)</f>
        <v>0</v>
      </c>
      <c r="U3874" s="14">
        <f>(P3874/100)*(K3874*$K$15)+(P3874/100)*(L3874*$L$15)</f>
        <v>0</v>
      </c>
      <c r="V3874" s="14">
        <f>(Q3874/100)*(L3874*$L$15)</f>
        <v>0</v>
      </c>
      <c r="W3874" s="14">
        <f>(R3874/100)*(K3874*$K$15)+(R3874/100)*(L3874*$L$15)</f>
        <v>0</v>
      </c>
      <c r="X3874" s="14">
        <f t="shared" si="1210"/>
        <v>541.64499999999998</v>
      </c>
      <c r="Y3874" s="14">
        <f t="shared" si="1211"/>
        <v>0</v>
      </c>
      <c r="Z3874" s="14">
        <f t="shared" si="1212"/>
        <v>0</v>
      </c>
      <c r="AA3874" s="14">
        <f t="shared" si="1213"/>
        <v>0</v>
      </c>
      <c r="AB3874" s="14">
        <f t="shared" si="1215"/>
        <v>0</v>
      </c>
      <c r="AC3874" s="15">
        <f t="shared" si="1214"/>
        <v>541.6</v>
      </c>
      <c r="AD3874" s="48">
        <f>(ROUND(AC3874-AC3862,1)/AC3862)</f>
        <v>0.2867664528391542</v>
      </c>
      <c r="AE3874" s="113"/>
      <c r="AF3874" s="60"/>
    </row>
    <row r="3875" spans="1:32">
      <c r="A3875" s="99"/>
      <c r="B3875" s="91"/>
      <c r="C3875" s="21" t="s">
        <v>326</v>
      </c>
      <c r="D3875" s="12">
        <v>98</v>
      </c>
      <c r="E3875" s="12">
        <v>0</v>
      </c>
      <c r="F3875" s="12">
        <v>50</v>
      </c>
      <c r="G3875" s="12">
        <v>0</v>
      </c>
      <c r="H3875" s="12">
        <v>0</v>
      </c>
      <c r="I3875" s="13">
        <v>50</v>
      </c>
      <c r="J3875" s="13">
        <v>68</v>
      </c>
      <c r="K3875" s="13">
        <v>10</v>
      </c>
      <c r="L3875" s="13">
        <v>10</v>
      </c>
      <c r="M3875" s="13">
        <v>0</v>
      </c>
      <c r="N3875" s="14">
        <f>D3875*$D$16</f>
        <v>127.4</v>
      </c>
      <c r="O3875" s="14">
        <f>E3875*$E$16</f>
        <v>0</v>
      </c>
      <c r="P3875" s="14">
        <f>F3875*$F$16</f>
        <v>65</v>
      </c>
      <c r="Q3875" s="14">
        <f>G3875*$G$16</f>
        <v>0</v>
      </c>
      <c r="R3875" s="14">
        <f>H3875*$H$16</f>
        <v>0</v>
      </c>
      <c r="S3875" s="14">
        <f>(N3875/100)*(I3875*$I$16)+(N3875/100)*(J3875*$J$16)</f>
        <v>262.95359999999999</v>
      </c>
      <c r="T3875" s="14">
        <f>(O3875/100)*(K3875*$K$16)</f>
        <v>0</v>
      </c>
      <c r="U3875" s="14">
        <f>(P3875/100)*(K3875*$K$16)+(P3875/100)*(L3875*$L$16)</f>
        <v>19.5</v>
      </c>
      <c r="V3875" s="14">
        <f>(Q3875/100)*(L3875*$L$16)</f>
        <v>0</v>
      </c>
      <c r="W3875" s="14">
        <f>(R3875/100)*(K3875*$K$16)+(R3875/100)*(L3875*$L$16)</f>
        <v>0</v>
      </c>
      <c r="X3875" s="14">
        <f t="shared" si="1210"/>
        <v>390.35360000000003</v>
      </c>
      <c r="Y3875" s="14">
        <f t="shared" si="1211"/>
        <v>0</v>
      </c>
      <c r="Z3875" s="14">
        <f t="shared" si="1212"/>
        <v>84.5</v>
      </c>
      <c r="AA3875" s="14">
        <f t="shared" si="1213"/>
        <v>0</v>
      </c>
      <c r="AB3875" s="14">
        <f t="shared" si="1215"/>
        <v>0</v>
      </c>
      <c r="AC3875" s="15">
        <f t="shared" si="1214"/>
        <v>474.9</v>
      </c>
      <c r="AD3875" s="48">
        <f>(ROUND(AC3875-AC3862,1)/AC3862)</f>
        <v>0.12829650748396296</v>
      </c>
      <c r="AE3875" s="113"/>
      <c r="AF3875" s="60"/>
    </row>
    <row r="3876" spans="1:32">
      <c r="A3876" s="99"/>
      <c r="B3876" s="91"/>
      <c r="C3876" s="21" t="s">
        <v>327</v>
      </c>
      <c r="D3876" s="12">
        <v>98</v>
      </c>
      <c r="E3876" s="12">
        <v>0</v>
      </c>
      <c r="F3876" s="12">
        <v>50</v>
      </c>
      <c r="G3876" s="12">
        <v>0</v>
      </c>
      <c r="H3876" s="12">
        <v>0</v>
      </c>
      <c r="I3876" s="13">
        <v>91</v>
      </c>
      <c r="J3876" s="13">
        <v>30</v>
      </c>
      <c r="K3876" s="13">
        <v>10</v>
      </c>
      <c r="L3876" s="13">
        <v>10</v>
      </c>
      <c r="M3876" s="13">
        <v>0</v>
      </c>
      <c r="N3876" s="14">
        <f>D3876*$D$17</f>
        <v>127.4</v>
      </c>
      <c r="O3876" s="14">
        <f>E3876*$E$17</f>
        <v>0</v>
      </c>
      <c r="P3876" s="14">
        <f>F3876*$F$17</f>
        <v>65</v>
      </c>
      <c r="Q3876" s="14">
        <f>G3876*$G$17</f>
        <v>0</v>
      </c>
      <c r="R3876" s="14">
        <f>H3876*$H$17</f>
        <v>0</v>
      </c>
      <c r="S3876" s="14">
        <f>(N3876/100)*(I3876*$I$17)+(N3876/100)*(J3876*$J$17)</f>
        <v>304.8682</v>
      </c>
      <c r="T3876" s="14">
        <f>(O3876/100)*(K3876*$K$17)</f>
        <v>0</v>
      </c>
      <c r="U3876" s="14">
        <f>(P3876/100)*(K3876*$K$17)+(P3876/100)*(L3876*$L$17)</f>
        <v>19.5</v>
      </c>
      <c r="V3876" s="14">
        <f>(Q3876/100)*(L3876*$L$17)</f>
        <v>0</v>
      </c>
      <c r="W3876" s="14">
        <f>(R3876/100)*(K3876*$K$17)+(R3876/100)*(L3876*$L$17)</f>
        <v>0</v>
      </c>
      <c r="X3876" s="14">
        <f t="shared" si="1210"/>
        <v>432.26819999999998</v>
      </c>
      <c r="Y3876" s="14">
        <f t="shared" si="1211"/>
        <v>0</v>
      </c>
      <c r="Z3876" s="14">
        <f t="shared" si="1212"/>
        <v>84.5</v>
      </c>
      <c r="AA3876" s="14">
        <f t="shared" si="1213"/>
        <v>0</v>
      </c>
      <c r="AB3876" s="14">
        <f t="shared" si="1215"/>
        <v>0</v>
      </c>
      <c r="AC3876" s="15">
        <f t="shared" si="1214"/>
        <v>516.79999999999995</v>
      </c>
      <c r="AD3876" s="48">
        <f>(ROUND(AC3876-AC3862,1)/AC3862)</f>
        <v>0.22784509384651938</v>
      </c>
      <c r="AE3876" s="113"/>
      <c r="AF3876" s="60"/>
    </row>
    <row r="3877" spans="1:32">
      <c r="A3877" s="106" t="s">
        <v>0</v>
      </c>
      <c r="B3877" s="92" t="s">
        <v>584</v>
      </c>
      <c r="C3877" s="50" t="s">
        <v>242</v>
      </c>
      <c r="D3877" s="11">
        <v>110</v>
      </c>
      <c r="E3877" s="11">
        <v>0</v>
      </c>
      <c r="F3877" s="11">
        <v>0</v>
      </c>
      <c r="G3877" s="11">
        <v>0</v>
      </c>
      <c r="H3877" s="11">
        <v>0</v>
      </c>
      <c r="I3877" s="51">
        <v>50</v>
      </c>
      <c r="J3877" s="51">
        <v>50</v>
      </c>
      <c r="K3877" s="51">
        <v>0</v>
      </c>
      <c r="L3877" s="51">
        <v>0</v>
      </c>
      <c r="M3877" s="51">
        <v>0</v>
      </c>
      <c r="N3877" s="52">
        <f>D3877*$D$3</f>
        <v>165</v>
      </c>
      <c r="O3877" s="52">
        <f>E3877*$E$3</f>
        <v>0</v>
      </c>
      <c r="P3877" s="52">
        <f>F3877*$F$3</f>
        <v>0</v>
      </c>
      <c r="Q3877" s="52">
        <f>G3877*$G$3</f>
        <v>0</v>
      </c>
      <c r="R3877" s="52">
        <f>H3877*$H$3</f>
        <v>0</v>
      </c>
      <c r="S3877" s="52">
        <f>(N3877/100)*(I3877*$I$3)+(N3877/100)*(J3877*$J$3)</f>
        <v>247.5</v>
      </c>
      <c r="T3877" s="52">
        <f>(O3877/100)*(K3877*$K$3)</f>
        <v>0</v>
      </c>
      <c r="U3877" s="52">
        <f>(P3877/100)*(K3877*$K$3)+(P3877/100)*(L3877*$L$3)</f>
        <v>0</v>
      </c>
      <c r="V3877" s="52">
        <f>(Q3877/100)*(L3877*$L$3)</f>
        <v>0</v>
      </c>
      <c r="W3877" s="52">
        <f>(R3877/100)*(K3877*$K$3)+(R3877/100)*(L3877*$L$3)</f>
        <v>0</v>
      </c>
      <c r="X3877" s="52">
        <f t="shared" si="1198"/>
        <v>412.5</v>
      </c>
      <c r="Y3877" s="52">
        <f t="shared" si="1199"/>
        <v>0</v>
      </c>
      <c r="Z3877" s="52">
        <f t="shared" si="1200"/>
        <v>0</v>
      </c>
      <c r="AA3877" s="52">
        <f t="shared" si="1201"/>
        <v>0</v>
      </c>
      <c r="AB3877" s="52">
        <f>R3877+W3877</f>
        <v>0</v>
      </c>
      <c r="AC3877" s="53">
        <f>ROUND(X3877+Y3877+Z3877+AA3877+AB3877,1)</f>
        <v>412.5</v>
      </c>
      <c r="AD3877" s="58"/>
      <c r="AE3877" s="113"/>
      <c r="AF3877" s="60"/>
    </row>
    <row r="3878" spans="1:32">
      <c r="A3878" s="99" t="s">
        <v>815</v>
      </c>
      <c r="B3878" s="93">
        <v>20</v>
      </c>
      <c r="C3878" s="21" t="s">
        <v>325</v>
      </c>
      <c r="D3878" s="12">
        <v>110</v>
      </c>
      <c r="E3878" s="12">
        <v>0</v>
      </c>
      <c r="F3878" s="12">
        <v>0</v>
      </c>
      <c r="G3878" s="12">
        <v>0</v>
      </c>
      <c r="H3878" s="12">
        <v>0</v>
      </c>
      <c r="I3878" s="13">
        <v>71</v>
      </c>
      <c r="J3878" s="13">
        <v>71</v>
      </c>
      <c r="K3878" s="13">
        <v>0</v>
      </c>
      <c r="L3878" s="13">
        <v>0</v>
      </c>
      <c r="M3878" s="13">
        <v>0</v>
      </c>
      <c r="N3878" s="14">
        <f>D3878*$D$4</f>
        <v>143</v>
      </c>
      <c r="O3878" s="14">
        <f>E3878*$E$4</f>
        <v>0</v>
      </c>
      <c r="P3878" s="14">
        <f>F3878*$F$4</f>
        <v>0</v>
      </c>
      <c r="Q3878" s="14">
        <f>G3878*$G$4</f>
        <v>0</v>
      </c>
      <c r="R3878" s="14">
        <f>H3878*$H$4</f>
        <v>0</v>
      </c>
      <c r="S3878" s="14">
        <f>(N3878/100)*(I3878*$I$4)+(N3878/100)*(J3878*$J$4)</f>
        <v>365.50799999999998</v>
      </c>
      <c r="T3878" s="14">
        <f>(O3878/100)*(K3878*$K$4)</f>
        <v>0</v>
      </c>
      <c r="U3878" s="14">
        <f>(P3878/100)*(K3878*$K$4)+(P3878/100)*(L3878*$L$4)</f>
        <v>0</v>
      </c>
      <c r="V3878" s="14">
        <f>(Q3878/100)*(L3878*$L$4)</f>
        <v>0</v>
      </c>
      <c r="W3878" s="14">
        <f>(R3878/100)*(K3878*$K$4)+(R3878/100)*(L3878*$L$4)</f>
        <v>0</v>
      </c>
      <c r="X3878" s="14">
        <f t="shared" ref="X3878:X3891" si="1216">N3878+S3878</f>
        <v>508.50799999999998</v>
      </c>
      <c r="Y3878" s="14">
        <f t="shared" ref="Y3878:Y3891" si="1217">O3878+T3878</f>
        <v>0</v>
      </c>
      <c r="Z3878" s="14">
        <f t="shared" ref="Z3878:Z3891" si="1218">P3878+U3878</f>
        <v>0</v>
      </c>
      <c r="AA3878" s="14">
        <f t="shared" ref="AA3878:AA3891" si="1219">Q3878+V3878</f>
        <v>0</v>
      </c>
      <c r="AB3878" s="14">
        <f>R3878+W3878</f>
        <v>0</v>
      </c>
      <c r="AC3878" s="15">
        <f>ROUND(X3878+Y3878+Z3878+AA3878+AB3878,1)</f>
        <v>508.5</v>
      </c>
      <c r="AD3878" s="48">
        <f>(ROUND(AC3878-AC3877,1)/AC3877)</f>
        <v>0.23272727272727273</v>
      </c>
      <c r="AE3878" s="113" t="s">
        <v>814</v>
      </c>
      <c r="AF3878" s="60"/>
    </row>
    <row r="3879" spans="1:32">
      <c r="A3879" s="99" t="s">
        <v>816</v>
      </c>
      <c r="B3879" s="93">
        <v>20</v>
      </c>
      <c r="C3879" s="21" t="s">
        <v>850</v>
      </c>
      <c r="D3879" s="12">
        <v>110</v>
      </c>
      <c r="E3879" s="12">
        <v>0</v>
      </c>
      <c r="F3879" s="12">
        <v>0</v>
      </c>
      <c r="G3879" s="12">
        <v>0</v>
      </c>
      <c r="H3879" s="12">
        <v>0</v>
      </c>
      <c r="I3879" s="13">
        <v>50</v>
      </c>
      <c r="J3879" s="13">
        <v>50</v>
      </c>
      <c r="K3879" s="13">
        <v>0</v>
      </c>
      <c r="L3879" s="13">
        <v>0</v>
      </c>
      <c r="M3879" s="13">
        <v>0</v>
      </c>
      <c r="N3879" s="14">
        <f>D3879*$D$5</f>
        <v>154</v>
      </c>
      <c r="O3879" s="14">
        <f>E3879*$E$5</f>
        <v>0</v>
      </c>
      <c r="P3879" s="14">
        <f>F3879*$F$5</f>
        <v>0</v>
      </c>
      <c r="Q3879" s="14">
        <f>G3879*$G$5</f>
        <v>0</v>
      </c>
      <c r="R3879" s="14">
        <f>H3879*$H$5</f>
        <v>0</v>
      </c>
      <c r="S3879" s="14">
        <f>(N3879/100)*(I3879*$I$5)+(N3879/100)*(J3879*$J$5)</f>
        <v>231</v>
      </c>
      <c r="T3879" s="14">
        <f>(O3879/100)*(K3879*$K$5)</f>
        <v>0</v>
      </c>
      <c r="U3879" s="14">
        <f>(P3879/100)*(K3879*$K$5)+(P3879/100)*(L3879*$L$5)</f>
        <v>0</v>
      </c>
      <c r="V3879" s="14">
        <f>(Q3879/100)*(L3879*$L$5)</f>
        <v>0</v>
      </c>
      <c r="W3879" s="14">
        <f>(R3879/100)*(K3879*$K$5)+(R3879/100)*(L3879*$L$5)</f>
        <v>0</v>
      </c>
      <c r="X3879" s="14">
        <f t="shared" si="1216"/>
        <v>385</v>
      </c>
      <c r="Y3879" s="14">
        <f t="shared" si="1217"/>
        <v>0</v>
      </c>
      <c r="Z3879" s="14">
        <f t="shared" si="1218"/>
        <v>0</v>
      </c>
      <c r="AA3879" s="14">
        <f t="shared" si="1219"/>
        <v>0</v>
      </c>
      <c r="AB3879" s="14">
        <f>R3879+W3879</f>
        <v>0</v>
      </c>
      <c r="AC3879" s="15">
        <f t="shared" ref="AC3879:AC3891" si="1220">ROUND(X3879+Y3879+Z3879+AA3879+AB3879,1)</f>
        <v>385</v>
      </c>
      <c r="AD3879" s="48">
        <f>(ROUND(AC3879-AC3877,1)/AC3877)</f>
        <v>-6.6666666666666666E-2</v>
      </c>
      <c r="AE3879" s="113"/>
      <c r="AF3879" s="60"/>
    </row>
    <row r="3880" spans="1:32">
      <c r="A3880" s="99" t="s">
        <v>817</v>
      </c>
      <c r="B3880" s="93">
        <v>0</v>
      </c>
      <c r="C3880" s="21" t="s">
        <v>338</v>
      </c>
      <c r="D3880" s="12">
        <v>110</v>
      </c>
      <c r="E3880" s="12">
        <v>0</v>
      </c>
      <c r="F3880" s="12">
        <v>0</v>
      </c>
      <c r="G3880" s="12">
        <v>0</v>
      </c>
      <c r="H3880" s="12">
        <v>0</v>
      </c>
      <c r="I3880" s="13">
        <v>50</v>
      </c>
      <c r="J3880" s="13">
        <v>50</v>
      </c>
      <c r="K3880" s="13">
        <v>0</v>
      </c>
      <c r="L3880" s="13">
        <v>0</v>
      </c>
      <c r="M3880" s="13">
        <v>0</v>
      </c>
      <c r="N3880" s="14">
        <f>D3880*$D$6</f>
        <v>154</v>
      </c>
      <c r="O3880" s="14">
        <f>E3880*$E$6</f>
        <v>0</v>
      </c>
      <c r="P3880" s="14">
        <f>F3880*$F$6</f>
        <v>0</v>
      </c>
      <c r="Q3880" s="14">
        <f>G3880*$G$6</f>
        <v>0</v>
      </c>
      <c r="R3880" s="14">
        <f>H3880*$H$6</f>
        <v>0</v>
      </c>
      <c r="S3880" s="14">
        <f>(N3880/100)*(I3880*$I$6)+(N3880/100)*(J3880*$J$6)</f>
        <v>231</v>
      </c>
      <c r="T3880" s="14">
        <f>(O3880/100)*(K3880*$K$6)</f>
        <v>0</v>
      </c>
      <c r="U3880" s="14">
        <f>(P3880/100)*(K3880*$K$6)+(P3880/100)*(L3880*$L$6)</f>
        <v>0</v>
      </c>
      <c r="V3880" s="14">
        <f>(Q3880/100)*(L3880*$L$6)</f>
        <v>0</v>
      </c>
      <c r="W3880" s="14">
        <f>(R3880/100)*(K3880*$K$6)+(R3880/100)*(L3880*$L$6)</f>
        <v>0</v>
      </c>
      <c r="X3880" s="14">
        <f t="shared" si="1216"/>
        <v>385</v>
      </c>
      <c r="Y3880" s="14">
        <f t="shared" si="1217"/>
        <v>0</v>
      </c>
      <c r="Z3880" s="14">
        <f t="shared" si="1218"/>
        <v>0</v>
      </c>
      <c r="AA3880" s="14">
        <f t="shared" si="1219"/>
        <v>0</v>
      </c>
      <c r="AB3880" s="14">
        <f t="shared" ref="AB3880:AB3891" si="1221">R3880+W3880</f>
        <v>0</v>
      </c>
      <c r="AC3880" s="15">
        <f t="shared" si="1220"/>
        <v>385</v>
      </c>
      <c r="AD3880" s="48">
        <f>(ROUND(AC3880-AC3877,1)/AC3877)</f>
        <v>-6.6666666666666666E-2</v>
      </c>
      <c r="AE3880" s="113"/>
      <c r="AF3880" s="60"/>
    </row>
    <row r="3881" spans="1:32">
      <c r="A3881" s="99" t="s">
        <v>818</v>
      </c>
      <c r="B3881" s="93">
        <v>0</v>
      </c>
      <c r="C3881" s="21" t="s">
        <v>339</v>
      </c>
      <c r="D3881" s="12">
        <v>110</v>
      </c>
      <c r="E3881" s="12">
        <v>0</v>
      </c>
      <c r="F3881" s="12">
        <v>0</v>
      </c>
      <c r="G3881" s="12">
        <v>0</v>
      </c>
      <c r="H3881" s="12">
        <v>0</v>
      </c>
      <c r="I3881" s="13">
        <v>50</v>
      </c>
      <c r="J3881" s="13">
        <v>50</v>
      </c>
      <c r="K3881" s="13">
        <v>0</v>
      </c>
      <c r="L3881" s="13">
        <v>0</v>
      </c>
      <c r="M3881" s="13">
        <v>0</v>
      </c>
      <c r="N3881" s="14">
        <f>D3881*$D$7</f>
        <v>154</v>
      </c>
      <c r="O3881" s="14">
        <f>E3881*$E$7</f>
        <v>0</v>
      </c>
      <c r="P3881" s="14">
        <f>F3881*$F$7</f>
        <v>0</v>
      </c>
      <c r="Q3881" s="14">
        <f>G3881*$G$7</f>
        <v>0</v>
      </c>
      <c r="R3881" s="14">
        <f>H3881*$H$7</f>
        <v>0</v>
      </c>
      <c r="S3881" s="14">
        <f>(N3881/100)*(I3881*$I$7)+(N3881/100)*(J3881*$J$7)</f>
        <v>231</v>
      </c>
      <c r="T3881" s="14">
        <f>(O3881/100)*(K3881*$K$7)</f>
        <v>0</v>
      </c>
      <c r="U3881" s="14">
        <f>(P3881/100)*(K3881*$K$7)+(P3881/100)*(L3881*$L$7)</f>
        <v>0</v>
      </c>
      <c r="V3881" s="14">
        <f>(Q3881/100)*(L3881*$L$7)</f>
        <v>0</v>
      </c>
      <c r="W3881" s="14">
        <f>(R3881/100)*(K3881*$K$7)+(R3881/100)*(L3881*$L$7)</f>
        <v>0</v>
      </c>
      <c r="X3881" s="14">
        <f t="shared" si="1216"/>
        <v>385</v>
      </c>
      <c r="Y3881" s="14">
        <f t="shared" si="1217"/>
        <v>0</v>
      </c>
      <c r="Z3881" s="14">
        <f t="shared" si="1218"/>
        <v>0</v>
      </c>
      <c r="AA3881" s="14">
        <f t="shared" si="1219"/>
        <v>0</v>
      </c>
      <c r="AB3881" s="14">
        <f t="shared" si="1221"/>
        <v>0</v>
      </c>
      <c r="AC3881" s="15">
        <f t="shared" si="1220"/>
        <v>385</v>
      </c>
      <c r="AD3881" s="48">
        <f>(ROUND(AC3881-AC3877,1)/AC3877)</f>
        <v>-6.6666666666666666E-2</v>
      </c>
      <c r="AE3881" s="113"/>
      <c r="AF3881" s="60"/>
    </row>
    <row r="3882" spans="1:32">
      <c r="A3882" s="99" t="s">
        <v>667</v>
      </c>
      <c r="B3882" s="93"/>
      <c r="C3882" s="21" t="s">
        <v>340</v>
      </c>
      <c r="D3882" s="12">
        <v>110</v>
      </c>
      <c r="E3882" s="12">
        <v>0</v>
      </c>
      <c r="F3882" s="12">
        <v>0</v>
      </c>
      <c r="G3882" s="12">
        <v>0</v>
      </c>
      <c r="H3882" s="12">
        <v>0</v>
      </c>
      <c r="I3882" s="13">
        <v>50</v>
      </c>
      <c r="J3882" s="13">
        <v>50</v>
      </c>
      <c r="K3882" s="13">
        <v>0</v>
      </c>
      <c r="L3882" s="13">
        <v>0</v>
      </c>
      <c r="M3882" s="13">
        <v>0</v>
      </c>
      <c r="N3882" s="14">
        <f>D3882*$D$8</f>
        <v>154</v>
      </c>
      <c r="O3882" s="14">
        <f>E3882*$E$8</f>
        <v>0</v>
      </c>
      <c r="P3882" s="14">
        <f>F3882*$F$8</f>
        <v>0</v>
      </c>
      <c r="Q3882" s="14">
        <f>G3882*$G$8</f>
        <v>0</v>
      </c>
      <c r="R3882" s="14">
        <f>H3882*$H$8</f>
        <v>0</v>
      </c>
      <c r="S3882" s="14">
        <f>(N3882/100)*(I3882*$I$8)+(N3882/100)*(J3882*$J$8)</f>
        <v>231</v>
      </c>
      <c r="T3882" s="14">
        <f>(O3882/100)*(K3882*$K$8)</f>
        <v>0</v>
      </c>
      <c r="U3882" s="14">
        <f>(P3882/100)*(K3882*$K$8)+(P3882/100)*(L3882*$L$8)</f>
        <v>0</v>
      </c>
      <c r="V3882" s="14">
        <f>(Q3882/100)*(L3882*$L$8)</f>
        <v>0</v>
      </c>
      <c r="W3882" s="14">
        <f>(R3882/100)*(K3882*$K$8)+(R3882/100)*(L3882*$L$8)</f>
        <v>0</v>
      </c>
      <c r="X3882" s="14">
        <f t="shared" si="1216"/>
        <v>385</v>
      </c>
      <c r="Y3882" s="14">
        <f t="shared" si="1217"/>
        <v>0</v>
      </c>
      <c r="Z3882" s="14">
        <f t="shared" si="1218"/>
        <v>0</v>
      </c>
      <c r="AA3882" s="14">
        <f t="shared" si="1219"/>
        <v>0</v>
      </c>
      <c r="AB3882" s="14">
        <f t="shared" si="1221"/>
        <v>0</v>
      </c>
      <c r="AC3882" s="15">
        <f t="shared" si="1220"/>
        <v>385</v>
      </c>
      <c r="AD3882" s="48">
        <f>(ROUND(AC3882-AC3877,1)/AC3877)</f>
        <v>-6.6666666666666666E-2</v>
      </c>
      <c r="AE3882" s="113"/>
      <c r="AF3882" s="60"/>
    </row>
    <row r="3883" spans="1:32">
      <c r="A3883" s="99" t="s">
        <v>606</v>
      </c>
      <c r="B3883" s="93"/>
      <c r="C3883" s="21" t="s">
        <v>1</v>
      </c>
      <c r="D3883" s="12">
        <v>55</v>
      </c>
      <c r="E3883" s="12">
        <v>110</v>
      </c>
      <c r="F3883" s="12">
        <v>0</v>
      </c>
      <c r="G3883" s="12">
        <v>0</v>
      </c>
      <c r="H3883" s="12">
        <v>0</v>
      </c>
      <c r="I3883" s="13">
        <v>50</v>
      </c>
      <c r="J3883" s="13">
        <v>50</v>
      </c>
      <c r="K3883" s="13">
        <v>105</v>
      </c>
      <c r="L3883" s="13">
        <v>0</v>
      </c>
      <c r="M3883" s="13">
        <v>0</v>
      </c>
      <c r="N3883" s="14">
        <f>D3883*$D$9</f>
        <v>66</v>
      </c>
      <c r="O3883" s="14">
        <f>E3883*$E$9</f>
        <v>143</v>
      </c>
      <c r="P3883" s="14">
        <f>F3883*$F$9</f>
        <v>0</v>
      </c>
      <c r="Q3883" s="14">
        <f>G3883*$G$9</f>
        <v>0</v>
      </c>
      <c r="R3883" s="14">
        <f>H3883*$H$9</f>
        <v>0</v>
      </c>
      <c r="S3883" s="14">
        <f>(N3883/100)*(I3883*$I$9)+(N3883/100)*(J3883*$J$9)</f>
        <v>99</v>
      </c>
      <c r="T3883" s="14">
        <f>(O3883/100)*(K3883*$K$9)</f>
        <v>225.22499999999999</v>
      </c>
      <c r="U3883" s="14">
        <f>(P3883/100)*(K3883*$K$9)+(P3883/100)*(L3883*$L$9)</f>
        <v>0</v>
      </c>
      <c r="V3883" s="14">
        <f>(Q3883/100)*(L3883*$L$9)</f>
        <v>0</v>
      </c>
      <c r="W3883" s="14">
        <f>(R3883/100)*(K3883*$K$9)+(R3883/100)*(L3883*$L$9)</f>
        <v>0</v>
      </c>
      <c r="X3883" s="14">
        <f t="shared" si="1216"/>
        <v>165</v>
      </c>
      <c r="Y3883" s="14">
        <f t="shared" si="1217"/>
        <v>368.22500000000002</v>
      </c>
      <c r="Z3883" s="14">
        <f t="shared" si="1218"/>
        <v>0</v>
      </c>
      <c r="AA3883" s="14">
        <f t="shared" si="1219"/>
        <v>0</v>
      </c>
      <c r="AB3883" s="14">
        <f t="shared" si="1221"/>
        <v>0</v>
      </c>
      <c r="AC3883" s="15">
        <f t="shared" si="1220"/>
        <v>533.20000000000005</v>
      </c>
      <c r="AD3883" s="48">
        <f>(ROUND(AC3883-AC3877,1)/AC3877)</f>
        <v>0.29260606060606059</v>
      </c>
      <c r="AE3883" s="113"/>
      <c r="AF3883" s="60"/>
    </row>
    <row r="3884" spans="1:32">
      <c r="A3884" s="99" t="s">
        <v>845</v>
      </c>
      <c r="B3884" s="93"/>
      <c r="C3884" s="21" t="s">
        <v>2</v>
      </c>
      <c r="D3884" s="12">
        <v>55</v>
      </c>
      <c r="E3884" s="12">
        <v>0</v>
      </c>
      <c r="F3884" s="12">
        <v>110</v>
      </c>
      <c r="G3884" s="12">
        <v>0</v>
      </c>
      <c r="H3884" s="12">
        <v>0</v>
      </c>
      <c r="I3884" s="13">
        <v>50</v>
      </c>
      <c r="J3884" s="13">
        <v>50</v>
      </c>
      <c r="K3884" s="13">
        <v>52.5</v>
      </c>
      <c r="L3884" s="13">
        <v>52.5</v>
      </c>
      <c r="M3884" s="13">
        <v>0</v>
      </c>
      <c r="N3884" s="14">
        <f>D3884*$D$10</f>
        <v>66</v>
      </c>
      <c r="O3884" s="14">
        <f>E3884*$E$10</f>
        <v>0</v>
      </c>
      <c r="P3884" s="14">
        <f>F3884*$F$10</f>
        <v>143</v>
      </c>
      <c r="Q3884" s="14">
        <f>G3884*$G$10</f>
        <v>0</v>
      </c>
      <c r="R3884" s="14">
        <f>H3884*$H$10</f>
        <v>0</v>
      </c>
      <c r="S3884" s="14">
        <f>(N3884/100)*(I3884*$I$10)+(N3884/100)*(J3884*$J$10)</f>
        <v>99</v>
      </c>
      <c r="T3884" s="14">
        <f>(O3884/100)*(K3884*$J$10)</f>
        <v>0</v>
      </c>
      <c r="U3884" s="14">
        <f>(P3884/100)*(K3884*$K$10)+(P3884/100)*(L3884*$L$10)</f>
        <v>225.22499999999999</v>
      </c>
      <c r="V3884" s="14">
        <f>(Q3884/100)*(L3884*$L$10)</f>
        <v>0</v>
      </c>
      <c r="W3884" s="14">
        <f>(R3884/100)*(K3884*$K$10)+(R3884/100)*(L3884*$L$10)</f>
        <v>0</v>
      </c>
      <c r="X3884" s="14">
        <f t="shared" si="1216"/>
        <v>165</v>
      </c>
      <c r="Y3884" s="14">
        <f t="shared" si="1217"/>
        <v>0</v>
      </c>
      <c r="Z3884" s="14">
        <f t="shared" si="1218"/>
        <v>368.22500000000002</v>
      </c>
      <c r="AA3884" s="14">
        <f t="shared" si="1219"/>
        <v>0</v>
      </c>
      <c r="AB3884" s="14">
        <f t="shared" si="1221"/>
        <v>0</v>
      </c>
      <c r="AC3884" s="15">
        <f t="shared" si="1220"/>
        <v>533.20000000000005</v>
      </c>
      <c r="AD3884" s="48">
        <f>(ROUND(AC3884-AC3877,1)/AC3877)</f>
        <v>0.29260606060606059</v>
      </c>
      <c r="AE3884" s="113"/>
      <c r="AF3884" s="60"/>
    </row>
    <row r="3885" spans="1:32">
      <c r="A3885" s="99" t="s">
        <v>846</v>
      </c>
      <c r="B3885" s="93"/>
      <c r="C3885" s="21" t="s">
        <v>3</v>
      </c>
      <c r="D3885" s="12">
        <v>55</v>
      </c>
      <c r="E3885" s="12">
        <v>0</v>
      </c>
      <c r="F3885" s="12">
        <v>0</v>
      </c>
      <c r="G3885" s="12">
        <v>110</v>
      </c>
      <c r="H3885" s="12">
        <v>0</v>
      </c>
      <c r="I3885" s="13">
        <v>50</v>
      </c>
      <c r="J3885" s="13">
        <v>50</v>
      </c>
      <c r="K3885" s="13">
        <v>0</v>
      </c>
      <c r="L3885" s="13">
        <v>105</v>
      </c>
      <c r="M3885" s="13">
        <v>0</v>
      </c>
      <c r="N3885" s="14">
        <f>D3885*$D$11</f>
        <v>66</v>
      </c>
      <c r="O3885" s="14">
        <f>E3885*$E$11</f>
        <v>0</v>
      </c>
      <c r="P3885" s="14">
        <f>F3885*$F$11</f>
        <v>0</v>
      </c>
      <c r="Q3885" s="14">
        <f>G3885*$G$11</f>
        <v>143</v>
      </c>
      <c r="R3885" s="14">
        <f>H3885*$H$11</f>
        <v>0</v>
      </c>
      <c r="S3885" s="14">
        <f>(N3885/100)*(I3885*$I$11)+(N3885/100)*(J3885*$J$11)</f>
        <v>99</v>
      </c>
      <c r="T3885" s="14">
        <f>(O3885/100)*(K3885*$K$11)</f>
        <v>0</v>
      </c>
      <c r="U3885" s="14">
        <f>(P3885/100)*(K3885*$K$11)+(P3885/100)*(L3885*$L$11)</f>
        <v>0</v>
      </c>
      <c r="V3885" s="14">
        <f>(Q3885/100)*(L3885*$L$11)</f>
        <v>225.22499999999999</v>
      </c>
      <c r="W3885" s="14">
        <f>(R3885/100)*(K3885*$K$11)+(R3885/100)*(L3885*$L$11)</f>
        <v>0</v>
      </c>
      <c r="X3885" s="14">
        <f t="shared" si="1216"/>
        <v>165</v>
      </c>
      <c r="Y3885" s="14">
        <f t="shared" si="1217"/>
        <v>0</v>
      </c>
      <c r="Z3885" s="14">
        <f t="shared" si="1218"/>
        <v>0</v>
      </c>
      <c r="AA3885" s="14">
        <f t="shared" si="1219"/>
        <v>368.22500000000002</v>
      </c>
      <c r="AB3885" s="14">
        <f t="shared" si="1221"/>
        <v>0</v>
      </c>
      <c r="AC3885" s="15">
        <f t="shared" si="1220"/>
        <v>533.20000000000005</v>
      </c>
      <c r="AD3885" s="48">
        <f>(ROUND(AC3885-AC3877,1)/AC3877)</f>
        <v>0.29260606060606059</v>
      </c>
      <c r="AE3885" s="113"/>
      <c r="AF3885" s="60"/>
    </row>
    <row r="3886" spans="1:32">
      <c r="A3886" s="99" t="s">
        <v>847</v>
      </c>
      <c r="B3886" s="93"/>
      <c r="C3886" s="21" t="s">
        <v>4</v>
      </c>
      <c r="D3886" s="12">
        <v>55</v>
      </c>
      <c r="E3886" s="12">
        <v>0</v>
      </c>
      <c r="F3886" s="12">
        <v>0</v>
      </c>
      <c r="G3886" s="12">
        <v>0</v>
      </c>
      <c r="H3886" s="12">
        <v>110</v>
      </c>
      <c r="I3886" s="13">
        <v>50</v>
      </c>
      <c r="J3886" s="13">
        <v>50</v>
      </c>
      <c r="K3886" s="13">
        <v>52.5</v>
      </c>
      <c r="L3886" s="13">
        <v>52.5</v>
      </c>
      <c r="M3886" s="13">
        <v>0</v>
      </c>
      <c r="N3886" s="14">
        <f>D3886*$D$12</f>
        <v>66</v>
      </c>
      <c r="O3886" s="14">
        <f>E3886*$E$12</f>
        <v>0</v>
      </c>
      <c r="P3886" s="14">
        <f>F3886*$F$12</f>
        <v>0</v>
      </c>
      <c r="Q3886" s="14">
        <f>G3886*$G$12</f>
        <v>0</v>
      </c>
      <c r="R3886" s="14">
        <f>H3886*$H$12</f>
        <v>143</v>
      </c>
      <c r="S3886" s="14">
        <f>(N3886/100)*(I3886*$I$12)+(N3886/100)*(J3886*$J$12)</f>
        <v>99</v>
      </c>
      <c r="T3886" s="14">
        <f>(O3886/100)*(K3886*$K$12)</f>
        <v>0</v>
      </c>
      <c r="U3886" s="14">
        <f>(P3886/100)*(K3886*$K$12)+(P3886/100)*(L3886*$L$12)</f>
        <v>0</v>
      </c>
      <c r="V3886" s="14">
        <f>(Q3886/100)*(L3886*$L$12)</f>
        <v>0</v>
      </c>
      <c r="W3886" s="14">
        <f>(R3886/100)*(K3886*$K$12)+(R3886/100)*(L3886*$L$12)</f>
        <v>225.22499999999999</v>
      </c>
      <c r="X3886" s="14">
        <f t="shared" si="1216"/>
        <v>165</v>
      </c>
      <c r="Y3886" s="14">
        <f t="shared" si="1217"/>
        <v>0</v>
      </c>
      <c r="Z3886" s="14">
        <f t="shared" si="1218"/>
        <v>0</v>
      </c>
      <c r="AA3886" s="14">
        <f t="shared" si="1219"/>
        <v>0</v>
      </c>
      <c r="AB3886" s="14">
        <f t="shared" si="1221"/>
        <v>368.22500000000002</v>
      </c>
      <c r="AC3886" s="15">
        <f t="shared" si="1220"/>
        <v>533.20000000000005</v>
      </c>
      <c r="AD3886" s="48">
        <f>(ROUND(AC3886-AC3877,1)/AC3877)</f>
        <v>0.29260606060606059</v>
      </c>
      <c r="AE3886" s="113"/>
      <c r="AF3886" s="60"/>
    </row>
    <row r="3887" spans="1:32">
      <c r="A3887" s="99" t="s">
        <v>848</v>
      </c>
      <c r="B3887" s="93"/>
      <c r="C3887" s="21" t="s">
        <v>328</v>
      </c>
      <c r="D3887" s="12">
        <v>110</v>
      </c>
      <c r="E3887" s="12">
        <v>0</v>
      </c>
      <c r="F3887" s="12">
        <v>0</v>
      </c>
      <c r="G3887" s="12">
        <v>0</v>
      </c>
      <c r="H3887" s="12">
        <v>0</v>
      </c>
      <c r="I3887" s="13">
        <v>50</v>
      </c>
      <c r="J3887" s="13">
        <v>50</v>
      </c>
      <c r="K3887" s="13">
        <v>0</v>
      </c>
      <c r="L3887" s="13">
        <v>0</v>
      </c>
      <c r="M3887" s="13">
        <v>80</v>
      </c>
      <c r="N3887" s="14">
        <f>D3887*$D$13</f>
        <v>143</v>
      </c>
      <c r="O3887" s="14">
        <f>E3887*$E$13</f>
        <v>0</v>
      </c>
      <c r="P3887" s="14">
        <f>F3887*$F$13</f>
        <v>0</v>
      </c>
      <c r="Q3887" s="14">
        <f>G3887*$G$13</f>
        <v>0</v>
      </c>
      <c r="R3887" s="14">
        <f>H3887*$H$13</f>
        <v>0</v>
      </c>
      <c r="S3887" s="14">
        <f>(N3887/100)*(I3887*$I$14)+(N3887/100)*(J3887*$J$14)+(N3887/100)*(M3887*$M$14)</f>
        <v>386.1</v>
      </c>
      <c r="T3887" s="14">
        <f>(O3887/100)*(K3887*$K$13)+(O3887/100)*(M3887*$M$13)</f>
        <v>0</v>
      </c>
      <c r="U3887" s="14">
        <f>(P3887/100)*(K3887*$K$13)+(P3887/100)*(L3887*$L$13)+(P3887/100)*(M3887*$M$13)</f>
        <v>0</v>
      </c>
      <c r="V3887" s="14">
        <f>(Q3887/100)*(L3887*$L$13)+(Q3887/100)*(M3887*$M$13)</f>
        <v>0</v>
      </c>
      <c r="W3887" s="14">
        <f>(R3887/100)*(K3887*$K$13)+(R3887/100)*(L3887*$L$13)+(R3887/100)*(M3887*$M$13)</f>
        <v>0</v>
      </c>
      <c r="X3887" s="14">
        <f t="shared" si="1216"/>
        <v>529.1</v>
      </c>
      <c r="Y3887" s="14">
        <f t="shared" si="1217"/>
        <v>0</v>
      </c>
      <c r="Z3887" s="14">
        <f t="shared" si="1218"/>
        <v>0</v>
      </c>
      <c r="AA3887" s="14">
        <f t="shared" si="1219"/>
        <v>0</v>
      </c>
      <c r="AB3887" s="14">
        <f t="shared" si="1221"/>
        <v>0</v>
      </c>
      <c r="AC3887" s="15">
        <f t="shared" si="1220"/>
        <v>529.1</v>
      </c>
      <c r="AD3887" s="48">
        <f>(ROUND(AC3887-AC3877,1)/AC3877)</f>
        <v>0.28266666666666668</v>
      </c>
      <c r="AE3887" s="113"/>
      <c r="AF3887" s="60"/>
    </row>
    <row r="3888" spans="1:32">
      <c r="A3888" s="99" t="s">
        <v>849</v>
      </c>
      <c r="B3888" s="93"/>
      <c r="C3888" s="21" t="s">
        <v>329</v>
      </c>
      <c r="D3888" s="12">
        <v>110</v>
      </c>
      <c r="E3888" s="12">
        <v>0</v>
      </c>
      <c r="F3888" s="12">
        <v>0</v>
      </c>
      <c r="G3888" s="12">
        <v>0</v>
      </c>
      <c r="H3888" s="12">
        <v>0</v>
      </c>
      <c r="I3888" s="13">
        <v>50</v>
      </c>
      <c r="J3888" s="13">
        <v>50</v>
      </c>
      <c r="K3888" s="13">
        <v>80</v>
      </c>
      <c r="L3888" s="13">
        <v>0</v>
      </c>
      <c r="M3888" s="13">
        <v>0</v>
      </c>
      <c r="N3888" s="14">
        <f>D3888*$D$14</f>
        <v>143</v>
      </c>
      <c r="O3888" s="14">
        <f>E3888*$E$14</f>
        <v>0</v>
      </c>
      <c r="P3888" s="14">
        <f>F3888*$F$14</f>
        <v>0</v>
      </c>
      <c r="Q3888" s="14">
        <f>G3888*$G$14</f>
        <v>0</v>
      </c>
      <c r="R3888" s="14">
        <f>H3888*$H$14</f>
        <v>0</v>
      </c>
      <c r="S3888" s="14">
        <f>(N3888/100)*(I3888*$I$14)+(N3888/100)*(J3888*$J$14)+(N3888/100)*(K3888*$K$14)</f>
        <v>386.1</v>
      </c>
      <c r="T3888" s="14">
        <f>(O3888/100)*(K3888*$K$14)</f>
        <v>0</v>
      </c>
      <c r="U3888" s="14">
        <f>(P3888/100)*(K3888*$K$14)+(P3888/100)*(L3888*$L$14)</f>
        <v>0</v>
      </c>
      <c r="V3888" s="14">
        <f>(Q3888/100)*(L3888*$L$14)</f>
        <v>0</v>
      </c>
      <c r="W3888" s="14">
        <f>(R3888/100)*(K3888*$L$14)+(R3888/100)*(L3888*$M$14)</f>
        <v>0</v>
      </c>
      <c r="X3888" s="14">
        <f t="shared" si="1216"/>
        <v>529.1</v>
      </c>
      <c r="Y3888" s="14">
        <f t="shared" si="1217"/>
        <v>0</v>
      </c>
      <c r="Z3888" s="14">
        <f t="shared" si="1218"/>
        <v>0</v>
      </c>
      <c r="AA3888" s="14">
        <f t="shared" si="1219"/>
        <v>0</v>
      </c>
      <c r="AB3888" s="14">
        <f t="shared" si="1221"/>
        <v>0</v>
      </c>
      <c r="AC3888" s="15">
        <f t="shared" si="1220"/>
        <v>529.1</v>
      </c>
      <c r="AD3888" s="48">
        <f>(ROUND(AC3888-AC3877,1)/AC3877)</f>
        <v>0.28266666666666668</v>
      </c>
      <c r="AE3888" s="113"/>
      <c r="AF3888" s="60"/>
    </row>
    <row r="3889" spans="1:32">
      <c r="A3889" s="99"/>
      <c r="B3889" s="93"/>
      <c r="C3889" s="21" t="s">
        <v>330</v>
      </c>
      <c r="D3889" s="12">
        <v>110</v>
      </c>
      <c r="E3889" s="12">
        <v>0</v>
      </c>
      <c r="F3889" s="12">
        <v>0</v>
      </c>
      <c r="G3889" s="12">
        <v>0</v>
      </c>
      <c r="H3889" s="12">
        <v>0</v>
      </c>
      <c r="I3889" s="13">
        <v>50</v>
      </c>
      <c r="J3889" s="13">
        <v>50</v>
      </c>
      <c r="K3889" s="13">
        <v>0</v>
      </c>
      <c r="L3889" s="13">
        <v>80</v>
      </c>
      <c r="M3889" s="13">
        <v>0</v>
      </c>
      <c r="N3889" s="14">
        <f>D3889*$D$15</f>
        <v>143</v>
      </c>
      <c r="O3889" s="14">
        <f>E3889*$E$15</f>
        <v>0</v>
      </c>
      <c r="P3889" s="14">
        <f>F3889*$F$15</f>
        <v>0</v>
      </c>
      <c r="Q3889" s="14">
        <f>G3889*$G$15</f>
        <v>0</v>
      </c>
      <c r="R3889" s="14">
        <f>H3889*$H$15</f>
        <v>0</v>
      </c>
      <c r="S3889" s="14">
        <f>(N3889/100)*(I3889*$I$15)+(N3889/100)*(J3889*$J$15)+(N3889/100)*(L3889*$L$15)</f>
        <v>386.1</v>
      </c>
      <c r="T3889" s="14">
        <f>(O3889/100)*(K3889*$K$15)</f>
        <v>0</v>
      </c>
      <c r="U3889" s="14">
        <f>(P3889/100)*(K3889*$K$15)+(P3889/100)*(L3889*$L$15)</f>
        <v>0</v>
      </c>
      <c r="V3889" s="14">
        <f>(Q3889/100)*(L3889*$L$15)</f>
        <v>0</v>
      </c>
      <c r="W3889" s="14">
        <f>(R3889/100)*(K3889*$K$15)+(R3889/100)*(L3889*$L$15)</f>
        <v>0</v>
      </c>
      <c r="X3889" s="14">
        <f t="shared" si="1216"/>
        <v>529.1</v>
      </c>
      <c r="Y3889" s="14">
        <f t="shared" si="1217"/>
        <v>0</v>
      </c>
      <c r="Z3889" s="14">
        <f t="shared" si="1218"/>
        <v>0</v>
      </c>
      <c r="AA3889" s="14">
        <f t="shared" si="1219"/>
        <v>0</v>
      </c>
      <c r="AB3889" s="14">
        <f t="shared" si="1221"/>
        <v>0</v>
      </c>
      <c r="AC3889" s="15">
        <f t="shared" si="1220"/>
        <v>529.1</v>
      </c>
      <c r="AD3889" s="48">
        <f>(ROUND(AC3889-AC3877,1)/AC3877)</f>
        <v>0.28266666666666668</v>
      </c>
      <c r="AE3889" s="113"/>
      <c r="AF3889" s="60"/>
    </row>
    <row r="3890" spans="1:32">
      <c r="A3890" s="99"/>
      <c r="B3890" s="93"/>
      <c r="C3890" s="21" t="s">
        <v>326</v>
      </c>
      <c r="D3890" s="12">
        <v>110</v>
      </c>
      <c r="E3890" s="12">
        <v>0</v>
      </c>
      <c r="F3890" s="12">
        <v>0</v>
      </c>
      <c r="G3890" s="12">
        <v>0</v>
      </c>
      <c r="H3890" s="12">
        <v>0</v>
      </c>
      <c r="I3890" s="13">
        <v>50</v>
      </c>
      <c r="J3890" s="13">
        <v>82</v>
      </c>
      <c r="K3890" s="13">
        <v>0</v>
      </c>
      <c r="L3890" s="13">
        <v>0</v>
      </c>
      <c r="M3890" s="13">
        <v>0</v>
      </c>
      <c r="N3890" s="14">
        <f>D3890*$D$16</f>
        <v>143</v>
      </c>
      <c r="O3890" s="14">
        <f>E3890*$E$16</f>
        <v>0</v>
      </c>
      <c r="P3890" s="14">
        <f>F3890*$F$16</f>
        <v>0</v>
      </c>
      <c r="Q3890" s="14">
        <f>G3890*$G$16</f>
        <v>0</v>
      </c>
      <c r="R3890" s="14">
        <f>H3890*$H$16</f>
        <v>0</v>
      </c>
      <c r="S3890" s="14">
        <f>(N3890/100)*(I3890*$I$16)+(N3890/100)*(J3890*$J$16)</f>
        <v>341.19799999999998</v>
      </c>
      <c r="T3890" s="14">
        <f>(O3890/100)*(K3890*$K$16)</f>
        <v>0</v>
      </c>
      <c r="U3890" s="14">
        <f>(P3890/100)*(K3890*$K$16)+(P3890/100)*(L3890*$L$16)</f>
        <v>0</v>
      </c>
      <c r="V3890" s="14">
        <f>(Q3890/100)*(L3890*$L$16)</f>
        <v>0</v>
      </c>
      <c r="W3890" s="14">
        <f>(R3890/100)*(K3890*$K$16)+(R3890/100)*(L3890*$L$16)</f>
        <v>0</v>
      </c>
      <c r="X3890" s="14">
        <f t="shared" si="1216"/>
        <v>484.19799999999998</v>
      </c>
      <c r="Y3890" s="14">
        <f t="shared" si="1217"/>
        <v>0</v>
      </c>
      <c r="Z3890" s="14">
        <f t="shared" si="1218"/>
        <v>0</v>
      </c>
      <c r="AA3890" s="14">
        <f t="shared" si="1219"/>
        <v>0</v>
      </c>
      <c r="AB3890" s="14">
        <f t="shared" si="1221"/>
        <v>0</v>
      </c>
      <c r="AC3890" s="15">
        <f t="shared" si="1220"/>
        <v>484.2</v>
      </c>
      <c r="AD3890" s="48">
        <f>(ROUND(AC3890-AC3877,1)/AC3877)</f>
        <v>0.17381818181818182</v>
      </c>
      <c r="AE3890" s="113"/>
      <c r="AF3890" s="60"/>
    </row>
    <row r="3891" spans="1:32">
      <c r="A3891" s="99"/>
      <c r="B3891" s="93"/>
      <c r="C3891" s="21" t="s">
        <v>327</v>
      </c>
      <c r="D3891" s="12">
        <v>110</v>
      </c>
      <c r="E3891" s="12">
        <v>0</v>
      </c>
      <c r="F3891" s="12">
        <v>0</v>
      </c>
      <c r="G3891" s="12">
        <v>0</v>
      </c>
      <c r="H3891" s="12">
        <v>0</v>
      </c>
      <c r="I3891" s="13">
        <v>82</v>
      </c>
      <c r="J3891" s="13">
        <v>50</v>
      </c>
      <c r="K3891" s="13">
        <v>0</v>
      </c>
      <c r="L3891" s="13">
        <v>0</v>
      </c>
      <c r="M3891" s="13">
        <v>0</v>
      </c>
      <c r="N3891" s="14">
        <f>D3891*$D$17</f>
        <v>143</v>
      </c>
      <c r="O3891" s="14">
        <f>E3891*$E$17</f>
        <v>0</v>
      </c>
      <c r="P3891" s="14">
        <f>F3891*$F$17</f>
        <v>0</v>
      </c>
      <c r="Q3891" s="14">
        <f>G3891*$G$17</f>
        <v>0</v>
      </c>
      <c r="R3891" s="14">
        <f>H3891*$H$17</f>
        <v>0</v>
      </c>
      <c r="S3891" s="14">
        <f>(N3891/100)*(I3891*$I$17)+(N3891/100)*(J3891*$J$17)</f>
        <v>341.19799999999998</v>
      </c>
      <c r="T3891" s="14">
        <f>(O3891/100)*(K3891*$K$17)</f>
        <v>0</v>
      </c>
      <c r="U3891" s="14">
        <f>(P3891/100)*(K3891*$K$17)+(P3891/100)*(L3891*$L$17)</f>
        <v>0</v>
      </c>
      <c r="V3891" s="14">
        <f>(Q3891/100)*(L3891*$L$17)</f>
        <v>0</v>
      </c>
      <c r="W3891" s="14">
        <f>(R3891/100)*(K3891*$K$17)+(R3891/100)*(L3891*$L$17)</f>
        <v>0</v>
      </c>
      <c r="X3891" s="14">
        <f t="shared" si="1216"/>
        <v>484.19799999999998</v>
      </c>
      <c r="Y3891" s="14">
        <f t="shared" si="1217"/>
        <v>0</v>
      </c>
      <c r="Z3891" s="14">
        <f t="shared" si="1218"/>
        <v>0</v>
      </c>
      <c r="AA3891" s="14">
        <f t="shared" si="1219"/>
        <v>0</v>
      </c>
      <c r="AB3891" s="14">
        <f t="shared" si="1221"/>
        <v>0</v>
      </c>
      <c r="AC3891" s="15">
        <f t="shared" si="1220"/>
        <v>484.2</v>
      </c>
      <c r="AD3891" s="48">
        <f>(ROUND(AC3891-AC3877,1)/AC3877)</f>
        <v>0.17381818181818182</v>
      </c>
      <c r="AE3891" s="113"/>
      <c r="AF3891" s="60"/>
    </row>
    <row r="3892" spans="1:32">
      <c r="A3892" s="106" t="s">
        <v>0</v>
      </c>
      <c r="B3892" s="90" t="s">
        <v>588</v>
      </c>
      <c r="C3892" s="50" t="s">
        <v>243</v>
      </c>
      <c r="D3892" s="11">
        <v>0</v>
      </c>
      <c r="E3892" s="11">
        <v>140</v>
      </c>
      <c r="F3892" s="11">
        <v>0</v>
      </c>
      <c r="G3892" s="11">
        <v>0</v>
      </c>
      <c r="H3892" s="11">
        <v>0</v>
      </c>
      <c r="I3892" s="51">
        <v>0</v>
      </c>
      <c r="J3892" s="51">
        <v>0</v>
      </c>
      <c r="K3892" s="51">
        <v>70</v>
      </c>
      <c r="L3892" s="51">
        <v>0</v>
      </c>
      <c r="M3892" s="51">
        <v>0</v>
      </c>
      <c r="N3892" s="52">
        <f>D3892*$D$3</f>
        <v>0</v>
      </c>
      <c r="O3892" s="52">
        <f>E3892*$E$3</f>
        <v>210</v>
      </c>
      <c r="P3892" s="52">
        <f>F3892*$F$3</f>
        <v>0</v>
      </c>
      <c r="Q3892" s="52">
        <f>G3892*$G$3</f>
        <v>0</v>
      </c>
      <c r="R3892" s="52">
        <f>H3892*$H$3</f>
        <v>0</v>
      </c>
      <c r="S3892" s="52">
        <f>(N3892/100)*(I3892*$I$3)+(N3892/100)*(J3892*$J$3)</f>
        <v>0</v>
      </c>
      <c r="T3892" s="52">
        <f>(O3892/100)*(K3892*$K$3)</f>
        <v>220.5</v>
      </c>
      <c r="U3892" s="52">
        <f>(P3892/100)*(K3892*$K$3)+(P3892/100)*(L3892*$L$3)</f>
        <v>0</v>
      </c>
      <c r="V3892" s="52">
        <f>(Q3892/100)*(L3892*$L$3)</f>
        <v>0</v>
      </c>
      <c r="W3892" s="52">
        <f>(R3892/100)*(K3892*$K$3)+(R3892/100)*(L3892*$L$3)</f>
        <v>0</v>
      </c>
      <c r="X3892" s="52">
        <f t="shared" ref="X3892:X3906" si="1222">N3892+S3892</f>
        <v>0</v>
      </c>
      <c r="Y3892" s="52">
        <f t="shared" ref="Y3892:Y3906" si="1223">O3892+T3892</f>
        <v>430.5</v>
      </c>
      <c r="Z3892" s="52">
        <f t="shared" ref="Z3892:Z3906" si="1224">P3892+U3892</f>
        <v>0</v>
      </c>
      <c r="AA3892" s="52">
        <f t="shared" ref="AA3892:AA3906" si="1225">Q3892+V3892</f>
        <v>0</v>
      </c>
      <c r="AB3892" s="52">
        <f>R3892+W3892</f>
        <v>0</v>
      </c>
      <c r="AC3892" s="53">
        <f>ROUND(X3892+Y3892+Z3892+AA3892+AB3892,1)</f>
        <v>430.5</v>
      </c>
      <c r="AD3892" s="58"/>
      <c r="AE3892" s="113"/>
      <c r="AF3892" s="60"/>
    </row>
    <row r="3893" spans="1:32">
      <c r="A3893" s="99" t="s">
        <v>815</v>
      </c>
      <c r="B3893" s="91">
        <v>10</v>
      </c>
      <c r="C3893" s="21" t="s">
        <v>325</v>
      </c>
      <c r="D3893" s="12">
        <v>0</v>
      </c>
      <c r="E3893" s="12">
        <v>140</v>
      </c>
      <c r="F3893" s="12">
        <v>0</v>
      </c>
      <c r="G3893" s="12">
        <v>0</v>
      </c>
      <c r="H3893" s="12">
        <v>0</v>
      </c>
      <c r="I3893" s="13">
        <v>0</v>
      </c>
      <c r="J3893" s="13">
        <v>0</v>
      </c>
      <c r="K3893" s="13">
        <v>110</v>
      </c>
      <c r="L3893" s="13">
        <v>0</v>
      </c>
      <c r="M3893" s="13">
        <v>0</v>
      </c>
      <c r="N3893" s="14">
        <f>D3893*$D$4</f>
        <v>0</v>
      </c>
      <c r="O3893" s="14">
        <f>E3893*$E$4</f>
        <v>182</v>
      </c>
      <c r="P3893" s="14">
        <f>F3893*$F$4</f>
        <v>0</v>
      </c>
      <c r="Q3893" s="14">
        <f>G3893*$G$4</f>
        <v>0</v>
      </c>
      <c r="R3893" s="14">
        <f>H3893*$H$4</f>
        <v>0</v>
      </c>
      <c r="S3893" s="14">
        <f>(N3893/100)*(I3893*$I$4)+(N3893/100)*(J3893*$J$4)</f>
        <v>0</v>
      </c>
      <c r="T3893" s="14">
        <f>(O3893/100)*(K3893*$K$4)</f>
        <v>300.3</v>
      </c>
      <c r="U3893" s="14">
        <f>(P3893/100)*(K3893*$K$4)+(P3893/100)*(L3893*$L$4)</f>
        <v>0</v>
      </c>
      <c r="V3893" s="14">
        <f>(Q3893/100)*(L3893*$L$4)</f>
        <v>0</v>
      </c>
      <c r="W3893" s="14">
        <f>(R3893/100)*(K3893*$K$4)+(R3893/100)*(L3893*$L$4)</f>
        <v>0</v>
      </c>
      <c r="X3893" s="14">
        <f t="shared" si="1222"/>
        <v>0</v>
      </c>
      <c r="Y3893" s="14">
        <f t="shared" si="1223"/>
        <v>482.3</v>
      </c>
      <c r="Z3893" s="14">
        <f t="shared" si="1224"/>
        <v>0</v>
      </c>
      <c r="AA3893" s="14">
        <f t="shared" si="1225"/>
        <v>0</v>
      </c>
      <c r="AB3893" s="14">
        <f>R3893+W3893</f>
        <v>0</v>
      </c>
      <c r="AC3893" s="15">
        <f>ROUND(X3893+Y3893+Z3893+AA3893+AB3893,1)</f>
        <v>482.3</v>
      </c>
      <c r="AD3893" s="48">
        <f>(ROUND(AC3893-AC3892,1)/AC3892)</f>
        <v>0.12032520325203251</v>
      </c>
      <c r="AE3893" s="113" t="s">
        <v>814</v>
      </c>
      <c r="AF3893" s="60"/>
    </row>
    <row r="3894" spans="1:32">
      <c r="A3894" s="99" t="s">
        <v>816</v>
      </c>
      <c r="B3894" s="91">
        <v>10</v>
      </c>
      <c r="C3894" s="21" t="s">
        <v>850</v>
      </c>
      <c r="D3894" s="12">
        <v>0</v>
      </c>
      <c r="E3894" s="12">
        <v>140</v>
      </c>
      <c r="F3894" s="12">
        <v>0</v>
      </c>
      <c r="G3894" s="12">
        <v>0</v>
      </c>
      <c r="H3894" s="12">
        <v>0</v>
      </c>
      <c r="I3894" s="13">
        <v>0</v>
      </c>
      <c r="J3894" s="13">
        <v>0</v>
      </c>
      <c r="K3894" s="13">
        <v>70</v>
      </c>
      <c r="L3894" s="13">
        <v>0</v>
      </c>
      <c r="M3894" s="13">
        <v>0</v>
      </c>
      <c r="N3894" s="14">
        <f>D3894*$D$5</f>
        <v>0</v>
      </c>
      <c r="O3894" s="14">
        <f>E3894*$E$5</f>
        <v>196</v>
      </c>
      <c r="P3894" s="14">
        <f>F3894*$F$5</f>
        <v>0</v>
      </c>
      <c r="Q3894" s="14">
        <f>G3894*$G$5</f>
        <v>0</v>
      </c>
      <c r="R3894" s="14">
        <f>H3894*$H$5</f>
        <v>0</v>
      </c>
      <c r="S3894" s="14">
        <f>(N3894/100)*(I3894*$I$5)+(N3894/100)*(J3894*$J$5)</f>
        <v>0</v>
      </c>
      <c r="T3894" s="14">
        <f>(O3894/100)*(K3894*$K$5)</f>
        <v>205.79999999999998</v>
      </c>
      <c r="U3894" s="14">
        <f>(P3894/100)*(K3894*$K$5)+(P3894/100)*(L3894*$L$5)</f>
        <v>0</v>
      </c>
      <c r="V3894" s="14">
        <f>(Q3894/100)*(L3894*$L$5)</f>
        <v>0</v>
      </c>
      <c r="W3894" s="14">
        <f>(R3894/100)*(K3894*$K$5)+(R3894/100)*(L3894*$L$5)</f>
        <v>0</v>
      </c>
      <c r="X3894" s="14">
        <f t="shared" si="1222"/>
        <v>0</v>
      </c>
      <c r="Y3894" s="14">
        <f t="shared" si="1223"/>
        <v>401.79999999999995</v>
      </c>
      <c r="Z3894" s="14">
        <f t="shared" si="1224"/>
        <v>0</v>
      </c>
      <c r="AA3894" s="14">
        <f t="shared" si="1225"/>
        <v>0</v>
      </c>
      <c r="AB3894" s="14">
        <f>R3894+W3894</f>
        <v>0</v>
      </c>
      <c r="AC3894" s="15">
        <f t="shared" ref="AC3894:AC3906" si="1226">ROUND(X3894+Y3894+Z3894+AA3894+AB3894,1)</f>
        <v>401.8</v>
      </c>
      <c r="AD3894" s="48">
        <f>(ROUND(AC3894-AC3892,1)/AC3892)</f>
        <v>-6.6666666666666666E-2</v>
      </c>
      <c r="AE3894" s="113"/>
      <c r="AF3894" s="60"/>
    </row>
    <row r="3895" spans="1:32">
      <c r="A3895" s="99" t="s">
        <v>817</v>
      </c>
      <c r="B3895" s="91">
        <v>40</v>
      </c>
      <c r="C3895" s="21" t="s">
        <v>338</v>
      </c>
      <c r="D3895" s="12">
        <v>0</v>
      </c>
      <c r="E3895" s="12">
        <v>140</v>
      </c>
      <c r="F3895" s="12">
        <v>0</v>
      </c>
      <c r="G3895" s="12">
        <v>0</v>
      </c>
      <c r="H3895" s="12">
        <v>0</v>
      </c>
      <c r="I3895" s="13">
        <v>0</v>
      </c>
      <c r="J3895" s="13">
        <v>0</v>
      </c>
      <c r="K3895" s="13">
        <v>70</v>
      </c>
      <c r="L3895" s="13">
        <v>0</v>
      </c>
      <c r="M3895" s="13">
        <v>0</v>
      </c>
      <c r="N3895" s="14">
        <f>D3895*$D$6</f>
        <v>0</v>
      </c>
      <c r="O3895" s="14">
        <f>E3895*$E$6</f>
        <v>196</v>
      </c>
      <c r="P3895" s="14">
        <f>F3895*$F$6</f>
        <v>0</v>
      </c>
      <c r="Q3895" s="14">
        <f>G3895*$G$6</f>
        <v>0</v>
      </c>
      <c r="R3895" s="14">
        <f>H3895*$H$6</f>
        <v>0</v>
      </c>
      <c r="S3895" s="14">
        <f>(N3895/100)*(I3895*$I$6)+(N3895/100)*(J3895*$J$6)</f>
        <v>0</v>
      </c>
      <c r="T3895" s="14">
        <f>(O3895/100)*(K3895*$K$6)</f>
        <v>205.79999999999998</v>
      </c>
      <c r="U3895" s="14">
        <f>(P3895/100)*(K3895*$K$6)+(P3895/100)*(L3895*$L$6)</f>
        <v>0</v>
      </c>
      <c r="V3895" s="14">
        <f>(Q3895/100)*(L3895*$L$6)</f>
        <v>0</v>
      </c>
      <c r="W3895" s="14">
        <f>(R3895/100)*(K3895*$K$6)+(R3895/100)*(L3895*$L$6)</f>
        <v>0</v>
      </c>
      <c r="X3895" s="14">
        <f t="shared" si="1222"/>
        <v>0</v>
      </c>
      <c r="Y3895" s="14">
        <f t="shared" si="1223"/>
        <v>401.79999999999995</v>
      </c>
      <c r="Z3895" s="14">
        <f t="shared" si="1224"/>
        <v>0</v>
      </c>
      <c r="AA3895" s="14">
        <f t="shared" si="1225"/>
        <v>0</v>
      </c>
      <c r="AB3895" s="14">
        <f t="shared" ref="AB3895:AB3906" si="1227">R3895+W3895</f>
        <v>0</v>
      </c>
      <c r="AC3895" s="15">
        <f t="shared" si="1226"/>
        <v>401.8</v>
      </c>
      <c r="AD3895" s="48">
        <f>(ROUND(AC3895-AC3892,1)/AC3892)</f>
        <v>-6.6666666666666666E-2</v>
      </c>
      <c r="AE3895" s="113"/>
      <c r="AF3895" s="60"/>
    </row>
    <row r="3896" spans="1:32">
      <c r="A3896" s="99" t="s">
        <v>818</v>
      </c>
      <c r="B3896" s="91">
        <v>0</v>
      </c>
      <c r="C3896" s="21" t="s">
        <v>339</v>
      </c>
      <c r="D3896" s="12">
        <v>0</v>
      </c>
      <c r="E3896" s="12">
        <v>140</v>
      </c>
      <c r="F3896" s="12">
        <v>0</v>
      </c>
      <c r="G3896" s="12">
        <v>0</v>
      </c>
      <c r="H3896" s="12">
        <v>0</v>
      </c>
      <c r="I3896" s="13">
        <v>0</v>
      </c>
      <c r="J3896" s="13">
        <v>0</v>
      </c>
      <c r="K3896" s="13">
        <v>70</v>
      </c>
      <c r="L3896" s="13">
        <v>0</v>
      </c>
      <c r="M3896" s="13">
        <v>0</v>
      </c>
      <c r="N3896" s="14">
        <f>D3896*$D$7</f>
        <v>0</v>
      </c>
      <c r="O3896" s="14">
        <f>E3896*$E$7</f>
        <v>196</v>
      </c>
      <c r="P3896" s="14">
        <f>F3896*$F$7</f>
        <v>0</v>
      </c>
      <c r="Q3896" s="14">
        <f>G3896*$G$7</f>
        <v>0</v>
      </c>
      <c r="R3896" s="14">
        <f>H3896*$H$7</f>
        <v>0</v>
      </c>
      <c r="S3896" s="14">
        <f>(N3896/100)*(I3896*$I$7)+(N3896/100)*(J3896*$J$7)</f>
        <v>0</v>
      </c>
      <c r="T3896" s="14">
        <f>(O3896/100)*(K3896*$K$7)</f>
        <v>205.79999999999998</v>
      </c>
      <c r="U3896" s="14">
        <f>(P3896/100)*(K3896*$K$7)+(P3896/100)*(L3896*$L$7)</f>
        <v>0</v>
      </c>
      <c r="V3896" s="14">
        <f>(Q3896/100)*(L3896*$L$7)</f>
        <v>0</v>
      </c>
      <c r="W3896" s="14">
        <f>(R3896/100)*(K3896*$K$7)+(R3896/100)*(L3896*$L$7)</f>
        <v>0</v>
      </c>
      <c r="X3896" s="14">
        <f t="shared" si="1222"/>
        <v>0</v>
      </c>
      <c r="Y3896" s="14">
        <f t="shared" si="1223"/>
        <v>401.79999999999995</v>
      </c>
      <c r="Z3896" s="14">
        <f t="shared" si="1224"/>
        <v>0</v>
      </c>
      <c r="AA3896" s="14">
        <f t="shared" si="1225"/>
        <v>0</v>
      </c>
      <c r="AB3896" s="14">
        <f t="shared" si="1227"/>
        <v>0</v>
      </c>
      <c r="AC3896" s="15">
        <f t="shared" si="1226"/>
        <v>401.8</v>
      </c>
      <c r="AD3896" s="48">
        <f>(ROUND(AC3896-AC3892,1)/AC3892)</f>
        <v>-6.6666666666666666E-2</v>
      </c>
      <c r="AE3896" s="113"/>
      <c r="AF3896" s="60"/>
    </row>
    <row r="3897" spans="1:32">
      <c r="A3897" s="99" t="s">
        <v>667</v>
      </c>
      <c r="B3897" s="91"/>
      <c r="C3897" s="21" t="s">
        <v>340</v>
      </c>
      <c r="D3897" s="12">
        <v>0</v>
      </c>
      <c r="E3897" s="12">
        <v>140</v>
      </c>
      <c r="F3897" s="12">
        <v>0</v>
      </c>
      <c r="G3897" s="12">
        <v>0</v>
      </c>
      <c r="H3897" s="12">
        <v>0</v>
      </c>
      <c r="I3897" s="13">
        <v>0</v>
      </c>
      <c r="J3897" s="13">
        <v>0</v>
      </c>
      <c r="K3897" s="13">
        <v>70</v>
      </c>
      <c r="L3897" s="13">
        <v>0</v>
      </c>
      <c r="M3897" s="13">
        <v>0</v>
      </c>
      <c r="N3897" s="14">
        <f>D3897*$D$8</f>
        <v>0</v>
      </c>
      <c r="O3897" s="14">
        <f>E3897*$E$8</f>
        <v>196</v>
      </c>
      <c r="P3897" s="14">
        <f>F3897*$F$8</f>
        <v>0</v>
      </c>
      <c r="Q3897" s="14">
        <f>G3897*$G$8</f>
        <v>0</v>
      </c>
      <c r="R3897" s="14">
        <f>H3897*$H$8</f>
        <v>0</v>
      </c>
      <c r="S3897" s="14">
        <f>(N3897/100)*(I3897*$I$8)+(N3897/100)*(J3897*$J$8)</f>
        <v>0</v>
      </c>
      <c r="T3897" s="14">
        <f>(O3897/100)*(K3897*$K$8)</f>
        <v>205.79999999999998</v>
      </c>
      <c r="U3897" s="14">
        <f>(P3897/100)*(K3897*$K$8)+(P3897/100)*(L3897*$L$8)</f>
        <v>0</v>
      </c>
      <c r="V3897" s="14">
        <f>(Q3897/100)*(L3897*$L$8)</f>
        <v>0</v>
      </c>
      <c r="W3897" s="14">
        <f>(R3897/100)*(K3897*$K$8)+(R3897/100)*(L3897*$L$8)</f>
        <v>0</v>
      </c>
      <c r="X3897" s="14">
        <f t="shared" si="1222"/>
        <v>0</v>
      </c>
      <c r="Y3897" s="14">
        <f t="shared" si="1223"/>
        <v>401.79999999999995</v>
      </c>
      <c r="Z3897" s="14">
        <f t="shared" si="1224"/>
        <v>0</v>
      </c>
      <c r="AA3897" s="14">
        <f t="shared" si="1225"/>
        <v>0</v>
      </c>
      <c r="AB3897" s="14">
        <f t="shared" si="1227"/>
        <v>0</v>
      </c>
      <c r="AC3897" s="15">
        <f t="shared" si="1226"/>
        <v>401.8</v>
      </c>
      <c r="AD3897" s="48">
        <f>(ROUND(AC3897-AC3892,1)/AC3892)</f>
        <v>-6.6666666666666666E-2</v>
      </c>
      <c r="AE3897" s="113"/>
      <c r="AF3897" s="60"/>
    </row>
    <row r="3898" spans="1:32">
      <c r="A3898" s="99" t="s">
        <v>606</v>
      </c>
      <c r="B3898" s="91"/>
      <c r="C3898" s="21" t="s">
        <v>1</v>
      </c>
      <c r="D3898" s="12">
        <v>0</v>
      </c>
      <c r="E3898" s="12">
        <v>200</v>
      </c>
      <c r="F3898" s="12">
        <v>0</v>
      </c>
      <c r="G3898" s="12">
        <v>0</v>
      </c>
      <c r="H3898" s="12">
        <v>0</v>
      </c>
      <c r="I3898" s="13">
        <v>0</v>
      </c>
      <c r="J3898" s="13">
        <v>0</v>
      </c>
      <c r="K3898" s="13">
        <v>75</v>
      </c>
      <c r="L3898" s="13">
        <v>0</v>
      </c>
      <c r="M3898" s="13">
        <v>0</v>
      </c>
      <c r="N3898" s="14">
        <f>D3898*$D$9</f>
        <v>0</v>
      </c>
      <c r="O3898" s="14">
        <f>E3898*$E$9</f>
        <v>260</v>
      </c>
      <c r="P3898" s="14">
        <f>F3898*$F$9</f>
        <v>0</v>
      </c>
      <c r="Q3898" s="14">
        <f>G3898*$G$9</f>
        <v>0</v>
      </c>
      <c r="R3898" s="14">
        <f>H3898*$H$9</f>
        <v>0</v>
      </c>
      <c r="S3898" s="14">
        <f>(N3898/100)*(I3898*$I$9)+(N3898/100)*(J3898*$J$9)</f>
        <v>0</v>
      </c>
      <c r="T3898" s="14">
        <f>(O3898/100)*(K3898*$K$9)</f>
        <v>292.5</v>
      </c>
      <c r="U3898" s="14">
        <f>(P3898/100)*(K3898*$K$9)+(P3898/100)*(L3898*$L$9)</f>
        <v>0</v>
      </c>
      <c r="V3898" s="14">
        <f>(Q3898/100)*(L3898*$L$9)</f>
        <v>0</v>
      </c>
      <c r="W3898" s="14">
        <f>(R3898/100)*(K3898*$K$9)+(R3898/100)*(L3898*$L$9)</f>
        <v>0</v>
      </c>
      <c r="X3898" s="14">
        <f t="shared" si="1222"/>
        <v>0</v>
      </c>
      <c r="Y3898" s="14">
        <f t="shared" si="1223"/>
        <v>552.5</v>
      </c>
      <c r="Z3898" s="14">
        <f t="shared" si="1224"/>
        <v>0</v>
      </c>
      <c r="AA3898" s="14">
        <f t="shared" si="1225"/>
        <v>0</v>
      </c>
      <c r="AB3898" s="14">
        <f t="shared" si="1227"/>
        <v>0</v>
      </c>
      <c r="AC3898" s="15">
        <f t="shared" si="1226"/>
        <v>552.5</v>
      </c>
      <c r="AD3898" s="48">
        <f>(ROUND(AC3898-AC3892,1)/AC3892)</f>
        <v>0.28339140534262486</v>
      </c>
      <c r="AE3898" s="113"/>
      <c r="AF3898" s="60"/>
    </row>
    <row r="3899" spans="1:32">
      <c r="A3899" s="99" t="s">
        <v>845</v>
      </c>
      <c r="B3899" s="91"/>
      <c r="C3899" s="21" t="s">
        <v>2</v>
      </c>
      <c r="D3899" s="12">
        <v>0</v>
      </c>
      <c r="E3899" s="12">
        <v>0</v>
      </c>
      <c r="F3899" s="12">
        <v>200</v>
      </c>
      <c r="G3899" s="12">
        <v>0</v>
      </c>
      <c r="H3899" s="12">
        <v>0</v>
      </c>
      <c r="I3899" s="13">
        <v>0</v>
      </c>
      <c r="J3899" s="13">
        <v>0</v>
      </c>
      <c r="K3899" s="13">
        <v>37.5</v>
      </c>
      <c r="L3899" s="13">
        <v>37.5</v>
      </c>
      <c r="M3899" s="13">
        <v>0</v>
      </c>
      <c r="N3899" s="14">
        <f>D3899*$D$10</f>
        <v>0</v>
      </c>
      <c r="O3899" s="14">
        <f>E3899*$E$10</f>
        <v>0</v>
      </c>
      <c r="P3899" s="14">
        <f>F3899*$F$10</f>
        <v>260</v>
      </c>
      <c r="Q3899" s="14">
        <f>G3899*$G$10</f>
        <v>0</v>
      </c>
      <c r="R3899" s="14">
        <f>H3899*$H$10</f>
        <v>0</v>
      </c>
      <c r="S3899" s="14">
        <f>(N3899/100)*(I3899*$I$10)+(N3899/100)*(J3899*$J$10)</f>
        <v>0</v>
      </c>
      <c r="T3899" s="14">
        <f>(O3899/100)*(K3899*$J$10)</f>
        <v>0</v>
      </c>
      <c r="U3899" s="14">
        <f>(P3899/100)*(K3899*$K$10)+(P3899/100)*(L3899*$L$10)</f>
        <v>292.5</v>
      </c>
      <c r="V3899" s="14">
        <f>(Q3899/100)*(L3899*$L$10)</f>
        <v>0</v>
      </c>
      <c r="W3899" s="14">
        <f>(R3899/100)*(K3899*$K$10)+(R3899/100)*(L3899*$L$10)</f>
        <v>0</v>
      </c>
      <c r="X3899" s="14">
        <f t="shared" si="1222"/>
        <v>0</v>
      </c>
      <c r="Y3899" s="14">
        <f t="shared" si="1223"/>
        <v>0</v>
      </c>
      <c r="Z3899" s="14">
        <f t="shared" si="1224"/>
        <v>552.5</v>
      </c>
      <c r="AA3899" s="14">
        <f t="shared" si="1225"/>
        <v>0</v>
      </c>
      <c r="AB3899" s="14">
        <f t="shared" si="1227"/>
        <v>0</v>
      </c>
      <c r="AC3899" s="15">
        <f t="shared" si="1226"/>
        <v>552.5</v>
      </c>
      <c r="AD3899" s="48">
        <f>(ROUND(AC3899-AC3892,1)/AC3892)</f>
        <v>0.28339140534262486</v>
      </c>
      <c r="AE3899" s="113"/>
      <c r="AF3899" s="60"/>
    </row>
    <row r="3900" spans="1:32">
      <c r="A3900" s="99" t="s">
        <v>846</v>
      </c>
      <c r="B3900" s="91"/>
      <c r="C3900" s="21" t="s">
        <v>3</v>
      </c>
      <c r="D3900" s="12">
        <v>0</v>
      </c>
      <c r="E3900" s="12">
        <v>0</v>
      </c>
      <c r="F3900" s="12">
        <v>0</v>
      </c>
      <c r="G3900" s="12">
        <v>200</v>
      </c>
      <c r="H3900" s="12">
        <v>0</v>
      </c>
      <c r="I3900" s="13">
        <v>0</v>
      </c>
      <c r="J3900" s="13">
        <v>0</v>
      </c>
      <c r="K3900" s="13">
        <v>0</v>
      </c>
      <c r="L3900" s="13">
        <v>75</v>
      </c>
      <c r="M3900" s="13">
        <v>0</v>
      </c>
      <c r="N3900" s="14">
        <f>D3900*$D$11</f>
        <v>0</v>
      </c>
      <c r="O3900" s="14">
        <f>E3900*$E$11</f>
        <v>0</v>
      </c>
      <c r="P3900" s="14">
        <f>F3900*$F$11</f>
        <v>0</v>
      </c>
      <c r="Q3900" s="14">
        <f>G3900*$G$11</f>
        <v>260</v>
      </c>
      <c r="R3900" s="14">
        <f>H3900*$H$11</f>
        <v>0</v>
      </c>
      <c r="S3900" s="14">
        <f>(N3900/100)*(I3900*$I$11)+(N3900/100)*(J3900*$J$11)</f>
        <v>0</v>
      </c>
      <c r="T3900" s="14">
        <f>(O3900/100)*(K3900*$K$11)</f>
        <v>0</v>
      </c>
      <c r="U3900" s="14">
        <f>(P3900/100)*(K3900*$K$11)+(P3900/100)*(L3900*$L$11)</f>
        <v>0</v>
      </c>
      <c r="V3900" s="14">
        <f>(Q3900/100)*(L3900*$L$11)</f>
        <v>292.5</v>
      </c>
      <c r="W3900" s="14">
        <f>(R3900/100)*(K3900*$K$11)+(R3900/100)*(L3900*$L$11)</f>
        <v>0</v>
      </c>
      <c r="X3900" s="14">
        <f t="shared" si="1222"/>
        <v>0</v>
      </c>
      <c r="Y3900" s="14">
        <f t="shared" si="1223"/>
        <v>0</v>
      </c>
      <c r="Z3900" s="14">
        <f t="shared" si="1224"/>
        <v>0</v>
      </c>
      <c r="AA3900" s="14">
        <f t="shared" si="1225"/>
        <v>552.5</v>
      </c>
      <c r="AB3900" s="14">
        <f t="shared" si="1227"/>
        <v>0</v>
      </c>
      <c r="AC3900" s="15">
        <f t="shared" si="1226"/>
        <v>552.5</v>
      </c>
      <c r="AD3900" s="48">
        <f>(ROUND(AC3900-AC3892,1)/AC3892)</f>
        <v>0.28339140534262486</v>
      </c>
      <c r="AE3900" s="113"/>
      <c r="AF3900" s="60"/>
    </row>
    <row r="3901" spans="1:32">
      <c r="A3901" s="99" t="s">
        <v>847</v>
      </c>
      <c r="B3901" s="91"/>
      <c r="C3901" s="21" t="s">
        <v>4</v>
      </c>
      <c r="D3901" s="12">
        <v>0</v>
      </c>
      <c r="E3901" s="12">
        <v>0</v>
      </c>
      <c r="F3901" s="12">
        <v>0</v>
      </c>
      <c r="G3901" s="12">
        <v>0</v>
      </c>
      <c r="H3901" s="12">
        <v>200</v>
      </c>
      <c r="I3901" s="13">
        <v>0</v>
      </c>
      <c r="J3901" s="13">
        <v>0</v>
      </c>
      <c r="K3901" s="13">
        <v>37.5</v>
      </c>
      <c r="L3901" s="13">
        <v>37.5</v>
      </c>
      <c r="M3901" s="13">
        <v>0</v>
      </c>
      <c r="N3901" s="14">
        <f>D3901*$D$12</f>
        <v>0</v>
      </c>
      <c r="O3901" s="14">
        <f>E3901*$E$12</f>
        <v>0</v>
      </c>
      <c r="P3901" s="14">
        <f>F3901*$F$12</f>
        <v>0</v>
      </c>
      <c r="Q3901" s="14">
        <f>G3901*$G$12</f>
        <v>0</v>
      </c>
      <c r="R3901" s="14">
        <f>H3901*$H$12</f>
        <v>260</v>
      </c>
      <c r="S3901" s="14">
        <f>(N3901/100)*(I3901*$I$12)+(N3901/100)*(J3901*$J$12)</f>
        <v>0</v>
      </c>
      <c r="T3901" s="14">
        <f>(O3901/100)*(K3901*$K$12)</f>
        <v>0</v>
      </c>
      <c r="U3901" s="14">
        <f>(P3901/100)*(K3901*$K$12)+(P3901/100)*(L3901*$L$12)</f>
        <v>0</v>
      </c>
      <c r="V3901" s="14">
        <f>(Q3901/100)*(L3901*$L$12)</f>
        <v>0</v>
      </c>
      <c r="W3901" s="14">
        <f>(R3901/100)*(K3901*$K$12)+(R3901/100)*(L3901*$L$12)</f>
        <v>292.5</v>
      </c>
      <c r="X3901" s="14">
        <f t="shared" si="1222"/>
        <v>0</v>
      </c>
      <c r="Y3901" s="14">
        <f t="shared" si="1223"/>
        <v>0</v>
      </c>
      <c r="Z3901" s="14">
        <f t="shared" si="1224"/>
        <v>0</v>
      </c>
      <c r="AA3901" s="14">
        <f t="shared" si="1225"/>
        <v>0</v>
      </c>
      <c r="AB3901" s="14">
        <f t="shared" si="1227"/>
        <v>552.5</v>
      </c>
      <c r="AC3901" s="15">
        <f t="shared" si="1226"/>
        <v>552.5</v>
      </c>
      <c r="AD3901" s="48">
        <f>(ROUND(AC3901-AC3892,1)/AC3892)</f>
        <v>0.28339140534262486</v>
      </c>
      <c r="AE3901" s="113"/>
      <c r="AF3901" s="60"/>
    </row>
    <row r="3902" spans="1:32">
      <c r="A3902" s="99" t="s">
        <v>848</v>
      </c>
      <c r="B3902" s="91"/>
      <c r="C3902" s="21" t="s">
        <v>328</v>
      </c>
      <c r="D3902" s="12">
        <v>0</v>
      </c>
      <c r="E3902" s="12">
        <v>140</v>
      </c>
      <c r="F3902" s="12">
        <v>0</v>
      </c>
      <c r="G3902" s="12">
        <v>0</v>
      </c>
      <c r="H3902" s="12">
        <v>0</v>
      </c>
      <c r="I3902" s="13">
        <v>0</v>
      </c>
      <c r="J3902" s="13">
        <v>0</v>
      </c>
      <c r="K3902" s="13">
        <v>70</v>
      </c>
      <c r="L3902" s="13">
        <v>0</v>
      </c>
      <c r="M3902" s="13">
        <v>65</v>
      </c>
      <c r="N3902" s="14">
        <f>D3902*$D$13</f>
        <v>0</v>
      </c>
      <c r="O3902" s="14">
        <f>E3902*$E$13</f>
        <v>182</v>
      </c>
      <c r="P3902" s="14">
        <f>F3902*$F$13</f>
        <v>0</v>
      </c>
      <c r="Q3902" s="14">
        <f>G3902*$G$13</f>
        <v>0</v>
      </c>
      <c r="R3902" s="14">
        <f>H3902*$H$13</f>
        <v>0</v>
      </c>
      <c r="S3902" s="14">
        <f>(N3902/100)*(I3902*$I$14)+(N3902/100)*(J3902*$J$14)+(N3902/100)*(M3902*$M$14)</f>
        <v>0</v>
      </c>
      <c r="T3902" s="14">
        <f>(O3902/100)*(K3902*$K$13)+(O3902/100)*(M3902*$M$13)</f>
        <v>368.55</v>
      </c>
      <c r="U3902" s="14">
        <f>(P3902/100)*(K3902*$K$13)+(P3902/100)*(L3902*$L$13)+(P3902/100)*(M3902*$M$13)</f>
        <v>0</v>
      </c>
      <c r="V3902" s="14">
        <f>(Q3902/100)*(L3902*$L$13)+(Q3902/100)*(M3902*$M$13)</f>
        <v>0</v>
      </c>
      <c r="W3902" s="14">
        <f>(R3902/100)*(K3902*$K$13)+(R3902/100)*(L3902*$L$13)+(R3902/100)*(M3902*$M$13)</f>
        <v>0</v>
      </c>
      <c r="X3902" s="14">
        <f t="shared" si="1222"/>
        <v>0</v>
      </c>
      <c r="Y3902" s="14">
        <f t="shared" si="1223"/>
        <v>550.54999999999995</v>
      </c>
      <c r="Z3902" s="14">
        <f t="shared" si="1224"/>
        <v>0</v>
      </c>
      <c r="AA3902" s="14">
        <f t="shared" si="1225"/>
        <v>0</v>
      </c>
      <c r="AB3902" s="14">
        <f t="shared" si="1227"/>
        <v>0</v>
      </c>
      <c r="AC3902" s="15">
        <f t="shared" si="1226"/>
        <v>550.6</v>
      </c>
      <c r="AD3902" s="48">
        <f>(ROUND(AC3902-AC3892,1)/AC3892)</f>
        <v>0.27897793263646919</v>
      </c>
      <c r="AE3902" s="113"/>
      <c r="AF3902" s="60"/>
    </row>
    <row r="3903" spans="1:32">
      <c r="A3903" s="99" t="s">
        <v>849</v>
      </c>
      <c r="B3903" s="91"/>
      <c r="C3903" s="21" t="s">
        <v>329</v>
      </c>
      <c r="D3903" s="12">
        <v>180</v>
      </c>
      <c r="E3903" s="12">
        <v>0</v>
      </c>
      <c r="F3903" s="12">
        <v>0</v>
      </c>
      <c r="G3903" s="12">
        <v>0</v>
      </c>
      <c r="H3903" s="12">
        <v>0</v>
      </c>
      <c r="I3903" s="13">
        <v>0</v>
      </c>
      <c r="J3903" s="13">
        <v>0</v>
      </c>
      <c r="K3903" s="13">
        <v>90</v>
      </c>
      <c r="L3903" s="13">
        <v>0</v>
      </c>
      <c r="M3903" s="13">
        <v>0</v>
      </c>
      <c r="N3903" s="14">
        <f>D3903*$D$14</f>
        <v>234</v>
      </c>
      <c r="O3903" s="14">
        <f>E3903*$E$14</f>
        <v>0</v>
      </c>
      <c r="P3903" s="14">
        <f>F3903*$F$14</f>
        <v>0</v>
      </c>
      <c r="Q3903" s="14">
        <f>G3903*$G$14</f>
        <v>0</v>
      </c>
      <c r="R3903" s="14">
        <f>H3903*$H$14</f>
        <v>0</v>
      </c>
      <c r="S3903" s="14">
        <f>(N3903/100)*(I3903*$I$14)+(N3903/100)*(J3903*$J$14)+(N3903/100)*(K3903*$K$14)</f>
        <v>315.89999999999998</v>
      </c>
      <c r="T3903" s="14">
        <f>(O3903/100)*(K3903*$K$14)</f>
        <v>0</v>
      </c>
      <c r="U3903" s="14">
        <f>(P3903/100)*(K3903*$K$14)+(P3903/100)*(L3903*$L$14)</f>
        <v>0</v>
      </c>
      <c r="V3903" s="14">
        <f>(Q3903/100)*(L3903*$L$14)</f>
        <v>0</v>
      </c>
      <c r="W3903" s="14">
        <f>(R3903/100)*(K3903*$L$14)+(R3903/100)*(L3903*$M$14)</f>
        <v>0</v>
      </c>
      <c r="X3903" s="14">
        <f t="shared" si="1222"/>
        <v>549.9</v>
      </c>
      <c r="Y3903" s="14">
        <f t="shared" si="1223"/>
        <v>0</v>
      </c>
      <c r="Z3903" s="14">
        <f t="shared" si="1224"/>
        <v>0</v>
      </c>
      <c r="AA3903" s="14">
        <f t="shared" si="1225"/>
        <v>0</v>
      </c>
      <c r="AB3903" s="14">
        <f t="shared" si="1227"/>
        <v>0</v>
      </c>
      <c r="AC3903" s="15">
        <f t="shared" si="1226"/>
        <v>549.9</v>
      </c>
      <c r="AD3903" s="48">
        <f>(ROUND(AC3903-AC3892,1)/AC3892)</f>
        <v>0.27735191637630663</v>
      </c>
      <c r="AE3903" s="113"/>
      <c r="AF3903" s="60"/>
    </row>
    <row r="3904" spans="1:32">
      <c r="A3904" s="99"/>
      <c r="B3904" s="91"/>
      <c r="C3904" s="21" t="s">
        <v>330</v>
      </c>
      <c r="D3904" s="12">
        <v>180</v>
      </c>
      <c r="E3904" s="12">
        <v>0</v>
      </c>
      <c r="F3904" s="12">
        <v>0</v>
      </c>
      <c r="G3904" s="12">
        <v>0</v>
      </c>
      <c r="H3904" s="12">
        <v>0</v>
      </c>
      <c r="I3904" s="13">
        <v>0</v>
      </c>
      <c r="J3904" s="13">
        <v>0</v>
      </c>
      <c r="K3904" s="13">
        <v>0</v>
      </c>
      <c r="L3904" s="13">
        <v>90</v>
      </c>
      <c r="M3904" s="13">
        <v>0</v>
      </c>
      <c r="N3904" s="14">
        <f>D3904*$D$15</f>
        <v>234</v>
      </c>
      <c r="O3904" s="14">
        <f>E3904*$E$15</f>
        <v>0</v>
      </c>
      <c r="P3904" s="14">
        <f>F3904*$F$15</f>
        <v>0</v>
      </c>
      <c r="Q3904" s="14">
        <f>G3904*$G$15</f>
        <v>0</v>
      </c>
      <c r="R3904" s="14">
        <f>H3904*$H$15</f>
        <v>0</v>
      </c>
      <c r="S3904" s="14">
        <f>(N3904/100)*(I3904*$I$15)+(N3904/100)*(J3904*$J$15)+(N3904/100)*(L3904*$L$15)</f>
        <v>315.89999999999998</v>
      </c>
      <c r="T3904" s="14">
        <f>(O3904/100)*(K3904*$K$15)</f>
        <v>0</v>
      </c>
      <c r="U3904" s="14">
        <f>(P3904/100)*(K3904*$K$15)+(P3904/100)*(L3904*$L$15)</f>
        <v>0</v>
      </c>
      <c r="V3904" s="14">
        <f>(Q3904/100)*(L3904*$L$15)</f>
        <v>0</v>
      </c>
      <c r="W3904" s="14">
        <f>(R3904/100)*(K3904*$K$15)+(R3904/100)*(L3904*$L$15)</f>
        <v>0</v>
      </c>
      <c r="X3904" s="14">
        <f t="shared" si="1222"/>
        <v>549.9</v>
      </c>
      <c r="Y3904" s="14">
        <f t="shared" si="1223"/>
        <v>0</v>
      </c>
      <c r="Z3904" s="14">
        <f t="shared" si="1224"/>
        <v>0</v>
      </c>
      <c r="AA3904" s="14">
        <f t="shared" si="1225"/>
        <v>0</v>
      </c>
      <c r="AB3904" s="14">
        <f t="shared" si="1227"/>
        <v>0</v>
      </c>
      <c r="AC3904" s="15">
        <f t="shared" si="1226"/>
        <v>549.9</v>
      </c>
      <c r="AD3904" s="48">
        <f>(ROUND(AC3904-AC3892,1)/AC3892)</f>
        <v>0.27735191637630663</v>
      </c>
      <c r="AE3904" s="113"/>
      <c r="AF3904" s="60"/>
    </row>
    <row r="3905" spans="1:32">
      <c r="A3905" s="99"/>
      <c r="B3905" s="91"/>
      <c r="C3905" s="21" t="s">
        <v>326</v>
      </c>
      <c r="D3905" s="12">
        <v>0</v>
      </c>
      <c r="E3905" s="12">
        <v>140</v>
      </c>
      <c r="F3905" s="12">
        <v>0</v>
      </c>
      <c r="G3905" s="12">
        <v>0</v>
      </c>
      <c r="H3905" s="12">
        <v>0</v>
      </c>
      <c r="I3905" s="13">
        <v>0</v>
      </c>
      <c r="J3905" s="13">
        <v>0</v>
      </c>
      <c r="K3905" s="13">
        <v>110</v>
      </c>
      <c r="L3905" s="13">
        <v>0</v>
      </c>
      <c r="M3905" s="13">
        <v>0</v>
      </c>
      <c r="N3905" s="14">
        <f>D3905*$D$16</f>
        <v>0</v>
      </c>
      <c r="O3905" s="14">
        <f>E3905*$E$16</f>
        <v>182</v>
      </c>
      <c r="P3905" s="14">
        <f>F3905*$F$16</f>
        <v>0</v>
      </c>
      <c r="Q3905" s="14">
        <f>G3905*$G$16</f>
        <v>0</v>
      </c>
      <c r="R3905" s="14">
        <f>H3905*$H$16</f>
        <v>0</v>
      </c>
      <c r="S3905" s="14">
        <f>(N3905/100)*(I3905*$I$16)+(N3905/100)*(J3905*$J$16)</f>
        <v>0</v>
      </c>
      <c r="T3905" s="14">
        <f>(O3905/100)*(K3905*$K$16)</f>
        <v>300.3</v>
      </c>
      <c r="U3905" s="14">
        <f>(P3905/100)*(K3905*$K$16)+(P3905/100)*(L3905*$L$16)</f>
        <v>0</v>
      </c>
      <c r="V3905" s="14">
        <f>(Q3905/100)*(L3905*$L$16)</f>
        <v>0</v>
      </c>
      <c r="W3905" s="14">
        <f>(R3905/100)*(K3905*$K$16)+(R3905/100)*(L3905*$L$16)</f>
        <v>0</v>
      </c>
      <c r="X3905" s="14">
        <f t="shared" si="1222"/>
        <v>0</v>
      </c>
      <c r="Y3905" s="14">
        <f t="shared" si="1223"/>
        <v>482.3</v>
      </c>
      <c r="Z3905" s="14">
        <f t="shared" si="1224"/>
        <v>0</v>
      </c>
      <c r="AA3905" s="14">
        <f t="shared" si="1225"/>
        <v>0</v>
      </c>
      <c r="AB3905" s="14">
        <f t="shared" si="1227"/>
        <v>0</v>
      </c>
      <c r="AC3905" s="15">
        <f t="shared" si="1226"/>
        <v>482.3</v>
      </c>
      <c r="AD3905" s="48">
        <f>(ROUND(AC3905-AC3892,1)/AC3892)</f>
        <v>0.12032520325203251</v>
      </c>
      <c r="AE3905" s="113"/>
      <c r="AF3905" s="60"/>
    </row>
    <row r="3906" spans="1:32">
      <c r="A3906" s="99"/>
      <c r="B3906" s="91"/>
      <c r="C3906" s="21" t="s">
        <v>327</v>
      </c>
      <c r="D3906" s="12">
        <v>0</v>
      </c>
      <c r="E3906" s="12">
        <v>140</v>
      </c>
      <c r="F3906" s="12">
        <v>0</v>
      </c>
      <c r="G3906" s="12">
        <v>0</v>
      </c>
      <c r="H3906" s="12">
        <v>0</v>
      </c>
      <c r="I3906" s="13">
        <v>0</v>
      </c>
      <c r="J3906" s="13">
        <v>0</v>
      </c>
      <c r="K3906" s="13">
        <v>110</v>
      </c>
      <c r="L3906" s="13">
        <v>0</v>
      </c>
      <c r="M3906" s="13">
        <v>0</v>
      </c>
      <c r="N3906" s="14">
        <f>D3906*$D$17</f>
        <v>0</v>
      </c>
      <c r="O3906" s="14">
        <f>E3906*$E$17</f>
        <v>182</v>
      </c>
      <c r="P3906" s="14">
        <f>F3906*$F$17</f>
        <v>0</v>
      </c>
      <c r="Q3906" s="14">
        <f>G3906*$G$17</f>
        <v>0</v>
      </c>
      <c r="R3906" s="14">
        <f>H3906*$H$17</f>
        <v>0</v>
      </c>
      <c r="S3906" s="14">
        <f>(N3906/100)*(I3906*$I$17)+(N3906/100)*(J3906*$J$17)</f>
        <v>0</v>
      </c>
      <c r="T3906" s="14">
        <f>(O3906/100)*(K3906*$K$17)</f>
        <v>300.3</v>
      </c>
      <c r="U3906" s="14">
        <f>(P3906/100)*(K3906*$K$17)+(P3906/100)*(L3906*$L$17)</f>
        <v>0</v>
      </c>
      <c r="V3906" s="14">
        <f>(Q3906/100)*(L3906*$L$17)</f>
        <v>0</v>
      </c>
      <c r="W3906" s="14">
        <f>(R3906/100)*(K3906*$K$17)+(R3906/100)*(L3906*$L$17)</f>
        <v>0</v>
      </c>
      <c r="X3906" s="14">
        <f t="shared" si="1222"/>
        <v>0</v>
      </c>
      <c r="Y3906" s="14">
        <f t="shared" si="1223"/>
        <v>482.3</v>
      </c>
      <c r="Z3906" s="14">
        <f t="shared" si="1224"/>
        <v>0</v>
      </c>
      <c r="AA3906" s="14">
        <f t="shared" si="1225"/>
        <v>0</v>
      </c>
      <c r="AB3906" s="14">
        <f t="shared" si="1227"/>
        <v>0</v>
      </c>
      <c r="AC3906" s="15">
        <f t="shared" si="1226"/>
        <v>482.3</v>
      </c>
      <c r="AD3906" s="48">
        <f>(ROUND(AC3906-AC3892,1)/AC3892)</f>
        <v>0.12032520325203251</v>
      </c>
      <c r="AE3906" s="113"/>
      <c r="AF3906" s="60"/>
    </row>
    <row r="3907" spans="1:32">
      <c r="A3907" s="106" t="s">
        <v>0</v>
      </c>
      <c r="B3907" s="92" t="s">
        <v>581</v>
      </c>
      <c r="C3907" s="50" t="s">
        <v>242</v>
      </c>
      <c r="D3907" s="11">
        <v>50</v>
      </c>
      <c r="E3907" s="11">
        <v>50</v>
      </c>
      <c r="F3907" s="11">
        <v>50</v>
      </c>
      <c r="G3907" s="11">
        <v>50</v>
      </c>
      <c r="H3907" s="11">
        <v>50</v>
      </c>
      <c r="I3907" s="51">
        <v>10</v>
      </c>
      <c r="J3907" s="51">
        <v>10</v>
      </c>
      <c r="K3907" s="51">
        <v>10</v>
      </c>
      <c r="L3907" s="51">
        <v>10</v>
      </c>
      <c r="M3907" s="51">
        <v>0</v>
      </c>
      <c r="N3907" s="52">
        <f>D3907*$D$3</f>
        <v>75</v>
      </c>
      <c r="O3907" s="52">
        <f>E3907*$E$3</f>
        <v>75</v>
      </c>
      <c r="P3907" s="52">
        <f>F3907*$F$3</f>
        <v>75</v>
      </c>
      <c r="Q3907" s="52">
        <f>G3907*$G$3</f>
        <v>75</v>
      </c>
      <c r="R3907" s="52">
        <f>H3907*$H$3</f>
        <v>75</v>
      </c>
      <c r="S3907" s="52">
        <f>(N3907/100)*(I3907*$I$3)+(N3907/100)*(J3907*$J$3)</f>
        <v>22.5</v>
      </c>
      <c r="T3907" s="52">
        <f>(O3907/100)*(K3907*$K$3)</f>
        <v>11.25</v>
      </c>
      <c r="U3907" s="52">
        <f>(P3907/100)*(K3907*$K$3)+(P3907/100)*(L3907*$L$3)</f>
        <v>22.5</v>
      </c>
      <c r="V3907" s="52">
        <f>(Q3907/100)*(L3907*$L$3)</f>
        <v>11.25</v>
      </c>
      <c r="W3907" s="52">
        <f>(R3907/100)*(K3907*$K$3)+(R3907/100)*(L3907*$L$3)</f>
        <v>22.5</v>
      </c>
      <c r="X3907" s="52">
        <f t="shared" ref="X3907:X3921" si="1228">N3907+S3907</f>
        <v>97.5</v>
      </c>
      <c r="Y3907" s="52">
        <f t="shared" ref="Y3907:Y3921" si="1229">O3907+T3907</f>
        <v>86.25</v>
      </c>
      <c r="Z3907" s="52">
        <f t="shared" ref="Z3907:Z3921" si="1230">P3907+U3907</f>
        <v>97.5</v>
      </c>
      <c r="AA3907" s="52">
        <f t="shared" ref="AA3907:AA3921" si="1231">Q3907+V3907</f>
        <v>86.25</v>
      </c>
      <c r="AB3907" s="52">
        <f>R3907+W3907</f>
        <v>97.5</v>
      </c>
      <c r="AC3907" s="53">
        <f>ROUND(X3907+Y3907+Z3907+AA3907+AB3907,1)</f>
        <v>465</v>
      </c>
      <c r="AD3907" s="58"/>
      <c r="AE3907" s="113"/>
      <c r="AF3907" s="60"/>
    </row>
    <row r="3908" spans="1:32">
      <c r="A3908" s="99" t="s">
        <v>815</v>
      </c>
      <c r="B3908" s="93">
        <v>10</v>
      </c>
      <c r="C3908" s="21" t="s">
        <v>325</v>
      </c>
      <c r="D3908" s="12">
        <v>50</v>
      </c>
      <c r="E3908" s="12">
        <v>50</v>
      </c>
      <c r="F3908" s="12">
        <v>50</v>
      </c>
      <c r="G3908" s="12">
        <v>50</v>
      </c>
      <c r="H3908" s="12">
        <v>50</v>
      </c>
      <c r="I3908" s="13">
        <v>60</v>
      </c>
      <c r="J3908" s="13">
        <v>60</v>
      </c>
      <c r="K3908" s="13">
        <v>10</v>
      </c>
      <c r="L3908" s="13">
        <v>10</v>
      </c>
      <c r="M3908" s="13">
        <v>0</v>
      </c>
      <c r="N3908" s="14">
        <f>D3908*$D$4</f>
        <v>65</v>
      </c>
      <c r="O3908" s="14">
        <f>E3908*$E$4</f>
        <v>65</v>
      </c>
      <c r="P3908" s="14">
        <f>F3908*$F$4</f>
        <v>65</v>
      </c>
      <c r="Q3908" s="14">
        <f>G3908*$G$4</f>
        <v>65</v>
      </c>
      <c r="R3908" s="14">
        <f>H3908*$H$4</f>
        <v>65</v>
      </c>
      <c r="S3908" s="14">
        <f>(N3908/100)*(I3908*$I$4)+(N3908/100)*(J3908*$J$4)</f>
        <v>140.4</v>
      </c>
      <c r="T3908" s="14">
        <f>(O3908/100)*(K3908*$K$4)</f>
        <v>9.75</v>
      </c>
      <c r="U3908" s="14">
        <f>(P3908/100)*(K3908*$K$4)+(P3908/100)*(L3908*$L$4)</f>
        <v>19.5</v>
      </c>
      <c r="V3908" s="14">
        <f>(Q3908/100)*(L3908*$L$4)</f>
        <v>9.75</v>
      </c>
      <c r="W3908" s="14">
        <f>(R3908/100)*(K3908*$K$4)+(R3908/100)*(L3908*$L$4)</f>
        <v>19.5</v>
      </c>
      <c r="X3908" s="14">
        <f t="shared" si="1228"/>
        <v>205.4</v>
      </c>
      <c r="Y3908" s="14">
        <f t="shared" si="1229"/>
        <v>74.75</v>
      </c>
      <c r="Z3908" s="14">
        <f t="shared" si="1230"/>
        <v>84.5</v>
      </c>
      <c r="AA3908" s="14">
        <f t="shared" si="1231"/>
        <v>74.75</v>
      </c>
      <c r="AB3908" s="14">
        <f>R3908+W3908</f>
        <v>84.5</v>
      </c>
      <c r="AC3908" s="15">
        <f>ROUND(X3908+Y3908+Z3908+AA3908+AB3908,1)</f>
        <v>523.9</v>
      </c>
      <c r="AD3908" s="48">
        <f>(ROUND(AC3908-AC3907,1)/AC3907)</f>
        <v>0.12666666666666668</v>
      </c>
      <c r="AE3908" s="113" t="s">
        <v>814</v>
      </c>
      <c r="AF3908" s="60"/>
    </row>
    <row r="3909" spans="1:32">
      <c r="A3909" s="99" t="s">
        <v>816</v>
      </c>
      <c r="B3909" s="93">
        <v>10</v>
      </c>
      <c r="C3909" s="21" t="s">
        <v>850</v>
      </c>
      <c r="D3909" s="12">
        <v>50</v>
      </c>
      <c r="E3909" s="12">
        <v>50</v>
      </c>
      <c r="F3909" s="12">
        <v>50</v>
      </c>
      <c r="G3909" s="12">
        <v>50</v>
      </c>
      <c r="H3909" s="12">
        <v>50</v>
      </c>
      <c r="I3909" s="13">
        <v>10</v>
      </c>
      <c r="J3909" s="13">
        <v>10</v>
      </c>
      <c r="K3909" s="13">
        <v>10</v>
      </c>
      <c r="L3909" s="13">
        <v>10</v>
      </c>
      <c r="M3909" s="13">
        <v>0</v>
      </c>
      <c r="N3909" s="14">
        <f>D3909*$D$5</f>
        <v>70</v>
      </c>
      <c r="O3909" s="14">
        <f>E3909*$E$5</f>
        <v>70</v>
      </c>
      <c r="P3909" s="14">
        <f>F3909*$F$5</f>
        <v>70</v>
      </c>
      <c r="Q3909" s="14">
        <f>G3909*$G$5</f>
        <v>70</v>
      </c>
      <c r="R3909" s="14">
        <f>H3909*$H$5</f>
        <v>70</v>
      </c>
      <c r="S3909" s="14">
        <f>(N3909/100)*(I3909*$I$5)+(N3909/100)*(J3909*$J$5)</f>
        <v>21</v>
      </c>
      <c r="T3909" s="14">
        <f>(O3909/100)*(K3909*$K$5)</f>
        <v>10.5</v>
      </c>
      <c r="U3909" s="14">
        <f>(P3909/100)*(K3909*$K$5)+(P3909/100)*(L3909*$L$5)</f>
        <v>21</v>
      </c>
      <c r="V3909" s="14">
        <f>(Q3909/100)*(L3909*$L$5)</f>
        <v>10.5</v>
      </c>
      <c r="W3909" s="14">
        <f>(R3909/100)*(K3909*$K$5)+(R3909/100)*(L3909*$L$5)</f>
        <v>21</v>
      </c>
      <c r="X3909" s="14">
        <f t="shared" si="1228"/>
        <v>91</v>
      </c>
      <c r="Y3909" s="14">
        <f t="shared" si="1229"/>
        <v>80.5</v>
      </c>
      <c r="Z3909" s="14">
        <f t="shared" si="1230"/>
        <v>91</v>
      </c>
      <c r="AA3909" s="14">
        <f t="shared" si="1231"/>
        <v>80.5</v>
      </c>
      <c r="AB3909" s="14">
        <f>R3909+W3909</f>
        <v>91</v>
      </c>
      <c r="AC3909" s="15">
        <f t="shared" ref="AC3909:AC3921" si="1232">ROUND(X3909+Y3909+Z3909+AA3909+AB3909,1)</f>
        <v>434</v>
      </c>
      <c r="AD3909" s="48">
        <f>(ROUND(AC3909-AC3907,1)/AC3907)</f>
        <v>-6.6666666666666666E-2</v>
      </c>
      <c r="AE3909" s="113"/>
      <c r="AF3909" s="60"/>
    </row>
    <row r="3910" spans="1:32">
      <c r="A3910" s="99" t="s">
        <v>817</v>
      </c>
      <c r="B3910" s="93">
        <v>10</v>
      </c>
      <c r="C3910" s="21" t="s">
        <v>338</v>
      </c>
      <c r="D3910" s="12">
        <v>50</v>
      </c>
      <c r="E3910" s="12">
        <v>50</v>
      </c>
      <c r="F3910" s="12">
        <v>50</v>
      </c>
      <c r="G3910" s="12">
        <v>50</v>
      </c>
      <c r="H3910" s="12">
        <v>50</v>
      </c>
      <c r="I3910" s="13">
        <v>10</v>
      </c>
      <c r="J3910" s="13">
        <v>10</v>
      </c>
      <c r="K3910" s="13">
        <v>10</v>
      </c>
      <c r="L3910" s="13">
        <v>10</v>
      </c>
      <c r="M3910" s="13">
        <v>0</v>
      </c>
      <c r="N3910" s="14">
        <f>D3910*$D$6</f>
        <v>70</v>
      </c>
      <c r="O3910" s="14">
        <f>E3910*$E$6</f>
        <v>70</v>
      </c>
      <c r="P3910" s="14">
        <f>F3910*$F$6</f>
        <v>70</v>
      </c>
      <c r="Q3910" s="14">
        <f>G3910*$G$6</f>
        <v>70</v>
      </c>
      <c r="R3910" s="14">
        <f>H3910*$H$6</f>
        <v>70</v>
      </c>
      <c r="S3910" s="14">
        <f>(N3910/100)*(I3910*$I$6)+(N3910/100)*(J3910*$J$6)</f>
        <v>21</v>
      </c>
      <c r="T3910" s="14">
        <f>(O3910/100)*(K3910*$K$6)</f>
        <v>10.5</v>
      </c>
      <c r="U3910" s="14">
        <f>(P3910/100)*(K3910*$K$6)+(P3910/100)*(L3910*$L$6)</f>
        <v>21</v>
      </c>
      <c r="V3910" s="14">
        <f>(Q3910/100)*(L3910*$L$6)</f>
        <v>10.5</v>
      </c>
      <c r="W3910" s="14">
        <f>(R3910/100)*(K3910*$K$6)+(R3910/100)*(L3910*$L$6)</f>
        <v>21</v>
      </c>
      <c r="X3910" s="14">
        <f t="shared" si="1228"/>
        <v>91</v>
      </c>
      <c r="Y3910" s="14">
        <f t="shared" si="1229"/>
        <v>80.5</v>
      </c>
      <c r="Z3910" s="14">
        <f t="shared" si="1230"/>
        <v>91</v>
      </c>
      <c r="AA3910" s="14">
        <f t="shared" si="1231"/>
        <v>80.5</v>
      </c>
      <c r="AB3910" s="14">
        <f t="shared" ref="AB3910:AB3921" si="1233">R3910+W3910</f>
        <v>91</v>
      </c>
      <c r="AC3910" s="15">
        <f t="shared" si="1232"/>
        <v>434</v>
      </c>
      <c r="AD3910" s="48">
        <f>(ROUND(AC3910-AC3907,1)/AC3907)</f>
        <v>-6.6666666666666666E-2</v>
      </c>
      <c r="AE3910" s="113"/>
      <c r="AF3910" s="60"/>
    </row>
    <row r="3911" spans="1:32">
      <c r="A3911" s="99" t="s">
        <v>818</v>
      </c>
      <c r="B3911" s="93">
        <v>10</v>
      </c>
      <c r="C3911" s="21" t="s">
        <v>339</v>
      </c>
      <c r="D3911" s="12">
        <v>50</v>
      </c>
      <c r="E3911" s="12">
        <v>50</v>
      </c>
      <c r="F3911" s="12">
        <v>50</v>
      </c>
      <c r="G3911" s="12">
        <v>50</v>
      </c>
      <c r="H3911" s="12">
        <v>50</v>
      </c>
      <c r="I3911" s="13">
        <v>10</v>
      </c>
      <c r="J3911" s="13">
        <v>10</v>
      </c>
      <c r="K3911" s="13">
        <v>10</v>
      </c>
      <c r="L3911" s="13">
        <v>10</v>
      </c>
      <c r="M3911" s="13">
        <v>0</v>
      </c>
      <c r="N3911" s="14">
        <f>D3911*$D$7</f>
        <v>70</v>
      </c>
      <c r="O3911" s="14">
        <f>E3911*$E$7</f>
        <v>70</v>
      </c>
      <c r="P3911" s="14">
        <f>F3911*$F$7</f>
        <v>70</v>
      </c>
      <c r="Q3911" s="14">
        <f>G3911*$G$7</f>
        <v>70</v>
      </c>
      <c r="R3911" s="14">
        <f>H3911*$H$7</f>
        <v>70</v>
      </c>
      <c r="S3911" s="14">
        <f>(N3911/100)*(I3911*$I$7)+(N3911/100)*(J3911*$J$7)</f>
        <v>21</v>
      </c>
      <c r="T3911" s="14">
        <f>(O3911/100)*(K3911*$K$7)</f>
        <v>10.5</v>
      </c>
      <c r="U3911" s="14">
        <f>(P3911/100)*(K3911*$K$7)+(P3911/100)*(L3911*$L$7)</f>
        <v>21</v>
      </c>
      <c r="V3911" s="14">
        <f>(Q3911/100)*(L3911*$L$7)</f>
        <v>10.5</v>
      </c>
      <c r="W3911" s="14">
        <f>(R3911/100)*(K3911*$K$7)+(R3911/100)*(L3911*$L$7)</f>
        <v>21</v>
      </c>
      <c r="X3911" s="14">
        <f t="shared" si="1228"/>
        <v>91</v>
      </c>
      <c r="Y3911" s="14">
        <f t="shared" si="1229"/>
        <v>80.5</v>
      </c>
      <c r="Z3911" s="14">
        <f t="shared" si="1230"/>
        <v>91</v>
      </c>
      <c r="AA3911" s="14">
        <f t="shared" si="1231"/>
        <v>80.5</v>
      </c>
      <c r="AB3911" s="14">
        <f t="shared" si="1233"/>
        <v>91</v>
      </c>
      <c r="AC3911" s="15">
        <f t="shared" si="1232"/>
        <v>434</v>
      </c>
      <c r="AD3911" s="48">
        <f>(ROUND(AC3911-AC3907,1)/AC3907)</f>
        <v>-6.6666666666666666E-2</v>
      </c>
      <c r="AE3911" s="113"/>
      <c r="AF3911" s="60"/>
    </row>
    <row r="3912" spans="1:32">
      <c r="A3912" s="99" t="s">
        <v>667</v>
      </c>
      <c r="B3912" s="93"/>
      <c r="C3912" s="21" t="s">
        <v>340</v>
      </c>
      <c r="D3912" s="12">
        <v>50</v>
      </c>
      <c r="E3912" s="12">
        <v>50</v>
      </c>
      <c r="F3912" s="12">
        <v>50</v>
      </c>
      <c r="G3912" s="12">
        <v>50</v>
      </c>
      <c r="H3912" s="12">
        <v>50</v>
      </c>
      <c r="I3912" s="13">
        <v>10</v>
      </c>
      <c r="J3912" s="13">
        <v>10</v>
      </c>
      <c r="K3912" s="13">
        <v>10</v>
      </c>
      <c r="L3912" s="13">
        <v>10</v>
      </c>
      <c r="M3912" s="13">
        <v>0</v>
      </c>
      <c r="N3912" s="14">
        <f>D3912*$D$8</f>
        <v>70</v>
      </c>
      <c r="O3912" s="14">
        <f>E3912*$E$8</f>
        <v>70</v>
      </c>
      <c r="P3912" s="14">
        <f>F3912*$F$8</f>
        <v>70</v>
      </c>
      <c r="Q3912" s="14">
        <f>G3912*$G$8</f>
        <v>70</v>
      </c>
      <c r="R3912" s="14">
        <f>H3912*$H$8</f>
        <v>70</v>
      </c>
      <c r="S3912" s="14">
        <f>(N3912/100)*(I3912*$I$8)+(N3912/100)*(J3912*$J$8)</f>
        <v>21</v>
      </c>
      <c r="T3912" s="14">
        <f>(O3912/100)*(K3912*$K$8)</f>
        <v>10.5</v>
      </c>
      <c r="U3912" s="14">
        <f>(P3912/100)*(K3912*$K$8)+(P3912/100)*(L3912*$L$8)</f>
        <v>21</v>
      </c>
      <c r="V3912" s="14">
        <f>(Q3912/100)*(L3912*$L$8)</f>
        <v>10.5</v>
      </c>
      <c r="W3912" s="14">
        <f>(R3912/100)*(K3912*$K$8)+(R3912/100)*(L3912*$L$8)</f>
        <v>21</v>
      </c>
      <c r="X3912" s="14">
        <f t="shared" si="1228"/>
        <v>91</v>
      </c>
      <c r="Y3912" s="14">
        <f t="shared" si="1229"/>
        <v>80.5</v>
      </c>
      <c r="Z3912" s="14">
        <f t="shared" si="1230"/>
        <v>91</v>
      </c>
      <c r="AA3912" s="14">
        <f t="shared" si="1231"/>
        <v>80.5</v>
      </c>
      <c r="AB3912" s="14">
        <f t="shared" si="1233"/>
        <v>91</v>
      </c>
      <c r="AC3912" s="15">
        <f t="shared" si="1232"/>
        <v>434</v>
      </c>
      <c r="AD3912" s="48">
        <f>(ROUND(AC3912-AC3907,1)/AC3907)</f>
        <v>-6.6666666666666666E-2</v>
      </c>
      <c r="AE3912" s="113"/>
      <c r="AF3912" s="60"/>
    </row>
    <row r="3913" spans="1:32">
      <c r="A3913" s="99" t="s">
        <v>606</v>
      </c>
      <c r="B3913" s="93"/>
      <c r="C3913" s="21" t="s">
        <v>1</v>
      </c>
      <c r="D3913" s="12">
        <v>25</v>
      </c>
      <c r="E3913" s="12">
        <v>200</v>
      </c>
      <c r="F3913" s="12">
        <v>0</v>
      </c>
      <c r="G3913" s="12">
        <v>0</v>
      </c>
      <c r="H3913" s="12">
        <v>0</v>
      </c>
      <c r="I3913" s="13">
        <v>10</v>
      </c>
      <c r="J3913" s="13">
        <v>10</v>
      </c>
      <c r="K3913" s="13">
        <v>75</v>
      </c>
      <c r="L3913" s="13">
        <v>0</v>
      </c>
      <c r="M3913" s="13">
        <v>0</v>
      </c>
      <c r="N3913" s="14">
        <f>D3913*$D$9</f>
        <v>30</v>
      </c>
      <c r="O3913" s="14">
        <f>E3913*$E$9</f>
        <v>260</v>
      </c>
      <c r="P3913" s="14">
        <f>F3913*$F$9</f>
        <v>0</v>
      </c>
      <c r="Q3913" s="14">
        <f>G3913*$G$9</f>
        <v>0</v>
      </c>
      <c r="R3913" s="14">
        <f>H3913*$H$9</f>
        <v>0</v>
      </c>
      <c r="S3913" s="14">
        <f>(N3913/100)*(I3913*$I$9)+(N3913/100)*(J3913*$J$9)</f>
        <v>9</v>
      </c>
      <c r="T3913" s="14">
        <f>(O3913/100)*(K3913*$K$9)</f>
        <v>292.5</v>
      </c>
      <c r="U3913" s="14">
        <f>(P3913/100)*(K3913*$K$9)+(P3913/100)*(L3913*$L$9)</f>
        <v>0</v>
      </c>
      <c r="V3913" s="14">
        <f>(Q3913/100)*(L3913*$L$9)</f>
        <v>0</v>
      </c>
      <c r="W3913" s="14">
        <f>(R3913/100)*(K3913*$K$9)+(R3913/100)*(L3913*$L$9)</f>
        <v>0</v>
      </c>
      <c r="X3913" s="14">
        <f t="shared" si="1228"/>
        <v>39</v>
      </c>
      <c r="Y3913" s="14">
        <f t="shared" si="1229"/>
        <v>552.5</v>
      </c>
      <c r="Z3913" s="14">
        <f t="shared" si="1230"/>
        <v>0</v>
      </c>
      <c r="AA3913" s="14">
        <f t="shared" si="1231"/>
        <v>0</v>
      </c>
      <c r="AB3913" s="14">
        <f t="shared" si="1233"/>
        <v>0</v>
      </c>
      <c r="AC3913" s="15">
        <f t="shared" si="1232"/>
        <v>591.5</v>
      </c>
      <c r="AD3913" s="48">
        <f>(ROUND(AC3913-AC3907,1)/AC3907)</f>
        <v>0.27204301075268816</v>
      </c>
      <c r="AE3913" s="113"/>
      <c r="AF3913" s="60"/>
    </row>
    <row r="3914" spans="1:32">
      <c r="A3914" s="99" t="s">
        <v>845</v>
      </c>
      <c r="B3914" s="93"/>
      <c r="C3914" s="21" t="s">
        <v>2</v>
      </c>
      <c r="D3914" s="12">
        <v>25</v>
      </c>
      <c r="E3914" s="12">
        <v>0</v>
      </c>
      <c r="F3914" s="12">
        <v>200</v>
      </c>
      <c r="G3914" s="12">
        <v>0</v>
      </c>
      <c r="H3914" s="12">
        <v>0</v>
      </c>
      <c r="I3914" s="13">
        <v>10</v>
      </c>
      <c r="J3914" s="13">
        <v>10</v>
      </c>
      <c r="K3914" s="13">
        <v>37.5</v>
      </c>
      <c r="L3914" s="13">
        <v>37.5</v>
      </c>
      <c r="M3914" s="13">
        <v>0</v>
      </c>
      <c r="N3914" s="14">
        <f>D3914*$D$10</f>
        <v>30</v>
      </c>
      <c r="O3914" s="14">
        <f>E3914*$E$10</f>
        <v>0</v>
      </c>
      <c r="P3914" s="14">
        <f>F3914*$F$10</f>
        <v>260</v>
      </c>
      <c r="Q3914" s="14">
        <f>G3914*$G$10</f>
        <v>0</v>
      </c>
      <c r="R3914" s="14">
        <f>H3914*$H$10</f>
        <v>0</v>
      </c>
      <c r="S3914" s="14">
        <f>(N3914/100)*(I3914*$I$10)+(N3914/100)*(J3914*$J$10)</f>
        <v>9</v>
      </c>
      <c r="T3914" s="14">
        <f>(O3914/100)*(K3914*$J$10)</f>
        <v>0</v>
      </c>
      <c r="U3914" s="14">
        <f>(P3914/100)*(K3914*$K$10)+(P3914/100)*(L3914*$L$10)</f>
        <v>292.5</v>
      </c>
      <c r="V3914" s="14">
        <f>(Q3914/100)*(L3914*$L$10)</f>
        <v>0</v>
      </c>
      <c r="W3914" s="14">
        <f>(R3914/100)*(K3914*$K$10)+(R3914/100)*(L3914*$L$10)</f>
        <v>0</v>
      </c>
      <c r="X3914" s="14">
        <f t="shared" si="1228"/>
        <v>39</v>
      </c>
      <c r="Y3914" s="14">
        <f t="shared" si="1229"/>
        <v>0</v>
      </c>
      <c r="Z3914" s="14">
        <f t="shared" si="1230"/>
        <v>552.5</v>
      </c>
      <c r="AA3914" s="14">
        <f t="shared" si="1231"/>
        <v>0</v>
      </c>
      <c r="AB3914" s="14">
        <f t="shared" si="1233"/>
        <v>0</v>
      </c>
      <c r="AC3914" s="15">
        <f t="shared" si="1232"/>
        <v>591.5</v>
      </c>
      <c r="AD3914" s="48">
        <f>(ROUND(AC3914-AC3907,1)/AC3907)</f>
        <v>0.27204301075268816</v>
      </c>
      <c r="AE3914" s="113"/>
      <c r="AF3914" s="60"/>
    </row>
    <row r="3915" spans="1:32">
      <c r="A3915" s="99" t="s">
        <v>846</v>
      </c>
      <c r="B3915" s="93"/>
      <c r="C3915" s="21" t="s">
        <v>3</v>
      </c>
      <c r="D3915" s="12">
        <v>25</v>
      </c>
      <c r="E3915" s="12">
        <v>0</v>
      </c>
      <c r="F3915" s="12">
        <v>0</v>
      </c>
      <c r="G3915" s="12">
        <v>200</v>
      </c>
      <c r="H3915" s="12">
        <v>0</v>
      </c>
      <c r="I3915" s="13">
        <v>10</v>
      </c>
      <c r="J3915" s="13">
        <v>10</v>
      </c>
      <c r="K3915" s="13">
        <v>0</v>
      </c>
      <c r="L3915" s="13">
        <v>75</v>
      </c>
      <c r="M3915" s="13">
        <v>0</v>
      </c>
      <c r="N3915" s="14">
        <f>D3915*$D$11</f>
        <v>30</v>
      </c>
      <c r="O3915" s="14">
        <f>E3915*$E$11</f>
        <v>0</v>
      </c>
      <c r="P3915" s="14">
        <f>F3915*$F$11</f>
        <v>0</v>
      </c>
      <c r="Q3915" s="14">
        <f>G3915*$G$11</f>
        <v>260</v>
      </c>
      <c r="R3915" s="14">
        <f>H3915*$H$11</f>
        <v>0</v>
      </c>
      <c r="S3915" s="14">
        <f>(N3915/100)*(I3915*$I$11)+(N3915/100)*(J3915*$J$11)</f>
        <v>9</v>
      </c>
      <c r="T3915" s="14">
        <f>(O3915/100)*(K3915*$K$11)</f>
        <v>0</v>
      </c>
      <c r="U3915" s="14">
        <f>(P3915/100)*(K3915*$K$11)+(P3915/100)*(L3915*$L$11)</f>
        <v>0</v>
      </c>
      <c r="V3915" s="14">
        <f>(Q3915/100)*(L3915*$L$11)</f>
        <v>292.5</v>
      </c>
      <c r="W3915" s="14">
        <f>(R3915/100)*(K3915*$K$11)+(R3915/100)*(L3915*$L$11)</f>
        <v>0</v>
      </c>
      <c r="X3915" s="14">
        <f t="shared" si="1228"/>
        <v>39</v>
      </c>
      <c r="Y3915" s="14">
        <f t="shared" si="1229"/>
        <v>0</v>
      </c>
      <c r="Z3915" s="14">
        <f t="shared" si="1230"/>
        <v>0</v>
      </c>
      <c r="AA3915" s="14">
        <f t="shared" si="1231"/>
        <v>552.5</v>
      </c>
      <c r="AB3915" s="14">
        <f t="shared" si="1233"/>
        <v>0</v>
      </c>
      <c r="AC3915" s="15">
        <f t="shared" si="1232"/>
        <v>591.5</v>
      </c>
      <c r="AD3915" s="48">
        <f>(ROUND(AC3915-AC3907,1)/AC3907)</f>
        <v>0.27204301075268816</v>
      </c>
      <c r="AE3915" s="113"/>
      <c r="AF3915" s="60"/>
    </row>
    <row r="3916" spans="1:32">
      <c r="A3916" s="99" t="s">
        <v>847</v>
      </c>
      <c r="B3916" s="93"/>
      <c r="C3916" s="21" t="s">
        <v>4</v>
      </c>
      <c r="D3916" s="12">
        <v>25</v>
      </c>
      <c r="E3916" s="12">
        <v>0</v>
      </c>
      <c r="F3916" s="12">
        <v>0</v>
      </c>
      <c r="G3916" s="12">
        <v>0</v>
      </c>
      <c r="H3916" s="12">
        <v>200</v>
      </c>
      <c r="I3916" s="13">
        <v>10</v>
      </c>
      <c r="J3916" s="13">
        <v>10</v>
      </c>
      <c r="K3916" s="13">
        <v>37.5</v>
      </c>
      <c r="L3916" s="13">
        <v>37.5</v>
      </c>
      <c r="M3916" s="13">
        <v>0</v>
      </c>
      <c r="N3916" s="14">
        <f>D3916*$D$12</f>
        <v>30</v>
      </c>
      <c r="O3916" s="14">
        <f>E3916*$E$12</f>
        <v>0</v>
      </c>
      <c r="P3916" s="14">
        <f>F3916*$F$12</f>
        <v>0</v>
      </c>
      <c r="Q3916" s="14">
        <f>G3916*$G$12</f>
        <v>0</v>
      </c>
      <c r="R3916" s="14">
        <f>H3916*$H$12</f>
        <v>260</v>
      </c>
      <c r="S3916" s="14">
        <f>(N3916/100)*(I3916*$I$12)+(N3916/100)*(J3916*$J$12)</f>
        <v>9</v>
      </c>
      <c r="T3916" s="14">
        <f>(O3916/100)*(K3916*$K$12)</f>
        <v>0</v>
      </c>
      <c r="U3916" s="14">
        <f>(P3916/100)*(K3916*$K$12)+(P3916/100)*(L3916*$L$12)</f>
        <v>0</v>
      </c>
      <c r="V3916" s="14">
        <f>(Q3916/100)*(L3916*$L$12)</f>
        <v>0</v>
      </c>
      <c r="W3916" s="14">
        <f>(R3916/100)*(K3916*$K$12)+(R3916/100)*(L3916*$L$12)</f>
        <v>292.5</v>
      </c>
      <c r="X3916" s="14">
        <f t="shared" si="1228"/>
        <v>39</v>
      </c>
      <c r="Y3916" s="14">
        <f t="shared" si="1229"/>
        <v>0</v>
      </c>
      <c r="Z3916" s="14">
        <f t="shared" si="1230"/>
        <v>0</v>
      </c>
      <c r="AA3916" s="14">
        <f t="shared" si="1231"/>
        <v>0</v>
      </c>
      <c r="AB3916" s="14">
        <f t="shared" si="1233"/>
        <v>552.5</v>
      </c>
      <c r="AC3916" s="15">
        <f t="shared" si="1232"/>
        <v>591.5</v>
      </c>
      <c r="AD3916" s="48">
        <f>(ROUND(AC3916-AC3907,1)/AC3907)</f>
        <v>0.27204301075268816</v>
      </c>
      <c r="AE3916" s="113"/>
      <c r="AF3916" s="60"/>
    </row>
    <row r="3917" spans="1:32">
      <c r="A3917" s="99" t="s">
        <v>848</v>
      </c>
      <c r="B3917" s="93"/>
      <c r="C3917" s="21" t="s">
        <v>328</v>
      </c>
      <c r="D3917" s="12">
        <v>50</v>
      </c>
      <c r="E3917" s="12">
        <v>50</v>
      </c>
      <c r="F3917" s="12">
        <v>50</v>
      </c>
      <c r="G3917" s="12">
        <v>50</v>
      </c>
      <c r="H3917" s="12">
        <v>50</v>
      </c>
      <c r="I3917" s="13">
        <v>10</v>
      </c>
      <c r="J3917" s="13">
        <v>10</v>
      </c>
      <c r="K3917" s="13">
        <v>10</v>
      </c>
      <c r="L3917" s="13">
        <v>10</v>
      </c>
      <c r="M3917" s="13">
        <v>40</v>
      </c>
      <c r="N3917" s="14">
        <f>D3917*$D$13</f>
        <v>65</v>
      </c>
      <c r="O3917" s="14">
        <f>E3917*$E$13</f>
        <v>65</v>
      </c>
      <c r="P3917" s="14">
        <f>F3917*$F$13</f>
        <v>65</v>
      </c>
      <c r="Q3917" s="14">
        <f>G3917*$G$13</f>
        <v>65</v>
      </c>
      <c r="R3917" s="14">
        <f>H3917*$H$13</f>
        <v>65</v>
      </c>
      <c r="S3917" s="14">
        <f>(N3917/100)*(I3917*$I$14)+(N3917/100)*(J3917*$J$14)+(N3917/100)*(M3917*$M$14)</f>
        <v>58.5</v>
      </c>
      <c r="T3917" s="14">
        <f>(O3917/100)*(K3917*$K$13)+(O3917/100)*(M3917*$M$13)</f>
        <v>48.75</v>
      </c>
      <c r="U3917" s="14">
        <f>(P3917/100)*(K3917*$K$13)+(P3917/100)*(L3917*$L$13)+(P3917/100)*(M3917*$M$13)</f>
        <v>58.5</v>
      </c>
      <c r="V3917" s="14">
        <f>(Q3917/100)*(L3917*$L$13)+(Q3917/100)*(M3917*$M$13)</f>
        <v>48.75</v>
      </c>
      <c r="W3917" s="14">
        <f>(R3917/100)*(K3917*$K$13)+(R3917/100)*(L3917*$L$13)+(R3917/100)*(M3917*$M$13)</f>
        <v>58.5</v>
      </c>
      <c r="X3917" s="14">
        <f t="shared" si="1228"/>
        <v>123.5</v>
      </c>
      <c r="Y3917" s="14">
        <f t="shared" si="1229"/>
        <v>113.75</v>
      </c>
      <c r="Z3917" s="14">
        <f t="shared" si="1230"/>
        <v>123.5</v>
      </c>
      <c r="AA3917" s="14">
        <f t="shared" si="1231"/>
        <v>113.75</v>
      </c>
      <c r="AB3917" s="14">
        <f t="shared" si="1233"/>
        <v>123.5</v>
      </c>
      <c r="AC3917" s="15">
        <f t="shared" si="1232"/>
        <v>598</v>
      </c>
      <c r="AD3917" s="48">
        <f>(ROUND(AC3917-AC3907,1)/AC3907)</f>
        <v>0.28602150537634408</v>
      </c>
      <c r="AE3917" s="113"/>
      <c r="AF3917" s="60"/>
    </row>
    <row r="3918" spans="1:32">
      <c r="A3918" s="99" t="s">
        <v>849</v>
      </c>
      <c r="B3918" s="93"/>
      <c r="C3918" s="21" t="s">
        <v>329</v>
      </c>
      <c r="D3918" s="12">
        <v>200</v>
      </c>
      <c r="E3918" s="12">
        <v>0</v>
      </c>
      <c r="F3918" s="12">
        <v>0</v>
      </c>
      <c r="G3918" s="12">
        <v>0</v>
      </c>
      <c r="H3918" s="12">
        <v>0</v>
      </c>
      <c r="I3918" s="13">
        <v>10</v>
      </c>
      <c r="J3918" s="13">
        <v>10</v>
      </c>
      <c r="K3918" s="13">
        <v>67</v>
      </c>
      <c r="L3918" s="13">
        <v>0</v>
      </c>
      <c r="M3918" s="13">
        <v>0</v>
      </c>
      <c r="N3918" s="14">
        <f>D3918*$D$14</f>
        <v>260</v>
      </c>
      <c r="O3918" s="14">
        <f>E3918*$E$14</f>
        <v>0</v>
      </c>
      <c r="P3918" s="14">
        <f>F3918*$F$14</f>
        <v>0</v>
      </c>
      <c r="Q3918" s="14">
        <f>G3918*$G$14</f>
        <v>0</v>
      </c>
      <c r="R3918" s="14">
        <f>H3918*$H$14</f>
        <v>0</v>
      </c>
      <c r="S3918" s="14">
        <f>(N3918/100)*(I3918*$I$14)+(N3918/100)*(J3918*$J$14)+(N3918/100)*(K3918*$K$14)</f>
        <v>339.3</v>
      </c>
      <c r="T3918" s="14">
        <f>(O3918/100)*(K3918*$K$14)</f>
        <v>0</v>
      </c>
      <c r="U3918" s="14">
        <f>(P3918/100)*(K3918*$K$14)+(P3918/100)*(L3918*$L$14)</f>
        <v>0</v>
      </c>
      <c r="V3918" s="14">
        <f>(Q3918/100)*(L3918*$L$14)</f>
        <v>0</v>
      </c>
      <c r="W3918" s="14">
        <f>(R3918/100)*(K3918*$L$14)+(R3918/100)*(L3918*$M$14)</f>
        <v>0</v>
      </c>
      <c r="X3918" s="14">
        <f t="shared" si="1228"/>
        <v>599.29999999999995</v>
      </c>
      <c r="Y3918" s="14">
        <f t="shared" si="1229"/>
        <v>0</v>
      </c>
      <c r="Z3918" s="14">
        <f t="shared" si="1230"/>
        <v>0</v>
      </c>
      <c r="AA3918" s="14">
        <f t="shared" si="1231"/>
        <v>0</v>
      </c>
      <c r="AB3918" s="14">
        <f t="shared" si="1233"/>
        <v>0</v>
      </c>
      <c r="AC3918" s="15">
        <f t="shared" si="1232"/>
        <v>599.29999999999995</v>
      </c>
      <c r="AD3918" s="48">
        <f>(ROUND(AC3918-AC3907,1)/AC3907)</f>
        <v>0.28881720430107527</v>
      </c>
      <c r="AE3918" s="113"/>
      <c r="AF3918" s="60"/>
    </row>
    <row r="3919" spans="1:32">
      <c r="A3919" s="99"/>
      <c r="B3919" s="93"/>
      <c r="C3919" s="21" t="s">
        <v>330</v>
      </c>
      <c r="D3919" s="12">
        <v>200</v>
      </c>
      <c r="E3919" s="12">
        <v>0</v>
      </c>
      <c r="F3919" s="12">
        <v>0</v>
      </c>
      <c r="G3919" s="12">
        <v>0</v>
      </c>
      <c r="H3919" s="12">
        <v>0</v>
      </c>
      <c r="I3919" s="13">
        <v>10</v>
      </c>
      <c r="J3919" s="13">
        <v>10</v>
      </c>
      <c r="K3919" s="13">
        <v>0</v>
      </c>
      <c r="L3919" s="13">
        <v>67</v>
      </c>
      <c r="M3919" s="13">
        <v>0</v>
      </c>
      <c r="N3919" s="14">
        <f>D3919*$D$15</f>
        <v>260</v>
      </c>
      <c r="O3919" s="14">
        <f>E3919*$E$15</f>
        <v>0</v>
      </c>
      <c r="P3919" s="14">
        <f>F3919*$F$15</f>
        <v>0</v>
      </c>
      <c r="Q3919" s="14">
        <f>G3919*$G$15</f>
        <v>0</v>
      </c>
      <c r="R3919" s="14">
        <f>H3919*$H$15</f>
        <v>0</v>
      </c>
      <c r="S3919" s="14">
        <f>(N3919/100)*(I3919*$I$15)+(N3919/100)*(J3919*$J$15)+(N3919/100)*(L3919*$L$15)</f>
        <v>339.3</v>
      </c>
      <c r="T3919" s="14">
        <f>(O3919/100)*(K3919*$K$15)</f>
        <v>0</v>
      </c>
      <c r="U3919" s="14">
        <f>(P3919/100)*(K3919*$K$15)+(P3919/100)*(L3919*$L$15)</f>
        <v>0</v>
      </c>
      <c r="V3919" s="14">
        <f>(Q3919/100)*(L3919*$L$15)</f>
        <v>0</v>
      </c>
      <c r="W3919" s="14">
        <f>(R3919/100)*(K3919*$K$15)+(R3919/100)*(L3919*$L$15)</f>
        <v>0</v>
      </c>
      <c r="X3919" s="14">
        <f t="shared" si="1228"/>
        <v>599.29999999999995</v>
      </c>
      <c r="Y3919" s="14">
        <f t="shared" si="1229"/>
        <v>0</v>
      </c>
      <c r="Z3919" s="14">
        <f t="shared" si="1230"/>
        <v>0</v>
      </c>
      <c r="AA3919" s="14">
        <f t="shared" si="1231"/>
        <v>0</v>
      </c>
      <c r="AB3919" s="14">
        <f t="shared" si="1233"/>
        <v>0</v>
      </c>
      <c r="AC3919" s="15">
        <f t="shared" si="1232"/>
        <v>599.29999999999995</v>
      </c>
      <c r="AD3919" s="48">
        <f>(ROUND(AC3919-AC3907,1)/AC3907)</f>
        <v>0.28881720430107527</v>
      </c>
      <c r="AE3919" s="113"/>
      <c r="AF3919" s="60"/>
    </row>
    <row r="3920" spans="1:32">
      <c r="A3920" s="99"/>
      <c r="B3920" s="93"/>
      <c r="C3920" s="21" t="s">
        <v>326</v>
      </c>
      <c r="D3920" s="12">
        <v>50</v>
      </c>
      <c r="E3920" s="12">
        <v>50</v>
      </c>
      <c r="F3920" s="12">
        <v>50</v>
      </c>
      <c r="G3920" s="12">
        <v>50</v>
      </c>
      <c r="H3920" s="12">
        <v>50</v>
      </c>
      <c r="I3920" s="13">
        <v>10</v>
      </c>
      <c r="J3920" s="13">
        <v>70</v>
      </c>
      <c r="K3920" s="13">
        <v>10</v>
      </c>
      <c r="L3920" s="13">
        <v>10</v>
      </c>
      <c r="M3920" s="13">
        <v>0</v>
      </c>
      <c r="N3920" s="14">
        <f>D3920*$D$16</f>
        <v>65</v>
      </c>
      <c r="O3920" s="14">
        <f>E3920*$E$16</f>
        <v>65</v>
      </c>
      <c r="P3920" s="14">
        <f>F3920*$F$16</f>
        <v>65</v>
      </c>
      <c r="Q3920" s="14">
        <f>G3920*$G$16</f>
        <v>65</v>
      </c>
      <c r="R3920" s="14">
        <f>H3920*$H$16</f>
        <v>65</v>
      </c>
      <c r="S3920" s="14">
        <f>(N3920/100)*(I3920*$I$16)+(N3920/100)*(J3920*$J$16)</f>
        <v>111.15</v>
      </c>
      <c r="T3920" s="14">
        <f>(O3920/100)*(K3920*$K$16)</f>
        <v>9.75</v>
      </c>
      <c r="U3920" s="14">
        <f>(P3920/100)*(K3920*$K$16)+(P3920/100)*(L3920*$L$16)</f>
        <v>19.5</v>
      </c>
      <c r="V3920" s="14">
        <f>(Q3920/100)*(L3920*$L$16)</f>
        <v>9.75</v>
      </c>
      <c r="W3920" s="14">
        <f>(R3920/100)*(K3920*$K$16)+(R3920/100)*(L3920*$L$16)</f>
        <v>19.5</v>
      </c>
      <c r="X3920" s="14">
        <f t="shared" si="1228"/>
        <v>176.15</v>
      </c>
      <c r="Y3920" s="14">
        <f t="shared" si="1229"/>
        <v>74.75</v>
      </c>
      <c r="Z3920" s="14">
        <f t="shared" si="1230"/>
        <v>84.5</v>
      </c>
      <c r="AA3920" s="14">
        <f t="shared" si="1231"/>
        <v>74.75</v>
      </c>
      <c r="AB3920" s="14">
        <f t="shared" si="1233"/>
        <v>84.5</v>
      </c>
      <c r="AC3920" s="15">
        <f t="shared" si="1232"/>
        <v>494.7</v>
      </c>
      <c r="AD3920" s="48">
        <f>(ROUND(AC3920-AC3907,1)/AC3907)</f>
        <v>6.3870967741935486E-2</v>
      </c>
      <c r="AE3920" s="113"/>
      <c r="AF3920" s="60"/>
    </row>
    <row r="3921" spans="1:32">
      <c r="A3921" s="99"/>
      <c r="B3921" s="93"/>
      <c r="C3921" s="21" t="s">
        <v>327</v>
      </c>
      <c r="D3921" s="12">
        <v>50</v>
      </c>
      <c r="E3921" s="12">
        <v>50</v>
      </c>
      <c r="F3921" s="12">
        <v>50</v>
      </c>
      <c r="G3921" s="12">
        <v>50</v>
      </c>
      <c r="H3921" s="12">
        <v>50</v>
      </c>
      <c r="I3921" s="13">
        <v>70</v>
      </c>
      <c r="J3921" s="13">
        <v>10</v>
      </c>
      <c r="K3921" s="13">
        <v>10</v>
      </c>
      <c r="L3921" s="13">
        <v>10</v>
      </c>
      <c r="M3921" s="13">
        <v>0</v>
      </c>
      <c r="N3921" s="14">
        <f>D3921*$D$17</f>
        <v>65</v>
      </c>
      <c r="O3921" s="14">
        <f>E3921*$E$17</f>
        <v>65</v>
      </c>
      <c r="P3921" s="14">
        <f>F3921*$F$17</f>
        <v>65</v>
      </c>
      <c r="Q3921" s="14">
        <f>G3921*$G$17</f>
        <v>65</v>
      </c>
      <c r="R3921" s="14">
        <f>H3921*$H$17</f>
        <v>65</v>
      </c>
      <c r="S3921" s="14">
        <f>(N3921/100)*(I3921*$I$17)+(N3921/100)*(J3921*$J$17)</f>
        <v>111.15</v>
      </c>
      <c r="T3921" s="14">
        <f>(O3921/100)*(K3921*$K$17)</f>
        <v>9.75</v>
      </c>
      <c r="U3921" s="14">
        <f>(P3921/100)*(K3921*$K$17)+(P3921/100)*(L3921*$L$17)</f>
        <v>19.5</v>
      </c>
      <c r="V3921" s="14">
        <f>(Q3921/100)*(L3921*$L$17)</f>
        <v>9.75</v>
      </c>
      <c r="W3921" s="14">
        <f>(R3921/100)*(K3921*$K$17)+(R3921/100)*(L3921*$L$17)</f>
        <v>19.5</v>
      </c>
      <c r="X3921" s="14">
        <f t="shared" si="1228"/>
        <v>176.15</v>
      </c>
      <c r="Y3921" s="14">
        <f t="shared" si="1229"/>
        <v>74.75</v>
      </c>
      <c r="Z3921" s="14">
        <f t="shared" si="1230"/>
        <v>84.5</v>
      </c>
      <c r="AA3921" s="14">
        <f t="shared" si="1231"/>
        <v>74.75</v>
      </c>
      <c r="AB3921" s="14">
        <f t="shared" si="1233"/>
        <v>84.5</v>
      </c>
      <c r="AC3921" s="15">
        <f t="shared" si="1232"/>
        <v>494.7</v>
      </c>
      <c r="AD3921" s="48">
        <f>(ROUND(AC3921-AC3907,1)/AC3907)</f>
        <v>6.3870967741935486E-2</v>
      </c>
      <c r="AE3921" s="113"/>
      <c r="AF3921" s="60"/>
    </row>
    <row r="3922" spans="1:32">
      <c r="A3922" s="107"/>
      <c r="B3922" s="156" t="s">
        <v>174</v>
      </c>
      <c r="C3922" s="156"/>
      <c r="D3922" s="156"/>
      <c r="E3922" s="156"/>
      <c r="F3922" s="156"/>
      <c r="G3922" s="156"/>
      <c r="H3922" s="156"/>
      <c r="I3922" s="156"/>
      <c r="J3922" s="156"/>
      <c r="K3922" s="156"/>
      <c r="L3922" s="156"/>
      <c r="M3922" s="156"/>
      <c r="N3922" s="156"/>
      <c r="O3922" s="156"/>
      <c r="P3922" s="156"/>
      <c r="Q3922" s="156"/>
      <c r="R3922" s="156"/>
      <c r="S3922" s="156"/>
      <c r="T3922" s="156"/>
      <c r="U3922" s="156"/>
      <c r="V3922" s="156"/>
      <c r="W3922" s="156"/>
      <c r="X3922" s="156"/>
      <c r="Y3922" s="156"/>
      <c r="Z3922" s="156"/>
      <c r="AA3922" s="156"/>
      <c r="AB3922" s="156"/>
      <c r="AC3922" s="18">
        <v>500</v>
      </c>
      <c r="AD3922" s="18"/>
      <c r="AE3922" s="113"/>
      <c r="AF3922" s="60"/>
    </row>
    <row r="3923" spans="1:32">
      <c r="A3923" s="106" t="s">
        <v>0</v>
      </c>
      <c r="B3923" s="87" t="s">
        <v>174</v>
      </c>
      <c r="C3923" s="21" t="s">
        <v>244</v>
      </c>
      <c r="D3923" s="12">
        <v>114</v>
      </c>
      <c r="E3923" s="12">
        <v>0</v>
      </c>
      <c r="F3923" s="12">
        <v>0</v>
      </c>
      <c r="G3923" s="12">
        <v>0</v>
      </c>
      <c r="H3923" s="12">
        <v>0</v>
      </c>
      <c r="I3923" s="13">
        <v>40</v>
      </c>
      <c r="J3923" s="13">
        <v>40</v>
      </c>
      <c r="K3923" s="13">
        <v>0</v>
      </c>
      <c r="L3923" s="13">
        <v>0</v>
      </c>
      <c r="M3923" s="13">
        <v>0</v>
      </c>
      <c r="N3923" s="14">
        <f>D3923*$D$3</f>
        <v>171</v>
      </c>
      <c r="O3923" s="14">
        <f>E3923*$E$3</f>
        <v>0</v>
      </c>
      <c r="P3923" s="14">
        <f>F3923*$F$3</f>
        <v>0</v>
      </c>
      <c r="Q3923" s="14">
        <f>G3923*$G$3</f>
        <v>0</v>
      </c>
      <c r="R3923" s="14">
        <f>H3923*$H$3</f>
        <v>0</v>
      </c>
      <c r="S3923" s="14">
        <f>(N3923/100)*(I3923*$I$3)+(N3923/100)*(J3923*$J$3)</f>
        <v>205.2</v>
      </c>
      <c r="T3923" s="14">
        <f>(O3923/100)*(K3923*$K$3)</f>
        <v>0</v>
      </c>
      <c r="U3923" s="14">
        <f>(P3923/100)*(K3923*$K$3)+(P3923/100)*(L3923*$L$3)</f>
        <v>0</v>
      </c>
      <c r="V3923" s="14">
        <f>(Q3923/100)*(L3923*$L$3)</f>
        <v>0</v>
      </c>
      <c r="W3923" s="14">
        <f>(R3923/100)*(K3923*$K$3)+(R3923/100)*(L3923*$L$3)</f>
        <v>0</v>
      </c>
      <c r="X3923" s="14">
        <f t="shared" ref="X3923:X3982" si="1234">N3923+S3923</f>
        <v>376.2</v>
      </c>
      <c r="Y3923" s="14">
        <f t="shared" ref="Y3923:Y3982" si="1235">O3923+T3923</f>
        <v>0</v>
      </c>
      <c r="Z3923" s="14">
        <f t="shared" ref="Z3923:Z3982" si="1236">P3923+U3923</f>
        <v>0</v>
      </c>
      <c r="AA3923" s="14">
        <f t="shared" ref="AA3923:AA3982" si="1237">Q3923+V3923</f>
        <v>0</v>
      </c>
      <c r="AB3923" s="14">
        <f>R3923+W3923</f>
        <v>0</v>
      </c>
      <c r="AC3923" s="15">
        <f>ROUND(X3923+Y3923+Z3923+AA3923+AB3923,1)</f>
        <v>376.2</v>
      </c>
      <c r="AD3923" s="48">
        <v>0</v>
      </c>
      <c r="AE3923" s="113" t="s">
        <v>814</v>
      </c>
      <c r="AF3923" s="60"/>
    </row>
    <row r="3924" spans="1:32">
      <c r="A3924" s="99" t="s">
        <v>815</v>
      </c>
      <c r="B3924" s="87">
        <v>14</v>
      </c>
      <c r="C3924" s="21" t="s">
        <v>325</v>
      </c>
      <c r="D3924" s="12">
        <v>114</v>
      </c>
      <c r="E3924" s="12">
        <v>0</v>
      </c>
      <c r="F3924" s="12">
        <v>0</v>
      </c>
      <c r="G3924" s="12">
        <v>0</v>
      </c>
      <c r="H3924" s="12">
        <v>0</v>
      </c>
      <c r="I3924" s="13">
        <v>59</v>
      </c>
      <c r="J3924" s="13">
        <v>59</v>
      </c>
      <c r="K3924" s="13">
        <v>0</v>
      </c>
      <c r="L3924" s="13">
        <v>0</v>
      </c>
      <c r="M3924" s="13">
        <v>0</v>
      </c>
      <c r="N3924" s="14">
        <f>D3924*$D$4</f>
        <v>148.20000000000002</v>
      </c>
      <c r="O3924" s="14">
        <f>E3924*$E$4</f>
        <v>0</v>
      </c>
      <c r="P3924" s="14">
        <f>F3924*$F$4</f>
        <v>0</v>
      </c>
      <c r="Q3924" s="14">
        <f>G3924*$G$4</f>
        <v>0</v>
      </c>
      <c r="R3924" s="14">
        <f>H3924*$H$4</f>
        <v>0</v>
      </c>
      <c r="S3924" s="14">
        <f>(N3924/100)*(I3924*$I$4)+(N3924/100)*(J3924*$J$4)</f>
        <v>314.77680000000004</v>
      </c>
      <c r="T3924" s="14">
        <f>(O3924/100)*(K3924*$K$4)</f>
        <v>0</v>
      </c>
      <c r="U3924" s="14">
        <f>(P3924/100)*(K3924*$K$4)+(P3924/100)*(L3924*$L$4)</f>
        <v>0</v>
      </c>
      <c r="V3924" s="14">
        <f>(Q3924/100)*(L3924*$L$4)</f>
        <v>0</v>
      </c>
      <c r="W3924" s="14">
        <f>(R3924/100)*(K3924*$K$4)+(R3924/100)*(L3924*$L$4)</f>
        <v>0</v>
      </c>
      <c r="X3924" s="14">
        <f t="shared" si="1234"/>
        <v>462.97680000000003</v>
      </c>
      <c r="Y3924" s="14">
        <f t="shared" si="1235"/>
        <v>0</v>
      </c>
      <c r="Z3924" s="14">
        <f t="shared" si="1236"/>
        <v>0</v>
      </c>
      <c r="AA3924" s="14">
        <f t="shared" si="1237"/>
        <v>0</v>
      </c>
      <c r="AB3924" s="14">
        <f>R3924+W3924</f>
        <v>0</v>
      </c>
      <c r="AC3924" s="15">
        <f>ROUND(X3924+Y3924+Z3924+AA3924+AB3924,1)</f>
        <v>463</v>
      </c>
      <c r="AD3924" s="48">
        <f>(ROUND(AC3924-AC3923,1)/AC3923)</f>
        <v>0.23072833599149389</v>
      </c>
      <c r="AE3924" s="113"/>
      <c r="AF3924" s="60"/>
    </row>
    <row r="3925" spans="1:32">
      <c r="A3925" s="99" t="s">
        <v>816</v>
      </c>
      <c r="B3925" s="87">
        <v>14</v>
      </c>
      <c r="C3925" s="21" t="s">
        <v>850</v>
      </c>
      <c r="D3925" s="12">
        <v>114</v>
      </c>
      <c r="E3925" s="12">
        <v>0</v>
      </c>
      <c r="F3925" s="12">
        <v>0</v>
      </c>
      <c r="G3925" s="12">
        <v>0</v>
      </c>
      <c r="H3925" s="12">
        <v>0</v>
      </c>
      <c r="I3925" s="13">
        <v>40</v>
      </c>
      <c r="J3925" s="13">
        <v>40</v>
      </c>
      <c r="K3925" s="13">
        <v>0</v>
      </c>
      <c r="L3925" s="13">
        <v>0</v>
      </c>
      <c r="M3925" s="13">
        <v>0</v>
      </c>
      <c r="N3925" s="14">
        <f>D3925*$D$5</f>
        <v>159.6</v>
      </c>
      <c r="O3925" s="14">
        <f>E3925*$E$5</f>
        <v>0</v>
      </c>
      <c r="P3925" s="14">
        <f>F3925*$F$5</f>
        <v>0</v>
      </c>
      <c r="Q3925" s="14">
        <f>G3925*$G$5</f>
        <v>0</v>
      </c>
      <c r="R3925" s="14">
        <f>H3925*$H$5</f>
        <v>0</v>
      </c>
      <c r="S3925" s="14">
        <f>(N3925/100)*(I3925*$I$5)+(N3925/100)*(J3925*$J$5)</f>
        <v>191.51999999999998</v>
      </c>
      <c r="T3925" s="14">
        <f>(O3925/100)*(K3925*$K$5)</f>
        <v>0</v>
      </c>
      <c r="U3925" s="14">
        <f>(P3925/100)*(K3925*$K$5)+(P3925/100)*(L3925*$L$5)</f>
        <v>0</v>
      </c>
      <c r="V3925" s="14">
        <f>(Q3925/100)*(L3925*$L$5)</f>
        <v>0</v>
      </c>
      <c r="W3925" s="14">
        <f>(R3925/100)*(K3925*$K$5)+(R3925/100)*(L3925*$L$5)</f>
        <v>0</v>
      </c>
      <c r="X3925" s="14">
        <f t="shared" si="1234"/>
        <v>351.12</v>
      </c>
      <c r="Y3925" s="14">
        <f t="shared" si="1235"/>
        <v>0</v>
      </c>
      <c r="Z3925" s="14">
        <f t="shared" si="1236"/>
        <v>0</v>
      </c>
      <c r="AA3925" s="14">
        <f t="shared" si="1237"/>
        <v>0</v>
      </c>
      <c r="AB3925" s="14">
        <f>R3925+W3925</f>
        <v>0</v>
      </c>
      <c r="AC3925" s="15">
        <f t="shared" ref="AC3925:AC3937" si="1238">ROUND(X3925+Y3925+Z3925+AA3925+AB3925,1)</f>
        <v>351.1</v>
      </c>
      <c r="AD3925" s="48">
        <f>(ROUND(AC3925-AC3923,1)/AC3923)</f>
        <v>-6.6719829877724623E-2</v>
      </c>
      <c r="AE3925" s="113"/>
      <c r="AF3925" s="60"/>
    </row>
    <row r="3926" spans="1:32">
      <c r="A3926" s="99" t="s">
        <v>817</v>
      </c>
      <c r="B3926" s="87">
        <v>0</v>
      </c>
      <c r="C3926" s="21" t="s">
        <v>338</v>
      </c>
      <c r="D3926" s="12">
        <v>114</v>
      </c>
      <c r="E3926" s="12">
        <v>0</v>
      </c>
      <c r="F3926" s="12">
        <v>0</v>
      </c>
      <c r="G3926" s="12">
        <v>0</v>
      </c>
      <c r="H3926" s="12">
        <v>0</v>
      </c>
      <c r="I3926" s="13">
        <v>40</v>
      </c>
      <c r="J3926" s="13">
        <v>40</v>
      </c>
      <c r="K3926" s="13">
        <v>0</v>
      </c>
      <c r="L3926" s="13">
        <v>0</v>
      </c>
      <c r="M3926" s="13">
        <v>0</v>
      </c>
      <c r="N3926" s="14">
        <f>D3926*$D$6</f>
        <v>159.6</v>
      </c>
      <c r="O3926" s="14">
        <f>E3926*$E$6</f>
        <v>0</v>
      </c>
      <c r="P3926" s="14">
        <f>F3926*$F$6</f>
        <v>0</v>
      </c>
      <c r="Q3926" s="14">
        <f>G3926*$G$6</f>
        <v>0</v>
      </c>
      <c r="R3926" s="14">
        <f>H3926*$H$6</f>
        <v>0</v>
      </c>
      <c r="S3926" s="14">
        <f>(N3926/100)*(I3926*$I$6)+(N3926/100)*(J3926*$J$6)</f>
        <v>191.51999999999998</v>
      </c>
      <c r="T3926" s="14">
        <f>(O3926/100)*(K3926*$K$6)</f>
        <v>0</v>
      </c>
      <c r="U3926" s="14">
        <f>(P3926/100)*(K3926*$K$6)+(P3926/100)*(L3926*$L$6)</f>
        <v>0</v>
      </c>
      <c r="V3926" s="14">
        <f>(Q3926/100)*(L3926*$L$6)</f>
        <v>0</v>
      </c>
      <c r="W3926" s="14">
        <f>(R3926/100)*(K3926*$K$6)+(R3926/100)*(L3926*$L$6)</f>
        <v>0</v>
      </c>
      <c r="X3926" s="14">
        <f t="shared" si="1234"/>
        <v>351.12</v>
      </c>
      <c r="Y3926" s="14">
        <f t="shared" si="1235"/>
        <v>0</v>
      </c>
      <c r="Z3926" s="14">
        <f t="shared" si="1236"/>
        <v>0</v>
      </c>
      <c r="AA3926" s="14">
        <f t="shared" si="1237"/>
        <v>0</v>
      </c>
      <c r="AB3926" s="14">
        <f t="shared" ref="AB3926:AB3938" si="1239">R3926+W3926</f>
        <v>0</v>
      </c>
      <c r="AC3926" s="15">
        <f t="shared" si="1238"/>
        <v>351.1</v>
      </c>
      <c r="AD3926" s="48">
        <f>(ROUND(AC3926-AC3923,1)/AC3923)</f>
        <v>-6.6719829877724623E-2</v>
      </c>
      <c r="AE3926" s="113"/>
      <c r="AF3926" s="60"/>
    </row>
    <row r="3927" spans="1:32">
      <c r="A3927" s="99" t="s">
        <v>818</v>
      </c>
      <c r="B3927" s="87">
        <v>0</v>
      </c>
      <c r="C3927" s="21" t="s">
        <v>339</v>
      </c>
      <c r="D3927" s="12">
        <v>114</v>
      </c>
      <c r="E3927" s="12">
        <v>0</v>
      </c>
      <c r="F3927" s="12">
        <v>0</v>
      </c>
      <c r="G3927" s="12">
        <v>0</v>
      </c>
      <c r="H3927" s="12">
        <v>0</v>
      </c>
      <c r="I3927" s="13">
        <v>40</v>
      </c>
      <c r="J3927" s="13">
        <v>40</v>
      </c>
      <c r="K3927" s="13">
        <v>0</v>
      </c>
      <c r="L3927" s="13">
        <v>0</v>
      </c>
      <c r="M3927" s="13">
        <v>0</v>
      </c>
      <c r="N3927" s="14">
        <f>D3927*$D$7</f>
        <v>159.6</v>
      </c>
      <c r="O3927" s="14">
        <f>E3927*$E$7</f>
        <v>0</v>
      </c>
      <c r="P3927" s="14">
        <f>F3927*$F$7</f>
        <v>0</v>
      </c>
      <c r="Q3927" s="14">
        <f>G3927*$G$7</f>
        <v>0</v>
      </c>
      <c r="R3927" s="14">
        <f>H3927*$H$7</f>
        <v>0</v>
      </c>
      <c r="S3927" s="14">
        <f>(N3927/100)*(I3927*$I$7)+(N3927/100)*(J3927*$J$7)</f>
        <v>191.51999999999998</v>
      </c>
      <c r="T3927" s="14">
        <f>(O3927/100)*(K3927*$K$7)</f>
        <v>0</v>
      </c>
      <c r="U3927" s="14">
        <f>(P3927/100)*(K3927*$K$7)+(P3927/100)*(L3927*$L$7)</f>
        <v>0</v>
      </c>
      <c r="V3927" s="14">
        <f>(Q3927/100)*(L3927*$L$7)</f>
        <v>0</v>
      </c>
      <c r="W3927" s="14">
        <f>(R3927/100)*(K3927*$K$7)+(R3927/100)*(L3927*$L$7)</f>
        <v>0</v>
      </c>
      <c r="X3927" s="14">
        <f t="shared" si="1234"/>
        <v>351.12</v>
      </c>
      <c r="Y3927" s="14">
        <f t="shared" si="1235"/>
        <v>0</v>
      </c>
      <c r="Z3927" s="14">
        <f t="shared" si="1236"/>
        <v>0</v>
      </c>
      <c r="AA3927" s="14">
        <f t="shared" si="1237"/>
        <v>0</v>
      </c>
      <c r="AB3927" s="14">
        <f t="shared" si="1239"/>
        <v>0</v>
      </c>
      <c r="AC3927" s="15">
        <f t="shared" si="1238"/>
        <v>351.1</v>
      </c>
      <c r="AD3927" s="48">
        <f>(ROUND(AC3927-AC3923,1)/AC3923)</f>
        <v>-6.6719829877724623E-2</v>
      </c>
      <c r="AE3927" s="113"/>
      <c r="AF3927" s="60"/>
    </row>
    <row r="3928" spans="1:32">
      <c r="A3928" s="99" t="s">
        <v>667</v>
      </c>
      <c r="B3928" s="87"/>
      <c r="C3928" s="21" t="s">
        <v>340</v>
      </c>
      <c r="D3928" s="12">
        <v>114</v>
      </c>
      <c r="E3928" s="12">
        <v>0</v>
      </c>
      <c r="F3928" s="12">
        <v>0</v>
      </c>
      <c r="G3928" s="12">
        <v>0</v>
      </c>
      <c r="H3928" s="12">
        <v>0</v>
      </c>
      <c r="I3928" s="13">
        <v>40</v>
      </c>
      <c r="J3928" s="13">
        <v>40</v>
      </c>
      <c r="K3928" s="13">
        <v>0</v>
      </c>
      <c r="L3928" s="13">
        <v>0</v>
      </c>
      <c r="M3928" s="13">
        <v>0</v>
      </c>
      <c r="N3928" s="14">
        <f>D3928*$D$8</f>
        <v>159.6</v>
      </c>
      <c r="O3928" s="14">
        <f>E3928*$E$8</f>
        <v>0</v>
      </c>
      <c r="P3928" s="14">
        <f>F3928*$F$8</f>
        <v>0</v>
      </c>
      <c r="Q3928" s="14">
        <f>G3928*$G$8</f>
        <v>0</v>
      </c>
      <c r="R3928" s="14">
        <f>H3928*$H$8</f>
        <v>0</v>
      </c>
      <c r="S3928" s="14">
        <f>(N3928/100)*(I3928*$I$8)+(N3928/100)*(J3928*$J$8)</f>
        <v>191.51999999999998</v>
      </c>
      <c r="T3928" s="14">
        <f>(O3928/100)*(K3928*$K$8)</f>
        <v>0</v>
      </c>
      <c r="U3928" s="14">
        <f>(P3928/100)*(K3928*$K$8)+(P3928/100)*(L3928*$L$8)</f>
        <v>0</v>
      </c>
      <c r="V3928" s="14">
        <f>(Q3928/100)*(L3928*$L$8)</f>
        <v>0</v>
      </c>
      <c r="W3928" s="14">
        <f>(R3928/100)*(K3928*$K$8)+(R3928/100)*(L3928*$L$8)</f>
        <v>0</v>
      </c>
      <c r="X3928" s="14">
        <f t="shared" si="1234"/>
        <v>351.12</v>
      </c>
      <c r="Y3928" s="14">
        <f t="shared" si="1235"/>
        <v>0</v>
      </c>
      <c r="Z3928" s="14">
        <f t="shared" si="1236"/>
        <v>0</v>
      </c>
      <c r="AA3928" s="14">
        <f t="shared" si="1237"/>
        <v>0</v>
      </c>
      <c r="AB3928" s="14">
        <f t="shared" si="1239"/>
        <v>0</v>
      </c>
      <c r="AC3928" s="15">
        <f t="shared" si="1238"/>
        <v>351.1</v>
      </c>
      <c r="AD3928" s="48">
        <f>(ROUND(AC3928-AC3923,1)/AC3923)</f>
        <v>-6.6719829877724623E-2</v>
      </c>
      <c r="AE3928" s="113"/>
      <c r="AF3928" s="60"/>
    </row>
    <row r="3929" spans="1:32">
      <c r="A3929" s="99" t="s">
        <v>606</v>
      </c>
      <c r="B3929" s="87"/>
      <c r="C3929" s="21" t="s">
        <v>1</v>
      </c>
      <c r="D3929" s="12">
        <v>57</v>
      </c>
      <c r="E3929" s="12">
        <v>114</v>
      </c>
      <c r="F3929" s="12">
        <v>0</v>
      </c>
      <c r="G3929" s="12">
        <v>0</v>
      </c>
      <c r="H3929" s="12">
        <v>0</v>
      </c>
      <c r="I3929" s="13">
        <v>40</v>
      </c>
      <c r="J3929" s="13">
        <v>40</v>
      </c>
      <c r="K3929" s="13">
        <v>85</v>
      </c>
      <c r="L3929" s="13">
        <v>0</v>
      </c>
      <c r="M3929" s="13">
        <v>0</v>
      </c>
      <c r="N3929" s="14">
        <f>D3929*$D$9</f>
        <v>68.399999999999991</v>
      </c>
      <c r="O3929" s="14">
        <f>E3929*$E$9</f>
        <v>148.20000000000002</v>
      </c>
      <c r="P3929" s="14">
        <f>F3929*$F$9</f>
        <v>0</v>
      </c>
      <c r="Q3929" s="14">
        <f>G3929*$G$9</f>
        <v>0</v>
      </c>
      <c r="R3929" s="14">
        <f>H3929*$H$9</f>
        <v>0</v>
      </c>
      <c r="S3929" s="14">
        <f>(N3929/100)*(I3929*$I$9)+(N3929/100)*(J3929*$J$9)</f>
        <v>82.08</v>
      </c>
      <c r="T3929" s="14">
        <f>(O3929/100)*(K3929*$K$9)</f>
        <v>188.95500000000001</v>
      </c>
      <c r="U3929" s="14">
        <f>(P3929/100)*(K3929*$K$9)+(P3929/100)*(L3929*$L$9)</f>
        <v>0</v>
      </c>
      <c r="V3929" s="14">
        <f>(Q3929/100)*(L3929*$L$9)</f>
        <v>0</v>
      </c>
      <c r="W3929" s="14">
        <f>(R3929/100)*(K3929*$K$9)+(R3929/100)*(L3929*$L$9)</f>
        <v>0</v>
      </c>
      <c r="X3929" s="14">
        <f t="shared" si="1234"/>
        <v>150.47999999999999</v>
      </c>
      <c r="Y3929" s="14">
        <f t="shared" si="1235"/>
        <v>337.15500000000003</v>
      </c>
      <c r="Z3929" s="14">
        <f t="shared" si="1236"/>
        <v>0</v>
      </c>
      <c r="AA3929" s="14">
        <f t="shared" si="1237"/>
        <v>0</v>
      </c>
      <c r="AB3929" s="14">
        <f t="shared" si="1239"/>
        <v>0</v>
      </c>
      <c r="AC3929" s="15">
        <f t="shared" si="1238"/>
        <v>487.6</v>
      </c>
      <c r="AD3929" s="48">
        <f>(ROUND(AC3929-AC3923,1)/AC3923)</f>
        <v>0.29611908559276984</v>
      </c>
      <c r="AE3929" s="113"/>
      <c r="AF3929" s="60"/>
    </row>
    <row r="3930" spans="1:32">
      <c r="A3930" s="99" t="s">
        <v>845</v>
      </c>
      <c r="B3930" s="87"/>
      <c r="C3930" s="21" t="s">
        <v>2</v>
      </c>
      <c r="D3930" s="12">
        <v>57</v>
      </c>
      <c r="E3930" s="12">
        <v>0</v>
      </c>
      <c r="F3930" s="12">
        <v>114</v>
      </c>
      <c r="G3930" s="12">
        <v>0</v>
      </c>
      <c r="H3930" s="12">
        <v>0</v>
      </c>
      <c r="I3930" s="13">
        <v>40</v>
      </c>
      <c r="J3930" s="13">
        <v>40</v>
      </c>
      <c r="K3930" s="13">
        <v>42.5</v>
      </c>
      <c r="L3930" s="13">
        <v>42.5</v>
      </c>
      <c r="M3930" s="13">
        <v>0</v>
      </c>
      <c r="N3930" s="14">
        <f>D3930*$D$10</f>
        <v>68.399999999999991</v>
      </c>
      <c r="O3930" s="14">
        <f>E3930*$E$10</f>
        <v>0</v>
      </c>
      <c r="P3930" s="14">
        <f>F3930*$F$10</f>
        <v>148.20000000000002</v>
      </c>
      <c r="Q3930" s="14">
        <f>G3930*$G$10</f>
        <v>0</v>
      </c>
      <c r="R3930" s="14">
        <f>H3930*$H$10</f>
        <v>0</v>
      </c>
      <c r="S3930" s="14">
        <f>(N3930/100)*(I3930*$I$10)+(N3930/100)*(J3930*$J$10)</f>
        <v>82.08</v>
      </c>
      <c r="T3930" s="14">
        <f>(O3930/100)*(K3930*$J$10)</f>
        <v>0</v>
      </c>
      <c r="U3930" s="14">
        <f>(P3930/100)*(K3930*$K$10)+(P3930/100)*(L3930*$L$10)</f>
        <v>188.95500000000001</v>
      </c>
      <c r="V3930" s="14">
        <f>(Q3930/100)*(L3930*$L$10)</f>
        <v>0</v>
      </c>
      <c r="W3930" s="14">
        <f>(R3930/100)*(K3930*$K$10)+(R3930/100)*(L3930*$L$10)</f>
        <v>0</v>
      </c>
      <c r="X3930" s="14">
        <f t="shared" si="1234"/>
        <v>150.47999999999999</v>
      </c>
      <c r="Y3930" s="14">
        <f t="shared" si="1235"/>
        <v>0</v>
      </c>
      <c r="Z3930" s="14">
        <f t="shared" si="1236"/>
        <v>337.15500000000003</v>
      </c>
      <c r="AA3930" s="14">
        <f t="shared" si="1237"/>
        <v>0</v>
      </c>
      <c r="AB3930" s="14">
        <f t="shared" si="1239"/>
        <v>0</v>
      </c>
      <c r="AC3930" s="15">
        <f t="shared" si="1238"/>
        <v>487.6</v>
      </c>
      <c r="AD3930" s="48">
        <f>(ROUND(AC3930-AC3923,1)/AC3923)</f>
        <v>0.29611908559276984</v>
      </c>
      <c r="AE3930" s="113"/>
      <c r="AF3930" s="60"/>
    </row>
    <row r="3931" spans="1:32">
      <c r="A3931" s="99" t="s">
        <v>846</v>
      </c>
      <c r="B3931" s="87"/>
      <c r="C3931" s="21" t="s">
        <v>3</v>
      </c>
      <c r="D3931" s="12">
        <v>57</v>
      </c>
      <c r="E3931" s="12">
        <v>0</v>
      </c>
      <c r="F3931" s="12">
        <v>0</v>
      </c>
      <c r="G3931" s="12">
        <v>114</v>
      </c>
      <c r="H3931" s="12">
        <v>0</v>
      </c>
      <c r="I3931" s="13">
        <v>40</v>
      </c>
      <c r="J3931" s="13">
        <v>40</v>
      </c>
      <c r="K3931" s="13">
        <v>0</v>
      </c>
      <c r="L3931" s="13">
        <v>85</v>
      </c>
      <c r="M3931" s="13">
        <v>0</v>
      </c>
      <c r="N3931" s="14">
        <f>D3931*$D$11</f>
        <v>68.399999999999991</v>
      </c>
      <c r="O3931" s="14">
        <f>E3931*$E$11</f>
        <v>0</v>
      </c>
      <c r="P3931" s="14">
        <f>F3931*$F$11</f>
        <v>0</v>
      </c>
      <c r="Q3931" s="14">
        <f>G3931*$G$11</f>
        <v>148.20000000000002</v>
      </c>
      <c r="R3931" s="14">
        <f>H3931*$H$11</f>
        <v>0</v>
      </c>
      <c r="S3931" s="14">
        <f>(N3931/100)*(I3931*$I$11)+(N3931/100)*(J3931*$J$11)</f>
        <v>82.08</v>
      </c>
      <c r="T3931" s="14">
        <f>(O3931/100)*(K3931*$K$11)</f>
        <v>0</v>
      </c>
      <c r="U3931" s="14">
        <f>(P3931/100)*(K3931*$K$11)+(P3931/100)*(L3931*$L$11)</f>
        <v>0</v>
      </c>
      <c r="V3931" s="14">
        <f>(Q3931/100)*(L3931*$L$11)</f>
        <v>188.95500000000001</v>
      </c>
      <c r="W3931" s="14">
        <f>(R3931/100)*(K3931*$K$11)+(R3931/100)*(L3931*$L$11)</f>
        <v>0</v>
      </c>
      <c r="X3931" s="14">
        <f t="shared" si="1234"/>
        <v>150.47999999999999</v>
      </c>
      <c r="Y3931" s="14">
        <f t="shared" si="1235"/>
        <v>0</v>
      </c>
      <c r="Z3931" s="14">
        <f t="shared" si="1236"/>
        <v>0</v>
      </c>
      <c r="AA3931" s="14">
        <f t="shared" si="1237"/>
        <v>337.15500000000003</v>
      </c>
      <c r="AB3931" s="14">
        <f t="shared" si="1239"/>
        <v>0</v>
      </c>
      <c r="AC3931" s="15">
        <f t="shared" si="1238"/>
        <v>487.6</v>
      </c>
      <c r="AD3931" s="48">
        <f>(ROUND(AC3931-AC3923,1)/AC3923)</f>
        <v>0.29611908559276984</v>
      </c>
      <c r="AE3931" s="113"/>
      <c r="AF3931" s="60"/>
    </row>
    <row r="3932" spans="1:32">
      <c r="A3932" s="99" t="s">
        <v>847</v>
      </c>
      <c r="B3932" s="87"/>
      <c r="C3932" s="21" t="s">
        <v>4</v>
      </c>
      <c r="D3932" s="12">
        <v>57</v>
      </c>
      <c r="E3932" s="12">
        <v>0</v>
      </c>
      <c r="F3932" s="12">
        <v>0</v>
      </c>
      <c r="G3932" s="12">
        <v>0</v>
      </c>
      <c r="H3932" s="12">
        <v>114</v>
      </c>
      <c r="I3932" s="13">
        <v>40</v>
      </c>
      <c r="J3932" s="13">
        <v>40</v>
      </c>
      <c r="K3932" s="13">
        <v>42.5</v>
      </c>
      <c r="L3932" s="13">
        <v>42.5</v>
      </c>
      <c r="M3932" s="13">
        <v>0</v>
      </c>
      <c r="N3932" s="14">
        <f>D3932*$D$12</f>
        <v>68.399999999999991</v>
      </c>
      <c r="O3932" s="14">
        <f>E3932*$E$12</f>
        <v>0</v>
      </c>
      <c r="P3932" s="14">
        <f>F3932*$F$12</f>
        <v>0</v>
      </c>
      <c r="Q3932" s="14">
        <f>G3932*$G$12</f>
        <v>0</v>
      </c>
      <c r="R3932" s="14">
        <f>H3932*$H$12</f>
        <v>148.20000000000002</v>
      </c>
      <c r="S3932" s="14">
        <f>(N3932/100)*(I3932*$I$12)+(N3932/100)*(J3932*$J$12)</f>
        <v>82.08</v>
      </c>
      <c r="T3932" s="14">
        <f>(O3932/100)*(K3932*$K$12)</f>
        <v>0</v>
      </c>
      <c r="U3932" s="14">
        <f>(P3932/100)*(K3932*$K$12)+(P3932/100)*(L3932*$L$12)</f>
        <v>0</v>
      </c>
      <c r="V3932" s="14">
        <f>(Q3932/100)*(L3932*$L$12)</f>
        <v>0</v>
      </c>
      <c r="W3932" s="14">
        <f>(R3932/100)*(K3932*$K$12)+(R3932/100)*(L3932*$L$12)</f>
        <v>188.95500000000001</v>
      </c>
      <c r="X3932" s="14">
        <f t="shared" si="1234"/>
        <v>150.47999999999999</v>
      </c>
      <c r="Y3932" s="14">
        <f t="shared" si="1235"/>
        <v>0</v>
      </c>
      <c r="Z3932" s="14">
        <f t="shared" si="1236"/>
        <v>0</v>
      </c>
      <c r="AA3932" s="14">
        <f t="shared" si="1237"/>
        <v>0</v>
      </c>
      <c r="AB3932" s="14">
        <f t="shared" si="1239"/>
        <v>337.15500000000003</v>
      </c>
      <c r="AC3932" s="15">
        <f t="shared" si="1238"/>
        <v>487.6</v>
      </c>
      <c r="AD3932" s="48">
        <f>(ROUND(AC3932-AC3923,1)/AC3923)</f>
        <v>0.29611908559276984</v>
      </c>
      <c r="AE3932" s="113"/>
      <c r="AF3932" s="60"/>
    </row>
    <row r="3933" spans="1:32">
      <c r="A3933" s="99" t="s">
        <v>848</v>
      </c>
      <c r="B3933" s="87"/>
      <c r="C3933" s="21" t="s">
        <v>328</v>
      </c>
      <c r="D3933" s="12">
        <v>114</v>
      </c>
      <c r="E3933" s="12">
        <v>0</v>
      </c>
      <c r="F3933" s="12">
        <v>0</v>
      </c>
      <c r="G3933" s="12">
        <v>0</v>
      </c>
      <c r="H3933" s="12">
        <v>0</v>
      </c>
      <c r="I3933" s="13">
        <v>40</v>
      </c>
      <c r="J3933" s="13">
        <v>40</v>
      </c>
      <c r="K3933" s="13">
        <v>0</v>
      </c>
      <c r="L3933" s="13">
        <v>0</v>
      </c>
      <c r="M3933" s="13">
        <v>70</v>
      </c>
      <c r="N3933" s="14">
        <f>D3933*$D$13</f>
        <v>148.20000000000002</v>
      </c>
      <c r="O3933" s="14">
        <f>E3933*$E$13</f>
        <v>0</v>
      </c>
      <c r="P3933" s="14">
        <f>F3933*$F$13</f>
        <v>0</v>
      </c>
      <c r="Q3933" s="14">
        <f>G3933*$G$13</f>
        <v>0</v>
      </c>
      <c r="R3933" s="14">
        <f>H3933*$H$13</f>
        <v>0</v>
      </c>
      <c r="S3933" s="14">
        <f>(N3933/100)*(I3933*$I$14)+(N3933/100)*(J3933*$J$14)+(N3933/100)*(M3933*$M$14)</f>
        <v>333.45000000000005</v>
      </c>
      <c r="T3933" s="14">
        <f>(O3933/100)*(K3933*$K$13)+(O3933/100)*(M3933*$M$13)</f>
        <v>0</v>
      </c>
      <c r="U3933" s="14">
        <f>(P3933/100)*(K3933*$K$13)+(P3933/100)*(L3933*$L$13)+(P3933/100)*(M3933*$M$13)</f>
        <v>0</v>
      </c>
      <c r="V3933" s="14">
        <f>(Q3933/100)*(L3933*$L$13)+(Q3933/100)*(M3933*$M$13)</f>
        <v>0</v>
      </c>
      <c r="W3933" s="14">
        <f>(R3933/100)*(K3933*$K$13)+(R3933/100)*(L3933*$L$13)+(R3933/100)*(M3933*$M$13)</f>
        <v>0</v>
      </c>
      <c r="X3933" s="14">
        <f t="shared" si="1234"/>
        <v>481.65000000000009</v>
      </c>
      <c r="Y3933" s="14">
        <f t="shared" si="1235"/>
        <v>0</v>
      </c>
      <c r="Z3933" s="14">
        <f t="shared" si="1236"/>
        <v>0</v>
      </c>
      <c r="AA3933" s="14">
        <f t="shared" si="1237"/>
        <v>0</v>
      </c>
      <c r="AB3933" s="14">
        <f t="shared" si="1239"/>
        <v>0</v>
      </c>
      <c r="AC3933" s="15">
        <f t="shared" si="1238"/>
        <v>481.7</v>
      </c>
      <c r="AD3933" s="48">
        <f>(ROUND(AC3933-AC3923,1)/AC3923)</f>
        <v>0.28043593833067521</v>
      </c>
      <c r="AE3933" s="113"/>
      <c r="AF3933" s="60"/>
    </row>
    <row r="3934" spans="1:32">
      <c r="A3934" s="99" t="s">
        <v>849</v>
      </c>
      <c r="B3934" s="87"/>
      <c r="C3934" s="21" t="s">
        <v>329</v>
      </c>
      <c r="D3934" s="12">
        <v>114</v>
      </c>
      <c r="E3934" s="12">
        <v>0</v>
      </c>
      <c r="F3934" s="12">
        <v>0</v>
      </c>
      <c r="G3934" s="12">
        <v>0</v>
      </c>
      <c r="H3934" s="12">
        <v>0</v>
      </c>
      <c r="I3934" s="13">
        <v>40</v>
      </c>
      <c r="J3934" s="13">
        <v>40</v>
      </c>
      <c r="K3934" s="13">
        <v>70</v>
      </c>
      <c r="L3934" s="13">
        <v>0</v>
      </c>
      <c r="M3934" s="13">
        <v>0</v>
      </c>
      <c r="N3934" s="14">
        <f>D3934*$D$14</f>
        <v>148.20000000000002</v>
      </c>
      <c r="O3934" s="14">
        <f>E3934*$E$14</f>
        <v>0</v>
      </c>
      <c r="P3934" s="14">
        <f>F3934*$F$14</f>
        <v>0</v>
      </c>
      <c r="Q3934" s="14">
        <f>G3934*$G$14</f>
        <v>0</v>
      </c>
      <c r="R3934" s="14">
        <f>H3934*$H$14</f>
        <v>0</v>
      </c>
      <c r="S3934" s="14">
        <f>(N3934/100)*(I3934*$I$14)+(N3934/100)*(J3934*$J$14)+(N3934/100)*(K3934*$K$14)</f>
        <v>333.45000000000005</v>
      </c>
      <c r="T3934" s="14">
        <f>(O3934/100)*(K3934*$K$14)</f>
        <v>0</v>
      </c>
      <c r="U3934" s="14">
        <f>(P3934/100)*(K3934*$K$14)+(P3934/100)*(L3934*$L$14)</f>
        <v>0</v>
      </c>
      <c r="V3934" s="14">
        <f>(Q3934/100)*(L3934*$L$14)</f>
        <v>0</v>
      </c>
      <c r="W3934" s="14">
        <f>(R3934/100)*(K3934*$L$14)+(R3934/100)*(L3934*$M$14)</f>
        <v>0</v>
      </c>
      <c r="X3934" s="14">
        <f t="shared" si="1234"/>
        <v>481.65000000000009</v>
      </c>
      <c r="Y3934" s="14">
        <f t="shared" si="1235"/>
        <v>0</v>
      </c>
      <c r="Z3934" s="14">
        <f t="shared" si="1236"/>
        <v>0</v>
      </c>
      <c r="AA3934" s="14">
        <f t="shared" si="1237"/>
        <v>0</v>
      </c>
      <c r="AB3934" s="14">
        <f t="shared" si="1239"/>
        <v>0</v>
      </c>
      <c r="AC3934" s="15">
        <f t="shared" si="1238"/>
        <v>481.7</v>
      </c>
      <c r="AD3934" s="48">
        <f>(ROUND(AC3934-AC3923,1)/AC3923)</f>
        <v>0.28043593833067521</v>
      </c>
      <c r="AE3934" s="113"/>
      <c r="AF3934" s="60"/>
    </row>
    <row r="3935" spans="1:32">
      <c r="A3935" s="99"/>
      <c r="B3935" s="87"/>
      <c r="C3935" s="21" t="s">
        <v>330</v>
      </c>
      <c r="D3935" s="12">
        <v>114</v>
      </c>
      <c r="E3935" s="12">
        <v>0</v>
      </c>
      <c r="F3935" s="12">
        <v>0</v>
      </c>
      <c r="G3935" s="12">
        <v>0</v>
      </c>
      <c r="H3935" s="12">
        <v>0</v>
      </c>
      <c r="I3935" s="13">
        <v>40</v>
      </c>
      <c r="J3935" s="13">
        <v>40</v>
      </c>
      <c r="K3935" s="13">
        <v>0</v>
      </c>
      <c r="L3935" s="13">
        <v>70</v>
      </c>
      <c r="M3935" s="13">
        <v>0</v>
      </c>
      <c r="N3935" s="14">
        <f>D3935*$D$15</f>
        <v>148.20000000000002</v>
      </c>
      <c r="O3935" s="14">
        <f>E3935*$E$15</f>
        <v>0</v>
      </c>
      <c r="P3935" s="14">
        <f>F3935*$F$15</f>
        <v>0</v>
      </c>
      <c r="Q3935" s="14">
        <f>G3935*$G$15</f>
        <v>0</v>
      </c>
      <c r="R3935" s="14">
        <f>H3935*$H$15</f>
        <v>0</v>
      </c>
      <c r="S3935" s="14">
        <f>(N3935/100)*(I3935*$I$15)+(N3935/100)*(J3935*$J$15)+(N3935/100)*(L3935*$L$15)</f>
        <v>333.45000000000005</v>
      </c>
      <c r="T3935" s="14">
        <f>(O3935/100)*(K3935*$K$15)</f>
        <v>0</v>
      </c>
      <c r="U3935" s="14">
        <f>(P3935/100)*(K3935*$K$15)+(P3935/100)*(L3935*$L$15)</f>
        <v>0</v>
      </c>
      <c r="V3935" s="14">
        <f>(Q3935/100)*(L3935*$L$15)</f>
        <v>0</v>
      </c>
      <c r="W3935" s="14">
        <f>(R3935/100)*(K3935*$K$15)+(R3935/100)*(L3935*$L$15)</f>
        <v>0</v>
      </c>
      <c r="X3935" s="14">
        <f t="shared" si="1234"/>
        <v>481.65000000000009</v>
      </c>
      <c r="Y3935" s="14">
        <f t="shared" si="1235"/>
        <v>0</v>
      </c>
      <c r="Z3935" s="14">
        <f t="shared" si="1236"/>
        <v>0</v>
      </c>
      <c r="AA3935" s="14">
        <f t="shared" si="1237"/>
        <v>0</v>
      </c>
      <c r="AB3935" s="14">
        <f t="shared" si="1239"/>
        <v>0</v>
      </c>
      <c r="AC3935" s="15">
        <f t="shared" si="1238"/>
        <v>481.7</v>
      </c>
      <c r="AD3935" s="48">
        <f>(ROUND(AC3935-AC3923,1)/AC3923)</f>
        <v>0.28043593833067521</v>
      </c>
      <c r="AE3935" s="113"/>
      <c r="AF3935" s="60"/>
    </row>
    <row r="3936" spans="1:32">
      <c r="A3936" s="99"/>
      <c r="B3936" s="87"/>
      <c r="C3936" s="21" t="s">
        <v>326</v>
      </c>
      <c r="D3936" s="12">
        <v>114</v>
      </c>
      <c r="E3936" s="12">
        <v>0</v>
      </c>
      <c r="F3936" s="12">
        <v>0</v>
      </c>
      <c r="G3936" s="12">
        <v>0</v>
      </c>
      <c r="H3936" s="12">
        <v>0</v>
      </c>
      <c r="I3936" s="13">
        <v>40</v>
      </c>
      <c r="J3936" s="13">
        <v>69</v>
      </c>
      <c r="K3936" s="13">
        <v>0</v>
      </c>
      <c r="L3936" s="13">
        <v>0</v>
      </c>
      <c r="M3936" s="13">
        <v>0</v>
      </c>
      <c r="N3936" s="14">
        <f>D3936*$D$16</f>
        <v>148.20000000000002</v>
      </c>
      <c r="O3936" s="14">
        <f>E3936*$E$16</f>
        <v>0</v>
      </c>
      <c r="P3936" s="14">
        <f>F3936*$F$16</f>
        <v>0</v>
      </c>
      <c r="Q3936" s="14">
        <f>G3936*$G$16</f>
        <v>0</v>
      </c>
      <c r="R3936" s="14">
        <f>H3936*$H$16</f>
        <v>0</v>
      </c>
      <c r="S3936" s="14">
        <f>(N3936/100)*(I3936*$I$16)+(N3936/100)*(J3936*$J$16)</f>
        <v>294.47340000000003</v>
      </c>
      <c r="T3936" s="14">
        <f>(O3936/100)*(K3936*$K$16)</f>
        <v>0</v>
      </c>
      <c r="U3936" s="14">
        <f>(P3936/100)*(K3936*$K$16)+(P3936/100)*(L3936*$L$16)</f>
        <v>0</v>
      </c>
      <c r="V3936" s="14">
        <f>(Q3936/100)*(L3936*$L$16)</f>
        <v>0</v>
      </c>
      <c r="W3936" s="14">
        <f>(R3936/100)*(K3936*$K$16)+(R3936/100)*(L3936*$L$16)</f>
        <v>0</v>
      </c>
      <c r="X3936" s="14">
        <f t="shared" si="1234"/>
        <v>442.67340000000002</v>
      </c>
      <c r="Y3936" s="14">
        <f t="shared" si="1235"/>
        <v>0</v>
      </c>
      <c r="Z3936" s="14">
        <f t="shared" si="1236"/>
        <v>0</v>
      </c>
      <c r="AA3936" s="14">
        <f t="shared" si="1237"/>
        <v>0</v>
      </c>
      <c r="AB3936" s="14">
        <f t="shared" si="1239"/>
        <v>0</v>
      </c>
      <c r="AC3936" s="15">
        <f t="shared" si="1238"/>
        <v>442.7</v>
      </c>
      <c r="AD3936" s="48">
        <f>(ROUND(AC3936-AC3923,1)/AC3923)</f>
        <v>0.17676767676767677</v>
      </c>
      <c r="AE3936" s="111"/>
      <c r="AF3936" s="63"/>
    </row>
    <row r="3937" spans="1:32">
      <c r="A3937" s="99"/>
      <c r="B3937" s="87"/>
      <c r="C3937" s="21" t="s">
        <v>327</v>
      </c>
      <c r="D3937" s="12">
        <v>114</v>
      </c>
      <c r="E3937" s="12">
        <v>0</v>
      </c>
      <c r="F3937" s="12">
        <v>0</v>
      </c>
      <c r="G3937" s="12">
        <v>0</v>
      </c>
      <c r="H3937" s="12">
        <v>0</v>
      </c>
      <c r="I3937" s="13">
        <v>69</v>
      </c>
      <c r="J3937" s="13">
        <v>40</v>
      </c>
      <c r="K3937" s="13">
        <v>0</v>
      </c>
      <c r="L3937" s="13">
        <v>0</v>
      </c>
      <c r="M3937" s="13">
        <v>0</v>
      </c>
      <c r="N3937" s="14">
        <f>D3937*$D$17</f>
        <v>148.20000000000002</v>
      </c>
      <c r="O3937" s="14">
        <f>E3937*$E$17</f>
        <v>0</v>
      </c>
      <c r="P3937" s="14">
        <f>F3937*$F$17</f>
        <v>0</v>
      </c>
      <c r="Q3937" s="14">
        <f>G3937*$G$17</f>
        <v>0</v>
      </c>
      <c r="R3937" s="14">
        <f>H3937*$H$17</f>
        <v>0</v>
      </c>
      <c r="S3937" s="14">
        <f>(N3937/100)*(I3937*$I$17)+(N3937/100)*(J3937*$J$17)</f>
        <v>294.47340000000003</v>
      </c>
      <c r="T3937" s="14">
        <f>(O3937/100)*(K3937*$K$17)</f>
        <v>0</v>
      </c>
      <c r="U3937" s="14">
        <f>(P3937/100)*(K3937*$K$17)+(P3937/100)*(L3937*$L$17)</f>
        <v>0</v>
      </c>
      <c r="V3937" s="14">
        <f>(Q3937/100)*(L3937*$L$17)</f>
        <v>0</v>
      </c>
      <c r="W3937" s="14">
        <f>(R3937/100)*(K3937*$K$17)+(R3937/100)*(L3937*$L$17)</f>
        <v>0</v>
      </c>
      <c r="X3937" s="14">
        <f t="shared" si="1234"/>
        <v>442.67340000000002</v>
      </c>
      <c r="Y3937" s="14">
        <f t="shared" si="1235"/>
        <v>0</v>
      </c>
      <c r="Z3937" s="14">
        <f t="shared" si="1236"/>
        <v>0</v>
      </c>
      <c r="AA3937" s="14">
        <f t="shared" si="1237"/>
        <v>0</v>
      </c>
      <c r="AB3937" s="14">
        <f t="shared" si="1239"/>
        <v>0</v>
      </c>
      <c r="AC3937" s="15">
        <f t="shared" si="1238"/>
        <v>442.7</v>
      </c>
      <c r="AD3937" s="48">
        <f>(ROUND(AC3937-AC3923,1)/AC3923)</f>
        <v>0.17676767676767677</v>
      </c>
      <c r="AE3937" s="113"/>
      <c r="AF3937" s="60"/>
    </row>
    <row r="3938" spans="1:32">
      <c r="A3938" s="106" t="s">
        <v>0</v>
      </c>
      <c r="B3938" s="88" t="s">
        <v>175</v>
      </c>
      <c r="C3938" s="50" t="s">
        <v>244</v>
      </c>
      <c r="D3938" s="11">
        <v>122</v>
      </c>
      <c r="E3938" s="11">
        <v>0</v>
      </c>
      <c r="F3938" s="11">
        <v>0</v>
      </c>
      <c r="G3938" s="11">
        <v>0</v>
      </c>
      <c r="H3938" s="11">
        <v>0</v>
      </c>
      <c r="I3938" s="51">
        <v>50</v>
      </c>
      <c r="J3938" s="51">
        <v>20</v>
      </c>
      <c r="K3938" s="51">
        <v>0</v>
      </c>
      <c r="L3938" s="51">
        <v>0</v>
      </c>
      <c r="M3938" s="51">
        <v>0</v>
      </c>
      <c r="N3938" s="52">
        <f>D3938*$D$3</f>
        <v>183</v>
      </c>
      <c r="O3938" s="52">
        <f>E3938*$E$3</f>
        <v>0</v>
      </c>
      <c r="P3938" s="52">
        <f>F3938*$F$3</f>
        <v>0</v>
      </c>
      <c r="Q3938" s="52">
        <f>G3938*$G$3</f>
        <v>0</v>
      </c>
      <c r="R3938" s="52">
        <f>H3938*$H$3</f>
        <v>0</v>
      </c>
      <c r="S3938" s="52">
        <f>(N3938/100)*(I3938*$I$3)+(N3938/100)*(J3938*$J$3)</f>
        <v>192.15</v>
      </c>
      <c r="T3938" s="52">
        <f>(O3938/100)*(K3938*$K$3)</f>
        <v>0</v>
      </c>
      <c r="U3938" s="52">
        <f>(P3938/100)*(K3938*$K$3)+(P3938/100)*(L3938*$L$3)</f>
        <v>0</v>
      </c>
      <c r="V3938" s="52">
        <f>(Q3938/100)*(L3938*$L$3)</f>
        <v>0</v>
      </c>
      <c r="W3938" s="52">
        <f>(R3938/100)*(K3938*$K$3)+(R3938/100)*(L3938*$L$3)</f>
        <v>0</v>
      </c>
      <c r="X3938" s="52">
        <f t="shared" si="1234"/>
        <v>375.15</v>
      </c>
      <c r="Y3938" s="52">
        <f t="shared" si="1235"/>
        <v>0</v>
      </c>
      <c r="Z3938" s="52">
        <f t="shared" si="1236"/>
        <v>0</v>
      </c>
      <c r="AA3938" s="52">
        <f t="shared" si="1237"/>
        <v>0</v>
      </c>
      <c r="AB3938" s="52">
        <f t="shared" si="1239"/>
        <v>0</v>
      </c>
      <c r="AC3938" s="53">
        <f>ROUND(X3938+Y3938+Z3938+AA3938+AB3938,1)</f>
        <v>375.2</v>
      </c>
      <c r="AD3938" s="58">
        <v>0</v>
      </c>
      <c r="AE3938" s="113"/>
      <c r="AF3938" s="60"/>
    </row>
    <row r="3939" spans="1:32">
      <c r="A3939" s="99" t="s">
        <v>815</v>
      </c>
      <c r="B3939" s="89">
        <v>20</v>
      </c>
      <c r="C3939" s="21" t="s">
        <v>325</v>
      </c>
      <c r="D3939" s="12">
        <v>122</v>
      </c>
      <c r="E3939" s="12">
        <v>0</v>
      </c>
      <c r="F3939" s="12">
        <v>0</v>
      </c>
      <c r="G3939" s="12">
        <v>0</v>
      </c>
      <c r="H3939" s="12">
        <v>0</v>
      </c>
      <c r="I3939" s="13">
        <v>64</v>
      </c>
      <c r="J3939" s="13">
        <v>35</v>
      </c>
      <c r="K3939" s="13">
        <v>0</v>
      </c>
      <c r="L3939" s="13">
        <v>0</v>
      </c>
      <c r="M3939" s="13">
        <v>0</v>
      </c>
      <c r="N3939" s="14">
        <f>D3939*$D$4</f>
        <v>158.6</v>
      </c>
      <c r="O3939" s="14">
        <f>E3939*$E$4</f>
        <v>0</v>
      </c>
      <c r="P3939" s="14">
        <f>F3939*$F$4</f>
        <v>0</v>
      </c>
      <c r="Q3939" s="14">
        <f>G3939*$G$4</f>
        <v>0</v>
      </c>
      <c r="R3939" s="14">
        <f>H3939*$H$4</f>
        <v>0</v>
      </c>
      <c r="S3939" s="14">
        <f>(N3939/100)*(I3939*$I$4)+(N3939/100)*(J3939*$J$4)</f>
        <v>282.62520000000001</v>
      </c>
      <c r="T3939" s="14">
        <f>(O3939/100)*(K3939*$K$4)</f>
        <v>0</v>
      </c>
      <c r="U3939" s="14">
        <f>(P3939/100)*(K3939*$K$4)+(P3939/100)*(L3939*$L$4)</f>
        <v>0</v>
      </c>
      <c r="V3939" s="14">
        <f>(Q3939/100)*(L3939*$L$4)</f>
        <v>0</v>
      </c>
      <c r="W3939" s="14">
        <f>(R3939/100)*(K3939*$K$4)+(R3939/100)*(L3939*$L$4)</f>
        <v>0</v>
      </c>
      <c r="X3939" s="14">
        <f t="shared" si="1234"/>
        <v>441.22519999999997</v>
      </c>
      <c r="Y3939" s="14">
        <f t="shared" si="1235"/>
        <v>0</v>
      </c>
      <c r="Z3939" s="14">
        <f t="shared" si="1236"/>
        <v>0</v>
      </c>
      <c r="AA3939" s="14">
        <f t="shared" si="1237"/>
        <v>0</v>
      </c>
      <c r="AB3939" s="14">
        <f>R3939+W3939</f>
        <v>0</v>
      </c>
      <c r="AC3939" s="15">
        <f>ROUND(X3939+Y3939+Z3939+AA3939+AB3939,1)</f>
        <v>441.2</v>
      </c>
      <c r="AD3939" s="48">
        <f>(ROUND(AC3939-AC3938,1)/AC3938)</f>
        <v>0.17590618336886993</v>
      </c>
      <c r="AE3939" s="113" t="s">
        <v>814</v>
      </c>
      <c r="AF3939" s="60"/>
    </row>
    <row r="3940" spans="1:32">
      <c r="A3940" s="99" t="s">
        <v>816</v>
      </c>
      <c r="B3940" s="89">
        <v>14</v>
      </c>
      <c r="C3940" s="21" t="s">
        <v>850</v>
      </c>
      <c r="D3940" s="12">
        <v>122</v>
      </c>
      <c r="E3940" s="12">
        <v>0</v>
      </c>
      <c r="F3940" s="12">
        <v>0</v>
      </c>
      <c r="G3940" s="12">
        <v>0</v>
      </c>
      <c r="H3940" s="12">
        <v>0</v>
      </c>
      <c r="I3940" s="13">
        <v>50</v>
      </c>
      <c r="J3940" s="13">
        <v>20</v>
      </c>
      <c r="K3940" s="13">
        <v>0</v>
      </c>
      <c r="L3940" s="13">
        <v>0</v>
      </c>
      <c r="M3940" s="13">
        <v>0</v>
      </c>
      <c r="N3940" s="14">
        <f>D3940*$D$5</f>
        <v>170.79999999999998</v>
      </c>
      <c r="O3940" s="14">
        <f>E3940*$E$5</f>
        <v>0</v>
      </c>
      <c r="P3940" s="14">
        <f>F3940*$F$5</f>
        <v>0</v>
      </c>
      <c r="Q3940" s="14">
        <f>G3940*$G$5</f>
        <v>0</v>
      </c>
      <c r="R3940" s="14">
        <f>H3940*$H$5</f>
        <v>0</v>
      </c>
      <c r="S3940" s="14">
        <f>(N3940/100)*(I3940*$I$5)+(N3940/100)*(J3940*$J$5)</f>
        <v>179.33999999999997</v>
      </c>
      <c r="T3940" s="14">
        <f>(O3940/100)*(K3940*$K$5)</f>
        <v>0</v>
      </c>
      <c r="U3940" s="14">
        <f>(P3940/100)*(K3940*$K$5)+(P3940/100)*(L3940*$L$5)</f>
        <v>0</v>
      </c>
      <c r="V3940" s="14">
        <f>(Q3940/100)*(L3940*$L$5)</f>
        <v>0</v>
      </c>
      <c r="W3940" s="14">
        <f>(R3940/100)*(K3940*$K$5)+(R3940/100)*(L3940*$L$5)</f>
        <v>0</v>
      </c>
      <c r="X3940" s="14">
        <f t="shared" si="1234"/>
        <v>350.14</v>
      </c>
      <c r="Y3940" s="14">
        <f t="shared" si="1235"/>
        <v>0</v>
      </c>
      <c r="Z3940" s="14">
        <f t="shared" si="1236"/>
        <v>0</v>
      </c>
      <c r="AA3940" s="14">
        <f t="shared" si="1237"/>
        <v>0</v>
      </c>
      <c r="AB3940" s="14">
        <f>R3940+W3940</f>
        <v>0</v>
      </c>
      <c r="AC3940" s="15">
        <f t="shared" ref="AC3940:AC3952" si="1240">ROUND(X3940+Y3940+Z3940+AA3940+AB3940,1)</f>
        <v>350.1</v>
      </c>
      <c r="AD3940" s="48">
        <f>(ROUND(AC3940-AC3938,1)/AC3938)</f>
        <v>-6.6897654584221755E-2</v>
      </c>
      <c r="AE3940" s="113"/>
      <c r="AF3940" s="60"/>
    </row>
    <row r="3941" spans="1:32">
      <c r="A3941" s="99" t="s">
        <v>817</v>
      </c>
      <c r="B3941" s="89">
        <v>0</v>
      </c>
      <c r="C3941" s="21" t="s">
        <v>338</v>
      </c>
      <c r="D3941" s="12">
        <v>122</v>
      </c>
      <c r="E3941" s="12">
        <v>0</v>
      </c>
      <c r="F3941" s="12">
        <v>0</v>
      </c>
      <c r="G3941" s="12">
        <v>0</v>
      </c>
      <c r="H3941" s="12">
        <v>0</v>
      </c>
      <c r="I3941" s="13">
        <v>50</v>
      </c>
      <c r="J3941" s="13">
        <v>20</v>
      </c>
      <c r="K3941" s="13">
        <v>0</v>
      </c>
      <c r="L3941" s="13">
        <v>0</v>
      </c>
      <c r="M3941" s="13">
        <v>0</v>
      </c>
      <c r="N3941" s="14">
        <f>D3941*$D$6</f>
        <v>170.79999999999998</v>
      </c>
      <c r="O3941" s="14">
        <f>E3941*$E$6</f>
        <v>0</v>
      </c>
      <c r="P3941" s="14">
        <f>F3941*$F$6</f>
        <v>0</v>
      </c>
      <c r="Q3941" s="14">
        <f>G3941*$G$6</f>
        <v>0</v>
      </c>
      <c r="R3941" s="14">
        <f>H3941*$H$6</f>
        <v>0</v>
      </c>
      <c r="S3941" s="14">
        <f>(N3941/100)*(I3941*$I$6)+(N3941/100)*(J3941*$J$6)</f>
        <v>179.33999999999997</v>
      </c>
      <c r="T3941" s="14">
        <f>(O3941/100)*(K3941*$K$6)</f>
        <v>0</v>
      </c>
      <c r="U3941" s="14">
        <f>(P3941/100)*(K3941*$K$6)+(P3941/100)*(L3941*$L$6)</f>
        <v>0</v>
      </c>
      <c r="V3941" s="14">
        <f>(Q3941/100)*(L3941*$L$6)</f>
        <v>0</v>
      </c>
      <c r="W3941" s="14">
        <f>(R3941/100)*(K3941*$K$6)+(R3941/100)*(L3941*$L$6)</f>
        <v>0</v>
      </c>
      <c r="X3941" s="14">
        <f t="shared" si="1234"/>
        <v>350.14</v>
      </c>
      <c r="Y3941" s="14">
        <f t="shared" si="1235"/>
        <v>0</v>
      </c>
      <c r="Z3941" s="14">
        <f t="shared" si="1236"/>
        <v>0</v>
      </c>
      <c r="AA3941" s="14">
        <f t="shared" si="1237"/>
        <v>0</v>
      </c>
      <c r="AB3941" s="14">
        <f t="shared" ref="AB3941:AB3953" si="1241">R3941+W3941</f>
        <v>0</v>
      </c>
      <c r="AC3941" s="15">
        <f t="shared" si="1240"/>
        <v>350.1</v>
      </c>
      <c r="AD3941" s="48">
        <f>(ROUND(AC3941-AC3938,1)/AC3938)</f>
        <v>-6.6897654584221755E-2</v>
      </c>
      <c r="AE3941" s="113"/>
      <c r="AF3941" s="60"/>
    </row>
    <row r="3942" spans="1:32">
      <c r="A3942" s="99" t="s">
        <v>818</v>
      </c>
      <c r="B3942" s="89">
        <v>0</v>
      </c>
      <c r="C3942" s="21" t="s">
        <v>339</v>
      </c>
      <c r="D3942" s="12">
        <v>122</v>
      </c>
      <c r="E3942" s="12">
        <v>0</v>
      </c>
      <c r="F3942" s="12">
        <v>0</v>
      </c>
      <c r="G3942" s="12">
        <v>0</v>
      </c>
      <c r="H3942" s="12">
        <v>0</v>
      </c>
      <c r="I3942" s="13">
        <v>50</v>
      </c>
      <c r="J3942" s="13">
        <v>20</v>
      </c>
      <c r="K3942" s="13">
        <v>0</v>
      </c>
      <c r="L3942" s="13">
        <v>0</v>
      </c>
      <c r="M3942" s="13">
        <v>0</v>
      </c>
      <c r="N3942" s="14">
        <f>D3942*$D$7</f>
        <v>170.79999999999998</v>
      </c>
      <c r="O3942" s="14">
        <f>E3942*$E$7</f>
        <v>0</v>
      </c>
      <c r="P3942" s="14">
        <f>F3942*$F$7</f>
        <v>0</v>
      </c>
      <c r="Q3942" s="14">
        <f>G3942*$G$7</f>
        <v>0</v>
      </c>
      <c r="R3942" s="14">
        <f>H3942*$H$7</f>
        <v>0</v>
      </c>
      <c r="S3942" s="14">
        <f>(N3942/100)*(I3942*$I$7)+(N3942/100)*(J3942*$J$7)</f>
        <v>179.33999999999997</v>
      </c>
      <c r="T3942" s="14">
        <f>(O3942/100)*(K3942*$K$7)</f>
        <v>0</v>
      </c>
      <c r="U3942" s="14">
        <f>(P3942/100)*(K3942*$K$7)+(P3942/100)*(L3942*$L$7)</f>
        <v>0</v>
      </c>
      <c r="V3942" s="14">
        <f>(Q3942/100)*(L3942*$L$7)</f>
        <v>0</v>
      </c>
      <c r="W3942" s="14">
        <f>(R3942/100)*(K3942*$K$7)+(R3942/100)*(L3942*$L$7)</f>
        <v>0</v>
      </c>
      <c r="X3942" s="14">
        <f t="shared" si="1234"/>
        <v>350.14</v>
      </c>
      <c r="Y3942" s="14">
        <f t="shared" si="1235"/>
        <v>0</v>
      </c>
      <c r="Z3942" s="14">
        <f t="shared" si="1236"/>
        <v>0</v>
      </c>
      <c r="AA3942" s="14">
        <f t="shared" si="1237"/>
        <v>0</v>
      </c>
      <c r="AB3942" s="14">
        <f t="shared" si="1241"/>
        <v>0</v>
      </c>
      <c r="AC3942" s="15">
        <f t="shared" si="1240"/>
        <v>350.1</v>
      </c>
      <c r="AD3942" s="48">
        <f>(ROUND(AC3942-AC3938,1)/AC3938)</f>
        <v>-6.6897654584221755E-2</v>
      </c>
      <c r="AE3942" s="113"/>
      <c r="AF3942" s="60"/>
    </row>
    <row r="3943" spans="1:32">
      <c r="A3943" s="99" t="s">
        <v>667</v>
      </c>
      <c r="B3943" s="89"/>
      <c r="C3943" s="21" t="s">
        <v>340</v>
      </c>
      <c r="D3943" s="12">
        <v>122</v>
      </c>
      <c r="E3943" s="12">
        <v>0</v>
      </c>
      <c r="F3943" s="12">
        <v>0</v>
      </c>
      <c r="G3943" s="12">
        <v>0</v>
      </c>
      <c r="H3943" s="12">
        <v>0</v>
      </c>
      <c r="I3943" s="13">
        <v>50</v>
      </c>
      <c r="J3943" s="13">
        <v>20</v>
      </c>
      <c r="K3943" s="13">
        <v>0</v>
      </c>
      <c r="L3943" s="13">
        <v>0</v>
      </c>
      <c r="M3943" s="13">
        <v>0</v>
      </c>
      <c r="N3943" s="14">
        <f>D3943*$D$8</f>
        <v>170.79999999999998</v>
      </c>
      <c r="O3943" s="14">
        <f>E3943*$E$8</f>
        <v>0</v>
      </c>
      <c r="P3943" s="14">
        <f>F3943*$F$8</f>
        <v>0</v>
      </c>
      <c r="Q3943" s="14">
        <f>G3943*$G$8</f>
        <v>0</v>
      </c>
      <c r="R3943" s="14">
        <f>H3943*$H$8</f>
        <v>0</v>
      </c>
      <c r="S3943" s="14">
        <f>(N3943/100)*(I3943*$I$8)+(N3943/100)*(J3943*$J$8)</f>
        <v>179.33999999999997</v>
      </c>
      <c r="T3943" s="14">
        <f>(O3943/100)*(K3943*$K$8)</f>
        <v>0</v>
      </c>
      <c r="U3943" s="14">
        <f>(P3943/100)*(K3943*$K$8)+(P3943/100)*(L3943*$L$8)</f>
        <v>0</v>
      </c>
      <c r="V3943" s="14">
        <f>(Q3943/100)*(L3943*$L$8)</f>
        <v>0</v>
      </c>
      <c r="W3943" s="14">
        <f>(R3943/100)*(K3943*$K$8)+(R3943/100)*(L3943*$L$8)</f>
        <v>0</v>
      </c>
      <c r="X3943" s="14">
        <f t="shared" si="1234"/>
        <v>350.14</v>
      </c>
      <c r="Y3943" s="14">
        <f t="shared" si="1235"/>
        <v>0</v>
      </c>
      <c r="Z3943" s="14">
        <f t="shared" si="1236"/>
        <v>0</v>
      </c>
      <c r="AA3943" s="14">
        <f t="shared" si="1237"/>
        <v>0</v>
      </c>
      <c r="AB3943" s="14">
        <f t="shared" si="1241"/>
        <v>0</v>
      </c>
      <c r="AC3943" s="15">
        <f t="shared" si="1240"/>
        <v>350.1</v>
      </c>
      <c r="AD3943" s="48">
        <f>(ROUND(AC3943-AC3938,1)/AC3938)</f>
        <v>-6.6897654584221755E-2</v>
      </c>
      <c r="AE3943" s="113"/>
      <c r="AF3943" s="60"/>
    </row>
    <row r="3944" spans="1:32">
      <c r="A3944" s="99" t="s">
        <v>606</v>
      </c>
      <c r="B3944" s="89"/>
      <c r="C3944" s="21" t="s">
        <v>1</v>
      </c>
      <c r="D3944" s="12">
        <v>61</v>
      </c>
      <c r="E3944" s="12">
        <v>122</v>
      </c>
      <c r="F3944" s="12">
        <v>0</v>
      </c>
      <c r="G3944" s="12">
        <v>0</v>
      </c>
      <c r="H3944" s="12">
        <v>0</v>
      </c>
      <c r="I3944" s="13">
        <v>50</v>
      </c>
      <c r="J3944" s="13">
        <v>20</v>
      </c>
      <c r="K3944" s="13">
        <v>75</v>
      </c>
      <c r="L3944" s="13">
        <v>0</v>
      </c>
      <c r="M3944" s="13">
        <v>0</v>
      </c>
      <c r="N3944" s="14">
        <f>D3944*$D$9</f>
        <v>73.2</v>
      </c>
      <c r="O3944" s="14">
        <f>E3944*$E$9</f>
        <v>158.6</v>
      </c>
      <c r="P3944" s="14">
        <f>F3944*$F$9</f>
        <v>0</v>
      </c>
      <c r="Q3944" s="14">
        <f>G3944*$G$9</f>
        <v>0</v>
      </c>
      <c r="R3944" s="14">
        <f>H3944*$H$9</f>
        <v>0</v>
      </c>
      <c r="S3944" s="14">
        <f>(N3944/100)*(I3944*$I$9)+(N3944/100)*(J3944*$J$9)</f>
        <v>76.86</v>
      </c>
      <c r="T3944" s="14">
        <f>(O3944/100)*(K3944*$K$9)</f>
        <v>178.42499999999998</v>
      </c>
      <c r="U3944" s="14">
        <f>(P3944/100)*(K3944*$K$9)+(P3944/100)*(L3944*$L$9)</f>
        <v>0</v>
      </c>
      <c r="V3944" s="14">
        <f>(Q3944/100)*(L3944*$L$9)</f>
        <v>0</v>
      </c>
      <c r="W3944" s="14">
        <f>(R3944/100)*(K3944*$K$9)+(R3944/100)*(L3944*$L$9)</f>
        <v>0</v>
      </c>
      <c r="X3944" s="14">
        <f t="shared" si="1234"/>
        <v>150.06</v>
      </c>
      <c r="Y3944" s="14">
        <f t="shared" si="1235"/>
        <v>337.02499999999998</v>
      </c>
      <c r="Z3944" s="14">
        <f t="shared" si="1236"/>
        <v>0</v>
      </c>
      <c r="AA3944" s="14">
        <f t="shared" si="1237"/>
        <v>0</v>
      </c>
      <c r="AB3944" s="14">
        <f t="shared" si="1241"/>
        <v>0</v>
      </c>
      <c r="AC3944" s="15">
        <f t="shared" si="1240"/>
        <v>487.1</v>
      </c>
      <c r="AD3944" s="48">
        <f>(ROUND(AC3944-AC3938,1)/AC3938)</f>
        <v>0.29824093816631131</v>
      </c>
      <c r="AE3944" s="113"/>
      <c r="AF3944" s="60"/>
    </row>
    <row r="3945" spans="1:32">
      <c r="A3945" s="99" t="s">
        <v>845</v>
      </c>
      <c r="B3945" s="89"/>
      <c r="C3945" s="21" t="s">
        <v>2</v>
      </c>
      <c r="D3945" s="12">
        <v>61</v>
      </c>
      <c r="E3945" s="12">
        <v>0</v>
      </c>
      <c r="F3945" s="12">
        <v>122</v>
      </c>
      <c r="G3945" s="12">
        <v>0</v>
      </c>
      <c r="H3945" s="12">
        <v>0</v>
      </c>
      <c r="I3945" s="13">
        <v>50</v>
      </c>
      <c r="J3945" s="13">
        <v>20</v>
      </c>
      <c r="K3945" s="13">
        <v>37.5</v>
      </c>
      <c r="L3945" s="13">
        <v>37.5</v>
      </c>
      <c r="M3945" s="13">
        <v>0</v>
      </c>
      <c r="N3945" s="14">
        <f>D3945*$D$10</f>
        <v>73.2</v>
      </c>
      <c r="O3945" s="14">
        <f>E3945*$E$10</f>
        <v>0</v>
      </c>
      <c r="P3945" s="14">
        <f>F3945*$F$10</f>
        <v>158.6</v>
      </c>
      <c r="Q3945" s="14">
        <f>G3945*$G$10</f>
        <v>0</v>
      </c>
      <c r="R3945" s="14">
        <f>H3945*$H$10</f>
        <v>0</v>
      </c>
      <c r="S3945" s="14">
        <f>(N3945/100)*(I3945*$I$10)+(N3945/100)*(J3945*$J$10)</f>
        <v>76.86</v>
      </c>
      <c r="T3945" s="14">
        <f>(O3945/100)*(K3945*$J$10)</f>
        <v>0</v>
      </c>
      <c r="U3945" s="14">
        <f>(P3945/100)*(K3945*$K$10)+(P3945/100)*(L3945*$L$10)</f>
        <v>178.42499999999998</v>
      </c>
      <c r="V3945" s="14">
        <f>(Q3945/100)*(L3945*$L$10)</f>
        <v>0</v>
      </c>
      <c r="W3945" s="14">
        <f>(R3945/100)*(K3945*$K$10)+(R3945/100)*(L3945*$L$10)</f>
        <v>0</v>
      </c>
      <c r="X3945" s="14">
        <f t="shared" si="1234"/>
        <v>150.06</v>
      </c>
      <c r="Y3945" s="14">
        <f t="shared" si="1235"/>
        <v>0</v>
      </c>
      <c r="Z3945" s="14">
        <f t="shared" si="1236"/>
        <v>337.02499999999998</v>
      </c>
      <c r="AA3945" s="14">
        <f t="shared" si="1237"/>
        <v>0</v>
      </c>
      <c r="AB3945" s="14">
        <f t="shared" si="1241"/>
        <v>0</v>
      </c>
      <c r="AC3945" s="15">
        <f t="shared" si="1240"/>
        <v>487.1</v>
      </c>
      <c r="AD3945" s="48">
        <f>(ROUND(AC3945-AC3938,1)/AC3938)</f>
        <v>0.29824093816631131</v>
      </c>
      <c r="AE3945" s="113"/>
      <c r="AF3945" s="60"/>
    </row>
    <row r="3946" spans="1:32">
      <c r="A3946" s="99" t="s">
        <v>846</v>
      </c>
      <c r="B3946" s="89"/>
      <c r="C3946" s="21" t="s">
        <v>3</v>
      </c>
      <c r="D3946" s="12">
        <v>61</v>
      </c>
      <c r="E3946" s="12">
        <v>0</v>
      </c>
      <c r="F3946" s="12">
        <v>0</v>
      </c>
      <c r="G3946" s="12">
        <v>122</v>
      </c>
      <c r="H3946" s="12">
        <v>0</v>
      </c>
      <c r="I3946" s="13">
        <v>50</v>
      </c>
      <c r="J3946" s="13">
        <v>20</v>
      </c>
      <c r="K3946" s="13">
        <v>0</v>
      </c>
      <c r="L3946" s="13">
        <v>75</v>
      </c>
      <c r="M3946" s="13">
        <v>0</v>
      </c>
      <c r="N3946" s="14">
        <f>D3946*$D$11</f>
        <v>73.2</v>
      </c>
      <c r="O3946" s="14">
        <f>E3946*$E$11</f>
        <v>0</v>
      </c>
      <c r="P3946" s="14">
        <f>F3946*$F$11</f>
        <v>0</v>
      </c>
      <c r="Q3946" s="14">
        <f>G3946*$G$11</f>
        <v>158.6</v>
      </c>
      <c r="R3946" s="14">
        <f>H3946*$H$11</f>
        <v>0</v>
      </c>
      <c r="S3946" s="14">
        <f>(N3946/100)*(I3946*$I$11)+(N3946/100)*(J3946*$J$11)</f>
        <v>76.86</v>
      </c>
      <c r="T3946" s="14">
        <f>(O3946/100)*(K3946*$K$11)</f>
        <v>0</v>
      </c>
      <c r="U3946" s="14">
        <f>(P3946/100)*(K3946*$K$11)+(P3946/100)*(L3946*$L$11)</f>
        <v>0</v>
      </c>
      <c r="V3946" s="14">
        <f>(Q3946/100)*(L3946*$L$11)</f>
        <v>178.42499999999998</v>
      </c>
      <c r="W3946" s="14">
        <f>(R3946/100)*(K3946*$K$11)+(R3946/100)*(L3946*$L$11)</f>
        <v>0</v>
      </c>
      <c r="X3946" s="14">
        <f t="shared" si="1234"/>
        <v>150.06</v>
      </c>
      <c r="Y3946" s="14">
        <f t="shared" si="1235"/>
        <v>0</v>
      </c>
      <c r="Z3946" s="14">
        <f t="shared" si="1236"/>
        <v>0</v>
      </c>
      <c r="AA3946" s="14">
        <f t="shared" si="1237"/>
        <v>337.02499999999998</v>
      </c>
      <c r="AB3946" s="14">
        <f t="shared" si="1241"/>
        <v>0</v>
      </c>
      <c r="AC3946" s="15">
        <f t="shared" si="1240"/>
        <v>487.1</v>
      </c>
      <c r="AD3946" s="48">
        <f>(ROUND(AC3946-AC3938,1)/AC3938)</f>
        <v>0.29824093816631131</v>
      </c>
      <c r="AE3946" s="113"/>
      <c r="AF3946" s="60"/>
    </row>
    <row r="3947" spans="1:32">
      <c r="A3947" s="99" t="s">
        <v>847</v>
      </c>
      <c r="B3947" s="89"/>
      <c r="C3947" s="21" t="s">
        <v>4</v>
      </c>
      <c r="D3947" s="12">
        <v>61</v>
      </c>
      <c r="E3947" s="12">
        <v>0</v>
      </c>
      <c r="F3947" s="12">
        <v>0</v>
      </c>
      <c r="G3947" s="12">
        <v>0</v>
      </c>
      <c r="H3947" s="12">
        <v>122</v>
      </c>
      <c r="I3947" s="13">
        <v>50</v>
      </c>
      <c r="J3947" s="13">
        <v>20</v>
      </c>
      <c r="K3947" s="13">
        <v>37.5</v>
      </c>
      <c r="L3947" s="13">
        <v>37.5</v>
      </c>
      <c r="M3947" s="13">
        <v>0</v>
      </c>
      <c r="N3947" s="14">
        <f>D3947*$D$12</f>
        <v>73.2</v>
      </c>
      <c r="O3947" s="14">
        <f>E3947*$E$12</f>
        <v>0</v>
      </c>
      <c r="P3947" s="14">
        <f>F3947*$F$12</f>
        <v>0</v>
      </c>
      <c r="Q3947" s="14">
        <f>G3947*$G$12</f>
        <v>0</v>
      </c>
      <c r="R3947" s="14">
        <f>H3947*$H$12</f>
        <v>158.6</v>
      </c>
      <c r="S3947" s="14">
        <f>(N3947/100)*(I3947*$I$12)+(N3947/100)*(J3947*$J$12)</f>
        <v>76.86</v>
      </c>
      <c r="T3947" s="14">
        <f>(O3947/100)*(K3947*$K$12)</f>
        <v>0</v>
      </c>
      <c r="U3947" s="14">
        <f>(P3947/100)*(K3947*$K$12)+(P3947/100)*(L3947*$L$12)</f>
        <v>0</v>
      </c>
      <c r="V3947" s="14">
        <f>(Q3947/100)*(L3947*$L$12)</f>
        <v>0</v>
      </c>
      <c r="W3947" s="14">
        <f>(R3947/100)*(K3947*$K$12)+(R3947/100)*(L3947*$L$12)</f>
        <v>178.42499999999998</v>
      </c>
      <c r="X3947" s="14">
        <f t="shared" si="1234"/>
        <v>150.06</v>
      </c>
      <c r="Y3947" s="14">
        <f t="shared" si="1235"/>
        <v>0</v>
      </c>
      <c r="Z3947" s="14">
        <f t="shared" si="1236"/>
        <v>0</v>
      </c>
      <c r="AA3947" s="14">
        <f t="shared" si="1237"/>
        <v>0</v>
      </c>
      <c r="AB3947" s="14">
        <f t="shared" si="1241"/>
        <v>337.02499999999998</v>
      </c>
      <c r="AC3947" s="15">
        <f t="shared" si="1240"/>
        <v>487.1</v>
      </c>
      <c r="AD3947" s="48">
        <f>(ROUND(AC3947-AC3938,1)/AC3938)</f>
        <v>0.29824093816631131</v>
      </c>
      <c r="AE3947" s="113"/>
      <c r="AF3947" s="60"/>
    </row>
    <row r="3948" spans="1:32">
      <c r="A3948" s="99" t="s">
        <v>848</v>
      </c>
      <c r="B3948" s="89"/>
      <c r="C3948" s="21" t="s">
        <v>328</v>
      </c>
      <c r="D3948" s="12">
        <v>122</v>
      </c>
      <c r="E3948" s="12">
        <v>0</v>
      </c>
      <c r="F3948" s="12">
        <v>0</v>
      </c>
      <c r="G3948" s="12">
        <v>0</v>
      </c>
      <c r="H3948" s="12">
        <v>0</v>
      </c>
      <c r="I3948" s="13">
        <v>50</v>
      </c>
      <c r="J3948" s="13">
        <v>20</v>
      </c>
      <c r="K3948" s="13">
        <v>0</v>
      </c>
      <c r="L3948" s="13">
        <v>0</v>
      </c>
      <c r="M3948" s="13">
        <v>65</v>
      </c>
      <c r="N3948" s="14">
        <f>D3948*$D$13</f>
        <v>158.6</v>
      </c>
      <c r="O3948" s="14">
        <f>E3948*$E$13</f>
        <v>0</v>
      </c>
      <c r="P3948" s="14">
        <f>F3948*$F$13</f>
        <v>0</v>
      </c>
      <c r="Q3948" s="14">
        <f>G3948*$G$13</f>
        <v>0</v>
      </c>
      <c r="R3948" s="14">
        <f>H3948*$H$13</f>
        <v>0</v>
      </c>
      <c r="S3948" s="14">
        <f>(N3948/100)*(I3948*$I$14)+(N3948/100)*(J3948*$J$14)+(N3948/100)*(M3948*$M$14)</f>
        <v>321.16499999999996</v>
      </c>
      <c r="T3948" s="14">
        <f>(O3948/100)*(K3948*$K$13)+(O3948/100)*(M3948*$M$13)</f>
        <v>0</v>
      </c>
      <c r="U3948" s="14">
        <f>(P3948/100)*(K3948*$K$13)+(P3948/100)*(L3948*$L$13)+(P3948/100)*(M3948*$M$13)</f>
        <v>0</v>
      </c>
      <c r="V3948" s="14">
        <f>(Q3948/100)*(L3948*$L$13)+(Q3948/100)*(M3948*$M$13)</f>
        <v>0</v>
      </c>
      <c r="W3948" s="14">
        <f>(R3948/100)*(K3948*$K$13)+(R3948/100)*(L3948*$L$13)+(R3948/100)*(M3948*$M$13)</f>
        <v>0</v>
      </c>
      <c r="X3948" s="14">
        <f t="shared" si="1234"/>
        <v>479.76499999999999</v>
      </c>
      <c r="Y3948" s="14">
        <f t="shared" si="1235"/>
        <v>0</v>
      </c>
      <c r="Z3948" s="14">
        <f t="shared" si="1236"/>
        <v>0</v>
      </c>
      <c r="AA3948" s="14">
        <f t="shared" si="1237"/>
        <v>0</v>
      </c>
      <c r="AB3948" s="14">
        <f t="shared" si="1241"/>
        <v>0</v>
      </c>
      <c r="AC3948" s="15">
        <f t="shared" si="1240"/>
        <v>479.8</v>
      </c>
      <c r="AD3948" s="48">
        <f>(ROUND(AC3948-AC3938,1)/AC3938)</f>
        <v>0.27878464818763327</v>
      </c>
      <c r="AE3948" s="113"/>
      <c r="AF3948" s="60"/>
    </row>
    <row r="3949" spans="1:32">
      <c r="A3949" s="99" t="s">
        <v>849</v>
      </c>
      <c r="B3949" s="89"/>
      <c r="C3949" s="21" t="s">
        <v>329</v>
      </c>
      <c r="D3949" s="12">
        <v>122</v>
      </c>
      <c r="E3949" s="12">
        <v>0</v>
      </c>
      <c r="F3949" s="12">
        <v>0</v>
      </c>
      <c r="G3949" s="12">
        <v>0</v>
      </c>
      <c r="H3949" s="12">
        <v>0</v>
      </c>
      <c r="I3949" s="13">
        <v>50</v>
      </c>
      <c r="J3949" s="13">
        <v>20</v>
      </c>
      <c r="K3949" s="13">
        <v>65</v>
      </c>
      <c r="L3949" s="13">
        <v>0</v>
      </c>
      <c r="M3949" s="13">
        <v>0</v>
      </c>
      <c r="N3949" s="14">
        <f>D3949*$D$14</f>
        <v>158.6</v>
      </c>
      <c r="O3949" s="14">
        <f>E3949*$E$14</f>
        <v>0</v>
      </c>
      <c r="P3949" s="14">
        <f>F3949*$F$14</f>
        <v>0</v>
      </c>
      <c r="Q3949" s="14">
        <f>G3949*$G$14</f>
        <v>0</v>
      </c>
      <c r="R3949" s="14">
        <f>H3949*$H$14</f>
        <v>0</v>
      </c>
      <c r="S3949" s="14">
        <f>(N3949/100)*(I3949*$I$14)+(N3949/100)*(J3949*$J$14)+(N3949/100)*(K3949*$K$14)</f>
        <v>321.16499999999996</v>
      </c>
      <c r="T3949" s="14">
        <f>(O3949/100)*(K3949*$K$14)</f>
        <v>0</v>
      </c>
      <c r="U3949" s="14">
        <f>(P3949/100)*(K3949*$K$14)+(P3949/100)*(L3949*$L$14)</f>
        <v>0</v>
      </c>
      <c r="V3949" s="14">
        <f>(Q3949/100)*(L3949*$L$14)</f>
        <v>0</v>
      </c>
      <c r="W3949" s="14">
        <f>(R3949/100)*(K3949*$L$14)+(R3949/100)*(L3949*$M$14)</f>
        <v>0</v>
      </c>
      <c r="X3949" s="14">
        <f t="shared" si="1234"/>
        <v>479.76499999999999</v>
      </c>
      <c r="Y3949" s="14">
        <f t="shared" si="1235"/>
        <v>0</v>
      </c>
      <c r="Z3949" s="14">
        <f t="shared" si="1236"/>
        <v>0</v>
      </c>
      <c r="AA3949" s="14">
        <f t="shared" si="1237"/>
        <v>0</v>
      </c>
      <c r="AB3949" s="14">
        <f t="shared" si="1241"/>
        <v>0</v>
      </c>
      <c r="AC3949" s="15">
        <f t="shared" si="1240"/>
        <v>479.8</v>
      </c>
      <c r="AD3949" s="48">
        <f>(ROUND(AC3949-AC3938,1)/AC3938)</f>
        <v>0.27878464818763327</v>
      </c>
      <c r="AE3949" s="113"/>
      <c r="AF3949" s="60"/>
    </row>
    <row r="3950" spans="1:32">
      <c r="A3950" s="99"/>
      <c r="B3950" s="89"/>
      <c r="C3950" s="21" t="s">
        <v>330</v>
      </c>
      <c r="D3950" s="12">
        <v>122</v>
      </c>
      <c r="E3950" s="12">
        <v>0</v>
      </c>
      <c r="F3950" s="12">
        <v>0</v>
      </c>
      <c r="G3950" s="12">
        <v>0</v>
      </c>
      <c r="H3950" s="12">
        <v>0</v>
      </c>
      <c r="I3950" s="13">
        <v>50</v>
      </c>
      <c r="J3950" s="13">
        <v>20</v>
      </c>
      <c r="K3950" s="13">
        <v>0</v>
      </c>
      <c r="L3950" s="13">
        <v>65</v>
      </c>
      <c r="M3950" s="13">
        <v>0</v>
      </c>
      <c r="N3950" s="14">
        <f>D3950*$D$15</f>
        <v>158.6</v>
      </c>
      <c r="O3950" s="14">
        <f>E3950*$E$15</f>
        <v>0</v>
      </c>
      <c r="P3950" s="14">
        <f>F3950*$F$15</f>
        <v>0</v>
      </c>
      <c r="Q3950" s="14">
        <f>G3950*$G$15</f>
        <v>0</v>
      </c>
      <c r="R3950" s="14">
        <f>H3950*$H$15</f>
        <v>0</v>
      </c>
      <c r="S3950" s="14">
        <f>(N3950/100)*(I3950*$I$15)+(N3950/100)*(J3950*$J$15)+(N3950/100)*(L3950*$L$15)</f>
        <v>321.16499999999996</v>
      </c>
      <c r="T3950" s="14">
        <f>(O3950/100)*(K3950*$K$15)</f>
        <v>0</v>
      </c>
      <c r="U3950" s="14">
        <f>(P3950/100)*(K3950*$K$15)+(P3950/100)*(L3950*$L$15)</f>
        <v>0</v>
      </c>
      <c r="V3950" s="14">
        <f>(Q3950/100)*(L3950*$L$15)</f>
        <v>0</v>
      </c>
      <c r="W3950" s="14">
        <f>(R3950/100)*(K3950*$K$15)+(R3950/100)*(L3950*$L$15)</f>
        <v>0</v>
      </c>
      <c r="X3950" s="14">
        <f t="shared" si="1234"/>
        <v>479.76499999999999</v>
      </c>
      <c r="Y3950" s="14">
        <f t="shared" si="1235"/>
        <v>0</v>
      </c>
      <c r="Z3950" s="14">
        <f t="shared" si="1236"/>
        <v>0</v>
      </c>
      <c r="AA3950" s="14">
        <f t="shared" si="1237"/>
        <v>0</v>
      </c>
      <c r="AB3950" s="14">
        <f t="shared" si="1241"/>
        <v>0</v>
      </c>
      <c r="AC3950" s="15">
        <f t="shared" si="1240"/>
        <v>479.8</v>
      </c>
      <c r="AD3950" s="48">
        <f>(ROUND(AC3950-AC3938,1)/AC3938)</f>
        <v>0.27878464818763327</v>
      </c>
      <c r="AE3950" s="113"/>
      <c r="AF3950" s="60"/>
    </row>
    <row r="3951" spans="1:32">
      <c r="A3951" s="99"/>
      <c r="B3951" s="89"/>
      <c r="C3951" s="21" t="s">
        <v>326</v>
      </c>
      <c r="D3951" s="12">
        <v>122</v>
      </c>
      <c r="E3951" s="12">
        <v>0</v>
      </c>
      <c r="F3951" s="12">
        <v>0</v>
      </c>
      <c r="G3951" s="12">
        <v>0</v>
      </c>
      <c r="H3951" s="12">
        <v>0</v>
      </c>
      <c r="I3951" s="13">
        <v>50</v>
      </c>
      <c r="J3951" s="13">
        <v>51</v>
      </c>
      <c r="K3951" s="13">
        <v>0</v>
      </c>
      <c r="L3951" s="13">
        <v>0</v>
      </c>
      <c r="M3951" s="13">
        <v>0</v>
      </c>
      <c r="N3951" s="14">
        <f>D3951*$D$16</f>
        <v>158.6</v>
      </c>
      <c r="O3951" s="14">
        <f>E3951*$E$16</f>
        <v>0</v>
      </c>
      <c r="P3951" s="14">
        <f>F3951*$F$16</f>
        <v>0</v>
      </c>
      <c r="Q3951" s="14">
        <f>G3951*$G$16</f>
        <v>0</v>
      </c>
      <c r="R3951" s="14">
        <f>H3951*$H$16</f>
        <v>0</v>
      </c>
      <c r="S3951" s="14">
        <f>(N3951/100)*(I3951*$I$16)+(N3951/100)*(J3951*$J$16)</f>
        <v>265.33779999999996</v>
      </c>
      <c r="T3951" s="14">
        <f>(O3951/100)*(K3951*$K$16)</f>
        <v>0</v>
      </c>
      <c r="U3951" s="14">
        <f>(P3951/100)*(K3951*$K$16)+(P3951/100)*(L3951*$L$16)</f>
        <v>0</v>
      </c>
      <c r="V3951" s="14">
        <f>(Q3951/100)*(L3951*$L$16)</f>
        <v>0</v>
      </c>
      <c r="W3951" s="14">
        <f>(R3951/100)*(K3951*$K$16)+(R3951/100)*(L3951*$L$16)</f>
        <v>0</v>
      </c>
      <c r="X3951" s="14">
        <f t="shared" si="1234"/>
        <v>423.93779999999992</v>
      </c>
      <c r="Y3951" s="14">
        <f t="shared" si="1235"/>
        <v>0</v>
      </c>
      <c r="Z3951" s="14">
        <f t="shared" si="1236"/>
        <v>0</v>
      </c>
      <c r="AA3951" s="14">
        <f t="shared" si="1237"/>
        <v>0</v>
      </c>
      <c r="AB3951" s="14">
        <f t="shared" si="1241"/>
        <v>0</v>
      </c>
      <c r="AC3951" s="15">
        <f t="shared" si="1240"/>
        <v>423.9</v>
      </c>
      <c r="AD3951" s="48">
        <f>(ROUND(AC3951-AC3938,1)/AC3938)</f>
        <v>0.12979744136460555</v>
      </c>
      <c r="AE3951" s="113"/>
      <c r="AF3951" s="60"/>
    </row>
    <row r="3952" spans="1:32">
      <c r="A3952" s="99"/>
      <c r="B3952" s="89"/>
      <c r="C3952" s="21" t="s">
        <v>327</v>
      </c>
      <c r="D3952" s="12">
        <v>122</v>
      </c>
      <c r="E3952" s="12">
        <v>0</v>
      </c>
      <c r="F3952" s="12">
        <v>0</v>
      </c>
      <c r="G3952" s="12">
        <v>0</v>
      </c>
      <c r="H3952" s="12">
        <v>0</v>
      </c>
      <c r="I3952" s="13">
        <v>74</v>
      </c>
      <c r="J3952" s="13">
        <v>20</v>
      </c>
      <c r="K3952" s="13">
        <v>0</v>
      </c>
      <c r="L3952" s="13">
        <v>0</v>
      </c>
      <c r="M3952" s="13">
        <v>0</v>
      </c>
      <c r="N3952" s="14">
        <f>D3952*$D$17</f>
        <v>158.6</v>
      </c>
      <c r="O3952" s="14">
        <f>E3952*$E$17</f>
        <v>0</v>
      </c>
      <c r="P3952" s="14">
        <f>F3952*$F$17</f>
        <v>0</v>
      </c>
      <c r="Q3952" s="14">
        <f>G3952*$G$17</f>
        <v>0</v>
      </c>
      <c r="R3952" s="14">
        <f>H3952*$H$17</f>
        <v>0</v>
      </c>
      <c r="S3952" s="14">
        <f>(N3952/100)*(I3952*$I$17)+(N3952/100)*(J3952*$J$17)</f>
        <v>301.65719999999999</v>
      </c>
      <c r="T3952" s="14">
        <f>(O3952/100)*(K3952*$K$17)</f>
        <v>0</v>
      </c>
      <c r="U3952" s="14">
        <f>(P3952/100)*(K3952*$K$17)+(P3952/100)*(L3952*$L$17)</f>
        <v>0</v>
      </c>
      <c r="V3952" s="14">
        <f>(Q3952/100)*(L3952*$L$17)</f>
        <v>0</v>
      </c>
      <c r="W3952" s="14">
        <f>(R3952/100)*(K3952*$K$17)+(R3952/100)*(L3952*$L$17)</f>
        <v>0</v>
      </c>
      <c r="X3952" s="14">
        <f t="shared" si="1234"/>
        <v>460.25720000000001</v>
      </c>
      <c r="Y3952" s="14">
        <f t="shared" si="1235"/>
        <v>0</v>
      </c>
      <c r="Z3952" s="14">
        <f t="shared" si="1236"/>
        <v>0</v>
      </c>
      <c r="AA3952" s="14">
        <f t="shared" si="1237"/>
        <v>0</v>
      </c>
      <c r="AB3952" s="14">
        <f t="shared" si="1241"/>
        <v>0</v>
      </c>
      <c r="AC3952" s="15">
        <f t="shared" si="1240"/>
        <v>460.3</v>
      </c>
      <c r="AD3952" s="48">
        <f>(ROUND(AC3952-AC3938,1)/AC3938)</f>
        <v>0.22681236673773986</v>
      </c>
      <c r="AE3952" s="113"/>
      <c r="AF3952" s="60"/>
    </row>
    <row r="3953" spans="1:32">
      <c r="A3953" s="106" t="s">
        <v>0</v>
      </c>
      <c r="B3953" s="86" t="s">
        <v>176</v>
      </c>
      <c r="C3953" s="50" t="s">
        <v>244</v>
      </c>
      <c r="D3953" s="11">
        <v>124</v>
      </c>
      <c r="E3953" s="11">
        <v>0</v>
      </c>
      <c r="F3953" s="11">
        <v>0</v>
      </c>
      <c r="G3953" s="11">
        <v>0</v>
      </c>
      <c r="H3953" s="11">
        <v>0</v>
      </c>
      <c r="I3953" s="51">
        <v>30</v>
      </c>
      <c r="J3953" s="51">
        <v>40</v>
      </c>
      <c r="K3953" s="51">
        <v>0</v>
      </c>
      <c r="L3953" s="51">
        <v>0</v>
      </c>
      <c r="M3953" s="51">
        <v>0</v>
      </c>
      <c r="N3953" s="52">
        <f>D3953*$D$3</f>
        <v>186</v>
      </c>
      <c r="O3953" s="52">
        <f>E3953*$E$3</f>
        <v>0</v>
      </c>
      <c r="P3953" s="52">
        <f>F3953*$F$3</f>
        <v>0</v>
      </c>
      <c r="Q3953" s="52">
        <f>G3953*$G$3</f>
        <v>0</v>
      </c>
      <c r="R3953" s="52">
        <f>H3953*$H$3</f>
        <v>0</v>
      </c>
      <c r="S3953" s="52">
        <f>(N3953/100)*(I3953*$I$3)+(N3953/100)*(J3953*$J$3)</f>
        <v>195.3</v>
      </c>
      <c r="T3953" s="52">
        <f>(O3953/100)*(K3953*$K$3)</f>
        <v>0</v>
      </c>
      <c r="U3953" s="52">
        <f>(P3953/100)*(K3953*$K$3)+(P3953/100)*(L3953*$L$3)</f>
        <v>0</v>
      </c>
      <c r="V3953" s="52">
        <f>(Q3953/100)*(L3953*$L$3)</f>
        <v>0</v>
      </c>
      <c r="W3953" s="52">
        <f>(R3953/100)*(K3953*$K$3)+(R3953/100)*(L3953*$L$3)</f>
        <v>0</v>
      </c>
      <c r="X3953" s="52">
        <f t="shared" si="1234"/>
        <v>381.3</v>
      </c>
      <c r="Y3953" s="52">
        <f t="shared" si="1235"/>
        <v>0</v>
      </c>
      <c r="Z3953" s="52">
        <f t="shared" si="1236"/>
        <v>0</v>
      </c>
      <c r="AA3953" s="52">
        <f t="shared" si="1237"/>
        <v>0</v>
      </c>
      <c r="AB3953" s="52">
        <f t="shared" si="1241"/>
        <v>0</v>
      </c>
      <c r="AC3953" s="53">
        <f>ROUND(X3953+Y3953+Z3953+AA3953+AB3953,1)</f>
        <v>381.3</v>
      </c>
      <c r="AD3953" s="58">
        <v>0</v>
      </c>
      <c r="AE3953" s="113"/>
      <c r="AF3953" s="60"/>
    </row>
    <row r="3954" spans="1:32">
      <c r="A3954" s="99" t="s">
        <v>815</v>
      </c>
      <c r="B3954" s="87">
        <v>14</v>
      </c>
      <c r="C3954" s="21" t="s">
        <v>325</v>
      </c>
      <c r="D3954" s="12">
        <v>124</v>
      </c>
      <c r="E3954" s="12">
        <v>0</v>
      </c>
      <c r="F3954" s="12">
        <v>0</v>
      </c>
      <c r="G3954" s="12">
        <v>0</v>
      </c>
      <c r="H3954" s="12">
        <v>0</v>
      </c>
      <c r="I3954" s="13">
        <v>44</v>
      </c>
      <c r="J3954" s="13">
        <v>55</v>
      </c>
      <c r="K3954" s="13">
        <v>0</v>
      </c>
      <c r="L3954" s="13">
        <v>0</v>
      </c>
      <c r="M3954" s="13">
        <v>0</v>
      </c>
      <c r="N3954" s="14">
        <f>D3954*$D$4</f>
        <v>161.20000000000002</v>
      </c>
      <c r="O3954" s="14">
        <f>E3954*$E$4</f>
        <v>0</v>
      </c>
      <c r="P3954" s="14">
        <f>F3954*$F$4</f>
        <v>0</v>
      </c>
      <c r="Q3954" s="14">
        <f>G3954*$G$4</f>
        <v>0</v>
      </c>
      <c r="R3954" s="14">
        <f>H3954*$H$4</f>
        <v>0</v>
      </c>
      <c r="S3954" s="14">
        <f>(N3954/100)*(I3954*$I$4)+(N3954/100)*(J3954*$J$4)</f>
        <v>287.25840000000005</v>
      </c>
      <c r="T3954" s="14">
        <f>(O3954/100)*(K3954*$K$4)</f>
        <v>0</v>
      </c>
      <c r="U3954" s="14">
        <f>(P3954/100)*(K3954*$K$4)+(P3954/100)*(L3954*$L$4)</f>
        <v>0</v>
      </c>
      <c r="V3954" s="14">
        <f>(Q3954/100)*(L3954*$L$4)</f>
        <v>0</v>
      </c>
      <c r="W3954" s="14">
        <f>(R3954/100)*(K3954*$K$4)+(R3954/100)*(L3954*$L$4)</f>
        <v>0</v>
      </c>
      <c r="X3954" s="14">
        <f t="shared" si="1234"/>
        <v>448.4584000000001</v>
      </c>
      <c r="Y3954" s="14">
        <f t="shared" si="1235"/>
        <v>0</v>
      </c>
      <c r="Z3954" s="14">
        <f t="shared" si="1236"/>
        <v>0</v>
      </c>
      <c r="AA3954" s="14">
        <f t="shared" si="1237"/>
        <v>0</v>
      </c>
      <c r="AB3954" s="14">
        <f>R3954+W3954</f>
        <v>0</v>
      </c>
      <c r="AC3954" s="15">
        <f>ROUND(X3954+Y3954+Z3954+AA3954+AB3954,1)</f>
        <v>448.5</v>
      </c>
      <c r="AD3954" s="48">
        <f>(ROUND(AC3954-AC3953,1)/AC3953)</f>
        <v>0.17623918174665618</v>
      </c>
      <c r="AE3954" s="113" t="s">
        <v>814</v>
      </c>
      <c r="AF3954" s="60"/>
    </row>
    <row r="3955" spans="1:32">
      <c r="A3955" s="99" t="s">
        <v>816</v>
      </c>
      <c r="B3955" s="87">
        <v>20</v>
      </c>
      <c r="C3955" s="21" t="s">
        <v>850</v>
      </c>
      <c r="D3955" s="12">
        <v>124</v>
      </c>
      <c r="E3955" s="12">
        <v>0</v>
      </c>
      <c r="F3955" s="12">
        <v>0</v>
      </c>
      <c r="G3955" s="12">
        <v>0</v>
      </c>
      <c r="H3955" s="12">
        <v>0</v>
      </c>
      <c r="I3955" s="13">
        <v>30</v>
      </c>
      <c r="J3955" s="13">
        <v>40</v>
      </c>
      <c r="K3955" s="13">
        <v>0</v>
      </c>
      <c r="L3955" s="13">
        <v>0</v>
      </c>
      <c r="M3955" s="13">
        <v>0</v>
      </c>
      <c r="N3955" s="14">
        <f>D3955*$D$5</f>
        <v>173.6</v>
      </c>
      <c r="O3955" s="14">
        <f>E3955*$E$5</f>
        <v>0</v>
      </c>
      <c r="P3955" s="14">
        <f>F3955*$F$5</f>
        <v>0</v>
      </c>
      <c r="Q3955" s="14">
        <f>G3955*$G$5</f>
        <v>0</v>
      </c>
      <c r="R3955" s="14">
        <f>H3955*$H$5</f>
        <v>0</v>
      </c>
      <c r="S3955" s="14">
        <f>(N3955/100)*(I3955*$I$5)+(N3955/100)*(J3955*$J$5)</f>
        <v>182.28</v>
      </c>
      <c r="T3955" s="14">
        <f>(O3955/100)*(K3955*$K$5)</f>
        <v>0</v>
      </c>
      <c r="U3955" s="14">
        <f>(P3955/100)*(K3955*$K$5)+(P3955/100)*(L3955*$L$5)</f>
        <v>0</v>
      </c>
      <c r="V3955" s="14">
        <f>(Q3955/100)*(L3955*$L$5)</f>
        <v>0</v>
      </c>
      <c r="W3955" s="14">
        <f>(R3955/100)*(K3955*$K$5)+(R3955/100)*(L3955*$L$5)</f>
        <v>0</v>
      </c>
      <c r="X3955" s="14">
        <f t="shared" si="1234"/>
        <v>355.88</v>
      </c>
      <c r="Y3955" s="14">
        <f t="shared" si="1235"/>
        <v>0</v>
      </c>
      <c r="Z3955" s="14">
        <f t="shared" si="1236"/>
        <v>0</v>
      </c>
      <c r="AA3955" s="14">
        <f t="shared" si="1237"/>
        <v>0</v>
      </c>
      <c r="AB3955" s="14">
        <f>R3955+W3955</f>
        <v>0</v>
      </c>
      <c r="AC3955" s="15">
        <f t="shared" ref="AC3955:AC3967" si="1242">ROUND(X3955+Y3955+Z3955+AA3955+AB3955,1)</f>
        <v>355.9</v>
      </c>
      <c r="AD3955" s="48">
        <f>(ROUND(AC3955-AC3953,1)/AC3953)</f>
        <v>-6.6614214529242058E-2</v>
      </c>
      <c r="AE3955" s="113"/>
      <c r="AF3955" s="60"/>
    </row>
    <row r="3956" spans="1:32">
      <c r="A3956" s="99" t="s">
        <v>817</v>
      </c>
      <c r="B3956" s="87">
        <v>0</v>
      </c>
      <c r="C3956" s="21" t="s">
        <v>338</v>
      </c>
      <c r="D3956" s="12">
        <v>124</v>
      </c>
      <c r="E3956" s="12">
        <v>0</v>
      </c>
      <c r="F3956" s="12">
        <v>0</v>
      </c>
      <c r="G3956" s="12">
        <v>0</v>
      </c>
      <c r="H3956" s="12">
        <v>0</v>
      </c>
      <c r="I3956" s="13">
        <v>30</v>
      </c>
      <c r="J3956" s="13">
        <v>40</v>
      </c>
      <c r="K3956" s="13">
        <v>0</v>
      </c>
      <c r="L3956" s="13">
        <v>0</v>
      </c>
      <c r="M3956" s="13">
        <v>0</v>
      </c>
      <c r="N3956" s="14">
        <f>D3956*$D$6</f>
        <v>173.6</v>
      </c>
      <c r="O3956" s="14">
        <f>E3956*$E$6</f>
        <v>0</v>
      </c>
      <c r="P3956" s="14">
        <f>F3956*$F$6</f>
        <v>0</v>
      </c>
      <c r="Q3956" s="14">
        <f>G3956*$G$6</f>
        <v>0</v>
      </c>
      <c r="R3956" s="14">
        <f>H3956*$H$6</f>
        <v>0</v>
      </c>
      <c r="S3956" s="14">
        <f>(N3956/100)*(I3956*$I$6)+(N3956/100)*(J3956*$J$6)</f>
        <v>182.28</v>
      </c>
      <c r="T3956" s="14">
        <f>(O3956/100)*(K3956*$K$6)</f>
        <v>0</v>
      </c>
      <c r="U3956" s="14">
        <f>(P3956/100)*(K3956*$K$6)+(P3956/100)*(L3956*$L$6)</f>
        <v>0</v>
      </c>
      <c r="V3956" s="14">
        <f>(Q3956/100)*(L3956*$L$6)</f>
        <v>0</v>
      </c>
      <c r="W3956" s="14">
        <f>(R3956/100)*(K3956*$K$6)+(R3956/100)*(L3956*$L$6)</f>
        <v>0</v>
      </c>
      <c r="X3956" s="14">
        <f t="shared" si="1234"/>
        <v>355.88</v>
      </c>
      <c r="Y3956" s="14">
        <f t="shared" si="1235"/>
        <v>0</v>
      </c>
      <c r="Z3956" s="14">
        <f t="shared" si="1236"/>
        <v>0</v>
      </c>
      <c r="AA3956" s="14">
        <f t="shared" si="1237"/>
        <v>0</v>
      </c>
      <c r="AB3956" s="14">
        <f t="shared" ref="AB3956:AB3968" si="1243">R3956+W3956</f>
        <v>0</v>
      </c>
      <c r="AC3956" s="15">
        <f t="shared" si="1242"/>
        <v>355.9</v>
      </c>
      <c r="AD3956" s="48">
        <f>(ROUND(AC3956-AC3953,1)/AC3953)</f>
        <v>-6.6614214529242058E-2</v>
      </c>
      <c r="AE3956" s="113"/>
      <c r="AF3956" s="60"/>
    </row>
    <row r="3957" spans="1:32">
      <c r="A3957" s="99" t="s">
        <v>818</v>
      </c>
      <c r="B3957" s="87">
        <v>0</v>
      </c>
      <c r="C3957" s="21" t="s">
        <v>339</v>
      </c>
      <c r="D3957" s="12">
        <v>124</v>
      </c>
      <c r="E3957" s="12">
        <v>0</v>
      </c>
      <c r="F3957" s="12">
        <v>0</v>
      </c>
      <c r="G3957" s="12">
        <v>0</v>
      </c>
      <c r="H3957" s="12">
        <v>0</v>
      </c>
      <c r="I3957" s="13">
        <v>30</v>
      </c>
      <c r="J3957" s="13">
        <v>40</v>
      </c>
      <c r="K3957" s="13">
        <v>0</v>
      </c>
      <c r="L3957" s="13">
        <v>0</v>
      </c>
      <c r="M3957" s="13">
        <v>0</v>
      </c>
      <c r="N3957" s="14">
        <f>D3957*$D$7</f>
        <v>173.6</v>
      </c>
      <c r="O3957" s="14">
        <f>E3957*$E$7</f>
        <v>0</v>
      </c>
      <c r="P3957" s="14">
        <f>F3957*$F$7</f>
        <v>0</v>
      </c>
      <c r="Q3957" s="14">
        <f>G3957*$G$7</f>
        <v>0</v>
      </c>
      <c r="R3957" s="14">
        <f>H3957*$H$7</f>
        <v>0</v>
      </c>
      <c r="S3957" s="14">
        <f>(N3957/100)*(I3957*$I$7)+(N3957/100)*(J3957*$J$7)</f>
        <v>182.28</v>
      </c>
      <c r="T3957" s="14">
        <f>(O3957/100)*(K3957*$K$7)</f>
        <v>0</v>
      </c>
      <c r="U3957" s="14">
        <f>(P3957/100)*(K3957*$K$7)+(P3957/100)*(L3957*$L$7)</f>
        <v>0</v>
      </c>
      <c r="V3957" s="14">
        <f>(Q3957/100)*(L3957*$L$7)</f>
        <v>0</v>
      </c>
      <c r="W3957" s="14">
        <f>(R3957/100)*(K3957*$K$7)+(R3957/100)*(L3957*$L$7)</f>
        <v>0</v>
      </c>
      <c r="X3957" s="14">
        <f t="shared" si="1234"/>
        <v>355.88</v>
      </c>
      <c r="Y3957" s="14">
        <f t="shared" si="1235"/>
        <v>0</v>
      </c>
      <c r="Z3957" s="14">
        <f t="shared" si="1236"/>
        <v>0</v>
      </c>
      <c r="AA3957" s="14">
        <f t="shared" si="1237"/>
        <v>0</v>
      </c>
      <c r="AB3957" s="14">
        <f t="shared" si="1243"/>
        <v>0</v>
      </c>
      <c r="AC3957" s="15">
        <f t="shared" si="1242"/>
        <v>355.9</v>
      </c>
      <c r="AD3957" s="48">
        <f>(ROUND(AC3957-AC3953,1)/AC3953)</f>
        <v>-6.6614214529242058E-2</v>
      </c>
      <c r="AE3957" s="113"/>
      <c r="AF3957" s="60"/>
    </row>
    <row r="3958" spans="1:32">
      <c r="A3958" s="99" t="s">
        <v>667</v>
      </c>
      <c r="B3958" s="87"/>
      <c r="C3958" s="21" t="s">
        <v>340</v>
      </c>
      <c r="D3958" s="12">
        <v>124</v>
      </c>
      <c r="E3958" s="12">
        <v>0</v>
      </c>
      <c r="F3958" s="12">
        <v>0</v>
      </c>
      <c r="G3958" s="12">
        <v>0</v>
      </c>
      <c r="H3958" s="12">
        <v>0</v>
      </c>
      <c r="I3958" s="13">
        <v>30</v>
      </c>
      <c r="J3958" s="13">
        <v>40</v>
      </c>
      <c r="K3958" s="13">
        <v>0</v>
      </c>
      <c r="L3958" s="13">
        <v>0</v>
      </c>
      <c r="M3958" s="13">
        <v>0</v>
      </c>
      <c r="N3958" s="14">
        <f>D3958*$D$8</f>
        <v>173.6</v>
      </c>
      <c r="O3958" s="14">
        <f>E3958*$E$8</f>
        <v>0</v>
      </c>
      <c r="P3958" s="14">
        <f>F3958*$F$8</f>
        <v>0</v>
      </c>
      <c r="Q3958" s="14">
        <f>G3958*$G$8</f>
        <v>0</v>
      </c>
      <c r="R3958" s="14">
        <f>H3958*$H$8</f>
        <v>0</v>
      </c>
      <c r="S3958" s="14">
        <f>(N3958/100)*(I3958*$I$8)+(N3958/100)*(J3958*$J$8)</f>
        <v>182.28</v>
      </c>
      <c r="T3958" s="14">
        <f>(O3958/100)*(K3958*$K$8)</f>
        <v>0</v>
      </c>
      <c r="U3958" s="14">
        <f>(P3958/100)*(K3958*$K$8)+(P3958/100)*(L3958*$L$8)</f>
        <v>0</v>
      </c>
      <c r="V3958" s="14">
        <f>(Q3958/100)*(L3958*$L$8)</f>
        <v>0</v>
      </c>
      <c r="W3958" s="14">
        <f>(R3958/100)*(K3958*$K$8)+(R3958/100)*(L3958*$L$8)</f>
        <v>0</v>
      </c>
      <c r="X3958" s="14">
        <f t="shared" si="1234"/>
        <v>355.88</v>
      </c>
      <c r="Y3958" s="14">
        <f t="shared" si="1235"/>
        <v>0</v>
      </c>
      <c r="Z3958" s="14">
        <f t="shared" si="1236"/>
        <v>0</v>
      </c>
      <c r="AA3958" s="14">
        <f t="shared" si="1237"/>
        <v>0</v>
      </c>
      <c r="AB3958" s="14">
        <f t="shared" si="1243"/>
        <v>0</v>
      </c>
      <c r="AC3958" s="15">
        <f t="shared" si="1242"/>
        <v>355.9</v>
      </c>
      <c r="AD3958" s="48">
        <f>(ROUND(AC3958-AC3953,1)/AC3953)</f>
        <v>-6.6614214529242058E-2</v>
      </c>
      <c r="AE3958" s="113"/>
      <c r="AF3958" s="60"/>
    </row>
    <row r="3959" spans="1:32">
      <c r="A3959" s="99" t="s">
        <v>606</v>
      </c>
      <c r="B3959" s="87"/>
      <c r="C3959" s="21" t="s">
        <v>1</v>
      </c>
      <c r="D3959" s="12">
        <v>62</v>
      </c>
      <c r="E3959" s="12">
        <v>124</v>
      </c>
      <c r="F3959" s="12">
        <v>0</v>
      </c>
      <c r="G3959" s="12">
        <v>0</v>
      </c>
      <c r="H3959" s="12">
        <v>0</v>
      </c>
      <c r="I3959" s="13">
        <v>30</v>
      </c>
      <c r="J3959" s="13">
        <v>40</v>
      </c>
      <c r="K3959" s="13">
        <v>75</v>
      </c>
      <c r="L3959" s="13">
        <v>0</v>
      </c>
      <c r="M3959" s="13">
        <v>0</v>
      </c>
      <c r="N3959" s="14">
        <f>D3959*$D$9</f>
        <v>74.399999999999991</v>
      </c>
      <c r="O3959" s="14">
        <f>E3959*$E$9</f>
        <v>161.20000000000002</v>
      </c>
      <c r="P3959" s="14">
        <f>F3959*$F$9</f>
        <v>0</v>
      </c>
      <c r="Q3959" s="14">
        <f>G3959*$G$9</f>
        <v>0</v>
      </c>
      <c r="R3959" s="14">
        <f>H3959*$H$9</f>
        <v>0</v>
      </c>
      <c r="S3959" s="14">
        <f>(N3959/100)*(I3959*$I$9)+(N3959/100)*(J3959*$J$9)</f>
        <v>78.11999999999999</v>
      </c>
      <c r="T3959" s="14">
        <f>(O3959/100)*(K3959*$K$9)</f>
        <v>181.35000000000002</v>
      </c>
      <c r="U3959" s="14">
        <f>(P3959/100)*(K3959*$K$9)+(P3959/100)*(L3959*$L$9)</f>
        <v>0</v>
      </c>
      <c r="V3959" s="14">
        <f>(Q3959/100)*(L3959*$L$9)</f>
        <v>0</v>
      </c>
      <c r="W3959" s="14">
        <f>(R3959/100)*(K3959*$K$9)+(R3959/100)*(L3959*$L$9)</f>
        <v>0</v>
      </c>
      <c r="X3959" s="14">
        <f t="shared" si="1234"/>
        <v>152.51999999999998</v>
      </c>
      <c r="Y3959" s="14">
        <f t="shared" si="1235"/>
        <v>342.55000000000007</v>
      </c>
      <c r="Z3959" s="14">
        <f t="shared" si="1236"/>
        <v>0</v>
      </c>
      <c r="AA3959" s="14">
        <f t="shared" si="1237"/>
        <v>0</v>
      </c>
      <c r="AB3959" s="14">
        <f t="shared" si="1243"/>
        <v>0</v>
      </c>
      <c r="AC3959" s="15">
        <f t="shared" si="1242"/>
        <v>495.1</v>
      </c>
      <c r="AD3959" s="48">
        <f>(ROUND(AC3959-AC3953,1)/AC3953)</f>
        <v>0.29845266194597431</v>
      </c>
      <c r="AE3959" s="113"/>
      <c r="AF3959" s="60"/>
    </row>
    <row r="3960" spans="1:32">
      <c r="A3960" s="99" t="s">
        <v>845</v>
      </c>
      <c r="B3960" s="87"/>
      <c r="C3960" s="21" t="s">
        <v>2</v>
      </c>
      <c r="D3960" s="12">
        <v>62</v>
      </c>
      <c r="E3960" s="12">
        <v>0</v>
      </c>
      <c r="F3960" s="12">
        <v>124</v>
      </c>
      <c r="G3960" s="12">
        <v>0</v>
      </c>
      <c r="H3960" s="12">
        <v>0</v>
      </c>
      <c r="I3960" s="13">
        <v>30</v>
      </c>
      <c r="J3960" s="13">
        <v>40</v>
      </c>
      <c r="K3960" s="13">
        <v>37.5</v>
      </c>
      <c r="L3960" s="13">
        <v>37.5</v>
      </c>
      <c r="M3960" s="13">
        <v>0</v>
      </c>
      <c r="N3960" s="14">
        <f>D3960*$D$10</f>
        <v>74.399999999999991</v>
      </c>
      <c r="O3960" s="14">
        <f>E3960*$E$10</f>
        <v>0</v>
      </c>
      <c r="P3960" s="14">
        <f>F3960*$F$10</f>
        <v>161.20000000000002</v>
      </c>
      <c r="Q3960" s="14">
        <f>G3960*$G$10</f>
        <v>0</v>
      </c>
      <c r="R3960" s="14">
        <f>H3960*$H$10</f>
        <v>0</v>
      </c>
      <c r="S3960" s="14">
        <f>(N3960/100)*(I3960*$I$10)+(N3960/100)*(J3960*$J$10)</f>
        <v>78.11999999999999</v>
      </c>
      <c r="T3960" s="14">
        <f>(O3960/100)*(K3960*$J$10)</f>
        <v>0</v>
      </c>
      <c r="U3960" s="14">
        <f>(P3960/100)*(K3960*$K$10)+(P3960/100)*(L3960*$L$10)</f>
        <v>181.35000000000002</v>
      </c>
      <c r="V3960" s="14">
        <f>(Q3960/100)*(L3960*$L$10)</f>
        <v>0</v>
      </c>
      <c r="W3960" s="14">
        <f>(R3960/100)*(K3960*$K$10)+(R3960/100)*(L3960*$L$10)</f>
        <v>0</v>
      </c>
      <c r="X3960" s="14">
        <f t="shared" si="1234"/>
        <v>152.51999999999998</v>
      </c>
      <c r="Y3960" s="14">
        <f t="shared" si="1235"/>
        <v>0</v>
      </c>
      <c r="Z3960" s="14">
        <f t="shared" si="1236"/>
        <v>342.55000000000007</v>
      </c>
      <c r="AA3960" s="14">
        <f t="shared" si="1237"/>
        <v>0</v>
      </c>
      <c r="AB3960" s="14">
        <f t="shared" si="1243"/>
        <v>0</v>
      </c>
      <c r="AC3960" s="15">
        <f t="shared" si="1242"/>
        <v>495.1</v>
      </c>
      <c r="AD3960" s="48">
        <f>(ROUND(AC3960-AC3953,1)/AC3953)</f>
        <v>0.29845266194597431</v>
      </c>
      <c r="AE3960" s="113"/>
      <c r="AF3960" s="60"/>
    </row>
    <row r="3961" spans="1:32">
      <c r="A3961" s="99" t="s">
        <v>846</v>
      </c>
      <c r="B3961" s="87"/>
      <c r="C3961" s="21" t="s">
        <v>3</v>
      </c>
      <c r="D3961" s="12">
        <v>62</v>
      </c>
      <c r="E3961" s="12">
        <v>0</v>
      </c>
      <c r="F3961" s="12">
        <v>0</v>
      </c>
      <c r="G3961" s="12">
        <v>124</v>
      </c>
      <c r="H3961" s="12">
        <v>0</v>
      </c>
      <c r="I3961" s="13">
        <v>30</v>
      </c>
      <c r="J3961" s="13">
        <v>40</v>
      </c>
      <c r="K3961" s="13">
        <v>0</v>
      </c>
      <c r="L3961" s="13">
        <v>75</v>
      </c>
      <c r="M3961" s="13">
        <v>0</v>
      </c>
      <c r="N3961" s="14">
        <f>D3961*$D$11</f>
        <v>74.399999999999991</v>
      </c>
      <c r="O3961" s="14">
        <f>E3961*$E$11</f>
        <v>0</v>
      </c>
      <c r="P3961" s="14">
        <f>F3961*$F$11</f>
        <v>0</v>
      </c>
      <c r="Q3961" s="14">
        <f>G3961*$G$11</f>
        <v>161.20000000000002</v>
      </c>
      <c r="R3961" s="14">
        <f>H3961*$H$11</f>
        <v>0</v>
      </c>
      <c r="S3961" s="14">
        <f>(N3961/100)*(I3961*$I$11)+(N3961/100)*(J3961*$J$11)</f>
        <v>78.11999999999999</v>
      </c>
      <c r="T3961" s="14">
        <f>(O3961/100)*(K3961*$K$11)</f>
        <v>0</v>
      </c>
      <c r="U3961" s="14">
        <f>(P3961/100)*(K3961*$K$11)+(P3961/100)*(L3961*$L$11)</f>
        <v>0</v>
      </c>
      <c r="V3961" s="14">
        <f>(Q3961/100)*(L3961*$L$11)</f>
        <v>181.35000000000002</v>
      </c>
      <c r="W3961" s="14">
        <f>(R3961/100)*(K3961*$K$11)+(R3961/100)*(L3961*$L$11)</f>
        <v>0</v>
      </c>
      <c r="X3961" s="14">
        <f t="shared" si="1234"/>
        <v>152.51999999999998</v>
      </c>
      <c r="Y3961" s="14">
        <f t="shared" si="1235"/>
        <v>0</v>
      </c>
      <c r="Z3961" s="14">
        <f t="shared" si="1236"/>
        <v>0</v>
      </c>
      <c r="AA3961" s="14">
        <f t="shared" si="1237"/>
        <v>342.55000000000007</v>
      </c>
      <c r="AB3961" s="14">
        <f t="shared" si="1243"/>
        <v>0</v>
      </c>
      <c r="AC3961" s="15">
        <f t="shared" si="1242"/>
        <v>495.1</v>
      </c>
      <c r="AD3961" s="48">
        <f>(ROUND(AC3961-AC3953,1)/AC3953)</f>
        <v>0.29845266194597431</v>
      </c>
      <c r="AE3961" s="113"/>
      <c r="AF3961" s="60"/>
    </row>
    <row r="3962" spans="1:32">
      <c r="A3962" s="99" t="s">
        <v>847</v>
      </c>
      <c r="B3962" s="87"/>
      <c r="C3962" s="21" t="s">
        <v>4</v>
      </c>
      <c r="D3962" s="12">
        <v>62</v>
      </c>
      <c r="E3962" s="12">
        <v>0</v>
      </c>
      <c r="F3962" s="12">
        <v>0</v>
      </c>
      <c r="G3962" s="12">
        <v>0</v>
      </c>
      <c r="H3962" s="12">
        <v>124</v>
      </c>
      <c r="I3962" s="13">
        <v>30</v>
      </c>
      <c r="J3962" s="13">
        <v>40</v>
      </c>
      <c r="K3962" s="13">
        <v>37.5</v>
      </c>
      <c r="L3962" s="13">
        <v>37.5</v>
      </c>
      <c r="M3962" s="13">
        <v>0</v>
      </c>
      <c r="N3962" s="14">
        <f>D3962*$D$12</f>
        <v>74.399999999999991</v>
      </c>
      <c r="O3962" s="14">
        <f>E3962*$E$12</f>
        <v>0</v>
      </c>
      <c r="P3962" s="14">
        <f>F3962*$F$12</f>
        <v>0</v>
      </c>
      <c r="Q3962" s="14">
        <f>G3962*$G$12</f>
        <v>0</v>
      </c>
      <c r="R3962" s="14">
        <f>H3962*$H$12</f>
        <v>161.20000000000002</v>
      </c>
      <c r="S3962" s="14">
        <f>(N3962/100)*(I3962*$I$12)+(N3962/100)*(J3962*$J$12)</f>
        <v>78.11999999999999</v>
      </c>
      <c r="T3962" s="14">
        <f>(O3962/100)*(K3962*$K$12)</f>
        <v>0</v>
      </c>
      <c r="U3962" s="14">
        <f>(P3962/100)*(K3962*$K$12)+(P3962/100)*(L3962*$L$12)</f>
        <v>0</v>
      </c>
      <c r="V3962" s="14">
        <f>(Q3962/100)*(L3962*$L$12)</f>
        <v>0</v>
      </c>
      <c r="W3962" s="14">
        <f>(R3962/100)*(K3962*$K$12)+(R3962/100)*(L3962*$L$12)</f>
        <v>181.35000000000002</v>
      </c>
      <c r="X3962" s="14">
        <f t="shared" si="1234"/>
        <v>152.51999999999998</v>
      </c>
      <c r="Y3962" s="14">
        <f t="shared" si="1235"/>
        <v>0</v>
      </c>
      <c r="Z3962" s="14">
        <f t="shared" si="1236"/>
        <v>0</v>
      </c>
      <c r="AA3962" s="14">
        <f t="shared" si="1237"/>
        <v>0</v>
      </c>
      <c r="AB3962" s="14">
        <f t="shared" si="1243"/>
        <v>342.55000000000007</v>
      </c>
      <c r="AC3962" s="15">
        <f t="shared" si="1242"/>
        <v>495.1</v>
      </c>
      <c r="AD3962" s="48">
        <f>(ROUND(AC3962-AC3953,1)/AC3953)</f>
        <v>0.29845266194597431</v>
      </c>
      <c r="AE3962" s="113"/>
      <c r="AF3962" s="60"/>
    </row>
    <row r="3963" spans="1:32">
      <c r="A3963" s="99" t="s">
        <v>848</v>
      </c>
      <c r="B3963" s="87"/>
      <c r="C3963" s="21" t="s">
        <v>328</v>
      </c>
      <c r="D3963" s="12">
        <v>124</v>
      </c>
      <c r="E3963" s="12">
        <v>0</v>
      </c>
      <c r="F3963" s="12">
        <v>0</v>
      </c>
      <c r="G3963" s="12">
        <v>0</v>
      </c>
      <c r="H3963" s="12">
        <v>0</v>
      </c>
      <c r="I3963" s="13">
        <v>30</v>
      </c>
      <c r="J3963" s="13">
        <v>40</v>
      </c>
      <c r="K3963" s="13">
        <v>0</v>
      </c>
      <c r="L3963" s="13">
        <v>0</v>
      </c>
      <c r="M3963" s="13">
        <v>65</v>
      </c>
      <c r="N3963" s="14">
        <f>D3963*$D$13</f>
        <v>161.20000000000002</v>
      </c>
      <c r="O3963" s="14">
        <f>E3963*$E$13</f>
        <v>0</v>
      </c>
      <c r="P3963" s="14">
        <f>F3963*$F$13</f>
        <v>0</v>
      </c>
      <c r="Q3963" s="14">
        <f>G3963*$G$13</f>
        <v>0</v>
      </c>
      <c r="R3963" s="14">
        <f>H3963*$H$13</f>
        <v>0</v>
      </c>
      <c r="S3963" s="14">
        <f>(N3963/100)*(I3963*$I$14)+(N3963/100)*(J3963*$J$14)+(N3963/100)*(M3963*$M$14)</f>
        <v>326.43</v>
      </c>
      <c r="T3963" s="14">
        <f>(O3963/100)*(K3963*$K$13)+(O3963/100)*(M3963*$M$13)</f>
        <v>0</v>
      </c>
      <c r="U3963" s="14">
        <f>(P3963/100)*(K3963*$K$13)+(P3963/100)*(L3963*$L$13)+(P3963/100)*(M3963*$M$13)</f>
        <v>0</v>
      </c>
      <c r="V3963" s="14">
        <f>(Q3963/100)*(L3963*$L$13)+(Q3963/100)*(M3963*$M$13)</f>
        <v>0</v>
      </c>
      <c r="W3963" s="14">
        <f>(R3963/100)*(K3963*$K$13)+(R3963/100)*(L3963*$L$13)+(R3963/100)*(M3963*$M$13)</f>
        <v>0</v>
      </c>
      <c r="X3963" s="14">
        <f t="shared" si="1234"/>
        <v>487.63</v>
      </c>
      <c r="Y3963" s="14">
        <f t="shared" si="1235"/>
        <v>0</v>
      </c>
      <c r="Z3963" s="14">
        <f t="shared" si="1236"/>
        <v>0</v>
      </c>
      <c r="AA3963" s="14">
        <f t="shared" si="1237"/>
        <v>0</v>
      </c>
      <c r="AB3963" s="14">
        <f t="shared" si="1243"/>
        <v>0</v>
      </c>
      <c r="AC3963" s="15">
        <f t="shared" si="1242"/>
        <v>487.6</v>
      </c>
      <c r="AD3963" s="48">
        <f>(ROUND(AC3963-AC3953,1)/AC3953)</f>
        <v>0.27878311041174925</v>
      </c>
      <c r="AE3963" s="113"/>
      <c r="AF3963" s="60"/>
    </row>
    <row r="3964" spans="1:32">
      <c r="A3964" s="99" t="s">
        <v>849</v>
      </c>
      <c r="B3964" s="87"/>
      <c r="C3964" s="21" t="s">
        <v>329</v>
      </c>
      <c r="D3964" s="12">
        <v>124</v>
      </c>
      <c r="E3964" s="12">
        <v>0</v>
      </c>
      <c r="F3964" s="12">
        <v>0</v>
      </c>
      <c r="G3964" s="12">
        <v>0</v>
      </c>
      <c r="H3964" s="12">
        <v>0</v>
      </c>
      <c r="I3964" s="13">
        <v>30</v>
      </c>
      <c r="J3964" s="13">
        <v>40</v>
      </c>
      <c r="K3964" s="13">
        <v>65</v>
      </c>
      <c r="L3964" s="13">
        <v>0</v>
      </c>
      <c r="M3964" s="13">
        <v>0</v>
      </c>
      <c r="N3964" s="14">
        <f>D3964*$D$14</f>
        <v>161.20000000000002</v>
      </c>
      <c r="O3964" s="14">
        <f>E3964*$E$14</f>
        <v>0</v>
      </c>
      <c r="P3964" s="14">
        <f>F3964*$F$14</f>
        <v>0</v>
      </c>
      <c r="Q3964" s="14">
        <f>G3964*$G$14</f>
        <v>0</v>
      </c>
      <c r="R3964" s="14">
        <f>H3964*$H$14</f>
        <v>0</v>
      </c>
      <c r="S3964" s="14">
        <f>(N3964/100)*(I3964*$I$14)+(N3964/100)*(J3964*$J$14)+(N3964/100)*(K3964*$K$14)</f>
        <v>326.43</v>
      </c>
      <c r="T3964" s="14">
        <f>(O3964/100)*(K3964*$K$14)</f>
        <v>0</v>
      </c>
      <c r="U3964" s="14">
        <f>(P3964/100)*(K3964*$K$14)+(P3964/100)*(L3964*$L$14)</f>
        <v>0</v>
      </c>
      <c r="V3964" s="14">
        <f>(Q3964/100)*(L3964*$L$14)</f>
        <v>0</v>
      </c>
      <c r="W3964" s="14">
        <f>(R3964/100)*(K3964*$L$14)+(R3964/100)*(L3964*$M$14)</f>
        <v>0</v>
      </c>
      <c r="X3964" s="14">
        <f t="shared" si="1234"/>
        <v>487.63</v>
      </c>
      <c r="Y3964" s="14">
        <f t="shared" si="1235"/>
        <v>0</v>
      </c>
      <c r="Z3964" s="14">
        <f t="shared" si="1236"/>
        <v>0</v>
      </c>
      <c r="AA3964" s="14">
        <f t="shared" si="1237"/>
        <v>0</v>
      </c>
      <c r="AB3964" s="14">
        <f t="shared" si="1243"/>
        <v>0</v>
      </c>
      <c r="AC3964" s="15">
        <f t="shared" si="1242"/>
        <v>487.6</v>
      </c>
      <c r="AD3964" s="48">
        <f>(ROUND(AC3964-AC3953,1)/AC3953)</f>
        <v>0.27878311041174925</v>
      </c>
      <c r="AE3964" s="113"/>
      <c r="AF3964" s="60"/>
    </row>
    <row r="3965" spans="1:32">
      <c r="A3965" s="99"/>
      <c r="B3965" s="87"/>
      <c r="C3965" s="21" t="s">
        <v>330</v>
      </c>
      <c r="D3965" s="12">
        <v>124</v>
      </c>
      <c r="E3965" s="12">
        <v>0</v>
      </c>
      <c r="F3965" s="12">
        <v>0</v>
      </c>
      <c r="G3965" s="12">
        <v>0</v>
      </c>
      <c r="H3965" s="12">
        <v>0</v>
      </c>
      <c r="I3965" s="13">
        <v>30</v>
      </c>
      <c r="J3965" s="13">
        <v>40</v>
      </c>
      <c r="K3965" s="13">
        <v>0</v>
      </c>
      <c r="L3965" s="13">
        <v>65</v>
      </c>
      <c r="M3965" s="13">
        <v>0</v>
      </c>
      <c r="N3965" s="14">
        <f>D3965*$D$15</f>
        <v>161.20000000000002</v>
      </c>
      <c r="O3965" s="14">
        <f>E3965*$E$15</f>
        <v>0</v>
      </c>
      <c r="P3965" s="14">
        <f>F3965*$F$15</f>
        <v>0</v>
      </c>
      <c r="Q3965" s="14">
        <f>G3965*$G$15</f>
        <v>0</v>
      </c>
      <c r="R3965" s="14">
        <f>H3965*$H$15</f>
        <v>0</v>
      </c>
      <c r="S3965" s="14">
        <f>(N3965/100)*(I3965*$I$15)+(N3965/100)*(J3965*$J$15)+(N3965/100)*(L3965*$L$15)</f>
        <v>326.43</v>
      </c>
      <c r="T3965" s="14">
        <f>(O3965/100)*(K3965*$K$15)</f>
        <v>0</v>
      </c>
      <c r="U3965" s="14">
        <f>(P3965/100)*(K3965*$K$15)+(P3965/100)*(L3965*$L$15)</f>
        <v>0</v>
      </c>
      <c r="V3965" s="14">
        <f>(Q3965/100)*(L3965*$L$15)</f>
        <v>0</v>
      </c>
      <c r="W3965" s="14">
        <f>(R3965/100)*(K3965*$K$15)+(R3965/100)*(L3965*$L$15)</f>
        <v>0</v>
      </c>
      <c r="X3965" s="14">
        <f t="shared" si="1234"/>
        <v>487.63</v>
      </c>
      <c r="Y3965" s="14">
        <f t="shared" si="1235"/>
        <v>0</v>
      </c>
      <c r="Z3965" s="14">
        <f t="shared" si="1236"/>
        <v>0</v>
      </c>
      <c r="AA3965" s="14">
        <f t="shared" si="1237"/>
        <v>0</v>
      </c>
      <c r="AB3965" s="14">
        <f t="shared" si="1243"/>
        <v>0</v>
      </c>
      <c r="AC3965" s="15">
        <f t="shared" si="1242"/>
        <v>487.6</v>
      </c>
      <c r="AD3965" s="48">
        <f>(ROUND(AC3965-AC3953,1)/AC3953)</f>
        <v>0.27878311041174925</v>
      </c>
      <c r="AE3965" s="113"/>
      <c r="AF3965" s="60"/>
    </row>
    <row r="3966" spans="1:32">
      <c r="A3966" s="99"/>
      <c r="B3966" s="87"/>
      <c r="C3966" s="21" t="s">
        <v>326</v>
      </c>
      <c r="D3966" s="12">
        <v>124</v>
      </c>
      <c r="E3966" s="12">
        <v>0</v>
      </c>
      <c r="F3966" s="12">
        <v>0</v>
      </c>
      <c r="G3966" s="12">
        <v>0</v>
      </c>
      <c r="H3966" s="12">
        <v>0</v>
      </c>
      <c r="I3966" s="13">
        <v>30</v>
      </c>
      <c r="J3966" s="13">
        <v>70</v>
      </c>
      <c r="K3966" s="13">
        <v>0</v>
      </c>
      <c r="L3966" s="13">
        <v>0</v>
      </c>
      <c r="M3966" s="13">
        <v>0</v>
      </c>
      <c r="N3966" s="14">
        <f>D3966*$D$16</f>
        <v>161.20000000000002</v>
      </c>
      <c r="O3966" s="14">
        <f>E3966*$E$16</f>
        <v>0</v>
      </c>
      <c r="P3966" s="14">
        <f>F3966*$F$16</f>
        <v>0</v>
      </c>
      <c r="Q3966" s="14">
        <f>G3966*$G$16</f>
        <v>0</v>
      </c>
      <c r="R3966" s="14">
        <f>H3966*$H$16</f>
        <v>0</v>
      </c>
      <c r="S3966" s="14">
        <f>(N3966/100)*(I3966*$I$16)+(N3966/100)*(J3966*$J$16)</f>
        <v>307.89200000000005</v>
      </c>
      <c r="T3966" s="14">
        <f>(O3966/100)*(K3966*$K$16)</f>
        <v>0</v>
      </c>
      <c r="U3966" s="14">
        <f>(P3966/100)*(K3966*$K$16)+(P3966/100)*(L3966*$L$16)</f>
        <v>0</v>
      </c>
      <c r="V3966" s="14">
        <f>(Q3966/100)*(L3966*$L$16)</f>
        <v>0</v>
      </c>
      <c r="W3966" s="14">
        <f>(R3966/100)*(K3966*$K$16)+(R3966/100)*(L3966*$L$16)</f>
        <v>0</v>
      </c>
      <c r="X3966" s="14">
        <f t="shared" si="1234"/>
        <v>469.0920000000001</v>
      </c>
      <c r="Y3966" s="14">
        <f t="shared" si="1235"/>
        <v>0</v>
      </c>
      <c r="Z3966" s="14">
        <f t="shared" si="1236"/>
        <v>0</v>
      </c>
      <c r="AA3966" s="14">
        <f t="shared" si="1237"/>
        <v>0</v>
      </c>
      <c r="AB3966" s="14">
        <f t="shared" si="1243"/>
        <v>0</v>
      </c>
      <c r="AC3966" s="15">
        <f t="shared" si="1242"/>
        <v>469.1</v>
      </c>
      <c r="AD3966" s="48">
        <f>(ROUND(AC3966-AC3953,1)/AC3953)</f>
        <v>0.23026488329399422</v>
      </c>
      <c r="AE3966" s="113"/>
      <c r="AF3966" s="60"/>
    </row>
    <row r="3967" spans="1:32">
      <c r="A3967" s="99"/>
      <c r="B3967" s="87"/>
      <c r="C3967" s="21" t="s">
        <v>327</v>
      </c>
      <c r="D3967" s="12">
        <v>124</v>
      </c>
      <c r="E3967" s="12">
        <v>0</v>
      </c>
      <c r="F3967" s="12">
        <v>0</v>
      </c>
      <c r="G3967" s="12">
        <v>0</v>
      </c>
      <c r="H3967" s="12">
        <v>0</v>
      </c>
      <c r="I3967" s="13">
        <v>55</v>
      </c>
      <c r="J3967" s="13">
        <v>40</v>
      </c>
      <c r="K3967" s="13">
        <v>0</v>
      </c>
      <c r="L3967" s="13">
        <v>0</v>
      </c>
      <c r="M3967" s="13">
        <v>0</v>
      </c>
      <c r="N3967" s="14">
        <f>D3967*$D$17</f>
        <v>161.20000000000002</v>
      </c>
      <c r="O3967" s="14">
        <f>E3967*$E$17</f>
        <v>0</v>
      </c>
      <c r="P3967" s="14">
        <f>F3967*$F$17</f>
        <v>0</v>
      </c>
      <c r="Q3967" s="14">
        <f>G3967*$G$17</f>
        <v>0</v>
      </c>
      <c r="R3967" s="14">
        <f>H3967*$H$17</f>
        <v>0</v>
      </c>
      <c r="S3967" s="14">
        <f>(N3967/100)*(I3967*$I$17)+(N3967/100)*(J3967*$J$17)</f>
        <v>268.39799999999997</v>
      </c>
      <c r="T3967" s="14">
        <f>(O3967/100)*(K3967*$K$17)</f>
        <v>0</v>
      </c>
      <c r="U3967" s="14">
        <f>(P3967/100)*(K3967*$K$17)+(P3967/100)*(L3967*$L$17)</f>
        <v>0</v>
      </c>
      <c r="V3967" s="14">
        <f>(Q3967/100)*(L3967*$L$17)</f>
        <v>0</v>
      </c>
      <c r="W3967" s="14">
        <f>(R3967/100)*(K3967*$K$17)+(R3967/100)*(L3967*$L$17)</f>
        <v>0</v>
      </c>
      <c r="X3967" s="14">
        <f t="shared" si="1234"/>
        <v>429.59799999999996</v>
      </c>
      <c r="Y3967" s="14">
        <f t="shared" si="1235"/>
        <v>0</v>
      </c>
      <c r="Z3967" s="14">
        <f t="shared" si="1236"/>
        <v>0</v>
      </c>
      <c r="AA3967" s="14">
        <f t="shared" si="1237"/>
        <v>0</v>
      </c>
      <c r="AB3967" s="14">
        <f t="shared" si="1243"/>
        <v>0</v>
      </c>
      <c r="AC3967" s="15">
        <f t="shared" si="1242"/>
        <v>429.6</v>
      </c>
      <c r="AD3967" s="48">
        <f>(ROUND(AC3967-AC3953,1)/AC3953)</f>
        <v>0.1266719118804091</v>
      </c>
      <c r="AE3967" s="113"/>
      <c r="AF3967" s="60"/>
    </row>
    <row r="3968" spans="1:32">
      <c r="A3968" s="106" t="s">
        <v>0</v>
      </c>
      <c r="B3968" s="88" t="s">
        <v>177</v>
      </c>
      <c r="C3968" s="50" t="s">
        <v>244</v>
      </c>
      <c r="D3968" s="11">
        <v>102</v>
      </c>
      <c r="E3968" s="11">
        <v>0</v>
      </c>
      <c r="F3968" s="11">
        <v>0</v>
      </c>
      <c r="G3968" s="11">
        <v>0</v>
      </c>
      <c r="H3968" s="11">
        <v>0</v>
      </c>
      <c r="I3968" s="51">
        <v>50</v>
      </c>
      <c r="J3968" s="51">
        <v>50</v>
      </c>
      <c r="K3968" s="51">
        <v>0</v>
      </c>
      <c r="L3968" s="51">
        <v>0</v>
      </c>
      <c r="M3968" s="51">
        <v>0</v>
      </c>
      <c r="N3968" s="52">
        <f>D3968*$D$3</f>
        <v>153</v>
      </c>
      <c r="O3968" s="52">
        <f>E3968*$E$3</f>
        <v>0</v>
      </c>
      <c r="P3968" s="52">
        <f>F3968*$F$3</f>
        <v>0</v>
      </c>
      <c r="Q3968" s="52">
        <f>G3968*$G$3</f>
        <v>0</v>
      </c>
      <c r="R3968" s="52">
        <f>H3968*$H$3</f>
        <v>0</v>
      </c>
      <c r="S3968" s="52">
        <f>(N3968/100)*(I3968*$I$3)+(N3968/100)*(J3968*$J$3)</f>
        <v>229.5</v>
      </c>
      <c r="T3968" s="52">
        <f>(O3968/100)*(K3968*$K$3)</f>
        <v>0</v>
      </c>
      <c r="U3968" s="52">
        <f>(P3968/100)*(K3968*$K$3)+(P3968/100)*(L3968*$L$3)</f>
        <v>0</v>
      </c>
      <c r="V3968" s="52">
        <f>(Q3968/100)*(L3968*$L$3)</f>
        <v>0</v>
      </c>
      <c r="W3968" s="52">
        <f>(R3968/100)*(K3968*$K$3)+(R3968/100)*(L3968*$L$3)</f>
        <v>0</v>
      </c>
      <c r="X3968" s="52">
        <f t="shared" si="1234"/>
        <v>382.5</v>
      </c>
      <c r="Y3968" s="52">
        <f t="shared" si="1235"/>
        <v>0</v>
      </c>
      <c r="Z3968" s="52">
        <f t="shared" si="1236"/>
        <v>0</v>
      </c>
      <c r="AA3968" s="52">
        <f t="shared" si="1237"/>
        <v>0</v>
      </c>
      <c r="AB3968" s="52">
        <f t="shared" si="1243"/>
        <v>0</v>
      </c>
      <c r="AC3968" s="53">
        <f>ROUND(X3968+Y3968+Z3968+AA3968+AB3968,1)</f>
        <v>382.5</v>
      </c>
      <c r="AD3968" s="58">
        <v>0</v>
      </c>
      <c r="AE3968" s="113"/>
      <c r="AF3968" s="60"/>
    </row>
    <row r="3969" spans="1:32">
      <c r="A3969" s="99" t="s">
        <v>815</v>
      </c>
      <c r="B3969" s="89">
        <v>16</v>
      </c>
      <c r="C3969" s="21" t="s">
        <v>325</v>
      </c>
      <c r="D3969" s="12">
        <v>102</v>
      </c>
      <c r="E3969" s="12">
        <v>0</v>
      </c>
      <c r="F3969" s="12">
        <v>0</v>
      </c>
      <c r="G3969" s="12">
        <v>0</v>
      </c>
      <c r="H3969" s="12">
        <v>0</v>
      </c>
      <c r="I3969" s="13">
        <v>71</v>
      </c>
      <c r="J3969" s="13">
        <v>71</v>
      </c>
      <c r="K3969" s="13">
        <v>0</v>
      </c>
      <c r="L3969" s="13">
        <v>0</v>
      </c>
      <c r="M3969" s="13">
        <v>0</v>
      </c>
      <c r="N3969" s="14">
        <f>D3969*$D$4</f>
        <v>132.6</v>
      </c>
      <c r="O3969" s="14">
        <f>E3969*$E$4</f>
        <v>0</v>
      </c>
      <c r="P3969" s="14">
        <f>F3969*$F$4</f>
        <v>0</v>
      </c>
      <c r="Q3969" s="14">
        <f>G3969*$G$4</f>
        <v>0</v>
      </c>
      <c r="R3969" s="14">
        <f>H3969*$H$4</f>
        <v>0</v>
      </c>
      <c r="S3969" s="14">
        <f>(N3969/100)*(I3969*$I$4)+(N3969/100)*(J3969*$J$4)</f>
        <v>338.92559999999997</v>
      </c>
      <c r="T3969" s="14">
        <f>(O3969/100)*(K3969*$K$4)</f>
        <v>0</v>
      </c>
      <c r="U3969" s="14">
        <f>(P3969/100)*(K3969*$K$4)+(P3969/100)*(L3969*$L$4)</f>
        <v>0</v>
      </c>
      <c r="V3969" s="14">
        <f>(Q3969/100)*(L3969*$L$4)</f>
        <v>0</v>
      </c>
      <c r="W3969" s="14">
        <f>(R3969/100)*(K3969*$K$4)+(R3969/100)*(L3969*$L$4)</f>
        <v>0</v>
      </c>
      <c r="X3969" s="14">
        <f t="shared" si="1234"/>
        <v>471.52559999999994</v>
      </c>
      <c r="Y3969" s="14">
        <f t="shared" si="1235"/>
        <v>0</v>
      </c>
      <c r="Z3969" s="14">
        <f t="shared" si="1236"/>
        <v>0</v>
      </c>
      <c r="AA3969" s="14">
        <f t="shared" si="1237"/>
        <v>0</v>
      </c>
      <c r="AB3969" s="14">
        <f>R3969+W3969</f>
        <v>0</v>
      </c>
      <c r="AC3969" s="15">
        <f>ROUND(X3969+Y3969+Z3969+AA3969+AB3969,1)</f>
        <v>471.5</v>
      </c>
      <c r="AD3969" s="48">
        <f>(ROUND(AC3969-AC3968,1)/AC3968)</f>
        <v>0.23267973856209151</v>
      </c>
      <c r="AE3969" s="113" t="s">
        <v>814</v>
      </c>
      <c r="AF3969" s="60"/>
    </row>
    <row r="3970" spans="1:32">
      <c r="A3970" s="99" t="s">
        <v>816</v>
      </c>
      <c r="B3970" s="89">
        <v>16</v>
      </c>
      <c r="C3970" s="21" t="s">
        <v>850</v>
      </c>
      <c r="D3970" s="12">
        <v>102</v>
      </c>
      <c r="E3970" s="12">
        <v>0</v>
      </c>
      <c r="F3970" s="12">
        <v>0</v>
      </c>
      <c r="G3970" s="12">
        <v>0</v>
      </c>
      <c r="H3970" s="12">
        <v>0</v>
      </c>
      <c r="I3970" s="13">
        <v>50</v>
      </c>
      <c r="J3970" s="13">
        <v>50</v>
      </c>
      <c r="K3970" s="13">
        <v>0</v>
      </c>
      <c r="L3970" s="13">
        <v>0</v>
      </c>
      <c r="M3970" s="13">
        <v>0</v>
      </c>
      <c r="N3970" s="14">
        <f>D3970*$D$5</f>
        <v>142.79999999999998</v>
      </c>
      <c r="O3970" s="14">
        <f>E3970*$E$5</f>
        <v>0</v>
      </c>
      <c r="P3970" s="14">
        <f>F3970*$F$5</f>
        <v>0</v>
      </c>
      <c r="Q3970" s="14">
        <f>G3970*$G$5</f>
        <v>0</v>
      </c>
      <c r="R3970" s="14">
        <f>H3970*$H$5</f>
        <v>0</v>
      </c>
      <c r="S3970" s="14">
        <f>(N3970/100)*(I3970*$I$5)+(N3970/100)*(J3970*$J$5)</f>
        <v>214.2</v>
      </c>
      <c r="T3970" s="14">
        <f>(O3970/100)*(K3970*$K$5)</f>
        <v>0</v>
      </c>
      <c r="U3970" s="14">
        <f>(P3970/100)*(K3970*$K$5)+(P3970/100)*(L3970*$L$5)</f>
        <v>0</v>
      </c>
      <c r="V3970" s="14">
        <f>(Q3970/100)*(L3970*$L$5)</f>
        <v>0</v>
      </c>
      <c r="W3970" s="14">
        <f>(R3970/100)*(K3970*$K$5)+(R3970/100)*(L3970*$L$5)</f>
        <v>0</v>
      </c>
      <c r="X3970" s="14">
        <f t="shared" si="1234"/>
        <v>357</v>
      </c>
      <c r="Y3970" s="14">
        <f t="shared" si="1235"/>
        <v>0</v>
      </c>
      <c r="Z3970" s="14">
        <f t="shared" si="1236"/>
        <v>0</v>
      </c>
      <c r="AA3970" s="14">
        <f t="shared" si="1237"/>
        <v>0</v>
      </c>
      <c r="AB3970" s="14">
        <f>R3970+W3970</f>
        <v>0</v>
      </c>
      <c r="AC3970" s="15">
        <f t="shared" ref="AC3970:AC3982" si="1244">ROUND(X3970+Y3970+Z3970+AA3970+AB3970,1)</f>
        <v>357</v>
      </c>
      <c r="AD3970" s="48">
        <f>(ROUND(AC3970-AC3968,1)/AC3968)</f>
        <v>-6.6666666666666666E-2</v>
      </c>
      <c r="AE3970" s="113"/>
      <c r="AF3970" s="60"/>
    </row>
    <row r="3971" spans="1:32">
      <c r="A3971" s="99" t="s">
        <v>817</v>
      </c>
      <c r="B3971" s="89">
        <v>0</v>
      </c>
      <c r="C3971" s="21" t="s">
        <v>338</v>
      </c>
      <c r="D3971" s="12">
        <v>102</v>
      </c>
      <c r="E3971" s="12">
        <v>0</v>
      </c>
      <c r="F3971" s="12">
        <v>0</v>
      </c>
      <c r="G3971" s="12">
        <v>0</v>
      </c>
      <c r="H3971" s="12">
        <v>0</v>
      </c>
      <c r="I3971" s="13">
        <v>50</v>
      </c>
      <c r="J3971" s="13">
        <v>50</v>
      </c>
      <c r="K3971" s="13">
        <v>0</v>
      </c>
      <c r="L3971" s="13">
        <v>0</v>
      </c>
      <c r="M3971" s="13">
        <v>0</v>
      </c>
      <c r="N3971" s="14">
        <f>D3971*$D$6</f>
        <v>142.79999999999998</v>
      </c>
      <c r="O3971" s="14">
        <f>E3971*$E$6</f>
        <v>0</v>
      </c>
      <c r="P3971" s="14">
        <f>F3971*$F$6</f>
        <v>0</v>
      </c>
      <c r="Q3971" s="14">
        <f>G3971*$G$6</f>
        <v>0</v>
      </c>
      <c r="R3971" s="14">
        <f>H3971*$H$6</f>
        <v>0</v>
      </c>
      <c r="S3971" s="14">
        <f>(N3971/100)*(I3971*$I$6)+(N3971/100)*(J3971*$J$6)</f>
        <v>214.2</v>
      </c>
      <c r="T3971" s="14">
        <f>(O3971/100)*(K3971*$K$6)</f>
        <v>0</v>
      </c>
      <c r="U3971" s="14">
        <f>(P3971/100)*(K3971*$K$6)+(P3971/100)*(L3971*$L$6)</f>
        <v>0</v>
      </c>
      <c r="V3971" s="14">
        <f>(Q3971/100)*(L3971*$L$6)</f>
        <v>0</v>
      </c>
      <c r="W3971" s="14">
        <f>(R3971/100)*(K3971*$K$6)+(R3971/100)*(L3971*$L$6)</f>
        <v>0</v>
      </c>
      <c r="X3971" s="14">
        <f t="shared" si="1234"/>
        <v>357</v>
      </c>
      <c r="Y3971" s="14">
        <f t="shared" si="1235"/>
        <v>0</v>
      </c>
      <c r="Z3971" s="14">
        <f t="shared" si="1236"/>
        <v>0</v>
      </c>
      <c r="AA3971" s="14">
        <f t="shared" si="1237"/>
        <v>0</v>
      </c>
      <c r="AB3971" s="14">
        <f t="shared" ref="AB3971:AB3983" si="1245">R3971+W3971</f>
        <v>0</v>
      </c>
      <c r="AC3971" s="15">
        <f t="shared" si="1244"/>
        <v>357</v>
      </c>
      <c r="AD3971" s="48">
        <f>(ROUND(AC3971-AC3968,1)/AC3968)</f>
        <v>-6.6666666666666666E-2</v>
      </c>
      <c r="AE3971" s="113"/>
      <c r="AF3971" s="60"/>
    </row>
    <row r="3972" spans="1:32">
      <c r="A3972" s="99" t="s">
        <v>818</v>
      </c>
      <c r="B3972" s="89">
        <v>0</v>
      </c>
      <c r="C3972" s="21" t="s">
        <v>339</v>
      </c>
      <c r="D3972" s="12">
        <v>102</v>
      </c>
      <c r="E3972" s="12">
        <v>0</v>
      </c>
      <c r="F3972" s="12">
        <v>0</v>
      </c>
      <c r="G3972" s="12">
        <v>0</v>
      </c>
      <c r="H3972" s="12">
        <v>0</v>
      </c>
      <c r="I3972" s="13">
        <v>50</v>
      </c>
      <c r="J3972" s="13">
        <v>50</v>
      </c>
      <c r="K3972" s="13">
        <v>0</v>
      </c>
      <c r="L3972" s="13">
        <v>0</v>
      </c>
      <c r="M3972" s="13">
        <v>0</v>
      </c>
      <c r="N3972" s="14">
        <f>D3972*$D$7</f>
        <v>142.79999999999998</v>
      </c>
      <c r="O3972" s="14">
        <f>E3972*$E$7</f>
        <v>0</v>
      </c>
      <c r="P3972" s="14">
        <f>F3972*$F$7</f>
        <v>0</v>
      </c>
      <c r="Q3972" s="14">
        <f>G3972*$G$7</f>
        <v>0</v>
      </c>
      <c r="R3972" s="14">
        <f>H3972*$H$7</f>
        <v>0</v>
      </c>
      <c r="S3972" s="14">
        <f>(N3972/100)*(I3972*$I$7)+(N3972/100)*(J3972*$J$7)</f>
        <v>214.2</v>
      </c>
      <c r="T3972" s="14">
        <f>(O3972/100)*(K3972*$K$7)</f>
        <v>0</v>
      </c>
      <c r="U3972" s="14">
        <f>(P3972/100)*(K3972*$K$7)+(P3972/100)*(L3972*$L$7)</f>
        <v>0</v>
      </c>
      <c r="V3972" s="14">
        <f>(Q3972/100)*(L3972*$L$7)</f>
        <v>0</v>
      </c>
      <c r="W3972" s="14">
        <f>(R3972/100)*(K3972*$K$7)+(R3972/100)*(L3972*$L$7)</f>
        <v>0</v>
      </c>
      <c r="X3972" s="14">
        <f t="shared" si="1234"/>
        <v>357</v>
      </c>
      <c r="Y3972" s="14">
        <f t="shared" si="1235"/>
        <v>0</v>
      </c>
      <c r="Z3972" s="14">
        <f t="shared" si="1236"/>
        <v>0</v>
      </c>
      <c r="AA3972" s="14">
        <f t="shared" si="1237"/>
        <v>0</v>
      </c>
      <c r="AB3972" s="14">
        <f t="shared" si="1245"/>
        <v>0</v>
      </c>
      <c r="AC3972" s="15">
        <f t="shared" si="1244"/>
        <v>357</v>
      </c>
      <c r="AD3972" s="48">
        <f>(ROUND(AC3972-AC3968,1)/AC3968)</f>
        <v>-6.6666666666666666E-2</v>
      </c>
      <c r="AE3972" s="113"/>
      <c r="AF3972" s="60"/>
    </row>
    <row r="3973" spans="1:32">
      <c r="A3973" s="99" t="s">
        <v>667</v>
      </c>
      <c r="B3973" s="89"/>
      <c r="C3973" s="21" t="s">
        <v>340</v>
      </c>
      <c r="D3973" s="12">
        <v>102</v>
      </c>
      <c r="E3973" s="12">
        <v>0</v>
      </c>
      <c r="F3973" s="12">
        <v>0</v>
      </c>
      <c r="G3973" s="12">
        <v>0</v>
      </c>
      <c r="H3973" s="12">
        <v>0</v>
      </c>
      <c r="I3973" s="13">
        <v>50</v>
      </c>
      <c r="J3973" s="13">
        <v>50</v>
      </c>
      <c r="K3973" s="13">
        <v>0</v>
      </c>
      <c r="L3973" s="13">
        <v>0</v>
      </c>
      <c r="M3973" s="13">
        <v>0</v>
      </c>
      <c r="N3973" s="14">
        <f>D3973*$D$8</f>
        <v>142.79999999999998</v>
      </c>
      <c r="O3973" s="14">
        <f>E3973*$E$8</f>
        <v>0</v>
      </c>
      <c r="P3973" s="14">
        <f>F3973*$F$8</f>
        <v>0</v>
      </c>
      <c r="Q3973" s="14">
        <f>G3973*$G$8</f>
        <v>0</v>
      </c>
      <c r="R3973" s="14">
        <f>H3973*$H$8</f>
        <v>0</v>
      </c>
      <c r="S3973" s="14">
        <f>(N3973/100)*(I3973*$I$8)+(N3973/100)*(J3973*$J$8)</f>
        <v>214.2</v>
      </c>
      <c r="T3973" s="14">
        <f>(O3973/100)*(K3973*$K$8)</f>
        <v>0</v>
      </c>
      <c r="U3973" s="14">
        <f>(P3973/100)*(K3973*$K$8)+(P3973/100)*(L3973*$L$8)</f>
        <v>0</v>
      </c>
      <c r="V3973" s="14">
        <f>(Q3973/100)*(L3973*$L$8)</f>
        <v>0</v>
      </c>
      <c r="W3973" s="14">
        <f>(R3973/100)*(K3973*$K$8)+(R3973/100)*(L3973*$L$8)</f>
        <v>0</v>
      </c>
      <c r="X3973" s="14">
        <f t="shared" si="1234"/>
        <v>357</v>
      </c>
      <c r="Y3973" s="14">
        <f t="shared" si="1235"/>
        <v>0</v>
      </c>
      <c r="Z3973" s="14">
        <f t="shared" si="1236"/>
        <v>0</v>
      </c>
      <c r="AA3973" s="14">
        <f t="shared" si="1237"/>
        <v>0</v>
      </c>
      <c r="AB3973" s="14">
        <f t="shared" si="1245"/>
        <v>0</v>
      </c>
      <c r="AC3973" s="15">
        <f t="shared" si="1244"/>
        <v>357</v>
      </c>
      <c r="AD3973" s="48">
        <f>(ROUND(AC3973-AC3968,1)/AC3968)</f>
        <v>-6.6666666666666666E-2</v>
      </c>
      <c r="AE3973" s="113"/>
      <c r="AF3973" s="60"/>
    </row>
    <row r="3974" spans="1:32">
      <c r="A3974" s="99" t="s">
        <v>606</v>
      </c>
      <c r="B3974" s="89"/>
      <c r="C3974" s="21" t="s">
        <v>1</v>
      </c>
      <c r="D3974" s="12">
        <v>51</v>
      </c>
      <c r="E3974" s="12">
        <v>102</v>
      </c>
      <c r="F3974" s="12">
        <v>0</v>
      </c>
      <c r="G3974" s="12">
        <v>0</v>
      </c>
      <c r="H3974" s="12">
        <v>0</v>
      </c>
      <c r="I3974" s="13">
        <v>50</v>
      </c>
      <c r="J3974" s="13">
        <v>50</v>
      </c>
      <c r="K3974" s="13">
        <v>105</v>
      </c>
      <c r="L3974" s="13">
        <v>0</v>
      </c>
      <c r="M3974" s="13">
        <v>0</v>
      </c>
      <c r="N3974" s="14">
        <f>D3974*$D$9</f>
        <v>61.199999999999996</v>
      </c>
      <c r="O3974" s="14">
        <f>E3974*$E$9</f>
        <v>132.6</v>
      </c>
      <c r="P3974" s="14">
        <f>F3974*$F$9</f>
        <v>0</v>
      </c>
      <c r="Q3974" s="14">
        <f>G3974*$G$9</f>
        <v>0</v>
      </c>
      <c r="R3974" s="14">
        <f>H3974*$H$9</f>
        <v>0</v>
      </c>
      <c r="S3974" s="14">
        <f>(N3974/100)*(I3974*$I$9)+(N3974/100)*(J3974*$J$9)</f>
        <v>91.8</v>
      </c>
      <c r="T3974" s="14">
        <f>(O3974/100)*(K3974*$K$9)</f>
        <v>208.84499999999997</v>
      </c>
      <c r="U3974" s="14">
        <f>(P3974/100)*(K3974*$K$9)+(P3974/100)*(L3974*$L$9)</f>
        <v>0</v>
      </c>
      <c r="V3974" s="14">
        <f>(Q3974/100)*(L3974*$L$9)</f>
        <v>0</v>
      </c>
      <c r="W3974" s="14">
        <f>(R3974/100)*(K3974*$K$9)+(R3974/100)*(L3974*$L$9)</f>
        <v>0</v>
      </c>
      <c r="X3974" s="14">
        <f t="shared" si="1234"/>
        <v>153</v>
      </c>
      <c r="Y3974" s="14">
        <f t="shared" si="1235"/>
        <v>341.44499999999994</v>
      </c>
      <c r="Z3974" s="14">
        <f t="shared" si="1236"/>
        <v>0</v>
      </c>
      <c r="AA3974" s="14">
        <f t="shared" si="1237"/>
        <v>0</v>
      </c>
      <c r="AB3974" s="14">
        <f t="shared" si="1245"/>
        <v>0</v>
      </c>
      <c r="AC3974" s="15">
        <f t="shared" si="1244"/>
        <v>494.4</v>
      </c>
      <c r="AD3974" s="48">
        <f>(ROUND(AC3974-AC3968,1)/AC3968)</f>
        <v>0.29254901960784313</v>
      </c>
      <c r="AE3974" s="113"/>
      <c r="AF3974" s="60"/>
    </row>
    <row r="3975" spans="1:32">
      <c r="A3975" s="99" t="s">
        <v>845</v>
      </c>
      <c r="B3975" s="89"/>
      <c r="C3975" s="21" t="s">
        <v>2</v>
      </c>
      <c r="D3975" s="12">
        <v>51</v>
      </c>
      <c r="E3975" s="12">
        <v>0</v>
      </c>
      <c r="F3975" s="12">
        <v>102</v>
      </c>
      <c r="G3975" s="12">
        <v>0</v>
      </c>
      <c r="H3975" s="12">
        <v>0</v>
      </c>
      <c r="I3975" s="13">
        <v>50</v>
      </c>
      <c r="J3975" s="13">
        <v>50</v>
      </c>
      <c r="K3975" s="13">
        <v>52.5</v>
      </c>
      <c r="L3975" s="13">
        <v>52.5</v>
      </c>
      <c r="M3975" s="13">
        <v>0</v>
      </c>
      <c r="N3975" s="14">
        <f>D3975*$D$10</f>
        <v>61.199999999999996</v>
      </c>
      <c r="O3975" s="14">
        <f>E3975*$E$10</f>
        <v>0</v>
      </c>
      <c r="P3975" s="14">
        <f>F3975*$F$10</f>
        <v>132.6</v>
      </c>
      <c r="Q3975" s="14">
        <f>G3975*$G$10</f>
        <v>0</v>
      </c>
      <c r="R3975" s="14">
        <f>H3975*$H$10</f>
        <v>0</v>
      </c>
      <c r="S3975" s="14">
        <f>(N3975/100)*(I3975*$I$10)+(N3975/100)*(J3975*$J$10)</f>
        <v>91.8</v>
      </c>
      <c r="T3975" s="14">
        <f>(O3975/100)*(K3975*$J$10)</f>
        <v>0</v>
      </c>
      <c r="U3975" s="14">
        <f>(P3975/100)*(K3975*$K$10)+(P3975/100)*(L3975*$L$10)</f>
        <v>208.84499999999997</v>
      </c>
      <c r="V3975" s="14">
        <f>(Q3975/100)*(L3975*$L$10)</f>
        <v>0</v>
      </c>
      <c r="W3975" s="14">
        <f>(R3975/100)*(K3975*$K$10)+(R3975/100)*(L3975*$L$10)</f>
        <v>0</v>
      </c>
      <c r="X3975" s="14">
        <f t="shared" si="1234"/>
        <v>153</v>
      </c>
      <c r="Y3975" s="14">
        <f t="shared" si="1235"/>
        <v>0</v>
      </c>
      <c r="Z3975" s="14">
        <f t="shared" si="1236"/>
        <v>341.44499999999994</v>
      </c>
      <c r="AA3975" s="14">
        <f t="shared" si="1237"/>
        <v>0</v>
      </c>
      <c r="AB3975" s="14">
        <f t="shared" si="1245"/>
        <v>0</v>
      </c>
      <c r="AC3975" s="15">
        <f t="shared" si="1244"/>
        <v>494.4</v>
      </c>
      <c r="AD3975" s="48">
        <f>(ROUND(AC3975-AC3968,1)/AC3968)</f>
        <v>0.29254901960784313</v>
      </c>
      <c r="AE3975" s="113"/>
      <c r="AF3975" s="60"/>
    </row>
    <row r="3976" spans="1:32">
      <c r="A3976" s="99" t="s">
        <v>846</v>
      </c>
      <c r="B3976" s="89"/>
      <c r="C3976" s="21" t="s">
        <v>3</v>
      </c>
      <c r="D3976" s="12">
        <v>51</v>
      </c>
      <c r="E3976" s="12">
        <v>0</v>
      </c>
      <c r="F3976" s="12">
        <v>0</v>
      </c>
      <c r="G3976" s="12">
        <v>102</v>
      </c>
      <c r="H3976" s="12">
        <v>0</v>
      </c>
      <c r="I3976" s="13">
        <v>50</v>
      </c>
      <c r="J3976" s="13">
        <v>50</v>
      </c>
      <c r="K3976" s="13">
        <v>0</v>
      </c>
      <c r="L3976" s="13">
        <v>105</v>
      </c>
      <c r="M3976" s="13">
        <v>0</v>
      </c>
      <c r="N3976" s="14">
        <f>D3976*$D$11</f>
        <v>61.199999999999996</v>
      </c>
      <c r="O3976" s="14">
        <f>E3976*$E$11</f>
        <v>0</v>
      </c>
      <c r="P3976" s="14">
        <f>F3976*$F$11</f>
        <v>0</v>
      </c>
      <c r="Q3976" s="14">
        <f>G3976*$G$11</f>
        <v>132.6</v>
      </c>
      <c r="R3976" s="14">
        <f>H3976*$H$11</f>
        <v>0</v>
      </c>
      <c r="S3976" s="14">
        <f>(N3976/100)*(I3976*$I$11)+(N3976/100)*(J3976*$J$11)</f>
        <v>91.8</v>
      </c>
      <c r="T3976" s="14">
        <f>(O3976/100)*(K3976*$K$11)</f>
        <v>0</v>
      </c>
      <c r="U3976" s="14">
        <f>(P3976/100)*(K3976*$K$11)+(P3976/100)*(L3976*$L$11)</f>
        <v>0</v>
      </c>
      <c r="V3976" s="14">
        <f>(Q3976/100)*(L3976*$L$11)</f>
        <v>208.84499999999997</v>
      </c>
      <c r="W3976" s="14">
        <f>(R3976/100)*(K3976*$K$11)+(R3976/100)*(L3976*$L$11)</f>
        <v>0</v>
      </c>
      <c r="X3976" s="14">
        <f t="shared" si="1234"/>
        <v>153</v>
      </c>
      <c r="Y3976" s="14">
        <f t="shared" si="1235"/>
        <v>0</v>
      </c>
      <c r="Z3976" s="14">
        <f t="shared" si="1236"/>
        <v>0</v>
      </c>
      <c r="AA3976" s="14">
        <f t="shared" si="1237"/>
        <v>341.44499999999994</v>
      </c>
      <c r="AB3976" s="14">
        <f t="shared" si="1245"/>
        <v>0</v>
      </c>
      <c r="AC3976" s="15">
        <f t="shared" si="1244"/>
        <v>494.4</v>
      </c>
      <c r="AD3976" s="48">
        <f>(ROUND(AC3976-AC3968,1)/AC3968)</f>
        <v>0.29254901960784313</v>
      </c>
      <c r="AE3976" s="113"/>
      <c r="AF3976" s="60"/>
    </row>
    <row r="3977" spans="1:32">
      <c r="A3977" s="99" t="s">
        <v>847</v>
      </c>
      <c r="B3977" s="89"/>
      <c r="C3977" s="21" t="s">
        <v>4</v>
      </c>
      <c r="D3977" s="12">
        <v>51</v>
      </c>
      <c r="E3977" s="12">
        <v>0</v>
      </c>
      <c r="F3977" s="12">
        <v>0</v>
      </c>
      <c r="G3977" s="12">
        <v>0</v>
      </c>
      <c r="H3977" s="12">
        <v>102</v>
      </c>
      <c r="I3977" s="13">
        <v>50</v>
      </c>
      <c r="J3977" s="13">
        <v>50</v>
      </c>
      <c r="K3977" s="13">
        <v>52.5</v>
      </c>
      <c r="L3977" s="13">
        <v>52.5</v>
      </c>
      <c r="M3977" s="13">
        <v>0</v>
      </c>
      <c r="N3977" s="14">
        <f>D3977*$D$12</f>
        <v>61.199999999999996</v>
      </c>
      <c r="O3977" s="14">
        <f>E3977*$E$12</f>
        <v>0</v>
      </c>
      <c r="P3977" s="14">
        <f>F3977*$F$12</f>
        <v>0</v>
      </c>
      <c r="Q3977" s="14">
        <f>G3977*$G$12</f>
        <v>0</v>
      </c>
      <c r="R3977" s="14">
        <f>H3977*$H$12</f>
        <v>132.6</v>
      </c>
      <c r="S3977" s="14">
        <f>(N3977/100)*(I3977*$I$12)+(N3977/100)*(J3977*$J$12)</f>
        <v>91.8</v>
      </c>
      <c r="T3977" s="14">
        <f>(O3977/100)*(K3977*$K$12)</f>
        <v>0</v>
      </c>
      <c r="U3977" s="14">
        <f>(P3977/100)*(K3977*$K$12)+(P3977/100)*(L3977*$L$12)</f>
        <v>0</v>
      </c>
      <c r="V3977" s="14">
        <f>(Q3977/100)*(L3977*$L$12)</f>
        <v>0</v>
      </c>
      <c r="W3977" s="14">
        <f>(R3977/100)*(K3977*$K$12)+(R3977/100)*(L3977*$L$12)</f>
        <v>208.84499999999997</v>
      </c>
      <c r="X3977" s="14">
        <f t="shared" si="1234"/>
        <v>153</v>
      </c>
      <c r="Y3977" s="14">
        <f t="shared" si="1235"/>
        <v>0</v>
      </c>
      <c r="Z3977" s="14">
        <f t="shared" si="1236"/>
        <v>0</v>
      </c>
      <c r="AA3977" s="14">
        <f t="shared" si="1237"/>
        <v>0</v>
      </c>
      <c r="AB3977" s="14">
        <f t="shared" si="1245"/>
        <v>341.44499999999994</v>
      </c>
      <c r="AC3977" s="15">
        <f t="shared" si="1244"/>
        <v>494.4</v>
      </c>
      <c r="AD3977" s="48">
        <f>(ROUND(AC3977-AC3968,1)/AC3968)</f>
        <v>0.29254901960784313</v>
      </c>
      <c r="AE3977" s="113"/>
      <c r="AF3977" s="60"/>
    </row>
    <row r="3978" spans="1:32">
      <c r="A3978" s="99" t="s">
        <v>848</v>
      </c>
      <c r="B3978" s="89"/>
      <c r="C3978" s="21" t="s">
        <v>328</v>
      </c>
      <c r="D3978" s="12">
        <v>102</v>
      </c>
      <c r="E3978" s="12">
        <v>0</v>
      </c>
      <c r="F3978" s="12">
        <v>0</v>
      </c>
      <c r="G3978" s="12">
        <v>0</v>
      </c>
      <c r="H3978" s="12">
        <v>0</v>
      </c>
      <c r="I3978" s="13">
        <v>50</v>
      </c>
      <c r="J3978" s="13">
        <v>50</v>
      </c>
      <c r="K3978" s="13">
        <v>0</v>
      </c>
      <c r="L3978" s="13">
        <v>0</v>
      </c>
      <c r="M3978" s="13">
        <v>80</v>
      </c>
      <c r="N3978" s="14">
        <f>D3978*$D$13</f>
        <v>132.6</v>
      </c>
      <c r="O3978" s="14">
        <f>E3978*$E$13</f>
        <v>0</v>
      </c>
      <c r="P3978" s="14">
        <f>F3978*$F$13</f>
        <v>0</v>
      </c>
      <c r="Q3978" s="14">
        <f>G3978*$G$13</f>
        <v>0</v>
      </c>
      <c r="R3978" s="14">
        <f>H3978*$H$13</f>
        <v>0</v>
      </c>
      <c r="S3978" s="14">
        <f>(N3978/100)*(I3978*$I$14)+(N3978/100)*(J3978*$J$14)+(N3978/100)*(M3978*$M$14)</f>
        <v>358.02</v>
      </c>
      <c r="T3978" s="14">
        <f>(O3978/100)*(K3978*$K$13)+(O3978/100)*(M3978*$M$13)</f>
        <v>0</v>
      </c>
      <c r="U3978" s="14">
        <f>(P3978/100)*(K3978*$K$13)+(P3978/100)*(L3978*$L$13)+(P3978/100)*(M3978*$M$13)</f>
        <v>0</v>
      </c>
      <c r="V3978" s="14">
        <f>(Q3978/100)*(L3978*$L$13)+(Q3978/100)*(M3978*$M$13)</f>
        <v>0</v>
      </c>
      <c r="W3978" s="14">
        <f>(R3978/100)*(K3978*$K$13)+(R3978/100)*(L3978*$L$13)+(R3978/100)*(M3978*$M$13)</f>
        <v>0</v>
      </c>
      <c r="X3978" s="14">
        <f t="shared" si="1234"/>
        <v>490.62</v>
      </c>
      <c r="Y3978" s="14">
        <f t="shared" si="1235"/>
        <v>0</v>
      </c>
      <c r="Z3978" s="14">
        <f t="shared" si="1236"/>
        <v>0</v>
      </c>
      <c r="AA3978" s="14">
        <f t="shared" si="1237"/>
        <v>0</v>
      </c>
      <c r="AB3978" s="14">
        <f t="shared" si="1245"/>
        <v>0</v>
      </c>
      <c r="AC3978" s="15">
        <f t="shared" si="1244"/>
        <v>490.6</v>
      </c>
      <c r="AD3978" s="48">
        <f>(ROUND(AC3978-AC3968,1)/AC3968)</f>
        <v>0.28261437908496728</v>
      </c>
      <c r="AE3978" s="113"/>
      <c r="AF3978" s="60"/>
    </row>
    <row r="3979" spans="1:32">
      <c r="A3979" s="99" t="s">
        <v>849</v>
      </c>
      <c r="B3979" s="89"/>
      <c r="C3979" s="21" t="s">
        <v>329</v>
      </c>
      <c r="D3979" s="12">
        <v>102</v>
      </c>
      <c r="E3979" s="12">
        <v>0</v>
      </c>
      <c r="F3979" s="12">
        <v>0</v>
      </c>
      <c r="G3979" s="12">
        <v>0</v>
      </c>
      <c r="H3979" s="12">
        <v>0</v>
      </c>
      <c r="I3979" s="13">
        <v>50</v>
      </c>
      <c r="J3979" s="13">
        <v>50</v>
      </c>
      <c r="K3979" s="13">
        <v>80</v>
      </c>
      <c r="L3979" s="13">
        <v>0</v>
      </c>
      <c r="M3979" s="13">
        <v>0</v>
      </c>
      <c r="N3979" s="14">
        <f>D3979*$D$14</f>
        <v>132.6</v>
      </c>
      <c r="O3979" s="14">
        <f>E3979*$E$14</f>
        <v>0</v>
      </c>
      <c r="P3979" s="14">
        <f>F3979*$F$14</f>
        <v>0</v>
      </c>
      <c r="Q3979" s="14">
        <f>G3979*$G$14</f>
        <v>0</v>
      </c>
      <c r="R3979" s="14">
        <f>H3979*$H$14</f>
        <v>0</v>
      </c>
      <c r="S3979" s="14">
        <f>(N3979/100)*(I3979*$I$14)+(N3979/100)*(J3979*$J$14)+(N3979/100)*(K3979*$K$14)</f>
        <v>358.02</v>
      </c>
      <c r="T3979" s="14">
        <f>(O3979/100)*(K3979*$K$14)</f>
        <v>0</v>
      </c>
      <c r="U3979" s="14">
        <f>(P3979/100)*(K3979*$K$14)+(P3979/100)*(L3979*$L$14)</f>
        <v>0</v>
      </c>
      <c r="V3979" s="14">
        <f>(Q3979/100)*(L3979*$L$14)</f>
        <v>0</v>
      </c>
      <c r="W3979" s="14">
        <f>(R3979/100)*(K3979*$L$14)+(R3979/100)*(L3979*$M$14)</f>
        <v>0</v>
      </c>
      <c r="X3979" s="14">
        <f t="shared" si="1234"/>
        <v>490.62</v>
      </c>
      <c r="Y3979" s="14">
        <f t="shared" si="1235"/>
        <v>0</v>
      </c>
      <c r="Z3979" s="14">
        <f t="shared" si="1236"/>
        <v>0</v>
      </c>
      <c r="AA3979" s="14">
        <f t="shared" si="1237"/>
        <v>0</v>
      </c>
      <c r="AB3979" s="14">
        <f t="shared" si="1245"/>
        <v>0</v>
      </c>
      <c r="AC3979" s="15">
        <f t="shared" si="1244"/>
        <v>490.6</v>
      </c>
      <c r="AD3979" s="48">
        <f>(ROUND(AC3979-AC3968,1)/AC3968)</f>
        <v>0.28261437908496728</v>
      </c>
      <c r="AE3979" s="113"/>
      <c r="AF3979" s="60"/>
    </row>
    <row r="3980" spans="1:32">
      <c r="A3980" s="99"/>
      <c r="B3980" s="89"/>
      <c r="C3980" s="21" t="s">
        <v>330</v>
      </c>
      <c r="D3980" s="12">
        <v>102</v>
      </c>
      <c r="E3980" s="12">
        <v>0</v>
      </c>
      <c r="F3980" s="12">
        <v>0</v>
      </c>
      <c r="G3980" s="12">
        <v>0</v>
      </c>
      <c r="H3980" s="12">
        <v>0</v>
      </c>
      <c r="I3980" s="13">
        <v>50</v>
      </c>
      <c r="J3980" s="13">
        <v>50</v>
      </c>
      <c r="K3980" s="13">
        <v>0</v>
      </c>
      <c r="L3980" s="13">
        <v>80</v>
      </c>
      <c r="M3980" s="13">
        <v>0</v>
      </c>
      <c r="N3980" s="14">
        <f>D3980*$D$15</f>
        <v>132.6</v>
      </c>
      <c r="O3980" s="14">
        <f>E3980*$E$15</f>
        <v>0</v>
      </c>
      <c r="P3980" s="14">
        <f>F3980*$F$15</f>
        <v>0</v>
      </c>
      <c r="Q3980" s="14">
        <f>G3980*$G$15</f>
        <v>0</v>
      </c>
      <c r="R3980" s="14">
        <f>H3980*$H$15</f>
        <v>0</v>
      </c>
      <c r="S3980" s="14">
        <f>(N3980/100)*(I3980*$I$15)+(N3980/100)*(J3980*$J$15)+(N3980/100)*(L3980*$L$15)</f>
        <v>358.02</v>
      </c>
      <c r="T3980" s="14">
        <f>(O3980/100)*(K3980*$K$15)</f>
        <v>0</v>
      </c>
      <c r="U3980" s="14">
        <f>(P3980/100)*(K3980*$K$15)+(P3980/100)*(L3980*$L$15)</f>
        <v>0</v>
      </c>
      <c r="V3980" s="14">
        <f>(Q3980/100)*(L3980*$L$15)</f>
        <v>0</v>
      </c>
      <c r="W3980" s="14">
        <f>(R3980/100)*(K3980*$K$15)+(R3980/100)*(L3980*$L$15)</f>
        <v>0</v>
      </c>
      <c r="X3980" s="14">
        <f t="shared" si="1234"/>
        <v>490.62</v>
      </c>
      <c r="Y3980" s="14">
        <f t="shared" si="1235"/>
        <v>0</v>
      </c>
      <c r="Z3980" s="14">
        <f t="shared" si="1236"/>
        <v>0</v>
      </c>
      <c r="AA3980" s="14">
        <f t="shared" si="1237"/>
        <v>0</v>
      </c>
      <c r="AB3980" s="14">
        <f t="shared" si="1245"/>
        <v>0</v>
      </c>
      <c r="AC3980" s="15">
        <f t="shared" si="1244"/>
        <v>490.6</v>
      </c>
      <c r="AD3980" s="48">
        <f>(ROUND(AC3980-AC3968,1)/AC3968)</f>
        <v>0.28261437908496728</v>
      </c>
      <c r="AE3980" s="113"/>
      <c r="AF3980" s="60"/>
    </row>
    <row r="3981" spans="1:32">
      <c r="A3981" s="99"/>
      <c r="B3981" s="89"/>
      <c r="C3981" s="21" t="s">
        <v>326</v>
      </c>
      <c r="D3981" s="12">
        <v>102</v>
      </c>
      <c r="E3981" s="12">
        <v>0</v>
      </c>
      <c r="F3981" s="12">
        <v>0</v>
      </c>
      <c r="G3981" s="12">
        <v>0</v>
      </c>
      <c r="H3981" s="12">
        <v>0</v>
      </c>
      <c r="I3981" s="13">
        <v>50</v>
      </c>
      <c r="J3981" s="13">
        <v>82</v>
      </c>
      <c r="K3981" s="13">
        <v>0</v>
      </c>
      <c r="L3981" s="13">
        <v>0</v>
      </c>
      <c r="M3981" s="13">
        <v>0</v>
      </c>
      <c r="N3981" s="14">
        <f>D3981*$D$16</f>
        <v>132.6</v>
      </c>
      <c r="O3981" s="14">
        <f>E3981*$E$16</f>
        <v>0</v>
      </c>
      <c r="P3981" s="14">
        <f>F3981*$F$16</f>
        <v>0</v>
      </c>
      <c r="Q3981" s="14">
        <f>G3981*$G$16</f>
        <v>0</v>
      </c>
      <c r="R3981" s="14">
        <f>H3981*$H$16</f>
        <v>0</v>
      </c>
      <c r="S3981" s="14">
        <f>(N3981/100)*(I3981*$I$16)+(N3981/100)*(J3981*$J$16)</f>
        <v>316.38359999999994</v>
      </c>
      <c r="T3981" s="14">
        <f>(O3981/100)*(K3981*$K$16)</f>
        <v>0</v>
      </c>
      <c r="U3981" s="14">
        <f>(P3981/100)*(K3981*$K$16)+(P3981/100)*(L3981*$L$16)</f>
        <v>0</v>
      </c>
      <c r="V3981" s="14">
        <f>(Q3981/100)*(L3981*$L$16)</f>
        <v>0</v>
      </c>
      <c r="W3981" s="14">
        <f>(R3981/100)*(K3981*$K$16)+(R3981/100)*(L3981*$L$16)</f>
        <v>0</v>
      </c>
      <c r="X3981" s="14">
        <f t="shared" si="1234"/>
        <v>448.98359999999991</v>
      </c>
      <c r="Y3981" s="14">
        <f t="shared" si="1235"/>
        <v>0</v>
      </c>
      <c r="Z3981" s="14">
        <f t="shared" si="1236"/>
        <v>0</v>
      </c>
      <c r="AA3981" s="14">
        <f t="shared" si="1237"/>
        <v>0</v>
      </c>
      <c r="AB3981" s="14">
        <f t="shared" si="1245"/>
        <v>0</v>
      </c>
      <c r="AC3981" s="15">
        <f t="shared" si="1244"/>
        <v>449</v>
      </c>
      <c r="AD3981" s="48">
        <f>(ROUND(AC3981-AC3968,1)/AC3968)</f>
        <v>0.17385620915032679</v>
      </c>
      <c r="AE3981" s="113"/>
      <c r="AF3981" s="60"/>
    </row>
    <row r="3982" spans="1:32">
      <c r="A3982" s="99"/>
      <c r="B3982" s="89"/>
      <c r="C3982" s="21" t="s">
        <v>327</v>
      </c>
      <c r="D3982" s="12">
        <v>102</v>
      </c>
      <c r="E3982" s="12">
        <v>0</v>
      </c>
      <c r="F3982" s="12">
        <v>0</v>
      </c>
      <c r="G3982" s="12">
        <v>0</v>
      </c>
      <c r="H3982" s="12">
        <v>0</v>
      </c>
      <c r="I3982" s="13">
        <v>82</v>
      </c>
      <c r="J3982" s="13">
        <v>50</v>
      </c>
      <c r="K3982" s="13">
        <v>0</v>
      </c>
      <c r="L3982" s="13">
        <v>0</v>
      </c>
      <c r="M3982" s="13">
        <v>0</v>
      </c>
      <c r="N3982" s="14">
        <f>D3982*$D$17</f>
        <v>132.6</v>
      </c>
      <c r="O3982" s="14">
        <f>E3982*$E$17</f>
        <v>0</v>
      </c>
      <c r="P3982" s="14">
        <f>F3982*$F$17</f>
        <v>0</v>
      </c>
      <c r="Q3982" s="14">
        <f>G3982*$G$17</f>
        <v>0</v>
      </c>
      <c r="R3982" s="14">
        <f>H3982*$H$17</f>
        <v>0</v>
      </c>
      <c r="S3982" s="14">
        <f>(N3982/100)*(I3982*$I$17)+(N3982/100)*(J3982*$J$17)</f>
        <v>316.38359999999994</v>
      </c>
      <c r="T3982" s="14">
        <f>(O3982/100)*(K3982*$K$17)</f>
        <v>0</v>
      </c>
      <c r="U3982" s="14">
        <f>(P3982/100)*(K3982*$K$17)+(P3982/100)*(L3982*$L$17)</f>
        <v>0</v>
      </c>
      <c r="V3982" s="14">
        <f>(Q3982/100)*(L3982*$L$17)</f>
        <v>0</v>
      </c>
      <c r="W3982" s="14">
        <f>(R3982/100)*(K3982*$K$17)+(R3982/100)*(L3982*$L$17)</f>
        <v>0</v>
      </c>
      <c r="X3982" s="14">
        <f t="shared" si="1234"/>
        <v>448.98359999999991</v>
      </c>
      <c r="Y3982" s="14">
        <f t="shared" si="1235"/>
        <v>0</v>
      </c>
      <c r="Z3982" s="14">
        <f t="shared" si="1236"/>
        <v>0</v>
      </c>
      <c r="AA3982" s="14">
        <f t="shared" si="1237"/>
        <v>0</v>
      </c>
      <c r="AB3982" s="14">
        <f t="shared" si="1245"/>
        <v>0</v>
      </c>
      <c r="AC3982" s="15">
        <f t="shared" si="1244"/>
        <v>449</v>
      </c>
      <c r="AD3982" s="48">
        <f>(ROUND(AC3982-AC3968,1)/AC3968)</f>
        <v>0.17385620915032679</v>
      </c>
      <c r="AE3982" s="113"/>
      <c r="AF3982" s="60"/>
    </row>
    <row r="3983" spans="1:32">
      <c r="A3983" s="106" t="s">
        <v>0</v>
      </c>
      <c r="B3983" s="86" t="s">
        <v>179</v>
      </c>
      <c r="C3983" s="50" t="s">
        <v>244</v>
      </c>
      <c r="D3983" s="11">
        <v>134</v>
      </c>
      <c r="E3983" s="11">
        <v>0</v>
      </c>
      <c r="F3983" s="11">
        <v>0</v>
      </c>
      <c r="G3983" s="11">
        <v>0</v>
      </c>
      <c r="H3983" s="11">
        <v>0</v>
      </c>
      <c r="I3983" s="51">
        <v>50</v>
      </c>
      <c r="J3983" s="51">
        <v>10</v>
      </c>
      <c r="K3983" s="51">
        <v>0</v>
      </c>
      <c r="L3983" s="51">
        <v>0</v>
      </c>
      <c r="M3983" s="51">
        <v>0</v>
      </c>
      <c r="N3983" s="52">
        <f>D3983*$D$3</f>
        <v>201</v>
      </c>
      <c r="O3983" s="52">
        <f>E3983*$E$3</f>
        <v>0</v>
      </c>
      <c r="P3983" s="52">
        <f>F3983*$F$3</f>
        <v>0</v>
      </c>
      <c r="Q3983" s="52">
        <f>G3983*$G$3</f>
        <v>0</v>
      </c>
      <c r="R3983" s="52">
        <f>H3983*$H$3</f>
        <v>0</v>
      </c>
      <c r="S3983" s="52">
        <f>(N3983/100)*(I3983*$I$3)+(N3983/100)*(J3983*$J$3)</f>
        <v>180.89999999999998</v>
      </c>
      <c r="T3983" s="52">
        <f>(O3983/100)*(K3983*$K$3)</f>
        <v>0</v>
      </c>
      <c r="U3983" s="52">
        <f>(P3983/100)*(K3983*$K$3)+(P3983/100)*(L3983*$L$3)</f>
        <v>0</v>
      </c>
      <c r="V3983" s="52">
        <f>(Q3983/100)*(L3983*$L$3)</f>
        <v>0</v>
      </c>
      <c r="W3983" s="52">
        <f>(R3983/100)*(K3983*$K$3)+(R3983/100)*(L3983*$L$3)</f>
        <v>0</v>
      </c>
      <c r="X3983" s="52">
        <f t="shared" ref="X3983:X4073" si="1246">N3983+S3983</f>
        <v>381.9</v>
      </c>
      <c r="Y3983" s="52">
        <f t="shared" ref="Y3983:Y4073" si="1247">O3983+T3983</f>
        <v>0</v>
      </c>
      <c r="Z3983" s="52">
        <f t="shared" ref="Z3983:Z4073" si="1248">P3983+U3983</f>
        <v>0</v>
      </c>
      <c r="AA3983" s="52">
        <f t="shared" ref="AA3983:AA4073" si="1249">Q3983+V3983</f>
        <v>0</v>
      </c>
      <c r="AB3983" s="52">
        <f t="shared" si="1245"/>
        <v>0</v>
      </c>
      <c r="AC3983" s="53">
        <f>ROUND(X3983+Y3983+Z3983+AA3983+AB3983,1)</f>
        <v>381.9</v>
      </c>
      <c r="AD3983" s="58">
        <v>0</v>
      </c>
      <c r="AE3983" s="113"/>
      <c r="AF3983" s="60"/>
    </row>
    <row r="3984" spans="1:32">
      <c r="A3984" s="99" t="s">
        <v>815</v>
      </c>
      <c r="B3984" s="87">
        <v>28</v>
      </c>
      <c r="C3984" s="21" t="s">
        <v>325</v>
      </c>
      <c r="D3984" s="12">
        <v>134</v>
      </c>
      <c r="E3984" s="12">
        <v>0</v>
      </c>
      <c r="F3984" s="12">
        <v>0</v>
      </c>
      <c r="G3984" s="12">
        <v>0</v>
      </c>
      <c r="H3984" s="12">
        <v>0</v>
      </c>
      <c r="I3984" s="13">
        <v>64</v>
      </c>
      <c r="J3984" s="13">
        <v>24</v>
      </c>
      <c r="K3984" s="13">
        <v>0</v>
      </c>
      <c r="L3984" s="13">
        <v>0</v>
      </c>
      <c r="M3984" s="13">
        <v>0</v>
      </c>
      <c r="N3984" s="14">
        <f>D3984*$D$4</f>
        <v>174.20000000000002</v>
      </c>
      <c r="O3984" s="14">
        <f>E3984*$E$4</f>
        <v>0</v>
      </c>
      <c r="P3984" s="14">
        <f>F3984*$F$4</f>
        <v>0</v>
      </c>
      <c r="Q3984" s="14">
        <f>G3984*$G$4</f>
        <v>0</v>
      </c>
      <c r="R3984" s="14">
        <f>H3984*$H$4</f>
        <v>0</v>
      </c>
      <c r="S3984" s="14">
        <f>(N3984/100)*(I3984*$I$4)+(N3984/100)*(J3984*$J$4)</f>
        <v>275.93280000000004</v>
      </c>
      <c r="T3984" s="14">
        <f>(O3984/100)*(K3984*$K$4)</f>
        <v>0</v>
      </c>
      <c r="U3984" s="14">
        <f>(P3984/100)*(K3984*$K$4)+(P3984/100)*(L3984*$L$4)</f>
        <v>0</v>
      </c>
      <c r="V3984" s="14">
        <f>(Q3984/100)*(L3984*$L$4)</f>
        <v>0</v>
      </c>
      <c r="W3984" s="14">
        <f>(R3984/100)*(K3984*$K$4)+(R3984/100)*(L3984*$L$4)</f>
        <v>0</v>
      </c>
      <c r="X3984" s="14">
        <f t="shared" si="1246"/>
        <v>450.13280000000009</v>
      </c>
      <c r="Y3984" s="14">
        <f t="shared" si="1247"/>
        <v>0</v>
      </c>
      <c r="Z3984" s="14">
        <f t="shared" si="1248"/>
        <v>0</v>
      </c>
      <c r="AA3984" s="14">
        <f t="shared" si="1249"/>
        <v>0</v>
      </c>
      <c r="AB3984" s="14">
        <f t="shared" ref="AB3984:AB4000" si="1250">R3984+W3984</f>
        <v>0</v>
      </c>
      <c r="AC3984" s="15">
        <f>ROUND(X3984+Y3984+Z3984+AA3984+AB3984,1)</f>
        <v>450.1</v>
      </c>
      <c r="AD3984" s="48">
        <f>(ROUND(AC3984-AC3983,1)/AC3983)</f>
        <v>0.17858078030898142</v>
      </c>
      <c r="AE3984" s="113" t="s">
        <v>814</v>
      </c>
      <c r="AF3984" s="60"/>
    </row>
    <row r="3985" spans="1:32">
      <c r="A3985" s="99" t="s">
        <v>816</v>
      </c>
      <c r="B3985" s="87">
        <v>10</v>
      </c>
      <c r="C3985" s="21" t="s">
        <v>850</v>
      </c>
      <c r="D3985" s="12">
        <v>134</v>
      </c>
      <c r="E3985" s="12">
        <v>0</v>
      </c>
      <c r="F3985" s="12">
        <v>0</v>
      </c>
      <c r="G3985" s="12">
        <v>0</v>
      </c>
      <c r="H3985" s="12">
        <v>0</v>
      </c>
      <c r="I3985" s="13">
        <v>50</v>
      </c>
      <c r="J3985" s="13">
        <v>10</v>
      </c>
      <c r="K3985" s="13">
        <v>0</v>
      </c>
      <c r="L3985" s="13">
        <v>0</v>
      </c>
      <c r="M3985" s="13">
        <v>0</v>
      </c>
      <c r="N3985" s="14">
        <f>D3985*$D$5</f>
        <v>187.6</v>
      </c>
      <c r="O3985" s="14">
        <f>E3985*$E$5</f>
        <v>0</v>
      </c>
      <c r="P3985" s="14">
        <f>F3985*$F$5</f>
        <v>0</v>
      </c>
      <c r="Q3985" s="14">
        <f>G3985*$G$5</f>
        <v>0</v>
      </c>
      <c r="R3985" s="14">
        <f>H3985*$H$5</f>
        <v>0</v>
      </c>
      <c r="S3985" s="14">
        <f>(N3985/100)*(I3985*$I$5)+(N3985/100)*(J3985*$J$5)</f>
        <v>168.83999999999997</v>
      </c>
      <c r="T3985" s="14">
        <f>(O3985/100)*(K3985*$K$5)</f>
        <v>0</v>
      </c>
      <c r="U3985" s="14">
        <f>(P3985/100)*(K3985*$K$5)+(P3985/100)*(L3985*$L$5)</f>
        <v>0</v>
      </c>
      <c r="V3985" s="14">
        <f>(Q3985/100)*(L3985*$L$5)</f>
        <v>0</v>
      </c>
      <c r="W3985" s="14">
        <f>(R3985/100)*(K3985*$K$5)+(R3985/100)*(L3985*$L$5)</f>
        <v>0</v>
      </c>
      <c r="X3985" s="14">
        <f t="shared" si="1246"/>
        <v>356.43999999999994</v>
      </c>
      <c r="Y3985" s="14">
        <f t="shared" si="1247"/>
        <v>0</v>
      </c>
      <c r="Z3985" s="14">
        <f t="shared" si="1248"/>
        <v>0</v>
      </c>
      <c r="AA3985" s="14">
        <f t="shared" si="1249"/>
        <v>0</v>
      </c>
      <c r="AB3985" s="14">
        <f t="shared" si="1250"/>
        <v>0</v>
      </c>
      <c r="AC3985" s="15">
        <f t="shared" ref="AC3985:AC4013" si="1251">ROUND(X3985+Y3985+Z3985+AA3985+AB3985,1)</f>
        <v>356.4</v>
      </c>
      <c r="AD3985" s="48">
        <f>(ROUND(AC3985-AC3983,1)/AC3983)</f>
        <v>-6.6771406127258445E-2</v>
      </c>
      <c r="AE3985" s="113"/>
      <c r="AF3985" s="60"/>
    </row>
    <row r="3986" spans="1:32">
      <c r="A3986" s="99" t="s">
        <v>817</v>
      </c>
      <c r="B3986" s="87">
        <v>0</v>
      </c>
      <c r="C3986" s="21" t="s">
        <v>338</v>
      </c>
      <c r="D3986" s="12">
        <v>134</v>
      </c>
      <c r="E3986" s="12">
        <v>0</v>
      </c>
      <c r="F3986" s="12">
        <v>0</v>
      </c>
      <c r="G3986" s="12">
        <v>0</v>
      </c>
      <c r="H3986" s="12">
        <v>0</v>
      </c>
      <c r="I3986" s="13">
        <v>50</v>
      </c>
      <c r="J3986" s="13">
        <v>10</v>
      </c>
      <c r="K3986" s="13">
        <v>0</v>
      </c>
      <c r="L3986" s="13">
        <v>0</v>
      </c>
      <c r="M3986" s="13">
        <v>0</v>
      </c>
      <c r="N3986" s="14">
        <f>D3986*$D$6</f>
        <v>187.6</v>
      </c>
      <c r="O3986" s="14">
        <f>E3986*$E$6</f>
        <v>0</v>
      </c>
      <c r="P3986" s="14">
        <f>F3986*$F$6</f>
        <v>0</v>
      </c>
      <c r="Q3986" s="14">
        <f>G3986*$G$6</f>
        <v>0</v>
      </c>
      <c r="R3986" s="14">
        <f>H3986*$H$6</f>
        <v>0</v>
      </c>
      <c r="S3986" s="14">
        <f>(N3986/100)*(I3986*$I$6)+(N3986/100)*(J3986*$J$6)</f>
        <v>168.83999999999997</v>
      </c>
      <c r="T3986" s="14">
        <f>(O3986/100)*(K3986*$K$6)</f>
        <v>0</v>
      </c>
      <c r="U3986" s="14">
        <f>(P3986/100)*(K3986*$K$6)+(P3986/100)*(L3986*$L$6)</f>
        <v>0</v>
      </c>
      <c r="V3986" s="14">
        <f>(Q3986/100)*(L3986*$L$6)</f>
        <v>0</v>
      </c>
      <c r="W3986" s="14">
        <f>(R3986/100)*(K3986*$K$6)+(R3986/100)*(L3986*$L$6)</f>
        <v>0</v>
      </c>
      <c r="X3986" s="14">
        <f t="shared" si="1246"/>
        <v>356.43999999999994</v>
      </c>
      <c r="Y3986" s="14">
        <f t="shared" si="1247"/>
        <v>0</v>
      </c>
      <c r="Z3986" s="14">
        <f t="shared" si="1248"/>
        <v>0</v>
      </c>
      <c r="AA3986" s="14">
        <f t="shared" si="1249"/>
        <v>0</v>
      </c>
      <c r="AB3986" s="14">
        <f t="shared" si="1250"/>
        <v>0</v>
      </c>
      <c r="AC3986" s="15">
        <f t="shared" si="1251"/>
        <v>356.4</v>
      </c>
      <c r="AD3986" s="48">
        <f>(ROUND(AC3986-AC3983,1)/AC3983)</f>
        <v>-6.6771406127258445E-2</v>
      </c>
      <c r="AE3986" s="113"/>
      <c r="AF3986" s="60"/>
    </row>
    <row r="3987" spans="1:32">
      <c r="A3987" s="99" t="s">
        <v>818</v>
      </c>
      <c r="B3987" s="87">
        <v>0</v>
      </c>
      <c r="C3987" s="21" t="s">
        <v>339</v>
      </c>
      <c r="D3987" s="12">
        <v>134</v>
      </c>
      <c r="E3987" s="12">
        <v>0</v>
      </c>
      <c r="F3987" s="12">
        <v>0</v>
      </c>
      <c r="G3987" s="12">
        <v>0</v>
      </c>
      <c r="H3987" s="12">
        <v>0</v>
      </c>
      <c r="I3987" s="13">
        <v>50</v>
      </c>
      <c r="J3987" s="13">
        <v>10</v>
      </c>
      <c r="K3987" s="13">
        <v>0</v>
      </c>
      <c r="L3987" s="13">
        <v>0</v>
      </c>
      <c r="M3987" s="13">
        <v>0</v>
      </c>
      <c r="N3987" s="14">
        <f>D3987*$D$7</f>
        <v>187.6</v>
      </c>
      <c r="O3987" s="14">
        <f>E3987*$E$7</f>
        <v>0</v>
      </c>
      <c r="P3987" s="14">
        <f>F3987*$F$7</f>
        <v>0</v>
      </c>
      <c r="Q3987" s="14">
        <f>G3987*$G$7</f>
        <v>0</v>
      </c>
      <c r="R3987" s="14">
        <f>H3987*$H$7</f>
        <v>0</v>
      </c>
      <c r="S3987" s="14">
        <f>(N3987/100)*(I3987*$I$7)+(N3987/100)*(J3987*$J$7)</f>
        <v>168.83999999999997</v>
      </c>
      <c r="T3987" s="14">
        <f>(O3987/100)*(K3987*$K$7)</f>
        <v>0</v>
      </c>
      <c r="U3987" s="14">
        <f>(P3987/100)*(K3987*$K$7)+(P3987/100)*(L3987*$L$7)</f>
        <v>0</v>
      </c>
      <c r="V3987" s="14">
        <f>(Q3987/100)*(L3987*$L$7)</f>
        <v>0</v>
      </c>
      <c r="W3987" s="14">
        <f>(R3987/100)*(K3987*$K$7)+(R3987/100)*(L3987*$L$7)</f>
        <v>0</v>
      </c>
      <c r="X3987" s="14">
        <f t="shared" si="1246"/>
        <v>356.43999999999994</v>
      </c>
      <c r="Y3987" s="14">
        <f t="shared" si="1247"/>
        <v>0</v>
      </c>
      <c r="Z3987" s="14">
        <f t="shared" si="1248"/>
        <v>0</v>
      </c>
      <c r="AA3987" s="14">
        <f t="shared" si="1249"/>
        <v>0</v>
      </c>
      <c r="AB3987" s="14">
        <f t="shared" si="1250"/>
        <v>0</v>
      </c>
      <c r="AC3987" s="15">
        <f t="shared" si="1251"/>
        <v>356.4</v>
      </c>
      <c r="AD3987" s="48">
        <f>(ROUND(AC3987-AC3983,1)/AC3983)</f>
        <v>-6.6771406127258445E-2</v>
      </c>
      <c r="AE3987" s="113"/>
      <c r="AF3987" s="60"/>
    </row>
    <row r="3988" spans="1:32">
      <c r="A3988" s="99" t="s">
        <v>667</v>
      </c>
      <c r="B3988" s="87"/>
      <c r="C3988" s="21" t="s">
        <v>340</v>
      </c>
      <c r="D3988" s="12">
        <v>134</v>
      </c>
      <c r="E3988" s="12">
        <v>0</v>
      </c>
      <c r="F3988" s="12">
        <v>0</v>
      </c>
      <c r="G3988" s="12">
        <v>0</v>
      </c>
      <c r="H3988" s="12">
        <v>0</v>
      </c>
      <c r="I3988" s="13">
        <v>50</v>
      </c>
      <c r="J3988" s="13">
        <v>10</v>
      </c>
      <c r="K3988" s="13">
        <v>0</v>
      </c>
      <c r="L3988" s="13">
        <v>0</v>
      </c>
      <c r="M3988" s="13">
        <v>0</v>
      </c>
      <c r="N3988" s="14">
        <f>D3988*$D$8</f>
        <v>187.6</v>
      </c>
      <c r="O3988" s="14">
        <f>E3988*$E$8</f>
        <v>0</v>
      </c>
      <c r="P3988" s="14">
        <f>F3988*$F$8</f>
        <v>0</v>
      </c>
      <c r="Q3988" s="14">
        <f>G3988*$G$8</f>
        <v>0</v>
      </c>
      <c r="R3988" s="14">
        <f>H3988*$H$8</f>
        <v>0</v>
      </c>
      <c r="S3988" s="14">
        <f>(N3988/100)*(I3988*$I$8)+(N3988/100)*(J3988*$J$8)</f>
        <v>168.83999999999997</v>
      </c>
      <c r="T3988" s="14">
        <f>(O3988/100)*(K3988*$K$8)</f>
        <v>0</v>
      </c>
      <c r="U3988" s="14">
        <f>(P3988/100)*(K3988*$K$8)+(P3988/100)*(L3988*$L$8)</f>
        <v>0</v>
      </c>
      <c r="V3988" s="14">
        <f>(Q3988/100)*(L3988*$L$8)</f>
        <v>0</v>
      </c>
      <c r="W3988" s="14">
        <f>(R3988/100)*(K3988*$K$8)+(R3988/100)*(L3988*$L$8)</f>
        <v>0</v>
      </c>
      <c r="X3988" s="14">
        <f t="shared" si="1246"/>
        <v>356.43999999999994</v>
      </c>
      <c r="Y3988" s="14">
        <f t="shared" si="1247"/>
        <v>0</v>
      </c>
      <c r="Z3988" s="14">
        <f t="shared" si="1248"/>
        <v>0</v>
      </c>
      <c r="AA3988" s="14">
        <f t="shared" si="1249"/>
        <v>0</v>
      </c>
      <c r="AB3988" s="14">
        <f t="shared" si="1250"/>
        <v>0</v>
      </c>
      <c r="AC3988" s="15">
        <f t="shared" si="1251"/>
        <v>356.4</v>
      </c>
      <c r="AD3988" s="48">
        <f>(ROUND(AC3988-AC3983,1)/AC3983)</f>
        <v>-6.6771406127258445E-2</v>
      </c>
      <c r="AE3988" s="113"/>
      <c r="AF3988" s="60"/>
    </row>
    <row r="3989" spans="1:32">
      <c r="A3989" s="99" t="s">
        <v>606</v>
      </c>
      <c r="B3989" s="87"/>
      <c r="C3989" s="21" t="s">
        <v>1</v>
      </c>
      <c r="D3989" s="12">
        <v>67</v>
      </c>
      <c r="E3989" s="12">
        <v>134</v>
      </c>
      <c r="F3989" s="12">
        <v>0</v>
      </c>
      <c r="G3989" s="12">
        <v>0</v>
      </c>
      <c r="H3989" s="12">
        <v>0</v>
      </c>
      <c r="I3989" s="13">
        <v>50</v>
      </c>
      <c r="J3989" s="13">
        <v>10</v>
      </c>
      <c r="K3989" s="13">
        <v>65</v>
      </c>
      <c r="L3989" s="13">
        <v>0</v>
      </c>
      <c r="M3989" s="13">
        <v>0</v>
      </c>
      <c r="N3989" s="14">
        <f>D3989*$D$9</f>
        <v>80.399999999999991</v>
      </c>
      <c r="O3989" s="14">
        <f>E3989*$E$9</f>
        <v>174.20000000000002</v>
      </c>
      <c r="P3989" s="14">
        <f>F3989*$F$9</f>
        <v>0</v>
      </c>
      <c r="Q3989" s="14">
        <f>G3989*$G$9</f>
        <v>0</v>
      </c>
      <c r="R3989" s="14">
        <f>H3989*$H$9</f>
        <v>0</v>
      </c>
      <c r="S3989" s="14">
        <f>(N3989/100)*(I3989*$I$9)+(N3989/100)*(J3989*$J$9)</f>
        <v>72.36</v>
      </c>
      <c r="T3989" s="14">
        <f>(O3989/100)*(K3989*$K$9)</f>
        <v>169.84500000000003</v>
      </c>
      <c r="U3989" s="14">
        <f>(P3989/100)*(K3989*$K$9)+(P3989/100)*(L3989*$L$9)</f>
        <v>0</v>
      </c>
      <c r="V3989" s="14">
        <f>(Q3989/100)*(L3989*$L$9)</f>
        <v>0</v>
      </c>
      <c r="W3989" s="14">
        <f>(R3989/100)*(K3989*$K$9)+(R3989/100)*(L3989*$L$9)</f>
        <v>0</v>
      </c>
      <c r="X3989" s="14">
        <f t="shared" si="1246"/>
        <v>152.76</v>
      </c>
      <c r="Y3989" s="14">
        <f t="shared" si="1247"/>
        <v>344.04500000000007</v>
      </c>
      <c r="Z3989" s="14">
        <f t="shared" si="1248"/>
        <v>0</v>
      </c>
      <c r="AA3989" s="14">
        <f t="shared" si="1249"/>
        <v>0</v>
      </c>
      <c r="AB3989" s="14">
        <f t="shared" si="1250"/>
        <v>0</v>
      </c>
      <c r="AC3989" s="15">
        <f t="shared" si="1251"/>
        <v>496.8</v>
      </c>
      <c r="AD3989" s="48">
        <f>(ROUND(AC3989-AC3983,1)/AC3983)</f>
        <v>0.30086410054988222</v>
      </c>
      <c r="AE3989" s="113"/>
      <c r="AF3989" s="60"/>
    </row>
    <row r="3990" spans="1:32">
      <c r="A3990" s="99" t="s">
        <v>845</v>
      </c>
      <c r="B3990" s="87"/>
      <c r="C3990" s="21" t="s">
        <v>2</v>
      </c>
      <c r="D3990" s="12">
        <v>67</v>
      </c>
      <c r="E3990" s="12">
        <v>0</v>
      </c>
      <c r="F3990" s="12">
        <v>134</v>
      </c>
      <c r="G3990" s="12">
        <v>0</v>
      </c>
      <c r="H3990" s="12">
        <v>0</v>
      </c>
      <c r="I3990" s="13">
        <v>50</v>
      </c>
      <c r="J3990" s="13">
        <v>10</v>
      </c>
      <c r="K3990" s="13">
        <v>32.5</v>
      </c>
      <c r="L3990" s="13">
        <v>32.5</v>
      </c>
      <c r="M3990" s="13">
        <v>0</v>
      </c>
      <c r="N3990" s="14">
        <f>D3990*$D$10</f>
        <v>80.399999999999991</v>
      </c>
      <c r="O3990" s="14">
        <f>E3990*$E$10</f>
        <v>0</v>
      </c>
      <c r="P3990" s="14">
        <f>F3990*$F$10</f>
        <v>174.20000000000002</v>
      </c>
      <c r="Q3990" s="14">
        <f>G3990*$G$10</f>
        <v>0</v>
      </c>
      <c r="R3990" s="14">
        <f>H3990*$H$10</f>
        <v>0</v>
      </c>
      <c r="S3990" s="14">
        <f>(N3990/100)*(I3990*$I$10)+(N3990/100)*(J3990*$J$10)</f>
        <v>72.36</v>
      </c>
      <c r="T3990" s="14">
        <f>(O3990/100)*(K3990*$J$10)</f>
        <v>0</v>
      </c>
      <c r="U3990" s="14">
        <f>(P3990/100)*(K3990*$K$10)+(P3990/100)*(L3990*$L$10)</f>
        <v>169.84500000000003</v>
      </c>
      <c r="V3990" s="14">
        <f>(Q3990/100)*(L3990*$L$10)</f>
        <v>0</v>
      </c>
      <c r="W3990" s="14">
        <f>(R3990/100)*(K3990*$K$10)+(R3990/100)*(L3990*$L$10)</f>
        <v>0</v>
      </c>
      <c r="X3990" s="14">
        <f t="shared" si="1246"/>
        <v>152.76</v>
      </c>
      <c r="Y3990" s="14">
        <f t="shared" si="1247"/>
        <v>0</v>
      </c>
      <c r="Z3990" s="14">
        <f t="shared" si="1248"/>
        <v>344.04500000000007</v>
      </c>
      <c r="AA3990" s="14">
        <f t="shared" si="1249"/>
        <v>0</v>
      </c>
      <c r="AB3990" s="14">
        <f t="shared" si="1250"/>
        <v>0</v>
      </c>
      <c r="AC3990" s="15">
        <f t="shared" si="1251"/>
        <v>496.8</v>
      </c>
      <c r="AD3990" s="48">
        <f>(ROUND(AC3990-AC3983,1)/AC3983)</f>
        <v>0.30086410054988222</v>
      </c>
      <c r="AE3990" s="113"/>
      <c r="AF3990" s="60"/>
    </row>
    <row r="3991" spans="1:32">
      <c r="A3991" s="99" t="s">
        <v>846</v>
      </c>
      <c r="B3991" s="87"/>
      <c r="C3991" s="21" t="s">
        <v>3</v>
      </c>
      <c r="D3991" s="12">
        <v>67</v>
      </c>
      <c r="E3991" s="12">
        <v>0</v>
      </c>
      <c r="F3991" s="12">
        <v>0</v>
      </c>
      <c r="G3991" s="12">
        <v>134</v>
      </c>
      <c r="H3991" s="12">
        <v>0</v>
      </c>
      <c r="I3991" s="13">
        <v>50</v>
      </c>
      <c r="J3991" s="13">
        <v>10</v>
      </c>
      <c r="K3991" s="13">
        <v>0</v>
      </c>
      <c r="L3991" s="13">
        <v>65</v>
      </c>
      <c r="M3991" s="13">
        <v>0</v>
      </c>
      <c r="N3991" s="14">
        <f>D3991*$D$11</f>
        <v>80.399999999999991</v>
      </c>
      <c r="O3991" s="14">
        <f>E3991*$E$11</f>
        <v>0</v>
      </c>
      <c r="P3991" s="14">
        <f>F3991*$F$11</f>
        <v>0</v>
      </c>
      <c r="Q3991" s="14">
        <f>G3991*$G$11</f>
        <v>174.20000000000002</v>
      </c>
      <c r="R3991" s="14">
        <f>H3991*$H$11</f>
        <v>0</v>
      </c>
      <c r="S3991" s="14">
        <f>(N3991/100)*(I3991*$I$11)+(N3991/100)*(J3991*$J$11)</f>
        <v>72.36</v>
      </c>
      <c r="T3991" s="14">
        <f>(O3991/100)*(K3991*$K$11)</f>
        <v>0</v>
      </c>
      <c r="U3991" s="14">
        <f>(P3991/100)*(K3991*$K$11)+(P3991/100)*(L3991*$L$11)</f>
        <v>0</v>
      </c>
      <c r="V3991" s="14">
        <f>(Q3991/100)*(L3991*$L$11)</f>
        <v>169.84500000000003</v>
      </c>
      <c r="W3991" s="14">
        <f>(R3991/100)*(K3991*$K$11)+(R3991/100)*(L3991*$L$11)</f>
        <v>0</v>
      </c>
      <c r="X3991" s="14">
        <f t="shared" si="1246"/>
        <v>152.76</v>
      </c>
      <c r="Y3991" s="14">
        <f t="shared" si="1247"/>
        <v>0</v>
      </c>
      <c r="Z3991" s="14">
        <f t="shared" si="1248"/>
        <v>0</v>
      </c>
      <c r="AA3991" s="14">
        <f t="shared" si="1249"/>
        <v>344.04500000000007</v>
      </c>
      <c r="AB3991" s="14">
        <f t="shared" si="1250"/>
        <v>0</v>
      </c>
      <c r="AC3991" s="15">
        <f t="shared" si="1251"/>
        <v>496.8</v>
      </c>
      <c r="AD3991" s="48">
        <f>(ROUND(AC3991-AC3983,1)/AC3983)</f>
        <v>0.30086410054988222</v>
      </c>
      <c r="AE3991" s="113"/>
      <c r="AF3991" s="60"/>
    </row>
    <row r="3992" spans="1:32">
      <c r="A3992" s="99" t="s">
        <v>847</v>
      </c>
      <c r="B3992" s="87"/>
      <c r="C3992" s="21" t="s">
        <v>4</v>
      </c>
      <c r="D3992" s="12">
        <v>67</v>
      </c>
      <c r="E3992" s="12">
        <v>0</v>
      </c>
      <c r="F3992" s="12">
        <v>0</v>
      </c>
      <c r="G3992" s="12">
        <v>0</v>
      </c>
      <c r="H3992" s="12">
        <v>134</v>
      </c>
      <c r="I3992" s="13">
        <v>50</v>
      </c>
      <c r="J3992" s="13">
        <v>10</v>
      </c>
      <c r="K3992" s="13">
        <v>32.5</v>
      </c>
      <c r="L3992" s="13">
        <v>32.5</v>
      </c>
      <c r="M3992" s="13">
        <v>0</v>
      </c>
      <c r="N3992" s="14">
        <f>D3992*$D$12</f>
        <v>80.399999999999991</v>
      </c>
      <c r="O3992" s="14">
        <f>E3992*$E$12</f>
        <v>0</v>
      </c>
      <c r="P3992" s="14">
        <f>F3992*$F$12</f>
        <v>0</v>
      </c>
      <c r="Q3992" s="14">
        <f>G3992*$G$12</f>
        <v>0</v>
      </c>
      <c r="R3992" s="14">
        <f>H3992*$H$12</f>
        <v>174.20000000000002</v>
      </c>
      <c r="S3992" s="14">
        <f>(N3992/100)*(I3992*$I$12)+(N3992/100)*(J3992*$J$12)</f>
        <v>72.36</v>
      </c>
      <c r="T3992" s="14">
        <f>(O3992/100)*(K3992*$K$12)</f>
        <v>0</v>
      </c>
      <c r="U3992" s="14">
        <f>(P3992/100)*(K3992*$K$12)+(P3992/100)*(L3992*$L$12)</f>
        <v>0</v>
      </c>
      <c r="V3992" s="14">
        <f>(Q3992/100)*(L3992*$L$12)</f>
        <v>0</v>
      </c>
      <c r="W3992" s="14">
        <f>(R3992/100)*(K3992*$K$12)+(R3992/100)*(L3992*$L$12)</f>
        <v>169.84500000000003</v>
      </c>
      <c r="X3992" s="14">
        <f t="shared" si="1246"/>
        <v>152.76</v>
      </c>
      <c r="Y3992" s="14">
        <f t="shared" si="1247"/>
        <v>0</v>
      </c>
      <c r="Z3992" s="14">
        <f t="shared" si="1248"/>
        <v>0</v>
      </c>
      <c r="AA3992" s="14">
        <f t="shared" si="1249"/>
        <v>0</v>
      </c>
      <c r="AB3992" s="14">
        <f t="shared" si="1250"/>
        <v>344.04500000000007</v>
      </c>
      <c r="AC3992" s="15">
        <f t="shared" si="1251"/>
        <v>496.8</v>
      </c>
      <c r="AD3992" s="48">
        <f>(ROUND(AC3992-AC3983,1)/AC3983)</f>
        <v>0.30086410054988222</v>
      </c>
      <c r="AE3992" s="113"/>
      <c r="AF3992" s="60"/>
    </row>
    <row r="3993" spans="1:32">
      <c r="A3993" s="99" t="s">
        <v>848</v>
      </c>
      <c r="B3993" s="87"/>
      <c r="C3993" s="21" t="s">
        <v>328</v>
      </c>
      <c r="D3993" s="12">
        <v>134</v>
      </c>
      <c r="E3993" s="12">
        <v>0</v>
      </c>
      <c r="F3993" s="12">
        <v>0</v>
      </c>
      <c r="G3993" s="12">
        <v>0</v>
      </c>
      <c r="H3993" s="12">
        <v>0</v>
      </c>
      <c r="I3993" s="13">
        <v>50</v>
      </c>
      <c r="J3993" s="13">
        <v>10</v>
      </c>
      <c r="K3993" s="13">
        <v>0</v>
      </c>
      <c r="L3993" s="13">
        <v>0</v>
      </c>
      <c r="M3993" s="13">
        <v>60</v>
      </c>
      <c r="N3993" s="14">
        <f>D3993*$D$13</f>
        <v>174.20000000000002</v>
      </c>
      <c r="O3993" s="14">
        <f>E3993*$E$13</f>
        <v>0</v>
      </c>
      <c r="P3993" s="14">
        <f>F3993*$F$13</f>
        <v>0</v>
      </c>
      <c r="Q3993" s="14">
        <f>G3993*$G$13</f>
        <v>0</v>
      </c>
      <c r="R3993" s="14">
        <f>H3993*$H$13</f>
        <v>0</v>
      </c>
      <c r="S3993" s="14">
        <f>(N3993/100)*(I3993*$I$14)+(N3993/100)*(J3993*$J$14)+(N3993/100)*(M3993*$M$14)</f>
        <v>313.56000000000006</v>
      </c>
      <c r="T3993" s="14">
        <f>(O3993/100)*(K3993*$K$13)+(O3993/100)*(M3993*$M$13)</f>
        <v>0</v>
      </c>
      <c r="U3993" s="14">
        <f>(P3993/100)*(K3993*$K$13)+(P3993/100)*(L3993*$L$13)+(P3993/100)*(M3993*$M$13)</f>
        <v>0</v>
      </c>
      <c r="V3993" s="14">
        <f>(Q3993/100)*(L3993*$L$13)+(Q3993/100)*(M3993*$M$13)</f>
        <v>0</v>
      </c>
      <c r="W3993" s="14">
        <f>(R3993/100)*(K3993*$K$13)+(R3993/100)*(L3993*$L$13)+(R3993/100)*(M3993*$M$13)</f>
        <v>0</v>
      </c>
      <c r="X3993" s="14">
        <f t="shared" si="1246"/>
        <v>487.7600000000001</v>
      </c>
      <c r="Y3993" s="14">
        <f t="shared" si="1247"/>
        <v>0</v>
      </c>
      <c r="Z3993" s="14">
        <f t="shared" si="1248"/>
        <v>0</v>
      </c>
      <c r="AA3993" s="14">
        <f t="shared" si="1249"/>
        <v>0</v>
      </c>
      <c r="AB3993" s="14">
        <f t="shared" si="1250"/>
        <v>0</v>
      </c>
      <c r="AC3993" s="15">
        <f t="shared" si="1251"/>
        <v>487.8</v>
      </c>
      <c r="AD3993" s="48">
        <f>(ROUND(AC3993-AC3983,1)/AC3983)</f>
        <v>0.27729772191673219</v>
      </c>
      <c r="AE3993" s="113"/>
      <c r="AF3993" s="60"/>
    </row>
    <row r="3994" spans="1:32">
      <c r="A3994" s="99" t="s">
        <v>849</v>
      </c>
      <c r="B3994" s="87"/>
      <c r="C3994" s="21" t="s">
        <v>329</v>
      </c>
      <c r="D3994" s="12">
        <v>134</v>
      </c>
      <c r="E3994" s="12">
        <v>0</v>
      </c>
      <c r="F3994" s="12">
        <v>0</v>
      </c>
      <c r="G3994" s="12">
        <v>0</v>
      </c>
      <c r="H3994" s="12">
        <v>0</v>
      </c>
      <c r="I3994" s="13">
        <v>50</v>
      </c>
      <c r="J3994" s="13">
        <v>10</v>
      </c>
      <c r="K3994" s="13">
        <v>60</v>
      </c>
      <c r="L3994" s="13">
        <v>0</v>
      </c>
      <c r="M3994" s="13">
        <v>0</v>
      </c>
      <c r="N3994" s="14">
        <f>D3994*$D$14</f>
        <v>174.20000000000002</v>
      </c>
      <c r="O3994" s="14">
        <f>E3994*$E$14</f>
        <v>0</v>
      </c>
      <c r="P3994" s="14">
        <f>F3994*$F$14</f>
        <v>0</v>
      </c>
      <c r="Q3994" s="14">
        <f>G3994*$G$14</f>
        <v>0</v>
      </c>
      <c r="R3994" s="14">
        <f>H3994*$H$14</f>
        <v>0</v>
      </c>
      <c r="S3994" s="14">
        <f>(N3994/100)*(I3994*$I$14)+(N3994/100)*(J3994*$J$14)+(N3994/100)*(K3994*$K$14)</f>
        <v>313.56000000000006</v>
      </c>
      <c r="T3994" s="14">
        <f>(O3994/100)*(K3994*$K$14)</f>
        <v>0</v>
      </c>
      <c r="U3994" s="14">
        <f>(P3994/100)*(K3994*$K$14)+(P3994/100)*(L3994*$L$14)</f>
        <v>0</v>
      </c>
      <c r="V3994" s="14">
        <f>(Q3994/100)*(L3994*$L$14)</f>
        <v>0</v>
      </c>
      <c r="W3994" s="14">
        <f>(R3994/100)*(K3994*$L$14)+(R3994/100)*(L3994*$M$14)</f>
        <v>0</v>
      </c>
      <c r="X3994" s="14">
        <f t="shared" si="1246"/>
        <v>487.7600000000001</v>
      </c>
      <c r="Y3994" s="14">
        <f t="shared" si="1247"/>
        <v>0</v>
      </c>
      <c r="Z3994" s="14">
        <f t="shared" si="1248"/>
        <v>0</v>
      </c>
      <c r="AA3994" s="14">
        <f t="shared" si="1249"/>
        <v>0</v>
      </c>
      <c r="AB3994" s="14">
        <f t="shared" si="1250"/>
        <v>0</v>
      </c>
      <c r="AC3994" s="15">
        <f t="shared" si="1251"/>
        <v>487.8</v>
      </c>
      <c r="AD3994" s="48">
        <f>(ROUND(AC3994-AC3983,1)/AC3983)</f>
        <v>0.27729772191673219</v>
      </c>
      <c r="AE3994" s="113"/>
      <c r="AF3994" s="60"/>
    </row>
    <row r="3995" spans="1:32">
      <c r="A3995" s="99"/>
      <c r="B3995" s="87"/>
      <c r="C3995" s="21" t="s">
        <v>330</v>
      </c>
      <c r="D3995" s="12">
        <v>134</v>
      </c>
      <c r="E3995" s="12">
        <v>0</v>
      </c>
      <c r="F3995" s="12">
        <v>0</v>
      </c>
      <c r="G3995" s="12">
        <v>0</v>
      </c>
      <c r="H3995" s="12">
        <v>0</v>
      </c>
      <c r="I3995" s="13">
        <v>50</v>
      </c>
      <c r="J3995" s="13">
        <v>10</v>
      </c>
      <c r="K3995" s="13">
        <v>0</v>
      </c>
      <c r="L3995" s="13">
        <v>60</v>
      </c>
      <c r="M3995" s="13">
        <v>0</v>
      </c>
      <c r="N3995" s="14">
        <f>D3995*$D$15</f>
        <v>174.20000000000002</v>
      </c>
      <c r="O3995" s="14">
        <f>E3995*$E$15</f>
        <v>0</v>
      </c>
      <c r="P3995" s="14">
        <f>F3995*$F$15</f>
        <v>0</v>
      </c>
      <c r="Q3995" s="14">
        <f>G3995*$G$15</f>
        <v>0</v>
      </c>
      <c r="R3995" s="14">
        <f>H3995*$H$15</f>
        <v>0</v>
      </c>
      <c r="S3995" s="14">
        <f>(N3995/100)*(I3995*$I$15)+(N3995/100)*(J3995*$J$15)+(N3995/100)*(L3995*$L$15)</f>
        <v>313.56000000000006</v>
      </c>
      <c r="T3995" s="14">
        <f>(O3995/100)*(K3995*$K$15)</f>
        <v>0</v>
      </c>
      <c r="U3995" s="14">
        <f>(P3995/100)*(K3995*$K$15)+(P3995/100)*(L3995*$L$15)</f>
        <v>0</v>
      </c>
      <c r="V3995" s="14">
        <f>(Q3995/100)*(L3995*$L$15)</f>
        <v>0</v>
      </c>
      <c r="W3995" s="14">
        <f>(R3995/100)*(K3995*$K$15)+(R3995/100)*(L3995*$L$15)</f>
        <v>0</v>
      </c>
      <c r="X3995" s="14">
        <f t="shared" si="1246"/>
        <v>487.7600000000001</v>
      </c>
      <c r="Y3995" s="14">
        <f t="shared" si="1247"/>
        <v>0</v>
      </c>
      <c r="Z3995" s="14">
        <f t="shared" si="1248"/>
        <v>0</v>
      </c>
      <c r="AA3995" s="14">
        <f t="shared" si="1249"/>
        <v>0</v>
      </c>
      <c r="AB3995" s="14">
        <f t="shared" si="1250"/>
        <v>0</v>
      </c>
      <c r="AC3995" s="15">
        <f t="shared" si="1251"/>
        <v>487.8</v>
      </c>
      <c r="AD3995" s="48">
        <f>(ROUND(AC3995-AC3983,1)/AC3983)</f>
        <v>0.27729772191673219</v>
      </c>
      <c r="AE3995" s="113"/>
      <c r="AF3995" s="60"/>
    </row>
    <row r="3996" spans="1:32">
      <c r="A3996" s="99"/>
      <c r="B3996" s="87"/>
      <c r="C3996" s="21" t="s">
        <v>326</v>
      </c>
      <c r="D3996" s="12">
        <v>134</v>
      </c>
      <c r="E3996" s="12">
        <v>0</v>
      </c>
      <c r="F3996" s="12">
        <v>0</v>
      </c>
      <c r="G3996" s="12">
        <v>0</v>
      </c>
      <c r="H3996" s="12">
        <v>0</v>
      </c>
      <c r="I3996" s="13">
        <v>50</v>
      </c>
      <c r="J3996" s="13">
        <v>42</v>
      </c>
      <c r="K3996" s="13">
        <v>0</v>
      </c>
      <c r="L3996" s="13">
        <v>0</v>
      </c>
      <c r="M3996" s="13">
        <v>0</v>
      </c>
      <c r="N3996" s="14">
        <f>D3996*$D$16</f>
        <v>174.20000000000002</v>
      </c>
      <c r="O3996" s="14">
        <f>E3996*$E$16</f>
        <v>0</v>
      </c>
      <c r="P3996" s="14">
        <f>F3996*$F$16</f>
        <v>0</v>
      </c>
      <c r="Q3996" s="14">
        <f>G3996*$G$16</f>
        <v>0</v>
      </c>
      <c r="R3996" s="14">
        <f>H3996*$H$16</f>
        <v>0</v>
      </c>
      <c r="S3996" s="14">
        <f>(N3996/100)*(I3996*$I$16)+(N3996/100)*(J3996*$J$16)</f>
        <v>255.37720000000002</v>
      </c>
      <c r="T3996" s="14">
        <f>(O3996/100)*(K3996*$K$16)</f>
        <v>0</v>
      </c>
      <c r="U3996" s="14">
        <f>(P3996/100)*(K3996*$K$16)+(P3996/100)*(L3996*$L$16)</f>
        <v>0</v>
      </c>
      <c r="V3996" s="14">
        <f>(Q3996/100)*(L3996*$L$16)</f>
        <v>0</v>
      </c>
      <c r="W3996" s="14">
        <f>(R3996/100)*(K3996*$K$16)+(R3996/100)*(L3996*$L$16)</f>
        <v>0</v>
      </c>
      <c r="X3996" s="14">
        <f t="shared" si="1246"/>
        <v>429.57720000000006</v>
      </c>
      <c r="Y3996" s="14">
        <f t="shared" si="1247"/>
        <v>0</v>
      </c>
      <c r="Z3996" s="14">
        <f t="shared" si="1248"/>
        <v>0</v>
      </c>
      <c r="AA3996" s="14">
        <f t="shared" si="1249"/>
        <v>0</v>
      </c>
      <c r="AB3996" s="14">
        <f t="shared" si="1250"/>
        <v>0</v>
      </c>
      <c r="AC3996" s="15">
        <f t="shared" si="1251"/>
        <v>429.6</v>
      </c>
      <c r="AD3996" s="48">
        <f>(ROUND(AC3996-AC3983,1)/AC3983)</f>
        <v>0.12490180675569522</v>
      </c>
      <c r="AE3996" s="113"/>
      <c r="AF3996" s="60"/>
    </row>
    <row r="3997" spans="1:32">
      <c r="A3997" s="99"/>
      <c r="B3997" s="87"/>
      <c r="C3997" s="21" t="s">
        <v>327</v>
      </c>
      <c r="D3997" s="12">
        <v>134</v>
      </c>
      <c r="E3997" s="12">
        <v>0</v>
      </c>
      <c r="F3997" s="12">
        <v>0</v>
      </c>
      <c r="G3997" s="12">
        <v>0</v>
      </c>
      <c r="H3997" s="12">
        <v>0</v>
      </c>
      <c r="I3997" s="13">
        <v>69</v>
      </c>
      <c r="J3997" s="13">
        <v>10</v>
      </c>
      <c r="K3997" s="13">
        <v>0</v>
      </c>
      <c r="L3997" s="13">
        <v>0</v>
      </c>
      <c r="M3997" s="13">
        <v>0</v>
      </c>
      <c r="N3997" s="14">
        <f>D3997*$D$17</f>
        <v>174.20000000000002</v>
      </c>
      <c r="O3997" s="14">
        <f>E3997*$E$17</f>
        <v>0</v>
      </c>
      <c r="P3997" s="14">
        <f>F3997*$F$17</f>
        <v>0</v>
      </c>
      <c r="Q3997" s="14">
        <f>G3997*$G$17</f>
        <v>0</v>
      </c>
      <c r="R3997" s="14">
        <f>H3997*$H$17</f>
        <v>0</v>
      </c>
      <c r="S3997" s="14">
        <f>(N3997/100)*(I3997*$I$17)+(N3997/100)*(J3997*$J$17)</f>
        <v>293.87540000000001</v>
      </c>
      <c r="T3997" s="14">
        <f>(O3997/100)*(K3997*$K$17)</f>
        <v>0</v>
      </c>
      <c r="U3997" s="14">
        <f>(P3997/100)*(K3997*$K$17)+(P3997/100)*(L3997*$L$17)</f>
        <v>0</v>
      </c>
      <c r="V3997" s="14">
        <f>(Q3997/100)*(L3997*$L$17)</f>
        <v>0</v>
      </c>
      <c r="W3997" s="14">
        <f>(R3997/100)*(K3997*$K$17)+(R3997/100)*(L3997*$L$17)</f>
        <v>0</v>
      </c>
      <c r="X3997" s="14">
        <f t="shared" si="1246"/>
        <v>468.07540000000006</v>
      </c>
      <c r="Y3997" s="14">
        <f t="shared" si="1247"/>
        <v>0</v>
      </c>
      <c r="Z3997" s="14">
        <f t="shared" si="1248"/>
        <v>0</v>
      </c>
      <c r="AA3997" s="14">
        <f t="shared" si="1249"/>
        <v>0</v>
      </c>
      <c r="AB3997" s="14">
        <f t="shared" si="1250"/>
        <v>0</v>
      </c>
      <c r="AC3997" s="15">
        <f t="shared" si="1251"/>
        <v>468.1</v>
      </c>
      <c r="AD3997" s="48">
        <f>(ROUND(AC3997-AC3983,1)/AC3983)</f>
        <v>0.22571353757528151</v>
      </c>
      <c r="AE3997" s="113"/>
      <c r="AF3997" s="60"/>
    </row>
    <row r="3998" spans="1:32">
      <c r="A3998" s="106" t="s">
        <v>0</v>
      </c>
      <c r="B3998" s="88" t="s">
        <v>312</v>
      </c>
      <c r="C3998" s="50" t="s">
        <v>244</v>
      </c>
      <c r="D3998" s="11">
        <v>118</v>
      </c>
      <c r="E3998" s="11">
        <v>0</v>
      </c>
      <c r="F3998" s="11">
        <v>0</v>
      </c>
      <c r="G3998" s="11">
        <v>0</v>
      </c>
      <c r="H3998" s="11">
        <v>0</v>
      </c>
      <c r="I3998" s="51">
        <v>30</v>
      </c>
      <c r="J3998" s="51">
        <v>50</v>
      </c>
      <c r="K3998" s="51">
        <v>0</v>
      </c>
      <c r="L3998" s="51">
        <v>0</v>
      </c>
      <c r="M3998" s="51">
        <v>0</v>
      </c>
      <c r="N3998" s="52">
        <f>D3998*$D$3</f>
        <v>177</v>
      </c>
      <c r="O3998" s="52">
        <f>E3998*$E$3</f>
        <v>0</v>
      </c>
      <c r="P3998" s="52">
        <f>F3998*$F$3</f>
        <v>0</v>
      </c>
      <c r="Q3998" s="52">
        <f>G3998*$G$3</f>
        <v>0</v>
      </c>
      <c r="R3998" s="52">
        <f>H3998*$H$3</f>
        <v>0</v>
      </c>
      <c r="S3998" s="52">
        <f>(N3998/100)*(I3998*$I$3)+(N3998/100)*(J3998*$J$3)</f>
        <v>212.4</v>
      </c>
      <c r="T3998" s="52">
        <f>(O3998/100)*(K3998*$K$3)</f>
        <v>0</v>
      </c>
      <c r="U3998" s="52">
        <f>(P3998/100)*(K3998*$K$3)+(P3998/100)*(L3998*$L$3)</f>
        <v>0</v>
      </c>
      <c r="V3998" s="52">
        <f>(Q3998/100)*(L3998*$L$3)</f>
        <v>0</v>
      </c>
      <c r="W3998" s="52">
        <f>(R3998/100)*(K3998*$K$3)+(R3998/100)*(L3998*$L$3)</f>
        <v>0</v>
      </c>
      <c r="X3998" s="52">
        <f t="shared" si="1246"/>
        <v>389.4</v>
      </c>
      <c r="Y3998" s="52">
        <f t="shared" si="1247"/>
        <v>0</v>
      </c>
      <c r="Z3998" s="52">
        <f t="shared" si="1248"/>
        <v>0</v>
      </c>
      <c r="AA3998" s="52">
        <f t="shared" si="1249"/>
        <v>0</v>
      </c>
      <c r="AB3998" s="52">
        <f t="shared" si="1250"/>
        <v>0</v>
      </c>
      <c r="AC3998" s="53">
        <f>ROUND(X3998+Y3998+Z3998+AA3998+AB3998,1)</f>
        <v>389.4</v>
      </c>
      <c r="AD3998" s="58">
        <v>0</v>
      </c>
      <c r="AE3998" s="113"/>
      <c r="AF3998" s="60"/>
    </row>
    <row r="3999" spans="1:32">
      <c r="A3999" s="99" t="s">
        <v>815</v>
      </c>
      <c r="B3999" s="89">
        <v>10</v>
      </c>
      <c r="C3999" s="21" t="s">
        <v>325</v>
      </c>
      <c r="D3999" s="12">
        <v>118</v>
      </c>
      <c r="E3999" s="12">
        <v>0</v>
      </c>
      <c r="F3999" s="12">
        <v>0</v>
      </c>
      <c r="G3999" s="12">
        <v>0</v>
      </c>
      <c r="H3999" s="12">
        <v>0</v>
      </c>
      <c r="I3999" s="13">
        <v>45</v>
      </c>
      <c r="J3999" s="13">
        <v>65</v>
      </c>
      <c r="K3999" s="13">
        <v>0</v>
      </c>
      <c r="L3999" s="13">
        <v>0</v>
      </c>
      <c r="M3999" s="13">
        <v>0</v>
      </c>
      <c r="N3999" s="14">
        <f>D3999*$D$4</f>
        <v>153.4</v>
      </c>
      <c r="O3999" s="14">
        <f>E3999*$E$4</f>
        <v>0</v>
      </c>
      <c r="P3999" s="14">
        <f>F3999*$F$4</f>
        <v>0</v>
      </c>
      <c r="Q3999" s="14">
        <f>G3999*$G$4</f>
        <v>0</v>
      </c>
      <c r="R3999" s="14">
        <f>H3999*$H$4</f>
        <v>0</v>
      </c>
      <c r="S3999" s="14">
        <f>(N3999/100)*(I3999*$I$4)+(N3999/100)*(J3999*$J$4)</f>
        <v>303.73200000000003</v>
      </c>
      <c r="T3999" s="14">
        <f>(O3999/100)*(K3999*$K$4)</f>
        <v>0</v>
      </c>
      <c r="U3999" s="14">
        <f>(P3999/100)*(K3999*$K$4)+(P3999/100)*(L3999*$L$4)</f>
        <v>0</v>
      </c>
      <c r="V3999" s="14">
        <f>(Q3999/100)*(L3999*$L$4)</f>
        <v>0</v>
      </c>
      <c r="W3999" s="14">
        <f>(R3999/100)*(K3999*$K$4)+(R3999/100)*(L3999*$L$4)</f>
        <v>0</v>
      </c>
      <c r="X3999" s="14">
        <f t="shared" si="1246"/>
        <v>457.13200000000006</v>
      </c>
      <c r="Y3999" s="14">
        <f t="shared" si="1247"/>
        <v>0</v>
      </c>
      <c r="Z3999" s="14">
        <f t="shared" si="1248"/>
        <v>0</v>
      </c>
      <c r="AA3999" s="14">
        <f t="shared" si="1249"/>
        <v>0</v>
      </c>
      <c r="AB3999" s="14">
        <f t="shared" si="1250"/>
        <v>0</v>
      </c>
      <c r="AC3999" s="15">
        <f>ROUND(X3999+Y3999+Z3999+AA3999+AB3999,1)</f>
        <v>457.1</v>
      </c>
      <c r="AD3999" s="48">
        <f>(ROUND(AC3999-AC3998,1)/AC3998)</f>
        <v>0.17385721623009762</v>
      </c>
      <c r="AE3999" s="113" t="s">
        <v>814</v>
      </c>
      <c r="AF3999" s="60"/>
    </row>
    <row r="4000" spans="1:32">
      <c r="A4000" s="99" t="s">
        <v>816</v>
      </c>
      <c r="B4000" s="89">
        <v>18</v>
      </c>
      <c r="C4000" s="21" t="s">
        <v>850</v>
      </c>
      <c r="D4000" s="12">
        <v>118</v>
      </c>
      <c r="E4000" s="12">
        <v>0</v>
      </c>
      <c r="F4000" s="12">
        <v>0</v>
      </c>
      <c r="G4000" s="12">
        <v>0</v>
      </c>
      <c r="H4000" s="12">
        <v>0</v>
      </c>
      <c r="I4000" s="13">
        <v>30</v>
      </c>
      <c r="J4000" s="13">
        <v>50</v>
      </c>
      <c r="K4000" s="13">
        <v>0</v>
      </c>
      <c r="L4000" s="13">
        <v>0</v>
      </c>
      <c r="M4000" s="13">
        <v>0</v>
      </c>
      <c r="N4000" s="14">
        <f>D4000*$D$5</f>
        <v>165.2</v>
      </c>
      <c r="O4000" s="14">
        <f>E4000*$E$5</f>
        <v>0</v>
      </c>
      <c r="P4000" s="14">
        <f>F4000*$F$5</f>
        <v>0</v>
      </c>
      <c r="Q4000" s="14">
        <f>G4000*$G$5</f>
        <v>0</v>
      </c>
      <c r="R4000" s="14">
        <f>H4000*$H$5</f>
        <v>0</v>
      </c>
      <c r="S4000" s="14">
        <f>(N4000/100)*(I4000*$I$5)+(N4000/100)*(J4000*$J$5)</f>
        <v>198.23999999999998</v>
      </c>
      <c r="T4000" s="14">
        <f>(O4000/100)*(K4000*$K$5)</f>
        <v>0</v>
      </c>
      <c r="U4000" s="14">
        <f>(P4000/100)*(K4000*$K$5)+(P4000/100)*(L4000*$L$5)</f>
        <v>0</v>
      </c>
      <c r="V4000" s="14">
        <f>(Q4000/100)*(L4000*$L$5)</f>
        <v>0</v>
      </c>
      <c r="W4000" s="14">
        <f>(R4000/100)*(K4000*$K$5)+(R4000/100)*(L4000*$L$5)</f>
        <v>0</v>
      </c>
      <c r="X4000" s="14">
        <f t="shared" si="1246"/>
        <v>363.43999999999994</v>
      </c>
      <c r="Y4000" s="14">
        <f t="shared" si="1247"/>
        <v>0</v>
      </c>
      <c r="Z4000" s="14">
        <f t="shared" si="1248"/>
        <v>0</v>
      </c>
      <c r="AA4000" s="14">
        <f t="shared" si="1249"/>
        <v>0</v>
      </c>
      <c r="AB4000" s="14">
        <f t="shared" si="1250"/>
        <v>0</v>
      </c>
      <c r="AC4000" s="15">
        <f t="shared" ref="AC4000:AC4012" si="1252">ROUND(X4000+Y4000+Z4000+AA4000+AB4000,1)</f>
        <v>363.4</v>
      </c>
      <c r="AD4000" s="48">
        <f>(ROUND(AC4000-AC3998,1)/AC3998)</f>
        <v>-6.6769388803287116E-2</v>
      </c>
      <c r="AE4000" s="113"/>
      <c r="AF4000" s="60"/>
    </row>
    <row r="4001" spans="1:32">
      <c r="A4001" s="99" t="s">
        <v>817</v>
      </c>
      <c r="B4001" s="89">
        <v>0</v>
      </c>
      <c r="C4001" s="21" t="s">
        <v>338</v>
      </c>
      <c r="D4001" s="12">
        <v>118</v>
      </c>
      <c r="E4001" s="12">
        <v>0</v>
      </c>
      <c r="F4001" s="12">
        <v>0</v>
      </c>
      <c r="G4001" s="12">
        <v>0</v>
      </c>
      <c r="H4001" s="12">
        <v>0</v>
      </c>
      <c r="I4001" s="13">
        <v>30</v>
      </c>
      <c r="J4001" s="13">
        <v>50</v>
      </c>
      <c r="K4001" s="13">
        <v>0</v>
      </c>
      <c r="L4001" s="13">
        <v>0</v>
      </c>
      <c r="M4001" s="13">
        <v>0</v>
      </c>
      <c r="N4001" s="14">
        <f>D4001*$D$6</f>
        <v>165.2</v>
      </c>
      <c r="O4001" s="14">
        <f>E4001*$E$6</f>
        <v>0</v>
      </c>
      <c r="P4001" s="14">
        <f>F4001*$F$6</f>
        <v>0</v>
      </c>
      <c r="Q4001" s="14">
        <f>G4001*$G$6</f>
        <v>0</v>
      </c>
      <c r="R4001" s="14">
        <f>H4001*$H$6</f>
        <v>0</v>
      </c>
      <c r="S4001" s="14">
        <f>(N4001/100)*(I4001*$I$6)+(N4001/100)*(J4001*$J$6)</f>
        <v>198.23999999999998</v>
      </c>
      <c r="T4001" s="14">
        <f>(O4001/100)*(K4001*$K$6)</f>
        <v>0</v>
      </c>
      <c r="U4001" s="14">
        <f>(P4001/100)*(K4001*$K$6)+(P4001/100)*(L4001*$L$6)</f>
        <v>0</v>
      </c>
      <c r="V4001" s="14">
        <f>(Q4001/100)*(L4001*$L$6)</f>
        <v>0</v>
      </c>
      <c r="W4001" s="14">
        <f>(R4001/100)*(K4001*$K$6)+(R4001/100)*(L4001*$L$6)</f>
        <v>0</v>
      </c>
      <c r="X4001" s="14">
        <f t="shared" si="1246"/>
        <v>363.43999999999994</v>
      </c>
      <c r="Y4001" s="14">
        <f t="shared" si="1247"/>
        <v>0</v>
      </c>
      <c r="Z4001" s="14">
        <f t="shared" si="1248"/>
        <v>0</v>
      </c>
      <c r="AA4001" s="14">
        <f t="shared" si="1249"/>
        <v>0</v>
      </c>
      <c r="AB4001" s="14">
        <f t="shared" ref="AB4001:AB4012" si="1253">R4001+W4001</f>
        <v>0</v>
      </c>
      <c r="AC4001" s="15">
        <f t="shared" si="1252"/>
        <v>363.4</v>
      </c>
      <c r="AD4001" s="48">
        <f>(ROUND(AC4001-AC3998,1)/AC3998)</f>
        <v>-6.6769388803287116E-2</v>
      </c>
      <c r="AE4001" s="113"/>
      <c r="AF4001" s="60"/>
    </row>
    <row r="4002" spans="1:32">
      <c r="A4002" s="99" t="s">
        <v>818</v>
      </c>
      <c r="B4002" s="89">
        <v>0</v>
      </c>
      <c r="C4002" s="21" t="s">
        <v>339</v>
      </c>
      <c r="D4002" s="12">
        <v>118</v>
      </c>
      <c r="E4002" s="12">
        <v>0</v>
      </c>
      <c r="F4002" s="12">
        <v>0</v>
      </c>
      <c r="G4002" s="12">
        <v>0</v>
      </c>
      <c r="H4002" s="12">
        <v>0</v>
      </c>
      <c r="I4002" s="13">
        <v>30</v>
      </c>
      <c r="J4002" s="13">
        <v>50</v>
      </c>
      <c r="K4002" s="13">
        <v>0</v>
      </c>
      <c r="L4002" s="13">
        <v>0</v>
      </c>
      <c r="M4002" s="13">
        <v>0</v>
      </c>
      <c r="N4002" s="14">
        <f>D4002*$D$7</f>
        <v>165.2</v>
      </c>
      <c r="O4002" s="14">
        <f>E4002*$E$7</f>
        <v>0</v>
      </c>
      <c r="P4002" s="14">
        <f>F4002*$F$7</f>
        <v>0</v>
      </c>
      <c r="Q4002" s="14">
        <f>G4002*$G$7</f>
        <v>0</v>
      </c>
      <c r="R4002" s="14">
        <f>H4002*$H$7</f>
        <v>0</v>
      </c>
      <c r="S4002" s="14">
        <f>(N4002/100)*(I4002*$I$7)+(N4002/100)*(J4002*$J$7)</f>
        <v>198.23999999999998</v>
      </c>
      <c r="T4002" s="14">
        <f>(O4002/100)*(K4002*$K$7)</f>
        <v>0</v>
      </c>
      <c r="U4002" s="14">
        <f>(P4002/100)*(K4002*$K$7)+(P4002/100)*(L4002*$L$7)</f>
        <v>0</v>
      </c>
      <c r="V4002" s="14">
        <f>(Q4002/100)*(L4002*$L$7)</f>
        <v>0</v>
      </c>
      <c r="W4002" s="14">
        <f>(R4002/100)*(K4002*$K$7)+(R4002/100)*(L4002*$L$7)</f>
        <v>0</v>
      </c>
      <c r="X4002" s="14">
        <f t="shared" si="1246"/>
        <v>363.43999999999994</v>
      </c>
      <c r="Y4002" s="14">
        <f t="shared" si="1247"/>
        <v>0</v>
      </c>
      <c r="Z4002" s="14">
        <f t="shared" si="1248"/>
        <v>0</v>
      </c>
      <c r="AA4002" s="14">
        <f t="shared" si="1249"/>
        <v>0</v>
      </c>
      <c r="AB4002" s="14">
        <f t="shared" si="1253"/>
        <v>0</v>
      </c>
      <c r="AC4002" s="15">
        <f t="shared" si="1252"/>
        <v>363.4</v>
      </c>
      <c r="AD4002" s="48">
        <f>(ROUND(AC4002-AC3998,1)/AC3998)</f>
        <v>-6.6769388803287116E-2</v>
      </c>
      <c r="AE4002" s="113"/>
      <c r="AF4002" s="60"/>
    </row>
    <row r="4003" spans="1:32">
      <c r="A4003" s="99" t="s">
        <v>667</v>
      </c>
      <c r="B4003" s="89"/>
      <c r="C4003" s="21" t="s">
        <v>340</v>
      </c>
      <c r="D4003" s="12">
        <v>118</v>
      </c>
      <c r="E4003" s="12">
        <v>0</v>
      </c>
      <c r="F4003" s="12">
        <v>0</v>
      </c>
      <c r="G4003" s="12">
        <v>0</v>
      </c>
      <c r="H4003" s="12">
        <v>0</v>
      </c>
      <c r="I4003" s="13">
        <v>30</v>
      </c>
      <c r="J4003" s="13">
        <v>50</v>
      </c>
      <c r="K4003" s="13">
        <v>0</v>
      </c>
      <c r="L4003" s="13">
        <v>0</v>
      </c>
      <c r="M4003" s="13">
        <v>0</v>
      </c>
      <c r="N4003" s="14">
        <f>D4003*$D$8</f>
        <v>165.2</v>
      </c>
      <c r="O4003" s="14">
        <f>E4003*$E$8</f>
        <v>0</v>
      </c>
      <c r="P4003" s="14">
        <f>F4003*$F$8</f>
        <v>0</v>
      </c>
      <c r="Q4003" s="14">
        <f>G4003*$G$8</f>
        <v>0</v>
      </c>
      <c r="R4003" s="14">
        <f>H4003*$H$8</f>
        <v>0</v>
      </c>
      <c r="S4003" s="14">
        <f>(N4003/100)*(I4003*$I$8)+(N4003/100)*(J4003*$J$8)</f>
        <v>198.23999999999998</v>
      </c>
      <c r="T4003" s="14">
        <f>(O4003/100)*(K4003*$K$8)</f>
        <v>0</v>
      </c>
      <c r="U4003" s="14">
        <f>(P4003/100)*(K4003*$K$8)+(P4003/100)*(L4003*$L$8)</f>
        <v>0</v>
      </c>
      <c r="V4003" s="14">
        <f>(Q4003/100)*(L4003*$L$8)</f>
        <v>0</v>
      </c>
      <c r="W4003" s="14">
        <f>(R4003/100)*(K4003*$K$8)+(R4003/100)*(L4003*$L$8)</f>
        <v>0</v>
      </c>
      <c r="X4003" s="14">
        <f t="shared" si="1246"/>
        <v>363.43999999999994</v>
      </c>
      <c r="Y4003" s="14">
        <f t="shared" si="1247"/>
        <v>0</v>
      </c>
      <c r="Z4003" s="14">
        <f t="shared" si="1248"/>
        <v>0</v>
      </c>
      <c r="AA4003" s="14">
        <f t="shared" si="1249"/>
        <v>0</v>
      </c>
      <c r="AB4003" s="14">
        <f t="shared" si="1253"/>
        <v>0</v>
      </c>
      <c r="AC4003" s="15">
        <f t="shared" si="1252"/>
        <v>363.4</v>
      </c>
      <c r="AD4003" s="48">
        <f>(ROUND(AC4003-AC3998,1)/AC3998)</f>
        <v>-6.6769388803287116E-2</v>
      </c>
      <c r="AE4003" s="113"/>
      <c r="AF4003" s="60"/>
    </row>
    <row r="4004" spans="1:32">
      <c r="A4004" s="99" t="s">
        <v>606</v>
      </c>
      <c r="B4004" s="89"/>
      <c r="C4004" s="21" t="s">
        <v>1</v>
      </c>
      <c r="D4004" s="12">
        <v>59</v>
      </c>
      <c r="E4004" s="12">
        <v>118</v>
      </c>
      <c r="F4004" s="12">
        <v>0</v>
      </c>
      <c r="G4004" s="12">
        <v>0</v>
      </c>
      <c r="H4004" s="12">
        <v>0</v>
      </c>
      <c r="I4004" s="13">
        <v>30</v>
      </c>
      <c r="J4004" s="13">
        <v>50</v>
      </c>
      <c r="K4004" s="13">
        <v>85</v>
      </c>
      <c r="L4004" s="13">
        <v>0</v>
      </c>
      <c r="M4004" s="13">
        <v>0</v>
      </c>
      <c r="N4004" s="14">
        <f>D4004*$D$9</f>
        <v>70.8</v>
      </c>
      <c r="O4004" s="14">
        <f>E4004*$E$9</f>
        <v>153.4</v>
      </c>
      <c r="P4004" s="14">
        <f>F4004*$F$9</f>
        <v>0</v>
      </c>
      <c r="Q4004" s="14">
        <f>G4004*$G$9</f>
        <v>0</v>
      </c>
      <c r="R4004" s="14">
        <f>H4004*$H$9</f>
        <v>0</v>
      </c>
      <c r="S4004" s="14">
        <f>(N4004/100)*(I4004*$I$9)+(N4004/100)*(J4004*$J$9)</f>
        <v>84.96</v>
      </c>
      <c r="T4004" s="14">
        <f>(O4004/100)*(K4004*$K$9)</f>
        <v>195.58500000000001</v>
      </c>
      <c r="U4004" s="14">
        <f>(P4004/100)*(K4004*$K$9)+(P4004/100)*(L4004*$L$9)</f>
        <v>0</v>
      </c>
      <c r="V4004" s="14">
        <f>(Q4004/100)*(L4004*$L$9)</f>
        <v>0</v>
      </c>
      <c r="W4004" s="14">
        <f>(R4004/100)*(K4004*$K$9)+(R4004/100)*(L4004*$L$9)</f>
        <v>0</v>
      </c>
      <c r="X4004" s="14">
        <f t="shared" si="1246"/>
        <v>155.76</v>
      </c>
      <c r="Y4004" s="14">
        <f t="shared" si="1247"/>
        <v>348.98500000000001</v>
      </c>
      <c r="Z4004" s="14">
        <f t="shared" si="1248"/>
        <v>0</v>
      </c>
      <c r="AA4004" s="14">
        <f t="shared" si="1249"/>
        <v>0</v>
      </c>
      <c r="AB4004" s="14">
        <f t="shared" si="1253"/>
        <v>0</v>
      </c>
      <c r="AC4004" s="15">
        <f t="shared" si="1252"/>
        <v>504.7</v>
      </c>
      <c r="AD4004" s="48">
        <f>(ROUND(AC4004-AC3998,1)/AC3998)</f>
        <v>0.29609655880842323</v>
      </c>
      <c r="AE4004" s="113"/>
      <c r="AF4004" s="60"/>
    </row>
    <row r="4005" spans="1:32">
      <c r="A4005" s="99" t="s">
        <v>845</v>
      </c>
      <c r="B4005" s="89"/>
      <c r="C4005" s="21" t="s">
        <v>2</v>
      </c>
      <c r="D4005" s="12">
        <v>59</v>
      </c>
      <c r="E4005" s="12">
        <v>0</v>
      </c>
      <c r="F4005" s="12">
        <v>118</v>
      </c>
      <c r="G4005" s="12">
        <v>0</v>
      </c>
      <c r="H4005" s="12">
        <v>0</v>
      </c>
      <c r="I4005" s="13">
        <v>30</v>
      </c>
      <c r="J4005" s="13">
        <v>50</v>
      </c>
      <c r="K4005" s="13">
        <v>42.5</v>
      </c>
      <c r="L4005" s="13">
        <v>42.5</v>
      </c>
      <c r="M4005" s="13">
        <v>0</v>
      </c>
      <c r="N4005" s="14">
        <f>D4005*$D$10</f>
        <v>70.8</v>
      </c>
      <c r="O4005" s="14">
        <f>E4005*$E$10</f>
        <v>0</v>
      </c>
      <c r="P4005" s="14">
        <f>F4005*$F$10</f>
        <v>153.4</v>
      </c>
      <c r="Q4005" s="14">
        <f>G4005*$G$10</f>
        <v>0</v>
      </c>
      <c r="R4005" s="14">
        <f>H4005*$H$10</f>
        <v>0</v>
      </c>
      <c r="S4005" s="14">
        <f>(N4005/100)*(I4005*$I$10)+(N4005/100)*(J4005*$J$10)</f>
        <v>84.96</v>
      </c>
      <c r="T4005" s="14">
        <f>(O4005/100)*(K4005*$J$10)</f>
        <v>0</v>
      </c>
      <c r="U4005" s="14">
        <f>(P4005/100)*(K4005*$K$10)+(P4005/100)*(L4005*$L$10)</f>
        <v>195.58500000000001</v>
      </c>
      <c r="V4005" s="14">
        <f>(Q4005/100)*(L4005*$L$10)</f>
        <v>0</v>
      </c>
      <c r="W4005" s="14">
        <f>(R4005/100)*(K4005*$K$10)+(R4005/100)*(L4005*$L$10)</f>
        <v>0</v>
      </c>
      <c r="X4005" s="14">
        <f t="shared" si="1246"/>
        <v>155.76</v>
      </c>
      <c r="Y4005" s="14">
        <f t="shared" si="1247"/>
        <v>0</v>
      </c>
      <c r="Z4005" s="14">
        <f t="shared" si="1248"/>
        <v>348.98500000000001</v>
      </c>
      <c r="AA4005" s="14">
        <f t="shared" si="1249"/>
        <v>0</v>
      </c>
      <c r="AB4005" s="14">
        <f t="shared" si="1253"/>
        <v>0</v>
      </c>
      <c r="AC4005" s="15">
        <f t="shared" si="1252"/>
        <v>504.7</v>
      </c>
      <c r="AD4005" s="48">
        <f>(ROUND(AC4005-AC3998,1)/AC3998)</f>
        <v>0.29609655880842323</v>
      </c>
      <c r="AE4005" s="113"/>
      <c r="AF4005" s="60"/>
    </row>
    <row r="4006" spans="1:32">
      <c r="A4006" s="99" t="s">
        <v>846</v>
      </c>
      <c r="B4006" s="89"/>
      <c r="C4006" s="21" t="s">
        <v>3</v>
      </c>
      <c r="D4006" s="12">
        <v>59</v>
      </c>
      <c r="E4006" s="12">
        <v>0</v>
      </c>
      <c r="F4006" s="12">
        <v>0</v>
      </c>
      <c r="G4006" s="12">
        <v>118</v>
      </c>
      <c r="H4006" s="12">
        <v>0</v>
      </c>
      <c r="I4006" s="13">
        <v>30</v>
      </c>
      <c r="J4006" s="13">
        <v>50</v>
      </c>
      <c r="K4006" s="13">
        <v>0</v>
      </c>
      <c r="L4006" s="13">
        <v>85</v>
      </c>
      <c r="M4006" s="13">
        <v>0</v>
      </c>
      <c r="N4006" s="14">
        <f>D4006*$D$11</f>
        <v>70.8</v>
      </c>
      <c r="O4006" s="14">
        <f>E4006*$E$11</f>
        <v>0</v>
      </c>
      <c r="P4006" s="14">
        <f>F4006*$F$11</f>
        <v>0</v>
      </c>
      <c r="Q4006" s="14">
        <f>G4006*$G$11</f>
        <v>153.4</v>
      </c>
      <c r="R4006" s="14">
        <f>H4006*$H$11</f>
        <v>0</v>
      </c>
      <c r="S4006" s="14">
        <f>(N4006/100)*(I4006*$I$11)+(N4006/100)*(J4006*$J$11)</f>
        <v>84.96</v>
      </c>
      <c r="T4006" s="14">
        <f>(O4006/100)*(K4006*$K$11)</f>
        <v>0</v>
      </c>
      <c r="U4006" s="14">
        <f>(P4006/100)*(K4006*$K$11)+(P4006/100)*(L4006*$L$11)</f>
        <v>0</v>
      </c>
      <c r="V4006" s="14">
        <f>(Q4006/100)*(L4006*$L$11)</f>
        <v>195.58500000000001</v>
      </c>
      <c r="W4006" s="14">
        <f>(R4006/100)*(K4006*$K$11)+(R4006/100)*(L4006*$L$11)</f>
        <v>0</v>
      </c>
      <c r="X4006" s="14">
        <f t="shared" si="1246"/>
        <v>155.76</v>
      </c>
      <c r="Y4006" s="14">
        <f t="shared" si="1247"/>
        <v>0</v>
      </c>
      <c r="Z4006" s="14">
        <f t="shared" si="1248"/>
        <v>0</v>
      </c>
      <c r="AA4006" s="14">
        <f t="shared" si="1249"/>
        <v>348.98500000000001</v>
      </c>
      <c r="AB4006" s="14">
        <f t="shared" si="1253"/>
        <v>0</v>
      </c>
      <c r="AC4006" s="15">
        <f t="shared" si="1252"/>
        <v>504.7</v>
      </c>
      <c r="AD4006" s="48">
        <f>(ROUND(AC4006-AC3998,1)/AC3998)</f>
        <v>0.29609655880842323</v>
      </c>
      <c r="AE4006" s="113"/>
      <c r="AF4006" s="60"/>
    </row>
    <row r="4007" spans="1:32">
      <c r="A4007" s="99" t="s">
        <v>847</v>
      </c>
      <c r="B4007" s="89"/>
      <c r="C4007" s="21" t="s">
        <v>4</v>
      </c>
      <c r="D4007" s="12">
        <v>59</v>
      </c>
      <c r="E4007" s="12">
        <v>0</v>
      </c>
      <c r="F4007" s="12">
        <v>0</v>
      </c>
      <c r="G4007" s="12">
        <v>0</v>
      </c>
      <c r="H4007" s="12">
        <v>118</v>
      </c>
      <c r="I4007" s="13">
        <v>30</v>
      </c>
      <c r="J4007" s="13">
        <v>50</v>
      </c>
      <c r="K4007" s="13">
        <v>42.5</v>
      </c>
      <c r="L4007" s="13">
        <v>42.5</v>
      </c>
      <c r="M4007" s="13">
        <v>0</v>
      </c>
      <c r="N4007" s="14">
        <f>D4007*$D$12</f>
        <v>70.8</v>
      </c>
      <c r="O4007" s="14">
        <f>E4007*$E$12</f>
        <v>0</v>
      </c>
      <c r="P4007" s="14">
        <f>F4007*$F$12</f>
        <v>0</v>
      </c>
      <c r="Q4007" s="14">
        <f>G4007*$G$12</f>
        <v>0</v>
      </c>
      <c r="R4007" s="14">
        <f>H4007*$H$12</f>
        <v>153.4</v>
      </c>
      <c r="S4007" s="14">
        <f>(N4007/100)*(I4007*$I$12)+(N4007/100)*(J4007*$J$12)</f>
        <v>84.96</v>
      </c>
      <c r="T4007" s="14">
        <f>(O4007/100)*(K4007*$K$12)</f>
        <v>0</v>
      </c>
      <c r="U4007" s="14">
        <f>(P4007/100)*(K4007*$K$12)+(P4007/100)*(L4007*$L$12)</f>
        <v>0</v>
      </c>
      <c r="V4007" s="14">
        <f>(Q4007/100)*(L4007*$L$12)</f>
        <v>0</v>
      </c>
      <c r="W4007" s="14">
        <f>(R4007/100)*(K4007*$K$12)+(R4007/100)*(L4007*$L$12)</f>
        <v>195.58500000000001</v>
      </c>
      <c r="X4007" s="14">
        <f t="shared" si="1246"/>
        <v>155.76</v>
      </c>
      <c r="Y4007" s="14">
        <f t="shared" si="1247"/>
        <v>0</v>
      </c>
      <c r="Z4007" s="14">
        <f t="shared" si="1248"/>
        <v>0</v>
      </c>
      <c r="AA4007" s="14">
        <f t="shared" si="1249"/>
        <v>0</v>
      </c>
      <c r="AB4007" s="14">
        <f t="shared" si="1253"/>
        <v>348.98500000000001</v>
      </c>
      <c r="AC4007" s="15">
        <f t="shared" si="1252"/>
        <v>504.7</v>
      </c>
      <c r="AD4007" s="48">
        <f>(ROUND(AC4007-AC3998,1)/AC3998)</f>
        <v>0.29609655880842323</v>
      </c>
      <c r="AE4007" s="113"/>
      <c r="AF4007" s="60"/>
    </row>
    <row r="4008" spans="1:32">
      <c r="A4008" s="99" t="s">
        <v>848</v>
      </c>
      <c r="B4008" s="89"/>
      <c r="C4008" s="21" t="s">
        <v>328</v>
      </c>
      <c r="D4008" s="12">
        <v>118</v>
      </c>
      <c r="E4008" s="12">
        <v>0</v>
      </c>
      <c r="F4008" s="12">
        <v>0</v>
      </c>
      <c r="G4008" s="12">
        <v>0</v>
      </c>
      <c r="H4008" s="12">
        <v>0</v>
      </c>
      <c r="I4008" s="13">
        <v>30</v>
      </c>
      <c r="J4008" s="13">
        <v>50</v>
      </c>
      <c r="K4008" s="13">
        <v>0</v>
      </c>
      <c r="L4008" s="13">
        <v>0</v>
      </c>
      <c r="M4008" s="13">
        <v>70</v>
      </c>
      <c r="N4008" s="14">
        <f>D4008*$D$13</f>
        <v>153.4</v>
      </c>
      <c r="O4008" s="14">
        <f>E4008*$E$13</f>
        <v>0</v>
      </c>
      <c r="P4008" s="14">
        <f>F4008*$F$13</f>
        <v>0</v>
      </c>
      <c r="Q4008" s="14">
        <f>G4008*$G$13</f>
        <v>0</v>
      </c>
      <c r="R4008" s="14">
        <f>H4008*$H$13</f>
        <v>0</v>
      </c>
      <c r="S4008" s="14">
        <f>(N4008/100)*(I4008*$I$14)+(N4008/100)*(J4008*$J$14)+(N4008/100)*(M4008*$M$14)</f>
        <v>345.15</v>
      </c>
      <c r="T4008" s="14">
        <f>(O4008/100)*(K4008*$K$13)+(O4008/100)*(M4008*$M$13)</f>
        <v>0</v>
      </c>
      <c r="U4008" s="14">
        <f>(P4008/100)*(K4008*$K$13)+(P4008/100)*(L4008*$L$13)+(P4008/100)*(M4008*$M$13)</f>
        <v>0</v>
      </c>
      <c r="V4008" s="14">
        <f>(Q4008/100)*(L4008*$L$13)+(Q4008/100)*(M4008*$M$13)</f>
        <v>0</v>
      </c>
      <c r="W4008" s="14">
        <f>(R4008/100)*(K4008*$K$13)+(R4008/100)*(L4008*$L$13)+(R4008/100)*(M4008*$M$13)</f>
        <v>0</v>
      </c>
      <c r="X4008" s="14">
        <f t="shared" si="1246"/>
        <v>498.54999999999995</v>
      </c>
      <c r="Y4008" s="14">
        <f t="shared" si="1247"/>
        <v>0</v>
      </c>
      <c r="Z4008" s="14">
        <f t="shared" si="1248"/>
        <v>0</v>
      </c>
      <c r="AA4008" s="14">
        <f t="shared" si="1249"/>
        <v>0</v>
      </c>
      <c r="AB4008" s="14">
        <f t="shared" si="1253"/>
        <v>0</v>
      </c>
      <c r="AC4008" s="15">
        <f t="shared" si="1252"/>
        <v>498.6</v>
      </c>
      <c r="AD4008" s="48">
        <f>(ROUND(AC4008-AC3998,1)/AC3998)</f>
        <v>0.28043143297380591</v>
      </c>
      <c r="AE4008" s="113"/>
      <c r="AF4008" s="60"/>
    </row>
    <row r="4009" spans="1:32">
      <c r="A4009" s="99" t="s">
        <v>849</v>
      </c>
      <c r="B4009" s="89"/>
      <c r="C4009" s="21" t="s">
        <v>329</v>
      </c>
      <c r="D4009" s="12">
        <v>118</v>
      </c>
      <c r="E4009" s="12">
        <v>0</v>
      </c>
      <c r="F4009" s="12">
        <v>0</v>
      </c>
      <c r="G4009" s="12">
        <v>0</v>
      </c>
      <c r="H4009" s="12">
        <v>0</v>
      </c>
      <c r="I4009" s="13">
        <v>30</v>
      </c>
      <c r="J4009" s="13">
        <v>50</v>
      </c>
      <c r="K4009" s="13">
        <v>70</v>
      </c>
      <c r="L4009" s="13">
        <v>0</v>
      </c>
      <c r="M4009" s="13">
        <v>0</v>
      </c>
      <c r="N4009" s="14">
        <f>D4009*$D$14</f>
        <v>153.4</v>
      </c>
      <c r="O4009" s="14">
        <f>E4009*$E$14</f>
        <v>0</v>
      </c>
      <c r="P4009" s="14">
        <f>F4009*$F$14</f>
        <v>0</v>
      </c>
      <c r="Q4009" s="14">
        <f>G4009*$G$14</f>
        <v>0</v>
      </c>
      <c r="R4009" s="14">
        <f>H4009*$H$14</f>
        <v>0</v>
      </c>
      <c r="S4009" s="14">
        <f>(N4009/100)*(I4009*$I$14)+(N4009/100)*(J4009*$J$14)+(N4009/100)*(K4009*$K$14)</f>
        <v>345.15</v>
      </c>
      <c r="T4009" s="14">
        <f>(O4009/100)*(K4009*$K$14)</f>
        <v>0</v>
      </c>
      <c r="U4009" s="14">
        <f>(P4009/100)*(K4009*$K$14)+(P4009/100)*(L4009*$L$14)</f>
        <v>0</v>
      </c>
      <c r="V4009" s="14">
        <f>(Q4009/100)*(L4009*$L$14)</f>
        <v>0</v>
      </c>
      <c r="W4009" s="14">
        <f>(R4009/100)*(K4009*$L$14)+(R4009/100)*(L4009*$M$14)</f>
        <v>0</v>
      </c>
      <c r="X4009" s="14">
        <f t="shared" si="1246"/>
        <v>498.54999999999995</v>
      </c>
      <c r="Y4009" s="14">
        <f t="shared" si="1247"/>
        <v>0</v>
      </c>
      <c r="Z4009" s="14">
        <f t="shared" si="1248"/>
        <v>0</v>
      </c>
      <c r="AA4009" s="14">
        <f t="shared" si="1249"/>
        <v>0</v>
      </c>
      <c r="AB4009" s="14">
        <f t="shared" si="1253"/>
        <v>0</v>
      </c>
      <c r="AC4009" s="15">
        <f t="shared" si="1252"/>
        <v>498.6</v>
      </c>
      <c r="AD4009" s="48">
        <f>(ROUND(AC4009-AC3998,1)/AC3998)</f>
        <v>0.28043143297380591</v>
      </c>
      <c r="AE4009" s="113"/>
      <c r="AF4009" s="60"/>
    </row>
    <row r="4010" spans="1:32">
      <c r="A4010" s="99"/>
      <c r="B4010" s="89"/>
      <c r="C4010" s="21" t="s">
        <v>330</v>
      </c>
      <c r="D4010" s="12">
        <v>118</v>
      </c>
      <c r="E4010" s="12">
        <v>0</v>
      </c>
      <c r="F4010" s="12">
        <v>0</v>
      </c>
      <c r="G4010" s="12">
        <v>0</v>
      </c>
      <c r="H4010" s="12">
        <v>0</v>
      </c>
      <c r="I4010" s="13">
        <v>30</v>
      </c>
      <c r="J4010" s="13">
        <v>50</v>
      </c>
      <c r="K4010" s="13">
        <v>0</v>
      </c>
      <c r="L4010" s="13">
        <v>70</v>
      </c>
      <c r="M4010" s="13">
        <v>0</v>
      </c>
      <c r="N4010" s="14">
        <f>D4010*$D$15</f>
        <v>153.4</v>
      </c>
      <c r="O4010" s="14">
        <f>E4010*$E$15</f>
        <v>0</v>
      </c>
      <c r="P4010" s="14">
        <f>F4010*$F$15</f>
        <v>0</v>
      </c>
      <c r="Q4010" s="14">
        <f>G4010*$G$15</f>
        <v>0</v>
      </c>
      <c r="R4010" s="14">
        <f>H4010*$H$15</f>
        <v>0</v>
      </c>
      <c r="S4010" s="14">
        <f>(N4010/100)*(I4010*$I$15)+(N4010/100)*(J4010*$J$15)+(N4010/100)*(L4010*$L$15)</f>
        <v>345.15</v>
      </c>
      <c r="T4010" s="14">
        <f>(O4010/100)*(K4010*$K$15)</f>
        <v>0</v>
      </c>
      <c r="U4010" s="14">
        <f>(P4010/100)*(K4010*$K$15)+(P4010/100)*(L4010*$L$15)</f>
        <v>0</v>
      </c>
      <c r="V4010" s="14">
        <f>(Q4010/100)*(L4010*$L$15)</f>
        <v>0</v>
      </c>
      <c r="W4010" s="14">
        <f>(R4010/100)*(K4010*$K$15)+(R4010/100)*(L4010*$L$15)</f>
        <v>0</v>
      </c>
      <c r="X4010" s="14">
        <f t="shared" si="1246"/>
        <v>498.54999999999995</v>
      </c>
      <c r="Y4010" s="14">
        <f t="shared" si="1247"/>
        <v>0</v>
      </c>
      <c r="Z4010" s="14">
        <f t="shared" si="1248"/>
        <v>0</v>
      </c>
      <c r="AA4010" s="14">
        <f t="shared" si="1249"/>
        <v>0</v>
      </c>
      <c r="AB4010" s="14">
        <f t="shared" si="1253"/>
        <v>0</v>
      </c>
      <c r="AC4010" s="15">
        <f t="shared" si="1252"/>
        <v>498.6</v>
      </c>
      <c r="AD4010" s="48">
        <f>(ROUND(AC4010-AC3998,1)/AC3998)</f>
        <v>0.28043143297380591</v>
      </c>
      <c r="AE4010" s="113"/>
      <c r="AF4010" s="60"/>
    </row>
    <row r="4011" spans="1:32">
      <c r="A4011" s="99"/>
      <c r="B4011" s="89"/>
      <c r="C4011" s="21" t="s">
        <v>326</v>
      </c>
      <c r="D4011" s="12">
        <v>118</v>
      </c>
      <c r="E4011" s="12">
        <v>0</v>
      </c>
      <c r="F4011" s="12">
        <v>0</v>
      </c>
      <c r="G4011" s="12">
        <v>0</v>
      </c>
      <c r="H4011" s="12">
        <v>0</v>
      </c>
      <c r="I4011" s="13">
        <v>30</v>
      </c>
      <c r="J4011" s="13">
        <v>79</v>
      </c>
      <c r="K4011" s="13">
        <v>0</v>
      </c>
      <c r="L4011" s="13">
        <v>0</v>
      </c>
      <c r="M4011" s="13">
        <v>0</v>
      </c>
      <c r="N4011" s="14">
        <f>D4011*$D$16</f>
        <v>153.4</v>
      </c>
      <c r="O4011" s="14">
        <f>E4011*$E$16</f>
        <v>0</v>
      </c>
      <c r="P4011" s="14">
        <f>F4011*$F$16</f>
        <v>0</v>
      </c>
      <c r="Q4011" s="14">
        <f>G4011*$G$16</f>
        <v>0</v>
      </c>
      <c r="R4011" s="14">
        <f>H4011*$H$16</f>
        <v>0</v>
      </c>
      <c r="S4011" s="14">
        <f>(N4011/100)*(I4011*$I$16)+(N4011/100)*(J4011*$J$16)</f>
        <v>324.74779999999998</v>
      </c>
      <c r="T4011" s="14">
        <f>(O4011/100)*(K4011*$K$16)</f>
        <v>0</v>
      </c>
      <c r="U4011" s="14">
        <f>(P4011/100)*(K4011*$K$16)+(P4011/100)*(L4011*$L$16)</f>
        <v>0</v>
      </c>
      <c r="V4011" s="14">
        <f>(Q4011/100)*(L4011*$L$16)</f>
        <v>0</v>
      </c>
      <c r="W4011" s="14">
        <f>(R4011/100)*(K4011*$K$16)+(R4011/100)*(L4011*$L$16)</f>
        <v>0</v>
      </c>
      <c r="X4011" s="14">
        <f t="shared" si="1246"/>
        <v>478.14779999999996</v>
      </c>
      <c r="Y4011" s="14">
        <f t="shared" si="1247"/>
        <v>0</v>
      </c>
      <c r="Z4011" s="14">
        <f t="shared" si="1248"/>
        <v>0</v>
      </c>
      <c r="AA4011" s="14">
        <f t="shared" si="1249"/>
        <v>0</v>
      </c>
      <c r="AB4011" s="14">
        <f t="shared" si="1253"/>
        <v>0</v>
      </c>
      <c r="AC4011" s="15">
        <f t="shared" si="1252"/>
        <v>478.1</v>
      </c>
      <c r="AD4011" s="48">
        <f>(ROUND(AC4011-AC3998,1)/AC3998)</f>
        <v>0.2277863379558295</v>
      </c>
      <c r="AE4011" s="113"/>
      <c r="AF4011" s="60"/>
    </row>
    <row r="4012" spans="1:32">
      <c r="A4012" s="99"/>
      <c r="B4012" s="89"/>
      <c r="C4012" s="21" t="s">
        <v>327</v>
      </c>
      <c r="D4012" s="12">
        <v>118</v>
      </c>
      <c r="E4012" s="12">
        <v>0</v>
      </c>
      <c r="F4012" s="12">
        <v>0</v>
      </c>
      <c r="G4012" s="12">
        <v>0</v>
      </c>
      <c r="H4012" s="12">
        <v>0</v>
      </c>
      <c r="I4012" s="13">
        <v>59</v>
      </c>
      <c r="J4012" s="13">
        <v>50</v>
      </c>
      <c r="K4012" s="13">
        <v>0</v>
      </c>
      <c r="L4012" s="13">
        <v>0</v>
      </c>
      <c r="M4012" s="13">
        <v>0</v>
      </c>
      <c r="N4012" s="14">
        <f>D4012*$D$17</f>
        <v>153.4</v>
      </c>
      <c r="O4012" s="14">
        <f>E4012*$E$17</f>
        <v>0</v>
      </c>
      <c r="P4012" s="14">
        <f>F4012*$F$17</f>
        <v>0</v>
      </c>
      <c r="Q4012" s="14">
        <f>G4012*$G$17</f>
        <v>0</v>
      </c>
      <c r="R4012" s="14">
        <f>H4012*$H$17</f>
        <v>0</v>
      </c>
      <c r="S4012" s="14">
        <f>(N4012/100)*(I4012*$I$17)+(N4012/100)*(J4012*$J$17)</f>
        <v>284.86379999999997</v>
      </c>
      <c r="T4012" s="14">
        <f>(O4012/100)*(K4012*$K$17)</f>
        <v>0</v>
      </c>
      <c r="U4012" s="14">
        <f>(P4012/100)*(K4012*$K$17)+(P4012/100)*(L4012*$L$17)</f>
        <v>0</v>
      </c>
      <c r="V4012" s="14">
        <f>(Q4012/100)*(L4012*$L$17)</f>
        <v>0</v>
      </c>
      <c r="W4012" s="14">
        <f>(R4012/100)*(K4012*$K$17)+(R4012/100)*(L4012*$L$17)</f>
        <v>0</v>
      </c>
      <c r="X4012" s="14">
        <f t="shared" si="1246"/>
        <v>438.26379999999995</v>
      </c>
      <c r="Y4012" s="14">
        <f t="shared" si="1247"/>
        <v>0</v>
      </c>
      <c r="Z4012" s="14">
        <f t="shared" si="1248"/>
        <v>0</v>
      </c>
      <c r="AA4012" s="14">
        <f t="shared" si="1249"/>
        <v>0</v>
      </c>
      <c r="AB4012" s="14">
        <f t="shared" si="1253"/>
        <v>0</v>
      </c>
      <c r="AC4012" s="15">
        <f t="shared" si="1252"/>
        <v>438.3</v>
      </c>
      <c r="AD4012" s="48">
        <f>(ROUND(AC4012-AC3998,1)/AC3998)</f>
        <v>0.12557781201849</v>
      </c>
      <c r="AE4012" s="113"/>
      <c r="AF4012" s="60"/>
    </row>
    <row r="4013" spans="1:32">
      <c r="A4013" s="106" t="s">
        <v>0</v>
      </c>
      <c r="B4013" s="90" t="s">
        <v>178</v>
      </c>
      <c r="C4013" s="50" t="s">
        <v>242</v>
      </c>
      <c r="D4013" s="11">
        <v>120</v>
      </c>
      <c r="E4013" s="11">
        <v>0</v>
      </c>
      <c r="F4013" s="11">
        <v>0</v>
      </c>
      <c r="G4013" s="11">
        <v>0</v>
      </c>
      <c r="H4013" s="11">
        <v>0</v>
      </c>
      <c r="I4013" s="51">
        <v>30</v>
      </c>
      <c r="J4013" s="51">
        <v>20</v>
      </c>
      <c r="K4013" s="51">
        <v>0</v>
      </c>
      <c r="L4013" s="51">
        <v>40</v>
      </c>
      <c r="M4013" s="51">
        <v>0</v>
      </c>
      <c r="N4013" s="52">
        <f>D4013*$D$3</f>
        <v>180</v>
      </c>
      <c r="O4013" s="52">
        <f>E4013*$E$3</f>
        <v>0</v>
      </c>
      <c r="P4013" s="52">
        <f>F4013*$F$3</f>
        <v>0</v>
      </c>
      <c r="Q4013" s="52">
        <f>G4013*$G$3</f>
        <v>0</v>
      </c>
      <c r="R4013" s="52">
        <f>H4013*$H$3</f>
        <v>0</v>
      </c>
      <c r="S4013" s="52">
        <f>(N4013/100)*(I4013*$I$3)+(N4013/100)*(J4013*$J$3)+(N4013/100)*(L4013*$L$3)</f>
        <v>243</v>
      </c>
      <c r="T4013" s="52">
        <f>(O4013/100)*(K4013*$K$3)</f>
        <v>0</v>
      </c>
      <c r="U4013" s="52">
        <f>(P4013/100)*(K4013*$K$3)+(P4013/100)*(L4013*$L$3)</f>
        <v>0</v>
      </c>
      <c r="V4013" s="52">
        <f>(Q4013/100)*(L4013*$L$3)</f>
        <v>0</v>
      </c>
      <c r="W4013" s="52">
        <f>(R4013/100)*(K4013*$K$3)+(R4013/100)*(L4013*$L$3)</f>
        <v>0</v>
      </c>
      <c r="X4013" s="52">
        <f t="shared" si="1246"/>
        <v>423</v>
      </c>
      <c r="Y4013" s="52">
        <f t="shared" si="1247"/>
        <v>0</v>
      </c>
      <c r="Z4013" s="52">
        <f t="shared" si="1248"/>
        <v>0</v>
      </c>
      <c r="AA4013" s="52">
        <f t="shared" si="1249"/>
        <v>0</v>
      </c>
      <c r="AB4013" s="52">
        <f>R4013+W4013</f>
        <v>0</v>
      </c>
      <c r="AC4013" s="53">
        <f t="shared" si="1251"/>
        <v>423</v>
      </c>
      <c r="AD4013" s="58" t="s">
        <v>330</v>
      </c>
      <c r="AE4013" s="113" t="s">
        <v>814</v>
      </c>
      <c r="AF4013" s="60"/>
    </row>
    <row r="4014" spans="1:32">
      <c r="A4014" s="99" t="s">
        <v>815</v>
      </c>
      <c r="B4014" s="91">
        <v>12</v>
      </c>
      <c r="C4014" s="21" t="s">
        <v>325</v>
      </c>
      <c r="D4014" s="12">
        <v>120</v>
      </c>
      <c r="E4014" s="12">
        <v>0</v>
      </c>
      <c r="F4014" s="12">
        <v>0</v>
      </c>
      <c r="G4014" s="12">
        <v>0</v>
      </c>
      <c r="H4014" s="12">
        <v>0</v>
      </c>
      <c r="I4014" s="13">
        <v>53</v>
      </c>
      <c r="J4014" s="13">
        <v>43</v>
      </c>
      <c r="K4014" s="13">
        <v>0</v>
      </c>
      <c r="L4014" s="13">
        <v>40</v>
      </c>
      <c r="M4014" s="13">
        <v>0</v>
      </c>
      <c r="N4014" s="14">
        <f>D4014*$D$4</f>
        <v>156</v>
      </c>
      <c r="O4014" s="14">
        <f>E4014*$E$4</f>
        <v>0</v>
      </c>
      <c r="P4014" s="14">
        <f>F4014*$F$4</f>
        <v>0</v>
      </c>
      <c r="Q4014" s="14">
        <f>G4014*$G$4</f>
        <v>0</v>
      </c>
      <c r="R4014" s="14">
        <f>H4014*$H$4</f>
        <v>0</v>
      </c>
      <c r="S4014" s="14">
        <f>(N4014/100)*(I4014*$I$4)+(N4014/100)*(J4014*$J$4)+(N4014/100)*(L4014*$L$4)</f>
        <v>363.16800000000006</v>
      </c>
      <c r="T4014" s="14">
        <f>(O4014/100)*(K4014*$K$4)</f>
        <v>0</v>
      </c>
      <c r="U4014" s="14">
        <f>(P4014/100)*(K4014*$K$4)+(P4014/100)*(L4014*$L$4)</f>
        <v>0</v>
      </c>
      <c r="V4014" s="14">
        <f>(Q4014/100)*(L4014*$L$4)</f>
        <v>0</v>
      </c>
      <c r="W4014" s="14">
        <f>(R4014/100)*(K4014*$K$4)+(R4014/100)*(L4014*$L$4)</f>
        <v>0</v>
      </c>
      <c r="X4014" s="14">
        <f t="shared" si="1246"/>
        <v>519.16800000000012</v>
      </c>
      <c r="Y4014" s="14">
        <f t="shared" si="1247"/>
        <v>0</v>
      </c>
      <c r="Z4014" s="14">
        <f t="shared" si="1248"/>
        <v>0</v>
      </c>
      <c r="AA4014" s="14">
        <f t="shared" si="1249"/>
        <v>0</v>
      </c>
      <c r="AB4014" s="14">
        <f>R4014+W4014</f>
        <v>0</v>
      </c>
      <c r="AC4014" s="15">
        <f>ROUND(X4014+Y4014+Z4014+AA4014+AB4014,1)</f>
        <v>519.20000000000005</v>
      </c>
      <c r="AD4014" s="48">
        <f>(ROUND(AC4014-AC4013,1)/AC4013)</f>
        <v>0.22742316784869976</v>
      </c>
      <c r="AE4014" s="113"/>
      <c r="AF4014" s="60"/>
    </row>
    <row r="4015" spans="1:32">
      <c r="A4015" s="99" t="s">
        <v>816</v>
      </c>
      <c r="B4015" s="91">
        <v>12</v>
      </c>
      <c r="C4015" s="21" t="s">
        <v>850</v>
      </c>
      <c r="D4015" s="12">
        <v>120</v>
      </c>
      <c r="E4015" s="12">
        <v>0</v>
      </c>
      <c r="F4015" s="12">
        <v>0</v>
      </c>
      <c r="G4015" s="12">
        <v>0</v>
      </c>
      <c r="H4015" s="12">
        <v>0</v>
      </c>
      <c r="I4015" s="13">
        <v>30</v>
      </c>
      <c r="J4015" s="13">
        <v>20</v>
      </c>
      <c r="K4015" s="13">
        <v>0</v>
      </c>
      <c r="L4015" s="13">
        <v>40</v>
      </c>
      <c r="M4015" s="13">
        <v>0</v>
      </c>
      <c r="N4015" s="14">
        <f>D4015*$D$5</f>
        <v>168</v>
      </c>
      <c r="O4015" s="14">
        <f>E4015*$E$5</f>
        <v>0</v>
      </c>
      <c r="P4015" s="14">
        <f>F4015*$F$5</f>
        <v>0</v>
      </c>
      <c r="Q4015" s="14">
        <f>G4015*$G$5</f>
        <v>0</v>
      </c>
      <c r="R4015" s="14">
        <f>H4015*$H$5</f>
        <v>0</v>
      </c>
      <c r="S4015" s="14">
        <f>(N4015/100)*(I4015*$I$5)+(N4015/100)*(J4015*$J$5)+(N4015/100)*(L4015*$L$5)</f>
        <v>226.8</v>
      </c>
      <c r="T4015" s="14">
        <f>(O4015/100)*(K4015*$K$5)</f>
        <v>0</v>
      </c>
      <c r="U4015" s="14">
        <f>(P4015/100)*(K4015*$K$5)+(P4015/100)*(L4015*$L$5)</f>
        <v>0</v>
      </c>
      <c r="V4015" s="14">
        <f>(Q4015/100)*(L4015*$L$5)</f>
        <v>0</v>
      </c>
      <c r="W4015" s="14">
        <f>(R4015/100)*(K4015*$K$5)+(R4015/100)*(L4015*$L$5)</f>
        <v>0</v>
      </c>
      <c r="X4015" s="14">
        <f t="shared" si="1246"/>
        <v>394.8</v>
      </c>
      <c r="Y4015" s="14">
        <f t="shared" si="1247"/>
        <v>0</v>
      </c>
      <c r="Z4015" s="14">
        <f t="shared" si="1248"/>
        <v>0</v>
      </c>
      <c r="AA4015" s="14">
        <f t="shared" si="1249"/>
        <v>0</v>
      </c>
      <c r="AB4015" s="14">
        <f>R4015+W4015</f>
        <v>0</v>
      </c>
      <c r="AC4015" s="15">
        <f t="shared" ref="AC4015:AC4027" si="1254">ROUND(X4015+Y4015+Z4015+AA4015+AB4015,1)</f>
        <v>394.8</v>
      </c>
      <c r="AD4015" s="48">
        <f>(ROUND(AC4015-AC4013,1)/AC4013)</f>
        <v>-6.6666666666666666E-2</v>
      </c>
      <c r="AE4015" s="113"/>
      <c r="AF4015" s="60"/>
    </row>
    <row r="4016" spans="1:32">
      <c r="A4016" s="99" t="s">
        <v>817</v>
      </c>
      <c r="B4016" s="91">
        <v>0</v>
      </c>
      <c r="C4016" s="21" t="s">
        <v>338</v>
      </c>
      <c r="D4016" s="12">
        <v>120</v>
      </c>
      <c r="E4016" s="12">
        <v>0</v>
      </c>
      <c r="F4016" s="12">
        <v>0</v>
      </c>
      <c r="G4016" s="12">
        <v>0</v>
      </c>
      <c r="H4016" s="12">
        <v>0</v>
      </c>
      <c r="I4016" s="13">
        <v>30</v>
      </c>
      <c r="J4016" s="13">
        <v>20</v>
      </c>
      <c r="K4016" s="13">
        <v>0</v>
      </c>
      <c r="L4016" s="13">
        <v>40</v>
      </c>
      <c r="M4016" s="13">
        <v>0</v>
      </c>
      <c r="N4016" s="14">
        <f>D4016*$D$6</f>
        <v>168</v>
      </c>
      <c r="O4016" s="14">
        <f>E4016*$E$6</f>
        <v>0</v>
      </c>
      <c r="P4016" s="14">
        <f>F4016*$F$6</f>
        <v>0</v>
      </c>
      <c r="Q4016" s="14">
        <f>G4016*$G$6</f>
        <v>0</v>
      </c>
      <c r="R4016" s="14">
        <f>H4016*$H$6</f>
        <v>0</v>
      </c>
      <c r="S4016" s="14">
        <f>(N4016/100)*(I4016*$I$6)+(N4016/100)*(J4016*$J$6)+(N4016/100)*(L4016*$L$6)</f>
        <v>226.8</v>
      </c>
      <c r="T4016" s="14">
        <f>(O4016/100)*(K4016*$K$6)</f>
        <v>0</v>
      </c>
      <c r="U4016" s="14">
        <f>(P4016/100)*(K4016*$K$6)+(P4016/100)*(L4016*$L$6)</f>
        <v>0</v>
      </c>
      <c r="V4016" s="14">
        <f>(Q4016/100)*(L4016*$L$6)</f>
        <v>0</v>
      </c>
      <c r="W4016" s="14">
        <f>(R4016/100)*(K4016*$K$6)+(R4016/100)*(L4016*$L$6)</f>
        <v>0</v>
      </c>
      <c r="X4016" s="14">
        <f t="shared" si="1246"/>
        <v>394.8</v>
      </c>
      <c r="Y4016" s="14">
        <f t="shared" si="1247"/>
        <v>0</v>
      </c>
      <c r="Z4016" s="14">
        <f t="shared" si="1248"/>
        <v>0</v>
      </c>
      <c r="AA4016" s="14">
        <f t="shared" si="1249"/>
        <v>0</v>
      </c>
      <c r="AB4016" s="14">
        <f t="shared" ref="AB4016:AB4027" si="1255">R4016+W4016</f>
        <v>0</v>
      </c>
      <c r="AC4016" s="15">
        <f t="shared" si="1254"/>
        <v>394.8</v>
      </c>
      <c r="AD4016" s="48">
        <f>(ROUND(AC4016-AC4013,1)/AC4013)</f>
        <v>-6.6666666666666666E-2</v>
      </c>
      <c r="AE4016" s="113"/>
      <c r="AF4016" s="60"/>
    </row>
    <row r="4017" spans="1:32">
      <c r="A4017" s="99" t="s">
        <v>818</v>
      </c>
      <c r="B4017" s="91">
        <v>10</v>
      </c>
      <c r="C4017" s="21" t="s">
        <v>339</v>
      </c>
      <c r="D4017" s="12">
        <v>120</v>
      </c>
      <c r="E4017" s="12">
        <v>0</v>
      </c>
      <c r="F4017" s="12">
        <v>0</v>
      </c>
      <c r="G4017" s="12">
        <v>0</v>
      </c>
      <c r="H4017" s="12">
        <v>0</v>
      </c>
      <c r="I4017" s="13">
        <v>30</v>
      </c>
      <c r="J4017" s="13">
        <v>20</v>
      </c>
      <c r="K4017" s="13">
        <v>0</v>
      </c>
      <c r="L4017" s="13">
        <v>40</v>
      </c>
      <c r="M4017" s="13">
        <v>0</v>
      </c>
      <c r="N4017" s="14">
        <f>D4017*$D$7</f>
        <v>168</v>
      </c>
      <c r="O4017" s="14">
        <f>E4017*$E$7</f>
        <v>0</v>
      </c>
      <c r="P4017" s="14">
        <f>F4017*$F$7</f>
        <v>0</v>
      </c>
      <c r="Q4017" s="14">
        <f>G4017*$G$7</f>
        <v>0</v>
      </c>
      <c r="R4017" s="14">
        <f>H4017*$H$7</f>
        <v>0</v>
      </c>
      <c r="S4017" s="14">
        <f>(N4017/100)*(I4017*$I$7)+(N4017/100)*(J4017*$J$7)+(N4017/100)*(L4017*$L$7)</f>
        <v>226.8</v>
      </c>
      <c r="T4017" s="14">
        <f>(O4017/100)*(K4017*$K$7)</f>
        <v>0</v>
      </c>
      <c r="U4017" s="14">
        <f>(P4017/100)*(K4017*$K$7)+(P4017/100)*(L4017*$L$7)</f>
        <v>0</v>
      </c>
      <c r="V4017" s="14">
        <f>(Q4017/100)*(L4017*$L$7)</f>
        <v>0</v>
      </c>
      <c r="W4017" s="14">
        <f>(R4017/100)*(K4017*$K$7)+(R4017/100)*(L4017*$L$7)</f>
        <v>0</v>
      </c>
      <c r="X4017" s="14">
        <f t="shared" si="1246"/>
        <v>394.8</v>
      </c>
      <c r="Y4017" s="14">
        <f t="shared" si="1247"/>
        <v>0</v>
      </c>
      <c r="Z4017" s="14">
        <f t="shared" si="1248"/>
        <v>0</v>
      </c>
      <c r="AA4017" s="14">
        <f t="shared" si="1249"/>
        <v>0</v>
      </c>
      <c r="AB4017" s="14">
        <f t="shared" si="1255"/>
        <v>0</v>
      </c>
      <c r="AC4017" s="15">
        <f t="shared" si="1254"/>
        <v>394.8</v>
      </c>
      <c r="AD4017" s="48">
        <f>(ROUND(AC4017-AC4013,1)/AC4013)</f>
        <v>-6.6666666666666666E-2</v>
      </c>
      <c r="AE4017" s="113"/>
      <c r="AF4017" s="60"/>
    </row>
    <row r="4018" spans="1:32">
      <c r="A4018" s="99" t="s">
        <v>667</v>
      </c>
      <c r="B4018" s="91"/>
      <c r="C4018" s="21" t="s">
        <v>340</v>
      </c>
      <c r="D4018" s="12">
        <v>120</v>
      </c>
      <c r="E4018" s="12">
        <v>0</v>
      </c>
      <c r="F4018" s="12">
        <v>0</v>
      </c>
      <c r="G4018" s="12">
        <v>0</v>
      </c>
      <c r="H4018" s="12">
        <v>0</v>
      </c>
      <c r="I4018" s="13">
        <v>30</v>
      </c>
      <c r="J4018" s="13">
        <v>20</v>
      </c>
      <c r="K4018" s="13">
        <v>0</v>
      </c>
      <c r="L4018" s="13">
        <v>40</v>
      </c>
      <c r="M4018" s="13">
        <v>0</v>
      </c>
      <c r="N4018" s="14">
        <f>D4018*$D$8</f>
        <v>168</v>
      </c>
      <c r="O4018" s="14">
        <f>E4018*$E$8</f>
        <v>0</v>
      </c>
      <c r="P4018" s="14">
        <f>F4018*$F$8</f>
        <v>0</v>
      </c>
      <c r="Q4018" s="14">
        <f>G4018*$G$8</f>
        <v>0</v>
      </c>
      <c r="R4018" s="14">
        <f>H4018*$H$8</f>
        <v>0</v>
      </c>
      <c r="S4018" s="14">
        <f>(N4018/100)*(I4018*$I$8)+(N4018/100)*(J4018*$J$8)+(N4018/100)*(L4018*$L$8)</f>
        <v>226.8</v>
      </c>
      <c r="T4018" s="14">
        <f>(O4018/100)*(K4018*$K$8)</f>
        <v>0</v>
      </c>
      <c r="U4018" s="14">
        <f>(P4018/100)*(K4018*$K$8)+(P4018/100)*(L4018*$L$8)</f>
        <v>0</v>
      </c>
      <c r="V4018" s="14">
        <f>(Q4018/100)*(L4018*$L$8)</f>
        <v>0</v>
      </c>
      <c r="W4018" s="14">
        <f>(R4018/100)*(K4018*$K$8)+(R4018/100)*(L4018*$L$8)</f>
        <v>0</v>
      </c>
      <c r="X4018" s="14">
        <f t="shared" si="1246"/>
        <v>394.8</v>
      </c>
      <c r="Y4018" s="14">
        <f t="shared" si="1247"/>
        <v>0</v>
      </c>
      <c r="Z4018" s="14">
        <f t="shared" si="1248"/>
        <v>0</v>
      </c>
      <c r="AA4018" s="14">
        <f t="shared" si="1249"/>
        <v>0</v>
      </c>
      <c r="AB4018" s="14">
        <f t="shared" si="1255"/>
        <v>0</v>
      </c>
      <c r="AC4018" s="15">
        <f t="shared" si="1254"/>
        <v>394.8</v>
      </c>
      <c r="AD4018" s="48">
        <f>(ROUND(AC4018-AC4013,1)/AC4013)</f>
        <v>-6.6666666666666666E-2</v>
      </c>
      <c r="AE4018" s="113"/>
      <c r="AF4018" s="60"/>
    </row>
    <row r="4019" spans="1:32">
      <c r="A4019" s="99" t="s">
        <v>606</v>
      </c>
      <c r="B4019" s="91"/>
      <c r="C4019" s="21" t="s">
        <v>1</v>
      </c>
      <c r="D4019" s="12">
        <v>60</v>
      </c>
      <c r="E4019" s="12">
        <v>120</v>
      </c>
      <c r="F4019" s="12">
        <v>0</v>
      </c>
      <c r="G4019" s="12">
        <v>0</v>
      </c>
      <c r="H4019" s="12">
        <v>0</v>
      </c>
      <c r="I4019" s="13">
        <v>30</v>
      </c>
      <c r="J4019" s="13">
        <v>20</v>
      </c>
      <c r="K4019" s="13">
        <v>114</v>
      </c>
      <c r="L4019" s="13">
        <v>0</v>
      </c>
      <c r="M4019" s="13">
        <v>0</v>
      </c>
      <c r="N4019" s="14">
        <f>D4019*$D$9</f>
        <v>72</v>
      </c>
      <c r="O4019" s="14">
        <f>E4019*$E$9</f>
        <v>156</v>
      </c>
      <c r="P4019" s="14">
        <f>F4019*$F$9</f>
        <v>0</v>
      </c>
      <c r="Q4019" s="14">
        <f>G4019*$G$9</f>
        <v>0</v>
      </c>
      <c r="R4019" s="14">
        <f>H4019*$H$9</f>
        <v>0</v>
      </c>
      <c r="S4019" s="14">
        <f>(N4019/100)*(I4019*$I$9)+(N4019/100)*(J4019*$J$9)+(N4019/100)*(L4019*$L$9)</f>
        <v>54</v>
      </c>
      <c r="T4019" s="14">
        <f>(O4019/100)*(K4019*$K$9)</f>
        <v>266.76</v>
      </c>
      <c r="U4019" s="14">
        <f>(P4019/100)*(K4019*$K$9)+(P4019/100)*(L4019*$L$9)</f>
        <v>0</v>
      </c>
      <c r="V4019" s="14">
        <f>(Q4019/100)*(L4019*$L$9)</f>
        <v>0</v>
      </c>
      <c r="W4019" s="14">
        <f>(R4019/100)*(K4019*$K$9)+(R4019/100)*(L4019*$L$9)</f>
        <v>0</v>
      </c>
      <c r="X4019" s="14">
        <f t="shared" si="1246"/>
        <v>126</v>
      </c>
      <c r="Y4019" s="14">
        <f t="shared" si="1247"/>
        <v>422.76</v>
      </c>
      <c r="Z4019" s="14">
        <f t="shared" si="1248"/>
        <v>0</v>
      </c>
      <c r="AA4019" s="14">
        <f t="shared" si="1249"/>
        <v>0</v>
      </c>
      <c r="AB4019" s="14">
        <f t="shared" si="1255"/>
        <v>0</v>
      </c>
      <c r="AC4019" s="15">
        <f t="shared" si="1254"/>
        <v>548.79999999999995</v>
      </c>
      <c r="AD4019" s="48">
        <f>(ROUND(AC4019-AC4013,1)/AC4013)</f>
        <v>0.29739952718676121</v>
      </c>
      <c r="AE4019" s="113"/>
      <c r="AF4019" s="60"/>
    </row>
    <row r="4020" spans="1:32">
      <c r="A4020" s="99" t="s">
        <v>845</v>
      </c>
      <c r="B4020" s="91"/>
      <c r="C4020" s="21" t="s">
        <v>2</v>
      </c>
      <c r="D4020" s="12">
        <v>60</v>
      </c>
      <c r="E4020" s="12">
        <v>0</v>
      </c>
      <c r="F4020" s="12">
        <v>120</v>
      </c>
      <c r="G4020" s="12">
        <v>0</v>
      </c>
      <c r="H4020" s="12">
        <v>0</v>
      </c>
      <c r="I4020" s="13">
        <v>30</v>
      </c>
      <c r="J4020" s="13">
        <v>20</v>
      </c>
      <c r="K4020" s="13">
        <v>46</v>
      </c>
      <c r="L4020" s="13">
        <v>46</v>
      </c>
      <c r="M4020" s="13">
        <v>0</v>
      </c>
      <c r="N4020" s="14">
        <f>D4020*$D$10</f>
        <v>72</v>
      </c>
      <c r="O4020" s="14">
        <f>E4020*$E$10</f>
        <v>0</v>
      </c>
      <c r="P4020" s="14">
        <f>F4020*$F$10</f>
        <v>156</v>
      </c>
      <c r="Q4020" s="14">
        <f>G4020*$G$10</f>
        <v>0</v>
      </c>
      <c r="R4020" s="14">
        <f>H4020*$H$10</f>
        <v>0</v>
      </c>
      <c r="S4020" s="14">
        <f>(N4020/100)*(I4020*$I$10)+(N4020/100)*(J4020*$J$10)+(N4020/100)*(L4020*$L$10)</f>
        <v>103.68</v>
      </c>
      <c r="T4020" s="14">
        <f>(O4020/100)*(K4020*$J$10)</f>
        <v>0</v>
      </c>
      <c r="U4020" s="14">
        <f>(P4020/100)*(K4020*$K$10)+(P4020/100)*(L4020*$L$10)</f>
        <v>215.28</v>
      </c>
      <c r="V4020" s="14">
        <f>(Q4020/100)*(L4020*$L$10)</f>
        <v>0</v>
      </c>
      <c r="W4020" s="14">
        <f>(R4020/100)*(K4020*$K$10)+(R4020/100)*(L4020*$L$10)</f>
        <v>0</v>
      </c>
      <c r="X4020" s="14">
        <f t="shared" si="1246"/>
        <v>175.68</v>
      </c>
      <c r="Y4020" s="14">
        <f t="shared" si="1247"/>
        <v>0</v>
      </c>
      <c r="Z4020" s="14">
        <f t="shared" si="1248"/>
        <v>371.28</v>
      </c>
      <c r="AA4020" s="14">
        <f t="shared" si="1249"/>
        <v>0</v>
      </c>
      <c r="AB4020" s="14">
        <f t="shared" si="1255"/>
        <v>0</v>
      </c>
      <c r="AC4020" s="15">
        <f t="shared" si="1254"/>
        <v>547</v>
      </c>
      <c r="AD4020" s="48">
        <f>(ROUND(AC4020-AC4013,1)/AC4013)</f>
        <v>0.29314420803782504</v>
      </c>
      <c r="AE4020" s="113"/>
      <c r="AF4020" s="60"/>
    </row>
    <row r="4021" spans="1:32">
      <c r="A4021" s="99" t="s">
        <v>846</v>
      </c>
      <c r="B4021" s="91"/>
      <c r="C4021" s="21" t="s">
        <v>3</v>
      </c>
      <c r="D4021" s="12">
        <v>60</v>
      </c>
      <c r="E4021" s="12">
        <v>0</v>
      </c>
      <c r="F4021" s="12">
        <v>0</v>
      </c>
      <c r="G4021" s="12">
        <v>120</v>
      </c>
      <c r="H4021" s="12">
        <v>0</v>
      </c>
      <c r="I4021" s="13">
        <v>30</v>
      </c>
      <c r="J4021" s="13">
        <v>20</v>
      </c>
      <c r="K4021" s="13">
        <v>0</v>
      </c>
      <c r="L4021" s="13">
        <v>78</v>
      </c>
      <c r="M4021" s="13">
        <v>0</v>
      </c>
      <c r="N4021" s="14">
        <f>D4021*$D$11</f>
        <v>72</v>
      </c>
      <c r="O4021" s="14">
        <f>E4021*$E$11</f>
        <v>0</v>
      </c>
      <c r="P4021" s="14">
        <f>F4021*$F$11</f>
        <v>0</v>
      </c>
      <c r="Q4021" s="14">
        <f>G4021*$G$11</f>
        <v>156</v>
      </c>
      <c r="R4021" s="14">
        <f>H4021*$H$11</f>
        <v>0</v>
      </c>
      <c r="S4021" s="14">
        <f>(N4021/100)*(I4021*$I$11)+(N4021/100)*(J4021*$J$11)+(N4021/100)*(L4021*$L$11)</f>
        <v>138.24</v>
      </c>
      <c r="T4021" s="14">
        <f>(O4021/100)*(K4021*$K$11)</f>
        <v>0</v>
      </c>
      <c r="U4021" s="14">
        <f>(P4021/100)*(K4021*$K$11)+(P4021/100)*(L4021*$L$11)</f>
        <v>0</v>
      </c>
      <c r="V4021" s="14">
        <f>(Q4021/100)*(L4021*$L$11)</f>
        <v>182.52</v>
      </c>
      <c r="W4021" s="14">
        <f>(R4021/100)*(K4021*$K$11)+(R4021/100)*(L4021*$L$11)</f>
        <v>0</v>
      </c>
      <c r="X4021" s="14">
        <f t="shared" si="1246"/>
        <v>210.24</v>
      </c>
      <c r="Y4021" s="14">
        <f t="shared" si="1247"/>
        <v>0</v>
      </c>
      <c r="Z4021" s="14">
        <f t="shared" si="1248"/>
        <v>0</v>
      </c>
      <c r="AA4021" s="14">
        <f t="shared" si="1249"/>
        <v>338.52</v>
      </c>
      <c r="AB4021" s="14">
        <f t="shared" si="1255"/>
        <v>0</v>
      </c>
      <c r="AC4021" s="15">
        <f t="shared" si="1254"/>
        <v>548.79999999999995</v>
      </c>
      <c r="AD4021" s="48">
        <f>(ROUND(AC4021-AC4013,1)/AC4013)</f>
        <v>0.29739952718676121</v>
      </c>
      <c r="AE4021" s="113"/>
      <c r="AF4021" s="60"/>
    </row>
    <row r="4022" spans="1:32">
      <c r="A4022" s="99" t="s">
        <v>847</v>
      </c>
      <c r="B4022" s="91"/>
      <c r="C4022" s="21" t="s">
        <v>4</v>
      </c>
      <c r="D4022" s="12">
        <v>60</v>
      </c>
      <c r="E4022" s="12">
        <v>0</v>
      </c>
      <c r="F4022" s="12">
        <v>0</v>
      </c>
      <c r="G4022" s="12">
        <v>0</v>
      </c>
      <c r="H4022" s="12">
        <v>120</v>
      </c>
      <c r="I4022" s="13">
        <v>30</v>
      </c>
      <c r="J4022" s="13">
        <v>20</v>
      </c>
      <c r="K4022" s="13">
        <v>46</v>
      </c>
      <c r="L4022" s="13">
        <v>46</v>
      </c>
      <c r="M4022" s="13">
        <v>0</v>
      </c>
      <c r="N4022" s="14">
        <f>D4022*$D$12</f>
        <v>72</v>
      </c>
      <c r="O4022" s="14">
        <f>E4022*$E$12</f>
        <v>0</v>
      </c>
      <c r="P4022" s="14">
        <f>F4022*$F$12</f>
        <v>0</v>
      </c>
      <c r="Q4022" s="14">
        <f>G4022*$G$12</f>
        <v>0</v>
      </c>
      <c r="R4022" s="14">
        <f>H4022*$H$12</f>
        <v>156</v>
      </c>
      <c r="S4022" s="14">
        <f>(N4022/100)*(I4022*$I$12)+(N4022/100)*(J4022*$J$12)+(N4022/100)*(L4022*$L$12)</f>
        <v>103.68</v>
      </c>
      <c r="T4022" s="14">
        <f>(O4022/100)*(K4022*$K$12)</f>
        <v>0</v>
      </c>
      <c r="U4022" s="14">
        <f>(P4022/100)*(K4022*$K$12)+(P4022/100)*(L4022*$L$12)</f>
        <v>0</v>
      </c>
      <c r="V4022" s="14">
        <f>(Q4022/100)*(L4022*$L$12)</f>
        <v>0</v>
      </c>
      <c r="W4022" s="14">
        <f>(R4022/100)*(K4022*$K$12)+(R4022/100)*(L4022*$L$12)</f>
        <v>215.28</v>
      </c>
      <c r="X4022" s="14">
        <f t="shared" si="1246"/>
        <v>175.68</v>
      </c>
      <c r="Y4022" s="14">
        <f t="shared" si="1247"/>
        <v>0</v>
      </c>
      <c r="Z4022" s="14">
        <f t="shared" si="1248"/>
        <v>0</v>
      </c>
      <c r="AA4022" s="14">
        <f t="shared" si="1249"/>
        <v>0</v>
      </c>
      <c r="AB4022" s="14">
        <f t="shared" si="1255"/>
        <v>371.28</v>
      </c>
      <c r="AC4022" s="15">
        <f t="shared" si="1254"/>
        <v>547</v>
      </c>
      <c r="AD4022" s="48">
        <f>(ROUND(AC4022-AC4013,1)/AC4013)</f>
        <v>0.29314420803782504</v>
      </c>
      <c r="AE4022" s="113"/>
      <c r="AF4022" s="60"/>
    </row>
    <row r="4023" spans="1:32">
      <c r="A4023" s="99" t="s">
        <v>848</v>
      </c>
      <c r="B4023" s="91"/>
      <c r="C4023" s="21" t="s">
        <v>328</v>
      </c>
      <c r="D4023" s="12">
        <v>120</v>
      </c>
      <c r="E4023" s="12">
        <v>0</v>
      </c>
      <c r="F4023" s="12">
        <v>0</v>
      </c>
      <c r="G4023" s="12">
        <v>0</v>
      </c>
      <c r="H4023" s="12">
        <v>0</v>
      </c>
      <c r="I4023" s="13">
        <v>30</v>
      </c>
      <c r="J4023" s="13">
        <v>20</v>
      </c>
      <c r="K4023" s="13">
        <v>0</v>
      </c>
      <c r="L4023" s="13">
        <v>40</v>
      </c>
      <c r="M4023" s="13">
        <v>75</v>
      </c>
      <c r="N4023" s="14">
        <f>D4023*$D$13</f>
        <v>156</v>
      </c>
      <c r="O4023" s="14">
        <f>E4023*$E$13</f>
        <v>0</v>
      </c>
      <c r="P4023" s="14">
        <f>F4023*$F$13</f>
        <v>0</v>
      </c>
      <c r="Q4023" s="14">
        <f>G4023*$G$13</f>
        <v>0</v>
      </c>
      <c r="R4023" s="14">
        <f>H4023*$H$13</f>
        <v>0</v>
      </c>
      <c r="S4023" s="14">
        <f>(N4023/100)*(I4023*$I$13)+(N4023/100)*(J4023*$J$13)+(N4023/100)*(M4023*$M$13)+(N4023/100)*(L4023*$L$13)</f>
        <v>386.1</v>
      </c>
      <c r="T4023" s="14">
        <f>(O4023/100)*(K4023*$K$13)+(O4023/100)*(M4023*$M$13)</f>
        <v>0</v>
      </c>
      <c r="U4023" s="14">
        <f>(P4023/100)*(K4023*$K$13)+(P4023/100)*(L4023*$L$13)+(P4023/100)*(M4023*$M$13)</f>
        <v>0</v>
      </c>
      <c r="V4023" s="14">
        <f>(Q4023/100)*(L4023*$L$13)+(Q4023/100)*(M4023*$M$13)</f>
        <v>0</v>
      </c>
      <c r="W4023" s="14">
        <f>(R4023/100)*(K4023*$K$13)+(R4023/100)*(L4023*$L$13)+(R4023/100)*(M4023*$M$13)</f>
        <v>0</v>
      </c>
      <c r="X4023" s="14">
        <f t="shared" si="1246"/>
        <v>542.1</v>
      </c>
      <c r="Y4023" s="14">
        <f t="shared" si="1247"/>
        <v>0</v>
      </c>
      <c r="Z4023" s="14">
        <f t="shared" si="1248"/>
        <v>0</v>
      </c>
      <c r="AA4023" s="14">
        <f t="shared" si="1249"/>
        <v>0</v>
      </c>
      <c r="AB4023" s="14">
        <f t="shared" si="1255"/>
        <v>0</v>
      </c>
      <c r="AC4023" s="15">
        <f t="shared" si="1254"/>
        <v>542.1</v>
      </c>
      <c r="AD4023" s="48">
        <f>(ROUND(AC4023-AC4013,1)/AC4013)</f>
        <v>0.28156028368794322</v>
      </c>
      <c r="AE4023" s="113"/>
      <c r="AF4023" s="60"/>
    </row>
    <row r="4024" spans="1:32">
      <c r="A4024" s="99" t="s">
        <v>849</v>
      </c>
      <c r="B4024" s="91"/>
      <c r="C4024" s="21" t="s">
        <v>329</v>
      </c>
      <c r="D4024" s="12">
        <v>139</v>
      </c>
      <c r="E4024" s="12">
        <v>0</v>
      </c>
      <c r="F4024" s="12">
        <v>0</v>
      </c>
      <c r="G4024" s="12">
        <v>0</v>
      </c>
      <c r="H4024" s="12">
        <v>0</v>
      </c>
      <c r="I4024" s="13">
        <v>30</v>
      </c>
      <c r="J4024" s="13">
        <v>20</v>
      </c>
      <c r="K4024" s="13">
        <v>83</v>
      </c>
      <c r="L4024" s="13">
        <v>0</v>
      </c>
      <c r="M4024" s="13">
        <v>0</v>
      </c>
      <c r="N4024" s="14">
        <f>D4024*$D$14</f>
        <v>180.70000000000002</v>
      </c>
      <c r="O4024" s="14">
        <f>E4024*$E$14</f>
        <v>0</v>
      </c>
      <c r="P4024" s="14">
        <f>F4024*$F$14</f>
        <v>0</v>
      </c>
      <c r="Q4024" s="14">
        <f>G4024*$G$14</f>
        <v>0</v>
      </c>
      <c r="R4024" s="14">
        <f>H4024*$H$14</f>
        <v>0</v>
      </c>
      <c r="S4024" s="14">
        <f>(N4024/100)*(I4024*$I$14)+(N4024/100)*(J4024*$J$14)+(N4024/100)*(K4024*$K$14)</f>
        <v>360.49650000000008</v>
      </c>
      <c r="T4024" s="14">
        <f>(O4024/100)*(K4024*$K$14)</f>
        <v>0</v>
      </c>
      <c r="U4024" s="14">
        <f>(P4024/100)*(K4024*$K$14)+(P4024/100)*(L4024*$L$14)</f>
        <v>0</v>
      </c>
      <c r="V4024" s="14">
        <f>(Q4024/100)*(L4024*$L$14)</f>
        <v>0</v>
      </c>
      <c r="W4024" s="14">
        <f>(R4024/100)*(K4024*$L$14)+(R4024/100)*(L4024*$M$14)</f>
        <v>0</v>
      </c>
      <c r="X4024" s="14">
        <f t="shared" si="1246"/>
        <v>541.19650000000013</v>
      </c>
      <c r="Y4024" s="14">
        <f t="shared" si="1247"/>
        <v>0</v>
      </c>
      <c r="Z4024" s="14">
        <f t="shared" si="1248"/>
        <v>0</v>
      </c>
      <c r="AA4024" s="14">
        <f t="shared" si="1249"/>
        <v>0</v>
      </c>
      <c r="AB4024" s="14">
        <f t="shared" si="1255"/>
        <v>0</v>
      </c>
      <c r="AC4024" s="15">
        <f t="shared" si="1254"/>
        <v>541.20000000000005</v>
      </c>
      <c r="AD4024" s="48">
        <f>(ROUND(AC4024-AC4013,1)/AC4013)</f>
        <v>0.27943262411347519</v>
      </c>
      <c r="AE4024" s="113"/>
      <c r="AF4024" s="60"/>
    </row>
    <row r="4025" spans="1:32">
      <c r="A4025" s="99"/>
      <c r="B4025" s="91"/>
      <c r="C4025" s="21" t="s">
        <v>330</v>
      </c>
      <c r="D4025" s="12">
        <v>139</v>
      </c>
      <c r="E4025" s="12">
        <v>0</v>
      </c>
      <c r="F4025" s="12">
        <v>0</v>
      </c>
      <c r="G4025" s="12">
        <v>0</v>
      </c>
      <c r="H4025" s="12">
        <v>0</v>
      </c>
      <c r="I4025" s="13">
        <v>30</v>
      </c>
      <c r="J4025" s="13">
        <v>20</v>
      </c>
      <c r="K4025" s="13">
        <v>0</v>
      </c>
      <c r="L4025" s="13">
        <v>83</v>
      </c>
      <c r="M4025" s="13">
        <v>0</v>
      </c>
      <c r="N4025" s="14">
        <f>D4025*$D$15</f>
        <v>180.70000000000002</v>
      </c>
      <c r="O4025" s="14">
        <f>E4025*$E$15</f>
        <v>0</v>
      </c>
      <c r="P4025" s="14">
        <f>F4025*$F$15</f>
        <v>0</v>
      </c>
      <c r="Q4025" s="14">
        <f>G4025*$G$15</f>
        <v>0</v>
      </c>
      <c r="R4025" s="14">
        <f>H4025*$H$15</f>
        <v>0</v>
      </c>
      <c r="S4025" s="14">
        <f>(N4025/100)*(I4025*$I$15)+(N4025/100)*(J4025*$J$15)+(N4025/100)*(L4025*$L$15)</f>
        <v>360.49650000000008</v>
      </c>
      <c r="T4025" s="14">
        <f>(O4025/100)*(K4025*$K$15)</f>
        <v>0</v>
      </c>
      <c r="U4025" s="14">
        <f>(P4025/100)*(K4025*$K$15)+(P4025/100)*(L4025*$L$15)</f>
        <v>0</v>
      </c>
      <c r="V4025" s="14">
        <f>(Q4025/100)*(L4025*$L$15)</f>
        <v>0</v>
      </c>
      <c r="W4025" s="14">
        <f>(R4025/100)*(K4025*$K$15)+(R4025/100)*(L4025*$L$15)</f>
        <v>0</v>
      </c>
      <c r="X4025" s="14">
        <f t="shared" si="1246"/>
        <v>541.19650000000013</v>
      </c>
      <c r="Y4025" s="14">
        <f t="shared" si="1247"/>
        <v>0</v>
      </c>
      <c r="Z4025" s="14">
        <f t="shared" si="1248"/>
        <v>0</v>
      </c>
      <c r="AA4025" s="14">
        <f t="shared" si="1249"/>
        <v>0</v>
      </c>
      <c r="AB4025" s="14">
        <f t="shared" si="1255"/>
        <v>0</v>
      </c>
      <c r="AC4025" s="15">
        <f t="shared" si="1254"/>
        <v>541.20000000000005</v>
      </c>
      <c r="AD4025" s="48">
        <f>(ROUND(AC4025-AC4013,1)/AC4013)</f>
        <v>0.27943262411347519</v>
      </c>
      <c r="AE4025" s="113"/>
      <c r="AF4025" s="60"/>
    </row>
    <row r="4026" spans="1:32">
      <c r="A4026" s="99"/>
      <c r="B4026" s="91"/>
      <c r="C4026" s="21" t="s">
        <v>326</v>
      </c>
      <c r="D4026" s="12">
        <v>120</v>
      </c>
      <c r="E4026" s="12">
        <v>0</v>
      </c>
      <c r="F4026" s="12">
        <v>0</v>
      </c>
      <c r="G4026" s="12">
        <v>0</v>
      </c>
      <c r="H4026" s="12">
        <v>0</v>
      </c>
      <c r="I4026" s="13">
        <v>30</v>
      </c>
      <c r="J4026" s="13">
        <v>56</v>
      </c>
      <c r="K4026" s="13">
        <v>0</v>
      </c>
      <c r="L4026" s="13">
        <v>40</v>
      </c>
      <c r="M4026" s="13">
        <v>0</v>
      </c>
      <c r="N4026" s="14">
        <f>D4026*$D$16</f>
        <v>156</v>
      </c>
      <c r="O4026" s="14">
        <f>E4026*$E$16</f>
        <v>0</v>
      </c>
      <c r="P4026" s="14">
        <f>F4026*$F$16</f>
        <v>0</v>
      </c>
      <c r="Q4026" s="14">
        <f>G4026*$G$16</f>
        <v>0</v>
      </c>
      <c r="R4026" s="14">
        <f>H4026*$H$16</f>
        <v>0</v>
      </c>
      <c r="S4026" s="14">
        <f>(N4026/100)*(I4026*$I$16)+(N4026/100)*(J4026*$J$16)+(N4026/100)*(L4026*$L$16)</f>
        <v>341.32799999999997</v>
      </c>
      <c r="T4026" s="14">
        <f>(O4026/100)*(K4026*$K$16)</f>
        <v>0</v>
      </c>
      <c r="U4026" s="14">
        <f>(P4026/100)*(K4026*$K$16)+(P4026/100)*(L4026*$L$16)</f>
        <v>0</v>
      </c>
      <c r="V4026" s="14">
        <f>(Q4026/100)*(L4026*$L$16)</f>
        <v>0</v>
      </c>
      <c r="W4026" s="14">
        <f>(R4026/100)*(K4026*$K$16)+(R4026/100)*(L4026*$L$16)</f>
        <v>0</v>
      </c>
      <c r="X4026" s="14">
        <f t="shared" si="1246"/>
        <v>497.32799999999997</v>
      </c>
      <c r="Y4026" s="14">
        <f t="shared" si="1247"/>
        <v>0</v>
      </c>
      <c r="Z4026" s="14">
        <f t="shared" si="1248"/>
        <v>0</v>
      </c>
      <c r="AA4026" s="14">
        <f t="shared" si="1249"/>
        <v>0</v>
      </c>
      <c r="AB4026" s="14">
        <f t="shared" si="1255"/>
        <v>0</v>
      </c>
      <c r="AC4026" s="15">
        <f t="shared" si="1254"/>
        <v>497.3</v>
      </c>
      <c r="AD4026" s="48">
        <f>(ROUND(AC4026-AC4013,1)/AC4013)</f>
        <v>0.1756501182033097</v>
      </c>
      <c r="AE4026" s="113"/>
      <c r="AF4026" s="60"/>
    </row>
    <row r="4027" spans="1:32">
      <c r="A4027" s="99"/>
      <c r="B4027" s="91"/>
      <c r="C4027" s="21" t="s">
        <v>327</v>
      </c>
      <c r="D4027" s="12">
        <v>120</v>
      </c>
      <c r="E4027" s="12">
        <v>0</v>
      </c>
      <c r="F4027" s="12">
        <v>0</v>
      </c>
      <c r="G4027" s="12">
        <v>0</v>
      </c>
      <c r="H4027" s="12">
        <v>0</v>
      </c>
      <c r="I4027" s="13">
        <v>60</v>
      </c>
      <c r="J4027" s="13">
        <v>20</v>
      </c>
      <c r="K4027" s="13">
        <v>0</v>
      </c>
      <c r="L4027" s="13">
        <v>40</v>
      </c>
      <c r="M4027" s="13">
        <v>0</v>
      </c>
      <c r="N4027" s="14">
        <f>D4027*$D$17</f>
        <v>156</v>
      </c>
      <c r="O4027" s="14">
        <f>E4027*$E$17</f>
        <v>0</v>
      </c>
      <c r="P4027" s="14">
        <f>F4027*$F$17</f>
        <v>0</v>
      </c>
      <c r="Q4027" s="14">
        <f>G4027*$G$17</f>
        <v>0</v>
      </c>
      <c r="R4027" s="14">
        <f>H4027*$H$17</f>
        <v>0</v>
      </c>
      <c r="S4027" s="14">
        <f>(N4027/100)*(I4027*$I$17)+(N4027/100)*(J4027*$J$17)+(N4027/100)*(L4027*$L$17)</f>
        <v>340.08000000000004</v>
      </c>
      <c r="T4027" s="14">
        <f>(O4027/100)*(K4027*$K$17)</f>
        <v>0</v>
      </c>
      <c r="U4027" s="14">
        <f>(P4027/100)*(K4027*$K$17)+(P4027/100)*(L4027*$L$17)</f>
        <v>0</v>
      </c>
      <c r="V4027" s="14">
        <f>(Q4027/100)*(L4027*$L$17)</f>
        <v>0</v>
      </c>
      <c r="W4027" s="14">
        <f>(R4027/100)*(K4027*$K$17)+(R4027/100)*(L4027*$L$17)</f>
        <v>0</v>
      </c>
      <c r="X4027" s="14">
        <f t="shared" si="1246"/>
        <v>496.08000000000004</v>
      </c>
      <c r="Y4027" s="14">
        <f t="shared" si="1247"/>
        <v>0</v>
      </c>
      <c r="Z4027" s="14">
        <f t="shared" si="1248"/>
        <v>0</v>
      </c>
      <c r="AA4027" s="14">
        <f t="shared" si="1249"/>
        <v>0</v>
      </c>
      <c r="AB4027" s="14">
        <f t="shared" si="1255"/>
        <v>0</v>
      </c>
      <c r="AC4027" s="15">
        <f t="shared" si="1254"/>
        <v>496.1</v>
      </c>
      <c r="AD4027" s="48">
        <f>(ROUND(AC4027-AC4013,1)/AC4013)</f>
        <v>0.17281323877068558</v>
      </c>
      <c r="AE4027" s="113"/>
      <c r="AF4027" s="60"/>
    </row>
    <row r="4028" spans="1:32">
      <c r="A4028" s="106" t="s">
        <v>0</v>
      </c>
      <c r="B4028" s="92" t="s">
        <v>180</v>
      </c>
      <c r="C4028" s="50" t="s">
        <v>242</v>
      </c>
      <c r="D4028" s="11">
        <v>128</v>
      </c>
      <c r="E4028" s="11">
        <v>0</v>
      </c>
      <c r="F4028" s="11">
        <v>0</v>
      </c>
      <c r="G4028" s="11">
        <v>0</v>
      </c>
      <c r="H4028" s="11">
        <v>0</v>
      </c>
      <c r="I4028" s="51">
        <v>20</v>
      </c>
      <c r="J4028" s="51">
        <v>60</v>
      </c>
      <c r="K4028" s="51">
        <v>0</v>
      </c>
      <c r="L4028" s="51">
        <v>0</v>
      </c>
      <c r="M4028" s="51">
        <v>0</v>
      </c>
      <c r="N4028" s="52">
        <f>D4028*$D$3</f>
        <v>192</v>
      </c>
      <c r="O4028" s="52">
        <f>E4028*$E$3</f>
        <v>0</v>
      </c>
      <c r="P4028" s="52">
        <f>F4028*$F$3</f>
        <v>0</v>
      </c>
      <c r="Q4028" s="52">
        <f>G4028*$G$3</f>
        <v>0</v>
      </c>
      <c r="R4028" s="52">
        <f>H4028*$H$3</f>
        <v>0</v>
      </c>
      <c r="S4028" s="52">
        <f>(N4028/100)*(I4028*$I$3)+(N4028/100)*(J4028*$J$3)</f>
        <v>230.39999999999998</v>
      </c>
      <c r="T4028" s="52">
        <f>(O4028/100)*(K4028*$K$3)</f>
        <v>0</v>
      </c>
      <c r="U4028" s="52">
        <f>(P4028/100)*(K4028*$K$3)+(P4028/100)*(L4028*$L$3)</f>
        <v>0</v>
      </c>
      <c r="V4028" s="52">
        <f>(Q4028/100)*(L4028*$L$3)</f>
        <v>0</v>
      </c>
      <c r="W4028" s="52">
        <f>(R4028/100)*(K4028*$K$3)+(R4028/100)*(L4028*$L$3)</f>
        <v>0</v>
      </c>
      <c r="X4028" s="52">
        <f t="shared" si="1246"/>
        <v>422.4</v>
      </c>
      <c r="Y4028" s="52">
        <f t="shared" si="1247"/>
        <v>0</v>
      </c>
      <c r="Z4028" s="52">
        <f t="shared" si="1248"/>
        <v>0</v>
      </c>
      <c r="AA4028" s="52">
        <f t="shared" si="1249"/>
        <v>0</v>
      </c>
      <c r="AB4028" s="52">
        <f>R4028+W4028</f>
        <v>0</v>
      </c>
      <c r="AC4028" s="53">
        <f>ROUND(X4028+Y4028+Z4028+AA4028+AB4028,1)</f>
        <v>422.4</v>
      </c>
      <c r="AD4028" s="58"/>
      <c r="AE4028" s="113" t="s">
        <v>814</v>
      </c>
      <c r="AF4028" s="60"/>
    </row>
    <row r="4029" spans="1:32">
      <c r="A4029" s="99" t="s">
        <v>815</v>
      </c>
      <c r="B4029" s="93">
        <v>12</v>
      </c>
      <c r="C4029" s="21" t="s">
        <v>325</v>
      </c>
      <c r="D4029" s="12">
        <v>128</v>
      </c>
      <c r="E4029" s="12">
        <v>0</v>
      </c>
      <c r="F4029" s="12">
        <v>0</v>
      </c>
      <c r="G4029" s="12">
        <v>0</v>
      </c>
      <c r="H4029" s="12">
        <v>0</v>
      </c>
      <c r="I4029" s="13">
        <v>35</v>
      </c>
      <c r="J4029" s="13">
        <v>75</v>
      </c>
      <c r="K4029" s="13">
        <v>0</v>
      </c>
      <c r="L4029" s="13">
        <v>0</v>
      </c>
      <c r="M4029" s="13">
        <v>0</v>
      </c>
      <c r="N4029" s="14">
        <f>D4029*$D$4</f>
        <v>166.4</v>
      </c>
      <c r="O4029" s="14">
        <f>E4029*$E$4</f>
        <v>0</v>
      </c>
      <c r="P4029" s="14">
        <f>F4029*$F$4</f>
        <v>0</v>
      </c>
      <c r="Q4029" s="14">
        <f>G4029*$G$4</f>
        <v>0</v>
      </c>
      <c r="R4029" s="14">
        <f>H4029*$H$4</f>
        <v>0</v>
      </c>
      <c r="S4029" s="14">
        <f>(N4029/100)*(I4029*$I$4)+(N4029/100)*(J4029*$J$4)</f>
        <v>329.47200000000004</v>
      </c>
      <c r="T4029" s="14">
        <f>(O4029/100)*(K4029*$K$4)</f>
        <v>0</v>
      </c>
      <c r="U4029" s="14">
        <f>(P4029/100)*(K4029*$K$4)+(P4029/100)*(L4029*$L$4)</f>
        <v>0</v>
      </c>
      <c r="V4029" s="14">
        <f>(Q4029/100)*(L4029*$L$4)</f>
        <v>0</v>
      </c>
      <c r="W4029" s="14">
        <f>(R4029/100)*(K4029*$K$4)+(R4029/100)*(L4029*$L$4)</f>
        <v>0</v>
      </c>
      <c r="X4029" s="14">
        <f t="shared" si="1246"/>
        <v>495.87200000000007</v>
      </c>
      <c r="Y4029" s="14">
        <f t="shared" si="1247"/>
        <v>0</v>
      </c>
      <c r="Z4029" s="14">
        <f t="shared" si="1248"/>
        <v>0</v>
      </c>
      <c r="AA4029" s="14">
        <f t="shared" si="1249"/>
        <v>0</v>
      </c>
      <c r="AB4029" s="14">
        <f>R4029+W4029</f>
        <v>0</v>
      </c>
      <c r="AC4029" s="15">
        <f>ROUND(X4029+Y4029+Z4029+AA4029+AB4029,1)</f>
        <v>495.9</v>
      </c>
      <c r="AD4029" s="48">
        <f>(ROUND(AC4029-AC4028,1)/AC4028)</f>
        <v>0.17400568181818182</v>
      </c>
      <c r="AE4029" s="113"/>
      <c r="AF4029" s="60"/>
    </row>
    <row r="4030" spans="1:32">
      <c r="A4030" s="99" t="s">
        <v>816</v>
      </c>
      <c r="B4030" s="93">
        <v>26</v>
      </c>
      <c r="C4030" s="21" t="s">
        <v>850</v>
      </c>
      <c r="D4030" s="12">
        <v>128</v>
      </c>
      <c r="E4030" s="12">
        <v>0</v>
      </c>
      <c r="F4030" s="12">
        <v>0</v>
      </c>
      <c r="G4030" s="12">
        <v>0</v>
      </c>
      <c r="H4030" s="12">
        <v>0</v>
      </c>
      <c r="I4030" s="13">
        <v>20</v>
      </c>
      <c r="J4030" s="13">
        <v>60</v>
      </c>
      <c r="K4030" s="13">
        <v>0</v>
      </c>
      <c r="L4030" s="13">
        <v>0</v>
      </c>
      <c r="M4030" s="13">
        <v>0</v>
      </c>
      <c r="N4030" s="14">
        <f>D4030*$D$5</f>
        <v>179.2</v>
      </c>
      <c r="O4030" s="14">
        <f>E4030*$E$5</f>
        <v>0</v>
      </c>
      <c r="P4030" s="14">
        <f>F4030*$F$5</f>
        <v>0</v>
      </c>
      <c r="Q4030" s="14">
        <f>G4030*$G$5</f>
        <v>0</v>
      </c>
      <c r="R4030" s="14">
        <f>H4030*$H$5</f>
        <v>0</v>
      </c>
      <c r="S4030" s="14">
        <f>(N4030/100)*(I4030*$I$5)+(N4030/100)*(J4030*$J$5)</f>
        <v>215.03999999999996</v>
      </c>
      <c r="T4030" s="14">
        <f>(O4030/100)*(K4030*$K$5)</f>
        <v>0</v>
      </c>
      <c r="U4030" s="14">
        <f>(P4030/100)*(K4030*$K$5)+(P4030/100)*(L4030*$L$5)</f>
        <v>0</v>
      </c>
      <c r="V4030" s="14">
        <f>(Q4030/100)*(L4030*$L$5)</f>
        <v>0</v>
      </c>
      <c r="W4030" s="14">
        <f>(R4030/100)*(K4030*$K$5)+(R4030/100)*(L4030*$L$5)</f>
        <v>0</v>
      </c>
      <c r="X4030" s="14">
        <f t="shared" si="1246"/>
        <v>394.23999999999995</v>
      </c>
      <c r="Y4030" s="14">
        <f t="shared" si="1247"/>
        <v>0</v>
      </c>
      <c r="Z4030" s="14">
        <f t="shared" si="1248"/>
        <v>0</v>
      </c>
      <c r="AA4030" s="14">
        <f t="shared" si="1249"/>
        <v>0</v>
      </c>
      <c r="AB4030" s="14">
        <f>R4030+W4030</f>
        <v>0</v>
      </c>
      <c r="AC4030" s="15">
        <f t="shared" ref="AC4030:AC4042" si="1256">ROUND(X4030+Y4030+Z4030+AA4030+AB4030,1)</f>
        <v>394.2</v>
      </c>
      <c r="AD4030" s="48">
        <f>(ROUND(AC4030-AC4028,1)/AC4028)</f>
        <v>-6.6761363636363633E-2</v>
      </c>
      <c r="AE4030" s="113"/>
      <c r="AF4030" s="60"/>
    </row>
    <row r="4031" spans="1:32">
      <c r="A4031" s="99" t="s">
        <v>817</v>
      </c>
      <c r="B4031" s="93">
        <v>0</v>
      </c>
      <c r="C4031" s="21" t="s">
        <v>338</v>
      </c>
      <c r="D4031" s="12">
        <v>128</v>
      </c>
      <c r="E4031" s="12">
        <v>0</v>
      </c>
      <c r="F4031" s="12">
        <v>0</v>
      </c>
      <c r="G4031" s="12">
        <v>0</v>
      </c>
      <c r="H4031" s="12">
        <v>0</v>
      </c>
      <c r="I4031" s="13">
        <v>20</v>
      </c>
      <c r="J4031" s="13">
        <v>60</v>
      </c>
      <c r="K4031" s="13">
        <v>0</v>
      </c>
      <c r="L4031" s="13">
        <v>0</v>
      </c>
      <c r="M4031" s="13">
        <v>0</v>
      </c>
      <c r="N4031" s="14">
        <f>D4031*$D$6</f>
        <v>179.2</v>
      </c>
      <c r="O4031" s="14">
        <f>E4031*$E$6</f>
        <v>0</v>
      </c>
      <c r="P4031" s="14">
        <f>F4031*$F$6</f>
        <v>0</v>
      </c>
      <c r="Q4031" s="14">
        <f>G4031*$G$6</f>
        <v>0</v>
      </c>
      <c r="R4031" s="14">
        <f>H4031*$H$6</f>
        <v>0</v>
      </c>
      <c r="S4031" s="14">
        <f>(N4031/100)*(I4031*$I$6)+(N4031/100)*(J4031*$J$6)</f>
        <v>215.03999999999996</v>
      </c>
      <c r="T4031" s="14">
        <f>(O4031/100)*(K4031*$K$6)</f>
        <v>0</v>
      </c>
      <c r="U4031" s="14">
        <f>(P4031/100)*(K4031*$K$6)+(P4031/100)*(L4031*$L$6)</f>
        <v>0</v>
      </c>
      <c r="V4031" s="14">
        <f>(Q4031/100)*(L4031*$L$6)</f>
        <v>0</v>
      </c>
      <c r="W4031" s="14">
        <f>(R4031/100)*(K4031*$K$6)+(R4031/100)*(L4031*$L$6)</f>
        <v>0</v>
      </c>
      <c r="X4031" s="14">
        <f t="shared" si="1246"/>
        <v>394.23999999999995</v>
      </c>
      <c r="Y4031" s="14">
        <f t="shared" si="1247"/>
        <v>0</v>
      </c>
      <c r="Z4031" s="14">
        <f t="shared" si="1248"/>
        <v>0</v>
      </c>
      <c r="AA4031" s="14">
        <f t="shared" si="1249"/>
        <v>0</v>
      </c>
      <c r="AB4031" s="14">
        <f t="shared" ref="AB4031:AB4042" si="1257">R4031+W4031</f>
        <v>0</v>
      </c>
      <c r="AC4031" s="15">
        <f t="shared" si="1256"/>
        <v>394.2</v>
      </c>
      <c r="AD4031" s="48">
        <f>(ROUND(AC4031-AC4028,1)/AC4028)</f>
        <v>-6.6761363636363633E-2</v>
      </c>
      <c r="AE4031" s="113"/>
      <c r="AF4031" s="60"/>
    </row>
    <row r="4032" spans="1:32">
      <c r="A4032" s="99" t="s">
        <v>818</v>
      </c>
      <c r="B4032" s="93">
        <v>0</v>
      </c>
      <c r="C4032" s="21" t="s">
        <v>339</v>
      </c>
      <c r="D4032" s="12">
        <v>128</v>
      </c>
      <c r="E4032" s="12">
        <v>0</v>
      </c>
      <c r="F4032" s="12">
        <v>0</v>
      </c>
      <c r="G4032" s="12">
        <v>0</v>
      </c>
      <c r="H4032" s="12">
        <v>0</v>
      </c>
      <c r="I4032" s="13">
        <v>20</v>
      </c>
      <c r="J4032" s="13">
        <v>60</v>
      </c>
      <c r="K4032" s="13">
        <v>0</v>
      </c>
      <c r="L4032" s="13">
        <v>0</v>
      </c>
      <c r="M4032" s="13">
        <v>0</v>
      </c>
      <c r="N4032" s="14">
        <f>D4032*$D$7</f>
        <v>179.2</v>
      </c>
      <c r="O4032" s="14">
        <f>E4032*$E$7</f>
        <v>0</v>
      </c>
      <c r="P4032" s="14">
        <f>F4032*$F$7</f>
        <v>0</v>
      </c>
      <c r="Q4032" s="14">
        <f>G4032*$G$7</f>
        <v>0</v>
      </c>
      <c r="R4032" s="14">
        <f>H4032*$H$7</f>
        <v>0</v>
      </c>
      <c r="S4032" s="14">
        <f>(N4032/100)*(I4032*$I$7)+(N4032/100)*(J4032*$J$7)</f>
        <v>215.03999999999996</v>
      </c>
      <c r="T4032" s="14">
        <f>(O4032/100)*(K4032*$K$7)</f>
        <v>0</v>
      </c>
      <c r="U4032" s="14">
        <f>(P4032/100)*(K4032*$K$7)+(P4032/100)*(L4032*$L$7)</f>
        <v>0</v>
      </c>
      <c r="V4032" s="14">
        <f>(Q4032/100)*(L4032*$L$7)</f>
        <v>0</v>
      </c>
      <c r="W4032" s="14">
        <f>(R4032/100)*(K4032*$K$7)+(R4032/100)*(L4032*$L$7)</f>
        <v>0</v>
      </c>
      <c r="X4032" s="14">
        <f t="shared" si="1246"/>
        <v>394.23999999999995</v>
      </c>
      <c r="Y4032" s="14">
        <f t="shared" si="1247"/>
        <v>0</v>
      </c>
      <c r="Z4032" s="14">
        <f t="shared" si="1248"/>
        <v>0</v>
      </c>
      <c r="AA4032" s="14">
        <f t="shared" si="1249"/>
        <v>0</v>
      </c>
      <c r="AB4032" s="14">
        <f t="shared" si="1257"/>
        <v>0</v>
      </c>
      <c r="AC4032" s="15">
        <f t="shared" si="1256"/>
        <v>394.2</v>
      </c>
      <c r="AD4032" s="48">
        <f>(ROUND(AC4032-AC4028,1)/AC4028)</f>
        <v>-6.6761363636363633E-2</v>
      </c>
      <c r="AE4032" s="113"/>
      <c r="AF4032" s="60"/>
    </row>
    <row r="4033" spans="1:32">
      <c r="A4033" s="99" t="s">
        <v>667</v>
      </c>
      <c r="B4033" s="93"/>
      <c r="C4033" s="21" t="s">
        <v>340</v>
      </c>
      <c r="D4033" s="12">
        <v>128</v>
      </c>
      <c r="E4033" s="12">
        <v>0</v>
      </c>
      <c r="F4033" s="12">
        <v>0</v>
      </c>
      <c r="G4033" s="12">
        <v>0</v>
      </c>
      <c r="H4033" s="12">
        <v>0</v>
      </c>
      <c r="I4033" s="13">
        <v>20</v>
      </c>
      <c r="J4033" s="13">
        <v>60</v>
      </c>
      <c r="K4033" s="13">
        <v>0</v>
      </c>
      <c r="L4033" s="13">
        <v>0</v>
      </c>
      <c r="M4033" s="13">
        <v>0</v>
      </c>
      <c r="N4033" s="14">
        <f>D4033*$D$8</f>
        <v>179.2</v>
      </c>
      <c r="O4033" s="14">
        <f>E4033*$E$8</f>
        <v>0</v>
      </c>
      <c r="P4033" s="14">
        <f>F4033*$F$8</f>
        <v>0</v>
      </c>
      <c r="Q4033" s="14">
        <f>G4033*$G$8</f>
        <v>0</v>
      </c>
      <c r="R4033" s="14">
        <f>H4033*$H$8</f>
        <v>0</v>
      </c>
      <c r="S4033" s="14">
        <f>(N4033/100)*(I4033*$I$8)+(N4033/100)*(J4033*$J$8)</f>
        <v>215.03999999999996</v>
      </c>
      <c r="T4033" s="14">
        <f>(O4033/100)*(K4033*$K$8)</f>
        <v>0</v>
      </c>
      <c r="U4033" s="14">
        <f>(P4033/100)*(K4033*$K$8)+(P4033/100)*(L4033*$L$8)</f>
        <v>0</v>
      </c>
      <c r="V4033" s="14">
        <f>(Q4033/100)*(L4033*$L$8)</f>
        <v>0</v>
      </c>
      <c r="W4033" s="14">
        <f>(R4033/100)*(K4033*$K$8)+(R4033/100)*(L4033*$L$8)</f>
        <v>0</v>
      </c>
      <c r="X4033" s="14">
        <f t="shared" si="1246"/>
        <v>394.23999999999995</v>
      </c>
      <c r="Y4033" s="14">
        <f t="shared" si="1247"/>
        <v>0</v>
      </c>
      <c r="Z4033" s="14">
        <f t="shared" si="1248"/>
        <v>0</v>
      </c>
      <c r="AA4033" s="14">
        <f t="shared" si="1249"/>
        <v>0</v>
      </c>
      <c r="AB4033" s="14">
        <f t="shared" si="1257"/>
        <v>0</v>
      </c>
      <c r="AC4033" s="15">
        <f t="shared" si="1256"/>
        <v>394.2</v>
      </c>
      <c r="AD4033" s="48">
        <f>(ROUND(AC4033-AC4028,1)/AC4028)</f>
        <v>-6.6761363636363633E-2</v>
      </c>
      <c r="AE4033" s="113"/>
      <c r="AF4033" s="60"/>
    </row>
    <row r="4034" spans="1:32">
      <c r="A4034" s="99" t="s">
        <v>606</v>
      </c>
      <c r="B4034" s="93"/>
      <c r="C4034" s="21" t="s">
        <v>1</v>
      </c>
      <c r="D4034" s="12">
        <v>64</v>
      </c>
      <c r="E4034" s="12">
        <v>128</v>
      </c>
      <c r="F4034" s="12">
        <v>0</v>
      </c>
      <c r="G4034" s="12">
        <v>0</v>
      </c>
      <c r="H4034" s="12">
        <v>0</v>
      </c>
      <c r="I4034" s="13">
        <v>20</v>
      </c>
      <c r="J4034" s="13">
        <v>60</v>
      </c>
      <c r="K4034" s="13">
        <v>85</v>
      </c>
      <c r="L4034" s="13">
        <v>0</v>
      </c>
      <c r="M4034" s="13">
        <v>0</v>
      </c>
      <c r="N4034" s="14">
        <f>D4034*$D$9</f>
        <v>76.8</v>
      </c>
      <c r="O4034" s="14">
        <f>E4034*$E$9</f>
        <v>166.4</v>
      </c>
      <c r="P4034" s="14">
        <f>F4034*$F$9</f>
        <v>0</v>
      </c>
      <c r="Q4034" s="14">
        <f>G4034*$G$9</f>
        <v>0</v>
      </c>
      <c r="R4034" s="14">
        <f>H4034*$H$9</f>
        <v>0</v>
      </c>
      <c r="S4034" s="14">
        <f>(N4034/100)*(I4034*$I$9)+(N4034/100)*(J4034*$J$9)</f>
        <v>92.16</v>
      </c>
      <c r="T4034" s="14">
        <f>(O4034/100)*(K4034*$K$9)</f>
        <v>212.16000000000003</v>
      </c>
      <c r="U4034" s="14">
        <f>(P4034/100)*(K4034*$K$9)+(P4034/100)*(L4034*$L$9)</f>
        <v>0</v>
      </c>
      <c r="V4034" s="14">
        <f>(Q4034/100)*(L4034*$L$9)</f>
        <v>0</v>
      </c>
      <c r="W4034" s="14">
        <f>(R4034/100)*(K4034*$K$9)+(R4034/100)*(L4034*$L$9)</f>
        <v>0</v>
      </c>
      <c r="X4034" s="14">
        <f t="shared" si="1246"/>
        <v>168.95999999999998</v>
      </c>
      <c r="Y4034" s="14">
        <f t="shared" si="1247"/>
        <v>378.56000000000006</v>
      </c>
      <c r="Z4034" s="14">
        <f t="shared" si="1248"/>
        <v>0</v>
      </c>
      <c r="AA4034" s="14">
        <f t="shared" si="1249"/>
        <v>0</v>
      </c>
      <c r="AB4034" s="14">
        <f t="shared" si="1257"/>
        <v>0</v>
      </c>
      <c r="AC4034" s="15">
        <f t="shared" si="1256"/>
        <v>547.5</v>
      </c>
      <c r="AD4034" s="48">
        <f>(ROUND(AC4034-AC4028,1)/AC4028)</f>
        <v>0.29616477272727271</v>
      </c>
      <c r="AE4034" s="113"/>
      <c r="AF4034" s="60"/>
    </row>
    <row r="4035" spans="1:32">
      <c r="A4035" s="99" t="s">
        <v>845</v>
      </c>
      <c r="B4035" s="93"/>
      <c r="C4035" s="21" t="s">
        <v>2</v>
      </c>
      <c r="D4035" s="12">
        <v>64</v>
      </c>
      <c r="E4035" s="12">
        <v>0</v>
      </c>
      <c r="F4035" s="12">
        <v>128</v>
      </c>
      <c r="G4035" s="12">
        <v>0</v>
      </c>
      <c r="H4035" s="12">
        <v>0</v>
      </c>
      <c r="I4035" s="13">
        <v>20</v>
      </c>
      <c r="J4035" s="13">
        <v>60</v>
      </c>
      <c r="K4035" s="13">
        <v>42.5</v>
      </c>
      <c r="L4035" s="13">
        <v>42.5</v>
      </c>
      <c r="M4035" s="13">
        <v>0</v>
      </c>
      <c r="N4035" s="14">
        <f>D4035*$D$10</f>
        <v>76.8</v>
      </c>
      <c r="O4035" s="14">
        <f>E4035*$E$10</f>
        <v>0</v>
      </c>
      <c r="P4035" s="14">
        <f>F4035*$F$10</f>
        <v>166.4</v>
      </c>
      <c r="Q4035" s="14">
        <f>G4035*$G$10</f>
        <v>0</v>
      </c>
      <c r="R4035" s="14">
        <f>H4035*$H$10</f>
        <v>0</v>
      </c>
      <c r="S4035" s="14">
        <f>(N4035/100)*(I4035*$I$10)+(N4035/100)*(J4035*$J$10)</f>
        <v>92.16</v>
      </c>
      <c r="T4035" s="14">
        <f>(O4035/100)*(K4035*$J$10)</f>
        <v>0</v>
      </c>
      <c r="U4035" s="14">
        <f>(P4035/100)*(K4035*$K$10)+(P4035/100)*(L4035*$L$10)</f>
        <v>212.16000000000003</v>
      </c>
      <c r="V4035" s="14">
        <f>(Q4035/100)*(L4035*$L$10)</f>
        <v>0</v>
      </c>
      <c r="W4035" s="14">
        <f>(R4035/100)*(K4035*$K$10)+(R4035/100)*(L4035*$L$10)</f>
        <v>0</v>
      </c>
      <c r="X4035" s="14">
        <f t="shared" si="1246"/>
        <v>168.95999999999998</v>
      </c>
      <c r="Y4035" s="14">
        <f t="shared" si="1247"/>
        <v>0</v>
      </c>
      <c r="Z4035" s="14">
        <f t="shared" si="1248"/>
        <v>378.56000000000006</v>
      </c>
      <c r="AA4035" s="14">
        <f t="shared" si="1249"/>
        <v>0</v>
      </c>
      <c r="AB4035" s="14">
        <f t="shared" si="1257"/>
        <v>0</v>
      </c>
      <c r="AC4035" s="15">
        <f t="shared" si="1256"/>
        <v>547.5</v>
      </c>
      <c r="AD4035" s="48">
        <f>(ROUND(AC4035-AC4028,1)/AC4028)</f>
        <v>0.29616477272727271</v>
      </c>
      <c r="AE4035" s="113"/>
      <c r="AF4035" s="60"/>
    </row>
    <row r="4036" spans="1:32">
      <c r="A4036" s="99" t="s">
        <v>846</v>
      </c>
      <c r="B4036" s="93"/>
      <c r="C4036" s="21" t="s">
        <v>3</v>
      </c>
      <c r="D4036" s="12">
        <v>64</v>
      </c>
      <c r="E4036" s="12">
        <v>0</v>
      </c>
      <c r="F4036" s="12">
        <v>0</v>
      </c>
      <c r="G4036" s="12">
        <v>128</v>
      </c>
      <c r="H4036" s="12">
        <v>0</v>
      </c>
      <c r="I4036" s="13">
        <v>20</v>
      </c>
      <c r="J4036" s="13">
        <v>60</v>
      </c>
      <c r="K4036" s="13">
        <v>0</v>
      </c>
      <c r="L4036" s="13">
        <v>85</v>
      </c>
      <c r="M4036" s="13">
        <v>0</v>
      </c>
      <c r="N4036" s="14">
        <f>D4036*$D$11</f>
        <v>76.8</v>
      </c>
      <c r="O4036" s="14">
        <f>E4036*$E$11</f>
        <v>0</v>
      </c>
      <c r="P4036" s="14">
        <f>F4036*$F$11</f>
        <v>0</v>
      </c>
      <c r="Q4036" s="14">
        <f>G4036*$G$11</f>
        <v>166.4</v>
      </c>
      <c r="R4036" s="14">
        <f>H4036*$H$11</f>
        <v>0</v>
      </c>
      <c r="S4036" s="14">
        <f>(N4036/100)*(I4036*$I$11)+(N4036/100)*(J4036*$J$11)</f>
        <v>92.16</v>
      </c>
      <c r="T4036" s="14">
        <f>(O4036/100)*(K4036*$K$11)</f>
        <v>0</v>
      </c>
      <c r="U4036" s="14">
        <f>(P4036/100)*(K4036*$K$11)+(P4036/100)*(L4036*$L$11)</f>
        <v>0</v>
      </c>
      <c r="V4036" s="14">
        <f>(Q4036/100)*(L4036*$L$11)</f>
        <v>212.16000000000003</v>
      </c>
      <c r="W4036" s="14">
        <f>(R4036/100)*(K4036*$K$11)+(R4036/100)*(L4036*$L$11)</f>
        <v>0</v>
      </c>
      <c r="X4036" s="14">
        <f t="shared" si="1246"/>
        <v>168.95999999999998</v>
      </c>
      <c r="Y4036" s="14">
        <f t="shared" si="1247"/>
        <v>0</v>
      </c>
      <c r="Z4036" s="14">
        <f t="shared" si="1248"/>
        <v>0</v>
      </c>
      <c r="AA4036" s="14">
        <f t="shared" si="1249"/>
        <v>378.56000000000006</v>
      </c>
      <c r="AB4036" s="14">
        <f t="shared" si="1257"/>
        <v>0</v>
      </c>
      <c r="AC4036" s="15">
        <f t="shared" si="1256"/>
        <v>547.5</v>
      </c>
      <c r="AD4036" s="48">
        <f>(ROUND(AC4036-AC4028,1)/AC4028)</f>
        <v>0.29616477272727271</v>
      </c>
      <c r="AE4036" s="113"/>
      <c r="AF4036" s="60"/>
    </row>
    <row r="4037" spans="1:32">
      <c r="A4037" s="99" t="s">
        <v>847</v>
      </c>
      <c r="B4037" s="93"/>
      <c r="C4037" s="21" t="s">
        <v>4</v>
      </c>
      <c r="D4037" s="12">
        <v>64</v>
      </c>
      <c r="E4037" s="12">
        <v>0</v>
      </c>
      <c r="F4037" s="12">
        <v>0</v>
      </c>
      <c r="G4037" s="12">
        <v>0</v>
      </c>
      <c r="H4037" s="12">
        <v>128</v>
      </c>
      <c r="I4037" s="13">
        <v>20</v>
      </c>
      <c r="J4037" s="13">
        <v>60</v>
      </c>
      <c r="K4037" s="13">
        <v>42.5</v>
      </c>
      <c r="L4037" s="13">
        <v>42.5</v>
      </c>
      <c r="M4037" s="13">
        <v>0</v>
      </c>
      <c r="N4037" s="14">
        <f>D4037*$D$12</f>
        <v>76.8</v>
      </c>
      <c r="O4037" s="14">
        <f>E4037*$E$12</f>
        <v>0</v>
      </c>
      <c r="P4037" s="14">
        <f>F4037*$F$12</f>
        <v>0</v>
      </c>
      <c r="Q4037" s="14">
        <f>G4037*$G$12</f>
        <v>0</v>
      </c>
      <c r="R4037" s="14">
        <f>H4037*$H$12</f>
        <v>166.4</v>
      </c>
      <c r="S4037" s="14">
        <f>(N4037/100)*(I4037*$I$12)+(N4037/100)*(J4037*$J$12)</f>
        <v>92.16</v>
      </c>
      <c r="T4037" s="14">
        <f>(O4037/100)*(K4037*$K$12)</f>
        <v>0</v>
      </c>
      <c r="U4037" s="14">
        <f>(P4037/100)*(K4037*$K$12)+(P4037/100)*(L4037*$L$12)</f>
        <v>0</v>
      </c>
      <c r="V4037" s="14">
        <f>(Q4037/100)*(L4037*$L$12)</f>
        <v>0</v>
      </c>
      <c r="W4037" s="14">
        <f>(R4037/100)*(K4037*$K$12)+(R4037/100)*(L4037*$L$12)</f>
        <v>212.16000000000003</v>
      </c>
      <c r="X4037" s="14">
        <f t="shared" si="1246"/>
        <v>168.95999999999998</v>
      </c>
      <c r="Y4037" s="14">
        <f t="shared" si="1247"/>
        <v>0</v>
      </c>
      <c r="Z4037" s="14">
        <f t="shared" si="1248"/>
        <v>0</v>
      </c>
      <c r="AA4037" s="14">
        <f t="shared" si="1249"/>
        <v>0</v>
      </c>
      <c r="AB4037" s="14">
        <f t="shared" si="1257"/>
        <v>378.56000000000006</v>
      </c>
      <c r="AC4037" s="15">
        <f t="shared" si="1256"/>
        <v>547.5</v>
      </c>
      <c r="AD4037" s="48">
        <f>(ROUND(AC4037-AC4028,1)/AC4028)</f>
        <v>0.29616477272727271</v>
      </c>
      <c r="AE4037" s="113"/>
      <c r="AF4037" s="60"/>
    </row>
    <row r="4038" spans="1:32">
      <c r="A4038" s="99" t="s">
        <v>848</v>
      </c>
      <c r="B4038" s="93"/>
      <c r="C4038" s="21" t="s">
        <v>328</v>
      </c>
      <c r="D4038" s="12">
        <v>128</v>
      </c>
      <c r="E4038" s="12">
        <v>0</v>
      </c>
      <c r="F4038" s="12">
        <v>0</v>
      </c>
      <c r="G4038" s="12">
        <v>0</v>
      </c>
      <c r="H4038" s="12">
        <v>0</v>
      </c>
      <c r="I4038" s="13">
        <v>20</v>
      </c>
      <c r="J4038" s="13">
        <v>60</v>
      </c>
      <c r="K4038" s="13">
        <v>0</v>
      </c>
      <c r="L4038" s="13">
        <v>0</v>
      </c>
      <c r="M4038" s="13">
        <v>70</v>
      </c>
      <c r="N4038" s="14">
        <f>D4038*$D$13</f>
        <v>166.4</v>
      </c>
      <c r="O4038" s="14">
        <f>E4038*$E$13</f>
        <v>0</v>
      </c>
      <c r="P4038" s="14">
        <f>F4038*$F$13</f>
        <v>0</v>
      </c>
      <c r="Q4038" s="14">
        <f>G4038*$G$13</f>
        <v>0</v>
      </c>
      <c r="R4038" s="14">
        <f>H4038*$H$13</f>
        <v>0</v>
      </c>
      <c r="S4038" s="14">
        <f>(N4038/100)*(I4038*$I$14)+(N4038/100)*(J4038*$J$14)+(N4038/100)*(M4038*$M$14)</f>
        <v>374.40000000000003</v>
      </c>
      <c r="T4038" s="14">
        <f>(O4038/100)*(K4038*$K$13)+(O4038/100)*(M4038*$M$13)</f>
        <v>0</v>
      </c>
      <c r="U4038" s="14">
        <f>(P4038/100)*(K4038*$K$13)+(P4038/100)*(L4038*$L$13)+(P4038/100)*(M4038*$M$13)</f>
        <v>0</v>
      </c>
      <c r="V4038" s="14">
        <f>(Q4038/100)*(L4038*$L$13)+(Q4038/100)*(M4038*$M$13)</f>
        <v>0</v>
      </c>
      <c r="W4038" s="14">
        <f>(R4038/100)*(K4038*$K$13)+(R4038/100)*(L4038*$L$13)+(R4038/100)*(M4038*$M$13)</f>
        <v>0</v>
      </c>
      <c r="X4038" s="14">
        <f t="shared" si="1246"/>
        <v>540.80000000000007</v>
      </c>
      <c r="Y4038" s="14">
        <f t="shared" si="1247"/>
        <v>0</v>
      </c>
      <c r="Z4038" s="14">
        <f t="shared" si="1248"/>
        <v>0</v>
      </c>
      <c r="AA4038" s="14">
        <f t="shared" si="1249"/>
        <v>0</v>
      </c>
      <c r="AB4038" s="14">
        <f t="shared" si="1257"/>
        <v>0</v>
      </c>
      <c r="AC4038" s="15">
        <f t="shared" si="1256"/>
        <v>540.79999999999995</v>
      </c>
      <c r="AD4038" s="48">
        <f>(ROUND(AC4038-AC4028,1)/AC4028)</f>
        <v>0.28030303030303033</v>
      </c>
      <c r="AE4038" s="113"/>
      <c r="AF4038" s="60"/>
    </row>
    <row r="4039" spans="1:32">
      <c r="A4039" s="99" t="s">
        <v>849</v>
      </c>
      <c r="B4039" s="93"/>
      <c r="C4039" s="21" t="s">
        <v>329</v>
      </c>
      <c r="D4039" s="12">
        <v>128</v>
      </c>
      <c r="E4039" s="12">
        <v>0</v>
      </c>
      <c r="F4039" s="12">
        <v>0</v>
      </c>
      <c r="G4039" s="12">
        <v>0</v>
      </c>
      <c r="H4039" s="12">
        <v>0</v>
      </c>
      <c r="I4039" s="13">
        <v>20</v>
      </c>
      <c r="J4039" s="13">
        <v>60</v>
      </c>
      <c r="K4039" s="13">
        <v>70</v>
      </c>
      <c r="L4039" s="13">
        <v>0</v>
      </c>
      <c r="M4039" s="13">
        <v>0</v>
      </c>
      <c r="N4039" s="14">
        <f>D4039*$D$14</f>
        <v>166.4</v>
      </c>
      <c r="O4039" s="14">
        <f>E4039*$E$14</f>
        <v>0</v>
      </c>
      <c r="P4039" s="14">
        <f>F4039*$F$14</f>
        <v>0</v>
      </c>
      <c r="Q4039" s="14">
        <f>G4039*$G$14</f>
        <v>0</v>
      </c>
      <c r="R4039" s="14">
        <f>H4039*$H$14</f>
        <v>0</v>
      </c>
      <c r="S4039" s="14">
        <f>(N4039/100)*(I4039*$I$14)+(N4039/100)*(J4039*$J$14)+(N4039/100)*(K4039*$K$14)</f>
        <v>374.40000000000003</v>
      </c>
      <c r="T4039" s="14">
        <f>(O4039/100)*(K4039*$K$14)</f>
        <v>0</v>
      </c>
      <c r="U4039" s="14">
        <f>(P4039/100)*(K4039*$K$14)+(P4039/100)*(L4039*$L$14)</f>
        <v>0</v>
      </c>
      <c r="V4039" s="14">
        <f>(Q4039/100)*(L4039*$L$14)</f>
        <v>0</v>
      </c>
      <c r="W4039" s="14">
        <f>(R4039/100)*(K4039*$L$14)+(R4039/100)*(L4039*$M$14)</f>
        <v>0</v>
      </c>
      <c r="X4039" s="14">
        <f t="shared" si="1246"/>
        <v>540.80000000000007</v>
      </c>
      <c r="Y4039" s="14">
        <f t="shared" si="1247"/>
        <v>0</v>
      </c>
      <c r="Z4039" s="14">
        <f t="shared" si="1248"/>
        <v>0</v>
      </c>
      <c r="AA4039" s="14">
        <f t="shared" si="1249"/>
        <v>0</v>
      </c>
      <c r="AB4039" s="14">
        <f t="shared" si="1257"/>
        <v>0</v>
      </c>
      <c r="AC4039" s="15">
        <f t="shared" si="1256"/>
        <v>540.79999999999995</v>
      </c>
      <c r="AD4039" s="48">
        <f>(ROUND(AC4039-AC4028,1)/AC4028)</f>
        <v>0.28030303030303033</v>
      </c>
      <c r="AE4039" s="113"/>
      <c r="AF4039" s="60"/>
    </row>
    <row r="4040" spans="1:32">
      <c r="A4040" s="99"/>
      <c r="B4040" s="93"/>
      <c r="C4040" s="21" t="s">
        <v>330</v>
      </c>
      <c r="D4040" s="12">
        <v>128</v>
      </c>
      <c r="E4040" s="12">
        <v>0</v>
      </c>
      <c r="F4040" s="12">
        <v>0</v>
      </c>
      <c r="G4040" s="12">
        <v>0</v>
      </c>
      <c r="H4040" s="12">
        <v>0</v>
      </c>
      <c r="I4040" s="13">
        <v>20</v>
      </c>
      <c r="J4040" s="13">
        <v>60</v>
      </c>
      <c r="K4040" s="13">
        <v>0</v>
      </c>
      <c r="L4040" s="13">
        <v>70</v>
      </c>
      <c r="M4040" s="13">
        <v>0</v>
      </c>
      <c r="N4040" s="14">
        <f>D4040*$D$15</f>
        <v>166.4</v>
      </c>
      <c r="O4040" s="14">
        <f>E4040*$E$15</f>
        <v>0</v>
      </c>
      <c r="P4040" s="14">
        <f>F4040*$F$15</f>
        <v>0</v>
      </c>
      <c r="Q4040" s="14">
        <f>G4040*$G$15</f>
        <v>0</v>
      </c>
      <c r="R4040" s="14">
        <f>H4040*$H$15</f>
        <v>0</v>
      </c>
      <c r="S4040" s="14">
        <f>(N4040/100)*(I4040*$I$15)+(N4040/100)*(J4040*$J$15)+(N4040/100)*(L4040*$L$15)</f>
        <v>374.40000000000003</v>
      </c>
      <c r="T4040" s="14">
        <f>(O4040/100)*(K4040*$K$15)</f>
        <v>0</v>
      </c>
      <c r="U4040" s="14">
        <f>(P4040/100)*(K4040*$K$15)+(P4040/100)*(L4040*$L$15)</f>
        <v>0</v>
      </c>
      <c r="V4040" s="14">
        <f>(Q4040/100)*(L4040*$L$15)</f>
        <v>0</v>
      </c>
      <c r="W4040" s="14">
        <f>(R4040/100)*(K4040*$K$15)+(R4040/100)*(L4040*$L$15)</f>
        <v>0</v>
      </c>
      <c r="X4040" s="14">
        <f t="shared" si="1246"/>
        <v>540.80000000000007</v>
      </c>
      <c r="Y4040" s="14">
        <f t="shared" si="1247"/>
        <v>0</v>
      </c>
      <c r="Z4040" s="14">
        <f t="shared" si="1248"/>
        <v>0</v>
      </c>
      <c r="AA4040" s="14">
        <f t="shared" si="1249"/>
        <v>0</v>
      </c>
      <c r="AB4040" s="14">
        <f t="shared" si="1257"/>
        <v>0</v>
      </c>
      <c r="AC4040" s="15">
        <f t="shared" si="1256"/>
        <v>540.79999999999995</v>
      </c>
      <c r="AD4040" s="48">
        <f>(ROUND(AC4040-AC4028,1)/AC4028)</f>
        <v>0.28030303030303033</v>
      </c>
      <c r="AE4040" s="113"/>
      <c r="AF4040" s="60"/>
    </row>
    <row r="4041" spans="1:32">
      <c r="A4041" s="99"/>
      <c r="B4041" s="93"/>
      <c r="C4041" s="21" t="s">
        <v>326</v>
      </c>
      <c r="D4041" s="12">
        <v>128</v>
      </c>
      <c r="E4041" s="12">
        <v>0</v>
      </c>
      <c r="F4041" s="12">
        <v>0</v>
      </c>
      <c r="G4041" s="12">
        <v>0</v>
      </c>
      <c r="H4041" s="12">
        <v>0</v>
      </c>
      <c r="I4041" s="13">
        <v>20</v>
      </c>
      <c r="J4041" s="13">
        <v>83</v>
      </c>
      <c r="K4041" s="13">
        <v>0</v>
      </c>
      <c r="L4041" s="13">
        <v>0</v>
      </c>
      <c r="M4041" s="13">
        <v>0</v>
      </c>
      <c r="N4041" s="14">
        <f>D4041*$D$16</f>
        <v>166.4</v>
      </c>
      <c r="O4041" s="14">
        <f>E4041*$E$16</f>
        <v>0</v>
      </c>
      <c r="P4041" s="14">
        <f>F4041*$F$16</f>
        <v>0</v>
      </c>
      <c r="Q4041" s="14">
        <f>G4041*$G$16</f>
        <v>0</v>
      </c>
      <c r="R4041" s="14">
        <f>H4041*$H$16</f>
        <v>0</v>
      </c>
      <c r="S4041" s="14">
        <f>(N4041/100)*(I4041*$I$16)+(N4041/100)*(J4041*$J$16)</f>
        <v>350.93759999999997</v>
      </c>
      <c r="T4041" s="14">
        <f>(O4041/100)*(K4041*$K$16)</f>
        <v>0</v>
      </c>
      <c r="U4041" s="14">
        <f>(P4041/100)*(K4041*$K$16)+(P4041/100)*(L4041*$L$16)</f>
        <v>0</v>
      </c>
      <c r="V4041" s="14">
        <f>(Q4041/100)*(L4041*$L$16)</f>
        <v>0</v>
      </c>
      <c r="W4041" s="14">
        <f>(R4041/100)*(K4041*$K$16)+(R4041/100)*(L4041*$L$16)</f>
        <v>0</v>
      </c>
      <c r="X4041" s="14">
        <f t="shared" si="1246"/>
        <v>517.33759999999995</v>
      </c>
      <c r="Y4041" s="14">
        <f t="shared" si="1247"/>
        <v>0</v>
      </c>
      <c r="Z4041" s="14">
        <f t="shared" si="1248"/>
        <v>0</v>
      </c>
      <c r="AA4041" s="14">
        <f t="shared" si="1249"/>
        <v>0</v>
      </c>
      <c r="AB4041" s="14">
        <f t="shared" si="1257"/>
        <v>0</v>
      </c>
      <c r="AC4041" s="15">
        <f t="shared" si="1256"/>
        <v>517.29999999999995</v>
      </c>
      <c r="AD4041" s="48">
        <f>(ROUND(AC4041-AC4028,1)/AC4028)</f>
        <v>0.22466856060606064</v>
      </c>
      <c r="AE4041" s="111"/>
      <c r="AF4041" s="63"/>
    </row>
    <row r="4042" spans="1:32">
      <c r="A4042" s="99"/>
      <c r="B4042" s="93"/>
      <c r="C4042" s="21" t="s">
        <v>327</v>
      </c>
      <c r="D4042" s="12">
        <v>128</v>
      </c>
      <c r="E4042" s="12">
        <v>0</v>
      </c>
      <c r="F4042" s="12">
        <v>0</v>
      </c>
      <c r="G4042" s="12">
        <v>0</v>
      </c>
      <c r="H4042" s="12">
        <v>0</v>
      </c>
      <c r="I4042" s="13">
        <v>55</v>
      </c>
      <c r="J4042" s="13">
        <v>60</v>
      </c>
      <c r="K4042" s="13">
        <v>0</v>
      </c>
      <c r="L4042" s="13">
        <v>0</v>
      </c>
      <c r="M4042" s="13">
        <v>0</v>
      </c>
      <c r="N4042" s="14">
        <f>D4042*$D$17</f>
        <v>166.4</v>
      </c>
      <c r="O4042" s="14">
        <f>E4042*$E$17</f>
        <v>0</v>
      </c>
      <c r="P4042" s="14">
        <f>F4042*$F$17</f>
        <v>0</v>
      </c>
      <c r="Q4042" s="14">
        <f>G4042*$G$17</f>
        <v>0</v>
      </c>
      <c r="R4042" s="14">
        <f>H4042*$H$17</f>
        <v>0</v>
      </c>
      <c r="S4042" s="14">
        <f>(N4042/100)*(I4042*$I$17)+(N4042/100)*(J4042*$J$17)</f>
        <v>310.33600000000001</v>
      </c>
      <c r="T4042" s="14">
        <f>(O4042/100)*(K4042*$K$17)</f>
        <v>0</v>
      </c>
      <c r="U4042" s="14">
        <f>(P4042/100)*(K4042*$K$17)+(P4042/100)*(L4042*$L$17)</f>
        <v>0</v>
      </c>
      <c r="V4042" s="14">
        <f>(Q4042/100)*(L4042*$L$17)</f>
        <v>0</v>
      </c>
      <c r="W4042" s="14">
        <f>(R4042/100)*(K4042*$K$17)+(R4042/100)*(L4042*$L$17)</f>
        <v>0</v>
      </c>
      <c r="X4042" s="14">
        <f t="shared" si="1246"/>
        <v>476.73599999999999</v>
      </c>
      <c r="Y4042" s="14">
        <f t="shared" si="1247"/>
        <v>0</v>
      </c>
      <c r="Z4042" s="14">
        <f t="shared" si="1248"/>
        <v>0</v>
      </c>
      <c r="AA4042" s="14">
        <f t="shared" si="1249"/>
        <v>0</v>
      </c>
      <c r="AB4042" s="14">
        <f t="shared" si="1257"/>
        <v>0</v>
      </c>
      <c r="AC4042" s="15">
        <f t="shared" si="1256"/>
        <v>476.7</v>
      </c>
      <c r="AD4042" s="48">
        <f>(ROUND(AC4042-AC4028,1)/AC4028)</f>
        <v>0.12855113636363635</v>
      </c>
      <c r="AE4042" s="113"/>
      <c r="AF4042" s="60"/>
    </row>
    <row r="4043" spans="1:32">
      <c r="A4043" s="106" t="s">
        <v>0</v>
      </c>
      <c r="B4043" s="90" t="s">
        <v>181</v>
      </c>
      <c r="C4043" s="50" t="s">
        <v>243</v>
      </c>
      <c r="D4043" s="11">
        <v>120</v>
      </c>
      <c r="E4043" s="11">
        <v>0</v>
      </c>
      <c r="F4043" s="11">
        <v>0</v>
      </c>
      <c r="G4043" s="11">
        <v>0</v>
      </c>
      <c r="H4043" s="11">
        <v>0</v>
      </c>
      <c r="I4043" s="51">
        <v>60</v>
      </c>
      <c r="J4043" s="51">
        <v>30</v>
      </c>
      <c r="K4043" s="51">
        <v>0</v>
      </c>
      <c r="L4043" s="51">
        <v>0</v>
      </c>
      <c r="M4043" s="51">
        <v>0</v>
      </c>
      <c r="N4043" s="52">
        <f>D4043*$D$3</f>
        <v>180</v>
      </c>
      <c r="O4043" s="52">
        <f>E4043*$E$3</f>
        <v>0</v>
      </c>
      <c r="P4043" s="52">
        <f>F4043*$F$3</f>
        <v>0</v>
      </c>
      <c r="Q4043" s="52">
        <f>G4043*$G$3</f>
        <v>0</v>
      </c>
      <c r="R4043" s="52">
        <f>H4043*$H$3</f>
        <v>0</v>
      </c>
      <c r="S4043" s="52">
        <f>(N4043/100)*(I4043*$I$3)+(N4043/100)*(J4043*$J$3)</f>
        <v>243</v>
      </c>
      <c r="T4043" s="52">
        <f>(O4043/100)*(K4043*$K$3)</f>
        <v>0</v>
      </c>
      <c r="U4043" s="52">
        <f>(P4043/100)*(K4043*$K$3)+(P4043/100)*(L4043*$L$3)</f>
        <v>0</v>
      </c>
      <c r="V4043" s="52">
        <f>(Q4043/100)*(L4043*$L$3)</f>
        <v>0</v>
      </c>
      <c r="W4043" s="52">
        <f>(R4043/100)*(K4043*$K$3)+(R4043/100)*(L4043*$L$3)</f>
        <v>0</v>
      </c>
      <c r="X4043" s="52">
        <f t="shared" si="1246"/>
        <v>423</v>
      </c>
      <c r="Y4043" s="52">
        <f t="shared" si="1247"/>
        <v>0</v>
      </c>
      <c r="Z4043" s="52">
        <f t="shared" si="1248"/>
        <v>0</v>
      </c>
      <c r="AA4043" s="52">
        <f t="shared" si="1249"/>
        <v>0</v>
      </c>
      <c r="AB4043" s="52">
        <f>R4043+W4043</f>
        <v>0</v>
      </c>
      <c r="AC4043" s="53">
        <f>ROUND(X4043+Y4043+Z4043+AA4043+AB4043,1)</f>
        <v>423</v>
      </c>
      <c r="AD4043" s="58"/>
      <c r="AE4043" s="113"/>
      <c r="AF4043" s="60"/>
    </row>
    <row r="4044" spans="1:32">
      <c r="A4044" s="99" t="s">
        <v>815</v>
      </c>
      <c r="B4044" s="91">
        <v>25</v>
      </c>
      <c r="C4044" s="21" t="s">
        <v>325</v>
      </c>
      <c r="D4044" s="12">
        <v>120</v>
      </c>
      <c r="E4044" s="12">
        <v>0</v>
      </c>
      <c r="F4044" s="12">
        <v>0</v>
      </c>
      <c r="G4044" s="12">
        <v>0</v>
      </c>
      <c r="H4044" s="12">
        <v>0</v>
      </c>
      <c r="I4044" s="13">
        <v>76</v>
      </c>
      <c r="J4044" s="13">
        <v>46</v>
      </c>
      <c r="K4044" s="13">
        <v>0</v>
      </c>
      <c r="L4044" s="13">
        <v>0</v>
      </c>
      <c r="M4044" s="13">
        <v>0</v>
      </c>
      <c r="N4044" s="14">
        <f>D4044*$D$4</f>
        <v>156</v>
      </c>
      <c r="O4044" s="14">
        <f>E4044*$E$4</f>
        <v>0</v>
      </c>
      <c r="P4044" s="14">
        <f>F4044*$F$4</f>
        <v>0</v>
      </c>
      <c r="Q4044" s="14">
        <f>G4044*$G$4</f>
        <v>0</v>
      </c>
      <c r="R4044" s="14">
        <f>H4044*$H$4</f>
        <v>0</v>
      </c>
      <c r="S4044" s="14">
        <f>(N4044/100)*(I4044*$I$4)+(N4044/100)*(J4044*$J$4)</f>
        <v>342.57600000000002</v>
      </c>
      <c r="T4044" s="14">
        <f>(O4044/100)*(K4044*$K$4)</f>
        <v>0</v>
      </c>
      <c r="U4044" s="14">
        <f>(P4044/100)*(K4044*$K$4)+(P4044/100)*(L4044*$L$4)</f>
        <v>0</v>
      </c>
      <c r="V4044" s="14">
        <f>(Q4044/100)*(L4044*$L$4)</f>
        <v>0</v>
      </c>
      <c r="W4044" s="14">
        <f>(R4044/100)*(K4044*$K$4)+(R4044/100)*(L4044*$L$4)</f>
        <v>0</v>
      </c>
      <c r="X4044" s="14">
        <f t="shared" ref="X4044:X4057" si="1258">N4044+S4044</f>
        <v>498.57600000000002</v>
      </c>
      <c r="Y4044" s="14">
        <f t="shared" ref="Y4044:Y4057" si="1259">O4044+T4044</f>
        <v>0</v>
      </c>
      <c r="Z4044" s="14">
        <f t="shared" ref="Z4044:Z4057" si="1260">P4044+U4044</f>
        <v>0</v>
      </c>
      <c r="AA4044" s="14">
        <f t="shared" ref="AA4044:AA4057" si="1261">Q4044+V4044</f>
        <v>0</v>
      </c>
      <c r="AB4044" s="14">
        <f>R4044+W4044</f>
        <v>0</v>
      </c>
      <c r="AC4044" s="15">
        <f>ROUND(X4044+Y4044+Z4044+AA4044+AB4044,1)</f>
        <v>498.6</v>
      </c>
      <c r="AD4044" s="48">
        <f>(ROUND(AC4044-AC4043,1)/AC4043)</f>
        <v>0.17872340425531913</v>
      </c>
      <c r="AE4044" s="113" t="s">
        <v>814</v>
      </c>
      <c r="AF4044" s="60"/>
    </row>
    <row r="4045" spans="1:32">
      <c r="A4045" s="99" t="s">
        <v>816</v>
      </c>
      <c r="B4045" s="91">
        <v>25</v>
      </c>
      <c r="C4045" s="21" t="s">
        <v>850</v>
      </c>
      <c r="D4045" s="12">
        <v>120</v>
      </c>
      <c r="E4045" s="12">
        <v>0</v>
      </c>
      <c r="F4045" s="12">
        <v>0</v>
      </c>
      <c r="G4045" s="12">
        <v>0</v>
      </c>
      <c r="H4045" s="12">
        <v>0</v>
      </c>
      <c r="I4045" s="13">
        <v>60</v>
      </c>
      <c r="J4045" s="13">
        <v>30</v>
      </c>
      <c r="K4045" s="13">
        <v>0</v>
      </c>
      <c r="L4045" s="13">
        <v>0</v>
      </c>
      <c r="M4045" s="13">
        <v>0</v>
      </c>
      <c r="N4045" s="14">
        <f>D4045*$D$5</f>
        <v>168</v>
      </c>
      <c r="O4045" s="14">
        <f>E4045*$E$5</f>
        <v>0</v>
      </c>
      <c r="P4045" s="14">
        <f>F4045*$F$5</f>
        <v>0</v>
      </c>
      <c r="Q4045" s="14">
        <f>G4045*$G$5</f>
        <v>0</v>
      </c>
      <c r="R4045" s="14">
        <f>H4045*$H$5</f>
        <v>0</v>
      </c>
      <c r="S4045" s="14">
        <f>(N4045/100)*(I4045*$I$5)+(N4045/100)*(J4045*$J$5)</f>
        <v>226.79999999999998</v>
      </c>
      <c r="T4045" s="14">
        <f>(O4045/100)*(K4045*$K$5)</f>
        <v>0</v>
      </c>
      <c r="U4045" s="14">
        <f>(P4045/100)*(K4045*$K$5)+(P4045/100)*(L4045*$L$5)</f>
        <v>0</v>
      </c>
      <c r="V4045" s="14">
        <f>(Q4045/100)*(L4045*$L$5)</f>
        <v>0</v>
      </c>
      <c r="W4045" s="14">
        <f>(R4045/100)*(K4045*$K$5)+(R4045/100)*(L4045*$L$5)</f>
        <v>0</v>
      </c>
      <c r="X4045" s="14">
        <f t="shared" si="1258"/>
        <v>394.79999999999995</v>
      </c>
      <c r="Y4045" s="14">
        <f t="shared" si="1259"/>
        <v>0</v>
      </c>
      <c r="Z4045" s="14">
        <f t="shared" si="1260"/>
        <v>0</v>
      </c>
      <c r="AA4045" s="14">
        <f t="shared" si="1261"/>
        <v>0</v>
      </c>
      <c r="AB4045" s="14">
        <f>R4045+W4045</f>
        <v>0</v>
      </c>
      <c r="AC4045" s="15">
        <f t="shared" ref="AC4045:AC4057" si="1262">ROUND(X4045+Y4045+Z4045+AA4045+AB4045,1)</f>
        <v>394.8</v>
      </c>
      <c r="AD4045" s="48">
        <f>(ROUND(AC4045-AC4043,1)/AC4043)</f>
        <v>-6.6666666666666666E-2</v>
      </c>
      <c r="AE4045" s="113"/>
      <c r="AF4045" s="60"/>
    </row>
    <row r="4046" spans="1:32">
      <c r="A4046" s="99" t="s">
        <v>817</v>
      </c>
      <c r="B4046" s="91">
        <v>0</v>
      </c>
      <c r="C4046" s="21" t="s">
        <v>338</v>
      </c>
      <c r="D4046" s="12">
        <v>120</v>
      </c>
      <c r="E4046" s="12">
        <v>0</v>
      </c>
      <c r="F4046" s="12">
        <v>0</v>
      </c>
      <c r="G4046" s="12">
        <v>0</v>
      </c>
      <c r="H4046" s="12">
        <v>0</v>
      </c>
      <c r="I4046" s="13">
        <v>60</v>
      </c>
      <c r="J4046" s="13">
        <v>30</v>
      </c>
      <c r="K4046" s="13">
        <v>0</v>
      </c>
      <c r="L4046" s="13">
        <v>0</v>
      </c>
      <c r="M4046" s="13">
        <v>0</v>
      </c>
      <c r="N4046" s="14">
        <f>D4046*$D$6</f>
        <v>168</v>
      </c>
      <c r="O4046" s="14">
        <f>E4046*$E$6</f>
        <v>0</v>
      </c>
      <c r="P4046" s="14">
        <f>F4046*$F$6</f>
        <v>0</v>
      </c>
      <c r="Q4046" s="14">
        <f>G4046*$G$6</f>
        <v>0</v>
      </c>
      <c r="R4046" s="14">
        <f>H4046*$H$6</f>
        <v>0</v>
      </c>
      <c r="S4046" s="14">
        <f>(N4046/100)*(I4046*$I$6)+(N4046/100)*(J4046*$J$6)</f>
        <v>226.79999999999998</v>
      </c>
      <c r="T4046" s="14">
        <f>(O4046/100)*(K4046*$K$6)</f>
        <v>0</v>
      </c>
      <c r="U4046" s="14">
        <f>(P4046/100)*(K4046*$K$6)+(P4046/100)*(L4046*$L$6)</f>
        <v>0</v>
      </c>
      <c r="V4046" s="14">
        <f>(Q4046/100)*(L4046*$L$6)</f>
        <v>0</v>
      </c>
      <c r="W4046" s="14">
        <f>(R4046/100)*(K4046*$K$6)+(R4046/100)*(L4046*$L$6)</f>
        <v>0</v>
      </c>
      <c r="X4046" s="14">
        <f t="shared" si="1258"/>
        <v>394.79999999999995</v>
      </c>
      <c r="Y4046" s="14">
        <f t="shared" si="1259"/>
        <v>0</v>
      </c>
      <c r="Z4046" s="14">
        <f t="shared" si="1260"/>
        <v>0</v>
      </c>
      <c r="AA4046" s="14">
        <f t="shared" si="1261"/>
        <v>0</v>
      </c>
      <c r="AB4046" s="14">
        <f t="shared" ref="AB4046:AB4057" si="1263">R4046+W4046</f>
        <v>0</v>
      </c>
      <c r="AC4046" s="15">
        <f t="shared" si="1262"/>
        <v>394.8</v>
      </c>
      <c r="AD4046" s="48">
        <f>(ROUND(AC4046-AC4043,1)/AC4043)</f>
        <v>-6.6666666666666666E-2</v>
      </c>
      <c r="AE4046" s="113"/>
      <c r="AF4046" s="60"/>
    </row>
    <row r="4047" spans="1:32">
      <c r="A4047" s="99" t="s">
        <v>818</v>
      </c>
      <c r="B4047" s="91">
        <v>0</v>
      </c>
      <c r="C4047" s="21" t="s">
        <v>339</v>
      </c>
      <c r="D4047" s="12">
        <v>120</v>
      </c>
      <c r="E4047" s="12">
        <v>0</v>
      </c>
      <c r="F4047" s="12">
        <v>0</v>
      </c>
      <c r="G4047" s="12">
        <v>0</v>
      </c>
      <c r="H4047" s="12">
        <v>0</v>
      </c>
      <c r="I4047" s="13">
        <v>60</v>
      </c>
      <c r="J4047" s="13">
        <v>30</v>
      </c>
      <c r="K4047" s="13">
        <v>0</v>
      </c>
      <c r="L4047" s="13">
        <v>0</v>
      </c>
      <c r="M4047" s="13">
        <v>0</v>
      </c>
      <c r="N4047" s="14">
        <f>D4047*$D$7</f>
        <v>168</v>
      </c>
      <c r="O4047" s="14">
        <f>E4047*$E$7</f>
        <v>0</v>
      </c>
      <c r="P4047" s="14">
        <f>F4047*$F$7</f>
        <v>0</v>
      </c>
      <c r="Q4047" s="14">
        <f>G4047*$G$7</f>
        <v>0</v>
      </c>
      <c r="R4047" s="14">
        <f>H4047*$H$7</f>
        <v>0</v>
      </c>
      <c r="S4047" s="14">
        <f>(N4047/100)*(I4047*$I$7)+(N4047/100)*(J4047*$J$7)</f>
        <v>226.79999999999998</v>
      </c>
      <c r="T4047" s="14">
        <f>(O4047/100)*(K4047*$K$7)</f>
        <v>0</v>
      </c>
      <c r="U4047" s="14">
        <f>(P4047/100)*(K4047*$K$7)+(P4047/100)*(L4047*$L$7)</f>
        <v>0</v>
      </c>
      <c r="V4047" s="14">
        <f>(Q4047/100)*(L4047*$L$7)</f>
        <v>0</v>
      </c>
      <c r="W4047" s="14">
        <f>(R4047/100)*(K4047*$K$7)+(R4047/100)*(L4047*$L$7)</f>
        <v>0</v>
      </c>
      <c r="X4047" s="14">
        <f t="shared" si="1258"/>
        <v>394.79999999999995</v>
      </c>
      <c r="Y4047" s="14">
        <f t="shared" si="1259"/>
        <v>0</v>
      </c>
      <c r="Z4047" s="14">
        <f t="shared" si="1260"/>
        <v>0</v>
      </c>
      <c r="AA4047" s="14">
        <f t="shared" si="1261"/>
        <v>0</v>
      </c>
      <c r="AB4047" s="14">
        <f t="shared" si="1263"/>
        <v>0</v>
      </c>
      <c r="AC4047" s="15">
        <f t="shared" si="1262"/>
        <v>394.8</v>
      </c>
      <c r="AD4047" s="48">
        <f>(ROUND(AC4047-AC4043,1)/AC4043)</f>
        <v>-6.6666666666666666E-2</v>
      </c>
      <c r="AE4047" s="113"/>
      <c r="AF4047" s="60"/>
    </row>
    <row r="4048" spans="1:32">
      <c r="A4048" s="99" t="s">
        <v>667</v>
      </c>
      <c r="B4048" s="91"/>
      <c r="C4048" s="21" t="s">
        <v>340</v>
      </c>
      <c r="D4048" s="12">
        <v>120</v>
      </c>
      <c r="E4048" s="12">
        <v>0</v>
      </c>
      <c r="F4048" s="12">
        <v>0</v>
      </c>
      <c r="G4048" s="12">
        <v>0</v>
      </c>
      <c r="H4048" s="12">
        <v>0</v>
      </c>
      <c r="I4048" s="13">
        <v>60</v>
      </c>
      <c r="J4048" s="13">
        <v>30</v>
      </c>
      <c r="K4048" s="13">
        <v>0</v>
      </c>
      <c r="L4048" s="13">
        <v>0</v>
      </c>
      <c r="M4048" s="13">
        <v>0</v>
      </c>
      <c r="N4048" s="14">
        <f>D4048*$D$8</f>
        <v>168</v>
      </c>
      <c r="O4048" s="14">
        <f>E4048*$E$8</f>
        <v>0</v>
      </c>
      <c r="P4048" s="14">
        <f>F4048*$F$8</f>
        <v>0</v>
      </c>
      <c r="Q4048" s="14">
        <f>G4048*$G$8</f>
        <v>0</v>
      </c>
      <c r="R4048" s="14">
        <f>H4048*$H$8</f>
        <v>0</v>
      </c>
      <c r="S4048" s="14">
        <f>(N4048/100)*(I4048*$I$8)+(N4048/100)*(J4048*$J$8)</f>
        <v>226.79999999999998</v>
      </c>
      <c r="T4048" s="14">
        <f>(O4048/100)*(K4048*$K$8)</f>
        <v>0</v>
      </c>
      <c r="U4048" s="14">
        <f>(P4048/100)*(K4048*$K$8)+(P4048/100)*(L4048*$L$8)</f>
        <v>0</v>
      </c>
      <c r="V4048" s="14">
        <f>(Q4048/100)*(L4048*$L$8)</f>
        <v>0</v>
      </c>
      <c r="W4048" s="14">
        <f>(R4048/100)*(K4048*$K$8)+(R4048/100)*(L4048*$L$8)</f>
        <v>0</v>
      </c>
      <c r="X4048" s="14">
        <f t="shared" si="1258"/>
        <v>394.79999999999995</v>
      </c>
      <c r="Y4048" s="14">
        <f t="shared" si="1259"/>
        <v>0</v>
      </c>
      <c r="Z4048" s="14">
        <f t="shared" si="1260"/>
        <v>0</v>
      </c>
      <c r="AA4048" s="14">
        <f t="shared" si="1261"/>
        <v>0</v>
      </c>
      <c r="AB4048" s="14">
        <f t="shared" si="1263"/>
        <v>0</v>
      </c>
      <c r="AC4048" s="15">
        <f t="shared" si="1262"/>
        <v>394.8</v>
      </c>
      <c r="AD4048" s="48">
        <f>(ROUND(AC4048-AC4043,1)/AC4043)</f>
        <v>-6.6666666666666666E-2</v>
      </c>
      <c r="AE4048" s="113"/>
      <c r="AF4048" s="60"/>
    </row>
    <row r="4049" spans="1:32">
      <c r="A4049" s="99" t="s">
        <v>606</v>
      </c>
      <c r="B4049" s="91"/>
      <c r="C4049" s="21" t="s">
        <v>1</v>
      </c>
      <c r="D4049" s="12">
        <v>60</v>
      </c>
      <c r="E4049" s="12">
        <v>120</v>
      </c>
      <c r="F4049" s="12">
        <v>0</v>
      </c>
      <c r="G4049" s="12">
        <v>0</v>
      </c>
      <c r="H4049" s="12">
        <v>0</v>
      </c>
      <c r="I4049" s="13">
        <v>60</v>
      </c>
      <c r="J4049" s="13">
        <v>30</v>
      </c>
      <c r="K4049" s="13">
        <v>95</v>
      </c>
      <c r="L4049" s="13">
        <v>0</v>
      </c>
      <c r="M4049" s="13">
        <v>0</v>
      </c>
      <c r="N4049" s="14">
        <f>D4049*$D$9</f>
        <v>72</v>
      </c>
      <c r="O4049" s="14">
        <f>E4049*$E$9</f>
        <v>156</v>
      </c>
      <c r="P4049" s="14">
        <f>F4049*$F$9</f>
        <v>0</v>
      </c>
      <c r="Q4049" s="14">
        <f>G4049*$G$9</f>
        <v>0</v>
      </c>
      <c r="R4049" s="14">
        <f>H4049*$H$9</f>
        <v>0</v>
      </c>
      <c r="S4049" s="14">
        <f>(N4049/100)*(I4049*$I$9)+(N4049/100)*(J4049*$J$9)</f>
        <v>97.199999999999989</v>
      </c>
      <c r="T4049" s="14">
        <f>(O4049/100)*(K4049*$K$9)</f>
        <v>222.3</v>
      </c>
      <c r="U4049" s="14">
        <f>(P4049/100)*(K4049*$K$9)+(P4049/100)*(L4049*$L$9)</f>
        <v>0</v>
      </c>
      <c r="V4049" s="14">
        <f>(Q4049/100)*(L4049*$L$9)</f>
        <v>0</v>
      </c>
      <c r="W4049" s="14">
        <f>(R4049/100)*(K4049*$K$9)+(R4049/100)*(L4049*$L$9)</f>
        <v>0</v>
      </c>
      <c r="X4049" s="14">
        <f t="shared" si="1258"/>
        <v>169.2</v>
      </c>
      <c r="Y4049" s="14">
        <f t="shared" si="1259"/>
        <v>378.3</v>
      </c>
      <c r="Z4049" s="14">
        <f t="shared" si="1260"/>
        <v>0</v>
      </c>
      <c r="AA4049" s="14">
        <f t="shared" si="1261"/>
        <v>0</v>
      </c>
      <c r="AB4049" s="14">
        <f t="shared" si="1263"/>
        <v>0</v>
      </c>
      <c r="AC4049" s="15">
        <f t="shared" si="1262"/>
        <v>547.5</v>
      </c>
      <c r="AD4049" s="48">
        <f>(ROUND(AC4049-AC4043,1)/AC4043)</f>
        <v>0.29432624113475175</v>
      </c>
      <c r="AE4049" s="113"/>
      <c r="AF4049" s="60"/>
    </row>
    <row r="4050" spans="1:32">
      <c r="A4050" s="99" t="s">
        <v>845</v>
      </c>
      <c r="B4050" s="91"/>
      <c r="C4050" s="21" t="s">
        <v>2</v>
      </c>
      <c r="D4050" s="12">
        <v>60</v>
      </c>
      <c r="E4050" s="12">
        <v>0</v>
      </c>
      <c r="F4050" s="12">
        <v>120</v>
      </c>
      <c r="G4050" s="12">
        <v>0</v>
      </c>
      <c r="H4050" s="12">
        <v>0</v>
      </c>
      <c r="I4050" s="13">
        <v>60</v>
      </c>
      <c r="J4050" s="13">
        <v>30</v>
      </c>
      <c r="K4050" s="13">
        <v>47.5</v>
      </c>
      <c r="L4050" s="13">
        <v>47.5</v>
      </c>
      <c r="M4050" s="13">
        <v>0</v>
      </c>
      <c r="N4050" s="14">
        <f>D4050*$D$10</f>
        <v>72</v>
      </c>
      <c r="O4050" s="14">
        <f>E4050*$E$10</f>
        <v>0</v>
      </c>
      <c r="P4050" s="14">
        <f>F4050*$F$10</f>
        <v>156</v>
      </c>
      <c r="Q4050" s="14">
        <f>G4050*$G$10</f>
        <v>0</v>
      </c>
      <c r="R4050" s="14">
        <f>H4050*$H$10</f>
        <v>0</v>
      </c>
      <c r="S4050" s="14">
        <f>(N4050/100)*(I4050*$I$10)+(N4050/100)*(J4050*$J$10)</f>
        <v>97.199999999999989</v>
      </c>
      <c r="T4050" s="14">
        <f>(O4050/100)*(K4050*$J$10)</f>
        <v>0</v>
      </c>
      <c r="U4050" s="14">
        <f>(P4050/100)*(K4050*$K$10)+(P4050/100)*(L4050*$L$10)</f>
        <v>222.3</v>
      </c>
      <c r="V4050" s="14">
        <f>(Q4050/100)*(L4050*$L$10)</f>
        <v>0</v>
      </c>
      <c r="W4050" s="14">
        <f>(R4050/100)*(K4050*$K$10)+(R4050/100)*(L4050*$L$10)</f>
        <v>0</v>
      </c>
      <c r="X4050" s="14">
        <f t="shared" si="1258"/>
        <v>169.2</v>
      </c>
      <c r="Y4050" s="14">
        <f t="shared" si="1259"/>
        <v>0</v>
      </c>
      <c r="Z4050" s="14">
        <f t="shared" si="1260"/>
        <v>378.3</v>
      </c>
      <c r="AA4050" s="14">
        <f t="shared" si="1261"/>
        <v>0</v>
      </c>
      <c r="AB4050" s="14">
        <f t="shared" si="1263"/>
        <v>0</v>
      </c>
      <c r="AC4050" s="15">
        <f t="shared" si="1262"/>
        <v>547.5</v>
      </c>
      <c r="AD4050" s="48">
        <f>(ROUND(AC4050-AC4043,1)/AC4043)</f>
        <v>0.29432624113475175</v>
      </c>
      <c r="AE4050" s="113"/>
      <c r="AF4050" s="60"/>
    </row>
    <row r="4051" spans="1:32">
      <c r="A4051" s="99" t="s">
        <v>846</v>
      </c>
      <c r="B4051" s="91"/>
      <c r="C4051" s="21" t="s">
        <v>3</v>
      </c>
      <c r="D4051" s="12">
        <v>60</v>
      </c>
      <c r="E4051" s="12">
        <v>0</v>
      </c>
      <c r="F4051" s="12">
        <v>0</v>
      </c>
      <c r="G4051" s="12">
        <v>120</v>
      </c>
      <c r="H4051" s="12">
        <v>0</v>
      </c>
      <c r="I4051" s="13">
        <v>60</v>
      </c>
      <c r="J4051" s="13">
        <v>30</v>
      </c>
      <c r="K4051" s="13">
        <v>0</v>
      </c>
      <c r="L4051" s="13">
        <v>95</v>
      </c>
      <c r="M4051" s="13">
        <v>0</v>
      </c>
      <c r="N4051" s="14">
        <f>D4051*$D$11</f>
        <v>72</v>
      </c>
      <c r="O4051" s="14">
        <f>E4051*$E$11</f>
        <v>0</v>
      </c>
      <c r="P4051" s="14">
        <f>F4051*$F$11</f>
        <v>0</v>
      </c>
      <c r="Q4051" s="14">
        <f>G4051*$G$11</f>
        <v>156</v>
      </c>
      <c r="R4051" s="14">
        <f>H4051*$H$11</f>
        <v>0</v>
      </c>
      <c r="S4051" s="14">
        <f>(N4051/100)*(I4051*$I$11)+(N4051/100)*(J4051*$J$11)</f>
        <v>97.199999999999989</v>
      </c>
      <c r="T4051" s="14">
        <f>(O4051/100)*(K4051*$K$11)</f>
        <v>0</v>
      </c>
      <c r="U4051" s="14">
        <f>(P4051/100)*(K4051*$K$11)+(P4051/100)*(L4051*$L$11)</f>
        <v>0</v>
      </c>
      <c r="V4051" s="14">
        <f>(Q4051/100)*(L4051*$L$11)</f>
        <v>222.3</v>
      </c>
      <c r="W4051" s="14">
        <f>(R4051/100)*(K4051*$K$11)+(R4051/100)*(L4051*$L$11)</f>
        <v>0</v>
      </c>
      <c r="X4051" s="14">
        <f t="shared" si="1258"/>
        <v>169.2</v>
      </c>
      <c r="Y4051" s="14">
        <f t="shared" si="1259"/>
        <v>0</v>
      </c>
      <c r="Z4051" s="14">
        <f t="shared" si="1260"/>
        <v>0</v>
      </c>
      <c r="AA4051" s="14">
        <f t="shared" si="1261"/>
        <v>378.3</v>
      </c>
      <c r="AB4051" s="14">
        <f t="shared" si="1263"/>
        <v>0</v>
      </c>
      <c r="AC4051" s="15">
        <f t="shared" si="1262"/>
        <v>547.5</v>
      </c>
      <c r="AD4051" s="48">
        <f>(ROUND(AC4051-AC4043,1)/AC4043)</f>
        <v>0.29432624113475175</v>
      </c>
      <c r="AE4051" s="113"/>
      <c r="AF4051" s="60"/>
    </row>
    <row r="4052" spans="1:32">
      <c r="A4052" s="99" t="s">
        <v>847</v>
      </c>
      <c r="B4052" s="91"/>
      <c r="C4052" s="21" t="s">
        <v>4</v>
      </c>
      <c r="D4052" s="12">
        <v>60</v>
      </c>
      <c r="E4052" s="12">
        <v>0</v>
      </c>
      <c r="F4052" s="12">
        <v>0</v>
      </c>
      <c r="G4052" s="12">
        <v>0</v>
      </c>
      <c r="H4052" s="12">
        <v>120</v>
      </c>
      <c r="I4052" s="13">
        <v>60</v>
      </c>
      <c r="J4052" s="13">
        <v>30</v>
      </c>
      <c r="K4052" s="13">
        <v>47.5</v>
      </c>
      <c r="L4052" s="13">
        <v>47.5</v>
      </c>
      <c r="M4052" s="13">
        <v>0</v>
      </c>
      <c r="N4052" s="14">
        <f>D4052*$D$12</f>
        <v>72</v>
      </c>
      <c r="O4052" s="14">
        <f>E4052*$E$12</f>
        <v>0</v>
      </c>
      <c r="P4052" s="14">
        <f>F4052*$F$12</f>
        <v>0</v>
      </c>
      <c r="Q4052" s="14">
        <f>G4052*$G$12</f>
        <v>0</v>
      </c>
      <c r="R4052" s="14">
        <f>H4052*$H$12</f>
        <v>156</v>
      </c>
      <c r="S4052" s="14">
        <f>(N4052/100)*(I4052*$I$12)+(N4052/100)*(J4052*$J$12)</f>
        <v>97.199999999999989</v>
      </c>
      <c r="T4052" s="14">
        <f>(O4052/100)*(K4052*$K$12)</f>
        <v>0</v>
      </c>
      <c r="U4052" s="14">
        <f>(P4052/100)*(K4052*$K$12)+(P4052/100)*(L4052*$L$12)</f>
        <v>0</v>
      </c>
      <c r="V4052" s="14">
        <f>(Q4052/100)*(L4052*$L$12)</f>
        <v>0</v>
      </c>
      <c r="W4052" s="14">
        <f>(R4052/100)*(K4052*$K$12)+(R4052/100)*(L4052*$L$12)</f>
        <v>222.3</v>
      </c>
      <c r="X4052" s="14">
        <f t="shared" si="1258"/>
        <v>169.2</v>
      </c>
      <c r="Y4052" s="14">
        <f t="shared" si="1259"/>
        <v>0</v>
      </c>
      <c r="Z4052" s="14">
        <f t="shared" si="1260"/>
        <v>0</v>
      </c>
      <c r="AA4052" s="14">
        <f t="shared" si="1261"/>
        <v>0</v>
      </c>
      <c r="AB4052" s="14">
        <f t="shared" si="1263"/>
        <v>378.3</v>
      </c>
      <c r="AC4052" s="15">
        <f t="shared" si="1262"/>
        <v>547.5</v>
      </c>
      <c r="AD4052" s="48">
        <f>(ROUND(AC4052-AC4043,1)/AC4043)</f>
        <v>0.29432624113475175</v>
      </c>
      <c r="AE4052" s="113"/>
      <c r="AF4052" s="60"/>
    </row>
    <row r="4053" spans="1:32">
      <c r="A4053" s="99" t="s">
        <v>848</v>
      </c>
      <c r="B4053" s="91"/>
      <c r="C4053" s="21" t="s">
        <v>328</v>
      </c>
      <c r="D4053" s="12">
        <v>120</v>
      </c>
      <c r="E4053" s="12">
        <v>0</v>
      </c>
      <c r="F4053" s="12">
        <v>0</v>
      </c>
      <c r="G4053" s="12">
        <v>0</v>
      </c>
      <c r="H4053" s="12">
        <v>0</v>
      </c>
      <c r="I4053" s="13">
        <v>60</v>
      </c>
      <c r="J4053" s="13">
        <v>30</v>
      </c>
      <c r="K4053" s="13">
        <v>0</v>
      </c>
      <c r="L4053" s="13">
        <v>0</v>
      </c>
      <c r="M4053" s="13">
        <v>75</v>
      </c>
      <c r="N4053" s="14">
        <f>D4053*$D$13</f>
        <v>156</v>
      </c>
      <c r="O4053" s="14">
        <f>E4053*$E$13</f>
        <v>0</v>
      </c>
      <c r="P4053" s="14">
        <f>F4053*$F$13</f>
        <v>0</v>
      </c>
      <c r="Q4053" s="14">
        <f>G4053*$G$13</f>
        <v>0</v>
      </c>
      <c r="R4053" s="14">
        <f>H4053*$H$13</f>
        <v>0</v>
      </c>
      <c r="S4053" s="14">
        <f>(N4053/100)*(I4053*$I$14)+(N4053/100)*(J4053*$J$14)+(N4053/100)*(M4053*$M$14)</f>
        <v>386.1</v>
      </c>
      <c r="T4053" s="14">
        <f>(O4053/100)*(K4053*$K$13)+(O4053/100)*(M4053*$M$13)</f>
        <v>0</v>
      </c>
      <c r="U4053" s="14">
        <f>(P4053/100)*(K4053*$K$13)+(P4053/100)*(L4053*$L$13)+(P4053/100)*(M4053*$M$13)</f>
        <v>0</v>
      </c>
      <c r="V4053" s="14">
        <f>(Q4053/100)*(L4053*$L$13)+(Q4053/100)*(M4053*$M$13)</f>
        <v>0</v>
      </c>
      <c r="W4053" s="14">
        <f>(R4053/100)*(K4053*$K$13)+(R4053/100)*(L4053*$L$13)+(R4053/100)*(M4053*$M$13)</f>
        <v>0</v>
      </c>
      <c r="X4053" s="14">
        <f t="shared" si="1258"/>
        <v>542.1</v>
      </c>
      <c r="Y4053" s="14">
        <f t="shared" si="1259"/>
        <v>0</v>
      </c>
      <c r="Z4053" s="14">
        <f t="shared" si="1260"/>
        <v>0</v>
      </c>
      <c r="AA4053" s="14">
        <f t="shared" si="1261"/>
        <v>0</v>
      </c>
      <c r="AB4053" s="14">
        <f t="shared" si="1263"/>
        <v>0</v>
      </c>
      <c r="AC4053" s="15">
        <f t="shared" si="1262"/>
        <v>542.1</v>
      </c>
      <c r="AD4053" s="48">
        <f>(ROUND(AC4053-AC4043,1)/AC4043)</f>
        <v>0.28156028368794322</v>
      </c>
      <c r="AE4053" s="113"/>
      <c r="AF4053" s="60"/>
    </row>
    <row r="4054" spans="1:32">
      <c r="A4054" s="99" t="s">
        <v>849</v>
      </c>
      <c r="B4054" s="91"/>
      <c r="C4054" s="21" t="s">
        <v>329</v>
      </c>
      <c r="D4054" s="12">
        <v>120</v>
      </c>
      <c r="E4054" s="12">
        <v>0</v>
      </c>
      <c r="F4054" s="12">
        <v>0</v>
      </c>
      <c r="G4054" s="12">
        <v>0</v>
      </c>
      <c r="H4054" s="12">
        <v>0</v>
      </c>
      <c r="I4054" s="13">
        <v>60</v>
      </c>
      <c r="J4054" s="13">
        <v>30</v>
      </c>
      <c r="K4054" s="13">
        <v>75</v>
      </c>
      <c r="L4054" s="13">
        <v>0</v>
      </c>
      <c r="M4054" s="13">
        <v>0</v>
      </c>
      <c r="N4054" s="14">
        <f>D4054*$D$14</f>
        <v>156</v>
      </c>
      <c r="O4054" s="14">
        <f>E4054*$E$14</f>
        <v>0</v>
      </c>
      <c r="P4054" s="14">
        <f>F4054*$F$14</f>
        <v>0</v>
      </c>
      <c r="Q4054" s="14">
        <f>G4054*$G$14</f>
        <v>0</v>
      </c>
      <c r="R4054" s="14">
        <f>H4054*$H$14</f>
        <v>0</v>
      </c>
      <c r="S4054" s="14">
        <f>(N4054/100)*(I4054*$I$14)+(N4054/100)*(J4054*$J$14)+(N4054/100)*(K4054*$K$14)</f>
        <v>386.1</v>
      </c>
      <c r="T4054" s="14">
        <f>(O4054/100)*(K4054*$K$14)</f>
        <v>0</v>
      </c>
      <c r="U4054" s="14">
        <f>(P4054/100)*(K4054*$K$14)+(P4054/100)*(L4054*$L$14)</f>
        <v>0</v>
      </c>
      <c r="V4054" s="14">
        <f>(Q4054/100)*(L4054*$L$14)</f>
        <v>0</v>
      </c>
      <c r="W4054" s="14">
        <f>(R4054/100)*(K4054*$L$14)+(R4054/100)*(L4054*$M$14)</f>
        <v>0</v>
      </c>
      <c r="X4054" s="14">
        <f t="shared" si="1258"/>
        <v>542.1</v>
      </c>
      <c r="Y4054" s="14">
        <f t="shared" si="1259"/>
        <v>0</v>
      </c>
      <c r="Z4054" s="14">
        <f t="shared" si="1260"/>
        <v>0</v>
      </c>
      <c r="AA4054" s="14">
        <f t="shared" si="1261"/>
        <v>0</v>
      </c>
      <c r="AB4054" s="14">
        <f t="shared" si="1263"/>
        <v>0</v>
      </c>
      <c r="AC4054" s="15">
        <f t="shared" si="1262"/>
        <v>542.1</v>
      </c>
      <c r="AD4054" s="48">
        <f>(ROUND(AC4054-AC4043,1)/AC4043)</f>
        <v>0.28156028368794322</v>
      </c>
      <c r="AE4054" s="113"/>
      <c r="AF4054" s="60"/>
    </row>
    <row r="4055" spans="1:32">
      <c r="A4055" s="99"/>
      <c r="B4055" s="91"/>
      <c r="C4055" s="21" t="s">
        <v>330</v>
      </c>
      <c r="D4055" s="12">
        <v>120</v>
      </c>
      <c r="E4055" s="12">
        <v>0</v>
      </c>
      <c r="F4055" s="12">
        <v>0</v>
      </c>
      <c r="G4055" s="12">
        <v>0</v>
      </c>
      <c r="H4055" s="12">
        <v>0</v>
      </c>
      <c r="I4055" s="13">
        <v>60</v>
      </c>
      <c r="J4055" s="13">
        <v>30</v>
      </c>
      <c r="K4055" s="13">
        <v>0</v>
      </c>
      <c r="L4055" s="13">
        <v>75</v>
      </c>
      <c r="M4055" s="13">
        <v>0</v>
      </c>
      <c r="N4055" s="14">
        <f>D4055*$D$15</f>
        <v>156</v>
      </c>
      <c r="O4055" s="14">
        <f>E4055*$E$15</f>
        <v>0</v>
      </c>
      <c r="P4055" s="14">
        <f>F4055*$F$15</f>
        <v>0</v>
      </c>
      <c r="Q4055" s="14">
        <f>G4055*$G$15</f>
        <v>0</v>
      </c>
      <c r="R4055" s="14">
        <f>H4055*$H$15</f>
        <v>0</v>
      </c>
      <c r="S4055" s="14">
        <f>(N4055/100)*(I4055*$I$15)+(N4055/100)*(J4055*$J$15)+(N4055/100)*(L4055*$L$15)</f>
        <v>386.1</v>
      </c>
      <c r="T4055" s="14">
        <f>(O4055/100)*(K4055*$K$15)</f>
        <v>0</v>
      </c>
      <c r="U4055" s="14">
        <f>(P4055/100)*(K4055*$K$15)+(P4055/100)*(L4055*$L$15)</f>
        <v>0</v>
      </c>
      <c r="V4055" s="14">
        <f>(Q4055/100)*(L4055*$L$15)</f>
        <v>0</v>
      </c>
      <c r="W4055" s="14">
        <f>(R4055/100)*(K4055*$K$15)+(R4055/100)*(L4055*$L$15)</f>
        <v>0</v>
      </c>
      <c r="X4055" s="14">
        <f t="shared" si="1258"/>
        <v>542.1</v>
      </c>
      <c r="Y4055" s="14">
        <f t="shared" si="1259"/>
        <v>0</v>
      </c>
      <c r="Z4055" s="14">
        <f t="shared" si="1260"/>
        <v>0</v>
      </c>
      <c r="AA4055" s="14">
        <f t="shared" si="1261"/>
        <v>0</v>
      </c>
      <c r="AB4055" s="14">
        <f t="shared" si="1263"/>
        <v>0</v>
      </c>
      <c r="AC4055" s="15">
        <f t="shared" si="1262"/>
        <v>542.1</v>
      </c>
      <c r="AD4055" s="48">
        <f>(ROUND(AC4055-AC4043,1)/AC4043)</f>
        <v>0.28156028368794322</v>
      </c>
      <c r="AE4055" s="113"/>
      <c r="AF4055" s="60"/>
    </row>
    <row r="4056" spans="1:32">
      <c r="A4056" s="99"/>
      <c r="B4056" s="91"/>
      <c r="C4056" s="21" t="s">
        <v>326</v>
      </c>
      <c r="D4056" s="12">
        <v>120</v>
      </c>
      <c r="E4056" s="12">
        <v>0</v>
      </c>
      <c r="F4056" s="12">
        <v>0</v>
      </c>
      <c r="G4056" s="12">
        <v>0</v>
      </c>
      <c r="H4056" s="12">
        <v>0</v>
      </c>
      <c r="I4056" s="13">
        <v>60</v>
      </c>
      <c r="J4056" s="13">
        <v>63</v>
      </c>
      <c r="K4056" s="13">
        <v>0</v>
      </c>
      <c r="L4056" s="13">
        <v>0</v>
      </c>
      <c r="M4056" s="13">
        <v>0</v>
      </c>
      <c r="N4056" s="14">
        <f>D4056*$D$16</f>
        <v>156</v>
      </c>
      <c r="O4056" s="14">
        <f>E4056*$E$16</f>
        <v>0</v>
      </c>
      <c r="P4056" s="14">
        <f>F4056*$F$16</f>
        <v>0</v>
      </c>
      <c r="Q4056" s="14">
        <f>G4056*$G$16</f>
        <v>0</v>
      </c>
      <c r="R4056" s="14">
        <f>H4056*$H$16</f>
        <v>0</v>
      </c>
      <c r="S4056" s="14">
        <f>(N4056/100)*(I4056*$I$16)+(N4056/100)*(J4056*$J$16)</f>
        <v>319.64400000000001</v>
      </c>
      <c r="T4056" s="14">
        <f>(O4056/100)*(K4056*$K$16)</f>
        <v>0</v>
      </c>
      <c r="U4056" s="14">
        <f>(P4056/100)*(K4056*$K$16)+(P4056/100)*(L4056*$L$16)</f>
        <v>0</v>
      </c>
      <c r="V4056" s="14">
        <f>(Q4056/100)*(L4056*$L$16)</f>
        <v>0</v>
      </c>
      <c r="W4056" s="14">
        <f>(R4056/100)*(K4056*$K$16)+(R4056/100)*(L4056*$L$16)</f>
        <v>0</v>
      </c>
      <c r="X4056" s="14">
        <f t="shared" si="1258"/>
        <v>475.64400000000001</v>
      </c>
      <c r="Y4056" s="14">
        <f t="shared" si="1259"/>
        <v>0</v>
      </c>
      <c r="Z4056" s="14">
        <f t="shared" si="1260"/>
        <v>0</v>
      </c>
      <c r="AA4056" s="14">
        <f t="shared" si="1261"/>
        <v>0</v>
      </c>
      <c r="AB4056" s="14">
        <f t="shared" si="1263"/>
        <v>0</v>
      </c>
      <c r="AC4056" s="15">
        <f t="shared" si="1262"/>
        <v>475.6</v>
      </c>
      <c r="AD4056" s="48">
        <f>(ROUND(AC4056-AC4043,1)/AC4043)</f>
        <v>0.12434988179669031</v>
      </c>
      <c r="AE4056" s="113"/>
      <c r="AF4056" s="60"/>
    </row>
    <row r="4057" spans="1:32">
      <c r="A4057" s="99"/>
      <c r="B4057" s="91"/>
      <c r="C4057" s="21" t="s">
        <v>327</v>
      </c>
      <c r="D4057" s="12">
        <v>120</v>
      </c>
      <c r="E4057" s="12">
        <v>0</v>
      </c>
      <c r="F4057" s="12">
        <v>0</v>
      </c>
      <c r="G4057" s="12">
        <v>0</v>
      </c>
      <c r="H4057" s="12">
        <v>0</v>
      </c>
      <c r="I4057" s="13">
        <v>88</v>
      </c>
      <c r="J4057" s="13">
        <v>30</v>
      </c>
      <c r="K4057" s="13">
        <v>0</v>
      </c>
      <c r="L4057" s="13">
        <v>0</v>
      </c>
      <c r="M4057" s="13">
        <v>0</v>
      </c>
      <c r="N4057" s="14">
        <f>D4057*$D$17</f>
        <v>156</v>
      </c>
      <c r="O4057" s="14">
        <f>E4057*$E$17</f>
        <v>0</v>
      </c>
      <c r="P4057" s="14">
        <f>F4057*$F$17</f>
        <v>0</v>
      </c>
      <c r="Q4057" s="14">
        <f>G4057*$G$17</f>
        <v>0</v>
      </c>
      <c r="R4057" s="14">
        <f>H4057*$H$17</f>
        <v>0</v>
      </c>
      <c r="S4057" s="14">
        <f>(N4057/100)*(I4057*$I$17)+(N4057/100)*(J4057*$J$17)</f>
        <v>362.54399999999998</v>
      </c>
      <c r="T4057" s="14">
        <f>(O4057/100)*(K4057*$K$17)</f>
        <v>0</v>
      </c>
      <c r="U4057" s="14">
        <f>(P4057/100)*(K4057*$K$17)+(P4057/100)*(L4057*$L$17)</f>
        <v>0</v>
      </c>
      <c r="V4057" s="14">
        <f>(Q4057/100)*(L4057*$L$17)</f>
        <v>0</v>
      </c>
      <c r="W4057" s="14">
        <f>(R4057/100)*(K4057*$K$17)+(R4057/100)*(L4057*$L$17)</f>
        <v>0</v>
      </c>
      <c r="X4057" s="14">
        <f t="shared" si="1258"/>
        <v>518.54399999999998</v>
      </c>
      <c r="Y4057" s="14">
        <f t="shared" si="1259"/>
        <v>0</v>
      </c>
      <c r="Z4057" s="14">
        <f t="shared" si="1260"/>
        <v>0</v>
      </c>
      <c r="AA4057" s="14">
        <f t="shared" si="1261"/>
        <v>0</v>
      </c>
      <c r="AB4057" s="14">
        <f t="shared" si="1263"/>
        <v>0</v>
      </c>
      <c r="AC4057" s="15">
        <f t="shared" si="1262"/>
        <v>518.5</v>
      </c>
      <c r="AD4057" s="48">
        <f>(ROUND(AC4057-AC4043,1)/AC4043)</f>
        <v>0.22576832151300236</v>
      </c>
      <c r="AE4057" s="113"/>
      <c r="AF4057" s="60"/>
    </row>
    <row r="4058" spans="1:32">
      <c r="A4058" s="106" t="s">
        <v>0</v>
      </c>
      <c r="B4058" s="92" t="s">
        <v>182</v>
      </c>
      <c r="C4058" s="50" t="s">
        <v>242</v>
      </c>
      <c r="D4058" s="11">
        <v>136</v>
      </c>
      <c r="E4058" s="11">
        <v>0</v>
      </c>
      <c r="F4058" s="11">
        <v>0</v>
      </c>
      <c r="G4058" s="11">
        <v>0</v>
      </c>
      <c r="H4058" s="11">
        <v>0</v>
      </c>
      <c r="I4058" s="51">
        <v>50</v>
      </c>
      <c r="J4058" s="51">
        <v>20</v>
      </c>
      <c r="K4058" s="51">
        <v>0</v>
      </c>
      <c r="L4058" s="51">
        <v>0</v>
      </c>
      <c r="M4058" s="51">
        <v>0</v>
      </c>
      <c r="N4058" s="52">
        <f>D4058*$D$3</f>
        <v>204</v>
      </c>
      <c r="O4058" s="52">
        <f>E4058*$E$3</f>
        <v>0</v>
      </c>
      <c r="P4058" s="52">
        <f>F4058*$F$3</f>
        <v>0</v>
      </c>
      <c r="Q4058" s="52">
        <f>G4058*$G$3</f>
        <v>0</v>
      </c>
      <c r="R4058" s="52">
        <f>H4058*$H$3</f>
        <v>0</v>
      </c>
      <c r="S4058" s="52">
        <f>(N4058/100)*(I4058*$I$3)+(N4058/100)*(J4058*$J$3)</f>
        <v>214.2</v>
      </c>
      <c r="T4058" s="52">
        <f>(O4058/100)*(K4058*$K$3)</f>
        <v>0</v>
      </c>
      <c r="U4058" s="52">
        <f>(P4058/100)*(K4058*$K$3)+(P4058/100)*(L4058*$L$3)</f>
        <v>0</v>
      </c>
      <c r="V4058" s="52">
        <f>(Q4058/100)*(L4058*$L$3)</f>
        <v>0</v>
      </c>
      <c r="W4058" s="52">
        <f>(R4058/100)*(K4058*$K$3)+(R4058/100)*(L4058*$L$3)</f>
        <v>0</v>
      </c>
      <c r="X4058" s="52">
        <f t="shared" si="1246"/>
        <v>418.2</v>
      </c>
      <c r="Y4058" s="52">
        <f t="shared" si="1247"/>
        <v>0</v>
      </c>
      <c r="Z4058" s="52">
        <f t="shared" si="1248"/>
        <v>0</v>
      </c>
      <c r="AA4058" s="52">
        <f t="shared" si="1249"/>
        <v>0</v>
      </c>
      <c r="AB4058" s="52">
        <f>R4058+W4058</f>
        <v>0</v>
      </c>
      <c r="AC4058" s="53">
        <f>ROUND(X4058+Y4058+Z4058+AA4058+AB4058,1)</f>
        <v>418.2</v>
      </c>
      <c r="AD4058" s="58"/>
      <c r="AE4058" s="113"/>
      <c r="AF4058" s="60"/>
    </row>
    <row r="4059" spans="1:32">
      <c r="A4059" s="99" t="s">
        <v>815</v>
      </c>
      <c r="B4059" s="93">
        <v>32</v>
      </c>
      <c r="C4059" s="21" t="s">
        <v>325</v>
      </c>
      <c r="D4059" s="12">
        <v>136</v>
      </c>
      <c r="E4059" s="12">
        <v>0</v>
      </c>
      <c r="F4059" s="12">
        <v>0</v>
      </c>
      <c r="G4059" s="12">
        <v>0</v>
      </c>
      <c r="H4059" s="12">
        <v>0</v>
      </c>
      <c r="I4059" s="13">
        <v>64</v>
      </c>
      <c r="J4059" s="13">
        <v>35</v>
      </c>
      <c r="K4059" s="13">
        <v>0</v>
      </c>
      <c r="L4059" s="13">
        <v>0</v>
      </c>
      <c r="M4059" s="13">
        <v>0</v>
      </c>
      <c r="N4059" s="14">
        <f>D4059*$D$4</f>
        <v>176.8</v>
      </c>
      <c r="O4059" s="14">
        <f>E4059*$E$4</f>
        <v>0</v>
      </c>
      <c r="P4059" s="14">
        <f>F4059*$F$4</f>
        <v>0</v>
      </c>
      <c r="Q4059" s="14">
        <f>G4059*$G$4</f>
        <v>0</v>
      </c>
      <c r="R4059" s="14">
        <f>H4059*$H$4</f>
        <v>0</v>
      </c>
      <c r="S4059" s="14">
        <f>(N4059/100)*(I4059*$I$4)+(N4059/100)*(J4059*$J$4)</f>
        <v>315.05759999999998</v>
      </c>
      <c r="T4059" s="14">
        <f>(O4059/100)*(K4059*$K$4)</f>
        <v>0</v>
      </c>
      <c r="U4059" s="14">
        <f>(P4059/100)*(K4059*$K$4)+(P4059/100)*(L4059*$L$4)</f>
        <v>0</v>
      </c>
      <c r="V4059" s="14">
        <f>(Q4059/100)*(L4059*$L$4)</f>
        <v>0</v>
      </c>
      <c r="W4059" s="14">
        <f>(R4059/100)*(K4059*$K$4)+(R4059/100)*(L4059*$L$4)</f>
        <v>0</v>
      </c>
      <c r="X4059" s="14">
        <f t="shared" si="1246"/>
        <v>491.85759999999999</v>
      </c>
      <c r="Y4059" s="14">
        <f t="shared" si="1247"/>
        <v>0</v>
      </c>
      <c r="Z4059" s="14">
        <f t="shared" si="1248"/>
        <v>0</v>
      </c>
      <c r="AA4059" s="14">
        <f t="shared" si="1249"/>
        <v>0</v>
      </c>
      <c r="AB4059" s="14">
        <f>R4059+W4059</f>
        <v>0</v>
      </c>
      <c r="AC4059" s="15">
        <f>ROUND(X4059+Y4059+Z4059+AA4059+AB4059,1)</f>
        <v>491.9</v>
      </c>
      <c r="AD4059" s="48">
        <f>(ROUND(AC4059-AC4058,1)/AC4058)</f>
        <v>0.17623146819703492</v>
      </c>
      <c r="AE4059" s="113" t="s">
        <v>814</v>
      </c>
      <c r="AF4059" s="60"/>
    </row>
    <row r="4060" spans="1:32">
      <c r="A4060" s="99" t="s">
        <v>816</v>
      </c>
      <c r="B4060" s="93">
        <v>18</v>
      </c>
      <c r="C4060" s="21" t="s">
        <v>850</v>
      </c>
      <c r="D4060" s="12">
        <v>136</v>
      </c>
      <c r="E4060" s="12">
        <v>0</v>
      </c>
      <c r="F4060" s="12">
        <v>0</v>
      </c>
      <c r="G4060" s="12">
        <v>0</v>
      </c>
      <c r="H4060" s="12">
        <v>0</v>
      </c>
      <c r="I4060" s="13">
        <v>50</v>
      </c>
      <c r="J4060" s="13">
        <v>20</v>
      </c>
      <c r="K4060" s="13">
        <v>0</v>
      </c>
      <c r="L4060" s="13">
        <v>0</v>
      </c>
      <c r="M4060" s="13">
        <v>0</v>
      </c>
      <c r="N4060" s="14">
        <f>D4060*$D$5</f>
        <v>190.39999999999998</v>
      </c>
      <c r="O4060" s="14">
        <f>E4060*$E$5</f>
        <v>0</v>
      </c>
      <c r="P4060" s="14">
        <f>F4060*$F$5</f>
        <v>0</v>
      </c>
      <c r="Q4060" s="14">
        <f>G4060*$G$5</f>
        <v>0</v>
      </c>
      <c r="R4060" s="14">
        <f>H4060*$H$5</f>
        <v>0</v>
      </c>
      <c r="S4060" s="14">
        <f>(N4060/100)*(I4060*$I$5)+(N4060/100)*(J4060*$J$5)</f>
        <v>199.91999999999996</v>
      </c>
      <c r="T4060" s="14">
        <f>(O4060/100)*(K4060*$K$5)</f>
        <v>0</v>
      </c>
      <c r="U4060" s="14">
        <f>(P4060/100)*(K4060*$K$5)+(P4060/100)*(L4060*$L$5)</f>
        <v>0</v>
      </c>
      <c r="V4060" s="14">
        <f>(Q4060/100)*(L4060*$L$5)</f>
        <v>0</v>
      </c>
      <c r="W4060" s="14">
        <f>(R4060/100)*(K4060*$K$5)+(R4060/100)*(L4060*$L$5)</f>
        <v>0</v>
      </c>
      <c r="X4060" s="14">
        <f t="shared" si="1246"/>
        <v>390.31999999999994</v>
      </c>
      <c r="Y4060" s="14">
        <f t="shared" si="1247"/>
        <v>0</v>
      </c>
      <c r="Z4060" s="14">
        <f t="shared" si="1248"/>
        <v>0</v>
      </c>
      <c r="AA4060" s="14">
        <f t="shared" si="1249"/>
        <v>0</v>
      </c>
      <c r="AB4060" s="14">
        <f>R4060+W4060</f>
        <v>0</v>
      </c>
      <c r="AC4060" s="15">
        <f t="shared" ref="AC4060:AC4072" si="1264">ROUND(X4060+Y4060+Z4060+AA4060+AB4060,1)</f>
        <v>390.3</v>
      </c>
      <c r="AD4060" s="48">
        <f>(ROUND(AC4060-AC4058,1)/AC4058)</f>
        <v>-6.6714490674318505E-2</v>
      </c>
      <c r="AE4060" s="113"/>
      <c r="AF4060" s="60"/>
    </row>
    <row r="4061" spans="1:32">
      <c r="A4061" s="99" t="s">
        <v>817</v>
      </c>
      <c r="B4061" s="93">
        <v>0</v>
      </c>
      <c r="C4061" s="21" t="s">
        <v>338</v>
      </c>
      <c r="D4061" s="12">
        <v>136</v>
      </c>
      <c r="E4061" s="12">
        <v>0</v>
      </c>
      <c r="F4061" s="12">
        <v>0</v>
      </c>
      <c r="G4061" s="12">
        <v>0</v>
      </c>
      <c r="H4061" s="12">
        <v>0</v>
      </c>
      <c r="I4061" s="13">
        <v>50</v>
      </c>
      <c r="J4061" s="13">
        <v>20</v>
      </c>
      <c r="K4061" s="13">
        <v>0</v>
      </c>
      <c r="L4061" s="13">
        <v>0</v>
      </c>
      <c r="M4061" s="13">
        <v>0</v>
      </c>
      <c r="N4061" s="14">
        <f>D4061*$D$6</f>
        <v>190.39999999999998</v>
      </c>
      <c r="O4061" s="14">
        <f>E4061*$E$6</f>
        <v>0</v>
      </c>
      <c r="P4061" s="14">
        <f>F4061*$F$6</f>
        <v>0</v>
      </c>
      <c r="Q4061" s="14">
        <f>G4061*$G$6</f>
        <v>0</v>
      </c>
      <c r="R4061" s="14">
        <f>H4061*$H$6</f>
        <v>0</v>
      </c>
      <c r="S4061" s="14">
        <f>(N4061/100)*(I4061*$I$6)+(N4061/100)*(J4061*$J$6)</f>
        <v>199.91999999999996</v>
      </c>
      <c r="T4061" s="14">
        <f>(O4061/100)*(K4061*$K$6)</f>
        <v>0</v>
      </c>
      <c r="U4061" s="14">
        <f>(P4061/100)*(K4061*$K$6)+(P4061/100)*(L4061*$L$6)</f>
        <v>0</v>
      </c>
      <c r="V4061" s="14">
        <f>(Q4061/100)*(L4061*$L$6)</f>
        <v>0</v>
      </c>
      <c r="W4061" s="14">
        <f>(R4061/100)*(K4061*$K$6)+(R4061/100)*(L4061*$L$6)</f>
        <v>0</v>
      </c>
      <c r="X4061" s="14">
        <f t="shared" si="1246"/>
        <v>390.31999999999994</v>
      </c>
      <c r="Y4061" s="14">
        <f t="shared" si="1247"/>
        <v>0</v>
      </c>
      <c r="Z4061" s="14">
        <f t="shared" si="1248"/>
        <v>0</v>
      </c>
      <c r="AA4061" s="14">
        <f t="shared" si="1249"/>
        <v>0</v>
      </c>
      <c r="AB4061" s="14">
        <f t="shared" ref="AB4061:AB4072" si="1265">R4061+W4061</f>
        <v>0</v>
      </c>
      <c r="AC4061" s="15">
        <f t="shared" si="1264"/>
        <v>390.3</v>
      </c>
      <c r="AD4061" s="48">
        <f>(ROUND(AC4061-AC4058,1)/AC4058)</f>
        <v>-6.6714490674318505E-2</v>
      </c>
      <c r="AE4061" s="113"/>
      <c r="AF4061" s="60"/>
    </row>
    <row r="4062" spans="1:32">
      <c r="A4062" s="99" t="s">
        <v>818</v>
      </c>
      <c r="B4062" s="93">
        <v>0</v>
      </c>
      <c r="C4062" s="21" t="s">
        <v>339</v>
      </c>
      <c r="D4062" s="12">
        <v>136</v>
      </c>
      <c r="E4062" s="12">
        <v>0</v>
      </c>
      <c r="F4062" s="12">
        <v>0</v>
      </c>
      <c r="G4062" s="12">
        <v>0</v>
      </c>
      <c r="H4062" s="12">
        <v>0</v>
      </c>
      <c r="I4062" s="13">
        <v>50</v>
      </c>
      <c r="J4062" s="13">
        <v>20</v>
      </c>
      <c r="K4062" s="13">
        <v>0</v>
      </c>
      <c r="L4062" s="13">
        <v>0</v>
      </c>
      <c r="M4062" s="13">
        <v>0</v>
      </c>
      <c r="N4062" s="14">
        <f>D4062*$D$7</f>
        <v>190.39999999999998</v>
      </c>
      <c r="O4062" s="14">
        <f>E4062*$E$7</f>
        <v>0</v>
      </c>
      <c r="P4062" s="14">
        <f>F4062*$F$7</f>
        <v>0</v>
      </c>
      <c r="Q4062" s="14">
        <f>G4062*$G$7</f>
        <v>0</v>
      </c>
      <c r="R4062" s="14">
        <f>H4062*$H$7</f>
        <v>0</v>
      </c>
      <c r="S4062" s="14">
        <f>(N4062/100)*(I4062*$I$7)+(N4062/100)*(J4062*$J$7)</f>
        <v>199.91999999999996</v>
      </c>
      <c r="T4062" s="14">
        <f>(O4062/100)*(K4062*$K$7)</f>
        <v>0</v>
      </c>
      <c r="U4062" s="14">
        <f>(P4062/100)*(K4062*$K$7)+(P4062/100)*(L4062*$L$7)</f>
        <v>0</v>
      </c>
      <c r="V4062" s="14">
        <f>(Q4062/100)*(L4062*$L$7)</f>
        <v>0</v>
      </c>
      <c r="W4062" s="14">
        <f>(R4062/100)*(K4062*$K$7)+(R4062/100)*(L4062*$L$7)</f>
        <v>0</v>
      </c>
      <c r="X4062" s="14">
        <f t="shared" si="1246"/>
        <v>390.31999999999994</v>
      </c>
      <c r="Y4062" s="14">
        <f t="shared" si="1247"/>
        <v>0</v>
      </c>
      <c r="Z4062" s="14">
        <f t="shared" si="1248"/>
        <v>0</v>
      </c>
      <c r="AA4062" s="14">
        <f t="shared" si="1249"/>
        <v>0</v>
      </c>
      <c r="AB4062" s="14">
        <f t="shared" si="1265"/>
        <v>0</v>
      </c>
      <c r="AC4062" s="15">
        <f t="shared" si="1264"/>
        <v>390.3</v>
      </c>
      <c r="AD4062" s="48">
        <f>(ROUND(AC4062-AC4058,1)/AC4058)</f>
        <v>-6.6714490674318505E-2</v>
      </c>
      <c r="AE4062" s="113"/>
      <c r="AF4062" s="60"/>
    </row>
    <row r="4063" spans="1:32">
      <c r="A4063" s="99" t="s">
        <v>667</v>
      </c>
      <c r="B4063" s="93"/>
      <c r="C4063" s="21" t="s">
        <v>340</v>
      </c>
      <c r="D4063" s="12">
        <v>136</v>
      </c>
      <c r="E4063" s="12">
        <v>0</v>
      </c>
      <c r="F4063" s="12">
        <v>0</v>
      </c>
      <c r="G4063" s="12">
        <v>0</v>
      </c>
      <c r="H4063" s="12">
        <v>0</v>
      </c>
      <c r="I4063" s="13">
        <v>50</v>
      </c>
      <c r="J4063" s="13">
        <v>20</v>
      </c>
      <c r="K4063" s="13">
        <v>0</v>
      </c>
      <c r="L4063" s="13">
        <v>0</v>
      </c>
      <c r="M4063" s="13">
        <v>0</v>
      </c>
      <c r="N4063" s="14">
        <f>D4063*$D$8</f>
        <v>190.39999999999998</v>
      </c>
      <c r="O4063" s="14">
        <f>E4063*$E$8</f>
        <v>0</v>
      </c>
      <c r="P4063" s="14">
        <f>F4063*$F$8</f>
        <v>0</v>
      </c>
      <c r="Q4063" s="14">
        <f>G4063*$G$8</f>
        <v>0</v>
      </c>
      <c r="R4063" s="14">
        <f>H4063*$H$8</f>
        <v>0</v>
      </c>
      <c r="S4063" s="14">
        <f>(N4063/100)*(I4063*$I$8)+(N4063/100)*(J4063*$J$8)</f>
        <v>199.91999999999996</v>
      </c>
      <c r="T4063" s="14">
        <f>(O4063/100)*(K4063*$K$8)</f>
        <v>0</v>
      </c>
      <c r="U4063" s="14">
        <f>(P4063/100)*(K4063*$K$8)+(P4063/100)*(L4063*$L$8)</f>
        <v>0</v>
      </c>
      <c r="V4063" s="14">
        <f>(Q4063/100)*(L4063*$L$8)</f>
        <v>0</v>
      </c>
      <c r="W4063" s="14">
        <f>(R4063/100)*(K4063*$K$8)+(R4063/100)*(L4063*$L$8)</f>
        <v>0</v>
      </c>
      <c r="X4063" s="14">
        <f t="shared" si="1246"/>
        <v>390.31999999999994</v>
      </c>
      <c r="Y4063" s="14">
        <f t="shared" si="1247"/>
        <v>0</v>
      </c>
      <c r="Z4063" s="14">
        <f t="shared" si="1248"/>
        <v>0</v>
      </c>
      <c r="AA4063" s="14">
        <f t="shared" si="1249"/>
        <v>0</v>
      </c>
      <c r="AB4063" s="14">
        <f t="shared" si="1265"/>
        <v>0</v>
      </c>
      <c r="AC4063" s="15">
        <f t="shared" si="1264"/>
        <v>390.3</v>
      </c>
      <c r="AD4063" s="48">
        <f>(ROUND(AC4063-AC4058,1)/AC4058)</f>
        <v>-6.6714490674318505E-2</v>
      </c>
      <c r="AE4063" s="113"/>
      <c r="AF4063" s="60"/>
    </row>
    <row r="4064" spans="1:32">
      <c r="A4064" s="99" t="s">
        <v>606</v>
      </c>
      <c r="B4064" s="93"/>
      <c r="C4064" s="21" t="s">
        <v>1</v>
      </c>
      <c r="D4064" s="12">
        <v>68</v>
      </c>
      <c r="E4064" s="12">
        <v>136</v>
      </c>
      <c r="F4064" s="12">
        <v>0</v>
      </c>
      <c r="G4064" s="12">
        <v>0</v>
      </c>
      <c r="H4064" s="12">
        <v>0</v>
      </c>
      <c r="I4064" s="13">
        <v>50</v>
      </c>
      <c r="J4064" s="13">
        <v>20</v>
      </c>
      <c r="K4064" s="13">
        <v>75</v>
      </c>
      <c r="L4064" s="13">
        <v>0</v>
      </c>
      <c r="M4064" s="13">
        <v>0</v>
      </c>
      <c r="N4064" s="14">
        <f>D4064*$D$9</f>
        <v>81.599999999999994</v>
      </c>
      <c r="O4064" s="14">
        <f>E4064*$E$9</f>
        <v>176.8</v>
      </c>
      <c r="P4064" s="14">
        <f>F4064*$F$9</f>
        <v>0</v>
      </c>
      <c r="Q4064" s="14">
        <f>G4064*$G$9</f>
        <v>0</v>
      </c>
      <c r="R4064" s="14">
        <f>H4064*$H$9</f>
        <v>0</v>
      </c>
      <c r="S4064" s="14">
        <f>(N4064/100)*(I4064*$I$9)+(N4064/100)*(J4064*$J$9)</f>
        <v>85.679999999999993</v>
      </c>
      <c r="T4064" s="14">
        <f>(O4064/100)*(K4064*$K$9)</f>
        <v>198.9</v>
      </c>
      <c r="U4064" s="14">
        <f>(P4064/100)*(K4064*$K$9)+(P4064/100)*(L4064*$L$9)</f>
        <v>0</v>
      </c>
      <c r="V4064" s="14">
        <f>(Q4064/100)*(L4064*$L$9)</f>
        <v>0</v>
      </c>
      <c r="W4064" s="14">
        <f>(R4064/100)*(K4064*$K$9)+(R4064/100)*(L4064*$L$9)</f>
        <v>0</v>
      </c>
      <c r="X4064" s="14">
        <f t="shared" si="1246"/>
        <v>167.27999999999997</v>
      </c>
      <c r="Y4064" s="14">
        <f t="shared" si="1247"/>
        <v>375.70000000000005</v>
      </c>
      <c r="Z4064" s="14">
        <f t="shared" si="1248"/>
        <v>0</v>
      </c>
      <c r="AA4064" s="14">
        <f t="shared" si="1249"/>
        <v>0</v>
      </c>
      <c r="AB4064" s="14">
        <f t="shared" si="1265"/>
        <v>0</v>
      </c>
      <c r="AC4064" s="15">
        <f t="shared" si="1264"/>
        <v>543</v>
      </c>
      <c r="AD4064" s="48">
        <f>(ROUND(AC4064-AC4058,1)/AC4058)</f>
        <v>0.29842180774748922</v>
      </c>
      <c r="AE4064" s="113"/>
      <c r="AF4064" s="60"/>
    </row>
    <row r="4065" spans="1:32">
      <c r="A4065" s="99" t="s">
        <v>845</v>
      </c>
      <c r="B4065" s="93"/>
      <c r="C4065" s="21" t="s">
        <v>2</v>
      </c>
      <c r="D4065" s="12">
        <v>68</v>
      </c>
      <c r="E4065" s="12">
        <v>0</v>
      </c>
      <c r="F4065" s="12">
        <v>136</v>
      </c>
      <c r="G4065" s="12">
        <v>0</v>
      </c>
      <c r="H4065" s="12">
        <v>0</v>
      </c>
      <c r="I4065" s="13">
        <v>50</v>
      </c>
      <c r="J4065" s="13">
        <v>20</v>
      </c>
      <c r="K4065" s="13">
        <v>37.5</v>
      </c>
      <c r="L4065" s="13">
        <v>37.5</v>
      </c>
      <c r="M4065" s="13">
        <v>0</v>
      </c>
      <c r="N4065" s="14">
        <f>D4065*$D$10</f>
        <v>81.599999999999994</v>
      </c>
      <c r="O4065" s="14">
        <f>E4065*$E$10</f>
        <v>0</v>
      </c>
      <c r="P4065" s="14">
        <f>F4065*$F$10</f>
        <v>176.8</v>
      </c>
      <c r="Q4065" s="14">
        <f>G4065*$G$10</f>
        <v>0</v>
      </c>
      <c r="R4065" s="14">
        <f>H4065*$H$10</f>
        <v>0</v>
      </c>
      <c r="S4065" s="14">
        <f>(N4065/100)*(I4065*$I$10)+(N4065/100)*(J4065*$J$10)</f>
        <v>85.679999999999993</v>
      </c>
      <c r="T4065" s="14">
        <f>(O4065/100)*(K4065*$J$10)</f>
        <v>0</v>
      </c>
      <c r="U4065" s="14">
        <f>(P4065/100)*(K4065*$K$10)+(P4065/100)*(L4065*$L$10)</f>
        <v>198.9</v>
      </c>
      <c r="V4065" s="14">
        <f>(Q4065/100)*(L4065*$L$10)</f>
        <v>0</v>
      </c>
      <c r="W4065" s="14">
        <f>(R4065/100)*(K4065*$K$10)+(R4065/100)*(L4065*$L$10)</f>
        <v>0</v>
      </c>
      <c r="X4065" s="14">
        <f t="shared" si="1246"/>
        <v>167.27999999999997</v>
      </c>
      <c r="Y4065" s="14">
        <f t="shared" si="1247"/>
        <v>0</v>
      </c>
      <c r="Z4065" s="14">
        <f t="shared" si="1248"/>
        <v>375.70000000000005</v>
      </c>
      <c r="AA4065" s="14">
        <f t="shared" si="1249"/>
        <v>0</v>
      </c>
      <c r="AB4065" s="14">
        <f t="shared" si="1265"/>
        <v>0</v>
      </c>
      <c r="AC4065" s="15">
        <f t="shared" si="1264"/>
        <v>543</v>
      </c>
      <c r="AD4065" s="48">
        <f>(ROUND(AC4065-AC4058,1)/AC4058)</f>
        <v>0.29842180774748922</v>
      </c>
      <c r="AE4065" s="113"/>
      <c r="AF4065" s="60"/>
    </row>
    <row r="4066" spans="1:32">
      <c r="A4066" s="99" t="s">
        <v>846</v>
      </c>
      <c r="B4066" s="93"/>
      <c r="C4066" s="21" t="s">
        <v>3</v>
      </c>
      <c r="D4066" s="12">
        <v>68</v>
      </c>
      <c r="E4066" s="12">
        <v>0</v>
      </c>
      <c r="F4066" s="12">
        <v>0</v>
      </c>
      <c r="G4066" s="12">
        <v>136</v>
      </c>
      <c r="H4066" s="12">
        <v>0</v>
      </c>
      <c r="I4066" s="13">
        <v>50</v>
      </c>
      <c r="J4066" s="13">
        <v>20</v>
      </c>
      <c r="K4066" s="13">
        <v>0</v>
      </c>
      <c r="L4066" s="13">
        <v>75</v>
      </c>
      <c r="M4066" s="13">
        <v>0</v>
      </c>
      <c r="N4066" s="14">
        <f>D4066*$D$11</f>
        <v>81.599999999999994</v>
      </c>
      <c r="O4066" s="14">
        <f>E4066*$E$11</f>
        <v>0</v>
      </c>
      <c r="P4066" s="14">
        <f>F4066*$F$11</f>
        <v>0</v>
      </c>
      <c r="Q4066" s="14">
        <f>G4066*$G$11</f>
        <v>176.8</v>
      </c>
      <c r="R4066" s="14">
        <f>H4066*$H$11</f>
        <v>0</v>
      </c>
      <c r="S4066" s="14">
        <f>(N4066/100)*(I4066*$I$11)+(N4066/100)*(J4066*$J$11)</f>
        <v>85.679999999999993</v>
      </c>
      <c r="T4066" s="14">
        <f>(O4066/100)*(K4066*$K$11)</f>
        <v>0</v>
      </c>
      <c r="U4066" s="14">
        <f>(P4066/100)*(K4066*$K$11)+(P4066/100)*(L4066*$L$11)</f>
        <v>0</v>
      </c>
      <c r="V4066" s="14">
        <f>(Q4066/100)*(L4066*$L$11)</f>
        <v>198.9</v>
      </c>
      <c r="W4066" s="14">
        <f>(R4066/100)*(K4066*$K$11)+(R4066/100)*(L4066*$L$11)</f>
        <v>0</v>
      </c>
      <c r="X4066" s="14">
        <f t="shared" si="1246"/>
        <v>167.27999999999997</v>
      </c>
      <c r="Y4066" s="14">
        <f t="shared" si="1247"/>
        <v>0</v>
      </c>
      <c r="Z4066" s="14">
        <f t="shared" si="1248"/>
        <v>0</v>
      </c>
      <c r="AA4066" s="14">
        <f t="shared" si="1249"/>
        <v>375.70000000000005</v>
      </c>
      <c r="AB4066" s="14">
        <f t="shared" si="1265"/>
        <v>0</v>
      </c>
      <c r="AC4066" s="15">
        <f t="shared" si="1264"/>
        <v>543</v>
      </c>
      <c r="AD4066" s="48">
        <f>(ROUND(AC4066-AC4058,1)/AC4058)</f>
        <v>0.29842180774748922</v>
      </c>
      <c r="AE4066" s="113"/>
      <c r="AF4066" s="60"/>
    </row>
    <row r="4067" spans="1:32">
      <c r="A4067" s="99" t="s">
        <v>847</v>
      </c>
      <c r="B4067" s="93"/>
      <c r="C4067" s="21" t="s">
        <v>4</v>
      </c>
      <c r="D4067" s="12">
        <v>68</v>
      </c>
      <c r="E4067" s="12">
        <v>0</v>
      </c>
      <c r="F4067" s="12">
        <v>0</v>
      </c>
      <c r="G4067" s="12">
        <v>0</v>
      </c>
      <c r="H4067" s="12">
        <v>136</v>
      </c>
      <c r="I4067" s="13">
        <v>50</v>
      </c>
      <c r="J4067" s="13">
        <v>20</v>
      </c>
      <c r="K4067" s="13">
        <v>37.5</v>
      </c>
      <c r="L4067" s="13">
        <v>37.5</v>
      </c>
      <c r="M4067" s="13">
        <v>0</v>
      </c>
      <c r="N4067" s="14">
        <f>D4067*$D$12</f>
        <v>81.599999999999994</v>
      </c>
      <c r="O4067" s="14">
        <f>E4067*$E$12</f>
        <v>0</v>
      </c>
      <c r="P4067" s="14">
        <f>F4067*$F$12</f>
        <v>0</v>
      </c>
      <c r="Q4067" s="14">
        <f>G4067*$G$12</f>
        <v>0</v>
      </c>
      <c r="R4067" s="14">
        <f>H4067*$H$12</f>
        <v>176.8</v>
      </c>
      <c r="S4067" s="14">
        <f>(N4067/100)*(I4067*$I$12)+(N4067/100)*(J4067*$J$12)</f>
        <v>85.679999999999993</v>
      </c>
      <c r="T4067" s="14">
        <f>(O4067/100)*(K4067*$K$12)</f>
        <v>0</v>
      </c>
      <c r="U4067" s="14">
        <f>(P4067/100)*(K4067*$K$12)+(P4067/100)*(L4067*$L$12)</f>
        <v>0</v>
      </c>
      <c r="V4067" s="14">
        <f>(Q4067/100)*(L4067*$L$12)</f>
        <v>0</v>
      </c>
      <c r="W4067" s="14">
        <f>(R4067/100)*(K4067*$K$12)+(R4067/100)*(L4067*$L$12)</f>
        <v>198.9</v>
      </c>
      <c r="X4067" s="14">
        <f t="shared" si="1246"/>
        <v>167.27999999999997</v>
      </c>
      <c r="Y4067" s="14">
        <f t="shared" si="1247"/>
        <v>0</v>
      </c>
      <c r="Z4067" s="14">
        <f t="shared" si="1248"/>
        <v>0</v>
      </c>
      <c r="AA4067" s="14">
        <f t="shared" si="1249"/>
        <v>0</v>
      </c>
      <c r="AB4067" s="14">
        <f t="shared" si="1265"/>
        <v>375.70000000000005</v>
      </c>
      <c r="AC4067" s="15">
        <f t="shared" si="1264"/>
        <v>543</v>
      </c>
      <c r="AD4067" s="48">
        <f>(ROUND(AC4067-AC4058,1)/AC4058)</f>
        <v>0.29842180774748922</v>
      </c>
      <c r="AE4067" s="113"/>
      <c r="AF4067" s="60"/>
    </row>
    <row r="4068" spans="1:32">
      <c r="A4068" s="99" t="s">
        <v>848</v>
      </c>
      <c r="B4068" s="93"/>
      <c r="C4068" s="21" t="s">
        <v>328</v>
      </c>
      <c r="D4068" s="12">
        <v>136</v>
      </c>
      <c r="E4068" s="12">
        <v>0</v>
      </c>
      <c r="F4068" s="12">
        <v>0</v>
      </c>
      <c r="G4068" s="12">
        <v>0</v>
      </c>
      <c r="H4068" s="12">
        <v>0</v>
      </c>
      <c r="I4068" s="13">
        <v>50</v>
      </c>
      <c r="J4068" s="13">
        <v>20</v>
      </c>
      <c r="K4068" s="13">
        <v>0</v>
      </c>
      <c r="L4068" s="13">
        <v>0</v>
      </c>
      <c r="M4068" s="13">
        <v>65</v>
      </c>
      <c r="N4068" s="14">
        <f>D4068*$D$13</f>
        <v>176.8</v>
      </c>
      <c r="O4068" s="14">
        <f>E4068*$E$13</f>
        <v>0</v>
      </c>
      <c r="P4068" s="14">
        <f>F4068*$F$13</f>
        <v>0</v>
      </c>
      <c r="Q4068" s="14">
        <f>G4068*$G$13</f>
        <v>0</v>
      </c>
      <c r="R4068" s="14">
        <f>H4068*$H$13</f>
        <v>0</v>
      </c>
      <c r="S4068" s="14">
        <f>(N4068/100)*(I4068*$I$14)+(N4068/100)*(J4068*$J$14)+(N4068/100)*(M4068*$M$14)</f>
        <v>358.02</v>
      </c>
      <c r="T4068" s="14">
        <f>(O4068/100)*(K4068*$K$13)+(O4068/100)*(M4068*$M$13)</f>
        <v>0</v>
      </c>
      <c r="U4068" s="14">
        <f>(P4068/100)*(K4068*$K$13)+(P4068/100)*(L4068*$L$13)+(P4068/100)*(M4068*$M$13)</f>
        <v>0</v>
      </c>
      <c r="V4068" s="14">
        <f>(Q4068/100)*(L4068*$L$13)+(Q4068/100)*(M4068*$M$13)</f>
        <v>0</v>
      </c>
      <c r="W4068" s="14">
        <f>(R4068/100)*(K4068*$K$13)+(R4068/100)*(L4068*$L$13)+(R4068/100)*(M4068*$M$13)</f>
        <v>0</v>
      </c>
      <c r="X4068" s="14">
        <f t="shared" si="1246"/>
        <v>534.81999999999994</v>
      </c>
      <c r="Y4068" s="14">
        <f t="shared" si="1247"/>
        <v>0</v>
      </c>
      <c r="Z4068" s="14">
        <f t="shared" si="1248"/>
        <v>0</v>
      </c>
      <c r="AA4068" s="14">
        <f t="shared" si="1249"/>
        <v>0</v>
      </c>
      <c r="AB4068" s="14">
        <f t="shared" si="1265"/>
        <v>0</v>
      </c>
      <c r="AC4068" s="15">
        <f t="shared" si="1264"/>
        <v>534.79999999999995</v>
      </c>
      <c r="AD4068" s="48">
        <f>(ROUND(AC4068-AC4058,1)/AC4058)</f>
        <v>0.27881396461023433</v>
      </c>
      <c r="AE4068" s="113"/>
      <c r="AF4068" s="60"/>
    </row>
    <row r="4069" spans="1:32">
      <c r="A4069" s="99" t="s">
        <v>849</v>
      </c>
      <c r="B4069" s="93"/>
      <c r="C4069" s="21" t="s">
        <v>329</v>
      </c>
      <c r="D4069" s="12">
        <v>136</v>
      </c>
      <c r="E4069" s="12">
        <v>0</v>
      </c>
      <c r="F4069" s="12">
        <v>0</v>
      </c>
      <c r="G4069" s="12">
        <v>0</v>
      </c>
      <c r="H4069" s="12">
        <v>0</v>
      </c>
      <c r="I4069" s="13">
        <v>50</v>
      </c>
      <c r="J4069" s="13">
        <v>20</v>
      </c>
      <c r="K4069" s="13">
        <v>65</v>
      </c>
      <c r="L4069" s="13">
        <v>0</v>
      </c>
      <c r="M4069" s="13">
        <v>0</v>
      </c>
      <c r="N4069" s="14">
        <f>D4069*$D$14</f>
        <v>176.8</v>
      </c>
      <c r="O4069" s="14">
        <f>E4069*$E$14</f>
        <v>0</v>
      </c>
      <c r="P4069" s="14">
        <f>F4069*$F$14</f>
        <v>0</v>
      </c>
      <c r="Q4069" s="14">
        <f>G4069*$G$14</f>
        <v>0</v>
      </c>
      <c r="R4069" s="14">
        <f>H4069*$H$14</f>
        <v>0</v>
      </c>
      <c r="S4069" s="14">
        <f>(N4069/100)*(I4069*$I$14)+(N4069/100)*(J4069*$J$14)+(N4069/100)*(K4069*$K$14)</f>
        <v>358.02</v>
      </c>
      <c r="T4069" s="14">
        <f>(O4069/100)*(K4069*$K$14)</f>
        <v>0</v>
      </c>
      <c r="U4069" s="14">
        <f>(P4069/100)*(K4069*$K$14)+(P4069/100)*(L4069*$L$14)</f>
        <v>0</v>
      </c>
      <c r="V4069" s="14">
        <f>(Q4069/100)*(L4069*$L$14)</f>
        <v>0</v>
      </c>
      <c r="W4069" s="14">
        <f>(R4069/100)*(K4069*$L$14)+(R4069/100)*(L4069*$M$14)</f>
        <v>0</v>
      </c>
      <c r="X4069" s="14">
        <f t="shared" si="1246"/>
        <v>534.81999999999994</v>
      </c>
      <c r="Y4069" s="14">
        <f t="shared" si="1247"/>
        <v>0</v>
      </c>
      <c r="Z4069" s="14">
        <f t="shared" si="1248"/>
        <v>0</v>
      </c>
      <c r="AA4069" s="14">
        <f t="shared" si="1249"/>
        <v>0</v>
      </c>
      <c r="AB4069" s="14">
        <f t="shared" si="1265"/>
        <v>0</v>
      </c>
      <c r="AC4069" s="15">
        <f t="shared" si="1264"/>
        <v>534.79999999999995</v>
      </c>
      <c r="AD4069" s="48">
        <f>(ROUND(AC4069-AC4058,1)/AC4058)</f>
        <v>0.27881396461023433</v>
      </c>
      <c r="AE4069" s="113"/>
      <c r="AF4069" s="60"/>
    </row>
    <row r="4070" spans="1:32">
      <c r="A4070" s="99"/>
      <c r="B4070" s="93"/>
      <c r="C4070" s="21" t="s">
        <v>330</v>
      </c>
      <c r="D4070" s="12">
        <v>136</v>
      </c>
      <c r="E4070" s="12">
        <v>0</v>
      </c>
      <c r="F4070" s="12">
        <v>0</v>
      </c>
      <c r="G4070" s="12">
        <v>0</v>
      </c>
      <c r="H4070" s="12">
        <v>0</v>
      </c>
      <c r="I4070" s="13">
        <v>50</v>
      </c>
      <c r="J4070" s="13">
        <v>20</v>
      </c>
      <c r="K4070" s="13">
        <v>0</v>
      </c>
      <c r="L4070" s="13">
        <v>65</v>
      </c>
      <c r="M4070" s="13">
        <v>0</v>
      </c>
      <c r="N4070" s="14">
        <f>D4070*$D$15</f>
        <v>176.8</v>
      </c>
      <c r="O4070" s="14">
        <f>E4070*$E$15</f>
        <v>0</v>
      </c>
      <c r="P4070" s="14">
        <f>F4070*$F$15</f>
        <v>0</v>
      </c>
      <c r="Q4070" s="14">
        <f>G4070*$G$15</f>
        <v>0</v>
      </c>
      <c r="R4070" s="14">
        <f>H4070*$H$15</f>
        <v>0</v>
      </c>
      <c r="S4070" s="14">
        <f>(N4070/100)*(I4070*$I$15)+(N4070/100)*(J4070*$J$15)+(N4070/100)*(L4070*$L$15)</f>
        <v>358.02</v>
      </c>
      <c r="T4070" s="14">
        <f>(O4070/100)*(K4070*$K$15)</f>
        <v>0</v>
      </c>
      <c r="U4070" s="14">
        <f>(P4070/100)*(K4070*$K$15)+(P4070/100)*(L4070*$L$15)</f>
        <v>0</v>
      </c>
      <c r="V4070" s="14">
        <f>(Q4070/100)*(L4070*$L$15)</f>
        <v>0</v>
      </c>
      <c r="W4070" s="14">
        <f>(R4070/100)*(K4070*$K$15)+(R4070/100)*(L4070*$L$15)</f>
        <v>0</v>
      </c>
      <c r="X4070" s="14">
        <f t="shared" si="1246"/>
        <v>534.81999999999994</v>
      </c>
      <c r="Y4070" s="14">
        <f t="shared" si="1247"/>
        <v>0</v>
      </c>
      <c r="Z4070" s="14">
        <f t="shared" si="1248"/>
        <v>0</v>
      </c>
      <c r="AA4070" s="14">
        <f t="shared" si="1249"/>
        <v>0</v>
      </c>
      <c r="AB4070" s="14">
        <f t="shared" si="1265"/>
        <v>0</v>
      </c>
      <c r="AC4070" s="15">
        <f t="shared" si="1264"/>
        <v>534.79999999999995</v>
      </c>
      <c r="AD4070" s="48">
        <f>(ROUND(AC4070-AC4058,1)/AC4058)</f>
        <v>0.27881396461023433</v>
      </c>
      <c r="AE4070" s="113"/>
      <c r="AF4070" s="60"/>
    </row>
    <row r="4071" spans="1:32">
      <c r="A4071" s="99"/>
      <c r="B4071" s="93"/>
      <c r="C4071" s="21" t="s">
        <v>326</v>
      </c>
      <c r="D4071" s="12">
        <v>136</v>
      </c>
      <c r="E4071" s="12">
        <v>0</v>
      </c>
      <c r="F4071" s="12">
        <v>0</v>
      </c>
      <c r="G4071" s="12">
        <v>0</v>
      </c>
      <c r="H4071" s="12">
        <v>0</v>
      </c>
      <c r="I4071" s="13">
        <v>50</v>
      </c>
      <c r="J4071" s="13">
        <v>51</v>
      </c>
      <c r="K4071" s="13">
        <v>0</v>
      </c>
      <c r="L4071" s="13">
        <v>0</v>
      </c>
      <c r="M4071" s="13">
        <v>0</v>
      </c>
      <c r="N4071" s="14">
        <f>D4071*$D$16</f>
        <v>176.8</v>
      </c>
      <c r="O4071" s="14">
        <f>E4071*$E$16</f>
        <v>0</v>
      </c>
      <c r="P4071" s="14">
        <f>F4071*$F$16</f>
        <v>0</v>
      </c>
      <c r="Q4071" s="14">
        <f>G4071*$G$16</f>
        <v>0</v>
      </c>
      <c r="R4071" s="14">
        <f>H4071*$H$16</f>
        <v>0</v>
      </c>
      <c r="S4071" s="14">
        <f>(N4071/100)*(I4071*$I$16)+(N4071/100)*(J4071*$J$16)</f>
        <v>295.78640000000001</v>
      </c>
      <c r="T4071" s="14">
        <f>(O4071/100)*(K4071*$K$16)</f>
        <v>0</v>
      </c>
      <c r="U4071" s="14">
        <f>(P4071/100)*(K4071*$K$16)+(P4071/100)*(L4071*$L$16)</f>
        <v>0</v>
      </c>
      <c r="V4071" s="14">
        <f>(Q4071/100)*(L4071*$L$16)</f>
        <v>0</v>
      </c>
      <c r="W4071" s="14">
        <f>(R4071/100)*(K4071*$K$16)+(R4071/100)*(L4071*$L$16)</f>
        <v>0</v>
      </c>
      <c r="X4071" s="14">
        <f t="shared" si="1246"/>
        <v>472.58640000000003</v>
      </c>
      <c r="Y4071" s="14">
        <f t="shared" si="1247"/>
        <v>0</v>
      </c>
      <c r="Z4071" s="14">
        <f t="shared" si="1248"/>
        <v>0</v>
      </c>
      <c r="AA4071" s="14">
        <f t="shared" si="1249"/>
        <v>0</v>
      </c>
      <c r="AB4071" s="14">
        <f t="shared" si="1265"/>
        <v>0</v>
      </c>
      <c r="AC4071" s="15">
        <f t="shared" si="1264"/>
        <v>472.6</v>
      </c>
      <c r="AD4071" s="48">
        <f>(ROUND(AC4071-AC4058,1)/AC4058)</f>
        <v>0.13008130081300814</v>
      </c>
      <c r="AE4071" s="113"/>
      <c r="AF4071" s="60"/>
    </row>
    <row r="4072" spans="1:32">
      <c r="A4072" s="99"/>
      <c r="B4072" s="93"/>
      <c r="C4072" s="21" t="s">
        <v>327</v>
      </c>
      <c r="D4072" s="12">
        <v>136</v>
      </c>
      <c r="E4072" s="12">
        <v>0</v>
      </c>
      <c r="F4072" s="12">
        <v>0</v>
      </c>
      <c r="G4072" s="12">
        <v>0</v>
      </c>
      <c r="H4072" s="12">
        <v>0</v>
      </c>
      <c r="I4072" s="13">
        <v>74</v>
      </c>
      <c r="J4072" s="13">
        <v>20</v>
      </c>
      <c r="K4072" s="13">
        <v>0</v>
      </c>
      <c r="L4072" s="13">
        <v>0</v>
      </c>
      <c r="M4072" s="13">
        <v>0</v>
      </c>
      <c r="N4072" s="14">
        <f>D4072*$D$17</f>
        <v>176.8</v>
      </c>
      <c r="O4072" s="14">
        <f>E4072*$E$17</f>
        <v>0</v>
      </c>
      <c r="P4072" s="14">
        <f>F4072*$F$17</f>
        <v>0</v>
      </c>
      <c r="Q4072" s="14">
        <f>G4072*$G$17</f>
        <v>0</v>
      </c>
      <c r="R4072" s="14">
        <f>H4072*$H$17</f>
        <v>0</v>
      </c>
      <c r="S4072" s="14">
        <f>(N4072/100)*(I4072*$I$17)+(N4072/100)*(J4072*$J$17)</f>
        <v>336.27359999999999</v>
      </c>
      <c r="T4072" s="14">
        <f>(O4072/100)*(K4072*$K$17)</f>
        <v>0</v>
      </c>
      <c r="U4072" s="14">
        <f>(P4072/100)*(K4072*$K$17)+(P4072/100)*(L4072*$L$17)</f>
        <v>0</v>
      </c>
      <c r="V4072" s="14">
        <f>(Q4072/100)*(L4072*$L$17)</f>
        <v>0</v>
      </c>
      <c r="W4072" s="14">
        <f>(R4072/100)*(K4072*$K$17)+(R4072/100)*(L4072*$L$17)</f>
        <v>0</v>
      </c>
      <c r="X4072" s="14">
        <f t="shared" si="1246"/>
        <v>513.07359999999994</v>
      </c>
      <c r="Y4072" s="14">
        <f t="shared" si="1247"/>
        <v>0</v>
      </c>
      <c r="Z4072" s="14">
        <f t="shared" si="1248"/>
        <v>0</v>
      </c>
      <c r="AA4072" s="14">
        <f t="shared" si="1249"/>
        <v>0</v>
      </c>
      <c r="AB4072" s="14">
        <f t="shared" si="1265"/>
        <v>0</v>
      </c>
      <c r="AC4072" s="15">
        <f t="shared" si="1264"/>
        <v>513.1</v>
      </c>
      <c r="AD4072" s="48">
        <f>(ROUND(AC4072-AC4058,1)/AC4058)</f>
        <v>0.22692491630798664</v>
      </c>
      <c r="AE4072" s="113"/>
      <c r="AF4072" s="60"/>
    </row>
    <row r="4073" spans="1:32">
      <c r="A4073" s="106" t="s">
        <v>0</v>
      </c>
      <c r="B4073" s="90" t="s">
        <v>183</v>
      </c>
      <c r="C4073" s="50" t="s">
        <v>242</v>
      </c>
      <c r="D4073" s="11">
        <v>124</v>
      </c>
      <c r="E4073" s="11">
        <v>0</v>
      </c>
      <c r="F4073" s="11">
        <v>0</v>
      </c>
      <c r="G4073" s="11">
        <v>0</v>
      </c>
      <c r="H4073" s="11">
        <v>50</v>
      </c>
      <c r="I4073" s="51">
        <v>40</v>
      </c>
      <c r="J4073" s="51">
        <v>20</v>
      </c>
      <c r="K4073" s="51">
        <v>0</v>
      </c>
      <c r="L4073" s="51">
        <v>0</v>
      </c>
      <c r="M4073" s="51">
        <v>0</v>
      </c>
      <c r="N4073" s="52">
        <f>D4073*$D$3</f>
        <v>186</v>
      </c>
      <c r="O4073" s="52">
        <f>E4073*$E$3</f>
        <v>0</v>
      </c>
      <c r="P4073" s="52">
        <f>F4073*$F$3</f>
        <v>0</v>
      </c>
      <c r="Q4073" s="52">
        <f>G4073*$G$3</f>
        <v>0</v>
      </c>
      <c r="R4073" s="52">
        <f>H4073*$H$3</f>
        <v>75</v>
      </c>
      <c r="S4073" s="52">
        <f>(N4073/100)*(I4073*$I$3)+(N4073/100)*(J4073*$J$3)</f>
        <v>167.4</v>
      </c>
      <c r="T4073" s="52">
        <f>(O4073/100)*(K4073*$K$3)</f>
        <v>0</v>
      </c>
      <c r="U4073" s="52">
        <f>(P4073/100)*(K4073*$K$3)+(P4073/100)*(L4073*$L$3)</f>
        <v>0</v>
      </c>
      <c r="V4073" s="52">
        <f>(Q4073/100)*(L4073*$L$3)</f>
        <v>0</v>
      </c>
      <c r="W4073" s="52">
        <f>(R4073/100)*(K4073*$K$3)+(R4073/100)*(L4073*$L$3)</f>
        <v>0</v>
      </c>
      <c r="X4073" s="52">
        <f t="shared" si="1246"/>
        <v>353.4</v>
      </c>
      <c r="Y4073" s="52">
        <f t="shared" si="1247"/>
        <v>0</v>
      </c>
      <c r="Z4073" s="52">
        <f t="shared" si="1248"/>
        <v>0</v>
      </c>
      <c r="AA4073" s="52">
        <f t="shared" si="1249"/>
        <v>0</v>
      </c>
      <c r="AB4073" s="52">
        <f>R4073+W4073</f>
        <v>75</v>
      </c>
      <c r="AC4073" s="53">
        <f>ROUND(X4073+Y4073+Z4073+AA4073+AB4073,1)</f>
        <v>428.4</v>
      </c>
      <c r="AD4073" s="58"/>
      <c r="AE4073" s="113"/>
      <c r="AF4073" s="60"/>
    </row>
    <row r="4074" spans="1:32">
      <c r="A4074" s="99" t="s">
        <v>815</v>
      </c>
      <c r="B4074" s="91">
        <v>15</v>
      </c>
      <c r="C4074" s="21" t="s">
        <v>325</v>
      </c>
      <c r="D4074" s="12">
        <v>124</v>
      </c>
      <c r="E4074" s="12">
        <v>0</v>
      </c>
      <c r="F4074" s="12">
        <v>0</v>
      </c>
      <c r="G4074" s="12">
        <v>0</v>
      </c>
      <c r="H4074" s="12">
        <v>50</v>
      </c>
      <c r="I4074" s="13">
        <v>58</v>
      </c>
      <c r="J4074" s="13">
        <v>38</v>
      </c>
      <c r="K4074" s="13">
        <v>0</v>
      </c>
      <c r="L4074" s="13">
        <v>0</v>
      </c>
      <c r="M4074" s="13">
        <v>0</v>
      </c>
      <c r="N4074" s="14">
        <f>D4074*$D$4</f>
        <v>161.20000000000002</v>
      </c>
      <c r="O4074" s="14">
        <f>E4074*$E$4</f>
        <v>0</v>
      </c>
      <c r="P4074" s="14">
        <f>F4074*$F$4</f>
        <v>0</v>
      </c>
      <c r="Q4074" s="14">
        <f>G4074*$G$4</f>
        <v>0</v>
      </c>
      <c r="R4074" s="14">
        <f>H4074*$H$4</f>
        <v>65</v>
      </c>
      <c r="S4074" s="14">
        <f>(N4074/100)*(I4074*$I$4)+(N4074/100)*(J4074*$J$4)</f>
        <v>278.55360000000007</v>
      </c>
      <c r="T4074" s="14">
        <f>(O4074/100)*(K4074*$K$4)</f>
        <v>0</v>
      </c>
      <c r="U4074" s="14">
        <f>(P4074/100)*(K4074*$K$4)+(P4074/100)*(L4074*$L$4)</f>
        <v>0</v>
      </c>
      <c r="V4074" s="14">
        <f>(Q4074/100)*(L4074*$L$4)</f>
        <v>0</v>
      </c>
      <c r="W4074" s="14">
        <f>(R4074/100)*(K4074*$K$4)+(R4074/100)*(L4074*$L$4)</f>
        <v>0</v>
      </c>
      <c r="X4074" s="14">
        <f t="shared" ref="X4074:X4087" si="1266">N4074+S4074</f>
        <v>439.75360000000012</v>
      </c>
      <c r="Y4074" s="14">
        <f t="shared" ref="Y4074:Y4087" si="1267">O4074+T4074</f>
        <v>0</v>
      </c>
      <c r="Z4074" s="14">
        <f t="shared" ref="Z4074:Z4087" si="1268">P4074+U4074</f>
        <v>0</v>
      </c>
      <c r="AA4074" s="14">
        <f t="shared" ref="AA4074:AA4087" si="1269">Q4074+V4074</f>
        <v>0</v>
      </c>
      <c r="AB4074" s="14">
        <f>R4074+W4074</f>
        <v>65</v>
      </c>
      <c r="AC4074" s="15">
        <f>ROUND(X4074+Y4074+Z4074+AA4074+AB4074,1)</f>
        <v>504.8</v>
      </c>
      <c r="AD4074" s="48">
        <f>(ROUND(AC4074-AC4073,1)/AC4073)</f>
        <v>0.17833800186741366</v>
      </c>
      <c r="AE4074" s="113" t="s">
        <v>814</v>
      </c>
      <c r="AF4074" s="60"/>
    </row>
    <row r="4075" spans="1:32">
      <c r="A4075" s="99" t="s">
        <v>816</v>
      </c>
      <c r="B4075" s="91">
        <v>0</v>
      </c>
      <c r="C4075" s="21" t="s">
        <v>850</v>
      </c>
      <c r="D4075" s="12">
        <v>124</v>
      </c>
      <c r="E4075" s="12">
        <v>0</v>
      </c>
      <c r="F4075" s="12">
        <v>0</v>
      </c>
      <c r="G4075" s="12">
        <v>0</v>
      </c>
      <c r="H4075" s="12">
        <v>50</v>
      </c>
      <c r="I4075" s="13">
        <v>40</v>
      </c>
      <c r="J4075" s="13">
        <v>20</v>
      </c>
      <c r="K4075" s="13">
        <v>0</v>
      </c>
      <c r="L4075" s="13">
        <v>0</v>
      </c>
      <c r="M4075" s="13">
        <v>0</v>
      </c>
      <c r="N4075" s="14">
        <f>D4075*$D$5</f>
        <v>173.6</v>
      </c>
      <c r="O4075" s="14">
        <f>E4075*$E$5</f>
        <v>0</v>
      </c>
      <c r="P4075" s="14">
        <f>F4075*$F$5</f>
        <v>0</v>
      </c>
      <c r="Q4075" s="14">
        <f>G4075*$G$5</f>
        <v>0</v>
      </c>
      <c r="R4075" s="14">
        <f>H4075*$H$5</f>
        <v>70</v>
      </c>
      <c r="S4075" s="14">
        <f>(N4075/100)*(I4075*$I$5)+(N4075/100)*(J4075*$J$5)</f>
        <v>156.24</v>
      </c>
      <c r="T4075" s="14">
        <f>(O4075/100)*(K4075*$K$5)</f>
        <v>0</v>
      </c>
      <c r="U4075" s="14">
        <f>(P4075/100)*(K4075*$K$5)+(P4075/100)*(L4075*$L$5)</f>
        <v>0</v>
      </c>
      <c r="V4075" s="14">
        <f>(Q4075/100)*(L4075*$L$5)</f>
        <v>0</v>
      </c>
      <c r="W4075" s="14">
        <f>(R4075/100)*(K4075*$K$5)+(R4075/100)*(L4075*$L$5)</f>
        <v>0</v>
      </c>
      <c r="X4075" s="14">
        <f t="shared" si="1266"/>
        <v>329.84000000000003</v>
      </c>
      <c r="Y4075" s="14">
        <f t="shared" si="1267"/>
        <v>0</v>
      </c>
      <c r="Z4075" s="14">
        <f t="shared" si="1268"/>
        <v>0</v>
      </c>
      <c r="AA4075" s="14">
        <f t="shared" si="1269"/>
        <v>0</v>
      </c>
      <c r="AB4075" s="14">
        <f>R4075+W4075</f>
        <v>70</v>
      </c>
      <c r="AC4075" s="15">
        <f t="shared" ref="AC4075:AC4087" si="1270">ROUND(X4075+Y4075+Z4075+AA4075+AB4075,1)</f>
        <v>399.8</v>
      </c>
      <c r="AD4075" s="48">
        <f>(ROUND(AC4075-AC4073,1)/AC4073)</f>
        <v>-6.6760037348272655E-2</v>
      </c>
      <c r="AE4075" s="113"/>
      <c r="AF4075" s="60"/>
    </row>
    <row r="4076" spans="1:32">
      <c r="A4076" s="99" t="s">
        <v>817</v>
      </c>
      <c r="B4076" s="91">
        <v>20</v>
      </c>
      <c r="C4076" s="21" t="s">
        <v>338</v>
      </c>
      <c r="D4076" s="12">
        <v>124</v>
      </c>
      <c r="E4076" s="12">
        <v>0</v>
      </c>
      <c r="F4076" s="12">
        <v>0</v>
      </c>
      <c r="G4076" s="12">
        <v>0</v>
      </c>
      <c r="H4076" s="12">
        <v>50</v>
      </c>
      <c r="I4076" s="13">
        <v>40</v>
      </c>
      <c r="J4076" s="13">
        <v>20</v>
      </c>
      <c r="K4076" s="13">
        <v>0</v>
      </c>
      <c r="L4076" s="13">
        <v>0</v>
      </c>
      <c r="M4076" s="13">
        <v>0</v>
      </c>
      <c r="N4076" s="14">
        <f>D4076*$D$6</f>
        <v>173.6</v>
      </c>
      <c r="O4076" s="14">
        <f>E4076*$E$6</f>
        <v>0</v>
      </c>
      <c r="P4076" s="14">
        <f>F4076*$F$6</f>
        <v>0</v>
      </c>
      <c r="Q4076" s="14">
        <f>G4076*$G$6</f>
        <v>0</v>
      </c>
      <c r="R4076" s="14">
        <f>H4076*$H$6</f>
        <v>70</v>
      </c>
      <c r="S4076" s="14">
        <f>(N4076/100)*(I4076*$I$6)+(N4076/100)*(J4076*$J$6)</f>
        <v>156.24</v>
      </c>
      <c r="T4076" s="14">
        <f>(O4076/100)*(K4076*$K$6)</f>
        <v>0</v>
      </c>
      <c r="U4076" s="14">
        <f>(P4076/100)*(K4076*$K$6)+(P4076/100)*(L4076*$L$6)</f>
        <v>0</v>
      </c>
      <c r="V4076" s="14">
        <f>(Q4076/100)*(L4076*$L$6)</f>
        <v>0</v>
      </c>
      <c r="W4076" s="14">
        <f>(R4076/100)*(K4076*$K$6)+(R4076/100)*(L4076*$L$6)</f>
        <v>0</v>
      </c>
      <c r="X4076" s="14">
        <f t="shared" si="1266"/>
        <v>329.84000000000003</v>
      </c>
      <c r="Y4076" s="14">
        <f t="shared" si="1267"/>
        <v>0</v>
      </c>
      <c r="Z4076" s="14">
        <f t="shared" si="1268"/>
        <v>0</v>
      </c>
      <c r="AA4076" s="14">
        <f t="shared" si="1269"/>
        <v>0</v>
      </c>
      <c r="AB4076" s="14">
        <f t="shared" ref="AB4076:AB4087" si="1271">R4076+W4076</f>
        <v>70</v>
      </c>
      <c r="AC4076" s="15">
        <f t="shared" si="1270"/>
        <v>399.8</v>
      </c>
      <c r="AD4076" s="48">
        <f>(ROUND(AC4076-AC4073,1)/AC4073)</f>
        <v>-6.6760037348272655E-2</v>
      </c>
      <c r="AE4076" s="113"/>
      <c r="AF4076" s="60"/>
    </row>
    <row r="4077" spans="1:32">
      <c r="A4077" s="99" t="s">
        <v>818</v>
      </c>
      <c r="B4077" s="91">
        <v>20</v>
      </c>
      <c r="C4077" s="21" t="s">
        <v>339</v>
      </c>
      <c r="D4077" s="12">
        <v>124</v>
      </c>
      <c r="E4077" s="12">
        <v>0</v>
      </c>
      <c r="F4077" s="12">
        <v>0</v>
      </c>
      <c r="G4077" s="12">
        <v>0</v>
      </c>
      <c r="H4077" s="12">
        <v>50</v>
      </c>
      <c r="I4077" s="13">
        <v>40</v>
      </c>
      <c r="J4077" s="13">
        <v>20</v>
      </c>
      <c r="K4077" s="13">
        <v>0</v>
      </c>
      <c r="L4077" s="13">
        <v>0</v>
      </c>
      <c r="M4077" s="13">
        <v>0</v>
      </c>
      <c r="N4077" s="14">
        <f>D4077*$D$7</f>
        <v>173.6</v>
      </c>
      <c r="O4077" s="14">
        <f>E4077*$E$7</f>
        <v>0</v>
      </c>
      <c r="P4077" s="14">
        <f>F4077*$F$7</f>
        <v>0</v>
      </c>
      <c r="Q4077" s="14">
        <f>G4077*$G$7</f>
        <v>0</v>
      </c>
      <c r="R4077" s="14">
        <f>H4077*$H$7</f>
        <v>70</v>
      </c>
      <c r="S4077" s="14">
        <f>(N4077/100)*(I4077*$I$7)+(N4077/100)*(J4077*$J$7)</f>
        <v>156.24</v>
      </c>
      <c r="T4077" s="14">
        <f>(O4077/100)*(K4077*$K$7)</f>
        <v>0</v>
      </c>
      <c r="U4077" s="14">
        <f>(P4077/100)*(K4077*$K$7)+(P4077/100)*(L4077*$L$7)</f>
        <v>0</v>
      </c>
      <c r="V4077" s="14">
        <f>(Q4077/100)*(L4077*$L$7)</f>
        <v>0</v>
      </c>
      <c r="W4077" s="14">
        <f>(R4077/100)*(K4077*$K$7)+(R4077/100)*(L4077*$L$7)</f>
        <v>0</v>
      </c>
      <c r="X4077" s="14">
        <f t="shared" si="1266"/>
        <v>329.84000000000003</v>
      </c>
      <c r="Y4077" s="14">
        <f t="shared" si="1267"/>
        <v>0</v>
      </c>
      <c r="Z4077" s="14">
        <f t="shared" si="1268"/>
        <v>0</v>
      </c>
      <c r="AA4077" s="14">
        <f t="shared" si="1269"/>
        <v>0</v>
      </c>
      <c r="AB4077" s="14">
        <f t="shared" si="1271"/>
        <v>70</v>
      </c>
      <c r="AC4077" s="15">
        <f t="shared" si="1270"/>
        <v>399.8</v>
      </c>
      <c r="AD4077" s="48">
        <f>(ROUND(AC4077-AC4073,1)/AC4073)</f>
        <v>-6.6760037348272655E-2</v>
      </c>
      <c r="AE4077" s="113"/>
      <c r="AF4077" s="60"/>
    </row>
    <row r="4078" spans="1:32">
      <c r="A4078" s="99" t="s">
        <v>667</v>
      </c>
      <c r="B4078" s="91"/>
      <c r="C4078" s="21" t="s">
        <v>340</v>
      </c>
      <c r="D4078" s="12">
        <v>124</v>
      </c>
      <c r="E4078" s="12">
        <v>0</v>
      </c>
      <c r="F4078" s="12">
        <v>0</v>
      </c>
      <c r="G4078" s="12">
        <v>0</v>
      </c>
      <c r="H4078" s="12">
        <v>50</v>
      </c>
      <c r="I4078" s="13">
        <v>40</v>
      </c>
      <c r="J4078" s="13">
        <v>20</v>
      </c>
      <c r="K4078" s="13">
        <v>0</v>
      </c>
      <c r="L4078" s="13">
        <v>0</v>
      </c>
      <c r="M4078" s="13">
        <v>0</v>
      </c>
      <c r="N4078" s="14">
        <f>D4078*$D$8</f>
        <v>173.6</v>
      </c>
      <c r="O4078" s="14">
        <f>E4078*$E$8</f>
        <v>0</v>
      </c>
      <c r="P4078" s="14">
        <f>F4078*$F$8</f>
        <v>0</v>
      </c>
      <c r="Q4078" s="14">
        <f>G4078*$G$8</f>
        <v>0</v>
      </c>
      <c r="R4078" s="14">
        <f>H4078*$H$8</f>
        <v>70</v>
      </c>
      <c r="S4078" s="14">
        <f>(N4078/100)*(I4078*$I$8)+(N4078/100)*(J4078*$J$8)</f>
        <v>156.24</v>
      </c>
      <c r="T4078" s="14">
        <f>(O4078/100)*(K4078*$K$8)</f>
        <v>0</v>
      </c>
      <c r="U4078" s="14">
        <f>(P4078/100)*(K4078*$K$8)+(P4078/100)*(L4078*$L$8)</f>
        <v>0</v>
      </c>
      <c r="V4078" s="14">
        <f>(Q4078/100)*(L4078*$L$8)</f>
        <v>0</v>
      </c>
      <c r="W4078" s="14">
        <f>(R4078/100)*(K4078*$K$8)+(R4078/100)*(L4078*$L$8)</f>
        <v>0</v>
      </c>
      <c r="X4078" s="14">
        <f t="shared" si="1266"/>
        <v>329.84000000000003</v>
      </c>
      <c r="Y4078" s="14">
        <f t="shared" si="1267"/>
        <v>0</v>
      </c>
      <c r="Z4078" s="14">
        <f t="shared" si="1268"/>
        <v>0</v>
      </c>
      <c r="AA4078" s="14">
        <f t="shared" si="1269"/>
        <v>0</v>
      </c>
      <c r="AB4078" s="14">
        <f t="shared" si="1271"/>
        <v>70</v>
      </c>
      <c r="AC4078" s="15">
        <f t="shared" si="1270"/>
        <v>399.8</v>
      </c>
      <c r="AD4078" s="48">
        <f>(ROUND(AC4078-AC4073,1)/AC4073)</f>
        <v>-6.6760037348272655E-2</v>
      </c>
      <c r="AE4078" s="113"/>
      <c r="AF4078" s="60"/>
    </row>
    <row r="4079" spans="1:32">
      <c r="A4079" s="99" t="s">
        <v>606</v>
      </c>
      <c r="B4079" s="91"/>
      <c r="C4079" s="21" t="s">
        <v>1</v>
      </c>
      <c r="D4079" s="12">
        <v>62</v>
      </c>
      <c r="E4079" s="12">
        <v>174</v>
      </c>
      <c r="F4079" s="12">
        <v>0</v>
      </c>
      <c r="G4079" s="12">
        <v>0</v>
      </c>
      <c r="H4079" s="12">
        <v>0</v>
      </c>
      <c r="I4079" s="13">
        <v>40</v>
      </c>
      <c r="J4079" s="13">
        <v>20</v>
      </c>
      <c r="K4079" s="13">
        <v>55</v>
      </c>
      <c r="L4079" s="13">
        <v>0</v>
      </c>
      <c r="M4079" s="13">
        <v>0</v>
      </c>
      <c r="N4079" s="14">
        <f>D4079*$D$9</f>
        <v>74.399999999999991</v>
      </c>
      <c r="O4079" s="14">
        <f>E4079*$E$9</f>
        <v>226.20000000000002</v>
      </c>
      <c r="P4079" s="14">
        <f>F4079*$F$9</f>
        <v>0</v>
      </c>
      <c r="Q4079" s="14">
        <f>G4079*$G$9</f>
        <v>0</v>
      </c>
      <c r="R4079" s="14">
        <f>H4079*$H$9</f>
        <v>0</v>
      </c>
      <c r="S4079" s="14">
        <f>(N4079/100)*(I4079*$I$9)+(N4079/100)*(J4079*$J$9)</f>
        <v>66.959999999999994</v>
      </c>
      <c r="T4079" s="14">
        <f>(O4079/100)*(K4079*$K$9)</f>
        <v>186.61500000000001</v>
      </c>
      <c r="U4079" s="14">
        <f>(P4079/100)*(K4079*$K$9)+(P4079/100)*(L4079*$L$9)</f>
        <v>0</v>
      </c>
      <c r="V4079" s="14">
        <f>(Q4079/100)*(L4079*$L$9)</f>
        <v>0</v>
      </c>
      <c r="W4079" s="14">
        <f>(R4079/100)*(K4079*$K$9)+(R4079/100)*(L4079*$L$9)</f>
        <v>0</v>
      </c>
      <c r="X4079" s="14">
        <f t="shared" si="1266"/>
        <v>141.35999999999999</v>
      </c>
      <c r="Y4079" s="14">
        <f t="shared" si="1267"/>
        <v>412.81500000000005</v>
      </c>
      <c r="Z4079" s="14">
        <f t="shared" si="1268"/>
        <v>0</v>
      </c>
      <c r="AA4079" s="14">
        <f t="shared" si="1269"/>
        <v>0</v>
      </c>
      <c r="AB4079" s="14">
        <f t="shared" si="1271"/>
        <v>0</v>
      </c>
      <c r="AC4079" s="15">
        <f t="shared" si="1270"/>
        <v>554.20000000000005</v>
      </c>
      <c r="AD4079" s="48">
        <f>(ROUND(AC4079-AC4073,1)/AC4073)</f>
        <v>0.29365079365079366</v>
      </c>
      <c r="AE4079" s="113"/>
      <c r="AF4079" s="60"/>
    </row>
    <row r="4080" spans="1:32">
      <c r="A4080" s="99" t="s">
        <v>845</v>
      </c>
      <c r="B4080" s="91"/>
      <c r="C4080" s="21" t="s">
        <v>2</v>
      </c>
      <c r="D4080" s="12">
        <v>62</v>
      </c>
      <c r="E4080" s="12">
        <v>0</v>
      </c>
      <c r="F4080" s="12">
        <v>174</v>
      </c>
      <c r="G4080" s="12">
        <v>0</v>
      </c>
      <c r="H4080" s="12">
        <v>0</v>
      </c>
      <c r="I4080" s="13">
        <v>40</v>
      </c>
      <c r="J4080" s="13">
        <v>20</v>
      </c>
      <c r="K4080" s="13">
        <v>27.5</v>
      </c>
      <c r="L4080" s="13">
        <v>27.5</v>
      </c>
      <c r="M4080" s="13">
        <v>0</v>
      </c>
      <c r="N4080" s="14">
        <f>D4080*$D$10</f>
        <v>74.399999999999991</v>
      </c>
      <c r="O4080" s="14">
        <f>E4080*$E$10</f>
        <v>0</v>
      </c>
      <c r="P4080" s="14">
        <f>F4080*$F$10</f>
        <v>226.20000000000002</v>
      </c>
      <c r="Q4080" s="14">
        <f>G4080*$G$10</f>
        <v>0</v>
      </c>
      <c r="R4080" s="14">
        <f>H4080*$H$10</f>
        <v>0</v>
      </c>
      <c r="S4080" s="14">
        <f>(N4080/100)*(I4080*$I$10)+(N4080/100)*(J4080*$J$10)</f>
        <v>66.959999999999994</v>
      </c>
      <c r="T4080" s="14">
        <f>(O4080/100)*(K4080*$J$10)</f>
        <v>0</v>
      </c>
      <c r="U4080" s="14">
        <f>(P4080/100)*(K4080*$K$10)+(P4080/100)*(L4080*$L$10)</f>
        <v>186.61500000000001</v>
      </c>
      <c r="V4080" s="14">
        <f>(Q4080/100)*(L4080*$L$10)</f>
        <v>0</v>
      </c>
      <c r="W4080" s="14">
        <f>(R4080/100)*(K4080*$K$10)+(R4080/100)*(L4080*$L$10)</f>
        <v>0</v>
      </c>
      <c r="X4080" s="14">
        <f t="shared" si="1266"/>
        <v>141.35999999999999</v>
      </c>
      <c r="Y4080" s="14">
        <f t="shared" si="1267"/>
        <v>0</v>
      </c>
      <c r="Z4080" s="14">
        <f t="shared" si="1268"/>
        <v>412.81500000000005</v>
      </c>
      <c r="AA4080" s="14">
        <f t="shared" si="1269"/>
        <v>0</v>
      </c>
      <c r="AB4080" s="14">
        <f t="shared" si="1271"/>
        <v>0</v>
      </c>
      <c r="AC4080" s="15">
        <f t="shared" si="1270"/>
        <v>554.20000000000005</v>
      </c>
      <c r="AD4080" s="48">
        <f>(ROUND(AC4080-AC4073,1)/AC4073)</f>
        <v>0.29365079365079366</v>
      </c>
      <c r="AE4080" s="113"/>
      <c r="AF4080" s="60"/>
    </row>
    <row r="4081" spans="1:32">
      <c r="A4081" s="99" t="s">
        <v>846</v>
      </c>
      <c r="B4081" s="91"/>
      <c r="C4081" s="21" t="s">
        <v>3</v>
      </c>
      <c r="D4081" s="12">
        <v>62</v>
      </c>
      <c r="E4081" s="12">
        <v>0</v>
      </c>
      <c r="F4081" s="12">
        <v>0</v>
      </c>
      <c r="G4081" s="12">
        <v>174</v>
      </c>
      <c r="H4081" s="12">
        <v>0</v>
      </c>
      <c r="I4081" s="13">
        <v>40</v>
      </c>
      <c r="J4081" s="13">
        <v>20</v>
      </c>
      <c r="K4081" s="13">
        <v>0</v>
      </c>
      <c r="L4081" s="13">
        <v>55</v>
      </c>
      <c r="M4081" s="13">
        <v>0</v>
      </c>
      <c r="N4081" s="14">
        <f>D4081*$D$11</f>
        <v>74.399999999999991</v>
      </c>
      <c r="O4081" s="14">
        <f>E4081*$E$11</f>
        <v>0</v>
      </c>
      <c r="P4081" s="14">
        <f>F4081*$F$11</f>
        <v>0</v>
      </c>
      <c r="Q4081" s="14">
        <f>G4081*$G$11</f>
        <v>226.20000000000002</v>
      </c>
      <c r="R4081" s="14">
        <f>H4081*$H$11</f>
        <v>0</v>
      </c>
      <c r="S4081" s="14">
        <f>(N4081/100)*(I4081*$I$11)+(N4081/100)*(J4081*$J$11)</f>
        <v>66.959999999999994</v>
      </c>
      <c r="T4081" s="14">
        <f>(O4081/100)*(K4081*$K$11)</f>
        <v>0</v>
      </c>
      <c r="U4081" s="14">
        <f>(P4081/100)*(K4081*$K$11)+(P4081/100)*(L4081*$L$11)</f>
        <v>0</v>
      </c>
      <c r="V4081" s="14">
        <f>(Q4081/100)*(L4081*$L$11)</f>
        <v>186.61500000000001</v>
      </c>
      <c r="W4081" s="14">
        <f>(R4081/100)*(K4081*$K$11)+(R4081/100)*(L4081*$L$11)</f>
        <v>0</v>
      </c>
      <c r="X4081" s="14">
        <f t="shared" si="1266"/>
        <v>141.35999999999999</v>
      </c>
      <c r="Y4081" s="14">
        <f t="shared" si="1267"/>
        <v>0</v>
      </c>
      <c r="Z4081" s="14">
        <f t="shared" si="1268"/>
        <v>0</v>
      </c>
      <c r="AA4081" s="14">
        <f t="shared" si="1269"/>
        <v>412.81500000000005</v>
      </c>
      <c r="AB4081" s="14">
        <f t="shared" si="1271"/>
        <v>0</v>
      </c>
      <c r="AC4081" s="15">
        <f t="shared" si="1270"/>
        <v>554.20000000000005</v>
      </c>
      <c r="AD4081" s="48">
        <f>(ROUND(AC4081-AC4073,1)/AC4073)</f>
        <v>0.29365079365079366</v>
      </c>
      <c r="AE4081" s="113"/>
      <c r="AF4081" s="60"/>
    </row>
    <row r="4082" spans="1:32">
      <c r="A4082" s="99" t="s">
        <v>847</v>
      </c>
      <c r="B4082" s="91"/>
      <c r="C4082" s="21" t="s">
        <v>4</v>
      </c>
      <c r="D4082" s="12">
        <v>62</v>
      </c>
      <c r="E4082" s="12">
        <v>0</v>
      </c>
      <c r="F4082" s="12">
        <v>0</v>
      </c>
      <c r="G4082" s="12">
        <v>0</v>
      </c>
      <c r="H4082" s="12">
        <v>174</v>
      </c>
      <c r="I4082" s="13">
        <v>40</v>
      </c>
      <c r="J4082" s="13">
        <v>20</v>
      </c>
      <c r="K4082" s="13">
        <v>27.5</v>
      </c>
      <c r="L4082" s="13">
        <v>27.5</v>
      </c>
      <c r="M4082" s="13">
        <v>0</v>
      </c>
      <c r="N4082" s="14">
        <f>D4082*$D$12</f>
        <v>74.399999999999991</v>
      </c>
      <c r="O4082" s="14">
        <f>E4082*$E$12</f>
        <v>0</v>
      </c>
      <c r="P4082" s="14">
        <f>F4082*$F$12</f>
        <v>0</v>
      </c>
      <c r="Q4082" s="14">
        <f>G4082*$G$12</f>
        <v>0</v>
      </c>
      <c r="R4082" s="14">
        <f>H4082*$H$12</f>
        <v>226.20000000000002</v>
      </c>
      <c r="S4082" s="14">
        <f>(N4082/100)*(I4082*$I$12)+(N4082/100)*(J4082*$J$12)</f>
        <v>66.959999999999994</v>
      </c>
      <c r="T4082" s="14">
        <f>(O4082/100)*(K4082*$K$12)</f>
        <v>0</v>
      </c>
      <c r="U4082" s="14">
        <f>(P4082/100)*(K4082*$K$12)+(P4082/100)*(L4082*$L$12)</f>
        <v>0</v>
      </c>
      <c r="V4082" s="14">
        <f>(Q4082/100)*(L4082*$L$12)</f>
        <v>0</v>
      </c>
      <c r="W4082" s="14">
        <f>(R4082/100)*(K4082*$K$12)+(R4082/100)*(L4082*$L$12)</f>
        <v>186.61500000000001</v>
      </c>
      <c r="X4082" s="14">
        <f t="shared" si="1266"/>
        <v>141.35999999999999</v>
      </c>
      <c r="Y4082" s="14">
        <f t="shared" si="1267"/>
        <v>0</v>
      </c>
      <c r="Z4082" s="14">
        <f t="shared" si="1268"/>
        <v>0</v>
      </c>
      <c r="AA4082" s="14">
        <f t="shared" si="1269"/>
        <v>0</v>
      </c>
      <c r="AB4082" s="14">
        <f t="shared" si="1271"/>
        <v>412.81500000000005</v>
      </c>
      <c r="AC4082" s="15">
        <f t="shared" si="1270"/>
        <v>554.20000000000005</v>
      </c>
      <c r="AD4082" s="48">
        <f>(ROUND(AC4082-AC4073,1)/AC4073)</f>
        <v>0.29365079365079366</v>
      </c>
      <c r="AE4082" s="113"/>
      <c r="AF4082" s="60"/>
    </row>
    <row r="4083" spans="1:32">
      <c r="A4083" s="99" t="s">
        <v>848</v>
      </c>
      <c r="B4083" s="91"/>
      <c r="C4083" s="21" t="s">
        <v>328</v>
      </c>
      <c r="D4083" s="12">
        <v>124</v>
      </c>
      <c r="E4083" s="12">
        <v>0</v>
      </c>
      <c r="F4083" s="12">
        <v>0</v>
      </c>
      <c r="G4083" s="12">
        <v>0</v>
      </c>
      <c r="H4083" s="12">
        <v>50</v>
      </c>
      <c r="I4083" s="13">
        <v>40</v>
      </c>
      <c r="J4083" s="13">
        <v>20</v>
      </c>
      <c r="K4083" s="13">
        <v>0</v>
      </c>
      <c r="L4083" s="13">
        <v>0</v>
      </c>
      <c r="M4083" s="13">
        <v>52</v>
      </c>
      <c r="N4083" s="14">
        <f>D4083*$D$13</f>
        <v>161.20000000000002</v>
      </c>
      <c r="O4083" s="14">
        <f>E4083*$E$13</f>
        <v>0</v>
      </c>
      <c r="P4083" s="14">
        <f>F4083*$F$13</f>
        <v>0</v>
      </c>
      <c r="Q4083" s="14">
        <f>G4083*$G$13</f>
        <v>0</v>
      </c>
      <c r="R4083" s="14">
        <f>H4083*$H$13</f>
        <v>65</v>
      </c>
      <c r="S4083" s="14">
        <f>(N4083/100)*(I4083*$I$14)+(N4083/100)*(J4083*$J$14)+(N4083/100)*(M4083*$M$14)</f>
        <v>270.81599999999997</v>
      </c>
      <c r="T4083" s="14">
        <f>(O4083/100)*(K4083*$K$13)+(O4083/100)*(M4083*$M$13)</f>
        <v>0</v>
      </c>
      <c r="U4083" s="14">
        <f>(P4083/100)*(K4083*$K$13)+(P4083/100)*(L4083*$L$13)+(P4083/100)*(M4083*$M$13)</f>
        <v>0</v>
      </c>
      <c r="V4083" s="14">
        <f>(Q4083/100)*(L4083*$L$13)+(Q4083/100)*(M4083*$M$13)</f>
        <v>0</v>
      </c>
      <c r="W4083" s="14">
        <f>(R4083/100)*(K4083*$K$13)+(R4083/100)*(L4083*$L$13)+(R4083/100)*(M4083*$M$13)</f>
        <v>50.7</v>
      </c>
      <c r="X4083" s="14">
        <f t="shared" si="1266"/>
        <v>432.01599999999996</v>
      </c>
      <c r="Y4083" s="14">
        <f t="shared" si="1267"/>
        <v>0</v>
      </c>
      <c r="Z4083" s="14">
        <f t="shared" si="1268"/>
        <v>0</v>
      </c>
      <c r="AA4083" s="14">
        <f t="shared" si="1269"/>
        <v>0</v>
      </c>
      <c r="AB4083" s="14">
        <f t="shared" si="1271"/>
        <v>115.7</v>
      </c>
      <c r="AC4083" s="15">
        <f t="shared" si="1270"/>
        <v>547.70000000000005</v>
      </c>
      <c r="AD4083" s="48">
        <f>(ROUND(AC4083-AC4073,1)/AC4073)</f>
        <v>0.27847805788982261</v>
      </c>
      <c r="AE4083" s="113"/>
      <c r="AF4083" s="60"/>
    </row>
    <row r="4084" spans="1:32">
      <c r="A4084" s="99" t="s">
        <v>849</v>
      </c>
      <c r="B4084" s="91"/>
      <c r="C4084" s="21" t="s">
        <v>329</v>
      </c>
      <c r="D4084" s="12">
        <v>150</v>
      </c>
      <c r="E4084" s="12">
        <v>0</v>
      </c>
      <c r="F4084" s="12">
        <v>0</v>
      </c>
      <c r="G4084" s="12">
        <v>0</v>
      </c>
      <c r="H4084" s="12">
        <v>0</v>
      </c>
      <c r="I4084" s="13">
        <v>40</v>
      </c>
      <c r="J4084" s="13">
        <v>20</v>
      </c>
      <c r="K4084" s="13">
        <v>60</v>
      </c>
      <c r="L4084" s="13">
        <v>0</v>
      </c>
      <c r="M4084" s="13">
        <v>0</v>
      </c>
      <c r="N4084" s="14">
        <f>D4084*$D$14</f>
        <v>195</v>
      </c>
      <c r="O4084" s="14">
        <f>E4084*$E$14</f>
        <v>0</v>
      </c>
      <c r="P4084" s="14">
        <f>F4084*$F$14</f>
        <v>0</v>
      </c>
      <c r="Q4084" s="14">
        <f>G4084*$G$14</f>
        <v>0</v>
      </c>
      <c r="R4084" s="14">
        <f>H4084*$H$14</f>
        <v>0</v>
      </c>
      <c r="S4084" s="14">
        <f>(N4084/100)*(I4084*$I$14)+(N4084/100)*(J4084*$J$14)+(N4084/100)*(K4084*$K$14)</f>
        <v>351</v>
      </c>
      <c r="T4084" s="14">
        <f>(O4084/100)*(K4084*$K$14)</f>
        <v>0</v>
      </c>
      <c r="U4084" s="14">
        <f>(P4084/100)*(K4084*$K$14)+(P4084/100)*(L4084*$L$14)</f>
        <v>0</v>
      </c>
      <c r="V4084" s="14">
        <f>(Q4084/100)*(L4084*$L$14)</f>
        <v>0</v>
      </c>
      <c r="W4084" s="14">
        <f>(R4084/100)*(K4084*$L$14)+(R4084/100)*(L4084*$M$14)</f>
        <v>0</v>
      </c>
      <c r="X4084" s="14">
        <f t="shared" si="1266"/>
        <v>546</v>
      </c>
      <c r="Y4084" s="14">
        <f t="shared" si="1267"/>
        <v>0</v>
      </c>
      <c r="Z4084" s="14">
        <f t="shared" si="1268"/>
        <v>0</v>
      </c>
      <c r="AA4084" s="14">
        <f t="shared" si="1269"/>
        <v>0</v>
      </c>
      <c r="AB4084" s="14">
        <f t="shared" si="1271"/>
        <v>0</v>
      </c>
      <c r="AC4084" s="15">
        <f t="shared" si="1270"/>
        <v>546</v>
      </c>
      <c r="AD4084" s="48">
        <f>(ROUND(AC4084-AC4073,1)/AC4073)</f>
        <v>0.27450980392156865</v>
      </c>
      <c r="AE4084" s="113"/>
      <c r="AF4084" s="60"/>
    </row>
    <row r="4085" spans="1:32">
      <c r="A4085" s="99"/>
      <c r="B4085" s="91"/>
      <c r="C4085" s="21" t="s">
        <v>330</v>
      </c>
      <c r="D4085" s="12">
        <v>150</v>
      </c>
      <c r="E4085" s="12">
        <v>0</v>
      </c>
      <c r="F4085" s="12">
        <v>0</v>
      </c>
      <c r="G4085" s="12">
        <v>0</v>
      </c>
      <c r="H4085" s="12">
        <v>0</v>
      </c>
      <c r="I4085" s="13">
        <v>40</v>
      </c>
      <c r="J4085" s="13">
        <v>20</v>
      </c>
      <c r="K4085" s="13">
        <v>0</v>
      </c>
      <c r="L4085" s="13">
        <v>60</v>
      </c>
      <c r="M4085" s="13">
        <v>0</v>
      </c>
      <c r="N4085" s="14">
        <f>D4085*$D$15</f>
        <v>195</v>
      </c>
      <c r="O4085" s="14">
        <f>E4085*$E$15</f>
        <v>0</v>
      </c>
      <c r="P4085" s="14">
        <f>F4085*$F$15</f>
        <v>0</v>
      </c>
      <c r="Q4085" s="14">
        <f>G4085*$G$15</f>
        <v>0</v>
      </c>
      <c r="R4085" s="14">
        <f>H4085*$H$15</f>
        <v>0</v>
      </c>
      <c r="S4085" s="14">
        <f>(N4085/100)*(I4085*$I$15)+(N4085/100)*(J4085*$J$15)+(N4085/100)*(L4085*$L$15)</f>
        <v>351</v>
      </c>
      <c r="T4085" s="14">
        <f>(O4085/100)*(K4085*$K$15)</f>
        <v>0</v>
      </c>
      <c r="U4085" s="14">
        <f>(P4085/100)*(K4085*$K$15)+(P4085/100)*(L4085*$L$15)</f>
        <v>0</v>
      </c>
      <c r="V4085" s="14">
        <f>(Q4085/100)*(L4085*$L$15)</f>
        <v>0</v>
      </c>
      <c r="W4085" s="14">
        <f>(R4085/100)*(K4085*$K$15)+(R4085/100)*(L4085*$L$15)</f>
        <v>0</v>
      </c>
      <c r="X4085" s="14">
        <f t="shared" si="1266"/>
        <v>546</v>
      </c>
      <c r="Y4085" s="14">
        <f t="shared" si="1267"/>
        <v>0</v>
      </c>
      <c r="Z4085" s="14">
        <f t="shared" si="1268"/>
        <v>0</v>
      </c>
      <c r="AA4085" s="14">
        <f t="shared" si="1269"/>
        <v>0</v>
      </c>
      <c r="AB4085" s="14">
        <f t="shared" si="1271"/>
        <v>0</v>
      </c>
      <c r="AC4085" s="15">
        <f t="shared" si="1270"/>
        <v>546</v>
      </c>
      <c r="AD4085" s="48">
        <f>(ROUND(AC4085-AC4073,1)/AC4073)</f>
        <v>0.27450980392156865</v>
      </c>
      <c r="AE4085" s="113"/>
      <c r="AF4085" s="60"/>
    </row>
    <row r="4086" spans="1:32">
      <c r="A4086" s="99"/>
      <c r="B4086" s="91"/>
      <c r="C4086" s="21" t="s">
        <v>326</v>
      </c>
      <c r="D4086" s="12">
        <v>124</v>
      </c>
      <c r="E4086" s="12">
        <v>0</v>
      </c>
      <c r="F4086" s="12">
        <v>0</v>
      </c>
      <c r="G4086" s="12">
        <v>0</v>
      </c>
      <c r="H4086" s="12">
        <v>50</v>
      </c>
      <c r="I4086" s="13">
        <v>40</v>
      </c>
      <c r="J4086" s="13">
        <v>52</v>
      </c>
      <c r="K4086" s="13">
        <v>0</v>
      </c>
      <c r="L4086" s="13">
        <v>0</v>
      </c>
      <c r="M4086" s="13">
        <v>0</v>
      </c>
      <c r="N4086" s="14">
        <f>D4086*$D$16</f>
        <v>161.20000000000002</v>
      </c>
      <c r="O4086" s="14">
        <f>E4086*$E$16</f>
        <v>0</v>
      </c>
      <c r="P4086" s="14">
        <f>F4086*$F$16</f>
        <v>0</v>
      </c>
      <c r="Q4086" s="14">
        <f>G4086*$G$16</f>
        <v>0</v>
      </c>
      <c r="R4086" s="14">
        <f>H4086*$H$16</f>
        <v>65</v>
      </c>
      <c r="S4086" s="14">
        <f>(N4086/100)*(I4086*$I$16)+(N4086/100)*(J4086*$J$16)</f>
        <v>257.27519999999998</v>
      </c>
      <c r="T4086" s="14">
        <f>(O4086/100)*(K4086*$K$16)</f>
        <v>0</v>
      </c>
      <c r="U4086" s="14">
        <f>(P4086/100)*(K4086*$K$16)+(P4086/100)*(L4086*$L$16)</f>
        <v>0</v>
      </c>
      <c r="V4086" s="14">
        <f>(Q4086/100)*(L4086*$L$16)</f>
        <v>0</v>
      </c>
      <c r="W4086" s="14">
        <f>(R4086/100)*(K4086*$K$16)+(R4086/100)*(L4086*$L$16)</f>
        <v>0</v>
      </c>
      <c r="X4086" s="14">
        <f t="shared" si="1266"/>
        <v>418.47519999999997</v>
      </c>
      <c r="Y4086" s="14">
        <f t="shared" si="1267"/>
        <v>0</v>
      </c>
      <c r="Z4086" s="14">
        <f t="shared" si="1268"/>
        <v>0</v>
      </c>
      <c r="AA4086" s="14">
        <f t="shared" si="1269"/>
        <v>0</v>
      </c>
      <c r="AB4086" s="14">
        <f t="shared" si="1271"/>
        <v>65</v>
      </c>
      <c r="AC4086" s="15">
        <f t="shared" si="1270"/>
        <v>483.5</v>
      </c>
      <c r="AD4086" s="48">
        <f>(ROUND(AC4086-AC4073,1)/AC4073)</f>
        <v>0.12861811391223157</v>
      </c>
      <c r="AE4086" s="113"/>
      <c r="AF4086" s="60"/>
    </row>
    <row r="4087" spans="1:32">
      <c r="A4087" s="99"/>
      <c r="B4087" s="91"/>
      <c r="C4087" s="21" t="s">
        <v>327</v>
      </c>
      <c r="D4087" s="12">
        <v>124</v>
      </c>
      <c r="E4087" s="12">
        <v>0</v>
      </c>
      <c r="F4087" s="12">
        <v>0</v>
      </c>
      <c r="G4087" s="12">
        <v>0</v>
      </c>
      <c r="H4087" s="12">
        <v>50</v>
      </c>
      <c r="I4087" s="13">
        <v>72</v>
      </c>
      <c r="J4087" s="13">
        <v>20</v>
      </c>
      <c r="K4087" s="13">
        <v>0</v>
      </c>
      <c r="L4087" s="13">
        <v>0</v>
      </c>
      <c r="M4087" s="13">
        <v>0</v>
      </c>
      <c r="N4087" s="14">
        <f>D4087*$D$17</f>
        <v>161.20000000000002</v>
      </c>
      <c r="O4087" s="14">
        <f>E4087*$E$17</f>
        <v>0</v>
      </c>
      <c r="P4087" s="14">
        <f>F4087*$F$17</f>
        <v>0</v>
      </c>
      <c r="Q4087" s="14">
        <f>G4087*$G$17</f>
        <v>0</v>
      </c>
      <c r="R4087" s="14">
        <f>H4087*$H$17</f>
        <v>65</v>
      </c>
      <c r="S4087" s="14">
        <f>(N4087/100)*(I4087*$I$17)+(N4087/100)*(J4087*$J$17)</f>
        <v>299.18720000000002</v>
      </c>
      <c r="T4087" s="14">
        <f>(O4087/100)*(K4087*$K$17)</f>
        <v>0</v>
      </c>
      <c r="U4087" s="14">
        <f>(P4087/100)*(K4087*$K$17)+(P4087/100)*(L4087*$L$17)</f>
        <v>0</v>
      </c>
      <c r="V4087" s="14">
        <f>(Q4087/100)*(L4087*$L$17)</f>
        <v>0</v>
      </c>
      <c r="W4087" s="14">
        <f>(R4087/100)*(K4087*$K$17)+(R4087/100)*(L4087*$L$17)</f>
        <v>0</v>
      </c>
      <c r="X4087" s="14">
        <f t="shared" si="1266"/>
        <v>460.38720000000001</v>
      </c>
      <c r="Y4087" s="14">
        <f t="shared" si="1267"/>
        <v>0</v>
      </c>
      <c r="Z4087" s="14">
        <f t="shared" si="1268"/>
        <v>0</v>
      </c>
      <c r="AA4087" s="14">
        <f t="shared" si="1269"/>
        <v>0</v>
      </c>
      <c r="AB4087" s="14">
        <f t="shared" si="1271"/>
        <v>65</v>
      </c>
      <c r="AC4087" s="15">
        <f t="shared" si="1270"/>
        <v>525.4</v>
      </c>
      <c r="AD4087" s="48">
        <f>(ROUND(AC4087-AC4073,1)/AC4073)</f>
        <v>0.22642390289449113</v>
      </c>
      <c r="AE4087" s="113"/>
      <c r="AF4087" s="60"/>
    </row>
    <row r="4088" spans="1:32">
      <c r="A4088" s="106" t="s">
        <v>0</v>
      </c>
      <c r="B4088" s="92" t="s">
        <v>563</v>
      </c>
      <c r="C4088" s="50" t="s">
        <v>242</v>
      </c>
      <c r="D4088" s="11">
        <v>128</v>
      </c>
      <c r="E4088" s="11">
        <v>0</v>
      </c>
      <c r="F4088" s="11">
        <v>0</v>
      </c>
      <c r="G4088" s="11">
        <v>50</v>
      </c>
      <c r="H4088" s="11">
        <v>0</v>
      </c>
      <c r="I4088" s="51">
        <v>40</v>
      </c>
      <c r="J4088" s="51">
        <v>20</v>
      </c>
      <c r="K4088" s="51">
        <v>0</v>
      </c>
      <c r="L4088" s="51">
        <v>0</v>
      </c>
      <c r="M4088" s="51">
        <v>0</v>
      </c>
      <c r="N4088" s="52">
        <f>D4088*$D$3</f>
        <v>192</v>
      </c>
      <c r="O4088" s="52">
        <f>E4088*$E$3</f>
        <v>0</v>
      </c>
      <c r="P4088" s="52">
        <f>F4088*$F$3</f>
        <v>0</v>
      </c>
      <c r="Q4088" s="52">
        <f>G4088*$G$3</f>
        <v>75</v>
      </c>
      <c r="R4088" s="52">
        <f>H4088*$H$3</f>
        <v>0</v>
      </c>
      <c r="S4088" s="52">
        <f>(N4088/100)*(I4088*$I$3)+(N4088/100)*(J4088*$J$3)</f>
        <v>172.79999999999998</v>
      </c>
      <c r="T4088" s="52">
        <f>(O4088/100)*(K4088*$K$3)</f>
        <v>0</v>
      </c>
      <c r="U4088" s="52">
        <f>(P4088/100)*(K4088*$K$3)+(P4088/100)*(L4088*$L$3)</f>
        <v>0</v>
      </c>
      <c r="V4088" s="52">
        <f>(Q4088/100)*(L4088*$L$3)</f>
        <v>0</v>
      </c>
      <c r="W4088" s="52">
        <f>(R4088/100)*(K4088*$K$3)+(R4088/100)*(L4088*$L$3)</f>
        <v>0</v>
      </c>
      <c r="X4088" s="52">
        <f t="shared" ref="X4088:X4102" si="1272">N4088+S4088</f>
        <v>364.79999999999995</v>
      </c>
      <c r="Y4088" s="52">
        <f t="shared" ref="Y4088:Y4102" si="1273">O4088+T4088</f>
        <v>0</v>
      </c>
      <c r="Z4088" s="52">
        <f t="shared" ref="Z4088:Z4102" si="1274">P4088+U4088</f>
        <v>0</v>
      </c>
      <c r="AA4088" s="52">
        <f t="shared" ref="AA4088:AA4102" si="1275">Q4088+V4088</f>
        <v>75</v>
      </c>
      <c r="AB4088" s="52">
        <f>R4088+W4088</f>
        <v>0</v>
      </c>
      <c r="AC4088" s="53">
        <f>ROUND(X4088+Y4088+Z4088+AA4088+AB4088,1)</f>
        <v>439.8</v>
      </c>
      <c r="AD4088" s="58"/>
      <c r="AE4088" s="113"/>
      <c r="AF4088" s="60"/>
    </row>
    <row r="4089" spans="1:32">
      <c r="A4089" s="99" t="s">
        <v>815</v>
      </c>
      <c r="B4089" s="93">
        <v>36</v>
      </c>
      <c r="C4089" s="21" t="s">
        <v>325</v>
      </c>
      <c r="D4089" s="12">
        <v>128</v>
      </c>
      <c r="E4089" s="12">
        <v>0</v>
      </c>
      <c r="F4089" s="12">
        <v>0</v>
      </c>
      <c r="G4089" s="12">
        <v>50</v>
      </c>
      <c r="H4089" s="12">
        <v>0</v>
      </c>
      <c r="I4089" s="13">
        <v>55</v>
      </c>
      <c r="J4089" s="13">
        <v>40</v>
      </c>
      <c r="K4089" s="13">
        <v>0</v>
      </c>
      <c r="L4089" s="13">
        <v>0</v>
      </c>
      <c r="M4089" s="13">
        <v>0</v>
      </c>
      <c r="N4089" s="14">
        <f>D4089*$D$4</f>
        <v>166.4</v>
      </c>
      <c r="O4089" s="14">
        <f>E4089*$E$4</f>
        <v>0</v>
      </c>
      <c r="P4089" s="14">
        <f>F4089*$F$4</f>
        <v>0</v>
      </c>
      <c r="Q4089" s="14">
        <f>G4089*$G$4</f>
        <v>65</v>
      </c>
      <c r="R4089" s="14">
        <f>H4089*$H$4</f>
        <v>0</v>
      </c>
      <c r="S4089" s="14">
        <f>(N4089/100)*(I4089*$I$4)+(N4089/100)*(J4089*$J$4)</f>
        <v>284.54400000000004</v>
      </c>
      <c r="T4089" s="14">
        <f>(O4089/100)*(K4089*$K$4)</f>
        <v>0</v>
      </c>
      <c r="U4089" s="14">
        <f>(P4089/100)*(K4089*$K$4)+(P4089/100)*(L4089*$L$4)</f>
        <v>0</v>
      </c>
      <c r="V4089" s="14">
        <f>(Q4089/100)*(L4089*$L$4)</f>
        <v>0</v>
      </c>
      <c r="W4089" s="14">
        <f>(R4089/100)*(K4089*$K$4)+(R4089/100)*(L4089*$L$4)</f>
        <v>0</v>
      </c>
      <c r="X4089" s="14">
        <f t="shared" si="1272"/>
        <v>450.94400000000007</v>
      </c>
      <c r="Y4089" s="14">
        <f t="shared" si="1273"/>
        <v>0</v>
      </c>
      <c r="Z4089" s="14">
        <f t="shared" si="1274"/>
        <v>0</v>
      </c>
      <c r="AA4089" s="14">
        <f t="shared" si="1275"/>
        <v>65</v>
      </c>
      <c r="AB4089" s="14">
        <f>R4089+W4089</f>
        <v>0</v>
      </c>
      <c r="AC4089" s="15">
        <f>ROUND(X4089+Y4089+Z4089+AA4089+AB4089,1)</f>
        <v>515.9</v>
      </c>
      <c r="AD4089" s="48">
        <f>(ROUND(AC4089-AC4088,1)/AC4088)</f>
        <v>0.17303319690768529</v>
      </c>
      <c r="AE4089" s="113" t="s">
        <v>814</v>
      </c>
      <c r="AF4089" s="60"/>
    </row>
    <row r="4090" spans="1:32">
      <c r="A4090" s="99" t="s">
        <v>816</v>
      </c>
      <c r="B4090" s="93">
        <v>12</v>
      </c>
      <c r="C4090" s="21" t="s">
        <v>850</v>
      </c>
      <c r="D4090" s="12">
        <v>128</v>
      </c>
      <c r="E4090" s="12">
        <v>0</v>
      </c>
      <c r="F4090" s="12">
        <v>0</v>
      </c>
      <c r="G4090" s="12">
        <v>50</v>
      </c>
      <c r="H4090" s="12">
        <v>0</v>
      </c>
      <c r="I4090" s="13">
        <v>40</v>
      </c>
      <c r="J4090" s="13">
        <v>20</v>
      </c>
      <c r="K4090" s="13">
        <v>0</v>
      </c>
      <c r="L4090" s="13">
        <v>0</v>
      </c>
      <c r="M4090" s="13">
        <v>0</v>
      </c>
      <c r="N4090" s="14">
        <f>D4090*$D$5</f>
        <v>179.2</v>
      </c>
      <c r="O4090" s="14">
        <f>E4090*$E$5</f>
        <v>0</v>
      </c>
      <c r="P4090" s="14">
        <f>F4090*$F$5</f>
        <v>0</v>
      </c>
      <c r="Q4090" s="14">
        <f>G4090*$G$5</f>
        <v>70</v>
      </c>
      <c r="R4090" s="14">
        <f>H4090*$H$5</f>
        <v>0</v>
      </c>
      <c r="S4090" s="14">
        <f>(N4090/100)*(I4090*$I$5)+(N4090/100)*(J4090*$J$5)</f>
        <v>161.27999999999997</v>
      </c>
      <c r="T4090" s="14">
        <f>(O4090/100)*(K4090*$K$5)</f>
        <v>0</v>
      </c>
      <c r="U4090" s="14">
        <f>(P4090/100)*(K4090*$K$5)+(P4090/100)*(L4090*$L$5)</f>
        <v>0</v>
      </c>
      <c r="V4090" s="14">
        <f>(Q4090/100)*(L4090*$L$5)</f>
        <v>0</v>
      </c>
      <c r="W4090" s="14">
        <f>(R4090/100)*(K4090*$K$5)+(R4090/100)*(L4090*$L$5)</f>
        <v>0</v>
      </c>
      <c r="X4090" s="14">
        <f t="shared" si="1272"/>
        <v>340.47999999999996</v>
      </c>
      <c r="Y4090" s="14">
        <f t="shared" si="1273"/>
        <v>0</v>
      </c>
      <c r="Z4090" s="14">
        <f t="shared" si="1274"/>
        <v>0</v>
      </c>
      <c r="AA4090" s="14">
        <f t="shared" si="1275"/>
        <v>70</v>
      </c>
      <c r="AB4090" s="14">
        <f>R4090+W4090</f>
        <v>0</v>
      </c>
      <c r="AC4090" s="15">
        <f t="shared" ref="AC4090:AC4102" si="1276">ROUND(X4090+Y4090+Z4090+AA4090+AB4090,1)</f>
        <v>410.5</v>
      </c>
      <c r="AD4090" s="48">
        <f>(ROUND(AC4090-AC4088,1)/AC4088)</f>
        <v>-6.6621191450659395E-2</v>
      </c>
      <c r="AE4090" s="113"/>
      <c r="AF4090" s="60"/>
    </row>
    <row r="4091" spans="1:32">
      <c r="A4091" s="99" t="s">
        <v>817</v>
      </c>
      <c r="B4091" s="93">
        <v>0</v>
      </c>
      <c r="C4091" s="21" t="s">
        <v>338</v>
      </c>
      <c r="D4091" s="12">
        <v>128</v>
      </c>
      <c r="E4091" s="12">
        <v>0</v>
      </c>
      <c r="F4091" s="12">
        <v>0</v>
      </c>
      <c r="G4091" s="12">
        <v>50</v>
      </c>
      <c r="H4091" s="12">
        <v>0</v>
      </c>
      <c r="I4091" s="13">
        <v>40</v>
      </c>
      <c r="J4091" s="13">
        <v>20</v>
      </c>
      <c r="K4091" s="13">
        <v>0</v>
      </c>
      <c r="L4091" s="13">
        <v>0</v>
      </c>
      <c r="M4091" s="13">
        <v>0</v>
      </c>
      <c r="N4091" s="14">
        <f>D4091*$D$6</f>
        <v>179.2</v>
      </c>
      <c r="O4091" s="14">
        <f>E4091*$E$6</f>
        <v>0</v>
      </c>
      <c r="P4091" s="14">
        <f>F4091*$F$6</f>
        <v>0</v>
      </c>
      <c r="Q4091" s="14">
        <f>G4091*$G$6</f>
        <v>70</v>
      </c>
      <c r="R4091" s="14">
        <f>H4091*$H$6</f>
        <v>0</v>
      </c>
      <c r="S4091" s="14">
        <f>(N4091/100)*(I4091*$I$6)+(N4091/100)*(J4091*$J$6)</f>
        <v>161.27999999999997</v>
      </c>
      <c r="T4091" s="14">
        <f>(O4091/100)*(K4091*$K$6)</f>
        <v>0</v>
      </c>
      <c r="U4091" s="14">
        <f>(P4091/100)*(K4091*$K$6)+(P4091/100)*(L4091*$L$6)</f>
        <v>0</v>
      </c>
      <c r="V4091" s="14">
        <f>(Q4091/100)*(L4091*$L$6)</f>
        <v>0</v>
      </c>
      <c r="W4091" s="14">
        <f>(R4091/100)*(K4091*$K$6)+(R4091/100)*(L4091*$L$6)</f>
        <v>0</v>
      </c>
      <c r="X4091" s="14">
        <f t="shared" si="1272"/>
        <v>340.47999999999996</v>
      </c>
      <c r="Y4091" s="14">
        <f t="shared" si="1273"/>
        <v>0</v>
      </c>
      <c r="Z4091" s="14">
        <f t="shared" si="1274"/>
        <v>0</v>
      </c>
      <c r="AA4091" s="14">
        <f t="shared" si="1275"/>
        <v>70</v>
      </c>
      <c r="AB4091" s="14">
        <f t="shared" ref="AB4091:AB4102" si="1277">R4091+W4091</f>
        <v>0</v>
      </c>
      <c r="AC4091" s="15">
        <f t="shared" si="1276"/>
        <v>410.5</v>
      </c>
      <c r="AD4091" s="48">
        <f>(ROUND(AC4091-AC4088,1)/AC4088)</f>
        <v>-6.6621191450659395E-2</v>
      </c>
      <c r="AE4091" s="113"/>
      <c r="AF4091" s="60"/>
    </row>
    <row r="4092" spans="1:32">
      <c r="A4092" s="99" t="s">
        <v>818</v>
      </c>
      <c r="B4092" s="93">
        <v>0</v>
      </c>
      <c r="C4092" s="21" t="s">
        <v>339</v>
      </c>
      <c r="D4092" s="12">
        <v>128</v>
      </c>
      <c r="E4092" s="12">
        <v>0</v>
      </c>
      <c r="F4092" s="12">
        <v>0</v>
      </c>
      <c r="G4092" s="12">
        <v>50</v>
      </c>
      <c r="H4092" s="12">
        <v>0</v>
      </c>
      <c r="I4092" s="13">
        <v>40</v>
      </c>
      <c r="J4092" s="13">
        <v>20</v>
      </c>
      <c r="K4092" s="13">
        <v>0</v>
      </c>
      <c r="L4092" s="13">
        <v>0</v>
      </c>
      <c r="M4092" s="13">
        <v>0</v>
      </c>
      <c r="N4092" s="14">
        <f>D4092*$D$7</f>
        <v>179.2</v>
      </c>
      <c r="O4092" s="14">
        <f>E4092*$E$7</f>
        <v>0</v>
      </c>
      <c r="P4092" s="14">
        <f>F4092*$F$7</f>
        <v>0</v>
      </c>
      <c r="Q4092" s="14">
        <f>G4092*$G$7</f>
        <v>70</v>
      </c>
      <c r="R4092" s="14">
        <f>H4092*$H$7</f>
        <v>0</v>
      </c>
      <c r="S4092" s="14">
        <f>(N4092/100)*(I4092*$I$7)+(N4092/100)*(J4092*$J$7)</f>
        <v>161.27999999999997</v>
      </c>
      <c r="T4092" s="14">
        <f>(O4092/100)*(K4092*$K$7)</f>
        <v>0</v>
      </c>
      <c r="U4092" s="14">
        <f>(P4092/100)*(K4092*$K$7)+(P4092/100)*(L4092*$L$7)</f>
        <v>0</v>
      </c>
      <c r="V4092" s="14">
        <f>(Q4092/100)*(L4092*$L$7)</f>
        <v>0</v>
      </c>
      <c r="W4092" s="14">
        <f>(R4092/100)*(K4092*$K$7)+(R4092/100)*(L4092*$L$7)</f>
        <v>0</v>
      </c>
      <c r="X4092" s="14">
        <f t="shared" si="1272"/>
        <v>340.47999999999996</v>
      </c>
      <c r="Y4092" s="14">
        <f t="shared" si="1273"/>
        <v>0</v>
      </c>
      <c r="Z4092" s="14">
        <f t="shared" si="1274"/>
        <v>0</v>
      </c>
      <c r="AA4092" s="14">
        <f t="shared" si="1275"/>
        <v>70</v>
      </c>
      <c r="AB4092" s="14">
        <f t="shared" si="1277"/>
        <v>0</v>
      </c>
      <c r="AC4092" s="15">
        <f t="shared" si="1276"/>
        <v>410.5</v>
      </c>
      <c r="AD4092" s="48">
        <f>(ROUND(AC4092-AC4088,1)/AC4088)</f>
        <v>-6.6621191450659395E-2</v>
      </c>
      <c r="AE4092" s="113"/>
      <c r="AF4092" s="60"/>
    </row>
    <row r="4093" spans="1:32">
      <c r="A4093" s="99" t="s">
        <v>667</v>
      </c>
      <c r="B4093" s="93"/>
      <c r="C4093" s="21" t="s">
        <v>340</v>
      </c>
      <c r="D4093" s="12">
        <v>128</v>
      </c>
      <c r="E4093" s="12">
        <v>0</v>
      </c>
      <c r="F4093" s="12">
        <v>0</v>
      </c>
      <c r="G4093" s="12">
        <v>50</v>
      </c>
      <c r="H4093" s="12">
        <v>0</v>
      </c>
      <c r="I4093" s="13">
        <v>40</v>
      </c>
      <c r="J4093" s="13">
        <v>20</v>
      </c>
      <c r="K4093" s="13">
        <v>0</v>
      </c>
      <c r="L4093" s="13">
        <v>0</v>
      </c>
      <c r="M4093" s="13">
        <v>0</v>
      </c>
      <c r="N4093" s="14">
        <f>D4093*$D$8</f>
        <v>179.2</v>
      </c>
      <c r="O4093" s="14">
        <f>E4093*$E$8</f>
        <v>0</v>
      </c>
      <c r="P4093" s="14">
        <f>F4093*$F$8</f>
        <v>0</v>
      </c>
      <c r="Q4093" s="14">
        <f>G4093*$G$8</f>
        <v>70</v>
      </c>
      <c r="R4093" s="14">
        <f>H4093*$H$8</f>
        <v>0</v>
      </c>
      <c r="S4093" s="14">
        <f>(N4093/100)*(I4093*$I$8)+(N4093/100)*(J4093*$J$8)</f>
        <v>161.27999999999997</v>
      </c>
      <c r="T4093" s="14">
        <f>(O4093/100)*(K4093*$K$8)</f>
        <v>0</v>
      </c>
      <c r="U4093" s="14">
        <f>(P4093/100)*(K4093*$K$8)+(P4093/100)*(L4093*$L$8)</f>
        <v>0</v>
      </c>
      <c r="V4093" s="14">
        <f>(Q4093/100)*(L4093*$L$8)</f>
        <v>0</v>
      </c>
      <c r="W4093" s="14">
        <f>(R4093/100)*(K4093*$K$8)+(R4093/100)*(L4093*$L$8)</f>
        <v>0</v>
      </c>
      <c r="X4093" s="14">
        <f t="shared" si="1272"/>
        <v>340.47999999999996</v>
      </c>
      <c r="Y4093" s="14">
        <f t="shared" si="1273"/>
        <v>0</v>
      </c>
      <c r="Z4093" s="14">
        <f t="shared" si="1274"/>
        <v>0</v>
      </c>
      <c r="AA4093" s="14">
        <f t="shared" si="1275"/>
        <v>70</v>
      </c>
      <c r="AB4093" s="14">
        <f t="shared" si="1277"/>
        <v>0</v>
      </c>
      <c r="AC4093" s="15">
        <f t="shared" si="1276"/>
        <v>410.5</v>
      </c>
      <c r="AD4093" s="48">
        <f>(ROUND(AC4093-AC4088,1)/AC4088)</f>
        <v>-6.6621191450659395E-2</v>
      </c>
      <c r="AE4093" s="113"/>
      <c r="AF4093" s="60"/>
    </row>
    <row r="4094" spans="1:32">
      <c r="A4094" s="99" t="s">
        <v>606</v>
      </c>
      <c r="B4094" s="93"/>
      <c r="C4094" s="21" t="s">
        <v>1</v>
      </c>
      <c r="D4094" s="12">
        <v>64</v>
      </c>
      <c r="E4094" s="12">
        <v>178</v>
      </c>
      <c r="F4094" s="12">
        <v>0</v>
      </c>
      <c r="G4094" s="12">
        <v>0</v>
      </c>
      <c r="H4094" s="12">
        <v>0</v>
      </c>
      <c r="I4094" s="13">
        <v>40</v>
      </c>
      <c r="J4094" s="13">
        <v>20</v>
      </c>
      <c r="K4094" s="13">
        <v>55</v>
      </c>
      <c r="L4094" s="13">
        <v>0</v>
      </c>
      <c r="M4094" s="13">
        <v>0</v>
      </c>
      <c r="N4094" s="14">
        <f>D4094*$D$9</f>
        <v>76.8</v>
      </c>
      <c r="O4094" s="14">
        <f>E4094*$E$9</f>
        <v>231.4</v>
      </c>
      <c r="P4094" s="14">
        <f>F4094*$F$9</f>
        <v>0</v>
      </c>
      <c r="Q4094" s="14">
        <f>G4094*$G$9</f>
        <v>0</v>
      </c>
      <c r="R4094" s="14">
        <f>H4094*$H$9</f>
        <v>0</v>
      </c>
      <c r="S4094" s="14">
        <f>(N4094/100)*(I4094*$I$9)+(N4094/100)*(J4094*$J$9)</f>
        <v>69.12</v>
      </c>
      <c r="T4094" s="14">
        <f>(O4094/100)*(K4094*$K$9)</f>
        <v>190.905</v>
      </c>
      <c r="U4094" s="14">
        <f>(P4094/100)*(K4094*$K$9)+(P4094/100)*(L4094*$L$9)</f>
        <v>0</v>
      </c>
      <c r="V4094" s="14">
        <f>(Q4094/100)*(L4094*$L$9)</f>
        <v>0</v>
      </c>
      <c r="W4094" s="14">
        <f>(R4094/100)*(K4094*$K$9)+(R4094/100)*(L4094*$L$9)</f>
        <v>0</v>
      </c>
      <c r="X4094" s="14">
        <f t="shared" si="1272"/>
        <v>145.92000000000002</v>
      </c>
      <c r="Y4094" s="14">
        <f t="shared" si="1273"/>
        <v>422.30500000000001</v>
      </c>
      <c r="Z4094" s="14">
        <f t="shared" si="1274"/>
        <v>0</v>
      </c>
      <c r="AA4094" s="14">
        <f t="shared" si="1275"/>
        <v>0</v>
      </c>
      <c r="AB4094" s="14">
        <f t="shared" si="1277"/>
        <v>0</v>
      </c>
      <c r="AC4094" s="15">
        <f t="shared" si="1276"/>
        <v>568.20000000000005</v>
      </c>
      <c r="AD4094" s="48">
        <f>(ROUND(AC4094-AC4088,1)/AC4088)</f>
        <v>0.29195088676671216</v>
      </c>
      <c r="AE4094" s="113"/>
      <c r="AF4094" s="60"/>
    </row>
    <row r="4095" spans="1:32">
      <c r="A4095" s="99" t="s">
        <v>845</v>
      </c>
      <c r="B4095" s="93"/>
      <c r="C4095" s="21" t="s">
        <v>2</v>
      </c>
      <c r="D4095" s="12">
        <v>64</v>
      </c>
      <c r="E4095" s="12">
        <v>0</v>
      </c>
      <c r="F4095" s="12">
        <v>178</v>
      </c>
      <c r="G4095" s="12">
        <v>0</v>
      </c>
      <c r="H4095" s="12">
        <v>0</v>
      </c>
      <c r="I4095" s="13">
        <v>40</v>
      </c>
      <c r="J4095" s="13">
        <v>20</v>
      </c>
      <c r="K4095" s="13">
        <v>27.5</v>
      </c>
      <c r="L4095" s="13">
        <v>27.5</v>
      </c>
      <c r="M4095" s="13">
        <v>0</v>
      </c>
      <c r="N4095" s="14">
        <f>D4095*$D$10</f>
        <v>76.8</v>
      </c>
      <c r="O4095" s="14">
        <f>E4095*$E$10</f>
        <v>0</v>
      </c>
      <c r="P4095" s="14">
        <f>F4095*$F$10</f>
        <v>231.4</v>
      </c>
      <c r="Q4095" s="14">
        <f>G4095*$G$10</f>
        <v>0</v>
      </c>
      <c r="R4095" s="14">
        <f>H4095*$H$10</f>
        <v>0</v>
      </c>
      <c r="S4095" s="14">
        <f>(N4095/100)*(I4095*$I$10)+(N4095/100)*(J4095*$J$10)</f>
        <v>69.12</v>
      </c>
      <c r="T4095" s="14">
        <f>(O4095/100)*(K4095*$J$10)</f>
        <v>0</v>
      </c>
      <c r="U4095" s="14">
        <f>(P4095/100)*(K4095*$K$10)+(P4095/100)*(L4095*$L$10)</f>
        <v>190.905</v>
      </c>
      <c r="V4095" s="14">
        <f>(Q4095/100)*(L4095*$L$10)</f>
        <v>0</v>
      </c>
      <c r="W4095" s="14">
        <f>(R4095/100)*(K4095*$K$10)+(R4095/100)*(L4095*$L$10)</f>
        <v>0</v>
      </c>
      <c r="X4095" s="14">
        <f t="shared" si="1272"/>
        <v>145.92000000000002</v>
      </c>
      <c r="Y4095" s="14">
        <f t="shared" si="1273"/>
        <v>0</v>
      </c>
      <c r="Z4095" s="14">
        <f t="shared" si="1274"/>
        <v>422.30500000000001</v>
      </c>
      <c r="AA4095" s="14">
        <f t="shared" si="1275"/>
        <v>0</v>
      </c>
      <c r="AB4095" s="14">
        <f t="shared" si="1277"/>
        <v>0</v>
      </c>
      <c r="AC4095" s="15">
        <f t="shared" si="1276"/>
        <v>568.20000000000005</v>
      </c>
      <c r="AD4095" s="48">
        <f>(ROUND(AC4095-AC4088,1)/AC4088)</f>
        <v>0.29195088676671216</v>
      </c>
      <c r="AE4095" s="113"/>
      <c r="AF4095" s="60"/>
    </row>
    <row r="4096" spans="1:32">
      <c r="A4096" s="99" t="s">
        <v>846</v>
      </c>
      <c r="B4096" s="93"/>
      <c r="C4096" s="21" t="s">
        <v>3</v>
      </c>
      <c r="D4096" s="12">
        <v>64</v>
      </c>
      <c r="E4096" s="12">
        <v>0</v>
      </c>
      <c r="F4096" s="12">
        <v>0</v>
      </c>
      <c r="G4096" s="12">
        <v>178</v>
      </c>
      <c r="H4096" s="12">
        <v>0</v>
      </c>
      <c r="I4096" s="13">
        <v>40</v>
      </c>
      <c r="J4096" s="13">
        <v>20</v>
      </c>
      <c r="K4096" s="13">
        <v>0</v>
      </c>
      <c r="L4096" s="13">
        <v>55</v>
      </c>
      <c r="M4096" s="13">
        <v>0</v>
      </c>
      <c r="N4096" s="14">
        <f>D4096*$D$11</f>
        <v>76.8</v>
      </c>
      <c r="O4096" s="14">
        <f>E4096*$E$11</f>
        <v>0</v>
      </c>
      <c r="P4096" s="14">
        <f>F4096*$F$11</f>
        <v>0</v>
      </c>
      <c r="Q4096" s="14">
        <f>G4096*$G$11</f>
        <v>231.4</v>
      </c>
      <c r="R4096" s="14">
        <f>H4096*$H$11</f>
        <v>0</v>
      </c>
      <c r="S4096" s="14">
        <f>(N4096/100)*(I4096*$I$11)+(N4096/100)*(J4096*$J$11)</f>
        <v>69.12</v>
      </c>
      <c r="T4096" s="14">
        <f>(O4096/100)*(K4096*$K$11)</f>
        <v>0</v>
      </c>
      <c r="U4096" s="14">
        <f>(P4096/100)*(K4096*$K$11)+(P4096/100)*(L4096*$L$11)</f>
        <v>0</v>
      </c>
      <c r="V4096" s="14">
        <f>(Q4096/100)*(L4096*$L$11)</f>
        <v>190.905</v>
      </c>
      <c r="W4096" s="14">
        <f>(R4096/100)*(K4096*$K$11)+(R4096/100)*(L4096*$L$11)</f>
        <v>0</v>
      </c>
      <c r="X4096" s="14">
        <f t="shared" si="1272"/>
        <v>145.92000000000002</v>
      </c>
      <c r="Y4096" s="14">
        <f t="shared" si="1273"/>
        <v>0</v>
      </c>
      <c r="Z4096" s="14">
        <f t="shared" si="1274"/>
        <v>0</v>
      </c>
      <c r="AA4096" s="14">
        <f t="shared" si="1275"/>
        <v>422.30500000000001</v>
      </c>
      <c r="AB4096" s="14">
        <f t="shared" si="1277"/>
        <v>0</v>
      </c>
      <c r="AC4096" s="15">
        <f t="shared" si="1276"/>
        <v>568.20000000000005</v>
      </c>
      <c r="AD4096" s="48">
        <f>(ROUND(AC4096-AC4088,1)/AC4088)</f>
        <v>0.29195088676671216</v>
      </c>
      <c r="AE4096" s="113"/>
      <c r="AF4096" s="60"/>
    </row>
    <row r="4097" spans="1:32">
      <c r="A4097" s="99" t="s">
        <v>847</v>
      </c>
      <c r="B4097" s="93"/>
      <c r="C4097" s="21" t="s">
        <v>4</v>
      </c>
      <c r="D4097" s="12">
        <v>64</v>
      </c>
      <c r="E4097" s="12">
        <v>0</v>
      </c>
      <c r="F4097" s="12">
        <v>0</v>
      </c>
      <c r="G4097" s="12">
        <v>0</v>
      </c>
      <c r="H4097" s="12">
        <v>178</v>
      </c>
      <c r="I4097" s="13">
        <v>40</v>
      </c>
      <c r="J4097" s="13">
        <v>20</v>
      </c>
      <c r="K4097" s="13">
        <v>27.5</v>
      </c>
      <c r="L4097" s="13">
        <v>27.5</v>
      </c>
      <c r="M4097" s="13">
        <v>0</v>
      </c>
      <c r="N4097" s="14">
        <f>D4097*$D$12</f>
        <v>76.8</v>
      </c>
      <c r="O4097" s="14">
        <f>E4097*$E$12</f>
        <v>0</v>
      </c>
      <c r="P4097" s="14">
        <f>F4097*$F$12</f>
        <v>0</v>
      </c>
      <c r="Q4097" s="14">
        <f>G4097*$G$12</f>
        <v>0</v>
      </c>
      <c r="R4097" s="14">
        <f>H4097*$H$12</f>
        <v>231.4</v>
      </c>
      <c r="S4097" s="14">
        <f>(N4097/100)*(I4097*$I$12)+(N4097/100)*(J4097*$J$12)</f>
        <v>69.12</v>
      </c>
      <c r="T4097" s="14">
        <f>(O4097/100)*(K4097*$K$12)</f>
        <v>0</v>
      </c>
      <c r="U4097" s="14">
        <f>(P4097/100)*(K4097*$K$12)+(P4097/100)*(L4097*$L$12)</f>
        <v>0</v>
      </c>
      <c r="V4097" s="14">
        <f>(Q4097/100)*(L4097*$L$12)</f>
        <v>0</v>
      </c>
      <c r="W4097" s="14">
        <f>(R4097/100)*(K4097*$K$12)+(R4097/100)*(L4097*$L$12)</f>
        <v>190.905</v>
      </c>
      <c r="X4097" s="14">
        <f t="shared" si="1272"/>
        <v>145.92000000000002</v>
      </c>
      <c r="Y4097" s="14">
        <f t="shared" si="1273"/>
        <v>0</v>
      </c>
      <c r="Z4097" s="14">
        <f t="shared" si="1274"/>
        <v>0</v>
      </c>
      <c r="AA4097" s="14">
        <f t="shared" si="1275"/>
        <v>0</v>
      </c>
      <c r="AB4097" s="14">
        <f t="shared" si="1277"/>
        <v>422.30500000000001</v>
      </c>
      <c r="AC4097" s="15">
        <f t="shared" si="1276"/>
        <v>568.20000000000005</v>
      </c>
      <c r="AD4097" s="48">
        <f>(ROUND(AC4097-AC4088,1)/AC4088)</f>
        <v>0.29195088676671216</v>
      </c>
      <c r="AE4097" s="113"/>
      <c r="AF4097" s="60"/>
    </row>
    <row r="4098" spans="1:32">
      <c r="A4098" s="99" t="s">
        <v>848</v>
      </c>
      <c r="B4098" s="93"/>
      <c r="C4098" s="21" t="s">
        <v>328</v>
      </c>
      <c r="D4098" s="12">
        <v>128</v>
      </c>
      <c r="E4098" s="12">
        <v>0</v>
      </c>
      <c r="F4098" s="12">
        <v>0</v>
      </c>
      <c r="G4098" s="12">
        <v>50</v>
      </c>
      <c r="H4098" s="12">
        <v>0</v>
      </c>
      <c r="I4098" s="13">
        <v>40</v>
      </c>
      <c r="J4098" s="13">
        <v>20</v>
      </c>
      <c r="K4098" s="13">
        <v>0</v>
      </c>
      <c r="L4098" s="13">
        <v>0</v>
      </c>
      <c r="M4098" s="13">
        <v>52</v>
      </c>
      <c r="N4098" s="14">
        <f>D4098*$D$13</f>
        <v>166.4</v>
      </c>
      <c r="O4098" s="14">
        <f>E4098*$E$13</f>
        <v>0</v>
      </c>
      <c r="P4098" s="14">
        <f>F4098*$F$13</f>
        <v>0</v>
      </c>
      <c r="Q4098" s="14">
        <f>G4098*$G$13</f>
        <v>65</v>
      </c>
      <c r="R4098" s="14">
        <f>H4098*$H$13</f>
        <v>0</v>
      </c>
      <c r="S4098" s="14">
        <f>(N4098/100)*(I4098*$I$14)+(N4098/100)*(J4098*$J$14)+(N4098/100)*(M4098*$M$14)</f>
        <v>279.55200000000002</v>
      </c>
      <c r="T4098" s="14">
        <f>(O4098/100)*(K4098*$K$13)+(O4098/100)*(M4098*$M$13)</f>
        <v>0</v>
      </c>
      <c r="U4098" s="14">
        <f>(P4098/100)*(K4098*$K$13)+(P4098/100)*(L4098*$L$13)+(P4098/100)*(M4098*$M$13)</f>
        <v>0</v>
      </c>
      <c r="V4098" s="14">
        <f>(Q4098/100)*(L4098*$L$13)+(Q4098/100)*(M4098*$M$13)</f>
        <v>50.7</v>
      </c>
      <c r="W4098" s="14">
        <f>(R4098/100)*(K4098*$K$13)+(R4098/100)*(L4098*$L$13)+(R4098/100)*(M4098*$M$13)</f>
        <v>0</v>
      </c>
      <c r="X4098" s="14">
        <f t="shared" si="1272"/>
        <v>445.952</v>
      </c>
      <c r="Y4098" s="14">
        <f t="shared" si="1273"/>
        <v>0</v>
      </c>
      <c r="Z4098" s="14">
        <f t="shared" si="1274"/>
        <v>0</v>
      </c>
      <c r="AA4098" s="14">
        <f t="shared" si="1275"/>
        <v>115.7</v>
      </c>
      <c r="AB4098" s="14">
        <f t="shared" si="1277"/>
        <v>0</v>
      </c>
      <c r="AC4098" s="15">
        <f t="shared" si="1276"/>
        <v>561.70000000000005</v>
      </c>
      <c r="AD4098" s="48">
        <f>(ROUND(AC4098-AC4088,1)/AC4088)</f>
        <v>0.27717144156434742</v>
      </c>
      <c r="AE4098" s="113"/>
      <c r="AF4098" s="60"/>
    </row>
    <row r="4099" spans="1:32">
      <c r="A4099" s="99" t="s">
        <v>849</v>
      </c>
      <c r="B4099" s="93"/>
      <c r="C4099" s="21" t="s">
        <v>329</v>
      </c>
      <c r="D4099" s="12">
        <v>150</v>
      </c>
      <c r="E4099" s="12">
        <v>0</v>
      </c>
      <c r="F4099" s="12">
        <v>0</v>
      </c>
      <c r="G4099" s="12">
        <v>0</v>
      </c>
      <c r="H4099" s="12">
        <v>0</v>
      </c>
      <c r="I4099" s="13">
        <v>40</v>
      </c>
      <c r="J4099" s="13">
        <v>20</v>
      </c>
      <c r="K4099" s="13">
        <v>65</v>
      </c>
      <c r="L4099" s="13">
        <v>0</v>
      </c>
      <c r="M4099" s="13">
        <v>0</v>
      </c>
      <c r="N4099" s="14">
        <f>D4099*$D$14</f>
        <v>195</v>
      </c>
      <c r="O4099" s="14">
        <f>E4099*$E$14</f>
        <v>0</v>
      </c>
      <c r="P4099" s="14">
        <f>F4099*$F$14</f>
        <v>0</v>
      </c>
      <c r="Q4099" s="14">
        <f>G4099*$G$14</f>
        <v>0</v>
      </c>
      <c r="R4099" s="14">
        <f>H4099*$H$14</f>
        <v>0</v>
      </c>
      <c r="S4099" s="14">
        <f>(N4099/100)*(I4099*$I$14)+(N4099/100)*(J4099*$J$14)+(N4099/100)*(K4099*$K$14)</f>
        <v>365.625</v>
      </c>
      <c r="T4099" s="14">
        <f>(O4099/100)*(K4099*$K$14)</f>
        <v>0</v>
      </c>
      <c r="U4099" s="14">
        <f>(P4099/100)*(K4099*$K$14)+(P4099/100)*(L4099*$L$14)</f>
        <v>0</v>
      </c>
      <c r="V4099" s="14">
        <f>(Q4099/100)*(L4099*$L$14)</f>
        <v>0</v>
      </c>
      <c r="W4099" s="14">
        <f>(R4099/100)*(K4099*$L$14)+(R4099/100)*(L4099*$M$14)</f>
        <v>0</v>
      </c>
      <c r="X4099" s="14">
        <f t="shared" si="1272"/>
        <v>560.625</v>
      </c>
      <c r="Y4099" s="14">
        <f t="shared" si="1273"/>
        <v>0</v>
      </c>
      <c r="Z4099" s="14">
        <f t="shared" si="1274"/>
        <v>0</v>
      </c>
      <c r="AA4099" s="14">
        <f t="shared" si="1275"/>
        <v>0</v>
      </c>
      <c r="AB4099" s="14">
        <f t="shared" si="1277"/>
        <v>0</v>
      </c>
      <c r="AC4099" s="15">
        <f t="shared" si="1276"/>
        <v>560.6</v>
      </c>
      <c r="AD4099" s="48">
        <f>(ROUND(AC4099-AC4088,1)/AC4088)</f>
        <v>0.27467030468394721</v>
      </c>
      <c r="AE4099" s="113"/>
      <c r="AF4099" s="60"/>
    </row>
    <row r="4100" spans="1:32">
      <c r="A4100" s="99"/>
      <c r="B4100" s="93"/>
      <c r="C4100" s="21" t="s">
        <v>330</v>
      </c>
      <c r="D4100" s="12">
        <v>150</v>
      </c>
      <c r="E4100" s="12">
        <v>0</v>
      </c>
      <c r="F4100" s="12">
        <v>0</v>
      </c>
      <c r="G4100" s="12">
        <v>0</v>
      </c>
      <c r="H4100" s="12">
        <v>0</v>
      </c>
      <c r="I4100" s="13">
        <v>40</v>
      </c>
      <c r="J4100" s="13">
        <v>20</v>
      </c>
      <c r="K4100" s="13">
        <v>0</v>
      </c>
      <c r="L4100" s="13">
        <v>65</v>
      </c>
      <c r="M4100" s="13">
        <v>0</v>
      </c>
      <c r="N4100" s="14">
        <f>D4100*$D$15</f>
        <v>195</v>
      </c>
      <c r="O4100" s="14">
        <f>E4100*$E$15</f>
        <v>0</v>
      </c>
      <c r="P4100" s="14">
        <f>F4100*$F$15</f>
        <v>0</v>
      </c>
      <c r="Q4100" s="14">
        <f>G4100*$G$15</f>
        <v>0</v>
      </c>
      <c r="R4100" s="14">
        <f>H4100*$H$15</f>
        <v>0</v>
      </c>
      <c r="S4100" s="14">
        <f>(N4100/100)*(I4100*$I$15)+(N4100/100)*(J4100*$J$15)+(N4100/100)*(L4100*$L$15)</f>
        <v>365.625</v>
      </c>
      <c r="T4100" s="14">
        <f>(O4100/100)*(K4100*$K$15)</f>
        <v>0</v>
      </c>
      <c r="U4100" s="14">
        <f>(P4100/100)*(K4100*$K$15)+(P4100/100)*(L4100*$L$15)</f>
        <v>0</v>
      </c>
      <c r="V4100" s="14">
        <f>(Q4100/100)*(L4100*$L$15)</f>
        <v>0</v>
      </c>
      <c r="W4100" s="14">
        <f>(R4100/100)*(K4100*$K$15)+(R4100/100)*(L4100*$L$15)</f>
        <v>0</v>
      </c>
      <c r="X4100" s="14">
        <f t="shared" si="1272"/>
        <v>560.625</v>
      </c>
      <c r="Y4100" s="14">
        <f t="shared" si="1273"/>
        <v>0</v>
      </c>
      <c r="Z4100" s="14">
        <f t="shared" si="1274"/>
        <v>0</v>
      </c>
      <c r="AA4100" s="14">
        <f t="shared" si="1275"/>
        <v>0</v>
      </c>
      <c r="AB4100" s="14">
        <f t="shared" si="1277"/>
        <v>0</v>
      </c>
      <c r="AC4100" s="15">
        <f t="shared" si="1276"/>
        <v>560.6</v>
      </c>
      <c r="AD4100" s="48">
        <f>(ROUND(AC4100-AC4088,1)/AC4088)</f>
        <v>0.27467030468394721</v>
      </c>
      <c r="AE4100" s="113"/>
      <c r="AF4100" s="60"/>
    </row>
    <row r="4101" spans="1:32">
      <c r="A4101" s="99"/>
      <c r="B4101" s="93"/>
      <c r="C4101" s="21" t="s">
        <v>326</v>
      </c>
      <c r="D4101" s="12">
        <v>128</v>
      </c>
      <c r="E4101" s="12">
        <v>0</v>
      </c>
      <c r="F4101" s="12">
        <v>0</v>
      </c>
      <c r="G4101" s="12">
        <v>50</v>
      </c>
      <c r="H4101" s="12">
        <v>0</v>
      </c>
      <c r="I4101" s="13">
        <v>40</v>
      </c>
      <c r="J4101" s="13">
        <v>52</v>
      </c>
      <c r="K4101" s="13">
        <v>0</v>
      </c>
      <c r="L4101" s="13">
        <v>0</v>
      </c>
      <c r="M4101" s="13">
        <v>0</v>
      </c>
      <c r="N4101" s="14">
        <f>D4101*$D$16</f>
        <v>166.4</v>
      </c>
      <c r="O4101" s="14">
        <f>E4101*$E$16</f>
        <v>0</v>
      </c>
      <c r="P4101" s="14">
        <f>F4101*$F$16</f>
        <v>0</v>
      </c>
      <c r="Q4101" s="14">
        <f>G4101*$G$16</f>
        <v>65</v>
      </c>
      <c r="R4101" s="14">
        <f>H4101*$H$16</f>
        <v>0</v>
      </c>
      <c r="S4101" s="14">
        <f>(N4101/100)*(I4101*$I$16)+(N4101/100)*(J4101*$J$16)</f>
        <v>265.57439999999997</v>
      </c>
      <c r="T4101" s="14">
        <f>(O4101/100)*(K4101*$K$16)</f>
        <v>0</v>
      </c>
      <c r="U4101" s="14">
        <f>(P4101/100)*(K4101*$K$16)+(P4101/100)*(L4101*$L$16)</f>
        <v>0</v>
      </c>
      <c r="V4101" s="14">
        <f>(Q4101/100)*(L4101*$L$16)</f>
        <v>0</v>
      </c>
      <c r="W4101" s="14">
        <f>(R4101/100)*(K4101*$K$16)+(R4101/100)*(L4101*$L$16)</f>
        <v>0</v>
      </c>
      <c r="X4101" s="14">
        <f t="shared" si="1272"/>
        <v>431.97439999999995</v>
      </c>
      <c r="Y4101" s="14">
        <f t="shared" si="1273"/>
        <v>0</v>
      </c>
      <c r="Z4101" s="14">
        <f t="shared" si="1274"/>
        <v>0</v>
      </c>
      <c r="AA4101" s="14">
        <f t="shared" si="1275"/>
        <v>65</v>
      </c>
      <c r="AB4101" s="14">
        <f t="shared" si="1277"/>
        <v>0</v>
      </c>
      <c r="AC4101" s="15">
        <f t="shared" si="1276"/>
        <v>497</v>
      </c>
      <c r="AD4101" s="48">
        <f>(ROUND(AC4101-AC4088,1)/AC4088)</f>
        <v>0.13005911778080947</v>
      </c>
      <c r="AE4101" s="113"/>
      <c r="AF4101" s="60"/>
    </row>
    <row r="4102" spans="1:32">
      <c r="A4102" s="99"/>
      <c r="B4102" s="93"/>
      <c r="C4102" s="21" t="s">
        <v>327</v>
      </c>
      <c r="D4102" s="12">
        <v>128</v>
      </c>
      <c r="E4102" s="12">
        <v>0</v>
      </c>
      <c r="F4102" s="12">
        <v>0</v>
      </c>
      <c r="G4102" s="12">
        <v>50</v>
      </c>
      <c r="H4102" s="12">
        <v>0</v>
      </c>
      <c r="I4102" s="13">
        <v>72</v>
      </c>
      <c r="J4102" s="13">
        <v>20</v>
      </c>
      <c r="K4102" s="13">
        <v>0</v>
      </c>
      <c r="L4102" s="13">
        <v>0</v>
      </c>
      <c r="M4102" s="13">
        <v>0</v>
      </c>
      <c r="N4102" s="14">
        <f>D4102*$D$17</f>
        <v>166.4</v>
      </c>
      <c r="O4102" s="14">
        <f>E4102*$E$17</f>
        <v>0</v>
      </c>
      <c r="P4102" s="14">
        <f>F4102*$F$17</f>
        <v>0</v>
      </c>
      <c r="Q4102" s="14">
        <f>G4102*$G$17</f>
        <v>65</v>
      </c>
      <c r="R4102" s="14">
        <f>H4102*$H$17</f>
        <v>0</v>
      </c>
      <c r="S4102" s="14">
        <f>(N4102/100)*(I4102*$I$17)+(N4102/100)*(J4102*$J$17)</f>
        <v>308.83839999999998</v>
      </c>
      <c r="T4102" s="14">
        <f>(O4102/100)*(K4102*$K$17)</f>
        <v>0</v>
      </c>
      <c r="U4102" s="14">
        <f>(P4102/100)*(K4102*$K$17)+(P4102/100)*(L4102*$L$17)</f>
        <v>0</v>
      </c>
      <c r="V4102" s="14">
        <f>(Q4102/100)*(L4102*$L$17)</f>
        <v>0</v>
      </c>
      <c r="W4102" s="14">
        <f>(R4102/100)*(K4102*$K$17)+(R4102/100)*(L4102*$L$17)</f>
        <v>0</v>
      </c>
      <c r="X4102" s="14">
        <f t="shared" si="1272"/>
        <v>475.23839999999996</v>
      </c>
      <c r="Y4102" s="14">
        <f t="shared" si="1273"/>
        <v>0</v>
      </c>
      <c r="Z4102" s="14">
        <f t="shared" si="1274"/>
        <v>0</v>
      </c>
      <c r="AA4102" s="14">
        <f t="shared" si="1275"/>
        <v>65</v>
      </c>
      <c r="AB4102" s="14">
        <f t="shared" si="1277"/>
        <v>0</v>
      </c>
      <c r="AC4102" s="15">
        <f t="shared" si="1276"/>
        <v>540.20000000000005</v>
      </c>
      <c r="AD4102" s="48">
        <f>(ROUND(AC4102-AC4088,1)/AC4088)</f>
        <v>0.22828558435652571</v>
      </c>
      <c r="AE4102" s="113"/>
      <c r="AF4102" s="60"/>
    </row>
    <row r="4103" spans="1:32">
      <c r="A4103" s="106" t="s">
        <v>0</v>
      </c>
      <c r="B4103" s="90" t="s">
        <v>185</v>
      </c>
      <c r="C4103" s="50" t="s">
        <v>342</v>
      </c>
      <c r="D4103" s="11">
        <v>150</v>
      </c>
      <c r="E4103" s="11">
        <v>0</v>
      </c>
      <c r="F4103" s="11">
        <v>0</v>
      </c>
      <c r="G4103" s="11">
        <v>0</v>
      </c>
      <c r="H4103" s="11">
        <v>0</v>
      </c>
      <c r="I4103" s="51">
        <v>30</v>
      </c>
      <c r="J4103" s="51">
        <v>30</v>
      </c>
      <c r="K4103" s="51">
        <v>0</v>
      </c>
      <c r="L4103" s="51">
        <v>0</v>
      </c>
      <c r="M4103" s="51">
        <v>0</v>
      </c>
      <c r="N4103" s="52">
        <f>D4103*$D$3</f>
        <v>225</v>
      </c>
      <c r="O4103" s="52">
        <f>E4103*$E$3</f>
        <v>0</v>
      </c>
      <c r="P4103" s="52">
        <f>F4103*$F$3</f>
        <v>0</v>
      </c>
      <c r="Q4103" s="52">
        <f>G4103*$G$3</f>
        <v>0</v>
      </c>
      <c r="R4103" s="52">
        <f>H4103*$H$3</f>
        <v>0</v>
      </c>
      <c r="S4103" s="52">
        <f>(N4103/100)*(I4103*$I$3)+(N4103/100)*(J4103*$J$3)</f>
        <v>202.5</v>
      </c>
      <c r="T4103" s="52">
        <f>(O4103/100)*(K4103*$K$3)</f>
        <v>0</v>
      </c>
      <c r="U4103" s="52">
        <f>(P4103/100)*(K4103*$K$3)+(P4103/100)*(L4103*$L$3)</f>
        <v>0</v>
      </c>
      <c r="V4103" s="52">
        <f>(Q4103/100)*(L4103*$L$3)</f>
        <v>0</v>
      </c>
      <c r="W4103" s="52">
        <f>(R4103/100)*(K4103*$K$3)+(R4103/100)*(L4103*$L$3)</f>
        <v>0</v>
      </c>
      <c r="X4103" s="52">
        <f t="shared" ref="X4103:X4118" si="1278">N4103+S4103</f>
        <v>427.5</v>
      </c>
      <c r="Y4103" s="52">
        <f t="shared" ref="Y4103:Y4118" si="1279">O4103+T4103</f>
        <v>0</v>
      </c>
      <c r="Z4103" s="52">
        <f t="shared" ref="Z4103:Z4118" si="1280">P4103+U4103</f>
        <v>0</v>
      </c>
      <c r="AA4103" s="52">
        <f t="shared" ref="AA4103:AA4118" si="1281">Q4103+V4103</f>
        <v>0</v>
      </c>
      <c r="AB4103" s="52">
        <f>R4103+W4103</f>
        <v>0</v>
      </c>
      <c r="AC4103" s="53">
        <f>ROUND(X4103+Y4103+Z4103+AA4103+AB4103,1)</f>
        <v>427.5</v>
      </c>
      <c r="AD4103" s="58"/>
      <c r="AE4103" s="113"/>
      <c r="AF4103" s="60"/>
    </row>
    <row r="4104" spans="1:32">
      <c r="A4104" s="99" t="s">
        <v>815</v>
      </c>
      <c r="B4104" s="91">
        <v>25</v>
      </c>
      <c r="C4104" s="21" t="s">
        <v>325</v>
      </c>
      <c r="D4104" s="12">
        <v>150</v>
      </c>
      <c r="E4104" s="12">
        <v>0</v>
      </c>
      <c r="F4104" s="12">
        <v>0</v>
      </c>
      <c r="G4104" s="12">
        <v>0</v>
      </c>
      <c r="H4104" s="12">
        <v>0</v>
      </c>
      <c r="I4104" s="13">
        <v>47</v>
      </c>
      <c r="J4104" s="13">
        <v>47</v>
      </c>
      <c r="K4104" s="13">
        <v>0</v>
      </c>
      <c r="L4104" s="13">
        <v>0</v>
      </c>
      <c r="M4104" s="13">
        <v>0</v>
      </c>
      <c r="N4104" s="14">
        <f>D4104*$D$4</f>
        <v>195</v>
      </c>
      <c r="O4104" s="14">
        <f>E4104*$E$4</f>
        <v>0</v>
      </c>
      <c r="P4104" s="14">
        <f>F4104*$F$4</f>
        <v>0</v>
      </c>
      <c r="Q4104" s="14">
        <f>G4104*$G$4</f>
        <v>0</v>
      </c>
      <c r="R4104" s="14">
        <f>H4104*$H$4</f>
        <v>0</v>
      </c>
      <c r="S4104" s="14">
        <f>(N4104/100)*(I4104*$I$4)+(N4104/100)*(J4104*$J$4)</f>
        <v>329.94</v>
      </c>
      <c r="T4104" s="14">
        <f>(O4104/100)*(K4104*$K$4)</f>
        <v>0</v>
      </c>
      <c r="U4104" s="14">
        <f>(P4104/100)*(K4104*$K$4)+(P4104/100)*(L4104*$L$4)</f>
        <v>0</v>
      </c>
      <c r="V4104" s="14">
        <f>(Q4104/100)*(L4104*$L$4)</f>
        <v>0</v>
      </c>
      <c r="W4104" s="14">
        <f>(R4104/100)*(K4104*$K$4)+(R4104/100)*(L4104*$L$4)</f>
        <v>0</v>
      </c>
      <c r="X4104" s="14">
        <f t="shared" si="1278"/>
        <v>524.94000000000005</v>
      </c>
      <c r="Y4104" s="14">
        <f t="shared" si="1279"/>
        <v>0</v>
      </c>
      <c r="Z4104" s="14">
        <f t="shared" si="1280"/>
        <v>0</v>
      </c>
      <c r="AA4104" s="14">
        <f t="shared" si="1281"/>
        <v>0</v>
      </c>
      <c r="AB4104" s="14">
        <f>R4104+W4104</f>
        <v>0</v>
      </c>
      <c r="AC4104" s="15">
        <f>ROUND(X4104+Y4104+Z4104+AA4104+AB4104,1)</f>
        <v>524.9</v>
      </c>
      <c r="AD4104" s="48">
        <f>(ROUND(AC4104-AC4103,1)/AC4103)</f>
        <v>0.22783625730994153</v>
      </c>
      <c r="AE4104" s="113" t="s">
        <v>814</v>
      </c>
      <c r="AF4104" s="60"/>
    </row>
    <row r="4105" spans="1:32">
      <c r="A4105" s="99" t="s">
        <v>816</v>
      </c>
      <c r="B4105" s="91">
        <v>25</v>
      </c>
      <c r="C4105" s="21" t="s">
        <v>850</v>
      </c>
      <c r="D4105" s="12">
        <v>150</v>
      </c>
      <c r="E4105" s="12">
        <v>0</v>
      </c>
      <c r="F4105" s="12">
        <v>0</v>
      </c>
      <c r="G4105" s="12">
        <v>0</v>
      </c>
      <c r="H4105" s="12">
        <v>0</v>
      </c>
      <c r="I4105" s="13">
        <v>30</v>
      </c>
      <c r="J4105" s="13">
        <v>30</v>
      </c>
      <c r="K4105" s="13">
        <v>0</v>
      </c>
      <c r="L4105" s="13">
        <v>0</v>
      </c>
      <c r="M4105" s="13">
        <v>0</v>
      </c>
      <c r="N4105" s="14">
        <f>D4105*$D$5</f>
        <v>210</v>
      </c>
      <c r="O4105" s="14">
        <f>E4105*$E$5</f>
        <v>0</v>
      </c>
      <c r="P4105" s="14">
        <f>F4105*$F$5</f>
        <v>0</v>
      </c>
      <c r="Q4105" s="14">
        <f>G4105*$G$5</f>
        <v>0</v>
      </c>
      <c r="R4105" s="14">
        <f>H4105*$H$5</f>
        <v>0</v>
      </c>
      <c r="S4105" s="14">
        <f>(N4105/100)*(I4105*$I$5)+(N4105/100)*(J4105*$J$5)</f>
        <v>189</v>
      </c>
      <c r="T4105" s="14">
        <f>(O4105/100)*(K4105*$K$5)</f>
        <v>0</v>
      </c>
      <c r="U4105" s="14">
        <f>(P4105/100)*(K4105*$K$5)+(P4105/100)*(L4105*$L$5)</f>
        <v>0</v>
      </c>
      <c r="V4105" s="14">
        <f>(Q4105/100)*(L4105*$L$5)</f>
        <v>0</v>
      </c>
      <c r="W4105" s="14">
        <f>(R4105/100)*(K4105*$K$5)+(R4105/100)*(L4105*$L$5)</f>
        <v>0</v>
      </c>
      <c r="X4105" s="14">
        <f t="shared" si="1278"/>
        <v>399</v>
      </c>
      <c r="Y4105" s="14">
        <f t="shared" si="1279"/>
        <v>0</v>
      </c>
      <c r="Z4105" s="14">
        <f t="shared" si="1280"/>
        <v>0</v>
      </c>
      <c r="AA4105" s="14">
        <f t="shared" si="1281"/>
        <v>0</v>
      </c>
      <c r="AB4105" s="14">
        <f>R4105+W4105</f>
        <v>0</v>
      </c>
      <c r="AC4105" s="15">
        <f t="shared" ref="AC4105:AC4117" si="1282">ROUND(X4105+Y4105+Z4105+AA4105+AB4105,1)</f>
        <v>399</v>
      </c>
      <c r="AD4105" s="48">
        <f>(ROUND(AC4105-AC4103,1)/AC4103)</f>
        <v>-6.6666666666666666E-2</v>
      </c>
      <c r="AE4105" s="113"/>
      <c r="AF4105" s="60"/>
    </row>
    <row r="4106" spans="1:32">
      <c r="A4106" s="99" t="s">
        <v>817</v>
      </c>
      <c r="B4106" s="91">
        <v>0</v>
      </c>
      <c r="C4106" s="21" t="s">
        <v>338</v>
      </c>
      <c r="D4106" s="12">
        <v>150</v>
      </c>
      <c r="E4106" s="12">
        <v>0</v>
      </c>
      <c r="F4106" s="12">
        <v>0</v>
      </c>
      <c r="G4106" s="12">
        <v>0</v>
      </c>
      <c r="H4106" s="12">
        <v>0</v>
      </c>
      <c r="I4106" s="13">
        <v>30</v>
      </c>
      <c r="J4106" s="13">
        <v>30</v>
      </c>
      <c r="K4106" s="13">
        <v>0</v>
      </c>
      <c r="L4106" s="13">
        <v>0</v>
      </c>
      <c r="M4106" s="13">
        <v>0</v>
      </c>
      <c r="N4106" s="14">
        <f>D4106*$D$6</f>
        <v>210</v>
      </c>
      <c r="O4106" s="14">
        <f>E4106*$E$6</f>
        <v>0</v>
      </c>
      <c r="P4106" s="14">
        <f>F4106*$F$6</f>
        <v>0</v>
      </c>
      <c r="Q4106" s="14">
        <f>G4106*$G$6</f>
        <v>0</v>
      </c>
      <c r="R4106" s="14">
        <f>H4106*$H$6</f>
        <v>0</v>
      </c>
      <c r="S4106" s="14">
        <f>(N4106/100)*(I4106*$I$6)+(N4106/100)*(J4106*$J$6)</f>
        <v>189</v>
      </c>
      <c r="T4106" s="14">
        <f>(O4106/100)*(K4106*$K$6)</f>
        <v>0</v>
      </c>
      <c r="U4106" s="14">
        <f>(P4106/100)*(K4106*$K$6)+(P4106/100)*(L4106*$L$6)</f>
        <v>0</v>
      </c>
      <c r="V4106" s="14">
        <f>(Q4106/100)*(L4106*$L$6)</f>
        <v>0</v>
      </c>
      <c r="W4106" s="14">
        <f>(R4106/100)*(K4106*$K$6)+(R4106/100)*(L4106*$L$6)</f>
        <v>0</v>
      </c>
      <c r="X4106" s="14">
        <f t="shared" si="1278"/>
        <v>399</v>
      </c>
      <c r="Y4106" s="14">
        <f t="shared" si="1279"/>
        <v>0</v>
      </c>
      <c r="Z4106" s="14">
        <f t="shared" si="1280"/>
        <v>0</v>
      </c>
      <c r="AA4106" s="14">
        <f t="shared" si="1281"/>
        <v>0</v>
      </c>
      <c r="AB4106" s="14">
        <f t="shared" ref="AB4106:AB4117" si="1283">R4106+W4106</f>
        <v>0</v>
      </c>
      <c r="AC4106" s="15">
        <f t="shared" si="1282"/>
        <v>399</v>
      </c>
      <c r="AD4106" s="48">
        <f>(ROUND(AC4106-AC4103,1)/AC4103)</f>
        <v>-6.6666666666666666E-2</v>
      </c>
      <c r="AE4106" s="113"/>
      <c r="AF4106" s="60"/>
    </row>
    <row r="4107" spans="1:32">
      <c r="A4107" s="99" t="s">
        <v>818</v>
      </c>
      <c r="B4107" s="91">
        <v>0</v>
      </c>
      <c r="C4107" s="21" t="s">
        <v>339</v>
      </c>
      <c r="D4107" s="12">
        <v>150</v>
      </c>
      <c r="E4107" s="12">
        <v>0</v>
      </c>
      <c r="F4107" s="12">
        <v>0</v>
      </c>
      <c r="G4107" s="12">
        <v>0</v>
      </c>
      <c r="H4107" s="12">
        <v>0</v>
      </c>
      <c r="I4107" s="13">
        <v>30</v>
      </c>
      <c r="J4107" s="13">
        <v>30</v>
      </c>
      <c r="K4107" s="13">
        <v>0</v>
      </c>
      <c r="L4107" s="13">
        <v>0</v>
      </c>
      <c r="M4107" s="13">
        <v>0</v>
      </c>
      <c r="N4107" s="14">
        <f>D4107*$D$7</f>
        <v>210</v>
      </c>
      <c r="O4107" s="14">
        <f>E4107*$E$7</f>
        <v>0</v>
      </c>
      <c r="P4107" s="14">
        <f>F4107*$F$7</f>
        <v>0</v>
      </c>
      <c r="Q4107" s="14">
        <f>G4107*$G$7</f>
        <v>0</v>
      </c>
      <c r="R4107" s="14">
        <f>H4107*$H$7</f>
        <v>0</v>
      </c>
      <c r="S4107" s="14">
        <f>(N4107/100)*(I4107*$I$7)+(N4107/100)*(J4107*$J$7)</f>
        <v>189</v>
      </c>
      <c r="T4107" s="14">
        <f>(O4107/100)*(K4107*$K$7)</f>
        <v>0</v>
      </c>
      <c r="U4107" s="14">
        <f>(P4107/100)*(K4107*$K$7)+(P4107/100)*(L4107*$L$7)</f>
        <v>0</v>
      </c>
      <c r="V4107" s="14">
        <f>(Q4107/100)*(L4107*$L$7)</f>
        <v>0</v>
      </c>
      <c r="W4107" s="14">
        <f>(R4107/100)*(K4107*$K$7)+(R4107/100)*(L4107*$L$7)</f>
        <v>0</v>
      </c>
      <c r="X4107" s="14">
        <f t="shared" si="1278"/>
        <v>399</v>
      </c>
      <c r="Y4107" s="14">
        <f t="shared" si="1279"/>
        <v>0</v>
      </c>
      <c r="Z4107" s="14">
        <f t="shared" si="1280"/>
        <v>0</v>
      </c>
      <c r="AA4107" s="14">
        <f t="shared" si="1281"/>
        <v>0</v>
      </c>
      <c r="AB4107" s="14">
        <f t="shared" si="1283"/>
        <v>0</v>
      </c>
      <c r="AC4107" s="15">
        <f t="shared" si="1282"/>
        <v>399</v>
      </c>
      <c r="AD4107" s="48">
        <f>(ROUND(AC4107-AC4103,1)/AC4103)</f>
        <v>-6.6666666666666666E-2</v>
      </c>
      <c r="AE4107" s="113"/>
      <c r="AF4107" s="60"/>
    </row>
    <row r="4108" spans="1:32">
      <c r="A4108" s="99" t="s">
        <v>667</v>
      </c>
      <c r="B4108" s="91"/>
      <c r="C4108" s="21" t="s">
        <v>340</v>
      </c>
      <c r="D4108" s="12">
        <v>150</v>
      </c>
      <c r="E4108" s="12">
        <v>0</v>
      </c>
      <c r="F4108" s="12">
        <v>0</v>
      </c>
      <c r="G4108" s="12">
        <v>0</v>
      </c>
      <c r="H4108" s="12">
        <v>0</v>
      </c>
      <c r="I4108" s="13">
        <v>30</v>
      </c>
      <c r="J4108" s="13">
        <v>30</v>
      </c>
      <c r="K4108" s="13">
        <v>0</v>
      </c>
      <c r="L4108" s="13">
        <v>0</v>
      </c>
      <c r="M4108" s="13">
        <v>0</v>
      </c>
      <c r="N4108" s="14">
        <f>D4108*$D$8</f>
        <v>210</v>
      </c>
      <c r="O4108" s="14">
        <f>E4108*$E$8</f>
        <v>0</v>
      </c>
      <c r="P4108" s="14">
        <f>F4108*$F$8</f>
        <v>0</v>
      </c>
      <c r="Q4108" s="14">
        <f>G4108*$G$8</f>
        <v>0</v>
      </c>
      <c r="R4108" s="14">
        <f>H4108*$H$8</f>
        <v>0</v>
      </c>
      <c r="S4108" s="14">
        <f>(N4108/100)*(I4108*$I$8)+(N4108/100)*(J4108*$J$8)</f>
        <v>189</v>
      </c>
      <c r="T4108" s="14">
        <f>(O4108/100)*(K4108*$K$8)</f>
        <v>0</v>
      </c>
      <c r="U4108" s="14">
        <f>(P4108/100)*(K4108*$K$8)+(P4108/100)*(L4108*$L$8)</f>
        <v>0</v>
      </c>
      <c r="V4108" s="14">
        <f>(Q4108/100)*(L4108*$L$8)</f>
        <v>0</v>
      </c>
      <c r="W4108" s="14">
        <f>(R4108/100)*(K4108*$K$8)+(R4108/100)*(L4108*$L$8)</f>
        <v>0</v>
      </c>
      <c r="X4108" s="14">
        <f t="shared" si="1278"/>
        <v>399</v>
      </c>
      <c r="Y4108" s="14">
        <f t="shared" si="1279"/>
        <v>0</v>
      </c>
      <c r="Z4108" s="14">
        <f t="shared" si="1280"/>
        <v>0</v>
      </c>
      <c r="AA4108" s="14">
        <f t="shared" si="1281"/>
        <v>0</v>
      </c>
      <c r="AB4108" s="14">
        <f t="shared" si="1283"/>
        <v>0</v>
      </c>
      <c r="AC4108" s="15">
        <f t="shared" si="1282"/>
        <v>399</v>
      </c>
      <c r="AD4108" s="48">
        <f>(ROUND(AC4108-AC4103,1)/AC4103)</f>
        <v>-6.6666666666666666E-2</v>
      </c>
      <c r="AE4108" s="113"/>
      <c r="AF4108" s="60"/>
    </row>
    <row r="4109" spans="1:32">
      <c r="A4109" s="99" t="s">
        <v>606</v>
      </c>
      <c r="B4109" s="91"/>
      <c r="C4109" s="21" t="s">
        <v>1</v>
      </c>
      <c r="D4109" s="12">
        <v>75</v>
      </c>
      <c r="E4109" s="12">
        <v>150</v>
      </c>
      <c r="F4109" s="12">
        <v>0</v>
      </c>
      <c r="G4109" s="12">
        <v>0</v>
      </c>
      <c r="H4109" s="12">
        <v>0</v>
      </c>
      <c r="I4109" s="13">
        <v>30</v>
      </c>
      <c r="J4109" s="13">
        <v>30</v>
      </c>
      <c r="K4109" s="13">
        <v>65</v>
      </c>
      <c r="L4109" s="13">
        <v>0</v>
      </c>
      <c r="M4109" s="13">
        <v>0</v>
      </c>
      <c r="N4109" s="14">
        <f>D4109*$D$9</f>
        <v>90</v>
      </c>
      <c r="O4109" s="14">
        <f>E4109*$E$9</f>
        <v>195</v>
      </c>
      <c r="P4109" s="14">
        <f>F4109*$F$9</f>
        <v>0</v>
      </c>
      <c r="Q4109" s="14">
        <f>G4109*$G$9</f>
        <v>0</v>
      </c>
      <c r="R4109" s="14">
        <f>H4109*$H$9</f>
        <v>0</v>
      </c>
      <c r="S4109" s="14">
        <f>(N4109/100)*(I4109*$I$9)+(N4109/100)*(J4109*$J$9)</f>
        <v>81</v>
      </c>
      <c r="T4109" s="14">
        <f>(O4109/100)*(K4109*$K$9)</f>
        <v>190.125</v>
      </c>
      <c r="U4109" s="14">
        <f>(P4109/100)*(K4109*$K$9)+(P4109/100)*(L4109*$L$9)</f>
        <v>0</v>
      </c>
      <c r="V4109" s="14">
        <f>(Q4109/100)*(L4109*$L$9)</f>
        <v>0</v>
      </c>
      <c r="W4109" s="14">
        <f>(R4109/100)*(K4109*$K$9)+(R4109/100)*(L4109*$L$9)</f>
        <v>0</v>
      </c>
      <c r="X4109" s="14">
        <f t="shared" si="1278"/>
        <v>171</v>
      </c>
      <c r="Y4109" s="14">
        <f t="shared" si="1279"/>
        <v>385.125</v>
      </c>
      <c r="Z4109" s="14">
        <f t="shared" si="1280"/>
        <v>0</v>
      </c>
      <c r="AA4109" s="14">
        <f t="shared" si="1281"/>
        <v>0</v>
      </c>
      <c r="AB4109" s="14">
        <f t="shared" si="1283"/>
        <v>0</v>
      </c>
      <c r="AC4109" s="15">
        <f t="shared" si="1282"/>
        <v>556.1</v>
      </c>
      <c r="AD4109" s="48">
        <f>(ROUND(AC4109-AC4103,1)/AC4103)</f>
        <v>0.30081871345029237</v>
      </c>
      <c r="AE4109" s="113"/>
      <c r="AF4109" s="60"/>
    </row>
    <row r="4110" spans="1:32">
      <c r="A4110" s="99" t="s">
        <v>845</v>
      </c>
      <c r="B4110" s="91"/>
      <c r="C4110" s="21" t="s">
        <v>2</v>
      </c>
      <c r="D4110" s="12">
        <v>75</v>
      </c>
      <c r="E4110" s="12">
        <v>0</v>
      </c>
      <c r="F4110" s="12">
        <v>150</v>
      </c>
      <c r="G4110" s="12">
        <v>0</v>
      </c>
      <c r="H4110" s="12">
        <v>0</v>
      </c>
      <c r="I4110" s="13">
        <v>30</v>
      </c>
      <c r="J4110" s="13">
        <v>30</v>
      </c>
      <c r="K4110" s="13">
        <v>32.5</v>
      </c>
      <c r="L4110" s="13">
        <v>32.5</v>
      </c>
      <c r="M4110" s="13">
        <v>0</v>
      </c>
      <c r="N4110" s="14">
        <f>D4110*$D$10</f>
        <v>90</v>
      </c>
      <c r="O4110" s="14">
        <f>E4110*$E$10</f>
        <v>0</v>
      </c>
      <c r="P4110" s="14">
        <f>F4110*$F$10</f>
        <v>195</v>
      </c>
      <c r="Q4110" s="14">
        <f>G4110*$G$10</f>
        <v>0</v>
      </c>
      <c r="R4110" s="14">
        <f>H4110*$H$10</f>
        <v>0</v>
      </c>
      <c r="S4110" s="14">
        <f>(N4110/100)*(I4110*$I$10)+(N4110/100)*(J4110*$J$10)</f>
        <v>81</v>
      </c>
      <c r="T4110" s="14">
        <f>(O4110/100)*(K4110*$J$10)</f>
        <v>0</v>
      </c>
      <c r="U4110" s="14">
        <f>(P4110/100)*(K4110*$K$10)+(P4110/100)*(L4110*$L$10)</f>
        <v>190.125</v>
      </c>
      <c r="V4110" s="14">
        <f>(Q4110/100)*(L4110*$L$10)</f>
        <v>0</v>
      </c>
      <c r="W4110" s="14">
        <f>(R4110/100)*(K4110*$K$10)+(R4110/100)*(L4110*$L$10)</f>
        <v>0</v>
      </c>
      <c r="X4110" s="14">
        <f t="shared" si="1278"/>
        <v>171</v>
      </c>
      <c r="Y4110" s="14">
        <f t="shared" si="1279"/>
        <v>0</v>
      </c>
      <c r="Z4110" s="14">
        <f t="shared" si="1280"/>
        <v>385.125</v>
      </c>
      <c r="AA4110" s="14">
        <f t="shared" si="1281"/>
        <v>0</v>
      </c>
      <c r="AB4110" s="14">
        <f t="shared" si="1283"/>
        <v>0</v>
      </c>
      <c r="AC4110" s="15">
        <f t="shared" si="1282"/>
        <v>556.1</v>
      </c>
      <c r="AD4110" s="48">
        <f>(ROUND(AC4110-AC4103,1)/AC4103)</f>
        <v>0.30081871345029237</v>
      </c>
      <c r="AE4110" s="113"/>
      <c r="AF4110" s="60"/>
    </row>
    <row r="4111" spans="1:32">
      <c r="A4111" s="99" t="s">
        <v>846</v>
      </c>
      <c r="B4111" s="91"/>
      <c r="C4111" s="21" t="s">
        <v>3</v>
      </c>
      <c r="D4111" s="12">
        <v>75</v>
      </c>
      <c r="E4111" s="12">
        <v>0</v>
      </c>
      <c r="F4111" s="12">
        <v>0</v>
      </c>
      <c r="G4111" s="12">
        <v>150</v>
      </c>
      <c r="H4111" s="12">
        <v>0</v>
      </c>
      <c r="I4111" s="13">
        <v>30</v>
      </c>
      <c r="J4111" s="13">
        <v>30</v>
      </c>
      <c r="K4111" s="13">
        <v>0</v>
      </c>
      <c r="L4111" s="13">
        <v>65</v>
      </c>
      <c r="M4111" s="13">
        <v>0</v>
      </c>
      <c r="N4111" s="14">
        <f>D4111*$D$11</f>
        <v>90</v>
      </c>
      <c r="O4111" s="14">
        <f>E4111*$E$11</f>
        <v>0</v>
      </c>
      <c r="P4111" s="14">
        <f>F4111*$F$11</f>
        <v>0</v>
      </c>
      <c r="Q4111" s="14">
        <f>G4111*$G$11</f>
        <v>195</v>
      </c>
      <c r="R4111" s="14">
        <f>H4111*$H$11</f>
        <v>0</v>
      </c>
      <c r="S4111" s="14">
        <f>(N4111/100)*(I4111*$I$11)+(N4111/100)*(J4111*$J$11)</f>
        <v>81</v>
      </c>
      <c r="T4111" s="14">
        <f>(O4111/100)*(K4111*$K$11)</f>
        <v>0</v>
      </c>
      <c r="U4111" s="14">
        <f>(P4111/100)*(K4111*$K$11)+(P4111/100)*(L4111*$L$11)</f>
        <v>0</v>
      </c>
      <c r="V4111" s="14">
        <f>(Q4111/100)*(L4111*$L$11)</f>
        <v>190.125</v>
      </c>
      <c r="W4111" s="14">
        <f>(R4111/100)*(K4111*$K$11)+(R4111/100)*(L4111*$L$11)</f>
        <v>0</v>
      </c>
      <c r="X4111" s="14">
        <f t="shared" si="1278"/>
        <v>171</v>
      </c>
      <c r="Y4111" s="14">
        <f t="shared" si="1279"/>
        <v>0</v>
      </c>
      <c r="Z4111" s="14">
        <f t="shared" si="1280"/>
        <v>0</v>
      </c>
      <c r="AA4111" s="14">
        <f t="shared" si="1281"/>
        <v>385.125</v>
      </c>
      <c r="AB4111" s="14">
        <f t="shared" si="1283"/>
        <v>0</v>
      </c>
      <c r="AC4111" s="15">
        <f t="shared" si="1282"/>
        <v>556.1</v>
      </c>
      <c r="AD4111" s="48">
        <f>(ROUND(AC4111-AC4103,1)/AC4103)</f>
        <v>0.30081871345029237</v>
      </c>
      <c r="AE4111" s="113"/>
      <c r="AF4111" s="60"/>
    </row>
    <row r="4112" spans="1:32">
      <c r="A4112" s="99" t="s">
        <v>847</v>
      </c>
      <c r="B4112" s="91"/>
      <c r="C4112" s="21" t="s">
        <v>4</v>
      </c>
      <c r="D4112" s="12">
        <v>75</v>
      </c>
      <c r="E4112" s="12">
        <v>0</v>
      </c>
      <c r="F4112" s="12">
        <v>0</v>
      </c>
      <c r="G4112" s="12">
        <v>0</v>
      </c>
      <c r="H4112" s="12">
        <v>150</v>
      </c>
      <c r="I4112" s="13">
        <v>30</v>
      </c>
      <c r="J4112" s="13">
        <v>30</v>
      </c>
      <c r="K4112" s="13">
        <v>32.5</v>
      </c>
      <c r="L4112" s="13">
        <v>32.5</v>
      </c>
      <c r="M4112" s="13">
        <v>0</v>
      </c>
      <c r="N4112" s="14">
        <f>D4112*$D$12</f>
        <v>90</v>
      </c>
      <c r="O4112" s="14">
        <f>E4112*$E$12</f>
        <v>0</v>
      </c>
      <c r="P4112" s="14">
        <f>F4112*$F$12</f>
        <v>0</v>
      </c>
      <c r="Q4112" s="14">
        <f>G4112*$G$12</f>
        <v>0</v>
      </c>
      <c r="R4112" s="14">
        <f>H4112*$H$12</f>
        <v>195</v>
      </c>
      <c r="S4112" s="14">
        <f>(N4112/100)*(I4112*$I$12)+(N4112/100)*(J4112*$J$12)</f>
        <v>81</v>
      </c>
      <c r="T4112" s="14">
        <f>(O4112/100)*(K4112*$K$12)</f>
        <v>0</v>
      </c>
      <c r="U4112" s="14">
        <f>(P4112/100)*(K4112*$K$12)+(P4112/100)*(L4112*$L$12)</f>
        <v>0</v>
      </c>
      <c r="V4112" s="14">
        <f>(Q4112/100)*(L4112*$L$12)</f>
        <v>0</v>
      </c>
      <c r="W4112" s="14">
        <f>(R4112/100)*(K4112*$K$12)+(R4112/100)*(L4112*$L$12)</f>
        <v>190.125</v>
      </c>
      <c r="X4112" s="14">
        <f t="shared" si="1278"/>
        <v>171</v>
      </c>
      <c r="Y4112" s="14">
        <f t="shared" si="1279"/>
        <v>0</v>
      </c>
      <c r="Z4112" s="14">
        <f t="shared" si="1280"/>
        <v>0</v>
      </c>
      <c r="AA4112" s="14">
        <f t="shared" si="1281"/>
        <v>0</v>
      </c>
      <c r="AB4112" s="14">
        <f t="shared" si="1283"/>
        <v>385.125</v>
      </c>
      <c r="AC4112" s="15">
        <f t="shared" si="1282"/>
        <v>556.1</v>
      </c>
      <c r="AD4112" s="48">
        <f>(ROUND(AC4112-AC4103,1)/AC4103)</f>
        <v>0.30081871345029237</v>
      </c>
      <c r="AE4112" s="113"/>
      <c r="AF4112" s="60"/>
    </row>
    <row r="4113" spans="1:32">
      <c r="A4113" s="99" t="s">
        <v>848</v>
      </c>
      <c r="B4113" s="91"/>
      <c r="C4113" s="21" t="s">
        <v>328</v>
      </c>
      <c r="D4113" s="12">
        <v>150</v>
      </c>
      <c r="E4113" s="12">
        <v>0</v>
      </c>
      <c r="F4113" s="12">
        <v>0</v>
      </c>
      <c r="G4113" s="12">
        <v>0</v>
      </c>
      <c r="H4113" s="12">
        <v>0</v>
      </c>
      <c r="I4113" s="13">
        <v>30</v>
      </c>
      <c r="J4113" s="13">
        <v>30</v>
      </c>
      <c r="K4113" s="13">
        <v>0</v>
      </c>
      <c r="L4113" s="13">
        <v>0</v>
      </c>
      <c r="M4113" s="13">
        <v>60</v>
      </c>
      <c r="N4113" s="14">
        <f>D4113*$D$13</f>
        <v>195</v>
      </c>
      <c r="O4113" s="14">
        <f>E4113*$E$13</f>
        <v>0</v>
      </c>
      <c r="P4113" s="14">
        <f>F4113*$F$13</f>
        <v>0</v>
      </c>
      <c r="Q4113" s="14">
        <f>G4113*$G$13</f>
        <v>0</v>
      </c>
      <c r="R4113" s="14">
        <f>H4113*$H$13</f>
        <v>0</v>
      </c>
      <c r="S4113" s="14">
        <f>(N4113/100)*(I4113*$I$14)+(N4113/100)*(J4113*$J$14)+(N4113/100)*(M4113*$M$14)</f>
        <v>351</v>
      </c>
      <c r="T4113" s="14">
        <f>(O4113/100)*(K4113*$K$13)+(O4113/100)*(M4113*$M$13)</f>
        <v>0</v>
      </c>
      <c r="U4113" s="14">
        <f>(P4113/100)*(K4113*$K$13)+(P4113/100)*(L4113*$L$13)+(P4113/100)*(M4113*$M$13)</f>
        <v>0</v>
      </c>
      <c r="V4113" s="14">
        <f>(Q4113/100)*(L4113*$L$13)+(Q4113/100)*(M4113*$M$13)</f>
        <v>0</v>
      </c>
      <c r="W4113" s="14">
        <f>(R4113/100)*(K4113*$K$13)+(R4113/100)*(L4113*$L$13)+(R4113/100)*(M4113*$M$13)</f>
        <v>0</v>
      </c>
      <c r="X4113" s="14">
        <f t="shared" si="1278"/>
        <v>546</v>
      </c>
      <c r="Y4113" s="14">
        <f t="shared" si="1279"/>
        <v>0</v>
      </c>
      <c r="Z4113" s="14">
        <f t="shared" si="1280"/>
        <v>0</v>
      </c>
      <c r="AA4113" s="14">
        <f t="shared" si="1281"/>
        <v>0</v>
      </c>
      <c r="AB4113" s="14">
        <f t="shared" si="1283"/>
        <v>0</v>
      </c>
      <c r="AC4113" s="15">
        <f t="shared" si="1282"/>
        <v>546</v>
      </c>
      <c r="AD4113" s="48">
        <f>(ROUND(AC4113-AC4103,1)/AC4103)</f>
        <v>0.27719298245614032</v>
      </c>
      <c r="AE4113" s="113"/>
      <c r="AF4113" s="60"/>
    </row>
    <row r="4114" spans="1:32">
      <c r="A4114" s="99" t="s">
        <v>849</v>
      </c>
      <c r="B4114" s="91"/>
      <c r="C4114" s="21" t="s">
        <v>329</v>
      </c>
      <c r="D4114" s="12">
        <v>150</v>
      </c>
      <c r="E4114" s="12">
        <v>0</v>
      </c>
      <c r="F4114" s="12">
        <v>0</v>
      </c>
      <c r="G4114" s="12">
        <v>0</v>
      </c>
      <c r="H4114" s="12">
        <v>0</v>
      </c>
      <c r="I4114" s="13">
        <v>30</v>
      </c>
      <c r="J4114" s="13">
        <v>30</v>
      </c>
      <c r="K4114" s="13">
        <v>60</v>
      </c>
      <c r="L4114" s="13">
        <v>0</v>
      </c>
      <c r="M4114" s="13">
        <v>0</v>
      </c>
      <c r="N4114" s="14">
        <f>D4114*$D$14</f>
        <v>195</v>
      </c>
      <c r="O4114" s="14">
        <f>E4114*$E$14</f>
        <v>0</v>
      </c>
      <c r="P4114" s="14">
        <f>F4114*$F$14</f>
        <v>0</v>
      </c>
      <c r="Q4114" s="14">
        <f>G4114*$G$14</f>
        <v>0</v>
      </c>
      <c r="R4114" s="14">
        <f>H4114*$H$14</f>
        <v>0</v>
      </c>
      <c r="S4114" s="14">
        <f>(N4114/100)*(I4114*$I$14)+(N4114/100)*(J4114*$J$14)+(N4114/100)*(K4114*$K$14)</f>
        <v>351</v>
      </c>
      <c r="T4114" s="14">
        <f>(O4114/100)*(K4114*$K$14)</f>
        <v>0</v>
      </c>
      <c r="U4114" s="14">
        <f>(P4114/100)*(K4114*$K$14)+(P4114/100)*(L4114*$L$14)</f>
        <v>0</v>
      </c>
      <c r="V4114" s="14">
        <f>(Q4114/100)*(L4114*$L$14)</f>
        <v>0</v>
      </c>
      <c r="W4114" s="14">
        <f>(R4114/100)*(K4114*$L$14)+(R4114/100)*(L4114*$M$14)</f>
        <v>0</v>
      </c>
      <c r="X4114" s="14">
        <f t="shared" si="1278"/>
        <v>546</v>
      </c>
      <c r="Y4114" s="14">
        <f t="shared" si="1279"/>
        <v>0</v>
      </c>
      <c r="Z4114" s="14">
        <f t="shared" si="1280"/>
        <v>0</v>
      </c>
      <c r="AA4114" s="14">
        <f t="shared" si="1281"/>
        <v>0</v>
      </c>
      <c r="AB4114" s="14">
        <f t="shared" si="1283"/>
        <v>0</v>
      </c>
      <c r="AC4114" s="15">
        <f t="shared" si="1282"/>
        <v>546</v>
      </c>
      <c r="AD4114" s="48">
        <f>(ROUND(AC4114-AC4103,1)/AC4103)</f>
        <v>0.27719298245614032</v>
      </c>
      <c r="AE4114" s="113"/>
      <c r="AF4114" s="60"/>
    </row>
    <row r="4115" spans="1:32">
      <c r="A4115" s="99"/>
      <c r="B4115" s="91"/>
      <c r="C4115" s="21" t="s">
        <v>330</v>
      </c>
      <c r="D4115" s="12">
        <v>150</v>
      </c>
      <c r="E4115" s="12">
        <v>0</v>
      </c>
      <c r="F4115" s="12">
        <v>0</v>
      </c>
      <c r="G4115" s="12">
        <v>0</v>
      </c>
      <c r="H4115" s="12">
        <v>0</v>
      </c>
      <c r="I4115" s="13">
        <v>30</v>
      </c>
      <c r="J4115" s="13">
        <v>30</v>
      </c>
      <c r="K4115" s="13">
        <v>0</v>
      </c>
      <c r="L4115" s="13">
        <v>60</v>
      </c>
      <c r="M4115" s="13">
        <v>0</v>
      </c>
      <c r="N4115" s="14">
        <f>D4115*$D$15</f>
        <v>195</v>
      </c>
      <c r="O4115" s="14">
        <f>E4115*$E$15</f>
        <v>0</v>
      </c>
      <c r="P4115" s="14">
        <f>F4115*$F$15</f>
        <v>0</v>
      </c>
      <c r="Q4115" s="14">
        <f>G4115*$G$15</f>
        <v>0</v>
      </c>
      <c r="R4115" s="14">
        <f>H4115*$H$15</f>
        <v>0</v>
      </c>
      <c r="S4115" s="14">
        <f>(N4115/100)*(I4115*$I$15)+(N4115/100)*(J4115*$J$15)+(N4115/100)*(L4115*$L$15)</f>
        <v>351</v>
      </c>
      <c r="T4115" s="14">
        <f>(O4115/100)*(K4115*$K$15)</f>
        <v>0</v>
      </c>
      <c r="U4115" s="14">
        <f>(P4115/100)*(K4115*$K$15)+(P4115/100)*(L4115*$L$15)</f>
        <v>0</v>
      </c>
      <c r="V4115" s="14">
        <f>(Q4115/100)*(L4115*$L$15)</f>
        <v>0</v>
      </c>
      <c r="W4115" s="14">
        <f>(R4115/100)*(K4115*$K$15)+(R4115/100)*(L4115*$L$15)</f>
        <v>0</v>
      </c>
      <c r="X4115" s="14">
        <f t="shared" si="1278"/>
        <v>546</v>
      </c>
      <c r="Y4115" s="14">
        <f t="shared" si="1279"/>
        <v>0</v>
      </c>
      <c r="Z4115" s="14">
        <f t="shared" si="1280"/>
        <v>0</v>
      </c>
      <c r="AA4115" s="14">
        <f t="shared" si="1281"/>
        <v>0</v>
      </c>
      <c r="AB4115" s="14">
        <f t="shared" si="1283"/>
        <v>0</v>
      </c>
      <c r="AC4115" s="15">
        <f t="shared" si="1282"/>
        <v>546</v>
      </c>
      <c r="AD4115" s="48">
        <f>(ROUND(AC4115-AC4103,1)/AC4103)</f>
        <v>0.27719298245614032</v>
      </c>
      <c r="AE4115" s="113"/>
      <c r="AF4115" s="60"/>
    </row>
    <row r="4116" spans="1:32">
      <c r="A4116" s="99"/>
      <c r="B4116" s="91"/>
      <c r="C4116" s="21" t="s">
        <v>326</v>
      </c>
      <c r="D4116" s="12">
        <v>150</v>
      </c>
      <c r="E4116" s="12">
        <v>0</v>
      </c>
      <c r="F4116" s="12">
        <v>0</v>
      </c>
      <c r="G4116" s="12">
        <v>0</v>
      </c>
      <c r="H4116" s="12">
        <v>0</v>
      </c>
      <c r="I4116" s="13">
        <v>30</v>
      </c>
      <c r="J4116" s="13">
        <v>56</v>
      </c>
      <c r="K4116" s="13">
        <v>0</v>
      </c>
      <c r="L4116" s="13">
        <v>0</v>
      </c>
      <c r="M4116" s="13">
        <v>0</v>
      </c>
      <c r="N4116" s="14">
        <f>D4116*$D$16</f>
        <v>195</v>
      </c>
      <c r="O4116" s="14">
        <f>E4116*$E$16</f>
        <v>0</v>
      </c>
      <c r="P4116" s="14">
        <f>F4116*$F$16</f>
        <v>0</v>
      </c>
      <c r="Q4116" s="14">
        <f>G4116*$G$16</f>
        <v>0</v>
      </c>
      <c r="R4116" s="14">
        <f>H4116*$H$16</f>
        <v>0</v>
      </c>
      <c r="S4116" s="14">
        <f>(N4116/100)*(I4116*$I$16)+(N4116/100)*(J4116*$J$16)</f>
        <v>309.65999999999997</v>
      </c>
      <c r="T4116" s="14">
        <f>(O4116/100)*(K4116*$K$16)</f>
        <v>0</v>
      </c>
      <c r="U4116" s="14">
        <f>(P4116/100)*(K4116*$K$16)+(P4116/100)*(L4116*$L$16)</f>
        <v>0</v>
      </c>
      <c r="V4116" s="14">
        <f>(Q4116/100)*(L4116*$L$16)</f>
        <v>0</v>
      </c>
      <c r="W4116" s="14">
        <f>(R4116/100)*(K4116*$K$16)+(R4116/100)*(L4116*$L$16)</f>
        <v>0</v>
      </c>
      <c r="X4116" s="14">
        <f t="shared" si="1278"/>
        <v>504.65999999999997</v>
      </c>
      <c r="Y4116" s="14">
        <f t="shared" si="1279"/>
        <v>0</v>
      </c>
      <c r="Z4116" s="14">
        <f t="shared" si="1280"/>
        <v>0</v>
      </c>
      <c r="AA4116" s="14">
        <f t="shared" si="1281"/>
        <v>0</v>
      </c>
      <c r="AB4116" s="14">
        <f t="shared" si="1283"/>
        <v>0</v>
      </c>
      <c r="AC4116" s="15">
        <f t="shared" si="1282"/>
        <v>504.7</v>
      </c>
      <c r="AD4116" s="48">
        <f>(ROUND(AC4116-AC4103,1)/AC4103)</f>
        <v>0.18058479532163743</v>
      </c>
      <c r="AE4116" s="113"/>
      <c r="AF4116" s="60"/>
    </row>
    <row r="4117" spans="1:32">
      <c r="A4117" s="99"/>
      <c r="B4117" s="91"/>
      <c r="C4117" s="21" t="s">
        <v>327</v>
      </c>
      <c r="D4117" s="12">
        <v>150</v>
      </c>
      <c r="E4117" s="12">
        <v>0</v>
      </c>
      <c r="F4117" s="12">
        <v>0</v>
      </c>
      <c r="G4117" s="12">
        <v>0</v>
      </c>
      <c r="H4117" s="12">
        <v>0</v>
      </c>
      <c r="I4117" s="13">
        <v>56</v>
      </c>
      <c r="J4117" s="13">
        <v>30</v>
      </c>
      <c r="K4117" s="13">
        <v>0</v>
      </c>
      <c r="L4117" s="13">
        <v>0</v>
      </c>
      <c r="M4117" s="13">
        <v>0</v>
      </c>
      <c r="N4117" s="14">
        <f>D4117*$D$17</f>
        <v>195</v>
      </c>
      <c r="O4117" s="14">
        <f>E4117*$E$17</f>
        <v>0</v>
      </c>
      <c r="P4117" s="14">
        <f>F4117*$F$17</f>
        <v>0</v>
      </c>
      <c r="Q4117" s="14">
        <f>G4117*$G$17</f>
        <v>0</v>
      </c>
      <c r="R4117" s="14">
        <f>H4117*$H$17</f>
        <v>0</v>
      </c>
      <c r="S4117" s="14">
        <f>(N4117/100)*(I4117*$I$17)+(N4117/100)*(J4117*$J$17)</f>
        <v>309.65999999999997</v>
      </c>
      <c r="T4117" s="14">
        <f>(O4117/100)*(K4117*$K$17)</f>
        <v>0</v>
      </c>
      <c r="U4117" s="14">
        <f>(P4117/100)*(K4117*$K$17)+(P4117/100)*(L4117*$L$17)</f>
        <v>0</v>
      </c>
      <c r="V4117" s="14">
        <f>(Q4117/100)*(L4117*$L$17)</f>
        <v>0</v>
      </c>
      <c r="W4117" s="14">
        <f>(R4117/100)*(K4117*$K$17)+(R4117/100)*(L4117*$L$17)</f>
        <v>0</v>
      </c>
      <c r="X4117" s="14">
        <f t="shared" si="1278"/>
        <v>504.65999999999997</v>
      </c>
      <c r="Y4117" s="14">
        <f t="shared" si="1279"/>
        <v>0</v>
      </c>
      <c r="Z4117" s="14">
        <f t="shared" si="1280"/>
        <v>0</v>
      </c>
      <c r="AA4117" s="14">
        <f t="shared" si="1281"/>
        <v>0</v>
      </c>
      <c r="AB4117" s="14">
        <f t="shared" si="1283"/>
        <v>0</v>
      </c>
      <c r="AC4117" s="15">
        <f t="shared" si="1282"/>
        <v>504.7</v>
      </c>
      <c r="AD4117" s="48">
        <f>(ROUND(AC4117-AC4103,1)/AC4103)</f>
        <v>0.18058479532163743</v>
      </c>
      <c r="AE4117" s="111"/>
      <c r="AF4117" s="63"/>
    </row>
    <row r="4118" spans="1:32">
      <c r="A4118" s="106" t="s">
        <v>0</v>
      </c>
      <c r="B4118" s="92" t="s">
        <v>184</v>
      </c>
      <c r="C4118" s="50" t="s">
        <v>242</v>
      </c>
      <c r="D4118" s="11">
        <v>85</v>
      </c>
      <c r="E4118" s="11">
        <v>0</v>
      </c>
      <c r="F4118" s="11">
        <v>75</v>
      </c>
      <c r="G4118" s="11">
        <v>0</v>
      </c>
      <c r="H4118" s="11">
        <v>0</v>
      </c>
      <c r="I4118" s="51">
        <v>20</v>
      </c>
      <c r="J4118" s="51">
        <v>30</v>
      </c>
      <c r="K4118" s="51">
        <v>50</v>
      </c>
      <c r="L4118" s="51">
        <v>0</v>
      </c>
      <c r="M4118" s="51">
        <v>0</v>
      </c>
      <c r="N4118" s="52">
        <f>D4118*$D$3</f>
        <v>127.5</v>
      </c>
      <c r="O4118" s="52">
        <f>E4118*$E$3</f>
        <v>0</v>
      </c>
      <c r="P4118" s="52">
        <f>F4118*$F$3</f>
        <v>112.5</v>
      </c>
      <c r="Q4118" s="52">
        <f>G4118*$G$3</f>
        <v>0</v>
      </c>
      <c r="R4118" s="52">
        <f>H4118*$H$3</f>
        <v>0</v>
      </c>
      <c r="S4118" s="52">
        <f>(N4118/100)*(I4118*$I$3)+(N4118/100)*(J4118*$J$3)</f>
        <v>95.625</v>
      </c>
      <c r="T4118" s="52">
        <f>(O4118/100)*(K4118*$K$3)</f>
        <v>0</v>
      </c>
      <c r="U4118" s="52">
        <f>(P4118/100)*(K4118*$K$3)+(P4118/100)*(L4118*$L$3)</f>
        <v>84.375</v>
      </c>
      <c r="V4118" s="52">
        <f>(Q4118/100)*(L4118*$L$3)</f>
        <v>0</v>
      </c>
      <c r="W4118" s="52">
        <f>(R4118/100)*(K4118*$K$3)+(R4118/100)*(L4118*$L$3)</f>
        <v>0</v>
      </c>
      <c r="X4118" s="52">
        <f t="shared" si="1278"/>
        <v>223.125</v>
      </c>
      <c r="Y4118" s="52">
        <f t="shared" si="1279"/>
        <v>0</v>
      </c>
      <c r="Z4118" s="52">
        <f t="shared" si="1280"/>
        <v>196.875</v>
      </c>
      <c r="AA4118" s="52">
        <f t="shared" si="1281"/>
        <v>0</v>
      </c>
      <c r="AB4118" s="52">
        <f>R4118+W4118</f>
        <v>0</v>
      </c>
      <c r="AC4118" s="53">
        <f>ROUND(X4118+Y4118+Z4118+AA4118+AB4118,1)</f>
        <v>420</v>
      </c>
      <c r="AD4118" s="58"/>
      <c r="AE4118" s="113"/>
      <c r="AF4118" s="60"/>
    </row>
    <row r="4119" spans="1:32">
      <c r="A4119" s="99" t="s">
        <v>815</v>
      </c>
      <c r="B4119" s="93">
        <v>12</v>
      </c>
      <c r="C4119" s="21" t="s">
        <v>325</v>
      </c>
      <c r="D4119" s="12">
        <v>85</v>
      </c>
      <c r="E4119" s="12">
        <v>0</v>
      </c>
      <c r="F4119" s="12">
        <v>75</v>
      </c>
      <c r="G4119" s="12">
        <v>0</v>
      </c>
      <c r="H4119" s="12">
        <v>0</v>
      </c>
      <c r="I4119" s="13">
        <v>49</v>
      </c>
      <c r="J4119" s="13">
        <v>59</v>
      </c>
      <c r="K4119" s="13">
        <v>50</v>
      </c>
      <c r="L4119" s="13">
        <v>0</v>
      </c>
      <c r="M4119" s="13">
        <v>0</v>
      </c>
      <c r="N4119" s="14">
        <f>D4119*$D$4</f>
        <v>110.5</v>
      </c>
      <c r="O4119" s="14">
        <f>E4119*$E$4</f>
        <v>0</v>
      </c>
      <c r="P4119" s="14">
        <f>F4119*$F$4</f>
        <v>97.5</v>
      </c>
      <c r="Q4119" s="14">
        <f>G4119*$G$4</f>
        <v>0</v>
      </c>
      <c r="R4119" s="14">
        <f>H4119*$H$4</f>
        <v>0</v>
      </c>
      <c r="S4119" s="14">
        <f>(N4119/100)*(I4119*$I$4)+(N4119/100)*(J4119*$J$4)</f>
        <v>214.81200000000001</v>
      </c>
      <c r="T4119" s="14">
        <f>(O4119/100)*(K4119*$K$4)</f>
        <v>0</v>
      </c>
      <c r="U4119" s="14">
        <f>(P4119/100)*(K4119*$K$4)+(P4119/100)*(L4119*$L$4)</f>
        <v>73.125</v>
      </c>
      <c r="V4119" s="14">
        <f>(Q4119/100)*(L4119*$L$4)</f>
        <v>0</v>
      </c>
      <c r="W4119" s="14">
        <f>(R4119/100)*(K4119*$K$4)+(R4119/100)*(L4119*$L$4)</f>
        <v>0</v>
      </c>
      <c r="X4119" s="14">
        <f t="shared" ref="X4119:X4132" si="1284">N4119+S4119</f>
        <v>325.31200000000001</v>
      </c>
      <c r="Y4119" s="14">
        <f t="shared" ref="Y4119:Y4132" si="1285">O4119+T4119</f>
        <v>0</v>
      </c>
      <c r="Z4119" s="14">
        <f t="shared" ref="Z4119:Z4132" si="1286">P4119+U4119</f>
        <v>170.625</v>
      </c>
      <c r="AA4119" s="14">
        <f t="shared" ref="AA4119:AA4132" si="1287">Q4119+V4119</f>
        <v>0</v>
      </c>
      <c r="AB4119" s="14">
        <f>R4119+W4119</f>
        <v>0</v>
      </c>
      <c r="AC4119" s="15">
        <f>ROUND(X4119+Y4119+Z4119+AA4119+AB4119,1)</f>
        <v>495.9</v>
      </c>
      <c r="AD4119" s="48">
        <f>(ROUND(AC4119-AC4118,1)/AC4118)</f>
        <v>0.18071428571428572</v>
      </c>
      <c r="AE4119" s="113"/>
      <c r="AF4119" s="60"/>
    </row>
    <row r="4120" spans="1:32">
      <c r="A4120" s="99" t="s">
        <v>816</v>
      </c>
      <c r="B4120" s="93">
        <v>12</v>
      </c>
      <c r="C4120" s="21" t="s">
        <v>850</v>
      </c>
      <c r="D4120" s="12">
        <v>85</v>
      </c>
      <c r="E4120" s="12">
        <v>0</v>
      </c>
      <c r="F4120" s="12">
        <v>75</v>
      </c>
      <c r="G4120" s="12">
        <v>0</v>
      </c>
      <c r="H4120" s="12">
        <v>0</v>
      </c>
      <c r="I4120" s="13">
        <v>20</v>
      </c>
      <c r="J4120" s="13">
        <v>30</v>
      </c>
      <c r="K4120" s="13">
        <v>50</v>
      </c>
      <c r="L4120" s="13">
        <v>0</v>
      </c>
      <c r="M4120" s="13">
        <v>0</v>
      </c>
      <c r="N4120" s="14">
        <f>D4120*$D$5</f>
        <v>118.99999999999999</v>
      </c>
      <c r="O4120" s="14">
        <f>E4120*$E$5</f>
        <v>0</v>
      </c>
      <c r="P4120" s="14">
        <f>F4120*$F$5</f>
        <v>105</v>
      </c>
      <c r="Q4120" s="14">
        <f>G4120*$G$5</f>
        <v>0</v>
      </c>
      <c r="R4120" s="14">
        <f>H4120*$H$5</f>
        <v>0</v>
      </c>
      <c r="S4120" s="14">
        <f>(N4120/100)*(I4120*$I$5)+(N4120/100)*(J4120*$J$5)</f>
        <v>89.25</v>
      </c>
      <c r="T4120" s="14">
        <f>(O4120/100)*(K4120*$K$5)</f>
        <v>0</v>
      </c>
      <c r="U4120" s="14">
        <f>(P4120/100)*(K4120*$K$5)+(P4120/100)*(L4120*$L$5)</f>
        <v>78.75</v>
      </c>
      <c r="V4120" s="14">
        <f>(Q4120/100)*(L4120*$L$5)</f>
        <v>0</v>
      </c>
      <c r="W4120" s="14">
        <f>(R4120/100)*(K4120*$K$5)+(R4120/100)*(L4120*$L$5)</f>
        <v>0</v>
      </c>
      <c r="X4120" s="14">
        <f t="shared" si="1284"/>
        <v>208.25</v>
      </c>
      <c r="Y4120" s="14">
        <f t="shared" si="1285"/>
        <v>0</v>
      </c>
      <c r="Z4120" s="14">
        <f t="shared" si="1286"/>
        <v>183.75</v>
      </c>
      <c r="AA4120" s="14">
        <f t="shared" si="1287"/>
        <v>0</v>
      </c>
      <c r="AB4120" s="14">
        <f>R4120+W4120</f>
        <v>0</v>
      </c>
      <c r="AC4120" s="15">
        <f t="shared" ref="AC4120:AC4132" si="1288">ROUND(X4120+Y4120+Z4120+AA4120+AB4120,1)</f>
        <v>392</v>
      </c>
      <c r="AD4120" s="48">
        <f>(ROUND(AC4120-AC4118,1)/AC4118)</f>
        <v>-6.6666666666666666E-2</v>
      </c>
      <c r="AE4120" s="113" t="s">
        <v>814</v>
      </c>
      <c r="AF4120" s="60"/>
    </row>
    <row r="4121" spans="1:32">
      <c r="A4121" s="99" t="s">
        <v>817</v>
      </c>
      <c r="B4121" s="93">
        <v>20</v>
      </c>
      <c r="C4121" s="21" t="s">
        <v>338</v>
      </c>
      <c r="D4121" s="12">
        <v>85</v>
      </c>
      <c r="E4121" s="12">
        <v>0</v>
      </c>
      <c r="F4121" s="12">
        <v>75</v>
      </c>
      <c r="G4121" s="12">
        <v>0</v>
      </c>
      <c r="H4121" s="12">
        <v>0</v>
      </c>
      <c r="I4121" s="13">
        <v>20</v>
      </c>
      <c r="J4121" s="13">
        <v>30</v>
      </c>
      <c r="K4121" s="13">
        <v>50</v>
      </c>
      <c r="L4121" s="13">
        <v>0</v>
      </c>
      <c r="M4121" s="13">
        <v>0</v>
      </c>
      <c r="N4121" s="14">
        <f>D4121*$D$6</f>
        <v>118.99999999999999</v>
      </c>
      <c r="O4121" s="14">
        <f>E4121*$E$6</f>
        <v>0</v>
      </c>
      <c r="P4121" s="14">
        <f>F4121*$F$6</f>
        <v>105</v>
      </c>
      <c r="Q4121" s="14">
        <f>G4121*$G$6</f>
        <v>0</v>
      </c>
      <c r="R4121" s="14">
        <f>H4121*$H$6</f>
        <v>0</v>
      </c>
      <c r="S4121" s="14">
        <f>(N4121/100)*(I4121*$I$6)+(N4121/100)*(J4121*$J$6)</f>
        <v>89.25</v>
      </c>
      <c r="T4121" s="14">
        <f>(O4121/100)*(K4121*$K$6)</f>
        <v>0</v>
      </c>
      <c r="U4121" s="14">
        <f>(P4121/100)*(K4121*$K$6)+(P4121/100)*(L4121*$L$6)</f>
        <v>78.75</v>
      </c>
      <c r="V4121" s="14">
        <f>(Q4121/100)*(L4121*$L$6)</f>
        <v>0</v>
      </c>
      <c r="W4121" s="14">
        <f>(R4121/100)*(K4121*$K$6)+(R4121/100)*(L4121*$L$6)</f>
        <v>0</v>
      </c>
      <c r="X4121" s="14">
        <f t="shared" si="1284"/>
        <v>208.25</v>
      </c>
      <c r="Y4121" s="14">
        <f t="shared" si="1285"/>
        <v>0</v>
      </c>
      <c r="Z4121" s="14">
        <f t="shared" si="1286"/>
        <v>183.75</v>
      </c>
      <c r="AA4121" s="14">
        <f t="shared" si="1287"/>
        <v>0</v>
      </c>
      <c r="AB4121" s="14">
        <f t="shared" ref="AB4121:AB4132" si="1289">R4121+W4121</f>
        <v>0</v>
      </c>
      <c r="AC4121" s="15">
        <f t="shared" si="1288"/>
        <v>392</v>
      </c>
      <c r="AD4121" s="48">
        <f>(ROUND(AC4121-AC4118,1)/AC4118)</f>
        <v>-6.6666666666666666E-2</v>
      </c>
      <c r="AE4121" s="113"/>
      <c r="AF4121" s="60"/>
    </row>
    <row r="4122" spans="1:32">
      <c r="A4122" s="99" t="s">
        <v>818</v>
      </c>
      <c r="B4122" s="93">
        <v>0</v>
      </c>
      <c r="C4122" s="21" t="s">
        <v>339</v>
      </c>
      <c r="D4122" s="12">
        <v>85</v>
      </c>
      <c r="E4122" s="12">
        <v>0</v>
      </c>
      <c r="F4122" s="12">
        <v>75</v>
      </c>
      <c r="G4122" s="12">
        <v>0</v>
      </c>
      <c r="H4122" s="12">
        <v>0</v>
      </c>
      <c r="I4122" s="13">
        <v>20</v>
      </c>
      <c r="J4122" s="13">
        <v>30</v>
      </c>
      <c r="K4122" s="13">
        <v>50</v>
      </c>
      <c r="L4122" s="13">
        <v>0</v>
      </c>
      <c r="M4122" s="13">
        <v>0</v>
      </c>
      <c r="N4122" s="14">
        <f>D4122*$D$7</f>
        <v>118.99999999999999</v>
      </c>
      <c r="O4122" s="14">
        <f>E4122*$E$7</f>
        <v>0</v>
      </c>
      <c r="P4122" s="14">
        <f>F4122*$F$7</f>
        <v>105</v>
      </c>
      <c r="Q4122" s="14">
        <f>G4122*$G$7</f>
        <v>0</v>
      </c>
      <c r="R4122" s="14">
        <f>H4122*$H$7</f>
        <v>0</v>
      </c>
      <c r="S4122" s="14">
        <f>(N4122/100)*(I4122*$I$7)+(N4122/100)*(J4122*$J$7)</f>
        <v>89.25</v>
      </c>
      <c r="T4122" s="14">
        <f>(O4122/100)*(K4122*$K$7)</f>
        <v>0</v>
      </c>
      <c r="U4122" s="14">
        <f>(P4122/100)*(K4122*$K$7)+(P4122/100)*(L4122*$L$7)</f>
        <v>78.75</v>
      </c>
      <c r="V4122" s="14">
        <f>(Q4122/100)*(L4122*$L$7)</f>
        <v>0</v>
      </c>
      <c r="W4122" s="14">
        <f>(R4122/100)*(K4122*$K$7)+(R4122/100)*(L4122*$L$7)</f>
        <v>0</v>
      </c>
      <c r="X4122" s="14">
        <f t="shared" si="1284"/>
        <v>208.25</v>
      </c>
      <c r="Y4122" s="14">
        <f t="shared" si="1285"/>
        <v>0</v>
      </c>
      <c r="Z4122" s="14">
        <f t="shared" si="1286"/>
        <v>183.75</v>
      </c>
      <c r="AA4122" s="14">
        <f t="shared" si="1287"/>
        <v>0</v>
      </c>
      <c r="AB4122" s="14">
        <f t="shared" si="1289"/>
        <v>0</v>
      </c>
      <c r="AC4122" s="15">
        <f t="shared" si="1288"/>
        <v>392</v>
      </c>
      <c r="AD4122" s="48">
        <f>(ROUND(AC4122-AC4118,1)/AC4118)</f>
        <v>-6.6666666666666666E-2</v>
      </c>
      <c r="AE4122" s="113"/>
      <c r="AF4122" s="60"/>
    </row>
    <row r="4123" spans="1:32">
      <c r="A4123" s="99" t="s">
        <v>667</v>
      </c>
      <c r="B4123" s="93"/>
      <c r="C4123" s="21" t="s">
        <v>340</v>
      </c>
      <c r="D4123" s="12">
        <v>85</v>
      </c>
      <c r="E4123" s="12">
        <v>0</v>
      </c>
      <c r="F4123" s="12">
        <v>75</v>
      </c>
      <c r="G4123" s="12">
        <v>0</v>
      </c>
      <c r="H4123" s="12">
        <v>0</v>
      </c>
      <c r="I4123" s="13">
        <v>20</v>
      </c>
      <c r="J4123" s="13">
        <v>30</v>
      </c>
      <c r="K4123" s="13">
        <v>50</v>
      </c>
      <c r="L4123" s="13">
        <v>0</v>
      </c>
      <c r="M4123" s="13">
        <v>0</v>
      </c>
      <c r="N4123" s="14">
        <f>D4123*$D$8</f>
        <v>118.99999999999999</v>
      </c>
      <c r="O4123" s="14">
        <f>E4123*$E$8</f>
        <v>0</v>
      </c>
      <c r="P4123" s="14">
        <f>F4123*$F$8</f>
        <v>105</v>
      </c>
      <c r="Q4123" s="14">
        <f>G4123*$G$8</f>
        <v>0</v>
      </c>
      <c r="R4123" s="14">
        <f>H4123*$H$8</f>
        <v>0</v>
      </c>
      <c r="S4123" s="14">
        <f>(N4123/100)*(I4123*$I$8)+(N4123/100)*(J4123*$J$8)</f>
        <v>89.25</v>
      </c>
      <c r="T4123" s="14">
        <f>(O4123/100)*(K4123*$K$8)</f>
        <v>0</v>
      </c>
      <c r="U4123" s="14">
        <f>(P4123/100)*(K4123*$K$8)+(P4123/100)*(L4123*$L$8)</f>
        <v>78.75</v>
      </c>
      <c r="V4123" s="14">
        <f>(Q4123/100)*(L4123*$L$8)</f>
        <v>0</v>
      </c>
      <c r="W4123" s="14">
        <f>(R4123/100)*(K4123*$K$8)+(R4123/100)*(L4123*$L$8)</f>
        <v>0</v>
      </c>
      <c r="X4123" s="14">
        <f t="shared" si="1284"/>
        <v>208.25</v>
      </c>
      <c r="Y4123" s="14">
        <f t="shared" si="1285"/>
        <v>0</v>
      </c>
      <c r="Z4123" s="14">
        <f t="shared" si="1286"/>
        <v>183.75</v>
      </c>
      <c r="AA4123" s="14">
        <f t="shared" si="1287"/>
        <v>0</v>
      </c>
      <c r="AB4123" s="14">
        <f t="shared" si="1289"/>
        <v>0</v>
      </c>
      <c r="AC4123" s="15">
        <f t="shared" si="1288"/>
        <v>392</v>
      </c>
      <c r="AD4123" s="48">
        <f>(ROUND(AC4123-AC4118,1)/AC4118)</f>
        <v>-6.6666666666666666E-2</v>
      </c>
      <c r="AE4123" s="113"/>
      <c r="AF4123" s="60"/>
    </row>
    <row r="4124" spans="1:32">
      <c r="A4124" s="99" t="s">
        <v>606</v>
      </c>
      <c r="B4124" s="93"/>
      <c r="C4124" s="21" t="s">
        <v>1</v>
      </c>
      <c r="D4124" s="12">
        <v>43</v>
      </c>
      <c r="E4124" s="12">
        <v>198</v>
      </c>
      <c r="F4124" s="12">
        <v>0</v>
      </c>
      <c r="G4124" s="12">
        <v>0</v>
      </c>
      <c r="H4124" s="12">
        <v>0</v>
      </c>
      <c r="I4124" s="13">
        <v>20</v>
      </c>
      <c r="J4124" s="13">
        <v>30</v>
      </c>
      <c r="K4124" s="13">
        <v>50</v>
      </c>
      <c r="L4124" s="13">
        <v>0</v>
      </c>
      <c r="M4124" s="13">
        <v>0</v>
      </c>
      <c r="N4124" s="14">
        <f>D4124*$D$9</f>
        <v>51.6</v>
      </c>
      <c r="O4124" s="14">
        <f>E4124*$E$9</f>
        <v>257.40000000000003</v>
      </c>
      <c r="P4124" s="14">
        <f>F4124*$F$9</f>
        <v>0</v>
      </c>
      <c r="Q4124" s="14">
        <f>G4124*$G$9</f>
        <v>0</v>
      </c>
      <c r="R4124" s="14">
        <f>H4124*$H$9</f>
        <v>0</v>
      </c>
      <c r="S4124" s="14">
        <f>(N4124/100)*(I4124*$I$9)+(N4124/100)*(J4124*$J$9)</f>
        <v>38.700000000000003</v>
      </c>
      <c r="T4124" s="14">
        <f>(O4124/100)*(K4124*$K$9)</f>
        <v>193.05</v>
      </c>
      <c r="U4124" s="14">
        <f>(P4124/100)*(K4124*$K$9)+(P4124/100)*(L4124*$L$9)</f>
        <v>0</v>
      </c>
      <c r="V4124" s="14">
        <f>(Q4124/100)*(L4124*$L$9)</f>
        <v>0</v>
      </c>
      <c r="W4124" s="14">
        <f>(R4124/100)*(K4124*$K$9)+(R4124/100)*(L4124*$L$9)</f>
        <v>0</v>
      </c>
      <c r="X4124" s="14">
        <f t="shared" si="1284"/>
        <v>90.300000000000011</v>
      </c>
      <c r="Y4124" s="14">
        <f t="shared" si="1285"/>
        <v>450.45000000000005</v>
      </c>
      <c r="Z4124" s="14">
        <f t="shared" si="1286"/>
        <v>0</v>
      </c>
      <c r="AA4124" s="14">
        <f t="shared" si="1287"/>
        <v>0</v>
      </c>
      <c r="AB4124" s="14">
        <f t="shared" si="1289"/>
        <v>0</v>
      </c>
      <c r="AC4124" s="15">
        <f t="shared" si="1288"/>
        <v>540.79999999999995</v>
      </c>
      <c r="AD4124" s="48">
        <f>(ROUND(AC4124-AC4118,1)/AC4118)</f>
        <v>0.28761904761904761</v>
      </c>
      <c r="AE4124" s="113"/>
      <c r="AF4124" s="60"/>
    </row>
    <row r="4125" spans="1:32">
      <c r="A4125" s="99" t="s">
        <v>845</v>
      </c>
      <c r="B4125" s="93"/>
      <c r="C4125" s="21" t="s">
        <v>2</v>
      </c>
      <c r="D4125" s="12">
        <v>43</v>
      </c>
      <c r="E4125" s="12">
        <v>0</v>
      </c>
      <c r="F4125" s="12">
        <v>198</v>
      </c>
      <c r="G4125" s="12">
        <v>0</v>
      </c>
      <c r="H4125" s="12">
        <v>0</v>
      </c>
      <c r="I4125" s="13">
        <v>20</v>
      </c>
      <c r="J4125" s="13">
        <v>30</v>
      </c>
      <c r="K4125" s="13">
        <v>25</v>
      </c>
      <c r="L4125" s="13">
        <v>25</v>
      </c>
      <c r="M4125" s="13">
        <v>0</v>
      </c>
      <c r="N4125" s="14">
        <f>D4125*$D$10</f>
        <v>51.6</v>
      </c>
      <c r="O4125" s="14">
        <f>E4125*$E$10</f>
        <v>0</v>
      </c>
      <c r="P4125" s="14">
        <f>F4125*$F$10</f>
        <v>257.40000000000003</v>
      </c>
      <c r="Q4125" s="14">
        <f>G4125*$G$10</f>
        <v>0</v>
      </c>
      <c r="R4125" s="14">
        <f>H4125*$H$10</f>
        <v>0</v>
      </c>
      <c r="S4125" s="14">
        <f>(N4125/100)*(I4125*$I$10)+(N4125/100)*(J4125*$J$10)</f>
        <v>38.700000000000003</v>
      </c>
      <c r="T4125" s="14">
        <f>(O4125/100)*(K4125*$J$10)</f>
        <v>0</v>
      </c>
      <c r="U4125" s="14">
        <f>(P4125/100)*(K4125*$K$10)+(P4125/100)*(L4125*$L$10)</f>
        <v>193.05</v>
      </c>
      <c r="V4125" s="14">
        <f>(Q4125/100)*(L4125*$L$10)</f>
        <v>0</v>
      </c>
      <c r="W4125" s="14">
        <f>(R4125/100)*(K4125*$K$10)+(R4125/100)*(L4125*$L$10)</f>
        <v>0</v>
      </c>
      <c r="X4125" s="14">
        <f t="shared" si="1284"/>
        <v>90.300000000000011</v>
      </c>
      <c r="Y4125" s="14">
        <f t="shared" si="1285"/>
        <v>0</v>
      </c>
      <c r="Z4125" s="14">
        <f t="shared" si="1286"/>
        <v>450.45000000000005</v>
      </c>
      <c r="AA4125" s="14">
        <f t="shared" si="1287"/>
        <v>0</v>
      </c>
      <c r="AB4125" s="14">
        <f t="shared" si="1289"/>
        <v>0</v>
      </c>
      <c r="AC4125" s="15">
        <f t="shared" si="1288"/>
        <v>540.79999999999995</v>
      </c>
      <c r="AD4125" s="48">
        <f>(ROUND(AC4125-AC4118,1)/AC4118)</f>
        <v>0.28761904761904761</v>
      </c>
      <c r="AE4125" s="113"/>
      <c r="AF4125" s="60"/>
    </row>
    <row r="4126" spans="1:32">
      <c r="A4126" s="99" t="s">
        <v>846</v>
      </c>
      <c r="B4126" s="93"/>
      <c r="C4126" s="21" t="s">
        <v>3</v>
      </c>
      <c r="D4126" s="12">
        <v>43</v>
      </c>
      <c r="E4126" s="12">
        <v>0</v>
      </c>
      <c r="F4126" s="12">
        <v>0</v>
      </c>
      <c r="G4126" s="12">
        <v>198</v>
      </c>
      <c r="H4126" s="12">
        <v>0</v>
      </c>
      <c r="I4126" s="13">
        <v>20</v>
      </c>
      <c r="J4126" s="13">
        <v>30</v>
      </c>
      <c r="K4126" s="13">
        <v>0</v>
      </c>
      <c r="L4126" s="13">
        <v>50</v>
      </c>
      <c r="M4126" s="13">
        <v>0</v>
      </c>
      <c r="N4126" s="14">
        <f>D4126*$D$11</f>
        <v>51.6</v>
      </c>
      <c r="O4126" s="14">
        <f>E4126*$E$11</f>
        <v>0</v>
      </c>
      <c r="P4126" s="14">
        <f>F4126*$F$11</f>
        <v>0</v>
      </c>
      <c r="Q4126" s="14">
        <f>G4126*$G$11</f>
        <v>257.40000000000003</v>
      </c>
      <c r="R4126" s="14">
        <f>H4126*$H$11</f>
        <v>0</v>
      </c>
      <c r="S4126" s="14">
        <f>(N4126/100)*(I4126*$I$11)+(N4126/100)*(J4126*$J$11)</f>
        <v>38.700000000000003</v>
      </c>
      <c r="T4126" s="14">
        <f>(O4126/100)*(K4126*$K$11)</f>
        <v>0</v>
      </c>
      <c r="U4126" s="14">
        <f>(P4126/100)*(K4126*$K$11)+(P4126/100)*(L4126*$L$11)</f>
        <v>0</v>
      </c>
      <c r="V4126" s="14">
        <f>(Q4126/100)*(L4126*$L$11)</f>
        <v>193.05</v>
      </c>
      <c r="W4126" s="14">
        <f>(R4126/100)*(K4126*$K$11)+(R4126/100)*(L4126*$L$11)</f>
        <v>0</v>
      </c>
      <c r="X4126" s="14">
        <f t="shared" si="1284"/>
        <v>90.300000000000011</v>
      </c>
      <c r="Y4126" s="14">
        <f t="shared" si="1285"/>
        <v>0</v>
      </c>
      <c r="Z4126" s="14">
        <f t="shared" si="1286"/>
        <v>0</v>
      </c>
      <c r="AA4126" s="14">
        <f t="shared" si="1287"/>
        <v>450.45000000000005</v>
      </c>
      <c r="AB4126" s="14">
        <f t="shared" si="1289"/>
        <v>0</v>
      </c>
      <c r="AC4126" s="15">
        <f t="shared" si="1288"/>
        <v>540.79999999999995</v>
      </c>
      <c r="AD4126" s="48">
        <f>(ROUND(AC4126-AC4118,1)/AC4118)</f>
        <v>0.28761904761904761</v>
      </c>
      <c r="AE4126" s="113"/>
      <c r="AF4126" s="60"/>
    </row>
    <row r="4127" spans="1:32">
      <c r="A4127" s="99" t="s">
        <v>847</v>
      </c>
      <c r="B4127" s="93"/>
      <c r="C4127" s="21" t="s">
        <v>4</v>
      </c>
      <c r="D4127" s="12">
        <v>43</v>
      </c>
      <c r="E4127" s="12">
        <v>0</v>
      </c>
      <c r="F4127" s="12">
        <v>0</v>
      </c>
      <c r="G4127" s="12">
        <v>0</v>
      </c>
      <c r="H4127" s="12">
        <v>198</v>
      </c>
      <c r="I4127" s="13">
        <v>20</v>
      </c>
      <c r="J4127" s="13">
        <v>30</v>
      </c>
      <c r="K4127" s="13">
        <v>25</v>
      </c>
      <c r="L4127" s="13">
        <v>25</v>
      </c>
      <c r="M4127" s="13">
        <v>0</v>
      </c>
      <c r="N4127" s="14">
        <f>D4127*$D$12</f>
        <v>51.6</v>
      </c>
      <c r="O4127" s="14">
        <f>E4127*$E$12</f>
        <v>0</v>
      </c>
      <c r="P4127" s="14">
        <f>F4127*$F$12</f>
        <v>0</v>
      </c>
      <c r="Q4127" s="14">
        <f>G4127*$G$12</f>
        <v>0</v>
      </c>
      <c r="R4127" s="14">
        <f>H4127*$H$12</f>
        <v>257.40000000000003</v>
      </c>
      <c r="S4127" s="14">
        <f>(N4127/100)*(I4127*$I$12)+(N4127/100)*(J4127*$J$12)</f>
        <v>38.700000000000003</v>
      </c>
      <c r="T4127" s="14">
        <f>(O4127/100)*(K4127*$K$12)</f>
        <v>0</v>
      </c>
      <c r="U4127" s="14">
        <f>(P4127/100)*(K4127*$K$12)+(P4127/100)*(L4127*$L$12)</f>
        <v>0</v>
      </c>
      <c r="V4127" s="14">
        <f>(Q4127/100)*(L4127*$L$12)</f>
        <v>0</v>
      </c>
      <c r="W4127" s="14">
        <f>(R4127/100)*(K4127*$K$12)+(R4127/100)*(L4127*$L$12)</f>
        <v>193.05</v>
      </c>
      <c r="X4127" s="14">
        <f t="shared" si="1284"/>
        <v>90.300000000000011</v>
      </c>
      <c r="Y4127" s="14">
        <f t="shared" si="1285"/>
        <v>0</v>
      </c>
      <c r="Z4127" s="14">
        <f t="shared" si="1286"/>
        <v>0</v>
      </c>
      <c r="AA4127" s="14">
        <f t="shared" si="1287"/>
        <v>0</v>
      </c>
      <c r="AB4127" s="14">
        <f t="shared" si="1289"/>
        <v>450.45000000000005</v>
      </c>
      <c r="AC4127" s="15">
        <f t="shared" si="1288"/>
        <v>540.79999999999995</v>
      </c>
      <c r="AD4127" s="48">
        <f>(ROUND(AC4127-AC4118,1)/AC4118)</f>
        <v>0.28761904761904761</v>
      </c>
      <c r="AE4127" s="113"/>
      <c r="AF4127" s="60"/>
    </row>
    <row r="4128" spans="1:32">
      <c r="A4128" s="99" t="s">
        <v>848</v>
      </c>
      <c r="B4128" s="93"/>
      <c r="C4128" s="21" t="s">
        <v>328</v>
      </c>
      <c r="D4128" s="12">
        <v>85</v>
      </c>
      <c r="E4128" s="12">
        <v>0</v>
      </c>
      <c r="F4128" s="12">
        <v>75</v>
      </c>
      <c r="G4128" s="12">
        <v>0</v>
      </c>
      <c r="H4128" s="12">
        <v>0</v>
      </c>
      <c r="I4128" s="13">
        <v>20</v>
      </c>
      <c r="J4128" s="13">
        <v>30</v>
      </c>
      <c r="K4128" s="13">
        <v>50</v>
      </c>
      <c r="L4128" s="13">
        <v>0</v>
      </c>
      <c r="M4128" s="13">
        <v>55</v>
      </c>
      <c r="N4128" s="14">
        <f>D4128*$D$13</f>
        <v>110.5</v>
      </c>
      <c r="O4128" s="14">
        <f>E4128*$E$13</f>
        <v>0</v>
      </c>
      <c r="P4128" s="14">
        <f>F4128*$F$13</f>
        <v>97.5</v>
      </c>
      <c r="Q4128" s="14">
        <f>G4128*$G$13</f>
        <v>0</v>
      </c>
      <c r="R4128" s="14">
        <f>H4128*$H$13</f>
        <v>0</v>
      </c>
      <c r="S4128" s="14">
        <f>(N4128/100)*(I4128*$I$14)+(N4128/100)*(J4128*$J$14)+(N4128/100)*(M4128*$M$14)</f>
        <v>174.03749999999999</v>
      </c>
      <c r="T4128" s="14">
        <f>(O4128/100)*(K4128*$K$13)+(O4128/100)*(M4128*$M$13)</f>
        <v>0</v>
      </c>
      <c r="U4128" s="14">
        <f>(P4128/100)*(K4128*$K$13)+(P4128/100)*(L4128*$L$13)+(P4128/100)*(M4128*$M$13)</f>
        <v>153.5625</v>
      </c>
      <c r="V4128" s="14">
        <f>(Q4128/100)*(L4128*$L$13)+(Q4128/100)*(M4128*$M$13)</f>
        <v>0</v>
      </c>
      <c r="W4128" s="14">
        <f>(R4128/100)*(K4128*$K$13)+(R4128/100)*(L4128*$L$13)+(R4128/100)*(M4128*$M$13)</f>
        <v>0</v>
      </c>
      <c r="X4128" s="14">
        <f t="shared" si="1284"/>
        <v>284.53750000000002</v>
      </c>
      <c r="Y4128" s="14">
        <f t="shared" si="1285"/>
        <v>0</v>
      </c>
      <c r="Z4128" s="14">
        <f t="shared" si="1286"/>
        <v>251.0625</v>
      </c>
      <c r="AA4128" s="14">
        <f t="shared" si="1287"/>
        <v>0</v>
      </c>
      <c r="AB4128" s="14">
        <f t="shared" si="1289"/>
        <v>0</v>
      </c>
      <c r="AC4128" s="15">
        <f t="shared" si="1288"/>
        <v>535.6</v>
      </c>
      <c r="AD4128" s="48">
        <f>(ROUND(AC4128-AC4118,1)/AC4118)</f>
        <v>0.27523809523809523</v>
      </c>
      <c r="AE4128" s="113"/>
      <c r="AF4128" s="60"/>
    </row>
    <row r="4129" spans="1:32">
      <c r="A4129" s="99" t="s">
        <v>849</v>
      </c>
      <c r="B4129" s="93"/>
      <c r="C4129" s="21" t="s">
        <v>329</v>
      </c>
      <c r="D4129" s="12">
        <v>165</v>
      </c>
      <c r="E4129" s="12">
        <v>0</v>
      </c>
      <c r="F4129" s="12">
        <v>0</v>
      </c>
      <c r="G4129" s="12">
        <v>0</v>
      </c>
      <c r="H4129" s="12">
        <v>0</v>
      </c>
      <c r="I4129" s="13">
        <v>20</v>
      </c>
      <c r="J4129" s="13">
        <v>30</v>
      </c>
      <c r="K4129" s="13">
        <v>50</v>
      </c>
      <c r="L4129" s="13">
        <v>0</v>
      </c>
      <c r="M4129" s="13">
        <v>0</v>
      </c>
      <c r="N4129" s="14">
        <f>D4129*$D$14</f>
        <v>214.5</v>
      </c>
      <c r="O4129" s="14">
        <f>E4129*$E$14</f>
        <v>0</v>
      </c>
      <c r="P4129" s="14">
        <f>F4129*$F$14</f>
        <v>0</v>
      </c>
      <c r="Q4129" s="14">
        <f>G4129*$G$14</f>
        <v>0</v>
      </c>
      <c r="R4129" s="14">
        <f>H4129*$H$14</f>
        <v>0</v>
      </c>
      <c r="S4129" s="14">
        <f>(N4129/100)*(I4129*$I$14)+(N4129/100)*(J4129*$J$14)+(N4129/100)*(K4129*$K$14)</f>
        <v>321.75</v>
      </c>
      <c r="T4129" s="14">
        <f>(O4129/100)*(K4129*$K$14)</f>
        <v>0</v>
      </c>
      <c r="U4129" s="14">
        <f>(P4129/100)*(K4129*$K$14)+(P4129/100)*(L4129*$L$14)</f>
        <v>0</v>
      </c>
      <c r="V4129" s="14">
        <f>(Q4129/100)*(L4129*$L$14)</f>
        <v>0</v>
      </c>
      <c r="W4129" s="14">
        <f>(R4129/100)*(K4129*$L$14)+(R4129/100)*(L4129*$M$14)</f>
        <v>0</v>
      </c>
      <c r="X4129" s="14">
        <f t="shared" si="1284"/>
        <v>536.25</v>
      </c>
      <c r="Y4129" s="14">
        <f t="shared" si="1285"/>
        <v>0</v>
      </c>
      <c r="Z4129" s="14">
        <f t="shared" si="1286"/>
        <v>0</v>
      </c>
      <c r="AA4129" s="14">
        <f t="shared" si="1287"/>
        <v>0</v>
      </c>
      <c r="AB4129" s="14">
        <f t="shared" si="1289"/>
        <v>0</v>
      </c>
      <c r="AC4129" s="15">
        <f t="shared" si="1288"/>
        <v>536.29999999999995</v>
      </c>
      <c r="AD4129" s="48">
        <f>(ROUND(AC4129-AC4118,1)/AC4118)</f>
        <v>0.27690476190476188</v>
      </c>
      <c r="AE4129" s="113"/>
      <c r="AF4129" s="60"/>
    </row>
    <row r="4130" spans="1:32">
      <c r="A4130" s="99"/>
      <c r="B4130" s="93" t="s">
        <v>892</v>
      </c>
      <c r="C4130" s="21" t="s">
        <v>330</v>
      </c>
      <c r="D4130" s="12">
        <v>165</v>
      </c>
      <c r="E4130" s="12">
        <v>0</v>
      </c>
      <c r="F4130" s="12">
        <v>0</v>
      </c>
      <c r="G4130" s="12">
        <v>0</v>
      </c>
      <c r="H4130" s="12">
        <v>0</v>
      </c>
      <c r="I4130" s="13">
        <v>20</v>
      </c>
      <c r="J4130" s="13">
        <v>30</v>
      </c>
      <c r="K4130" s="13">
        <v>0</v>
      </c>
      <c r="L4130" s="13">
        <v>50</v>
      </c>
      <c r="M4130" s="13">
        <v>0</v>
      </c>
      <c r="N4130" s="14">
        <f>D4130*$D$15</f>
        <v>214.5</v>
      </c>
      <c r="O4130" s="14">
        <f>E4130*$E$15</f>
        <v>0</v>
      </c>
      <c r="P4130" s="14">
        <f>F4130*$F$15</f>
        <v>0</v>
      </c>
      <c r="Q4130" s="14">
        <f>G4130*$G$15</f>
        <v>0</v>
      </c>
      <c r="R4130" s="14">
        <f>H4130*$H$15</f>
        <v>0</v>
      </c>
      <c r="S4130" s="14">
        <f>(N4130/100)*(I4130*$I$15)+(N4130/100)*(J4130*$J$15)+(N4130/100)*(L4130*$L$15)</f>
        <v>321.75</v>
      </c>
      <c r="T4130" s="14">
        <f>(O4130/100)*(K4130*$K$15)</f>
        <v>0</v>
      </c>
      <c r="U4130" s="14">
        <f>(P4130/100)*(K4130*$K$15)+(P4130/100)*(L4130*$L$15)</f>
        <v>0</v>
      </c>
      <c r="V4130" s="14">
        <f>(Q4130/100)*(L4130*$L$15)</f>
        <v>0</v>
      </c>
      <c r="W4130" s="14">
        <f>(R4130/100)*(K4130*$K$15)+(R4130/100)*(L4130*$L$15)</f>
        <v>0</v>
      </c>
      <c r="X4130" s="14">
        <f t="shared" si="1284"/>
        <v>536.25</v>
      </c>
      <c r="Y4130" s="14">
        <f t="shared" si="1285"/>
        <v>0</v>
      </c>
      <c r="Z4130" s="14">
        <f t="shared" si="1286"/>
        <v>0</v>
      </c>
      <c r="AA4130" s="14">
        <f t="shared" si="1287"/>
        <v>0</v>
      </c>
      <c r="AB4130" s="14">
        <f t="shared" si="1289"/>
        <v>0</v>
      </c>
      <c r="AC4130" s="15">
        <f t="shared" si="1288"/>
        <v>536.29999999999995</v>
      </c>
      <c r="AD4130" s="48">
        <f>(ROUND(AC4130-AC4118,1)/AC4118)</f>
        <v>0.27690476190476188</v>
      </c>
      <c r="AE4130" s="113"/>
      <c r="AF4130" s="60"/>
    </row>
    <row r="4131" spans="1:32">
      <c r="A4131" s="99"/>
      <c r="B4131" s="93"/>
      <c r="C4131" s="21" t="s">
        <v>326</v>
      </c>
      <c r="D4131" s="12">
        <v>85</v>
      </c>
      <c r="E4131" s="12">
        <v>0</v>
      </c>
      <c r="F4131" s="12">
        <v>75</v>
      </c>
      <c r="G4131" s="12">
        <v>0</v>
      </c>
      <c r="H4131" s="12">
        <v>0</v>
      </c>
      <c r="I4131" s="13">
        <v>20</v>
      </c>
      <c r="J4131" s="13">
        <v>84</v>
      </c>
      <c r="K4131" s="13">
        <v>50</v>
      </c>
      <c r="L4131" s="13">
        <v>0</v>
      </c>
      <c r="M4131" s="13">
        <v>0</v>
      </c>
      <c r="N4131" s="14">
        <f>D4131*$D$16</f>
        <v>110.5</v>
      </c>
      <c r="O4131" s="14">
        <f>E4131*$E$16</f>
        <v>0</v>
      </c>
      <c r="P4131" s="14">
        <f>F4131*$F$16</f>
        <v>97.5</v>
      </c>
      <c r="Q4131" s="14">
        <f>G4131*$G$16</f>
        <v>0</v>
      </c>
      <c r="R4131" s="14">
        <f>H4131*$H$16</f>
        <v>0</v>
      </c>
      <c r="S4131" s="14">
        <f>(N4131/100)*(I4131*$I$16)+(N4131/100)*(J4131*$J$16)</f>
        <v>235.58599999999998</v>
      </c>
      <c r="T4131" s="14">
        <f>(O4131/100)*(K4131*$K$16)</f>
        <v>0</v>
      </c>
      <c r="U4131" s="14">
        <f>(P4131/100)*(K4131*$K$16)+(P4131/100)*(L4131*$L$16)</f>
        <v>73.125</v>
      </c>
      <c r="V4131" s="14">
        <f>(Q4131/100)*(L4131*$L$16)</f>
        <v>0</v>
      </c>
      <c r="W4131" s="14">
        <f>(R4131/100)*(K4131*$K$16)+(R4131/100)*(L4131*$L$16)</f>
        <v>0</v>
      </c>
      <c r="X4131" s="14">
        <f t="shared" si="1284"/>
        <v>346.08600000000001</v>
      </c>
      <c r="Y4131" s="14">
        <f t="shared" si="1285"/>
        <v>0</v>
      </c>
      <c r="Z4131" s="14">
        <f t="shared" si="1286"/>
        <v>170.625</v>
      </c>
      <c r="AA4131" s="14">
        <f t="shared" si="1287"/>
        <v>0</v>
      </c>
      <c r="AB4131" s="14">
        <f t="shared" si="1289"/>
        <v>0</v>
      </c>
      <c r="AC4131" s="15">
        <f t="shared" si="1288"/>
        <v>516.70000000000005</v>
      </c>
      <c r="AD4131" s="48">
        <f>(ROUND(AC4131-AC4118,1)/AC4118)</f>
        <v>0.23023809523809524</v>
      </c>
      <c r="AE4131" s="113"/>
      <c r="AF4131" s="60"/>
    </row>
    <row r="4132" spans="1:32">
      <c r="A4132" s="99"/>
      <c r="B4132" s="93"/>
      <c r="C4132" s="21" t="s">
        <v>327</v>
      </c>
      <c r="D4132" s="12">
        <v>85</v>
      </c>
      <c r="E4132" s="12">
        <v>0</v>
      </c>
      <c r="F4132" s="12">
        <v>75</v>
      </c>
      <c r="G4132" s="12">
        <v>0</v>
      </c>
      <c r="H4132" s="12">
        <v>0</v>
      </c>
      <c r="I4132" s="13">
        <v>62</v>
      </c>
      <c r="J4132" s="13">
        <v>30</v>
      </c>
      <c r="K4132" s="13">
        <v>50</v>
      </c>
      <c r="L4132" s="13">
        <v>0</v>
      </c>
      <c r="M4132" s="13">
        <v>0</v>
      </c>
      <c r="N4132" s="14">
        <f>D4132*$D$17</f>
        <v>110.5</v>
      </c>
      <c r="O4132" s="14">
        <f>E4132*$E$17</f>
        <v>0</v>
      </c>
      <c r="P4132" s="14">
        <f>F4132*$F$17</f>
        <v>97.5</v>
      </c>
      <c r="Q4132" s="14">
        <f>G4132*$G$17</f>
        <v>0</v>
      </c>
      <c r="R4132" s="14">
        <f>H4132*$H$17</f>
        <v>0</v>
      </c>
      <c r="S4132" s="14">
        <f>(N4132/100)*(I4132*$I$17)+(N4132/100)*(J4132*$J$17)</f>
        <v>190.72299999999998</v>
      </c>
      <c r="T4132" s="14">
        <f>(O4132/100)*(K4132*$K$17)</f>
        <v>0</v>
      </c>
      <c r="U4132" s="14">
        <f>(P4132/100)*(K4132*$K$17)+(P4132/100)*(L4132*$L$17)</f>
        <v>73.125</v>
      </c>
      <c r="V4132" s="14">
        <f>(Q4132/100)*(L4132*$L$17)</f>
        <v>0</v>
      </c>
      <c r="W4132" s="14">
        <f>(R4132/100)*(K4132*$K$17)+(R4132/100)*(L4132*$L$17)</f>
        <v>0</v>
      </c>
      <c r="X4132" s="14">
        <f t="shared" si="1284"/>
        <v>301.22299999999996</v>
      </c>
      <c r="Y4132" s="14">
        <f t="shared" si="1285"/>
        <v>0</v>
      </c>
      <c r="Z4132" s="14">
        <f t="shared" si="1286"/>
        <v>170.625</v>
      </c>
      <c r="AA4132" s="14">
        <f t="shared" si="1287"/>
        <v>0</v>
      </c>
      <c r="AB4132" s="14">
        <f t="shared" si="1289"/>
        <v>0</v>
      </c>
      <c r="AC4132" s="15">
        <f t="shared" si="1288"/>
        <v>471.8</v>
      </c>
      <c r="AD4132" s="48">
        <f>(ROUND(AC4132-AC4118,1)/AC4118)</f>
        <v>0.12333333333333332</v>
      </c>
      <c r="AE4132" s="113"/>
      <c r="AF4132" s="60"/>
    </row>
    <row r="4133" spans="1:32">
      <c r="A4133" s="107"/>
      <c r="B4133" s="156" t="s">
        <v>186</v>
      </c>
      <c r="C4133" s="156"/>
      <c r="D4133" s="156"/>
      <c r="E4133" s="156"/>
      <c r="F4133" s="156"/>
      <c r="G4133" s="156"/>
      <c r="H4133" s="156"/>
      <c r="I4133" s="156"/>
      <c r="J4133" s="156"/>
      <c r="K4133" s="156"/>
      <c r="L4133" s="156"/>
      <c r="M4133" s="156"/>
      <c r="N4133" s="156"/>
      <c r="O4133" s="156"/>
      <c r="P4133" s="156"/>
      <c r="Q4133" s="156"/>
      <c r="R4133" s="156"/>
      <c r="S4133" s="156"/>
      <c r="T4133" s="156"/>
      <c r="U4133" s="156"/>
      <c r="V4133" s="156"/>
      <c r="W4133" s="156"/>
      <c r="X4133" s="156"/>
      <c r="Y4133" s="156"/>
      <c r="Z4133" s="156"/>
      <c r="AA4133" s="156"/>
      <c r="AB4133" s="156"/>
      <c r="AC4133" s="18">
        <v>500</v>
      </c>
      <c r="AD4133" s="18"/>
      <c r="AE4133" s="113"/>
      <c r="AF4133" s="60"/>
    </row>
    <row r="4134" spans="1:32">
      <c r="A4134" s="106" t="s">
        <v>0</v>
      </c>
      <c r="B4134" s="87" t="s">
        <v>187</v>
      </c>
      <c r="C4134" s="21" t="s">
        <v>244</v>
      </c>
      <c r="D4134" s="12">
        <v>116</v>
      </c>
      <c r="E4134" s="12">
        <v>0</v>
      </c>
      <c r="F4134" s="12">
        <v>0</v>
      </c>
      <c r="G4134" s="12">
        <v>0</v>
      </c>
      <c r="H4134" s="12">
        <v>0</v>
      </c>
      <c r="I4134" s="13">
        <v>30</v>
      </c>
      <c r="J4134" s="13">
        <v>50</v>
      </c>
      <c r="K4134" s="13">
        <v>0</v>
      </c>
      <c r="L4134" s="13">
        <v>0</v>
      </c>
      <c r="M4134" s="13">
        <v>0</v>
      </c>
      <c r="N4134" s="14">
        <f>D4134*$D$3</f>
        <v>174</v>
      </c>
      <c r="O4134" s="14">
        <f>E4134*$E$3</f>
        <v>0</v>
      </c>
      <c r="P4134" s="14">
        <f>F4134*$F$3</f>
        <v>0</v>
      </c>
      <c r="Q4134" s="14">
        <f>G4134*$G$3</f>
        <v>0</v>
      </c>
      <c r="R4134" s="14">
        <f>H4134*$H$3</f>
        <v>0</v>
      </c>
      <c r="S4134" s="14">
        <f>(N4134/100)*(I4134*$I$3)+(N4134/100)*(J4134*$J$3)</f>
        <v>208.8</v>
      </c>
      <c r="T4134" s="14">
        <f>(O4134/100)*(K4134*$K$3)</f>
        <v>0</v>
      </c>
      <c r="U4134" s="14">
        <f>(P4134/100)*(K4134*$K$3)+(P4134/100)*(L4134*$L$3)</f>
        <v>0</v>
      </c>
      <c r="V4134" s="14">
        <f>(Q4134/100)*(L4134*$L$3)</f>
        <v>0</v>
      </c>
      <c r="W4134" s="14">
        <f>(R4134/100)*(K4134*$K$3)+(R4134/100)*(L4134*$L$3)</f>
        <v>0</v>
      </c>
      <c r="X4134" s="14">
        <f t="shared" ref="X4134:X4194" si="1290">N4134+S4134</f>
        <v>382.8</v>
      </c>
      <c r="Y4134" s="14">
        <f t="shared" ref="Y4134:Y4194" si="1291">O4134+T4134</f>
        <v>0</v>
      </c>
      <c r="Z4134" s="14">
        <f t="shared" ref="Z4134:Z4194" si="1292">P4134+U4134</f>
        <v>0</v>
      </c>
      <c r="AA4134" s="14">
        <f t="shared" ref="AA4134:AA4194" si="1293">Q4134+V4134</f>
        <v>0</v>
      </c>
      <c r="AB4134" s="14">
        <f>R4134+W4134</f>
        <v>0</v>
      </c>
      <c r="AC4134" s="15">
        <f>ROUND(X4134+Y4134+Z4134+AA4134+AB4134,1)</f>
        <v>382.8</v>
      </c>
      <c r="AD4134" s="48">
        <v>0</v>
      </c>
      <c r="AE4134" s="113"/>
      <c r="AF4134" s="60"/>
    </row>
    <row r="4135" spans="1:32">
      <c r="A4135" s="99" t="s">
        <v>815</v>
      </c>
      <c r="B4135" s="87">
        <v>10</v>
      </c>
      <c r="C4135" s="21" t="s">
        <v>325</v>
      </c>
      <c r="D4135" s="12">
        <v>116</v>
      </c>
      <c r="E4135" s="12">
        <v>0</v>
      </c>
      <c r="F4135" s="12">
        <v>0</v>
      </c>
      <c r="G4135" s="12">
        <v>0</v>
      </c>
      <c r="H4135" s="12">
        <v>0</v>
      </c>
      <c r="I4135" s="13">
        <v>45</v>
      </c>
      <c r="J4135" s="13">
        <v>65</v>
      </c>
      <c r="K4135" s="13">
        <v>0</v>
      </c>
      <c r="L4135" s="13">
        <v>0</v>
      </c>
      <c r="M4135" s="13">
        <v>0</v>
      </c>
      <c r="N4135" s="14">
        <f>D4135*$D$4</f>
        <v>150.80000000000001</v>
      </c>
      <c r="O4135" s="14">
        <f>E4135*$E$4</f>
        <v>0</v>
      </c>
      <c r="P4135" s="14">
        <f>F4135*$F$4</f>
        <v>0</v>
      </c>
      <c r="Q4135" s="14">
        <f>G4135*$G$4</f>
        <v>0</v>
      </c>
      <c r="R4135" s="14">
        <f>H4135*$H$4</f>
        <v>0</v>
      </c>
      <c r="S4135" s="14">
        <f>(N4135/100)*(I4135*$I$4)+(N4135/100)*(J4135*$J$4)</f>
        <v>298.584</v>
      </c>
      <c r="T4135" s="14">
        <f>(O4135/100)*(K4135*$K$4)</f>
        <v>0</v>
      </c>
      <c r="U4135" s="14">
        <f>(P4135/100)*(K4135*$K$4)+(P4135/100)*(L4135*$L$4)</f>
        <v>0</v>
      </c>
      <c r="V4135" s="14">
        <f>(Q4135/100)*(L4135*$L$4)</f>
        <v>0</v>
      </c>
      <c r="W4135" s="14">
        <f>(R4135/100)*(K4135*$K$4)+(R4135/100)*(L4135*$L$4)</f>
        <v>0</v>
      </c>
      <c r="X4135" s="14">
        <f t="shared" si="1290"/>
        <v>449.38400000000001</v>
      </c>
      <c r="Y4135" s="14">
        <f t="shared" si="1291"/>
        <v>0</v>
      </c>
      <c r="Z4135" s="14">
        <f t="shared" si="1292"/>
        <v>0</v>
      </c>
      <c r="AA4135" s="14">
        <f t="shared" si="1293"/>
        <v>0</v>
      </c>
      <c r="AB4135" s="14">
        <f>R4135+W4135</f>
        <v>0</v>
      </c>
      <c r="AC4135" s="15">
        <f>ROUND(X4135+Y4135+Z4135+AA4135+AB4135,1)</f>
        <v>449.4</v>
      </c>
      <c r="AD4135" s="48">
        <f>(ROUND(AC4135-AC4134,1)/AC4134)</f>
        <v>0.17398119122257052</v>
      </c>
      <c r="AE4135" s="113" t="s">
        <v>814</v>
      </c>
      <c r="AF4135" s="60"/>
    </row>
    <row r="4136" spans="1:32">
      <c r="A4136" s="99" t="s">
        <v>816</v>
      </c>
      <c r="B4136" s="87">
        <v>16</v>
      </c>
      <c r="C4136" s="21" t="s">
        <v>850</v>
      </c>
      <c r="D4136" s="12">
        <v>116</v>
      </c>
      <c r="E4136" s="12">
        <v>0</v>
      </c>
      <c r="F4136" s="12">
        <v>0</v>
      </c>
      <c r="G4136" s="12">
        <v>0</v>
      </c>
      <c r="H4136" s="12">
        <v>0</v>
      </c>
      <c r="I4136" s="13">
        <v>30</v>
      </c>
      <c r="J4136" s="13">
        <v>50</v>
      </c>
      <c r="K4136" s="13">
        <v>0</v>
      </c>
      <c r="L4136" s="13">
        <v>0</v>
      </c>
      <c r="M4136" s="13">
        <v>0</v>
      </c>
      <c r="N4136" s="14">
        <f>D4136*$D$5</f>
        <v>162.39999999999998</v>
      </c>
      <c r="O4136" s="14">
        <f>E4136*$E$5</f>
        <v>0</v>
      </c>
      <c r="P4136" s="14">
        <f>F4136*$F$5</f>
        <v>0</v>
      </c>
      <c r="Q4136" s="14">
        <f>G4136*$G$5</f>
        <v>0</v>
      </c>
      <c r="R4136" s="14">
        <f>H4136*$H$5</f>
        <v>0</v>
      </c>
      <c r="S4136" s="14">
        <f>(N4136/100)*(I4136*$I$5)+(N4136/100)*(J4136*$J$5)</f>
        <v>194.87999999999994</v>
      </c>
      <c r="T4136" s="14">
        <f>(O4136/100)*(K4136*$K$5)</f>
        <v>0</v>
      </c>
      <c r="U4136" s="14">
        <f>(P4136/100)*(K4136*$K$5)+(P4136/100)*(L4136*$L$5)</f>
        <v>0</v>
      </c>
      <c r="V4136" s="14">
        <f>(Q4136/100)*(L4136*$L$5)</f>
        <v>0</v>
      </c>
      <c r="W4136" s="14">
        <f>(R4136/100)*(K4136*$K$5)+(R4136/100)*(L4136*$L$5)</f>
        <v>0</v>
      </c>
      <c r="X4136" s="14">
        <f t="shared" si="1290"/>
        <v>357.27999999999992</v>
      </c>
      <c r="Y4136" s="14">
        <f t="shared" si="1291"/>
        <v>0</v>
      </c>
      <c r="Z4136" s="14">
        <f t="shared" si="1292"/>
        <v>0</v>
      </c>
      <c r="AA4136" s="14">
        <f t="shared" si="1293"/>
        <v>0</v>
      </c>
      <c r="AB4136" s="14">
        <f>R4136+W4136</f>
        <v>0</v>
      </c>
      <c r="AC4136" s="15">
        <f t="shared" ref="AC4136:AC4148" si="1294">ROUND(X4136+Y4136+Z4136+AA4136+AB4136,1)</f>
        <v>357.3</v>
      </c>
      <c r="AD4136" s="48">
        <f>(ROUND(AC4136-AC4134,1)/AC4134)</f>
        <v>-6.6614420062695925E-2</v>
      </c>
      <c r="AE4136" s="113"/>
      <c r="AF4136" s="60"/>
    </row>
    <row r="4137" spans="1:32">
      <c r="A4137" s="99" t="s">
        <v>817</v>
      </c>
      <c r="B4137" s="87">
        <v>0</v>
      </c>
      <c r="C4137" s="21" t="s">
        <v>338</v>
      </c>
      <c r="D4137" s="12">
        <v>116</v>
      </c>
      <c r="E4137" s="12">
        <v>0</v>
      </c>
      <c r="F4137" s="12">
        <v>0</v>
      </c>
      <c r="G4137" s="12">
        <v>0</v>
      </c>
      <c r="H4137" s="12">
        <v>0</v>
      </c>
      <c r="I4137" s="13">
        <v>30</v>
      </c>
      <c r="J4137" s="13">
        <v>50</v>
      </c>
      <c r="K4137" s="13">
        <v>0</v>
      </c>
      <c r="L4137" s="13">
        <v>0</v>
      </c>
      <c r="M4137" s="13">
        <v>0</v>
      </c>
      <c r="N4137" s="14">
        <f>D4137*$D$6</f>
        <v>162.39999999999998</v>
      </c>
      <c r="O4137" s="14">
        <f>E4137*$E$6</f>
        <v>0</v>
      </c>
      <c r="P4137" s="14">
        <f>F4137*$F$6</f>
        <v>0</v>
      </c>
      <c r="Q4137" s="14">
        <f>G4137*$G$6</f>
        <v>0</v>
      </c>
      <c r="R4137" s="14">
        <f>H4137*$H$6</f>
        <v>0</v>
      </c>
      <c r="S4137" s="14">
        <f>(N4137/100)*(I4137*$I$6)+(N4137/100)*(J4137*$J$6)</f>
        <v>194.87999999999994</v>
      </c>
      <c r="T4137" s="14">
        <f>(O4137/100)*(K4137*$K$6)</f>
        <v>0</v>
      </c>
      <c r="U4137" s="14">
        <f>(P4137/100)*(K4137*$K$6)+(P4137/100)*(L4137*$L$6)</f>
        <v>0</v>
      </c>
      <c r="V4137" s="14">
        <f>(Q4137/100)*(L4137*$L$6)</f>
        <v>0</v>
      </c>
      <c r="W4137" s="14">
        <f>(R4137/100)*(K4137*$K$6)+(R4137/100)*(L4137*$L$6)</f>
        <v>0</v>
      </c>
      <c r="X4137" s="14">
        <f t="shared" si="1290"/>
        <v>357.27999999999992</v>
      </c>
      <c r="Y4137" s="14">
        <f t="shared" si="1291"/>
        <v>0</v>
      </c>
      <c r="Z4137" s="14">
        <f t="shared" si="1292"/>
        <v>0</v>
      </c>
      <c r="AA4137" s="14">
        <f t="shared" si="1293"/>
        <v>0</v>
      </c>
      <c r="AB4137" s="14">
        <f t="shared" ref="AB4137:AB4149" si="1295">R4137+W4137</f>
        <v>0</v>
      </c>
      <c r="AC4137" s="15">
        <f t="shared" si="1294"/>
        <v>357.3</v>
      </c>
      <c r="AD4137" s="48">
        <f>(ROUND(AC4137-AC4134,1)/AC4134)</f>
        <v>-6.6614420062695925E-2</v>
      </c>
      <c r="AE4137" s="113"/>
      <c r="AF4137" s="60"/>
    </row>
    <row r="4138" spans="1:32">
      <c r="A4138" s="99" t="s">
        <v>818</v>
      </c>
      <c r="B4138" s="87">
        <v>0</v>
      </c>
      <c r="C4138" s="21" t="s">
        <v>339</v>
      </c>
      <c r="D4138" s="12">
        <v>116</v>
      </c>
      <c r="E4138" s="12">
        <v>0</v>
      </c>
      <c r="F4138" s="12">
        <v>0</v>
      </c>
      <c r="G4138" s="12">
        <v>0</v>
      </c>
      <c r="H4138" s="12">
        <v>0</v>
      </c>
      <c r="I4138" s="13">
        <v>30</v>
      </c>
      <c r="J4138" s="13">
        <v>50</v>
      </c>
      <c r="K4138" s="13">
        <v>0</v>
      </c>
      <c r="L4138" s="13">
        <v>0</v>
      </c>
      <c r="M4138" s="13">
        <v>0</v>
      </c>
      <c r="N4138" s="14">
        <f>D4138*$D$7</f>
        <v>162.39999999999998</v>
      </c>
      <c r="O4138" s="14">
        <f>E4138*$E$7</f>
        <v>0</v>
      </c>
      <c r="P4138" s="14">
        <f>F4138*$F$7</f>
        <v>0</v>
      </c>
      <c r="Q4138" s="14">
        <f>G4138*$G$7</f>
        <v>0</v>
      </c>
      <c r="R4138" s="14">
        <f>H4138*$H$7</f>
        <v>0</v>
      </c>
      <c r="S4138" s="14">
        <f>(N4138/100)*(I4138*$I$7)+(N4138/100)*(J4138*$J$7)</f>
        <v>194.87999999999994</v>
      </c>
      <c r="T4138" s="14">
        <f>(O4138/100)*(K4138*$K$7)</f>
        <v>0</v>
      </c>
      <c r="U4138" s="14">
        <f>(P4138/100)*(K4138*$K$7)+(P4138/100)*(L4138*$L$7)</f>
        <v>0</v>
      </c>
      <c r="V4138" s="14">
        <f>(Q4138/100)*(L4138*$L$7)</f>
        <v>0</v>
      </c>
      <c r="W4138" s="14">
        <f>(R4138/100)*(K4138*$K$7)+(R4138/100)*(L4138*$L$7)</f>
        <v>0</v>
      </c>
      <c r="X4138" s="14">
        <f t="shared" si="1290"/>
        <v>357.27999999999992</v>
      </c>
      <c r="Y4138" s="14">
        <f t="shared" si="1291"/>
        <v>0</v>
      </c>
      <c r="Z4138" s="14">
        <f t="shared" si="1292"/>
        <v>0</v>
      </c>
      <c r="AA4138" s="14">
        <f t="shared" si="1293"/>
        <v>0</v>
      </c>
      <c r="AB4138" s="14">
        <f t="shared" si="1295"/>
        <v>0</v>
      </c>
      <c r="AC4138" s="15">
        <f t="shared" si="1294"/>
        <v>357.3</v>
      </c>
      <c r="AD4138" s="48">
        <f>(ROUND(AC4138-AC4134,1)/AC4134)</f>
        <v>-6.6614420062695925E-2</v>
      </c>
      <c r="AE4138" s="113"/>
      <c r="AF4138" s="60"/>
    </row>
    <row r="4139" spans="1:32">
      <c r="A4139" s="99" t="s">
        <v>667</v>
      </c>
      <c r="B4139" s="87"/>
      <c r="C4139" s="21" t="s">
        <v>340</v>
      </c>
      <c r="D4139" s="12">
        <v>116</v>
      </c>
      <c r="E4139" s="12">
        <v>0</v>
      </c>
      <c r="F4139" s="12">
        <v>0</v>
      </c>
      <c r="G4139" s="12">
        <v>0</v>
      </c>
      <c r="H4139" s="12">
        <v>0</v>
      </c>
      <c r="I4139" s="13">
        <v>30</v>
      </c>
      <c r="J4139" s="13">
        <v>50</v>
      </c>
      <c r="K4139" s="13">
        <v>0</v>
      </c>
      <c r="L4139" s="13">
        <v>0</v>
      </c>
      <c r="M4139" s="13">
        <v>0</v>
      </c>
      <c r="N4139" s="14">
        <f>D4139*$D$8</f>
        <v>162.39999999999998</v>
      </c>
      <c r="O4139" s="14">
        <f>E4139*$E$8</f>
        <v>0</v>
      </c>
      <c r="P4139" s="14">
        <f>F4139*$F$8</f>
        <v>0</v>
      </c>
      <c r="Q4139" s="14">
        <f>G4139*$G$8</f>
        <v>0</v>
      </c>
      <c r="R4139" s="14">
        <f>H4139*$H$8</f>
        <v>0</v>
      </c>
      <c r="S4139" s="14">
        <f>(N4139/100)*(I4139*$I$8)+(N4139/100)*(J4139*$J$8)</f>
        <v>194.87999999999994</v>
      </c>
      <c r="T4139" s="14">
        <f>(O4139/100)*(K4139*$K$8)</f>
        <v>0</v>
      </c>
      <c r="U4139" s="14">
        <f>(P4139/100)*(K4139*$K$8)+(P4139/100)*(L4139*$L$8)</f>
        <v>0</v>
      </c>
      <c r="V4139" s="14">
        <f>(Q4139/100)*(L4139*$L$8)</f>
        <v>0</v>
      </c>
      <c r="W4139" s="14">
        <f>(R4139/100)*(K4139*$K$8)+(R4139/100)*(L4139*$L$8)</f>
        <v>0</v>
      </c>
      <c r="X4139" s="14">
        <f t="shared" si="1290"/>
        <v>357.27999999999992</v>
      </c>
      <c r="Y4139" s="14">
        <f t="shared" si="1291"/>
        <v>0</v>
      </c>
      <c r="Z4139" s="14">
        <f t="shared" si="1292"/>
        <v>0</v>
      </c>
      <c r="AA4139" s="14">
        <f t="shared" si="1293"/>
        <v>0</v>
      </c>
      <c r="AB4139" s="14">
        <f t="shared" si="1295"/>
        <v>0</v>
      </c>
      <c r="AC4139" s="15">
        <f t="shared" si="1294"/>
        <v>357.3</v>
      </c>
      <c r="AD4139" s="48">
        <f>(ROUND(AC4139-AC4134,1)/AC4134)</f>
        <v>-6.6614420062695925E-2</v>
      </c>
      <c r="AE4139" s="113"/>
      <c r="AF4139" s="60"/>
    </row>
    <row r="4140" spans="1:32">
      <c r="A4140" s="99" t="s">
        <v>606</v>
      </c>
      <c r="B4140" s="87"/>
      <c r="C4140" s="21" t="s">
        <v>1</v>
      </c>
      <c r="D4140" s="12">
        <v>58</v>
      </c>
      <c r="E4140" s="12">
        <v>116</v>
      </c>
      <c r="F4140" s="12">
        <v>0</v>
      </c>
      <c r="G4140" s="12">
        <v>0</v>
      </c>
      <c r="H4140" s="12">
        <v>0</v>
      </c>
      <c r="I4140" s="13">
        <v>30</v>
      </c>
      <c r="J4140" s="13">
        <v>50</v>
      </c>
      <c r="K4140" s="13">
        <v>85</v>
      </c>
      <c r="L4140" s="13">
        <v>0</v>
      </c>
      <c r="M4140" s="13">
        <v>0</v>
      </c>
      <c r="N4140" s="14">
        <f>D4140*$D$9</f>
        <v>69.599999999999994</v>
      </c>
      <c r="O4140" s="14">
        <f>E4140*$E$9</f>
        <v>150.80000000000001</v>
      </c>
      <c r="P4140" s="14">
        <f>F4140*$F$9</f>
        <v>0</v>
      </c>
      <c r="Q4140" s="14">
        <f>G4140*$G$9</f>
        <v>0</v>
      </c>
      <c r="R4140" s="14">
        <f>H4140*$H$9</f>
        <v>0</v>
      </c>
      <c r="S4140" s="14">
        <f>(N4140/100)*(I4140*$I$9)+(N4140/100)*(J4140*$J$9)</f>
        <v>83.52</v>
      </c>
      <c r="T4140" s="14">
        <f>(O4140/100)*(K4140*$K$9)</f>
        <v>192.27</v>
      </c>
      <c r="U4140" s="14">
        <f>(P4140/100)*(K4140*$K$9)+(P4140/100)*(L4140*$L$9)</f>
        <v>0</v>
      </c>
      <c r="V4140" s="14">
        <f>(Q4140/100)*(L4140*$L$9)</f>
        <v>0</v>
      </c>
      <c r="W4140" s="14">
        <f>(R4140/100)*(K4140*$K$9)+(R4140/100)*(L4140*$L$9)</f>
        <v>0</v>
      </c>
      <c r="X4140" s="14">
        <f t="shared" si="1290"/>
        <v>153.12</v>
      </c>
      <c r="Y4140" s="14">
        <f t="shared" si="1291"/>
        <v>343.07000000000005</v>
      </c>
      <c r="Z4140" s="14">
        <f t="shared" si="1292"/>
        <v>0</v>
      </c>
      <c r="AA4140" s="14">
        <f t="shared" si="1293"/>
        <v>0</v>
      </c>
      <c r="AB4140" s="14">
        <f t="shared" si="1295"/>
        <v>0</v>
      </c>
      <c r="AC4140" s="15">
        <f t="shared" si="1294"/>
        <v>496.2</v>
      </c>
      <c r="AD4140" s="48">
        <f>(ROUND(AC4140-AC4134,1)/AC4134)</f>
        <v>0.29623824451410657</v>
      </c>
      <c r="AE4140" s="113"/>
      <c r="AF4140" s="60"/>
    </row>
    <row r="4141" spans="1:32">
      <c r="A4141" s="99" t="s">
        <v>845</v>
      </c>
      <c r="B4141" s="87"/>
      <c r="C4141" s="21" t="s">
        <v>2</v>
      </c>
      <c r="D4141" s="12">
        <v>58</v>
      </c>
      <c r="E4141" s="12">
        <v>0</v>
      </c>
      <c r="F4141" s="12">
        <v>116</v>
      </c>
      <c r="G4141" s="12">
        <v>0</v>
      </c>
      <c r="H4141" s="12">
        <v>0</v>
      </c>
      <c r="I4141" s="13">
        <v>30</v>
      </c>
      <c r="J4141" s="13">
        <v>50</v>
      </c>
      <c r="K4141" s="13">
        <v>42.5</v>
      </c>
      <c r="L4141" s="13">
        <v>42.5</v>
      </c>
      <c r="M4141" s="13">
        <v>0</v>
      </c>
      <c r="N4141" s="14">
        <f>D4141*$D$10</f>
        <v>69.599999999999994</v>
      </c>
      <c r="O4141" s="14">
        <f>E4141*$E$10</f>
        <v>0</v>
      </c>
      <c r="P4141" s="14">
        <f>F4141*$F$10</f>
        <v>150.80000000000001</v>
      </c>
      <c r="Q4141" s="14">
        <f>G4141*$G$10</f>
        <v>0</v>
      </c>
      <c r="R4141" s="14">
        <f>H4141*$H$10</f>
        <v>0</v>
      </c>
      <c r="S4141" s="14">
        <f>(N4141/100)*(I4141*$I$10)+(N4141/100)*(J4141*$J$10)</f>
        <v>83.52</v>
      </c>
      <c r="T4141" s="14">
        <f>(O4141/100)*(K4141*$J$10)</f>
        <v>0</v>
      </c>
      <c r="U4141" s="14">
        <f>(P4141/100)*(K4141*$K$10)+(P4141/100)*(L4141*$L$10)</f>
        <v>192.27</v>
      </c>
      <c r="V4141" s="14">
        <f>(Q4141/100)*(L4141*$L$10)</f>
        <v>0</v>
      </c>
      <c r="W4141" s="14">
        <f>(R4141/100)*(K4141*$K$10)+(R4141/100)*(L4141*$L$10)</f>
        <v>0</v>
      </c>
      <c r="X4141" s="14">
        <f t="shared" si="1290"/>
        <v>153.12</v>
      </c>
      <c r="Y4141" s="14">
        <f t="shared" si="1291"/>
        <v>0</v>
      </c>
      <c r="Z4141" s="14">
        <f t="shared" si="1292"/>
        <v>343.07000000000005</v>
      </c>
      <c r="AA4141" s="14">
        <f t="shared" si="1293"/>
        <v>0</v>
      </c>
      <c r="AB4141" s="14">
        <f t="shared" si="1295"/>
        <v>0</v>
      </c>
      <c r="AC4141" s="15">
        <f t="shared" si="1294"/>
        <v>496.2</v>
      </c>
      <c r="AD4141" s="48">
        <f>(ROUND(AC4141-AC4134,1)/AC4134)</f>
        <v>0.29623824451410657</v>
      </c>
      <c r="AE4141" s="113"/>
      <c r="AF4141" s="60"/>
    </row>
    <row r="4142" spans="1:32">
      <c r="A4142" s="99" t="s">
        <v>846</v>
      </c>
      <c r="B4142" s="87"/>
      <c r="C4142" s="21" t="s">
        <v>3</v>
      </c>
      <c r="D4142" s="12">
        <v>58</v>
      </c>
      <c r="E4142" s="12">
        <v>0</v>
      </c>
      <c r="F4142" s="12">
        <v>0</v>
      </c>
      <c r="G4142" s="12">
        <v>116</v>
      </c>
      <c r="H4142" s="12">
        <v>0</v>
      </c>
      <c r="I4142" s="13">
        <v>30</v>
      </c>
      <c r="J4142" s="13">
        <v>50</v>
      </c>
      <c r="K4142" s="13">
        <v>0</v>
      </c>
      <c r="L4142" s="13">
        <v>85</v>
      </c>
      <c r="M4142" s="13">
        <v>0</v>
      </c>
      <c r="N4142" s="14">
        <f>D4142*$D$11</f>
        <v>69.599999999999994</v>
      </c>
      <c r="O4142" s="14">
        <f>E4142*$E$11</f>
        <v>0</v>
      </c>
      <c r="P4142" s="14">
        <f>F4142*$F$11</f>
        <v>0</v>
      </c>
      <c r="Q4142" s="14">
        <f>G4142*$G$11</f>
        <v>150.80000000000001</v>
      </c>
      <c r="R4142" s="14">
        <f>H4142*$H$11</f>
        <v>0</v>
      </c>
      <c r="S4142" s="14">
        <f>(N4142/100)*(I4142*$I$11)+(N4142/100)*(J4142*$J$11)</f>
        <v>83.52</v>
      </c>
      <c r="T4142" s="14">
        <f>(O4142/100)*(K4142*$K$11)</f>
        <v>0</v>
      </c>
      <c r="U4142" s="14">
        <f>(P4142/100)*(K4142*$K$11)+(P4142/100)*(L4142*$L$11)</f>
        <v>0</v>
      </c>
      <c r="V4142" s="14">
        <f>(Q4142/100)*(L4142*$L$11)</f>
        <v>192.27</v>
      </c>
      <c r="W4142" s="14">
        <f>(R4142/100)*(K4142*$K$11)+(R4142/100)*(L4142*$L$11)</f>
        <v>0</v>
      </c>
      <c r="X4142" s="14">
        <f t="shared" si="1290"/>
        <v>153.12</v>
      </c>
      <c r="Y4142" s="14">
        <f t="shared" si="1291"/>
        <v>0</v>
      </c>
      <c r="Z4142" s="14">
        <f t="shared" si="1292"/>
        <v>0</v>
      </c>
      <c r="AA4142" s="14">
        <f t="shared" si="1293"/>
        <v>343.07000000000005</v>
      </c>
      <c r="AB4142" s="14">
        <f t="shared" si="1295"/>
        <v>0</v>
      </c>
      <c r="AC4142" s="15">
        <f t="shared" si="1294"/>
        <v>496.2</v>
      </c>
      <c r="AD4142" s="48">
        <f>(ROUND(AC4142-AC4134,1)/AC4134)</f>
        <v>0.29623824451410657</v>
      </c>
      <c r="AE4142" s="113"/>
      <c r="AF4142" s="60"/>
    </row>
    <row r="4143" spans="1:32">
      <c r="A4143" s="99" t="s">
        <v>847</v>
      </c>
      <c r="B4143" s="87"/>
      <c r="C4143" s="21" t="s">
        <v>4</v>
      </c>
      <c r="D4143" s="12">
        <v>58</v>
      </c>
      <c r="E4143" s="12">
        <v>0</v>
      </c>
      <c r="F4143" s="12">
        <v>0</v>
      </c>
      <c r="G4143" s="12">
        <v>0</v>
      </c>
      <c r="H4143" s="12">
        <v>116</v>
      </c>
      <c r="I4143" s="13">
        <v>30</v>
      </c>
      <c r="J4143" s="13">
        <v>50</v>
      </c>
      <c r="K4143" s="13">
        <v>42.5</v>
      </c>
      <c r="L4143" s="13">
        <v>42.5</v>
      </c>
      <c r="M4143" s="13">
        <v>0</v>
      </c>
      <c r="N4143" s="14">
        <f>D4143*$D$12</f>
        <v>69.599999999999994</v>
      </c>
      <c r="O4143" s="14">
        <f>E4143*$E$12</f>
        <v>0</v>
      </c>
      <c r="P4143" s="14">
        <f>F4143*$F$12</f>
        <v>0</v>
      </c>
      <c r="Q4143" s="14">
        <f>G4143*$G$12</f>
        <v>0</v>
      </c>
      <c r="R4143" s="14">
        <f>H4143*$H$12</f>
        <v>150.80000000000001</v>
      </c>
      <c r="S4143" s="14">
        <f>(N4143/100)*(I4143*$I$12)+(N4143/100)*(J4143*$J$12)</f>
        <v>83.52</v>
      </c>
      <c r="T4143" s="14">
        <f>(O4143/100)*(K4143*$K$12)</f>
        <v>0</v>
      </c>
      <c r="U4143" s="14">
        <f>(P4143/100)*(K4143*$K$12)+(P4143/100)*(L4143*$L$12)</f>
        <v>0</v>
      </c>
      <c r="V4143" s="14">
        <f>(Q4143/100)*(L4143*$L$12)</f>
        <v>0</v>
      </c>
      <c r="W4143" s="14">
        <f>(R4143/100)*(K4143*$K$12)+(R4143/100)*(L4143*$L$12)</f>
        <v>192.27</v>
      </c>
      <c r="X4143" s="14">
        <f t="shared" si="1290"/>
        <v>153.12</v>
      </c>
      <c r="Y4143" s="14">
        <f t="shared" si="1291"/>
        <v>0</v>
      </c>
      <c r="Z4143" s="14">
        <f t="shared" si="1292"/>
        <v>0</v>
      </c>
      <c r="AA4143" s="14">
        <f t="shared" si="1293"/>
        <v>0</v>
      </c>
      <c r="AB4143" s="14">
        <f t="shared" si="1295"/>
        <v>343.07000000000005</v>
      </c>
      <c r="AC4143" s="15">
        <f t="shared" si="1294"/>
        <v>496.2</v>
      </c>
      <c r="AD4143" s="48">
        <f>(ROUND(AC4143-AC4134,1)/AC4134)</f>
        <v>0.29623824451410657</v>
      </c>
      <c r="AE4143" s="113"/>
      <c r="AF4143" s="60"/>
    </row>
    <row r="4144" spans="1:32">
      <c r="A4144" s="99" t="s">
        <v>848</v>
      </c>
      <c r="B4144" s="87"/>
      <c r="C4144" s="21" t="s">
        <v>328</v>
      </c>
      <c r="D4144" s="12">
        <v>116</v>
      </c>
      <c r="E4144" s="12">
        <v>0</v>
      </c>
      <c r="F4144" s="12">
        <v>0</v>
      </c>
      <c r="G4144" s="12">
        <v>0</v>
      </c>
      <c r="H4144" s="12">
        <v>0</v>
      </c>
      <c r="I4144" s="13">
        <v>30</v>
      </c>
      <c r="J4144" s="13">
        <v>50</v>
      </c>
      <c r="K4144" s="13">
        <v>0</v>
      </c>
      <c r="L4144" s="13">
        <v>0</v>
      </c>
      <c r="M4144" s="13">
        <v>70</v>
      </c>
      <c r="N4144" s="14">
        <f>D4144*$D$13</f>
        <v>150.80000000000001</v>
      </c>
      <c r="O4144" s="14">
        <f>E4144*$E$13</f>
        <v>0</v>
      </c>
      <c r="P4144" s="14">
        <f>F4144*$F$13</f>
        <v>0</v>
      </c>
      <c r="Q4144" s="14">
        <f>G4144*$G$13</f>
        <v>0</v>
      </c>
      <c r="R4144" s="14">
        <f>H4144*$H$13</f>
        <v>0</v>
      </c>
      <c r="S4144" s="14">
        <f>(N4144/100)*(I4144*$I$14)+(N4144/100)*(J4144*$J$14)+(N4144/100)*(M4144*$M$14)</f>
        <v>339.29999999999995</v>
      </c>
      <c r="T4144" s="14">
        <f>(O4144/100)*(K4144*$K$13)+(O4144/100)*(M4144*$M$13)</f>
        <v>0</v>
      </c>
      <c r="U4144" s="14">
        <f>(P4144/100)*(K4144*$K$13)+(P4144/100)*(L4144*$L$13)+(P4144/100)*(M4144*$M$13)</f>
        <v>0</v>
      </c>
      <c r="V4144" s="14">
        <f>(Q4144/100)*(L4144*$L$13)+(Q4144/100)*(M4144*$M$13)</f>
        <v>0</v>
      </c>
      <c r="W4144" s="14">
        <f>(R4144/100)*(K4144*$K$13)+(R4144/100)*(L4144*$L$13)+(R4144/100)*(M4144*$M$13)</f>
        <v>0</v>
      </c>
      <c r="X4144" s="14">
        <f t="shared" si="1290"/>
        <v>490.09999999999997</v>
      </c>
      <c r="Y4144" s="14">
        <f t="shared" si="1291"/>
        <v>0</v>
      </c>
      <c r="Z4144" s="14">
        <f t="shared" si="1292"/>
        <v>0</v>
      </c>
      <c r="AA4144" s="14">
        <f t="shared" si="1293"/>
        <v>0</v>
      </c>
      <c r="AB4144" s="14">
        <f t="shared" si="1295"/>
        <v>0</v>
      </c>
      <c r="AC4144" s="15">
        <f t="shared" si="1294"/>
        <v>490.1</v>
      </c>
      <c r="AD4144" s="48">
        <f>(ROUND(AC4144-AC4134,1)/AC4134)</f>
        <v>0.28030303030303028</v>
      </c>
      <c r="AE4144" s="113"/>
      <c r="AF4144" s="60"/>
    </row>
    <row r="4145" spans="1:32">
      <c r="A4145" s="99" t="s">
        <v>849</v>
      </c>
      <c r="B4145" s="87"/>
      <c r="C4145" s="21" t="s">
        <v>329</v>
      </c>
      <c r="D4145" s="12">
        <v>116</v>
      </c>
      <c r="E4145" s="12">
        <v>0</v>
      </c>
      <c r="F4145" s="12">
        <v>0</v>
      </c>
      <c r="G4145" s="12">
        <v>0</v>
      </c>
      <c r="H4145" s="12">
        <v>0</v>
      </c>
      <c r="I4145" s="13">
        <v>30</v>
      </c>
      <c r="J4145" s="13">
        <v>50</v>
      </c>
      <c r="K4145" s="13">
        <v>70</v>
      </c>
      <c r="L4145" s="13">
        <v>0</v>
      </c>
      <c r="M4145" s="13">
        <v>0</v>
      </c>
      <c r="N4145" s="14">
        <f>D4145*$D$14</f>
        <v>150.80000000000001</v>
      </c>
      <c r="O4145" s="14">
        <f>E4145*$E$14</f>
        <v>0</v>
      </c>
      <c r="P4145" s="14">
        <f>F4145*$F$14</f>
        <v>0</v>
      </c>
      <c r="Q4145" s="14">
        <f>G4145*$G$14</f>
        <v>0</v>
      </c>
      <c r="R4145" s="14">
        <f>H4145*$H$14</f>
        <v>0</v>
      </c>
      <c r="S4145" s="14">
        <f>(N4145/100)*(I4145*$I$14)+(N4145/100)*(J4145*$J$14)+(N4145/100)*(K4145*$K$14)</f>
        <v>339.29999999999995</v>
      </c>
      <c r="T4145" s="14">
        <f>(O4145/100)*(K4145*$K$14)</f>
        <v>0</v>
      </c>
      <c r="U4145" s="14">
        <f>(P4145/100)*(K4145*$K$14)+(P4145/100)*(L4145*$L$14)</f>
        <v>0</v>
      </c>
      <c r="V4145" s="14">
        <f>(Q4145/100)*(L4145*$L$14)</f>
        <v>0</v>
      </c>
      <c r="W4145" s="14">
        <f>(R4145/100)*(K4145*$L$14)+(R4145/100)*(L4145*$M$14)</f>
        <v>0</v>
      </c>
      <c r="X4145" s="14">
        <f t="shared" si="1290"/>
        <v>490.09999999999997</v>
      </c>
      <c r="Y4145" s="14">
        <f t="shared" si="1291"/>
        <v>0</v>
      </c>
      <c r="Z4145" s="14">
        <f t="shared" si="1292"/>
        <v>0</v>
      </c>
      <c r="AA4145" s="14">
        <f t="shared" si="1293"/>
        <v>0</v>
      </c>
      <c r="AB4145" s="14">
        <f t="shared" si="1295"/>
        <v>0</v>
      </c>
      <c r="AC4145" s="15">
        <f t="shared" si="1294"/>
        <v>490.1</v>
      </c>
      <c r="AD4145" s="48">
        <f>(ROUND(AC4145-AC4134,1)/AC4134)</f>
        <v>0.28030303030303028</v>
      </c>
      <c r="AE4145" s="113"/>
      <c r="AF4145" s="60"/>
    </row>
    <row r="4146" spans="1:32">
      <c r="A4146" s="99"/>
      <c r="B4146" s="87"/>
      <c r="C4146" s="21" t="s">
        <v>330</v>
      </c>
      <c r="D4146" s="12">
        <v>116</v>
      </c>
      <c r="E4146" s="12">
        <v>0</v>
      </c>
      <c r="F4146" s="12">
        <v>0</v>
      </c>
      <c r="G4146" s="12">
        <v>0</v>
      </c>
      <c r="H4146" s="12">
        <v>0</v>
      </c>
      <c r="I4146" s="13">
        <v>30</v>
      </c>
      <c r="J4146" s="13">
        <v>50</v>
      </c>
      <c r="K4146" s="13">
        <v>0</v>
      </c>
      <c r="L4146" s="13">
        <v>70</v>
      </c>
      <c r="M4146" s="13">
        <v>0</v>
      </c>
      <c r="N4146" s="14">
        <f>D4146*$D$15</f>
        <v>150.80000000000001</v>
      </c>
      <c r="O4146" s="14">
        <f>E4146*$E$15</f>
        <v>0</v>
      </c>
      <c r="P4146" s="14">
        <f>F4146*$F$15</f>
        <v>0</v>
      </c>
      <c r="Q4146" s="14">
        <f>G4146*$G$15</f>
        <v>0</v>
      </c>
      <c r="R4146" s="14">
        <f>H4146*$H$15</f>
        <v>0</v>
      </c>
      <c r="S4146" s="14">
        <f>(N4146/100)*(I4146*$I$15)+(N4146/100)*(J4146*$J$15)+(N4146/100)*(L4146*$L$15)</f>
        <v>339.29999999999995</v>
      </c>
      <c r="T4146" s="14">
        <f>(O4146/100)*(K4146*$K$15)</f>
        <v>0</v>
      </c>
      <c r="U4146" s="14">
        <f>(P4146/100)*(K4146*$K$15)+(P4146/100)*(L4146*$L$15)</f>
        <v>0</v>
      </c>
      <c r="V4146" s="14">
        <f>(Q4146/100)*(L4146*$L$15)</f>
        <v>0</v>
      </c>
      <c r="W4146" s="14">
        <f>(R4146/100)*(K4146*$K$15)+(R4146/100)*(L4146*$L$15)</f>
        <v>0</v>
      </c>
      <c r="X4146" s="14">
        <f t="shared" si="1290"/>
        <v>490.09999999999997</v>
      </c>
      <c r="Y4146" s="14">
        <f t="shared" si="1291"/>
        <v>0</v>
      </c>
      <c r="Z4146" s="14">
        <f t="shared" si="1292"/>
        <v>0</v>
      </c>
      <c r="AA4146" s="14">
        <f t="shared" si="1293"/>
        <v>0</v>
      </c>
      <c r="AB4146" s="14">
        <f t="shared" si="1295"/>
        <v>0</v>
      </c>
      <c r="AC4146" s="15">
        <f t="shared" si="1294"/>
        <v>490.1</v>
      </c>
      <c r="AD4146" s="48">
        <f>(ROUND(AC4146-AC4134,1)/AC4134)</f>
        <v>0.28030303030303028</v>
      </c>
      <c r="AE4146" s="113"/>
      <c r="AF4146" s="60"/>
    </row>
    <row r="4147" spans="1:32">
      <c r="A4147" s="99"/>
      <c r="B4147" s="87"/>
      <c r="C4147" s="21" t="s">
        <v>326</v>
      </c>
      <c r="D4147" s="12">
        <v>116</v>
      </c>
      <c r="E4147" s="12">
        <v>0</v>
      </c>
      <c r="F4147" s="12">
        <v>0</v>
      </c>
      <c r="G4147" s="12">
        <v>0</v>
      </c>
      <c r="H4147" s="12">
        <v>0</v>
      </c>
      <c r="I4147" s="13">
        <v>30</v>
      </c>
      <c r="J4147" s="13">
        <v>79</v>
      </c>
      <c r="K4147" s="13">
        <v>0</v>
      </c>
      <c r="L4147" s="13">
        <v>0</v>
      </c>
      <c r="M4147" s="13">
        <v>0</v>
      </c>
      <c r="N4147" s="14">
        <f>D4147*$D$16</f>
        <v>150.80000000000001</v>
      </c>
      <c r="O4147" s="14">
        <f>E4147*$E$16</f>
        <v>0</v>
      </c>
      <c r="P4147" s="14">
        <f>F4147*$F$16</f>
        <v>0</v>
      </c>
      <c r="Q4147" s="14">
        <f>G4147*$G$16</f>
        <v>0</v>
      </c>
      <c r="R4147" s="14">
        <f>H4147*$H$16</f>
        <v>0</v>
      </c>
      <c r="S4147" s="14">
        <f>(N4147/100)*(I4147*$I$16)+(N4147/100)*(J4147*$J$16)</f>
        <v>319.24360000000001</v>
      </c>
      <c r="T4147" s="14">
        <f>(O4147/100)*(K4147*$K$16)</f>
        <v>0</v>
      </c>
      <c r="U4147" s="14">
        <f>(P4147/100)*(K4147*$K$16)+(P4147/100)*(L4147*$L$16)</f>
        <v>0</v>
      </c>
      <c r="V4147" s="14">
        <f>(Q4147/100)*(L4147*$L$16)</f>
        <v>0</v>
      </c>
      <c r="W4147" s="14">
        <f>(R4147/100)*(K4147*$K$16)+(R4147/100)*(L4147*$L$16)</f>
        <v>0</v>
      </c>
      <c r="X4147" s="14">
        <f t="shared" si="1290"/>
        <v>470.04360000000003</v>
      </c>
      <c r="Y4147" s="14">
        <f t="shared" si="1291"/>
        <v>0</v>
      </c>
      <c r="Z4147" s="14">
        <f t="shared" si="1292"/>
        <v>0</v>
      </c>
      <c r="AA4147" s="14">
        <f t="shared" si="1293"/>
        <v>0</v>
      </c>
      <c r="AB4147" s="14">
        <f t="shared" si="1295"/>
        <v>0</v>
      </c>
      <c r="AC4147" s="15">
        <f t="shared" si="1294"/>
        <v>470</v>
      </c>
      <c r="AD4147" s="48">
        <f>(ROUND(AC4147-AC4134,1)/AC4134)</f>
        <v>0.2277951933124347</v>
      </c>
      <c r="AE4147" s="113"/>
      <c r="AF4147" s="60"/>
    </row>
    <row r="4148" spans="1:32">
      <c r="A4148" s="99"/>
      <c r="B4148" s="87"/>
      <c r="C4148" s="21" t="s">
        <v>327</v>
      </c>
      <c r="D4148" s="12">
        <v>116</v>
      </c>
      <c r="E4148" s="12">
        <v>0</v>
      </c>
      <c r="F4148" s="12">
        <v>0</v>
      </c>
      <c r="G4148" s="12">
        <v>0</v>
      </c>
      <c r="H4148" s="12">
        <v>0</v>
      </c>
      <c r="I4148" s="13">
        <v>59</v>
      </c>
      <c r="J4148" s="13">
        <v>50</v>
      </c>
      <c r="K4148" s="13">
        <v>0</v>
      </c>
      <c r="L4148" s="13">
        <v>0</v>
      </c>
      <c r="M4148" s="13">
        <v>0</v>
      </c>
      <c r="N4148" s="14">
        <f>D4148*$D$17</f>
        <v>150.80000000000001</v>
      </c>
      <c r="O4148" s="14">
        <f>E4148*$E$17</f>
        <v>0</v>
      </c>
      <c r="P4148" s="14">
        <f>F4148*$F$17</f>
        <v>0</v>
      </c>
      <c r="Q4148" s="14">
        <f>G4148*$G$17</f>
        <v>0</v>
      </c>
      <c r="R4148" s="14">
        <f>H4148*$H$17</f>
        <v>0</v>
      </c>
      <c r="S4148" s="14">
        <f>(N4148/100)*(I4148*$I$17)+(N4148/100)*(J4148*$J$17)</f>
        <v>280.03559999999999</v>
      </c>
      <c r="T4148" s="14">
        <f>(O4148/100)*(K4148*$K$17)</f>
        <v>0</v>
      </c>
      <c r="U4148" s="14">
        <f>(P4148/100)*(K4148*$K$17)+(P4148/100)*(L4148*$L$17)</f>
        <v>0</v>
      </c>
      <c r="V4148" s="14">
        <f>(Q4148/100)*(L4148*$L$17)</f>
        <v>0</v>
      </c>
      <c r="W4148" s="14">
        <f>(R4148/100)*(K4148*$K$17)+(R4148/100)*(L4148*$L$17)</f>
        <v>0</v>
      </c>
      <c r="X4148" s="14">
        <f t="shared" si="1290"/>
        <v>430.8356</v>
      </c>
      <c r="Y4148" s="14">
        <f t="shared" si="1291"/>
        <v>0</v>
      </c>
      <c r="Z4148" s="14">
        <f t="shared" si="1292"/>
        <v>0</v>
      </c>
      <c r="AA4148" s="14">
        <f t="shared" si="1293"/>
        <v>0</v>
      </c>
      <c r="AB4148" s="14">
        <f t="shared" si="1295"/>
        <v>0</v>
      </c>
      <c r="AC4148" s="15">
        <f t="shared" si="1294"/>
        <v>430.8</v>
      </c>
      <c r="AD4148" s="48">
        <f>(ROUND(AC4148-AC4134,1)/AC4134)</f>
        <v>0.12539184952978055</v>
      </c>
      <c r="AE4148" s="113"/>
      <c r="AF4148" s="60"/>
    </row>
    <row r="4149" spans="1:32">
      <c r="A4149" s="106" t="s">
        <v>0</v>
      </c>
      <c r="B4149" s="88" t="s">
        <v>188</v>
      </c>
      <c r="C4149" s="50" t="s">
        <v>244</v>
      </c>
      <c r="D4149" s="11">
        <v>120</v>
      </c>
      <c r="E4149" s="11">
        <v>0</v>
      </c>
      <c r="F4149" s="11">
        <v>0</v>
      </c>
      <c r="G4149" s="11">
        <v>0</v>
      </c>
      <c r="H4149" s="11">
        <v>0</v>
      </c>
      <c r="I4149" s="51">
        <v>40</v>
      </c>
      <c r="J4149" s="51">
        <v>30</v>
      </c>
      <c r="K4149" s="51">
        <v>0</v>
      </c>
      <c r="L4149" s="51">
        <v>0</v>
      </c>
      <c r="M4149" s="51">
        <v>0</v>
      </c>
      <c r="N4149" s="52">
        <f>D4149*$D$3</f>
        <v>180</v>
      </c>
      <c r="O4149" s="52">
        <f>E4149*$E$3</f>
        <v>0</v>
      </c>
      <c r="P4149" s="52">
        <f>F4149*$F$3</f>
        <v>0</v>
      </c>
      <c r="Q4149" s="52">
        <f>G4149*$G$3</f>
        <v>0</v>
      </c>
      <c r="R4149" s="52">
        <f>H4149*$H$3</f>
        <v>0</v>
      </c>
      <c r="S4149" s="52">
        <f>(N4149/100)*(I4149*$I$3)+(N4149/100)*(J4149*$J$3)</f>
        <v>189</v>
      </c>
      <c r="T4149" s="52">
        <f>(O4149/100)*(K4149*$K$3)</f>
        <v>0</v>
      </c>
      <c r="U4149" s="52">
        <f>(P4149/100)*(K4149*$K$3)+(P4149/100)*(L4149*$L$3)</f>
        <v>0</v>
      </c>
      <c r="V4149" s="52">
        <f>(Q4149/100)*(L4149*$L$3)</f>
        <v>0</v>
      </c>
      <c r="W4149" s="52">
        <f>(R4149/100)*(K4149*$K$3)+(R4149/100)*(L4149*$L$3)</f>
        <v>0</v>
      </c>
      <c r="X4149" s="52">
        <f t="shared" si="1290"/>
        <v>369</v>
      </c>
      <c r="Y4149" s="52">
        <f t="shared" si="1291"/>
        <v>0</v>
      </c>
      <c r="Z4149" s="52">
        <f t="shared" si="1292"/>
        <v>0</v>
      </c>
      <c r="AA4149" s="52">
        <f t="shared" si="1293"/>
        <v>0</v>
      </c>
      <c r="AB4149" s="52">
        <f t="shared" si="1295"/>
        <v>0</v>
      </c>
      <c r="AC4149" s="53">
        <f>ROUND(X4149+Y4149+Z4149+AA4149+AB4149,1)</f>
        <v>369</v>
      </c>
      <c r="AD4149" s="58">
        <v>0</v>
      </c>
      <c r="AE4149" s="113"/>
      <c r="AF4149" s="60"/>
    </row>
    <row r="4150" spans="1:32">
      <c r="A4150" s="99" t="s">
        <v>815</v>
      </c>
      <c r="B4150" s="89">
        <v>16</v>
      </c>
      <c r="C4150" s="21" t="s">
        <v>325</v>
      </c>
      <c r="D4150" s="12">
        <v>120</v>
      </c>
      <c r="E4150" s="12">
        <v>0</v>
      </c>
      <c r="F4150" s="12">
        <v>0</v>
      </c>
      <c r="G4150" s="12">
        <v>0</v>
      </c>
      <c r="H4150" s="12">
        <v>0</v>
      </c>
      <c r="I4150" s="13">
        <v>55</v>
      </c>
      <c r="J4150" s="13">
        <v>44</v>
      </c>
      <c r="K4150" s="13">
        <v>0</v>
      </c>
      <c r="L4150" s="13">
        <v>0</v>
      </c>
      <c r="M4150" s="13">
        <v>0</v>
      </c>
      <c r="N4150" s="14">
        <f>D4150*$D$4</f>
        <v>156</v>
      </c>
      <c r="O4150" s="14">
        <f>E4150*$E$4</f>
        <v>0</v>
      </c>
      <c r="P4150" s="14">
        <f>F4150*$F$4</f>
        <v>0</v>
      </c>
      <c r="Q4150" s="14">
        <f>G4150*$G$4</f>
        <v>0</v>
      </c>
      <c r="R4150" s="14">
        <f>H4150*$H$4</f>
        <v>0</v>
      </c>
      <c r="S4150" s="14">
        <f>(N4150/100)*(I4150*$I$4)+(N4150/100)*(J4150*$J$4)</f>
        <v>277.99200000000002</v>
      </c>
      <c r="T4150" s="14">
        <f>(O4150/100)*(K4150*$K$4)</f>
        <v>0</v>
      </c>
      <c r="U4150" s="14">
        <f>(P4150/100)*(K4150*$K$4)+(P4150/100)*(L4150*$L$4)</f>
        <v>0</v>
      </c>
      <c r="V4150" s="14">
        <f>(Q4150/100)*(L4150*$L$4)</f>
        <v>0</v>
      </c>
      <c r="W4150" s="14">
        <f>(R4150/100)*(K4150*$K$4)+(R4150/100)*(L4150*$L$4)</f>
        <v>0</v>
      </c>
      <c r="X4150" s="14">
        <f t="shared" si="1290"/>
        <v>433.99200000000002</v>
      </c>
      <c r="Y4150" s="14">
        <f t="shared" si="1291"/>
        <v>0</v>
      </c>
      <c r="Z4150" s="14">
        <f t="shared" si="1292"/>
        <v>0</v>
      </c>
      <c r="AA4150" s="14">
        <f t="shared" si="1293"/>
        <v>0</v>
      </c>
      <c r="AB4150" s="14">
        <f t="shared" ref="AB4150:AB4166" si="1296">R4150+W4150</f>
        <v>0</v>
      </c>
      <c r="AC4150" s="15">
        <f>ROUND(X4150+Y4150+Z4150+AA4150+AB4150,1)</f>
        <v>434</v>
      </c>
      <c r="AD4150" s="48">
        <f>(ROUND(AC4150-AC4149,1)/AC4149)</f>
        <v>0.17615176151761516</v>
      </c>
      <c r="AE4150" s="113" t="s">
        <v>814</v>
      </c>
      <c r="AF4150" s="60"/>
    </row>
    <row r="4151" spans="1:32">
      <c r="A4151" s="99" t="s">
        <v>816</v>
      </c>
      <c r="B4151" s="89">
        <v>10</v>
      </c>
      <c r="C4151" s="21" t="s">
        <v>850</v>
      </c>
      <c r="D4151" s="12">
        <v>120</v>
      </c>
      <c r="E4151" s="12">
        <v>0</v>
      </c>
      <c r="F4151" s="12">
        <v>0</v>
      </c>
      <c r="G4151" s="12">
        <v>0</v>
      </c>
      <c r="H4151" s="12">
        <v>0</v>
      </c>
      <c r="I4151" s="13">
        <v>40</v>
      </c>
      <c r="J4151" s="13">
        <v>30</v>
      </c>
      <c r="K4151" s="13">
        <v>0</v>
      </c>
      <c r="L4151" s="13">
        <v>0</v>
      </c>
      <c r="M4151" s="13">
        <v>0</v>
      </c>
      <c r="N4151" s="14">
        <f>D4151*$D$5</f>
        <v>168</v>
      </c>
      <c r="O4151" s="14">
        <f>E4151*$E$5</f>
        <v>0</v>
      </c>
      <c r="P4151" s="14">
        <f>F4151*$F$5</f>
        <v>0</v>
      </c>
      <c r="Q4151" s="14">
        <f>G4151*$G$5</f>
        <v>0</v>
      </c>
      <c r="R4151" s="14">
        <f>H4151*$H$5</f>
        <v>0</v>
      </c>
      <c r="S4151" s="14">
        <f>(N4151/100)*(I4151*$I$5)+(N4151/100)*(J4151*$J$5)</f>
        <v>176.39999999999998</v>
      </c>
      <c r="T4151" s="14">
        <f>(O4151/100)*(K4151*$K$5)</f>
        <v>0</v>
      </c>
      <c r="U4151" s="14">
        <f>(P4151/100)*(K4151*$K$5)+(P4151/100)*(L4151*$L$5)</f>
        <v>0</v>
      </c>
      <c r="V4151" s="14">
        <f>(Q4151/100)*(L4151*$L$5)</f>
        <v>0</v>
      </c>
      <c r="W4151" s="14">
        <f>(R4151/100)*(K4151*$K$5)+(R4151/100)*(L4151*$L$5)</f>
        <v>0</v>
      </c>
      <c r="X4151" s="14">
        <f t="shared" si="1290"/>
        <v>344.4</v>
      </c>
      <c r="Y4151" s="14">
        <f t="shared" si="1291"/>
        <v>0</v>
      </c>
      <c r="Z4151" s="14">
        <f t="shared" si="1292"/>
        <v>0</v>
      </c>
      <c r="AA4151" s="14">
        <f t="shared" si="1293"/>
        <v>0</v>
      </c>
      <c r="AB4151" s="14">
        <f t="shared" si="1296"/>
        <v>0</v>
      </c>
      <c r="AC4151" s="15">
        <f t="shared" ref="AC4151:AC4163" si="1297">ROUND(X4151+Y4151+Z4151+AA4151+AB4151,1)</f>
        <v>344.4</v>
      </c>
      <c r="AD4151" s="48">
        <f>(ROUND(AC4151-AC4149,1)/AC4149)</f>
        <v>-6.6666666666666666E-2</v>
      </c>
      <c r="AE4151" s="113"/>
      <c r="AF4151" s="60"/>
    </row>
    <row r="4152" spans="1:32">
      <c r="A4152" s="99" t="s">
        <v>817</v>
      </c>
      <c r="B4152" s="89">
        <v>0</v>
      </c>
      <c r="C4152" s="21" t="s">
        <v>338</v>
      </c>
      <c r="D4152" s="12">
        <v>120</v>
      </c>
      <c r="E4152" s="12">
        <v>0</v>
      </c>
      <c r="F4152" s="12">
        <v>0</v>
      </c>
      <c r="G4152" s="12">
        <v>0</v>
      </c>
      <c r="H4152" s="12">
        <v>0</v>
      </c>
      <c r="I4152" s="13">
        <v>40</v>
      </c>
      <c r="J4152" s="13">
        <v>30</v>
      </c>
      <c r="K4152" s="13">
        <v>0</v>
      </c>
      <c r="L4152" s="13">
        <v>0</v>
      </c>
      <c r="M4152" s="13">
        <v>0</v>
      </c>
      <c r="N4152" s="14">
        <f>D4152*$D$6</f>
        <v>168</v>
      </c>
      <c r="O4152" s="14">
        <f>E4152*$E$6</f>
        <v>0</v>
      </c>
      <c r="P4152" s="14">
        <f>F4152*$F$6</f>
        <v>0</v>
      </c>
      <c r="Q4152" s="14">
        <f>G4152*$G$6</f>
        <v>0</v>
      </c>
      <c r="R4152" s="14">
        <f>H4152*$H$6</f>
        <v>0</v>
      </c>
      <c r="S4152" s="14">
        <f>(N4152/100)*(I4152*$I$6)+(N4152/100)*(J4152*$J$6)</f>
        <v>176.39999999999998</v>
      </c>
      <c r="T4152" s="14">
        <f>(O4152/100)*(K4152*$K$6)</f>
        <v>0</v>
      </c>
      <c r="U4152" s="14">
        <f>(P4152/100)*(K4152*$K$6)+(P4152/100)*(L4152*$L$6)</f>
        <v>0</v>
      </c>
      <c r="V4152" s="14">
        <f>(Q4152/100)*(L4152*$L$6)</f>
        <v>0</v>
      </c>
      <c r="W4152" s="14">
        <f>(R4152/100)*(K4152*$K$6)+(R4152/100)*(L4152*$L$6)</f>
        <v>0</v>
      </c>
      <c r="X4152" s="14">
        <f t="shared" si="1290"/>
        <v>344.4</v>
      </c>
      <c r="Y4152" s="14">
        <f t="shared" si="1291"/>
        <v>0</v>
      </c>
      <c r="Z4152" s="14">
        <f t="shared" si="1292"/>
        <v>0</v>
      </c>
      <c r="AA4152" s="14">
        <f t="shared" si="1293"/>
        <v>0</v>
      </c>
      <c r="AB4152" s="14">
        <f t="shared" si="1296"/>
        <v>0</v>
      </c>
      <c r="AC4152" s="15">
        <f t="shared" si="1297"/>
        <v>344.4</v>
      </c>
      <c r="AD4152" s="48">
        <f>(ROUND(AC4152-AC4149,1)/AC4149)</f>
        <v>-6.6666666666666666E-2</v>
      </c>
      <c r="AE4152" s="113"/>
      <c r="AF4152" s="60"/>
    </row>
    <row r="4153" spans="1:32">
      <c r="A4153" s="99" t="s">
        <v>818</v>
      </c>
      <c r="B4153" s="89">
        <v>0</v>
      </c>
      <c r="C4153" s="21" t="s">
        <v>339</v>
      </c>
      <c r="D4153" s="12">
        <v>120</v>
      </c>
      <c r="E4153" s="12">
        <v>0</v>
      </c>
      <c r="F4153" s="12">
        <v>0</v>
      </c>
      <c r="G4153" s="12">
        <v>0</v>
      </c>
      <c r="H4153" s="12">
        <v>0</v>
      </c>
      <c r="I4153" s="13">
        <v>40</v>
      </c>
      <c r="J4153" s="13">
        <v>30</v>
      </c>
      <c r="K4153" s="13">
        <v>0</v>
      </c>
      <c r="L4153" s="13">
        <v>0</v>
      </c>
      <c r="M4153" s="13">
        <v>0</v>
      </c>
      <c r="N4153" s="14">
        <f>D4153*$D$7</f>
        <v>168</v>
      </c>
      <c r="O4153" s="14">
        <f>E4153*$E$7</f>
        <v>0</v>
      </c>
      <c r="P4153" s="14">
        <f>F4153*$F$7</f>
        <v>0</v>
      </c>
      <c r="Q4153" s="14">
        <f>G4153*$G$7</f>
        <v>0</v>
      </c>
      <c r="R4153" s="14">
        <f>H4153*$H$7</f>
        <v>0</v>
      </c>
      <c r="S4153" s="14">
        <f>(N4153/100)*(I4153*$I$7)+(N4153/100)*(J4153*$J$7)</f>
        <v>176.39999999999998</v>
      </c>
      <c r="T4153" s="14">
        <f>(O4153/100)*(K4153*$K$7)</f>
        <v>0</v>
      </c>
      <c r="U4153" s="14">
        <f>(P4153/100)*(K4153*$K$7)+(P4153/100)*(L4153*$L$7)</f>
        <v>0</v>
      </c>
      <c r="V4153" s="14">
        <f>(Q4153/100)*(L4153*$L$7)</f>
        <v>0</v>
      </c>
      <c r="W4153" s="14">
        <f>(R4153/100)*(K4153*$K$7)+(R4153/100)*(L4153*$L$7)</f>
        <v>0</v>
      </c>
      <c r="X4153" s="14">
        <f t="shared" si="1290"/>
        <v>344.4</v>
      </c>
      <c r="Y4153" s="14">
        <f t="shared" si="1291"/>
        <v>0</v>
      </c>
      <c r="Z4153" s="14">
        <f t="shared" si="1292"/>
        <v>0</v>
      </c>
      <c r="AA4153" s="14">
        <f t="shared" si="1293"/>
        <v>0</v>
      </c>
      <c r="AB4153" s="14">
        <f t="shared" si="1296"/>
        <v>0</v>
      </c>
      <c r="AC4153" s="15">
        <f t="shared" si="1297"/>
        <v>344.4</v>
      </c>
      <c r="AD4153" s="48">
        <f>(ROUND(AC4153-AC4149,1)/AC4149)</f>
        <v>-6.6666666666666666E-2</v>
      </c>
      <c r="AE4153" s="113"/>
      <c r="AF4153" s="60"/>
    </row>
    <row r="4154" spans="1:32">
      <c r="A4154" s="99" t="s">
        <v>667</v>
      </c>
      <c r="B4154" s="89"/>
      <c r="C4154" s="21" t="s">
        <v>340</v>
      </c>
      <c r="D4154" s="12">
        <v>120</v>
      </c>
      <c r="E4154" s="12">
        <v>0</v>
      </c>
      <c r="F4154" s="12">
        <v>0</v>
      </c>
      <c r="G4154" s="12">
        <v>0</v>
      </c>
      <c r="H4154" s="12">
        <v>0</v>
      </c>
      <c r="I4154" s="13">
        <v>40</v>
      </c>
      <c r="J4154" s="13">
        <v>30</v>
      </c>
      <c r="K4154" s="13">
        <v>0</v>
      </c>
      <c r="L4154" s="13">
        <v>0</v>
      </c>
      <c r="M4154" s="13">
        <v>0</v>
      </c>
      <c r="N4154" s="14">
        <f>D4154*$D$8</f>
        <v>168</v>
      </c>
      <c r="O4154" s="14">
        <f>E4154*$E$8</f>
        <v>0</v>
      </c>
      <c r="P4154" s="14">
        <f>F4154*$F$8</f>
        <v>0</v>
      </c>
      <c r="Q4154" s="14">
        <f>G4154*$G$8</f>
        <v>0</v>
      </c>
      <c r="R4154" s="14">
        <f>H4154*$H$8</f>
        <v>0</v>
      </c>
      <c r="S4154" s="14">
        <f>(N4154/100)*(I4154*$I$8)+(N4154/100)*(J4154*$J$8)</f>
        <v>176.39999999999998</v>
      </c>
      <c r="T4154" s="14">
        <f>(O4154/100)*(K4154*$K$8)</f>
        <v>0</v>
      </c>
      <c r="U4154" s="14">
        <f>(P4154/100)*(K4154*$K$8)+(P4154/100)*(L4154*$L$8)</f>
        <v>0</v>
      </c>
      <c r="V4154" s="14">
        <f>(Q4154/100)*(L4154*$L$8)</f>
        <v>0</v>
      </c>
      <c r="W4154" s="14">
        <f>(R4154/100)*(K4154*$K$8)+(R4154/100)*(L4154*$L$8)</f>
        <v>0</v>
      </c>
      <c r="X4154" s="14">
        <f t="shared" si="1290"/>
        <v>344.4</v>
      </c>
      <c r="Y4154" s="14">
        <f t="shared" si="1291"/>
        <v>0</v>
      </c>
      <c r="Z4154" s="14">
        <f t="shared" si="1292"/>
        <v>0</v>
      </c>
      <c r="AA4154" s="14">
        <f t="shared" si="1293"/>
        <v>0</v>
      </c>
      <c r="AB4154" s="14">
        <f t="shared" si="1296"/>
        <v>0</v>
      </c>
      <c r="AC4154" s="15">
        <f t="shared" si="1297"/>
        <v>344.4</v>
      </c>
      <c r="AD4154" s="48">
        <f>(ROUND(AC4154-AC4149,1)/AC4149)</f>
        <v>-6.6666666666666666E-2</v>
      </c>
      <c r="AE4154" s="113"/>
      <c r="AF4154" s="60"/>
    </row>
    <row r="4155" spans="1:32">
      <c r="A4155" s="99" t="s">
        <v>606</v>
      </c>
      <c r="B4155" s="89"/>
      <c r="C4155" s="21" t="s">
        <v>1</v>
      </c>
      <c r="D4155" s="12">
        <v>60</v>
      </c>
      <c r="E4155" s="12">
        <v>120</v>
      </c>
      <c r="F4155" s="12">
        <v>0</v>
      </c>
      <c r="G4155" s="12">
        <v>0</v>
      </c>
      <c r="H4155" s="12">
        <v>0</v>
      </c>
      <c r="I4155" s="13">
        <v>40</v>
      </c>
      <c r="J4155" s="13">
        <v>30</v>
      </c>
      <c r="K4155" s="13">
        <v>75</v>
      </c>
      <c r="L4155" s="13">
        <v>0</v>
      </c>
      <c r="M4155" s="13">
        <v>0</v>
      </c>
      <c r="N4155" s="14">
        <f>D4155*$D$9</f>
        <v>72</v>
      </c>
      <c r="O4155" s="14">
        <f>E4155*$E$9</f>
        <v>156</v>
      </c>
      <c r="P4155" s="14">
        <f>F4155*$F$9</f>
        <v>0</v>
      </c>
      <c r="Q4155" s="14">
        <f>G4155*$G$9</f>
        <v>0</v>
      </c>
      <c r="R4155" s="14">
        <f>H4155*$H$9</f>
        <v>0</v>
      </c>
      <c r="S4155" s="14">
        <f>(N4155/100)*(I4155*$I$9)+(N4155/100)*(J4155*$J$9)</f>
        <v>75.599999999999994</v>
      </c>
      <c r="T4155" s="14">
        <f>(O4155/100)*(K4155*$K$9)</f>
        <v>175.5</v>
      </c>
      <c r="U4155" s="14">
        <f>(P4155/100)*(K4155*$K$9)+(P4155/100)*(L4155*$L$9)</f>
        <v>0</v>
      </c>
      <c r="V4155" s="14">
        <f>(Q4155/100)*(L4155*$L$9)</f>
        <v>0</v>
      </c>
      <c r="W4155" s="14">
        <f>(R4155/100)*(K4155*$K$9)+(R4155/100)*(L4155*$L$9)</f>
        <v>0</v>
      </c>
      <c r="X4155" s="14">
        <f t="shared" si="1290"/>
        <v>147.6</v>
      </c>
      <c r="Y4155" s="14">
        <f t="shared" si="1291"/>
        <v>331.5</v>
      </c>
      <c r="Z4155" s="14">
        <f t="shared" si="1292"/>
        <v>0</v>
      </c>
      <c r="AA4155" s="14">
        <f t="shared" si="1293"/>
        <v>0</v>
      </c>
      <c r="AB4155" s="14">
        <f t="shared" si="1296"/>
        <v>0</v>
      </c>
      <c r="AC4155" s="15">
        <f t="shared" si="1297"/>
        <v>479.1</v>
      </c>
      <c r="AD4155" s="48">
        <f>(ROUND(AC4155-AC4149,1)/AC4149)</f>
        <v>0.29837398373983737</v>
      </c>
      <c r="AE4155" s="113"/>
      <c r="AF4155" s="60"/>
    </row>
    <row r="4156" spans="1:32">
      <c r="A4156" s="99" t="s">
        <v>845</v>
      </c>
      <c r="B4156" s="89"/>
      <c r="C4156" s="21" t="s">
        <v>2</v>
      </c>
      <c r="D4156" s="12">
        <v>60</v>
      </c>
      <c r="E4156" s="12">
        <v>0</v>
      </c>
      <c r="F4156" s="12">
        <v>120</v>
      </c>
      <c r="G4156" s="12">
        <v>0</v>
      </c>
      <c r="H4156" s="12">
        <v>0</v>
      </c>
      <c r="I4156" s="13">
        <v>40</v>
      </c>
      <c r="J4156" s="13">
        <v>30</v>
      </c>
      <c r="K4156" s="13">
        <v>37.5</v>
      </c>
      <c r="L4156" s="13">
        <v>37.5</v>
      </c>
      <c r="M4156" s="13">
        <v>0</v>
      </c>
      <c r="N4156" s="14">
        <f>D4156*$D$10</f>
        <v>72</v>
      </c>
      <c r="O4156" s="14">
        <f>E4156*$E$10</f>
        <v>0</v>
      </c>
      <c r="P4156" s="14">
        <f>F4156*$F$10</f>
        <v>156</v>
      </c>
      <c r="Q4156" s="14">
        <f>G4156*$G$10</f>
        <v>0</v>
      </c>
      <c r="R4156" s="14">
        <f>H4156*$H$10</f>
        <v>0</v>
      </c>
      <c r="S4156" s="14">
        <f>(N4156/100)*(I4156*$I$10)+(N4156/100)*(J4156*$J$10)</f>
        <v>75.599999999999994</v>
      </c>
      <c r="T4156" s="14">
        <f>(O4156/100)*(K4156*$J$10)</f>
        <v>0</v>
      </c>
      <c r="U4156" s="14">
        <f>(P4156/100)*(K4156*$K$10)+(P4156/100)*(L4156*$L$10)</f>
        <v>175.5</v>
      </c>
      <c r="V4156" s="14">
        <f>(Q4156/100)*(L4156*$L$10)</f>
        <v>0</v>
      </c>
      <c r="W4156" s="14">
        <f>(R4156/100)*(K4156*$K$10)+(R4156/100)*(L4156*$L$10)</f>
        <v>0</v>
      </c>
      <c r="X4156" s="14">
        <f t="shared" si="1290"/>
        <v>147.6</v>
      </c>
      <c r="Y4156" s="14">
        <f t="shared" si="1291"/>
        <v>0</v>
      </c>
      <c r="Z4156" s="14">
        <f t="shared" si="1292"/>
        <v>331.5</v>
      </c>
      <c r="AA4156" s="14">
        <f t="shared" si="1293"/>
        <v>0</v>
      </c>
      <c r="AB4156" s="14">
        <f t="shared" si="1296"/>
        <v>0</v>
      </c>
      <c r="AC4156" s="15">
        <f t="shared" si="1297"/>
        <v>479.1</v>
      </c>
      <c r="AD4156" s="48">
        <f>(ROUND(AC4156-AC4149,1)/AC4149)</f>
        <v>0.29837398373983737</v>
      </c>
      <c r="AE4156" s="113"/>
      <c r="AF4156" s="60"/>
    </row>
    <row r="4157" spans="1:32">
      <c r="A4157" s="99" t="s">
        <v>846</v>
      </c>
      <c r="B4157" s="89"/>
      <c r="C4157" s="21" t="s">
        <v>3</v>
      </c>
      <c r="D4157" s="12">
        <v>60</v>
      </c>
      <c r="E4157" s="12">
        <v>0</v>
      </c>
      <c r="F4157" s="12">
        <v>0</v>
      </c>
      <c r="G4157" s="12">
        <v>120</v>
      </c>
      <c r="H4157" s="12">
        <v>0</v>
      </c>
      <c r="I4157" s="13">
        <v>40</v>
      </c>
      <c r="J4157" s="13">
        <v>30</v>
      </c>
      <c r="K4157" s="13">
        <v>0</v>
      </c>
      <c r="L4157" s="13">
        <v>75</v>
      </c>
      <c r="M4157" s="13">
        <v>0</v>
      </c>
      <c r="N4157" s="14">
        <f>D4157*$D$11</f>
        <v>72</v>
      </c>
      <c r="O4157" s="14">
        <f>E4157*$E$11</f>
        <v>0</v>
      </c>
      <c r="P4157" s="14">
        <f>F4157*$F$11</f>
        <v>0</v>
      </c>
      <c r="Q4157" s="14">
        <f>G4157*$G$11</f>
        <v>156</v>
      </c>
      <c r="R4157" s="14">
        <f>H4157*$H$11</f>
        <v>0</v>
      </c>
      <c r="S4157" s="14">
        <f>(N4157/100)*(I4157*$I$11)+(N4157/100)*(J4157*$J$11)</f>
        <v>75.599999999999994</v>
      </c>
      <c r="T4157" s="14">
        <f>(O4157/100)*(K4157*$K$11)</f>
        <v>0</v>
      </c>
      <c r="U4157" s="14">
        <f>(P4157/100)*(K4157*$K$11)+(P4157/100)*(L4157*$L$11)</f>
        <v>0</v>
      </c>
      <c r="V4157" s="14">
        <f>(Q4157/100)*(L4157*$L$11)</f>
        <v>175.5</v>
      </c>
      <c r="W4157" s="14">
        <f>(R4157/100)*(K4157*$K$11)+(R4157/100)*(L4157*$L$11)</f>
        <v>0</v>
      </c>
      <c r="X4157" s="14">
        <f t="shared" si="1290"/>
        <v>147.6</v>
      </c>
      <c r="Y4157" s="14">
        <f t="shared" si="1291"/>
        <v>0</v>
      </c>
      <c r="Z4157" s="14">
        <f t="shared" si="1292"/>
        <v>0</v>
      </c>
      <c r="AA4157" s="14">
        <f t="shared" si="1293"/>
        <v>331.5</v>
      </c>
      <c r="AB4157" s="14">
        <f t="shared" si="1296"/>
        <v>0</v>
      </c>
      <c r="AC4157" s="15">
        <f t="shared" si="1297"/>
        <v>479.1</v>
      </c>
      <c r="AD4157" s="48">
        <f>(ROUND(AC4157-AC4149,1)/AC4149)</f>
        <v>0.29837398373983737</v>
      </c>
      <c r="AE4157" s="113"/>
      <c r="AF4157" s="60"/>
    </row>
    <row r="4158" spans="1:32">
      <c r="A4158" s="99" t="s">
        <v>847</v>
      </c>
      <c r="B4158" s="89"/>
      <c r="C4158" s="21" t="s">
        <v>4</v>
      </c>
      <c r="D4158" s="12">
        <v>60</v>
      </c>
      <c r="E4158" s="12">
        <v>0</v>
      </c>
      <c r="F4158" s="12">
        <v>0</v>
      </c>
      <c r="G4158" s="12">
        <v>0</v>
      </c>
      <c r="H4158" s="12">
        <v>120</v>
      </c>
      <c r="I4158" s="13">
        <v>40</v>
      </c>
      <c r="J4158" s="13">
        <v>30</v>
      </c>
      <c r="K4158" s="13">
        <v>37.5</v>
      </c>
      <c r="L4158" s="13">
        <v>37.5</v>
      </c>
      <c r="M4158" s="13">
        <v>0</v>
      </c>
      <c r="N4158" s="14">
        <f>D4158*$D$12</f>
        <v>72</v>
      </c>
      <c r="O4158" s="14">
        <f>E4158*$E$12</f>
        <v>0</v>
      </c>
      <c r="P4158" s="14">
        <f>F4158*$F$12</f>
        <v>0</v>
      </c>
      <c r="Q4158" s="14">
        <f>G4158*$G$12</f>
        <v>0</v>
      </c>
      <c r="R4158" s="14">
        <f>H4158*$H$12</f>
        <v>156</v>
      </c>
      <c r="S4158" s="14">
        <f>(N4158/100)*(I4158*$I$12)+(N4158/100)*(J4158*$J$12)</f>
        <v>75.599999999999994</v>
      </c>
      <c r="T4158" s="14">
        <f>(O4158/100)*(K4158*$K$12)</f>
        <v>0</v>
      </c>
      <c r="U4158" s="14">
        <f>(P4158/100)*(K4158*$K$12)+(P4158/100)*(L4158*$L$12)</f>
        <v>0</v>
      </c>
      <c r="V4158" s="14">
        <f>(Q4158/100)*(L4158*$L$12)</f>
        <v>0</v>
      </c>
      <c r="W4158" s="14">
        <f>(R4158/100)*(K4158*$K$12)+(R4158/100)*(L4158*$L$12)</f>
        <v>175.5</v>
      </c>
      <c r="X4158" s="14">
        <f t="shared" si="1290"/>
        <v>147.6</v>
      </c>
      <c r="Y4158" s="14">
        <f t="shared" si="1291"/>
        <v>0</v>
      </c>
      <c r="Z4158" s="14">
        <f t="shared" si="1292"/>
        <v>0</v>
      </c>
      <c r="AA4158" s="14">
        <f t="shared" si="1293"/>
        <v>0</v>
      </c>
      <c r="AB4158" s="14">
        <f t="shared" si="1296"/>
        <v>331.5</v>
      </c>
      <c r="AC4158" s="15">
        <f t="shared" si="1297"/>
        <v>479.1</v>
      </c>
      <c r="AD4158" s="48">
        <f>(ROUND(AC4158-AC4149,1)/AC4149)</f>
        <v>0.29837398373983737</v>
      </c>
      <c r="AE4158" s="113"/>
      <c r="AF4158" s="60"/>
    </row>
    <row r="4159" spans="1:32">
      <c r="A4159" s="99" t="s">
        <v>848</v>
      </c>
      <c r="B4159" s="89"/>
      <c r="C4159" s="21" t="s">
        <v>328</v>
      </c>
      <c r="D4159" s="12">
        <v>120</v>
      </c>
      <c r="E4159" s="12">
        <v>0</v>
      </c>
      <c r="F4159" s="12">
        <v>0</v>
      </c>
      <c r="G4159" s="12">
        <v>0</v>
      </c>
      <c r="H4159" s="12">
        <v>0</v>
      </c>
      <c r="I4159" s="13">
        <v>40</v>
      </c>
      <c r="J4159" s="13">
        <v>30</v>
      </c>
      <c r="K4159" s="13">
        <v>0</v>
      </c>
      <c r="L4159" s="13">
        <v>0</v>
      </c>
      <c r="M4159" s="13">
        <v>65</v>
      </c>
      <c r="N4159" s="14">
        <f>D4159*$D$13</f>
        <v>156</v>
      </c>
      <c r="O4159" s="14">
        <f>E4159*$E$13</f>
        <v>0</v>
      </c>
      <c r="P4159" s="14">
        <f>F4159*$F$13</f>
        <v>0</v>
      </c>
      <c r="Q4159" s="14">
        <f>G4159*$G$13</f>
        <v>0</v>
      </c>
      <c r="R4159" s="14">
        <f>H4159*$H$13</f>
        <v>0</v>
      </c>
      <c r="S4159" s="14">
        <f>(N4159/100)*(I4159*$I$14)+(N4159/100)*(J4159*$J$14)+(N4159/100)*(M4159*$M$14)</f>
        <v>315.89999999999998</v>
      </c>
      <c r="T4159" s="14">
        <f>(O4159/100)*(K4159*$K$13)+(O4159/100)*(M4159*$M$13)</f>
        <v>0</v>
      </c>
      <c r="U4159" s="14">
        <f>(P4159/100)*(K4159*$K$13)+(P4159/100)*(L4159*$L$13)+(P4159/100)*(M4159*$M$13)</f>
        <v>0</v>
      </c>
      <c r="V4159" s="14">
        <f>(Q4159/100)*(L4159*$L$13)+(Q4159/100)*(M4159*$M$13)</f>
        <v>0</v>
      </c>
      <c r="W4159" s="14">
        <f>(R4159/100)*(K4159*$K$13)+(R4159/100)*(L4159*$L$13)+(R4159/100)*(M4159*$M$13)</f>
        <v>0</v>
      </c>
      <c r="X4159" s="14">
        <f t="shared" si="1290"/>
        <v>471.9</v>
      </c>
      <c r="Y4159" s="14">
        <f t="shared" si="1291"/>
        <v>0</v>
      </c>
      <c r="Z4159" s="14">
        <f t="shared" si="1292"/>
        <v>0</v>
      </c>
      <c r="AA4159" s="14">
        <f t="shared" si="1293"/>
        <v>0</v>
      </c>
      <c r="AB4159" s="14">
        <f t="shared" si="1296"/>
        <v>0</v>
      </c>
      <c r="AC4159" s="15">
        <f t="shared" si="1297"/>
        <v>471.9</v>
      </c>
      <c r="AD4159" s="48">
        <f>(ROUND(AC4159-AC4149,1)/AC4149)</f>
        <v>0.27886178861788619</v>
      </c>
      <c r="AE4159" s="113"/>
      <c r="AF4159" s="60"/>
    </row>
    <row r="4160" spans="1:32">
      <c r="A4160" s="99" t="s">
        <v>849</v>
      </c>
      <c r="B4160" s="89"/>
      <c r="C4160" s="21" t="s">
        <v>329</v>
      </c>
      <c r="D4160" s="12">
        <v>120</v>
      </c>
      <c r="E4160" s="12">
        <v>0</v>
      </c>
      <c r="F4160" s="12">
        <v>0</v>
      </c>
      <c r="G4160" s="12">
        <v>0</v>
      </c>
      <c r="H4160" s="12">
        <v>0</v>
      </c>
      <c r="I4160" s="13">
        <v>40</v>
      </c>
      <c r="J4160" s="13">
        <v>30</v>
      </c>
      <c r="K4160" s="13">
        <v>65</v>
      </c>
      <c r="L4160" s="13">
        <v>0</v>
      </c>
      <c r="M4160" s="13">
        <v>0</v>
      </c>
      <c r="N4160" s="14">
        <f>D4160*$D$14</f>
        <v>156</v>
      </c>
      <c r="O4160" s="14">
        <f>E4160*$E$14</f>
        <v>0</v>
      </c>
      <c r="P4160" s="14">
        <f>F4160*$F$14</f>
        <v>0</v>
      </c>
      <c r="Q4160" s="14">
        <f>G4160*$G$14</f>
        <v>0</v>
      </c>
      <c r="R4160" s="14">
        <f>H4160*$H$14</f>
        <v>0</v>
      </c>
      <c r="S4160" s="14">
        <f>(N4160/100)*(I4160*$I$14)+(N4160/100)*(J4160*$J$14)+(N4160/100)*(K4160*$K$14)</f>
        <v>315.89999999999998</v>
      </c>
      <c r="T4160" s="14">
        <f>(O4160/100)*(K4160*$K$14)</f>
        <v>0</v>
      </c>
      <c r="U4160" s="14">
        <f>(P4160/100)*(K4160*$K$14)+(P4160/100)*(L4160*$L$14)</f>
        <v>0</v>
      </c>
      <c r="V4160" s="14">
        <f>(Q4160/100)*(L4160*$L$14)</f>
        <v>0</v>
      </c>
      <c r="W4160" s="14">
        <f>(R4160/100)*(K4160*$L$14)+(R4160/100)*(L4160*$M$14)</f>
        <v>0</v>
      </c>
      <c r="X4160" s="14">
        <f t="shared" si="1290"/>
        <v>471.9</v>
      </c>
      <c r="Y4160" s="14">
        <f t="shared" si="1291"/>
        <v>0</v>
      </c>
      <c r="Z4160" s="14">
        <f t="shared" si="1292"/>
        <v>0</v>
      </c>
      <c r="AA4160" s="14">
        <f t="shared" si="1293"/>
        <v>0</v>
      </c>
      <c r="AB4160" s="14">
        <f t="shared" si="1296"/>
        <v>0</v>
      </c>
      <c r="AC4160" s="15">
        <f t="shared" si="1297"/>
        <v>471.9</v>
      </c>
      <c r="AD4160" s="48">
        <f>(ROUND(AC4160-AC4149,1)/AC4149)</f>
        <v>0.27886178861788619</v>
      </c>
      <c r="AE4160" s="113"/>
      <c r="AF4160" s="60"/>
    </row>
    <row r="4161" spans="1:32">
      <c r="A4161" s="99"/>
      <c r="B4161" s="89"/>
      <c r="C4161" s="21" t="s">
        <v>330</v>
      </c>
      <c r="D4161" s="12">
        <v>120</v>
      </c>
      <c r="E4161" s="12">
        <v>0</v>
      </c>
      <c r="F4161" s="12">
        <v>0</v>
      </c>
      <c r="G4161" s="12">
        <v>0</v>
      </c>
      <c r="H4161" s="12">
        <v>0</v>
      </c>
      <c r="I4161" s="13">
        <v>40</v>
      </c>
      <c r="J4161" s="13">
        <v>30</v>
      </c>
      <c r="K4161" s="13">
        <v>0</v>
      </c>
      <c r="L4161" s="13">
        <v>65</v>
      </c>
      <c r="M4161" s="13">
        <v>0</v>
      </c>
      <c r="N4161" s="14">
        <f>D4161*$D$15</f>
        <v>156</v>
      </c>
      <c r="O4161" s="14">
        <f>E4161*$E$15</f>
        <v>0</v>
      </c>
      <c r="P4161" s="14">
        <f>F4161*$F$15</f>
        <v>0</v>
      </c>
      <c r="Q4161" s="14">
        <f>G4161*$G$15</f>
        <v>0</v>
      </c>
      <c r="R4161" s="14">
        <f>H4161*$H$15</f>
        <v>0</v>
      </c>
      <c r="S4161" s="14">
        <f>(N4161/100)*(I4161*$I$15)+(N4161/100)*(J4161*$J$15)+(N4161/100)*(L4161*$L$15)</f>
        <v>315.89999999999998</v>
      </c>
      <c r="T4161" s="14">
        <f>(O4161/100)*(K4161*$K$15)</f>
        <v>0</v>
      </c>
      <c r="U4161" s="14">
        <f>(P4161/100)*(K4161*$K$15)+(P4161/100)*(L4161*$L$15)</f>
        <v>0</v>
      </c>
      <c r="V4161" s="14">
        <f>(Q4161/100)*(L4161*$L$15)</f>
        <v>0</v>
      </c>
      <c r="W4161" s="14">
        <f>(R4161/100)*(K4161*$K$15)+(R4161/100)*(L4161*$L$15)</f>
        <v>0</v>
      </c>
      <c r="X4161" s="14">
        <f t="shared" si="1290"/>
        <v>471.9</v>
      </c>
      <c r="Y4161" s="14">
        <f t="shared" si="1291"/>
        <v>0</v>
      </c>
      <c r="Z4161" s="14">
        <f t="shared" si="1292"/>
        <v>0</v>
      </c>
      <c r="AA4161" s="14">
        <f t="shared" si="1293"/>
        <v>0</v>
      </c>
      <c r="AB4161" s="14">
        <f t="shared" si="1296"/>
        <v>0</v>
      </c>
      <c r="AC4161" s="15">
        <f t="shared" si="1297"/>
        <v>471.9</v>
      </c>
      <c r="AD4161" s="48">
        <f>(ROUND(AC4161-AC4149,1)/AC4149)</f>
        <v>0.27886178861788619</v>
      </c>
      <c r="AE4161" s="113"/>
      <c r="AF4161" s="60"/>
    </row>
    <row r="4162" spans="1:32">
      <c r="A4162" s="99"/>
      <c r="B4162" s="89"/>
      <c r="C4162" s="21" t="s">
        <v>326</v>
      </c>
      <c r="D4162" s="12">
        <v>120</v>
      </c>
      <c r="E4162" s="12">
        <v>0</v>
      </c>
      <c r="F4162" s="12">
        <v>0</v>
      </c>
      <c r="G4162" s="12">
        <v>0</v>
      </c>
      <c r="H4162" s="12">
        <v>0</v>
      </c>
      <c r="I4162" s="13">
        <v>40</v>
      </c>
      <c r="J4162" s="13">
        <v>55</v>
      </c>
      <c r="K4162" s="13">
        <v>0</v>
      </c>
      <c r="L4162" s="13">
        <v>0</v>
      </c>
      <c r="M4162" s="13">
        <v>0</v>
      </c>
      <c r="N4162" s="14">
        <f>D4162*$D$16</f>
        <v>156</v>
      </c>
      <c r="O4162" s="14">
        <f>E4162*$E$16</f>
        <v>0</v>
      </c>
      <c r="P4162" s="14">
        <f>F4162*$F$16</f>
        <v>0</v>
      </c>
      <c r="Q4162" s="14">
        <f>G4162*$G$16</f>
        <v>0</v>
      </c>
      <c r="R4162" s="14">
        <f>H4162*$H$16</f>
        <v>0</v>
      </c>
      <c r="S4162" s="14">
        <f>(N4162/100)*(I4162*$I$16)+(N4162/100)*(J4162*$J$16)</f>
        <v>259.74</v>
      </c>
      <c r="T4162" s="14">
        <f>(O4162/100)*(K4162*$K$16)</f>
        <v>0</v>
      </c>
      <c r="U4162" s="14">
        <f>(P4162/100)*(K4162*$K$16)+(P4162/100)*(L4162*$L$16)</f>
        <v>0</v>
      </c>
      <c r="V4162" s="14">
        <f>(Q4162/100)*(L4162*$L$16)</f>
        <v>0</v>
      </c>
      <c r="W4162" s="14">
        <f>(R4162/100)*(K4162*$K$16)+(R4162/100)*(L4162*$L$16)</f>
        <v>0</v>
      </c>
      <c r="X4162" s="14">
        <f t="shared" si="1290"/>
        <v>415.74</v>
      </c>
      <c r="Y4162" s="14">
        <f t="shared" si="1291"/>
        <v>0</v>
      </c>
      <c r="Z4162" s="14">
        <f t="shared" si="1292"/>
        <v>0</v>
      </c>
      <c r="AA4162" s="14">
        <f t="shared" si="1293"/>
        <v>0</v>
      </c>
      <c r="AB4162" s="14">
        <f t="shared" si="1296"/>
        <v>0</v>
      </c>
      <c r="AC4162" s="15">
        <f t="shared" si="1297"/>
        <v>415.7</v>
      </c>
      <c r="AD4162" s="48">
        <f>(ROUND(AC4162-AC4149,1)/AC4149)</f>
        <v>0.12655826558265584</v>
      </c>
      <c r="AE4162" s="113"/>
      <c r="AF4162" s="60"/>
    </row>
    <row r="4163" spans="1:32">
      <c r="A4163" s="99"/>
      <c r="B4163" s="89"/>
      <c r="C4163" s="21" t="s">
        <v>327</v>
      </c>
      <c r="D4163" s="12">
        <v>120</v>
      </c>
      <c r="E4163" s="12">
        <v>0</v>
      </c>
      <c r="F4163" s="12">
        <v>0</v>
      </c>
      <c r="G4163" s="12">
        <v>0</v>
      </c>
      <c r="H4163" s="12">
        <v>0</v>
      </c>
      <c r="I4163" s="13">
        <v>70</v>
      </c>
      <c r="J4163" s="13">
        <v>30</v>
      </c>
      <c r="K4163" s="13">
        <v>0</v>
      </c>
      <c r="L4163" s="13">
        <v>0</v>
      </c>
      <c r="M4163" s="13">
        <v>0</v>
      </c>
      <c r="N4163" s="14">
        <f>D4163*$D$17</f>
        <v>156</v>
      </c>
      <c r="O4163" s="14">
        <f>E4163*$E$17</f>
        <v>0</v>
      </c>
      <c r="P4163" s="14">
        <f>F4163*$F$17</f>
        <v>0</v>
      </c>
      <c r="Q4163" s="14">
        <f>G4163*$G$17</f>
        <v>0</v>
      </c>
      <c r="R4163" s="14">
        <f>H4163*$H$17</f>
        <v>0</v>
      </c>
      <c r="S4163" s="14">
        <f>(N4163/100)*(I4163*$I$17)+(N4163/100)*(J4163*$J$17)</f>
        <v>297.95999999999998</v>
      </c>
      <c r="T4163" s="14">
        <f>(O4163/100)*(K4163*$K$17)</f>
        <v>0</v>
      </c>
      <c r="U4163" s="14">
        <f>(P4163/100)*(K4163*$K$17)+(P4163/100)*(L4163*$L$17)</f>
        <v>0</v>
      </c>
      <c r="V4163" s="14">
        <f>(Q4163/100)*(L4163*$L$17)</f>
        <v>0</v>
      </c>
      <c r="W4163" s="14">
        <f>(R4163/100)*(K4163*$K$17)+(R4163/100)*(L4163*$L$17)</f>
        <v>0</v>
      </c>
      <c r="X4163" s="14">
        <f t="shared" si="1290"/>
        <v>453.96</v>
      </c>
      <c r="Y4163" s="14">
        <f t="shared" si="1291"/>
        <v>0</v>
      </c>
      <c r="Z4163" s="14">
        <f t="shared" si="1292"/>
        <v>0</v>
      </c>
      <c r="AA4163" s="14">
        <f t="shared" si="1293"/>
        <v>0</v>
      </c>
      <c r="AB4163" s="14">
        <f t="shared" si="1296"/>
        <v>0</v>
      </c>
      <c r="AC4163" s="15">
        <f t="shared" si="1297"/>
        <v>454</v>
      </c>
      <c r="AD4163" s="48">
        <f>(ROUND(AC4163-AC4149,1)/AC4149)</f>
        <v>0.23035230352303523</v>
      </c>
      <c r="AE4163" s="113"/>
      <c r="AF4163" s="60"/>
    </row>
    <row r="4164" spans="1:32">
      <c r="A4164" s="106" t="s">
        <v>0</v>
      </c>
      <c r="B4164" s="86" t="s">
        <v>309</v>
      </c>
      <c r="C4164" s="50" t="s">
        <v>244</v>
      </c>
      <c r="D4164" s="11">
        <v>125</v>
      </c>
      <c r="E4164" s="11">
        <v>0</v>
      </c>
      <c r="F4164" s="11">
        <v>0</v>
      </c>
      <c r="G4164" s="11">
        <v>0</v>
      </c>
      <c r="H4164" s="11">
        <v>0</v>
      </c>
      <c r="I4164" s="51">
        <v>50</v>
      </c>
      <c r="J4164" s="51">
        <v>20</v>
      </c>
      <c r="K4164" s="51">
        <v>0</v>
      </c>
      <c r="L4164" s="51">
        <v>0</v>
      </c>
      <c r="M4164" s="51">
        <v>0</v>
      </c>
      <c r="N4164" s="52">
        <f>D4164*$D$3</f>
        <v>187.5</v>
      </c>
      <c r="O4164" s="52">
        <f>E4164*$E$3</f>
        <v>0</v>
      </c>
      <c r="P4164" s="52">
        <f>F4164*$F$3</f>
        <v>0</v>
      </c>
      <c r="Q4164" s="52">
        <f>G4164*$G$3</f>
        <v>0</v>
      </c>
      <c r="R4164" s="52">
        <f>H4164*$H$3</f>
        <v>0</v>
      </c>
      <c r="S4164" s="52">
        <f>(N4164/100)*(I4164*$I$3)+(N4164/100)*(J4164*$J$3)</f>
        <v>196.875</v>
      </c>
      <c r="T4164" s="52">
        <f>(O4164/100)*(K4164*$K$3)</f>
        <v>0</v>
      </c>
      <c r="U4164" s="52">
        <f>(P4164/100)*(K4164*$K$3)+(P4164/100)*(L4164*$L$3)</f>
        <v>0</v>
      </c>
      <c r="V4164" s="52">
        <f>(Q4164/100)*(L4164*$L$3)</f>
        <v>0</v>
      </c>
      <c r="W4164" s="52">
        <f>(R4164/100)*(K4164*$K$3)+(R4164/100)*(L4164*$L$3)</f>
        <v>0</v>
      </c>
      <c r="X4164" s="52">
        <f t="shared" ref="X4164:X4178" si="1298">N4164+S4164</f>
        <v>384.375</v>
      </c>
      <c r="Y4164" s="52">
        <f t="shared" ref="Y4164:Y4178" si="1299">O4164+T4164</f>
        <v>0</v>
      </c>
      <c r="Z4164" s="52">
        <f t="shared" ref="Z4164:Z4178" si="1300">P4164+U4164</f>
        <v>0</v>
      </c>
      <c r="AA4164" s="52">
        <f t="shared" ref="AA4164:AA4178" si="1301">Q4164+V4164</f>
        <v>0</v>
      </c>
      <c r="AB4164" s="52">
        <f t="shared" si="1296"/>
        <v>0</v>
      </c>
      <c r="AC4164" s="53">
        <f>ROUND(X4164+Y4164+Z4164+AA4164+AB4164,1)</f>
        <v>384.4</v>
      </c>
      <c r="AD4164" s="58">
        <v>0</v>
      </c>
      <c r="AE4164" s="113"/>
      <c r="AF4164" s="60"/>
    </row>
    <row r="4165" spans="1:32">
      <c r="A4165" s="99" t="s">
        <v>815</v>
      </c>
      <c r="B4165" s="87">
        <v>30</v>
      </c>
      <c r="C4165" s="21" t="s">
        <v>325</v>
      </c>
      <c r="D4165" s="12">
        <v>125</v>
      </c>
      <c r="E4165" s="12">
        <v>0</v>
      </c>
      <c r="F4165" s="12">
        <v>0</v>
      </c>
      <c r="G4165" s="12">
        <v>0</v>
      </c>
      <c r="H4165" s="12">
        <v>0</v>
      </c>
      <c r="I4165" s="13">
        <v>65</v>
      </c>
      <c r="J4165" s="13">
        <v>34</v>
      </c>
      <c r="K4165" s="13">
        <v>0</v>
      </c>
      <c r="L4165" s="13">
        <v>0</v>
      </c>
      <c r="M4165" s="13">
        <v>0</v>
      </c>
      <c r="N4165" s="14">
        <f>D4165*$D$4</f>
        <v>162.5</v>
      </c>
      <c r="O4165" s="14">
        <f>E4165*$E$4</f>
        <v>0</v>
      </c>
      <c r="P4165" s="14">
        <f>F4165*$F$4</f>
        <v>0</v>
      </c>
      <c r="Q4165" s="14">
        <f>G4165*$G$4</f>
        <v>0</v>
      </c>
      <c r="R4165" s="14">
        <f>H4165*$H$4</f>
        <v>0</v>
      </c>
      <c r="S4165" s="14">
        <f>(N4165/100)*(I4165*$I$4)+(N4165/100)*(J4165*$J$4)</f>
        <v>289.57499999999999</v>
      </c>
      <c r="T4165" s="14">
        <f>(O4165/100)*(K4165*$K$4)</f>
        <v>0</v>
      </c>
      <c r="U4165" s="14">
        <f>(P4165/100)*(K4165*$K$4)+(P4165/100)*(L4165*$L$4)</f>
        <v>0</v>
      </c>
      <c r="V4165" s="14">
        <f>(Q4165/100)*(L4165*$L$4)</f>
        <v>0</v>
      </c>
      <c r="W4165" s="14">
        <f>(R4165/100)*(K4165*$K$4)+(R4165/100)*(L4165*$L$4)</f>
        <v>0</v>
      </c>
      <c r="X4165" s="14">
        <f t="shared" si="1298"/>
        <v>452.07499999999999</v>
      </c>
      <c r="Y4165" s="14">
        <f t="shared" si="1299"/>
        <v>0</v>
      </c>
      <c r="Z4165" s="14">
        <f t="shared" si="1300"/>
        <v>0</v>
      </c>
      <c r="AA4165" s="14">
        <f t="shared" si="1301"/>
        <v>0</v>
      </c>
      <c r="AB4165" s="14">
        <f t="shared" si="1296"/>
        <v>0</v>
      </c>
      <c r="AC4165" s="15">
        <f>ROUND(X4165+Y4165+Z4165+AA4165+AB4165,1)</f>
        <v>452.1</v>
      </c>
      <c r="AD4165" s="48">
        <f>(ROUND(AC4165-AC4164,1)/AC4164)</f>
        <v>0.17611862643080126</v>
      </c>
      <c r="AE4165" s="113" t="s">
        <v>814</v>
      </c>
      <c r="AF4165" s="60"/>
    </row>
    <row r="4166" spans="1:32">
      <c r="A4166" s="99" t="s">
        <v>816</v>
      </c>
      <c r="B4166" s="87">
        <v>0</v>
      </c>
      <c r="C4166" s="21" t="s">
        <v>850</v>
      </c>
      <c r="D4166" s="12">
        <v>125</v>
      </c>
      <c r="E4166" s="12">
        <v>0</v>
      </c>
      <c r="F4166" s="12">
        <v>0</v>
      </c>
      <c r="G4166" s="12">
        <v>0</v>
      </c>
      <c r="H4166" s="12">
        <v>0</v>
      </c>
      <c r="I4166" s="13">
        <v>50</v>
      </c>
      <c r="J4166" s="13">
        <v>20</v>
      </c>
      <c r="K4166" s="13">
        <v>0</v>
      </c>
      <c r="L4166" s="13">
        <v>0</v>
      </c>
      <c r="M4166" s="13">
        <v>0</v>
      </c>
      <c r="N4166" s="14">
        <f>D4166*$D$5</f>
        <v>175</v>
      </c>
      <c r="O4166" s="14">
        <f>E4166*$E$5</f>
        <v>0</v>
      </c>
      <c r="P4166" s="14">
        <f>F4166*$F$5</f>
        <v>0</v>
      </c>
      <c r="Q4166" s="14">
        <f>G4166*$G$5</f>
        <v>0</v>
      </c>
      <c r="R4166" s="14">
        <f>H4166*$H$5</f>
        <v>0</v>
      </c>
      <c r="S4166" s="14">
        <f>(N4166/100)*(I4166*$I$5)+(N4166/100)*(J4166*$J$5)</f>
        <v>183.75</v>
      </c>
      <c r="T4166" s="14">
        <f>(O4166/100)*(K4166*$K$5)</f>
        <v>0</v>
      </c>
      <c r="U4166" s="14">
        <f>(P4166/100)*(K4166*$K$5)+(P4166/100)*(L4166*$L$5)</f>
        <v>0</v>
      </c>
      <c r="V4166" s="14">
        <f>(Q4166/100)*(L4166*$L$5)</f>
        <v>0</v>
      </c>
      <c r="W4166" s="14">
        <f>(R4166/100)*(K4166*$K$5)+(R4166/100)*(L4166*$L$5)</f>
        <v>0</v>
      </c>
      <c r="X4166" s="14">
        <f t="shared" si="1298"/>
        <v>358.75</v>
      </c>
      <c r="Y4166" s="14">
        <f t="shared" si="1299"/>
        <v>0</v>
      </c>
      <c r="Z4166" s="14">
        <f t="shared" si="1300"/>
        <v>0</v>
      </c>
      <c r="AA4166" s="14">
        <f t="shared" si="1301"/>
        <v>0</v>
      </c>
      <c r="AB4166" s="14">
        <f t="shared" si="1296"/>
        <v>0</v>
      </c>
      <c r="AC4166" s="15">
        <f t="shared" ref="AC4166:AC4178" si="1302">ROUND(X4166+Y4166+Z4166+AA4166+AB4166,1)</f>
        <v>358.8</v>
      </c>
      <c r="AD4166" s="48">
        <f>(ROUND(AC4166-AC4164,1)/AC4164)</f>
        <v>-6.6597294484911557E-2</v>
      </c>
      <c r="AE4166" s="113"/>
      <c r="AF4166" s="60"/>
    </row>
    <row r="4167" spans="1:32">
      <c r="A4167" s="99" t="s">
        <v>817</v>
      </c>
      <c r="B4167" s="87">
        <v>0</v>
      </c>
      <c r="C4167" s="21" t="s">
        <v>338</v>
      </c>
      <c r="D4167" s="12">
        <v>125</v>
      </c>
      <c r="E4167" s="12">
        <v>0</v>
      </c>
      <c r="F4167" s="12">
        <v>0</v>
      </c>
      <c r="G4167" s="12">
        <v>0</v>
      </c>
      <c r="H4167" s="12">
        <v>0</v>
      </c>
      <c r="I4167" s="13">
        <v>50</v>
      </c>
      <c r="J4167" s="13">
        <v>20</v>
      </c>
      <c r="K4167" s="13">
        <v>0</v>
      </c>
      <c r="L4167" s="13">
        <v>0</v>
      </c>
      <c r="M4167" s="13">
        <v>0</v>
      </c>
      <c r="N4167" s="14">
        <f>D4167*$D$6</f>
        <v>175</v>
      </c>
      <c r="O4167" s="14">
        <f>E4167*$E$6</f>
        <v>0</v>
      </c>
      <c r="P4167" s="14">
        <f>F4167*$F$6</f>
        <v>0</v>
      </c>
      <c r="Q4167" s="14">
        <f>G4167*$G$6</f>
        <v>0</v>
      </c>
      <c r="R4167" s="14">
        <f>H4167*$H$6</f>
        <v>0</v>
      </c>
      <c r="S4167" s="14">
        <f>(N4167/100)*(I4167*$I$6)+(N4167/100)*(J4167*$J$6)</f>
        <v>183.75</v>
      </c>
      <c r="T4167" s="14">
        <f>(O4167/100)*(K4167*$K$6)</f>
        <v>0</v>
      </c>
      <c r="U4167" s="14">
        <f>(P4167/100)*(K4167*$K$6)+(P4167/100)*(L4167*$L$6)</f>
        <v>0</v>
      </c>
      <c r="V4167" s="14">
        <f>(Q4167/100)*(L4167*$L$6)</f>
        <v>0</v>
      </c>
      <c r="W4167" s="14">
        <f>(R4167/100)*(K4167*$K$6)+(R4167/100)*(L4167*$L$6)</f>
        <v>0</v>
      </c>
      <c r="X4167" s="14">
        <f t="shared" si="1298"/>
        <v>358.75</v>
      </c>
      <c r="Y4167" s="14">
        <f t="shared" si="1299"/>
        <v>0</v>
      </c>
      <c r="Z4167" s="14">
        <f t="shared" si="1300"/>
        <v>0</v>
      </c>
      <c r="AA4167" s="14">
        <f t="shared" si="1301"/>
        <v>0</v>
      </c>
      <c r="AB4167" s="14">
        <f t="shared" ref="AB4167:AB4178" si="1303">R4167+W4167</f>
        <v>0</v>
      </c>
      <c r="AC4167" s="15">
        <f t="shared" si="1302"/>
        <v>358.8</v>
      </c>
      <c r="AD4167" s="48">
        <f>(ROUND(AC4167-AC4164,1)/AC4164)</f>
        <v>-6.6597294484911557E-2</v>
      </c>
      <c r="AE4167" s="113"/>
      <c r="AF4167" s="60"/>
    </row>
    <row r="4168" spans="1:32">
      <c r="A4168" s="99" t="s">
        <v>818</v>
      </c>
      <c r="B4168" s="87">
        <v>0</v>
      </c>
      <c r="C4168" s="21" t="s">
        <v>339</v>
      </c>
      <c r="D4168" s="12">
        <v>125</v>
      </c>
      <c r="E4168" s="12">
        <v>0</v>
      </c>
      <c r="F4168" s="12">
        <v>0</v>
      </c>
      <c r="G4168" s="12">
        <v>0</v>
      </c>
      <c r="H4168" s="12">
        <v>0</v>
      </c>
      <c r="I4168" s="13">
        <v>50</v>
      </c>
      <c r="J4168" s="13">
        <v>20</v>
      </c>
      <c r="K4168" s="13">
        <v>0</v>
      </c>
      <c r="L4168" s="13">
        <v>0</v>
      </c>
      <c r="M4168" s="13">
        <v>0</v>
      </c>
      <c r="N4168" s="14">
        <f>D4168*$D$7</f>
        <v>175</v>
      </c>
      <c r="O4168" s="14">
        <f>E4168*$E$7</f>
        <v>0</v>
      </c>
      <c r="P4168" s="14">
        <f>F4168*$F$7</f>
        <v>0</v>
      </c>
      <c r="Q4168" s="14">
        <f>G4168*$G$7</f>
        <v>0</v>
      </c>
      <c r="R4168" s="14">
        <f>H4168*$H$7</f>
        <v>0</v>
      </c>
      <c r="S4168" s="14">
        <f>(N4168/100)*(I4168*$I$7)+(N4168/100)*(J4168*$J$7)</f>
        <v>183.75</v>
      </c>
      <c r="T4168" s="14">
        <f>(O4168/100)*(K4168*$K$7)</f>
        <v>0</v>
      </c>
      <c r="U4168" s="14">
        <f>(P4168/100)*(K4168*$K$7)+(P4168/100)*(L4168*$L$7)</f>
        <v>0</v>
      </c>
      <c r="V4168" s="14">
        <f>(Q4168/100)*(L4168*$L$7)</f>
        <v>0</v>
      </c>
      <c r="W4168" s="14">
        <f>(R4168/100)*(K4168*$K$7)+(R4168/100)*(L4168*$L$7)</f>
        <v>0</v>
      </c>
      <c r="X4168" s="14">
        <f t="shared" si="1298"/>
        <v>358.75</v>
      </c>
      <c r="Y4168" s="14">
        <f t="shared" si="1299"/>
        <v>0</v>
      </c>
      <c r="Z4168" s="14">
        <f t="shared" si="1300"/>
        <v>0</v>
      </c>
      <c r="AA4168" s="14">
        <f t="shared" si="1301"/>
        <v>0</v>
      </c>
      <c r="AB4168" s="14">
        <f t="shared" si="1303"/>
        <v>0</v>
      </c>
      <c r="AC4168" s="15">
        <f t="shared" si="1302"/>
        <v>358.8</v>
      </c>
      <c r="AD4168" s="48">
        <f>(ROUND(AC4168-AC4164,1)/AC4164)</f>
        <v>-6.6597294484911557E-2</v>
      </c>
      <c r="AE4168" s="113"/>
      <c r="AF4168" s="60"/>
    </row>
    <row r="4169" spans="1:32">
      <c r="A4169" s="99" t="s">
        <v>667</v>
      </c>
      <c r="B4169" s="87"/>
      <c r="C4169" s="21" t="s">
        <v>340</v>
      </c>
      <c r="D4169" s="12">
        <v>125</v>
      </c>
      <c r="E4169" s="12">
        <v>0</v>
      </c>
      <c r="F4169" s="12">
        <v>0</v>
      </c>
      <c r="G4169" s="12">
        <v>0</v>
      </c>
      <c r="H4169" s="12">
        <v>0</v>
      </c>
      <c r="I4169" s="13">
        <v>50</v>
      </c>
      <c r="J4169" s="13">
        <v>20</v>
      </c>
      <c r="K4169" s="13">
        <v>0</v>
      </c>
      <c r="L4169" s="13">
        <v>0</v>
      </c>
      <c r="M4169" s="13">
        <v>0</v>
      </c>
      <c r="N4169" s="14">
        <f>D4169*$D$8</f>
        <v>175</v>
      </c>
      <c r="O4169" s="14">
        <f>E4169*$E$8</f>
        <v>0</v>
      </c>
      <c r="P4169" s="14">
        <f>F4169*$F$8</f>
        <v>0</v>
      </c>
      <c r="Q4169" s="14">
        <f>G4169*$G$8</f>
        <v>0</v>
      </c>
      <c r="R4169" s="14">
        <f>H4169*$H$8</f>
        <v>0</v>
      </c>
      <c r="S4169" s="14">
        <f>(N4169/100)*(I4169*$I$8)+(N4169/100)*(J4169*$J$8)</f>
        <v>183.75</v>
      </c>
      <c r="T4169" s="14">
        <f>(O4169/100)*(K4169*$K$8)</f>
        <v>0</v>
      </c>
      <c r="U4169" s="14">
        <f>(P4169/100)*(K4169*$K$8)+(P4169/100)*(L4169*$L$8)</f>
        <v>0</v>
      </c>
      <c r="V4169" s="14">
        <f>(Q4169/100)*(L4169*$L$8)</f>
        <v>0</v>
      </c>
      <c r="W4169" s="14">
        <f>(R4169/100)*(K4169*$K$8)+(R4169/100)*(L4169*$L$8)</f>
        <v>0</v>
      </c>
      <c r="X4169" s="14">
        <f t="shared" si="1298"/>
        <v>358.75</v>
      </c>
      <c r="Y4169" s="14">
        <f t="shared" si="1299"/>
        <v>0</v>
      </c>
      <c r="Z4169" s="14">
        <f t="shared" si="1300"/>
        <v>0</v>
      </c>
      <c r="AA4169" s="14">
        <f t="shared" si="1301"/>
        <v>0</v>
      </c>
      <c r="AB4169" s="14">
        <f t="shared" si="1303"/>
        <v>0</v>
      </c>
      <c r="AC4169" s="15">
        <f t="shared" si="1302"/>
        <v>358.8</v>
      </c>
      <c r="AD4169" s="48">
        <f>(ROUND(AC4169-AC4164,1)/AC4164)</f>
        <v>-6.6597294484911557E-2</v>
      </c>
      <c r="AE4169" s="113"/>
      <c r="AF4169" s="60"/>
    </row>
    <row r="4170" spans="1:32">
      <c r="A4170" s="99" t="s">
        <v>606</v>
      </c>
      <c r="B4170" s="87"/>
      <c r="C4170" s="21" t="s">
        <v>1</v>
      </c>
      <c r="D4170" s="12">
        <v>63</v>
      </c>
      <c r="E4170" s="12">
        <v>125</v>
      </c>
      <c r="F4170" s="12">
        <v>0</v>
      </c>
      <c r="G4170" s="12">
        <v>0</v>
      </c>
      <c r="H4170" s="12">
        <v>0</v>
      </c>
      <c r="I4170" s="13">
        <v>50</v>
      </c>
      <c r="J4170" s="13">
        <v>20</v>
      </c>
      <c r="K4170" s="13">
        <v>75</v>
      </c>
      <c r="L4170" s="13">
        <v>0</v>
      </c>
      <c r="M4170" s="13">
        <v>0</v>
      </c>
      <c r="N4170" s="14">
        <f>D4170*$D$9</f>
        <v>75.599999999999994</v>
      </c>
      <c r="O4170" s="14">
        <f>E4170*$E$9</f>
        <v>162.5</v>
      </c>
      <c r="P4170" s="14">
        <f>F4170*$F$9</f>
        <v>0</v>
      </c>
      <c r="Q4170" s="14">
        <f>G4170*$G$9</f>
        <v>0</v>
      </c>
      <c r="R4170" s="14">
        <f>H4170*$H$9</f>
        <v>0</v>
      </c>
      <c r="S4170" s="14">
        <f>(N4170/100)*(I4170*$I$9)+(N4170/100)*(J4170*$J$9)</f>
        <v>79.379999999999981</v>
      </c>
      <c r="T4170" s="14">
        <f>(O4170/100)*(K4170*$K$9)</f>
        <v>182.8125</v>
      </c>
      <c r="U4170" s="14">
        <f>(P4170/100)*(K4170*$K$9)+(P4170/100)*(L4170*$L$9)</f>
        <v>0</v>
      </c>
      <c r="V4170" s="14">
        <f>(Q4170/100)*(L4170*$L$9)</f>
        <v>0</v>
      </c>
      <c r="W4170" s="14">
        <f>(R4170/100)*(K4170*$K$9)+(R4170/100)*(L4170*$L$9)</f>
        <v>0</v>
      </c>
      <c r="X4170" s="14">
        <f t="shared" si="1298"/>
        <v>154.97999999999996</v>
      </c>
      <c r="Y4170" s="14">
        <f t="shared" si="1299"/>
        <v>345.3125</v>
      </c>
      <c r="Z4170" s="14">
        <f t="shared" si="1300"/>
        <v>0</v>
      </c>
      <c r="AA4170" s="14">
        <f t="shared" si="1301"/>
        <v>0</v>
      </c>
      <c r="AB4170" s="14">
        <f t="shared" si="1303"/>
        <v>0</v>
      </c>
      <c r="AC4170" s="15">
        <f t="shared" si="1302"/>
        <v>500.3</v>
      </c>
      <c r="AD4170" s="48">
        <f>(ROUND(AC4170-AC4164,1)/AC4164)</f>
        <v>0.30150884495317382</v>
      </c>
      <c r="AE4170" s="113"/>
      <c r="AF4170" s="60"/>
    </row>
    <row r="4171" spans="1:32">
      <c r="A4171" s="99" t="s">
        <v>845</v>
      </c>
      <c r="B4171" s="87"/>
      <c r="C4171" s="21" t="s">
        <v>2</v>
      </c>
      <c r="D4171" s="12">
        <v>63</v>
      </c>
      <c r="E4171" s="12">
        <v>0</v>
      </c>
      <c r="F4171" s="12">
        <v>125</v>
      </c>
      <c r="G4171" s="12">
        <v>0</v>
      </c>
      <c r="H4171" s="12">
        <v>0</v>
      </c>
      <c r="I4171" s="13">
        <v>50</v>
      </c>
      <c r="J4171" s="13">
        <v>20</v>
      </c>
      <c r="K4171" s="13">
        <v>37.5</v>
      </c>
      <c r="L4171" s="13">
        <v>37.5</v>
      </c>
      <c r="M4171" s="13">
        <v>0</v>
      </c>
      <c r="N4171" s="14">
        <f>D4171*$D$10</f>
        <v>75.599999999999994</v>
      </c>
      <c r="O4171" s="14">
        <f>E4171*$E$10</f>
        <v>0</v>
      </c>
      <c r="P4171" s="14">
        <f>F4171*$F$10</f>
        <v>162.5</v>
      </c>
      <c r="Q4171" s="14">
        <f>G4171*$G$10</f>
        <v>0</v>
      </c>
      <c r="R4171" s="14">
        <f>H4171*$H$10</f>
        <v>0</v>
      </c>
      <c r="S4171" s="14">
        <f>(N4171/100)*(I4171*$I$10)+(N4171/100)*(J4171*$J$10)</f>
        <v>79.379999999999981</v>
      </c>
      <c r="T4171" s="14">
        <f>(O4171/100)*(K4171*$J$10)</f>
        <v>0</v>
      </c>
      <c r="U4171" s="14">
        <f>(P4171/100)*(K4171*$K$10)+(P4171/100)*(L4171*$L$10)</f>
        <v>182.8125</v>
      </c>
      <c r="V4171" s="14">
        <f>(Q4171/100)*(L4171*$L$10)</f>
        <v>0</v>
      </c>
      <c r="W4171" s="14">
        <f>(R4171/100)*(K4171*$K$10)+(R4171/100)*(L4171*$L$10)</f>
        <v>0</v>
      </c>
      <c r="X4171" s="14">
        <f t="shared" si="1298"/>
        <v>154.97999999999996</v>
      </c>
      <c r="Y4171" s="14">
        <f t="shared" si="1299"/>
        <v>0</v>
      </c>
      <c r="Z4171" s="14">
        <f t="shared" si="1300"/>
        <v>345.3125</v>
      </c>
      <c r="AA4171" s="14">
        <f t="shared" si="1301"/>
        <v>0</v>
      </c>
      <c r="AB4171" s="14">
        <f t="shared" si="1303"/>
        <v>0</v>
      </c>
      <c r="AC4171" s="15">
        <f t="shared" si="1302"/>
        <v>500.3</v>
      </c>
      <c r="AD4171" s="48">
        <f>(ROUND(AC4171-AC4164,1)/AC4164)</f>
        <v>0.30150884495317382</v>
      </c>
      <c r="AE4171" s="113"/>
      <c r="AF4171" s="60"/>
    </row>
    <row r="4172" spans="1:32">
      <c r="A4172" s="99" t="s">
        <v>846</v>
      </c>
      <c r="B4172" s="87"/>
      <c r="C4172" s="21" t="s">
        <v>3</v>
      </c>
      <c r="D4172" s="12">
        <v>63</v>
      </c>
      <c r="E4172" s="12">
        <v>0</v>
      </c>
      <c r="F4172" s="12">
        <v>0</v>
      </c>
      <c r="G4172" s="12">
        <v>125</v>
      </c>
      <c r="H4172" s="12">
        <v>0</v>
      </c>
      <c r="I4172" s="13">
        <v>50</v>
      </c>
      <c r="J4172" s="13">
        <v>20</v>
      </c>
      <c r="K4172" s="13">
        <v>0</v>
      </c>
      <c r="L4172" s="13">
        <v>75</v>
      </c>
      <c r="M4172" s="13">
        <v>0</v>
      </c>
      <c r="N4172" s="14">
        <f>D4172*$D$11</f>
        <v>75.599999999999994</v>
      </c>
      <c r="O4172" s="14">
        <f>E4172*$E$11</f>
        <v>0</v>
      </c>
      <c r="P4172" s="14">
        <f>F4172*$F$11</f>
        <v>0</v>
      </c>
      <c r="Q4172" s="14">
        <f>G4172*$G$11</f>
        <v>162.5</v>
      </c>
      <c r="R4172" s="14">
        <f>H4172*$H$11</f>
        <v>0</v>
      </c>
      <c r="S4172" s="14">
        <f>(N4172/100)*(I4172*$I$11)+(N4172/100)*(J4172*$J$11)</f>
        <v>79.379999999999981</v>
      </c>
      <c r="T4172" s="14">
        <f>(O4172/100)*(K4172*$K$11)</f>
        <v>0</v>
      </c>
      <c r="U4172" s="14">
        <f>(P4172/100)*(K4172*$K$11)+(P4172/100)*(L4172*$L$11)</f>
        <v>0</v>
      </c>
      <c r="V4172" s="14">
        <f>(Q4172/100)*(L4172*$L$11)</f>
        <v>182.8125</v>
      </c>
      <c r="W4172" s="14">
        <f>(R4172/100)*(K4172*$K$11)+(R4172/100)*(L4172*$L$11)</f>
        <v>0</v>
      </c>
      <c r="X4172" s="14">
        <f t="shared" si="1298"/>
        <v>154.97999999999996</v>
      </c>
      <c r="Y4172" s="14">
        <f t="shared" si="1299"/>
        <v>0</v>
      </c>
      <c r="Z4172" s="14">
        <f t="shared" si="1300"/>
        <v>0</v>
      </c>
      <c r="AA4172" s="14">
        <f t="shared" si="1301"/>
        <v>345.3125</v>
      </c>
      <c r="AB4172" s="14">
        <f t="shared" si="1303"/>
        <v>0</v>
      </c>
      <c r="AC4172" s="15">
        <f t="shared" si="1302"/>
        <v>500.3</v>
      </c>
      <c r="AD4172" s="48">
        <f>(ROUND(AC4172-AC4164,1)/AC4164)</f>
        <v>0.30150884495317382</v>
      </c>
      <c r="AE4172" s="113"/>
      <c r="AF4172" s="60"/>
    </row>
    <row r="4173" spans="1:32">
      <c r="A4173" s="99" t="s">
        <v>847</v>
      </c>
      <c r="B4173" s="87"/>
      <c r="C4173" s="21" t="s">
        <v>4</v>
      </c>
      <c r="D4173" s="12">
        <v>63</v>
      </c>
      <c r="E4173" s="12">
        <v>0</v>
      </c>
      <c r="F4173" s="12">
        <v>0</v>
      </c>
      <c r="G4173" s="12">
        <v>0</v>
      </c>
      <c r="H4173" s="12">
        <v>125</v>
      </c>
      <c r="I4173" s="13">
        <v>50</v>
      </c>
      <c r="J4173" s="13">
        <v>20</v>
      </c>
      <c r="K4173" s="13">
        <v>37.5</v>
      </c>
      <c r="L4173" s="13">
        <v>37.5</v>
      </c>
      <c r="M4173" s="13">
        <v>0</v>
      </c>
      <c r="N4173" s="14">
        <f>D4173*$D$12</f>
        <v>75.599999999999994</v>
      </c>
      <c r="O4173" s="14">
        <f>E4173*$E$12</f>
        <v>0</v>
      </c>
      <c r="P4173" s="14">
        <f>F4173*$F$12</f>
        <v>0</v>
      </c>
      <c r="Q4173" s="14">
        <f>G4173*$G$12</f>
        <v>0</v>
      </c>
      <c r="R4173" s="14">
        <f>H4173*$H$12</f>
        <v>162.5</v>
      </c>
      <c r="S4173" s="14">
        <f>(N4173/100)*(I4173*$I$12)+(N4173/100)*(J4173*$J$12)</f>
        <v>79.379999999999981</v>
      </c>
      <c r="T4173" s="14">
        <f>(O4173/100)*(K4173*$K$12)</f>
        <v>0</v>
      </c>
      <c r="U4173" s="14">
        <f>(P4173/100)*(K4173*$K$12)+(P4173/100)*(L4173*$L$12)</f>
        <v>0</v>
      </c>
      <c r="V4173" s="14">
        <f>(Q4173/100)*(L4173*$L$12)</f>
        <v>0</v>
      </c>
      <c r="W4173" s="14">
        <f>(R4173/100)*(K4173*$K$12)+(R4173/100)*(L4173*$L$12)</f>
        <v>182.8125</v>
      </c>
      <c r="X4173" s="14">
        <f t="shared" si="1298"/>
        <v>154.97999999999996</v>
      </c>
      <c r="Y4173" s="14">
        <f t="shared" si="1299"/>
        <v>0</v>
      </c>
      <c r="Z4173" s="14">
        <f t="shared" si="1300"/>
        <v>0</v>
      </c>
      <c r="AA4173" s="14">
        <f t="shared" si="1301"/>
        <v>0</v>
      </c>
      <c r="AB4173" s="14">
        <f t="shared" si="1303"/>
        <v>345.3125</v>
      </c>
      <c r="AC4173" s="15">
        <f t="shared" si="1302"/>
        <v>500.3</v>
      </c>
      <c r="AD4173" s="48">
        <f>(ROUND(AC4173-AC4164,1)/AC4164)</f>
        <v>0.30150884495317382</v>
      </c>
      <c r="AE4173" s="113"/>
      <c r="AF4173" s="60"/>
    </row>
    <row r="4174" spans="1:32">
      <c r="A4174" s="99" t="s">
        <v>848</v>
      </c>
      <c r="B4174" s="87"/>
      <c r="C4174" s="21" t="s">
        <v>328</v>
      </c>
      <c r="D4174" s="12">
        <v>125</v>
      </c>
      <c r="E4174" s="12">
        <v>0</v>
      </c>
      <c r="F4174" s="12">
        <v>0</v>
      </c>
      <c r="G4174" s="12">
        <v>0</v>
      </c>
      <c r="H4174" s="12">
        <v>0</v>
      </c>
      <c r="I4174" s="13">
        <v>50</v>
      </c>
      <c r="J4174" s="13">
        <v>20</v>
      </c>
      <c r="K4174" s="13">
        <v>0</v>
      </c>
      <c r="L4174" s="13">
        <v>0</v>
      </c>
      <c r="M4174" s="13">
        <v>65</v>
      </c>
      <c r="N4174" s="14">
        <f>D4174*$D$13</f>
        <v>162.5</v>
      </c>
      <c r="O4174" s="14">
        <f>E4174*$E$13</f>
        <v>0</v>
      </c>
      <c r="P4174" s="14">
        <f>F4174*$F$13</f>
        <v>0</v>
      </c>
      <c r="Q4174" s="14">
        <f>G4174*$G$13</f>
        <v>0</v>
      </c>
      <c r="R4174" s="14">
        <f>H4174*$H$13</f>
        <v>0</v>
      </c>
      <c r="S4174" s="14">
        <f>(N4174/100)*(I4174*$I$14)+(N4174/100)*(J4174*$J$14)+(N4174/100)*(M4174*$M$14)</f>
        <v>329.0625</v>
      </c>
      <c r="T4174" s="14">
        <f>(O4174/100)*(K4174*$K$13)+(O4174/100)*(M4174*$M$13)</f>
        <v>0</v>
      </c>
      <c r="U4174" s="14">
        <f>(P4174/100)*(K4174*$K$13)+(P4174/100)*(L4174*$L$13)+(P4174/100)*(M4174*$M$13)</f>
        <v>0</v>
      </c>
      <c r="V4174" s="14">
        <f>(Q4174/100)*(L4174*$L$13)+(Q4174/100)*(M4174*$M$13)</f>
        <v>0</v>
      </c>
      <c r="W4174" s="14">
        <f>(R4174/100)*(K4174*$K$13)+(R4174/100)*(L4174*$L$13)+(R4174/100)*(M4174*$M$13)</f>
        <v>0</v>
      </c>
      <c r="X4174" s="14">
        <f t="shared" si="1298"/>
        <v>491.5625</v>
      </c>
      <c r="Y4174" s="14">
        <f t="shared" si="1299"/>
        <v>0</v>
      </c>
      <c r="Z4174" s="14">
        <f t="shared" si="1300"/>
        <v>0</v>
      </c>
      <c r="AA4174" s="14">
        <f t="shared" si="1301"/>
        <v>0</v>
      </c>
      <c r="AB4174" s="14">
        <f t="shared" si="1303"/>
        <v>0</v>
      </c>
      <c r="AC4174" s="15">
        <f t="shared" si="1302"/>
        <v>491.6</v>
      </c>
      <c r="AD4174" s="48">
        <f>(ROUND(AC4174-AC4164,1)/AC4164)</f>
        <v>0.27887617065556713</v>
      </c>
      <c r="AE4174" s="113"/>
      <c r="AF4174" s="60"/>
    </row>
    <row r="4175" spans="1:32">
      <c r="A4175" s="99" t="s">
        <v>849</v>
      </c>
      <c r="B4175" s="87"/>
      <c r="C4175" s="21" t="s">
        <v>329</v>
      </c>
      <c r="D4175" s="12">
        <v>125</v>
      </c>
      <c r="E4175" s="12">
        <v>0</v>
      </c>
      <c r="F4175" s="12">
        <v>0</v>
      </c>
      <c r="G4175" s="12">
        <v>0</v>
      </c>
      <c r="H4175" s="12">
        <v>0</v>
      </c>
      <c r="I4175" s="13">
        <v>50</v>
      </c>
      <c r="J4175" s="13">
        <v>20</v>
      </c>
      <c r="K4175" s="13">
        <v>65</v>
      </c>
      <c r="L4175" s="13">
        <v>0</v>
      </c>
      <c r="M4175" s="13">
        <v>0</v>
      </c>
      <c r="N4175" s="14">
        <f>D4175*$D$14</f>
        <v>162.5</v>
      </c>
      <c r="O4175" s="14">
        <f>E4175*$E$14</f>
        <v>0</v>
      </c>
      <c r="P4175" s="14">
        <f>F4175*$F$14</f>
        <v>0</v>
      </c>
      <c r="Q4175" s="14">
        <f>G4175*$G$14</f>
        <v>0</v>
      </c>
      <c r="R4175" s="14">
        <f>H4175*$H$14</f>
        <v>0</v>
      </c>
      <c r="S4175" s="14">
        <f>(N4175/100)*(I4175*$I$14)+(N4175/100)*(J4175*$J$14)+(N4175/100)*(K4175*$K$14)</f>
        <v>329.0625</v>
      </c>
      <c r="T4175" s="14">
        <f>(O4175/100)*(K4175*$K$14)</f>
        <v>0</v>
      </c>
      <c r="U4175" s="14">
        <f>(P4175/100)*(K4175*$K$14)+(P4175/100)*(L4175*$L$14)</f>
        <v>0</v>
      </c>
      <c r="V4175" s="14">
        <f>(Q4175/100)*(L4175*$L$14)</f>
        <v>0</v>
      </c>
      <c r="W4175" s="14">
        <f>(R4175/100)*(K4175*$L$14)+(R4175/100)*(L4175*$M$14)</f>
        <v>0</v>
      </c>
      <c r="X4175" s="14">
        <f t="shared" si="1298"/>
        <v>491.5625</v>
      </c>
      <c r="Y4175" s="14">
        <f t="shared" si="1299"/>
        <v>0</v>
      </c>
      <c r="Z4175" s="14">
        <f t="shared" si="1300"/>
        <v>0</v>
      </c>
      <c r="AA4175" s="14">
        <f t="shared" si="1301"/>
        <v>0</v>
      </c>
      <c r="AB4175" s="14">
        <f t="shared" si="1303"/>
        <v>0</v>
      </c>
      <c r="AC4175" s="15">
        <f t="shared" si="1302"/>
        <v>491.6</v>
      </c>
      <c r="AD4175" s="48">
        <f>(ROUND(AC4175-AC4164,1)/AC4164)</f>
        <v>0.27887617065556713</v>
      </c>
      <c r="AE4175" s="113"/>
      <c r="AF4175" s="60"/>
    </row>
    <row r="4176" spans="1:32">
      <c r="A4176" s="99"/>
      <c r="B4176" s="87"/>
      <c r="C4176" s="21" t="s">
        <v>330</v>
      </c>
      <c r="D4176" s="12">
        <v>125</v>
      </c>
      <c r="E4176" s="12">
        <v>0</v>
      </c>
      <c r="F4176" s="12">
        <v>0</v>
      </c>
      <c r="G4176" s="12">
        <v>0</v>
      </c>
      <c r="H4176" s="12">
        <v>0</v>
      </c>
      <c r="I4176" s="13">
        <v>50</v>
      </c>
      <c r="J4176" s="13">
        <v>20</v>
      </c>
      <c r="K4176" s="13">
        <v>0</v>
      </c>
      <c r="L4176" s="13">
        <v>65</v>
      </c>
      <c r="M4176" s="13">
        <v>0</v>
      </c>
      <c r="N4176" s="14">
        <f>D4176*$D$15</f>
        <v>162.5</v>
      </c>
      <c r="O4176" s="14">
        <f>E4176*$E$15</f>
        <v>0</v>
      </c>
      <c r="P4176" s="14">
        <f>F4176*$F$15</f>
        <v>0</v>
      </c>
      <c r="Q4176" s="14">
        <f>G4176*$G$15</f>
        <v>0</v>
      </c>
      <c r="R4176" s="14">
        <f>H4176*$H$15</f>
        <v>0</v>
      </c>
      <c r="S4176" s="14">
        <f>(N4176/100)*(I4176*$I$15)+(N4176/100)*(J4176*$J$15)+(N4176/100)*(L4176*$L$15)</f>
        <v>329.0625</v>
      </c>
      <c r="T4176" s="14">
        <f>(O4176/100)*(K4176*$K$15)</f>
        <v>0</v>
      </c>
      <c r="U4176" s="14">
        <f>(P4176/100)*(K4176*$K$15)+(P4176/100)*(L4176*$L$15)</f>
        <v>0</v>
      </c>
      <c r="V4176" s="14">
        <f>(Q4176/100)*(L4176*$L$15)</f>
        <v>0</v>
      </c>
      <c r="W4176" s="14">
        <f>(R4176/100)*(K4176*$K$15)+(R4176/100)*(L4176*$L$15)</f>
        <v>0</v>
      </c>
      <c r="X4176" s="14">
        <f t="shared" si="1298"/>
        <v>491.5625</v>
      </c>
      <c r="Y4176" s="14">
        <f t="shared" si="1299"/>
        <v>0</v>
      </c>
      <c r="Z4176" s="14">
        <f t="shared" si="1300"/>
        <v>0</v>
      </c>
      <c r="AA4176" s="14">
        <f t="shared" si="1301"/>
        <v>0</v>
      </c>
      <c r="AB4176" s="14">
        <f t="shared" si="1303"/>
        <v>0</v>
      </c>
      <c r="AC4176" s="15">
        <f t="shared" si="1302"/>
        <v>491.6</v>
      </c>
      <c r="AD4176" s="48">
        <f>(ROUND(AC4176-AC4164,1)/AC4164)</f>
        <v>0.27887617065556713</v>
      </c>
      <c r="AE4176" s="113"/>
      <c r="AF4176" s="60"/>
    </row>
    <row r="4177" spans="1:32">
      <c r="A4177" s="99"/>
      <c r="B4177" s="87"/>
      <c r="C4177" s="21" t="s">
        <v>326</v>
      </c>
      <c r="D4177" s="12">
        <v>125</v>
      </c>
      <c r="E4177" s="12">
        <v>0</v>
      </c>
      <c r="F4177" s="12">
        <v>0</v>
      </c>
      <c r="G4177" s="12">
        <v>0</v>
      </c>
      <c r="H4177" s="12">
        <v>0</v>
      </c>
      <c r="I4177" s="13">
        <v>50</v>
      </c>
      <c r="J4177" s="13">
        <v>51</v>
      </c>
      <c r="K4177" s="13">
        <v>0</v>
      </c>
      <c r="L4177" s="13">
        <v>0</v>
      </c>
      <c r="M4177" s="13">
        <v>0</v>
      </c>
      <c r="N4177" s="14">
        <f>D4177*$D$16</f>
        <v>162.5</v>
      </c>
      <c r="O4177" s="14">
        <f>E4177*$E$16</f>
        <v>0</v>
      </c>
      <c r="P4177" s="14">
        <f>F4177*$F$16</f>
        <v>0</v>
      </c>
      <c r="Q4177" s="14">
        <f>G4177*$G$16</f>
        <v>0</v>
      </c>
      <c r="R4177" s="14">
        <f>H4177*$H$16</f>
        <v>0</v>
      </c>
      <c r="S4177" s="14">
        <f>(N4177/100)*(I4177*$I$16)+(N4177/100)*(J4177*$J$16)</f>
        <v>271.86249999999995</v>
      </c>
      <c r="T4177" s="14">
        <f>(O4177/100)*(K4177*$K$16)</f>
        <v>0</v>
      </c>
      <c r="U4177" s="14">
        <f>(P4177/100)*(K4177*$K$16)+(P4177/100)*(L4177*$L$16)</f>
        <v>0</v>
      </c>
      <c r="V4177" s="14">
        <f>(Q4177/100)*(L4177*$L$16)</f>
        <v>0</v>
      </c>
      <c r="W4177" s="14">
        <f>(R4177/100)*(K4177*$K$16)+(R4177/100)*(L4177*$L$16)</f>
        <v>0</v>
      </c>
      <c r="X4177" s="14">
        <f t="shared" si="1298"/>
        <v>434.36249999999995</v>
      </c>
      <c r="Y4177" s="14">
        <f t="shared" si="1299"/>
        <v>0</v>
      </c>
      <c r="Z4177" s="14">
        <f t="shared" si="1300"/>
        <v>0</v>
      </c>
      <c r="AA4177" s="14">
        <f t="shared" si="1301"/>
        <v>0</v>
      </c>
      <c r="AB4177" s="14">
        <f t="shared" si="1303"/>
        <v>0</v>
      </c>
      <c r="AC4177" s="15">
        <f t="shared" si="1302"/>
        <v>434.4</v>
      </c>
      <c r="AD4177" s="48">
        <f>(ROUND(AC4177-AC4164,1)/AC4164)</f>
        <v>0.13007284079084289</v>
      </c>
      <c r="AE4177" s="113"/>
      <c r="AF4177" s="60"/>
    </row>
    <row r="4178" spans="1:32">
      <c r="A4178" s="99"/>
      <c r="B4178" s="87"/>
      <c r="C4178" s="21" t="s">
        <v>327</v>
      </c>
      <c r="D4178" s="12">
        <v>125</v>
      </c>
      <c r="E4178" s="12">
        <v>0</v>
      </c>
      <c r="F4178" s="12">
        <v>0</v>
      </c>
      <c r="G4178" s="12">
        <v>0</v>
      </c>
      <c r="H4178" s="12">
        <v>0</v>
      </c>
      <c r="I4178" s="13">
        <v>74</v>
      </c>
      <c r="J4178" s="13">
        <v>20</v>
      </c>
      <c r="K4178" s="13">
        <v>0</v>
      </c>
      <c r="L4178" s="13">
        <v>0</v>
      </c>
      <c r="M4178" s="13">
        <v>0</v>
      </c>
      <c r="N4178" s="14">
        <f>D4178*$D$17</f>
        <v>162.5</v>
      </c>
      <c r="O4178" s="14">
        <f>E4178*$E$17</f>
        <v>0</v>
      </c>
      <c r="P4178" s="14">
        <f>F4178*$F$17</f>
        <v>0</v>
      </c>
      <c r="Q4178" s="14">
        <f>G4178*$G$17</f>
        <v>0</v>
      </c>
      <c r="R4178" s="14">
        <f>H4178*$H$17</f>
        <v>0</v>
      </c>
      <c r="S4178" s="14">
        <f>(N4178/100)*(I4178*$I$17)+(N4178/100)*(J4178*$J$17)</f>
        <v>309.07499999999999</v>
      </c>
      <c r="T4178" s="14">
        <f>(O4178/100)*(K4178*$K$17)</f>
        <v>0</v>
      </c>
      <c r="U4178" s="14">
        <f>(P4178/100)*(K4178*$K$17)+(P4178/100)*(L4178*$L$17)</f>
        <v>0</v>
      </c>
      <c r="V4178" s="14">
        <f>(Q4178/100)*(L4178*$L$17)</f>
        <v>0</v>
      </c>
      <c r="W4178" s="14">
        <f>(R4178/100)*(K4178*$K$17)+(R4178/100)*(L4178*$L$17)</f>
        <v>0</v>
      </c>
      <c r="X4178" s="14">
        <f t="shared" si="1298"/>
        <v>471.57499999999999</v>
      </c>
      <c r="Y4178" s="14">
        <f t="shared" si="1299"/>
        <v>0</v>
      </c>
      <c r="Z4178" s="14">
        <f t="shared" si="1300"/>
        <v>0</v>
      </c>
      <c r="AA4178" s="14">
        <f t="shared" si="1301"/>
        <v>0</v>
      </c>
      <c r="AB4178" s="14">
        <f t="shared" si="1303"/>
        <v>0</v>
      </c>
      <c r="AC4178" s="15">
        <f t="shared" si="1302"/>
        <v>471.6</v>
      </c>
      <c r="AD4178" s="48">
        <f>(ROUND(AC4178-AC4164,1)/AC4164)</f>
        <v>0.22684703433922998</v>
      </c>
      <c r="AE4178" s="113"/>
      <c r="AF4178" s="60"/>
    </row>
    <row r="4179" spans="1:32">
      <c r="A4179" s="106" t="s">
        <v>0</v>
      </c>
      <c r="B4179" s="90" t="s">
        <v>189</v>
      </c>
      <c r="C4179" s="50" t="s">
        <v>242</v>
      </c>
      <c r="D4179" s="11">
        <v>130</v>
      </c>
      <c r="E4179" s="11">
        <v>0</v>
      </c>
      <c r="F4179" s="11">
        <v>0</v>
      </c>
      <c r="G4179" s="11">
        <v>0</v>
      </c>
      <c r="H4179" s="11">
        <v>0</v>
      </c>
      <c r="I4179" s="51">
        <v>20</v>
      </c>
      <c r="J4179" s="51">
        <v>50</v>
      </c>
      <c r="K4179" s="51">
        <v>0</v>
      </c>
      <c r="L4179" s="51">
        <v>0</v>
      </c>
      <c r="M4179" s="51">
        <v>0</v>
      </c>
      <c r="N4179" s="52">
        <f>D4179*$D$3</f>
        <v>195</v>
      </c>
      <c r="O4179" s="52">
        <f>E4179*$E$3</f>
        <v>0</v>
      </c>
      <c r="P4179" s="52">
        <f>F4179*$F$3</f>
        <v>0</v>
      </c>
      <c r="Q4179" s="52">
        <f>G4179*$G$3</f>
        <v>0</v>
      </c>
      <c r="R4179" s="52">
        <f>H4179*$H$3</f>
        <v>0</v>
      </c>
      <c r="S4179" s="52">
        <f>(N4179/100)*(I4179*$I$3)+(N4179/100)*(J4179*$J$3)</f>
        <v>204.75</v>
      </c>
      <c r="T4179" s="52">
        <f>(O4179/100)*(K4179*$K$3)</f>
        <v>0</v>
      </c>
      <c r="U4179" s="52">
        <f>(P4179/100)*(K4179*$K$3)+(P4179/100)*(L4179*$L$3)</f>
        <v>0</v>
      </c>
      <c r="V4179" s="52">
        <f>(Q4179/100)*(L4179*$L$3)</f>
        <v>0</v>
      </c>
      <c r="W4179" s="52">
        <f>(R4179/100)*(K4179*$K$3)+(R4179/100)*(L4179*$L$3)</f>
        <v>0</v>
      </c>
      <c r="X4179" s="52">
        <f t="shared" si="1290"/>
        <v>399.75</v>
      </c>
      <c r="Y4179" s="52">
        <f t="shared" si="1291"/>
        <v>0</v>
      </c>
      <c r="Z4179" s="52">
        <f t="shared" si="1292"/>
        <v>0</v>
      </c>
      <c r="AA4179" s="52">
        <f t="shared" si="1293"/>
        <v>0</v>
      </c>
      <c r="AB4179" s="52">
        <f>R4179+W4179</f>
        <v>0</v>
      </c>
      <c r="AC4179" s="53">
        <f>ROUND(X4179+Y4179+Z4179+AA4179+AB4179,1)</f>
        <v>399.8</v>
      </c>
      <c r="AD4179" s="58"/>
      <c r="AE4179" s="113"/>
      <c r="AF4179" s="60"/>
    </row>
    <row r="4180" spans="1:32">
      <c r="A4180" s="99" t="s">
        <v>815</v>
      </c>
      <c r="B4180" s="91">
        <v>12</v>
      </c>
      <c r="C4180" s="21" t="s">
        <v>325</v>
      </c>
      <c r="D4180" s="12">
        <v>130</v>
      </c>
      <c r="E4180" s="12">
        <v>0</v>
      </c>
      <c r="F4180" s="12">
        <v>0</v>
      </c>
      <c r="G4180" s="12">
        <v>0</v>
      </c>
      <c r="H4180" s="12">
        <v>0</v>
      </c>
      <c r="I4180" s="13">
        <v>40</v>
      </c>
      <c r="J4180" s="13">
        <v>59</v>
      </c>
      <c r="K4180" s="13">
        <v>0</v>
      </c>
      <c r="L4180" s="13">
        <v>0</v>
      </c>
      <c r="M4180" s="13">
        <v>0</v>
      </c>
      <c r="N4180" s="14">
        <f>D4180*$D$4</f>
        <v>169</v>
      </c>
      <c r="O4180" s="14">
        <f>E4180*$E$4</f>
        <v>0</v>
      </c>
      <c r="P4180" s="14">
        <f>F4180*$F$4</f>
        <v>0</v>
      </c>
      <c r="Q4180" s="14">
        <f>G4180*$G$4</f>
        <v>0</v>
      </c>
      <c r="R4180" s="14">
        <f>H4180*$H$4</f>
        <v>0</v>
      </c>
      <c r="S4180" s="14">
        <f>(N4180/100)*(I4180*$I$4)+(N4180/100)*(J4180*$J$4)</f>
        <v>301.15800000000002</v>
      </c>
      <c r="T4180" s="14">
        <f>(O4180/100)*(K4180*$K$4)</f>
        <v>0</v>
      </c>
      <c r="U4180" s="14">
        <f>(P4180/100)*(K4180*$K$4)+(P4180/100)*(L4180*$L$4)</f>
        <v>0</v>
      </c>
      <c r="V4180" s="14">
        <f>(Q4180/100)*(L4180*$L$4)</f>
        <v>0</v>
      </c>
      <c r="W4180" s="14">
        <f>(R4180/100)*(K4180*$K$4)+(R4180/100)*(L4180*$L$4)</f>
        <v>0</v>
      </c>
      <c r="X4180" s="14">
        <f t="shared" si="1290"/>
        <v>470.15800000000002</v>
      </c>
      <c r="Y4180" s="14">
        <f t="shared" si="1291"/>
        <v>0</v>
      </c>
      <c r="Z4180" s="14">
        <f t="shared" si="1292"/>
        <v>0</v>
      </c>
      <c r="AA4180" s="14">
        <f t="shared" si="1293"/>
        <v>0</v>
      </c>
      <c r="AB4180" s="14">
        <f>R4180+W4180</f>
        <v>0</v>
      </c>
      <c r="AC4180" s="15">
        <f>ROUND(X4180+Y4180+Z4180+AA4180+AB4180,1)</f>
        <v>470.2</v>
      </c>
      <c r="AD4180" s="48">
        <f>(ROUND(AC4180-AC4179,1)/AC4179)</f>
        <v>0.176088044022011</v>
      </c>
      <c r="AE4180" s="113" t="s">
        <v>814</v>
      </c>
      <c r="AF4180" s="60"/>
    </row>
    <row r="4181" spans="1:32">
      <c r="A4181" s="99" t="s">
        <v>816</v>
      </c>
      <c r="B4181" s="91">
        <v>32</v>
      </c>
      <c r="C4181" s="21" t="s">
        <v>850</v>
      </c>
      <c r="D4181" s="12">
        <v>130</v>
      </c>
      <c r="E4181" s="12">
        <v>0</v>
      </c>
      <c r="F4181" s="12">
        <v>0</v>
      </c>
      <c r="G4181" s="12">
        <v>0</v>
      </c>
      <c r="H4181" s="12">
        <v>0</v>
      </c>
      <c r="I4181" s="13">
        <v>20</v>
      </c>
      <c r="J4181" s="13">
        <v>50</v>
      </c>
      <c r="K4181" s="13">
        <v>0</v>
      </c>
      <c r="L4181" s="13">
        <v>0</v>
      </c>
      <c r="M4181" s="13">
        <v>0</v>
      </c>
      <c r="N4181" s="14">
        <f>D4181*$D$5</f>
        <v>182</v>
      </c>
      <c r="O4181" s="14">
        <f>E4181*$E$5</f>
        <v>0</v>
      </c>
      <c r="P4181" s="14">
        <f>F4181*$F$5</f>
        <v>0</v>
      </c>
      <c r="Q4181" s="14">
        <f>G4181*$G$5</f>
        <v>0</v>
      </c>
      <c r="R4181" s="14">
        <f>H4181*$H$5</f>
        <v>0</v>
      </c>
      <c r="S4181" s="14">
        <f>(N4181/100)*(I4181*$I$5)+(N4181/100)*(J4181*$J$5)</f>
        <v>191.1</v>
      </c>
      <c r="T4181" s="14">
        <f>(O4181/100)*(K4181*$K$5)</f>
        <v>0</v>
      </c>
      <c r="U4181" s="14">
        <f>(P4181/100)*(K4181*$K$5)+(P4181/100)*(L4181*$L$5)</f>
        <v>0</v>
      </c>
      <c r="V4181" s="14">
        <f>(Q4181/100)*(L4181*$L$5)</f>
        <v>0</v>
      </c>
      <c r="W4181" s="14">
        <f>(R4181/100)*(K4181*$K$5)+(R4181/100)*(L4181*$L$5)</f>
        <v>0</v>
      </c>
      <c r="X4181" s="14">
        <f t="shared" si="1290"/>
        <v>373.1</v>
      </c>
      <c r="Y4181" s="14">
        <f t="shared" si="1291"/>
        <v>0</v>
      </c>
      <c r="Z4181" s="14">
        <f t="shared" si="1292"/>
        <v>0</v>
      </c>
      <c r="AA4181" s="14">
        <f t="shared" si="1293"/>
        <v>0</v>
      </c>
      <c r="AB4181" s="14">
        <f>R4181+W4181</f>
        <v>0</v>
      </c>
      <c r="AC4181" s="15">
        <f t="shared" ref="AC4181:AC4193" si="1304">ROUND(X4181+Y4181+Z4181+AA4181+AB4181,1)</f>
        <v>373.1</v>
      </c>
      <c r="AD4181" s="48">
        <f>(ROUND(AC4181-AC4179,1)/AC4179)</f>
        <v>-6.6783391695847918E-2</v>
      </c>
      <c r="AE4181" s="113"/>
      <c r="AF4181" s="60"/>
    </row>
    <row r="4182" spans="1:32">
      <c r="A4182" s="99" t="s">
        <v>817</v>
      </c>
      <c r="B4182" s="91">
        <v>0</v>
      </c>
      <c r="C4182" s="21" t="s">
        <v>338</v>
      </c>
      <c r="D4182" s="12">
        <v>130</v>
      </c>
      <c r="E4182" s="12">
        <v>0</v>
      </c>
      <c r="F4182" s="12">
        <v>0</v>
      </c>
      <c r="G4182" s="12">
        <v>0</v>
      </c>
      <c r="H4182" s="12">
        <v>0</v>
      </c>
      <c r="I4182" s="13">
        <v>20</v>
      </c>
      <c r="J4182" s="13">
        <v>50</v>
      </c>
      <c r="K4182" s="13">
        <v>0</v>
      </c>
      <c r="L4182" s="13">
        <v>0</v>
      </c>
      <c r="M4182" s="13">
        <v>0</v>
      </c>
      <c r="N4182" s="14">
        <f>D4182*$D$6</f>
        <v>182</v>
      </c>
      <c r="O4182" s="14">
        <f>E4182*$E$6</f>
        <v>0</v>
      </c>
      <c r="P4182" s="14">
        <f>F4182*$F$6</f>
        <v>0</v>
      </c>
      <c r="Q4182" s="14">
        <f>G4182*$G$6</f>
        <v>0</v>
      </c>
      <c r="R4182" s="14">
        <f>H4182*$H$6</f>
        <v>0</v>
      </c>
      <c r="S4182" s="14">
        <f>(N4182/100)*(I4182*$I$6)+(N4182/100)*(J4182*$J$6)</f>
        <v>191.1</v>
      </c>
      <c r="T4182" s="14">
        <f>(O4182/100)*(K4182*$K$6)</f>
        <v>0</v>
      </c>
      <c r="U4182" s="14">
        <f>(P4182/100)*(K4182*$K$6)+(P4182/100)*(L4182*$L$6)</f>
        <v>0</v>
      </c>
      <c r="V4182" s="14">
        <f>(Q4182/100)*(L4182*$L$6)</f>
        <v>0</v>
      </c>
      <c r="W4182" s="14">
        <f>(R4182/100)*(K4182*$K$6)+(R4182/100)*(L4182*$L$6)</f>
        <v>0</v>
      </c>
      <c r="X4182" s="14">
        <f t="shared" si="1290"/>
        <v>373.1</v>
      </c>
      <c r="Y4182" s="14">
        <f t="shared" si="1291"/>
        <v>0</v>
      </c>
      <c r="Z4182" s="14">
        <f t="shared" si="1292"/>
        <v>0</v>
      </c>
      <c r="AA4182" s="14">
        <f t="shared" si="1293"/>
        <v>0</v>
      </c>
      <c r="AB4182" s="14">
        <f t="shared" ref="AB4182:AB4193" si="1305">R4182+W4182</f>
        <v>0</v>
      </c>
      <c r="AC4182" s="15">
        <f t="shared" si="1304"/>
        <v>373.1</v>
      </c>
      <c r="AD4182" s="48">
        <f>(ROUND(AC4182-AC4179,1)/AC4179)</f>
        <v>-6.6783391695847918E-2</v>
      </c>
      <c r="AE4182" s="113"/>
      <c r="AF4182" s="60"/>
    </row>
    <row r="4183" spans="1:32">
      <c r="A4183" s="99" t="s">
        <v>818</v>
      </c>
      <c r="B4183" s="91">
        <v>0</v>
      </c>
      <c r="C4183" s="21" t="s">
        <v>339</v>
      </c>
      <c r="D4183" s="12">
        <v>130</v>
      </c>
      <c r="E4183" s="12">
        <v>0</v>
      </c>
      <c r="F4183" s="12">
        <v>0</v>
      </c>
      <c r="G4183" s="12">
        <v>0</v>
      </c>
      <c r="H4183" s="12">
        <v>0</v>
      </c>
      <c r="I4183" s="13">
        <v>20</v>
      </c>
      <c r="J4183" s="13">
        <v>50</v>
      </c>
      <c r="K4183" s="13">
        <v>0</v>
      </c>
      <c r="L4183" s="13">
        <v>0</v>
      </c>
      <c r="M4183" s="13">
        <v>0</v>
      </c>
      <c r="N4183" s="14">
        <f>D4183*$D$7</f>
        <v>182</v>
      </c>
      <c r="O4183" s="14">
        <f>E4183*$E$7</f>
        <v>0</v>
      </c>
      <c r="P4183" s="14">
        <f>F4183*$F$7</f>
        <v>0</v>
      </c>
      <c r="Q4183" s="14">
        <f>G4183*$G$7</f>
        <v>0</v>
      </c>
      <c r="R4183" s="14">
        <f>H4183*$H$7</f>
        <v>0</v>
      </c>
      <c r="S4183" s="14">
        <f>(N4183/100)*(I4183*$I$7)+(N4183/100)*(J4183*$J$7)</f>
        <v>191.1</v>
      </c>
      <c r="T4183" s="14">
        <f>(O4183/100)*(K4183*$K$7)</f>
        <v>0</v>
      </c>
      <c r="U4183" s="14">
        <f>(P4183/100)*(K4183*$K$7)+(P4183/100)*(L4183*$L$7)</f>
        <v>0</v>
      </c>
      <c r="V4183" s="14">
        <f>(Q4183/100)*(L4183*$L$7)</f>
        <v>0</v>
      </c>
      <c r="W4183" s="14">
        <f>(R4183/100)*(K4183*$K$7)+(R4183/100)*(L4183*$L$7)</f>
        <v>0</v>
      </c>
      <c r="X4183" s="14">
        <f t="shared" si="1290"/>
        <v>373.1</v>
      </c>
      <c r="Y4183" s="14">
        <f t="shared" si="1291"/>
        <v>0</v>
      </c>
      <c r="Z4183" s="14">
        <f t="shared" si="1292"/>
        <v>0</v>
      </c>
      <c r="AA4183" s="14">
        <f t="shared" si="1293"/>
        <v>0</v>
      </c>
      <c r="AB4183" s="14">
        <f t="shared" si="1305"/>
        <v>0</v>
      </c>
      <c r="AC4183" s="15">
        <f t="shared" si="1304"/>
        <v>373.1</v>
      </c>
      <c r="AD4183" s="48">
        <f>(ROUND(AC4183-AC4179,1)/AC4179)</f>
        <v>-6.6783391695847918E-2</v>
      </c>
      <c r="AE4183" s="113"/>
      <c r="AF4183" s="60"/>
    </row>
    <row r="4184" spans="1:32">
      <c r="A4184" s="99" t="s">
        <v>667</v>
      </c>
      <c r="B4184" s="91"/>
      <c r="C4184" s="21" t="s">
        <v>340</v>
      </c>
      <c r="D4184" s="12">
        <v>130</v>
      </c>
      <c r="E4184" s="12">
        <v>0</v>
      </c>
      <c r="F4184" s="12">
        <v>0</v>
      </c>
      <c r="G4184" s="12">
        <v>0</v>
      </c>
      <c r="H4184" s="12">
        <v>0</v>
      </c>
      <c r="I4184" s="13">
        <v>20</v>
      </c>
      <c r="J4184" s="13">
        <v>50</v>
      </c>
      <c r="K4184" s="13">
        <v>0</v>
      </c>
      <c r="L4184" s="13">
        <v>0</v>
      </c>
      <c r="M4184" s="13">
        <v>0</v>
      </c>
      <c r="N4184" s="14">
        <f>D4184*$D$8</f>
        <v>182</v>
      </c>
      <c r="O4184" s="14">
        <f>E4184*$E$8</f>
        <v>0</v>
      </c>
      <c r="P4184" s="14">
        <f>F4184*$F$8</f>
        <v>0</v>
      </c>
      <c r="Q4184" s="14">
        <f>G4184*$G$8</f>
        <v>0</v>
      </c>
      <c r="R4184" s="14">
        <f>H4184*$H$8</f>
        <v>0</v>
      </c>
      <c r="S4184" s="14">
        <f>(N4184/100)*(I4184*$I$8)+(N4184/100)*(J4184*$J$8)</f>
        <v>191.1</v>
      </c>
      <c r="T4184" s="14">
        <f>(O4184/100)*(K4184*$K$8)</f>
        <v>0</v>
      </c>
      <c r="U4184" s="14">
        <f>(P4184/100)*(K4184*$K$8)+(P4184/100)*(L4184*$L$8)</f>
        <v>0</v>
      </c>
      <c r="V4184" s="14">
        <f>(Q4184/100)*(L4184*$L$8)</f>
        <v>0</v>
      </c>
      <c r="W4184" s="14">
        <f>(R4184/100)*(K4184*$K$8)+(R4184/100)*(L4184*$L$8)</f>
        <v>0</v>
      </c>
      <c r="X4184" s="14">
        <f t="shared" si="1290"/>
        <v>373.1</v>
      </c>
      <c r="Y4184" s="14">
        <f t="shared" si="1291"/>
        <v>0</v>
      </c>
      <c r="Z4184" s="14">
        <f t="shared" si="1292"/>
        <v>0</v>
      </c>
      <c r="AA4184" s="14">
        <f t="shared" si="1293"/>
        <v>0</v>
      </c>
      <c r="AB4184" s="14">
        <f t="shared" si="1305"/>
        <v>0</v>
      </c>
      <c r="AC4184" s="15">
        <f t="shared" si="1304"/>
        <v>373.1</v>
      </c>
      <c r="AD4184" s="48">
        <f>(ROUND(AC4184-AC4179,1)/AC4179)</f>
        <v>-6.6783391695847918E-2</v>
      </c>
      <c r="AE4184" s="113"/>
      <c r="AF4184" s="60"/>
    </row>
    <row r="4185" spans="1:32">
      <c r="A4185" s="99" t="s">
        <v>606</v>
      </c>
      <c r="B4185" s="91"/>
      <c r="C4185" s="21" t="s">
        <v>1</v>
      </c>
      <c r="D4185" s="12">
        <v>65</v>
      </c>
      <c r="E4185" s="12">
        <v>130</v>
      </c>
      <c r="F4185" s="12">
        <v>0</v>
      </c>
      <c r="G4185" s="12">
        <v>0</v>
      </c>
      <c r="H4185" s="12">
        <v>0</v>
      </c>
      <c r="I4185" s="13">
        <v>20</v>
      </c>
      <c r="J4185" s="13">
        <v>50</v>
      </c>
      <c r="K4185" s="13">
        <v>75</v>
      </c>
      <c r="L4185" s="13">
        <v>0</v>
      </c>
      <c r="M4185" s="13">
        <v>0</v>
      </c>
      <c r="N4185" s="14">
        <f>D4185*$D$9</f>
        <v>78</v>
      </c>
      <c r="O4185" s="14">
        <f>E4185*$E$9</f>
        <v>169</v>
      </c>
      <c r="P4185" s="14">
        <f>F4185*$F$9</f>
        <v>0</v>
      </c>
      <c r="Q4185" s="14">
        <f>G4185*$G$9</f>
        <v>0</v>
      </c>
      <c r="R4185" s="14">
        <f>H4185*$H$9</f>
        <v>0</v>
      </c>
      <c r="S4185" s="14">
        <f>(N4185/100)*(I4185*$I$9)+(N4185/100)*(J4185*$J$9)</f>
        <v>81.900000000000006</v>
      </c>
      <c r="T4185" s="14">
        <f>(O4185/100)*(K4185*$K$9)</f>
        <v>190.125</v>
      </c>
      <c r="U4185" s="14">
        <f>(P4185/100)*(K4185*$K$9)+(P4185/100)*(L4185*$L$9)</f>
        <v>0</v>
      </c>
      <c r="V4185" s="14">
        <f>(Q4185/100)*(L4185*$L$9)</f>
        <v>0</v>
      </c>
      <c r="W4185" s="14">
        <f>(R4185/100)*(K4185*$K$9)+(R4185/100)*(L4185*$L$9)</f>
        <v>0</v>
      </c>
      <c r="X4185" s="14">
        <f t="shared" si="1290"/>
        <v>159.9</v>
      </c>
      <c r="Y4185" s="14">
        <f t="shared" si="1291"/>
        <v>359.125</v>
      </c>
      <c r="Z4185" s="14">
        <f t="shared" si="1292"/>
        <v>0</v>
      </c>
      <c r="AA4185" s="14">
        <f t="shared" si="1293"/>
        <v>0</v>
      </c>
      <c r="AB4185" s="14">
        <f t="shared" si="1305"/>
        <v>0</v>
      </c>
      <c r="AC4185" s="15">
        <f t="shared" si="1304"/>
        <v>519</v>
      </c>
      <c r="AD4185" s="48">
        <f>(ROUND(AC4185-AC4179,1)/AC4179)</f>
        <v>0.29814907453726863</v>
      </c>
      <c r="AE4185" s="113"/>
      <c r="AF4185" s="60"/>
    </row>
    <row r="4186" spans="1:32">
      <c r="A4186" s="99" t="s">
        <v>845</v>
      </c>
      <c r="B4186" s="91"/>
      <c r="C4186" s="21" t="s">
        <v>2</v>
      </c>
      <c r="D4186" s="12">
        <v>65</v>
      </c>
      <c r="E4186" s="12">
        <v>0</v>
      </c>
      <c r="F4186" s="12">
        <v>130</v>
      </c>
      <c r="G4186" s="12">
        <v>0</v>
      </c>
      <c r="H4186" s="12">
        <v>0</v>
      </c>
      <c r="I4186" s="13">
        <v>20</v>
      </c>
      <c r="J4186" s="13">
        <v>50</v>
      </c>
      <c r="K4186" s="13">
        <v>37.5</v>
      </c>
      <c r="L4186" s="13">
        <v>37.5</v>
      </c>
      <c r="M4186" s="13">
        <v>0</v>
      </c>
      <c r="N4186" s="14">
        <f>D4186*$D$10</f>
        <v>78</v>
      </c>
      <c r="O4186" s="14">
        <f>E4186*$E$10</f>
        <v>0</v>
      </c>
      <c r="P4186" s="14">
        <f>F4186*$F$10</f>
        <v>169</v>
      </c>
      <c r="Q4186" s="14">
        <f>G4186*$G$10</f>
        <v>0</v>
      </c>
      <c r="R4186" s="14">
        <f>H4186*$H$10</f>
        <v>0</v>
      </c>
      <c r="S4186" s="14">
        <f>(N4186/100)*(I4186*$I$10)+(N4186/100)*(J4186*$J$10)</f>
        <v>81.900000000000006</v>
      </c>
      <c r="T4186" s="14">
        <f>(O4186/100)*(K4186*$J$10)</f>
        <v>0</v>
      </c>
      <c r="U4186" s="14">
        <f>(P4186/100)*(K4186*$K$10)+(P4186/100)*(L4186*$L$10)</f>
        <v>190.125</v>
      </c>
      <c r="V4186" s="14">
        <f>(Q4186/100)*(L4186*$L$10)</f>
        <v>0</v>
      </c>
      <c r="W4186" s="14">
        <f>(R4186/100)*(K4186*$K$10)+(R4186/100)*(L4186*$L$10)</f>
        <v>0</v>
      </c>
      <c r="X4186" s="14">
        <f t="shared" si="1290"/>
        <v>159.9</v>
      </c>
      <c r="Y4186" s="14">
        <f t="shared" si="1291"/>
        <v>0</v>
      </c>
      <c r="Z4186" s="14">
        <f t="shared" si="1292"/>
        <v>359.125</v>
      </c>
      <c r="AA4186" s="14">
        <f t="shared" si="1293"/>
        <v>0</v>
      </c>
      <c r="AB4186" s="14">
        <f t="shared" si="1305"/>
        <v>0</v>
      </c>
      <c r="AC4186" s="15">
        <f t="shared" si="1304"/>
        <v>519</v>
      </c>
      <c r="AD4186" s="48">
        <f>(ROUND(AC4186-AC4179,1)/AC4179)</f>
        <v>0.29814907453726863</v>
      </c>
      <c r="AE4186" s="113"/>
      <c r="AF4186" s="60"/>
    </row>
    <row r="4187" spans="1:32">
      <c r="A4187" s="99" t="s">
        <v>846</v>
      </c>
      <c r="B4187" s="91"/>
      <c r="C4187" s="21" t="s">
        <v>3</v>
      </c>
      <c r="D4187" s="12">
        <v>65</v>
      </c>
      <c r="E4187" s="12">
        <v>0</v>
      </c>
      <c r="F4187" s="12">
        <v>0</v>
      </c>
      <c r="G4187" s="12">
        <v>130</v>
      </c>
      <c r="H4187" s="12">
        <v>0</v>
      </c>
      <c r="I4187" s="13">
        <v>20</v>
      </c>
      <c r="J4187" s="13">
        <v>50</v>
      </c>
      <c r="K4187" s="13">
        <v>0</v>
      </c>
      <c r="L4187" s="13">
        <v>75</v>
      </c>
      <c r="M4187" s="13">
        <v>0</v>
      </c>
      <c r="N4187" s="14">
        <f>D4187*$D$11</f>
        <v>78</v>
      </c>
      <c r="O4187" s="14">
        <f>E4187*$E$11</f>
        <v>0</v>
      </c>
      <c r="P4187" s="14">
        <f>F4187*$F$11</f>
        <v>0</v>
      </c>
      <c r="Q4187" s="14">
        <f>G4187*$G$11</f>
        <v>169</v>
      </c>
      <c r="R4187" s="14">
        <f>H4187*$H$11</f>
        <v>0</v>
      </c>
      <c r="S4187" s="14">
        <f>(N4187/100)*(I4187*$I$11)+(N4187/100)*(J4187*$J$11)</f>
        <v>81.900000000000006</v>
      </c>
      <c r="T4187" s="14">
        <f>(O4187/100)*(K4187*$K$11)</f>
        <v>0</v>
      </c>
      <c r="U4187" s="14">
        <f>(P4187/100)*(K4187*$K$11)+(P4187/100)*(L4187*$L$11)</f>
        <v>0</v>
      </c>
      <c r="V4187" s="14">
        <f>(Q4187/100)*(L4187*$L$11)</f>
        <v>190.125</v>
      </c>
      <c r="W4187" s="14">
        <f>(R4187/100)*(K4187*$K$11)+(R4187/100)*(L4187*$L$11)</f>
        <v>0</v>
      </c>
      <c r="X4187" s="14">
        <f t="shared" si="1290"/>
        <v>159.9</v>
      </c>
      <c r="Y4187" s="14">
        <f t="shared" si="1291"/>
        <v>0</v>
      </c>
      <c r="Z4187" s="14">
        <f t="shared" si="1292"/>
        <v>0</v>
      </c>
      <c r="AA4187" s="14">
        <f t="shared" si="1293"/>
        <v>359.125</v>
      </c>
      <c r="AB4187" s="14">
        <f t="shared" si="1305"/>
        <v>0</v>
      </c>
      <c r="AC4187" s="15">
        <f t="shared" si="1304"/>
        <v>519</v>
      </c>
      <c r="AD4187" s="48">
        <f>(ROUND(AC4187-AC4179,1)/AC4179)</f>
        <v>0.29814907453726863</v>
      </c>
      <c r="AE4187" s="113"/>
      <c r="AF4187" s="60"/>
    </row>
    <row r="4188" spans="1:32">
      <c r="A4188" s="99" t="s">
        <v>847</v>
      </c>
      <c r="B4188" s="91"/>
      <c r="C4188" s="21" t="s">
        <v>4</v>
      </c>
      <c r="D4188" s="12">
        <v>65</v>
      </c>
      <c r="E4188" s="12">
        <v>0</v>
      </c>
      <c r="F4188" s="12">
        <v>0</v>
      </c>
      <c r="G4188" s="12">
        <v>0</v>
      </c>
      <c r="H4188" s="12">
        <v>130</v>
      </c>
      <c r="I4188" s="13">
        <v>20</v>
      </c>
      <c r="J4188" s="13">
        <v>50</v>
      </c>
      <c r="K4188" s="13">
        <v>37.5</v>
      </c>
      <c r="L4188" s="13">
        <v>37.5</v>
      </c>
      <c r="M4188" s="13">
        <v>0</v>
      </c>
      <c r="N4188" s="14">
        <f>D4188*$D$12</f>
        <v>78</v>
      </c>
      <c r="O4188" s="14">
        <f>E4188*$E$12</f>
        <v>0</v>
      </c>
      <c r="P4188" s="14">
        <f>F4188*$F$12</f>
        <v>0</v>
      </c>
      <c r="Q4188" s="14">
        <f>G4188*$G$12</f>
        <v>0</v>
      </c>
      <c r="R4188" s="14">
        <f>H4188*$H$12</f>
        <v>169</v>
      </c>
      <c r="S4188" s="14">
        <f>(N4188/100)*(I4188*$I$12)+(N4188/100)*(J4188*$J$12)</f>
        <v>81.900000000000006</v>
      </c>
      <c r="T4188" s="14">
        <f>(O4188/100)*(K4188*$K$12)</f>
        <v>0</v>
      </c>
      <c r="U4188" s="14">
        <f>(P4188/100)*(K4188*$K$12)+(P4188/100)*(L4188*$L$12)</f>
        <v>0</v>
      </c>
      <c r="V4188" s="14">
        <f>(Q4188/100)*(L4188*$L$12)</f>
        <v>0</v>
      </c>
      <c r="W4188" s="14">
        <f>(R4188/100)*(K4188*$K$12)+(R4188/100)*(L4188*$L$12)</f>
        <v>190.125</v>
      </c>
      <c r="X4188" s="14">
        <f t="shared" si="1290"/>
        <v>159.9</v>
      </c>
      <c r="Y4188" s="14">
        <f t="shared" si="1291"/>
        <v>0</v>
      </c>
      <c r="Z4188" s="14">
        <f t="shared" si="1292"/>
        <v>0</v>
      </c>
      <c r="AA4188" s="14">
        <f t="shared" si="1293"/>
        <v>0</v>
      </c>
      <c r="AB4188" s="14">
        <f t="shared" si="1305"/>
        <v>359.125</v>
      </c>
      <c r="AC4188" s="15">
        <f t="shared" si="1304"/>
        <v>519</v>
      </c>
      <c r="AD4188" s="48">
        <f>(ROUND(AC4188-AC4179,1)/AC4179)</f>
        <v>0.29814907453726863</v>
      </c>
      <c r="AE4188" s="113"/>
      <c r="AF4188" s="60"/>
    </row>
    <row r="4189" spans="1:32">
      <c r="A4189" s="99" t="s">
        <v>848</v>
      </c>
      <c r="B4189" s="91"/>
      <c r="C4189" s="21" t="s">
        <v>328</v>
      </c>
      <c r="D4189" s="12">
        <v>130</v>
      </c>
      <c r="E4189" s="12">
        <v>0</v>
      </c>
      <c r="F4189" s="12">
        <v>0</v>
      </c>
      <c r="G4189" s="12">
        <v>0</v>
      </c>
      <c r="H4189" s="12">
        <v>0</v>
      </c>
      <c r="I4189" s="13">
        <v>20</v>
      </c>
      <c r="J4189" s="13">
        <v>50</v>
      </c>
      <c r="K4189" s="13">
        <v>0</v>
      </c>
      <c r="L4189" s="13">
        <v>0</v>
      </c>
      <c r="M4189" s="13">
        <v>65</v>
      </c>
      <c r="N4189" s="14">
        <f>D4189*$D$13</f>
        <v>169</v>
      </c>
      <c r="O4189" s="14">
        <f>E4189*$E$13</f>
        <v>0</v>
      </c>
      <c r="P4189" s="14">
        <f>F4189*$F$13</f>
        <v>0</v>
      </c>
      <c r="Q4189" s="14">
        <f>G4189*$G$13</f>
        <v>0</v>
      </c>
      <c r="R4189" s="14">
        <f>H4189*$H$13</f>
        <v>0</v>
      </c>
      <c r="S4189" s="14">
        <f>(N4189/100)*(I4189*$I$14)+(N4189/100)*(J4189*$J$14)+(N4189/100)*(M4189*$M$14)</f>
        <v>342.22500000000002</v>
      </c>
      <c r="T4189" s="14">
        <f>(O4189/100)*(K4189*$K$13)+(O4189/100)*(M4189*$M$13)</f>
        <v>0</v>
      </c>
      <c r="U4189" s="14">
        <f>(P4189/100)*(K4189*$K$13)+(P4189/100)*(L4189*$L$13)+(P4189/100)*(M4189*$M$13)</f>
        <v>0</v>
      </c>
      <c r="V4189" s="14">
        <f>(Q4189/100)*(L4189*$L$13)+(Q4189/100)*(M4189*$M$13)</f>
        <v>0</v>
      </c>
      <c r="W4189" s="14">
        <f>(R4189/100)*(K4189*$K$13)+(R4189/100)*(L4189*$L$13)+(R4189/100)*(M4189*$M$13)</f>
        <v>0</v>
      </c>
      <c r="X4189" s="14">
        <f t="shared" si="1290"/>
        <v>511.22500000000002</v>
      </c>
      <c r="Y4189" s="14">
        <f t="shared" si="1291"/>
        <v>0</v>
      </c>
      <c r="Z4189" s="14">
        <f t="shared" si="1292"/>
        <v>0</v>
      </c>
      <c r="AA4189" s="14">
        <f t="shared" si="1293"/>
        <v>0</v>
      </c>
      <c r="AB4189" s="14">
        <f t="shared" si="1305"/>
        <v>0</v>
      </c>
      <c r="AC4189" s="15">
        <f t="shared" si="1304"/>
        <v>511.2</v>
      </c>
      <c r="AD4189" s="48">
        <f>(ROUND(AC4189-AC4179,1)/AC4179)</f>
        <v>0.27863931965982991</v>
      </c>
      <c r="AE4189" s="113"/>
      <c r="AF4189" s="60"/>
    </row>
    <row r="4190" spans="1:32">
      <c r="A4190" s="99" t="s">
        <v>849</v>
      </c>
      <c r="B4190" s="91"/>
      <c r="C4190" s="21" t="s">
        <v>329</v>
      </c>
      <c r="D4190" s="12">
        <v>130</v>
      </c>
      <c r="E4190" s="12">
        <v>0</v>
      </c>
      <c r="F4190" s="12">
        <v>0</v>
      </c>
      <c r="G4190" s="12">
        <v>0</v>
      </c>
      <c r="H4190" s="12">
        <v>0</v>
      </c>
      <c r="I4190" s="13">
        <v>20</v>
      </c>
      <c r="J4190" s="13">
        <v>50</v>
      </c>
      <c r="K4190" s="13">
        <v>65</v>
      </c>
      <c r="L4190" s="13">
        <v>0</v>
      </c>
      <c r="M4190" s="13">
        <v>0</v>
      </c>
      <c r="N4190" s="14">
        <f>D4190*$D$14</f>
        <v>169</v>
      </c>
      <c r="O4190" s="14">
        <f>E4190*$E$14</f>
        <v>0</v>
      </c>
      <c r="P4190" s="14">
        <f>F4190*$F$14</f>
        <v>0</v>
      </c>
      <c r="Q4190" s="14">
        <f>G4190*$G$14</f>
        <v>0</v>
      </c>
      <c r="R4190" s="14">
        <f>H4190*$H$14</f>
        <v>0</v>
      </c>
      <c r="S4190" s="14">
        <f>(N4190/100)*(I4190*$I$14)+(N4190/100)*(J4190*$J$14)+(N4190/100)*(K4190*$K$14)</f>
        <v>342.22500000000002</v>
      </c>
      <c r="T4190" s="14">
        <f>(O4190/100)*(K4190*$K$14)</f>
        <v>0</v>
      </c>
      <c r="U4190" s="14">
        <f>(P4190/100)*(K4190*$K$14)+(P4190/100)*(L4190*$L$14)</f>
        <v>0</v>
      </c>
      <c r="V4190" s="14">
        <f>(Q4190/100)*(L4190*$L$14)</f>
        <v>0</v>
      </c>
      <c r="W4190" s="14">
        <f>(R4190/100)*(K4190*$L$14)+(R4190/100)*(L4190*$M$14)</f>
        <v>0</v>
      </c>
      <c r="X4190" s="14">
        <f t="shared" si="1290"/>
        <v>511.22500000000002</v>
      </c>
      <c r="Y4190" s="14">
        <f t="shared" si="1291"/>
        <v>0</v>
      </c>
      <c r="Z4190" s="14">
        <f t="shared" si="1292"/>
        <v>0</v>
      </c>
      <c r="AA4190" s="14">
        <f t="shared" si="1293"/>
        <v>0</v>
      </c>
      <c r="AB4190" s="14">
        <f t="shared" si="1305"/>
        <v>0</v>
      </c>
      <c r="AC4190" s="15">
        <f t="shared" si="1304"/>
        <v>511.2</v>
      </c>
      <c r="AD4190" s="48">
        <f>(ROUND(AC4190-AC4179,1)/AC4179)</f>
        <v>0.27863931965982991</v>
      </c>
      <c r="AE4190" s="113"/>
      <c r="AF4190" s="60"/>
    </row>
    <row r="4191" spans="1:32">
      <c r="A4191" s="99"/>
      <c r="B4191" s="91"/>
      <c r="C4191" s="21" t="s">
        <v>330</v>
      </c>
      <c r="D4191" s="12">
        <v>130</v>
      </c>
      <c r="E4191" s="12">
        <v>0</v>
      </c>
      <c r="F4191" s="12">
        <v>0</v>
      </c>
      <c r="G4191" s="12">
        <v>0</v>
      </c>
      <c r="H4191" s="12">
        <v>0</v>
      </c>
      <c r="I4191" s="13">
        <v>20</v>
      </c>
      <c r="J4191" s="13">
        <v>50</v>
      </c>
      <c r="K4191" s="13">
        <v>0</v>
      </c>
      <c r="L4191" s="13">
        <v>65</v>
      </c>
      <c r="M4191" s="13">
        <v>0</v>
      </c>
      <c r="N4191" s="14">
        <f>D4191*$D$15</f>
        <v>169</v>
      </c>
      <c r="O4191" s="14">
        <f>E4191*$E$15</f>
        <v>0</v>
      </c>
      <c r="P4191" s="14">
        <f>F4191*$F$15</f>
        <v>0</v>
      </c>
      <c r="Q4191" s="14">
        <f>G4191*$G$15</f>
        <v>0</v>
      </c>
      <c r="R4191" s="14">
        <f>H4191*$H$15</f>
        <v>0</v>
      </c>
      <c r="S4191" s="14">
        <f>(N4191/100)*(I4191*$I$15)+(N4191/100)*(J4191*$J$15)+(N4191/100)*(L4191*$L$15)</f>
        <v>342.22500000000002</v>
      </c>
      <c r="T4191" s="14">
        <f>(O4191/100)*(K4191*$K$15)</f>
        <v>0</v>
      </c>
      <c r="U4191" s="14">
        <f>(P4191/100)*(K4191*$K$15)+(P4191/100)*(L4191*$L$15)</f>
        <v>0</v>
      </c>
      <c r="V4191" s="14">
        <f>(Q4191/100)*(L4191*$L$15)</f>
        <v>0</v>
      </c>
      <c r="W4191" s="14">
        <f>(R4191/100)*(K4191*$K$15)+(R4191/100)*(L4191*$L$15)</f>
        <v>0</v>
      </c>
      <c r="X4191" s="14">
        <f t="shared" si="1290"/>
        <v>511.22500000000002</v>
      </c>
      <c r="Y4191" s="14">
        <f t="shared" si="1291"/>
        <v>0</v>
      </c>
      <c r="Z4191" s="14">
        <f t="shared" si="1292"/>
        <v>0</v>
      </c>
      <c r="AA4191" s="14">
        <f t="shared" si="1293"/>
        <v>0</v>
      </c>
      <c r="AB4191" s="14">
        <f t="shared" si="1305"/>
        <v>0</v>
      </c>
      <c r="AC4191" s="15">
        <f t="shared" si="1304"/>
        <v>511.2</v>
      </c>
      <c r="AD4191" s="48">
        <f>(ROUND(AC4191-AC4179,1)/AC4179)</f>
        <v>0.27863931965982991</v>
      </c>
      <c r="AE4191" s="113"/>
      <c r="AF4191" s="60"/>
    </row>
    <row r="4192" spans="1:32">
      <c r="A4192" s="99"/>
      <c r="B4192" s="91"/>
      <c r="C4192" s="21" t="s">
        <v>326</v>
      </c>
      <c r="D4192" s="12">
        <v>130</v>
      </c>
      <c r="E4192" s="12">
        <v>0</v>
      </c>
      <c r="F4192" s="12">
        <v>0</v>
      </c>
      <c r="G4192" s="12">
        <v>0</v>
      </c>
      <c r="H4192" s="12">
        <v>0</v>
      </c>
      <c r="I4192" s="13">
        <v>20</v>
      </c>
      <c r="J4192" s="13">
        <v>74</v>
      </c>
      <c r="K4192" s="13">
        <v>0</v>
      </c>
      <c r="L4192" s="13">
        <v>0</v>
      </c>
      <c r="M4192" s="13">
        <v>0</v>
      </c>
      <c r="N4192" s="14">
        <f>D4192*$D$16</f>
        <v>169</v>
      </c>
      <c r="O4192" s="14">
        <f>E4192*$E$16</f>
        <v>0</v>
      </c>
      <c r="P4192" s="14">
        <f>F4192*$F$16</f>
        <v>0</v>
      </c>
      <c r="Q4192" s="14">
        <f>G4192*$G$16</f>
        <v>0</v>
      </c>
      <c r="R4192" s="14">
        <f>H4192*$H$16</f>
        <v>0</v>
      </c>
      <c r="S4192" s="14">
        <f>(N4192/100)*(I4192*$I$16)+(N4192/100)*(J4192*$J$16)</f>
        <v>321.43799999999999</v>
      </c>
      <c r="T4192" s="14">
        <f>(O4192/100)*(K4192*$K$16)</f>
        <v>0</v>
      </c>
      <c r="U4192" s="14">
        <f>(P4192/100)*(K4192*$K$16)+(P4192/100)*(L4192*$L$16)</f>
        <v>0</v>
      </c>
      <c r="V4192" s="14">
        <f>(Q4192/100)*(L4192*$L$16)</f>
        <v>0</v>
      </c>
      <c r="W4192" s="14">
        <f>(R4192/100)*(K4192*$K$16)+(R4192/100)*(L4192*$L$16)</f>
        <v>0</v>
      </c>
      <c r="X4192" s="14">
        <f t="shared" si="1290"/>
        <v>490.43799999999999</v>
      </c>
      <c r="Y4192" s="14">
        <f t="shared" si="1291"/>
        <v>0</v>
      </c>
      <c r="Z4192" s="14">
        <f t="shared" si="1292"/>
        <v>0</v>
      </c>
      <c r="AA4192" s="14">
        <f t="shared" si="1293"/>
        <v>0</v>
      </c>
      <c r="AB4192" s="14">
        <f t="shared" si="1305"/>
        <v>0</v>
      </c>
      <c r="AC4192" s="15">
        <f t="shared" si="1304"/>
        <v>490.4</v>
      </c>
      <c r="AD4192" s="48">
        <f>(ROUND(AC4192-AC4179,1)/AC4179)</f>
        <v>0.22661330665332663</v>
      </c>
      <c r="AE4192" s="113"/>
      <c r="AF4192" s="60"/>
    </row>
    <row r="4193" spans="1:32">
      <c r="A4193" s="99"/>
      <c r="B4193" s="91"/>
      <c r="C4193" s="21" t="s">
        <v>327</v>
      </c>
      <c r="D4193" s="12">
        <v>130</v>
      </c>
      <c r="E4193" s="12">
        <v>0</v>
      </c>
      <c r="F4193" s="12">
        <v>0</v>
      </c>
      <c r="G4193" s="12">
        <v>0</v>
      </c>
      <c r="H4193" s="12">
        <v>0</v>
      </c>
      <c r="I4193" s="13">
        <v>51</v>
      </c>
      <c r="J4193" s="13">
        <v>50</v>
      </c>
      <c r="K4193" s="13">
        <v>0</v>
      </c>
      <c r="L4193" s="13">
        <v>0</v>
      </c>
      <c r="M4193" s="13">
        <v>0</v>
      </c>
      <c r="N4193" s="14">
        <f>D4193*$D$17</f>
        <v>169</v>
      </c>
      <c r="O4193" s="14">
        <f>E4193*$E$17</f>
        <v>0</v>
      </c>
      <c r="P4193" s="14">
        <f>F4193*$F$17</f>
        <v>0</v>
      </c>
      <c r="Q4193" s="14">
        <f>G4193*$G$17</f>
        <v>0</v>
      </c>
      <c r="R4193" s="14">
        <f>H4193*$H$17</f>
        <v>0</v>
      </c>
      <c r="S4193" s="14">
        <f>(N4193/100)*(I4193*$I$17)+(N4193/100)*(J4193*$J$17)</f>
        <v>282.73699999999997</v>
      </c>
      <c r="T4193" s="14">
        <f>(O4193/100)*(K4193*$K$17)</f>
        <v>0</v>
      </c>
      <c r="U4193" s="14">
        <f>(P4193/100)*(K4193*$K$17)+(P4193/100)*(L4193*$L$17)</f>
        <v>0</v>
      </c>
      <c r="V4193" s="14">
        <f>(Q4193/100)*(L4193*$L$17)</f>
        <v>0</v>
      </c>
      <c r="W4193" s="14">
        <f>(R4193/100)*(K4193*$K$17)+(R4193/100)*(L4193*$L$17)</f>
        <v>0</v>
      </c>
      <c r="X4193" s="14">
        <f t="shared" si="1290"/>
        <v>451.73699999999997</v>
      </c>
      <c r="Y4193" s="14">
        <f t="shared" si="1291"/>
        <v>0</v>
      </c>
      <c r="Z4193" s="14">
        <f t="shared" si="1292"/>
        <v>0</v>
      </c>
      <c r="AA4193" s="14">
        <f t="shared" si="1293"/>
        <v>0</v>
      </c>
      <c r="AB4193" s="14">
        <f t="shared" si="1305"/>
        <v>0</v>
      </c>
      <c r="AC4193" s="15">
        <f t="shared" si="1304"/>
        <v>451.7</v>
      </c>
      <c r="AD4193" s="48">
        <f>(ROUND(AC4193-AC4179,1)/AC4179)</f>
        <v>0.12981490745372687</v>
      </c>
      <c r="AE4193" s="113"/>
      <c r="AF4193" s="60"/>
    </row>
    <row r="4194" spans="1:32">
      <c r="A4194" s="106" t="s">
        <v>0</v>
      </c>
      <c r="B4194" s="92" t="s">
        <v>190</v>
      </c>
      <c r="C4194" s="50" t="s">
        <v>243</v>
      </c>
      <c r="D4194" s="11">
        <v>100</v>
      </c>
      <c r="E4194" s="11">
        <v>75</v>
      </c>
      <c r="F4194" s="11">
        <v>0</v>
      </c>
      <c r="G4194" s="11">
        <v>0</v>
      </c>
      <c r="H4194" s="11">
        <v>0</v>
      </c>
      <c r="I4194" s="51">
        <v>20</v>
      </c>
      <c r="J4194" s="51">
        <v>50</v>
      </c>
      <c r="K4194" s="51">
        <v>25</v>
      </c>
      <c r="L4194" s="51">
        <v>0</v>
      </c>
      <c r="M4194" s="51">
        <v>0</v>
      </c>
      <c r="N4194" s="52">
        <f>D4194*$D$3</f>
        <v>150</v>
      </c>
      <c r="O4194" s="52">
        <f>E4194*$E$3</f>
        <v>112.5</v>
      </c>
      <c r="P4194" s="52">
        <f>F4194*$F$3</f>
        <v>0</v>
      </c>
      <c r="Q4194" s="52">
        <f>G4194*$G$3</f>
        <v>0</v>
      </c>
      <c r="R4194" s="52">
        <f>H4194*$H$3</f>
        <v>0</v>
      </c>
      <c r="S4194" s="52">
        <f>(N4194/100)*(I4194*$I$3)+(N4194/100)*(J4194*$J$3)</f>
        <v>157.5</v>
      </c>
      <c r="T4194" s="52">
        <f>(O4194/100)*(K4194*$K$3)</f>
        <v>42.1875</v>
      </c>
      <c r="U4194" s="52">
        <f>(P4194/100)*(K4194*$K$3)+(P4194/100)*(L4194*$L$3)</f>
        <v>0</v>
      </c>
      <c r="V4194" s="52">
        <f>(Q4194/100)*(L4194*$L$3)</f>
        <v>0</v>
      </c>
      <c r="W4194" s="52">
        <f>(R4194/100)*(K4194*$K$3)+(R4194/100)*(L4194*$L$3)</f>
        <v>0</v>
      </c>
      <c r="X4194" s="52">
        <f t="shared" si="1290"/>
        <v>307.5</v>
      </c>
      <c r="Y4194" s="52">
        <f t="shared" si="1291"/>
        <v>154.6875</v>
      </c>
      <c r="Z4194" s="52">
        <f t="shared" si="1292"/>
        <v>0</v>
      </c>
      <c r="AA4194" s="52">
        <f t="shared" si="1293"/>
        <v>0</v>
      </c>
      <c r="AB4194" s="52">
        <f>R4194+W4194</f>
        <v>0</v>
      </c>
      <c r="AC4194" s="53">
        <f>ROUND(X4194+Y4194+Z4194+AA4194+AB4194,1)</f>
        <v>462.2</v>
      </c>
      <c r="AD4194" s="58"/>
      <c r="AE4194" s="113"/>
      <c r="AF4194" s="60"/>
    </row>
    <row r="4195" spans="1:32">
      <c r="A4195" s="99" t="s">
        <v>815</v>
      </c>
      <c r="B4195" s="93">
        <v>10</v>
      </c>
      <c r="C4195" s="21"/>
      <c r="D4195" s="12"/>
      <c r="E4195" s="12"/>
      <c r="F4195" s="12"/>
      <c r="G4195" s="12"/>
      <c r="H4195" s="12"/>
      <c r="I4195" s="13"/>
      <c r="J4195" s="13"/>
      <c r="K4195" s="13"/>
      <c r="L4195" s="13"/>
      <c r="M4195" s="13"/>
      <c r="N4195" s="14"/>
      <c r="O4195" s="14"/>
      <c r="P4195" s="14"/>
      <c r="Q4195" s="14"/>
      <c r="R4195" s="14"/>
      <c r="S4195" s="14"/>
      <c r="T4195" s="14"/>
      <c r="U4195" s="14"/>
      <c r="V4195" s="14"/>
      <c r="W4195" s="14"/>
      <c r="X4195" s="14"/>
      <c r="Y4195" s="14"/>
      <c r="Z4195" s="14"/>
      <c r="AA4195" s="14"/>
      <c r="AB4195" s="14"/>
      <c r="AC4195" s="15"/>
      <c r="AD4195" s="48"/>
      <c r="AE4195" s="113" t="s">
        <v>814</v>
      </c>
      <c r="AF4195" s="60"/>
    </row>
    <row r="4196" spans="1:32">
      <c r="A4196" s="99" t="s">
        <v>816</v>
      </c>
      <c r="B4196" s="93">
        <v>20</v>
      </c>
      <c r="C4196" s="21"/>
      <c r="D4196" s="12"/>
      <c r="E4196" s="12"/>
      <c r="F4196" s="12"/>
      <c r="G4196" s="12"/>
      <c r="H4196" s="12"/>
      <c r="I4196" s="13"/>
      <c r="J4196" s="13"/>
      <c r="K4196" s="13"/>
      <c r="L4196" s="13"/>
      <c r="M4196" s="13"/>
      <c r="N4196" s="14"/>
      <c r="O4196" s="14"/>
      <c r="P4196" s="14"/>
      <c r="Q4196" s="14"/>
      <c r="R4196" s="14"/>
      <c r="S4196" s="14"/>
      <c r="T4196" s="14"/>
      <c r="U4196" s="14"/>
      <c r="V4196" s="14"/>
      <c r="W4196" s="14"/>
      <c r="X4196" s="14"/>
      <c r="Y4196" s="14"/>
      <c r="Z4196" s="14"/>
      <c r="AA4196" s="14"/>
      <c r="AB4196" s="14"/>
      <c r="AC4196" s="15"/>
      <c r="AD4196" s="48"/>
      <c r="AE4196" s="113"/>
      <c r="AF4196" s="60"/>
    </row>
    <row r="4197" spans="1:32">
      <c r="A4197" s="99" t="s">
        <v>817</v>
      </c>
      <c r="B4197" s="93">
        <v>40</v>
      </c>
      <c r="C4197" s="21"/>
      <c r="D4197" s="12"/>
      <c r="E4197" s="12"/>
      <c r="F4197" s="12"/>
      <c r="G4197" s="12"/>
      <c r="H4197" s="12"/>
      <c r="I4197" s="13"/>
      <c r="J4197" s="13"/>
      <c r="K4197" s="13"/>
      <c r="L4197" s="13"/>
      <c r="M4197" s="13"/>
      <c r="N4197" s="14"/>
      <c r="O4197" s="14"/>
      <c r="P4197" s="14"/>
      <c r="Q4197" s="14"/>
      <c r="R4197" s="14"/>
      <c r="S4197" s="14"/>
      <c r="T4197" s="14"/>
      <c r="U4197" s="14"/>
      <c r="V4197" s="14"/>
      <c r="W4197" s="14"/>
      <c r="X4197" s="14"/>
      <c r="Y4197" s="14"/>
      <c r="Z4197" s="14"/>
      <c r="AA4197" s="14"/>
      <c r="AB4197" s="14"/>
      <c r="AC4197" s="15"/>
      <c r="AD4197" s="48"/>
      <c r="AE4197" s="113"/>
      <c r="AF4197" s="60"/>
    </row>
    <row r="4198" spans="1:32">
      <c r="A4198" s="99" t="s">
        <v>818</v>
      </c>
      <c r="B4198" s="93">
        <v>0</v>
      </c>
      <c r="C4198" s="21"/>
      <c r="D4198" s="12"/>
      <c r="E4198" s="12"/>
      <c r="F4198" s="12"/>
      <c r="G4198" s="12"/>
      <c r="H4198" s="12"/>
      <c r="I4198" s="13"/>
      <c r="J4198" s="13"/>
      <c r="K4198" s="13"/>
      <c r="L4198" s="13"/>
      <c r="M4198" s="13"/>
      <c r="N4198" s="14"/>
      <c r="O4198" s="14"/>
      <c r="P4198" s="14"/>
      <c r="Q4198" s="14"/>
      <c r="R4198" s="14"/>
      <c r="S4198" s="14"/>
      <c r="T4198" s="14"/>
      <c r="U4198" s="14"/>
      <c r="V4198" s="14"/>
      <c r="W4198" s="14"/>
      <c r="X4198" s="14"/>
      <c r="Y4198" s="14"/>
      <c r="Z4198" s="14"/>
      <c r="AA4198" s="14"/>
      <c r="AB4198" s="14"/>
      <c r="AC4198" s="15"/>
      <c r="AD4198" s="48"/>
      <c r="AE4198" s="113"/>
      <c r="AF4198" s="60"/>
    </row>
    <row r="4199" spans="1:32">
      <c r="A4199" s="99" t="s">
        <v>667</v>
      </c>
      <c r="B4199" s="93"/>
      <c r="C4199" s="21"/>
      <c r="D4199" s="12"/>
      <c r="E4199" s="12"/>
      <c r="F4199" s="12"/>
      <c r="G4199" s="12"/>
      <c r="H4199" s="12"/>
      <c r="I4199" s="13"/>
      <c r="J4199" s="13"/>
      <c r="K4199" s="13"/>
      <c r="L4199" s="13"/>
      <c r="M4199" s="13"/>
      <c r="N4199" s="14"/>
      <c r="O4199" s="14"/>
      <c r="P4199" s="14"/>
      <c r="Q4199" s="14"/>
      <c r="R4199" s="14"/>
      <c r="S4199" s="14"/>
      <c r="T4199" s="14"/>
      <c r="U4199" s="14"/>
      <c r="V4199" s="14"/>
      <c r="W4199" s="14"/>
      <c r="X4199" s="14"/>
      <c r="Y4199" s="14"/>
      <c r="Z4199" s="14"/>
      <c r="AA4199" s="14"/>
      <c r="AB4199" s="14"/>
      <c r="AC4199" s="15"/>
      <c r="AD4199" s="48"/>
      <c r="AE4199" s="113"/>
      <c r="AF4199" s="60"/>
    </row>
    <row r="4200" spans="1:32">
      <c r="A4200" s="99" t="s">
        <v>606</v>
      </c>
      <c r="B4200" s="93"/>
      <c r="C4200" s="21"/>
      <c r="D4200" s="12"/>
      <c r="E4200" s="12"/>
      <c r="F4200" s="12"/>
      <c r="G4200" s="12"/>
      <c r="H4200" s="12"/>
      <c r="I4200" s="13"/>
      <c r="J4200" s="13"/>
      <c r="K4200" s="13"/>
      <c r="L4200" s="13"/>
      <c r="M4200" s="13"/>
      <c r="N4200" s="14"/>
      <c r="O4200" s="14"/>
      <c r="P4200" s="14"/>
      <c r="Q4200" s="14"/>
      <c r="R4200" s="14"/>
      <c r="S4200" s="14"/>
      <c r="T4200" s="14"/>
      <c r="U4200" s="14"/>
      <c r="V4200" s="14"/>
      <c r="W4200" s="14"/>
      <c r="X4200" s="14"/>
      <c r="Y4200" s="14"/>
      <c r="Z4200" s="14"/>
      <c r="AA4200" s="14"/>
      <c r="AB4200" s="14"/>
      <c r="AC4200" s="15"/>
      <c r="AD4200" s="48"/>
      <c r="AE4200" s="113"/>
      <c r="AF4200" s="60"/>
    </row>
    <row r="4201" spans="1:32">
      <c r="A4201" s="99" t="s">
        <v>845</v>
      </c>
      <c r="B4201" s="93"/>
      <c r="C4201" s="21"/>
      <c r="D4201" s="12"/>
      <c r="E4201" s="12"/>
      <c r="F4201" s="12"/>
      <c r="G4201" s="12"/>
      <c r="H4201" s="12"/>
      <c r="I4201" s="13"/>
      <c r="J4201" s="13"/>
      <c r="K4201" s="13"/>
      <c r="L4201" s="13"/>
      <c r="M4201" s="13"/>
      <c r="N4201" s="14"/>
      <c r="O4201" s="14"/>
      <c r="P4201" s="14"/>
      <c r="Q4201" s="14"/>
      <c r="R4201" s="14"/>
      <c r="S4201" s="14"/>
      <c r="T4201" s="14"/>
      <c r="U4201" s="14"/>
      <c r="V4201" s="14"/>
      <c r="W4201" s="14"/>
      <c r="X4201" s="14"/>
      <c r="Y4201" s="14"/>
      <c r="Z4201" s="14"/>
      <c r="AA4201" s="14"/>
      <c r="AB4201" s="14"/>
      <c r="AC4201" s="15"/>
      <c r="AD4201" s="48"/>
      <c r="AE4201" s="113"/>
      <c r="AF4201" s="60"/>
    </row>
    <row r="4202" spans="1:32">
      <c r="A4202" s="99" t="s">
        <v>846</v>
      </c>
      <c r="B4202" s="93"/>
      <c r="C4202" s="21"/>
      <c r="D4202" s="12"/>
      <c r="E4202" s="12"/>
      <c r="F4202" s="12"/>
      <c r="G4202" s="12"/>
      <c r="H4202" s="12"/>
      <c r="I4202" s="13"/>
      <c r="J4202" s="13"/>
      <c r="K4202" s="13"/>
      <c r="L4202" s="13"/>
      <c r="M4202" s="13"/>
      <c r="N4202" s="14"/>
      <c r="O4202" s="14"/>
      <c r="P4202" s="14"/>
      <c r="Q4202" s="14"/>
      <c r="R4202" s="14"/>
      <c r="S4202" s="14"/>
      <c r="T4202" s="14"/>
      <c r="U4202" s="14"/>
      <c r="V4202" s="14"/>
      <c r="W4202" s="14"/>
      <c r="X4202" s="14"/>
      <c r="Y4202" s="14"/>
      <c r="Z4202" s="14"/>
      <c r="AA4202" s="14"/>
      <c r="AB4202" s="14"/>
      <c r="AC4202" s="15"/>
      <c r="AD4202" s="48"/>
      <c r="AE4202" s="113"/>
      <c r="AF4202" s="60"/>
    </row>
    <row r="4203" spans="1:32">
      <c r="A4203" s="99" t="s">
        <v>847</v>
      </c>
      <c r="B4203" s="93"/>
      <c r="C4203" s="21"/>
      <c r="D4203" s="12"/>
      <c r="E4203" s="12"/>
      <c r="F4203" s="12"/>
      <c r="G4203" s="12"/>
      <c r="H4203" s="12"/>
      <c r="I4203" s="13"/>
      <c r="J4203" s="13"/>
      <c r="K4203" s="13"/>
      <c r="L4203" s="13"/>
      <c r="M4203" s="13"/>
      <c r="N4203" s="14"/>
      <c r="O4203" s="14"/>
      <c r="P4203" s="14"/>
      <c r="Q4203" s="14"/>
      <c r="R4203" s="14"/>
      <c r="S4203" s="14"/>
      <c r="T4203" s="14"/>
      <c r="U4203" s="14"/>
      <c r="V4203" s="14"/>
      <c r="W4203" s="14"/>
      <c r="X4203" s="14"/>
      <c r="Y4203" s="14"/>
      <c r="Z4203" s="14"/>
      <c r="AA4203" s="14"/>
      <c r="AB4203" s="14"/>
      <c r="AC4203" s="15"/>
      <c r="AD4203" s="48"/>
      <c r="AE4203" s="113"/>
      <c r="AF4203" s="60"/>
    </row>
    <row r="4204" spans="1:32">
      <c r="A4204" s="99" t="s">
        <v>848</v>
      </c>
      <c r="B4204" s="93"/>
      <c r="C4204" s="21"/>
      <c r="D4204" s="12"/>
      <c r="E4204" s="12"/>
      <c r="F4204" s="12"/>
      <c r="G4204" s="12"/>
      <c r="H4204" s="12"/>
      <c r="I4204" s="13"/>
      <c r="J4204" s="13"/>
      <c r="K4204" s="13"/>
      <c r="L4204" s="13"/>
      <c r="M4204" s="13"/>
      <c r="N4204" s="14"/>
      <c r="O4204" s="14"/>
      <c r="P4204" s="14"/>
      <c r="Q4204" s="14"/>
      <c r="R4204" s="14"/>
      <c r="S4204" s="14"/>
      <c r="T4204" s="14"/>
      <c r="U4204" s="14"/>
      <c r="V4204" s="14"/>
      <c r="W4204" s="14"/>
      <c r="X4204" s="14"/>
      <c r="Y4204" s="14"/>
      <c r="Z4204" s="14"/>
      <c r="AA4204" s="14"/>
      <c r="AB4204" s="14"/>
      <c r="AC4204" s="15"/>
      <c r="AD4204" s="48"/>
      <c r="AE4204" s="113"/>
      <c r="AF4204" s="60"/>
    </row>
    <row r="4205" spans="1:32">
      <c r="A4205" s="99" t="s">
        <v>849</v>
      </c>
      <c r="B4205" s="93"/>
      <c r="C4205" s="21"/>
      <c r="D4205" s="12"/>
      <c r="E4205" s="12"/>
      <c r="F4205" s="12"/>
      <c r="G4205" s="12"/>
      <c r="H4205" s="12"/>
      <c r="I4205" s="13"/>
      <c r="J4205" s="13"/>
      <c r="K4205" s="13"/>
      <c r="L4205" s="13"/>
      <c r="M4205" s="13"/>
      <c r="N4205" s="14"/>
      <c r="O4205" s="14"/>
      <c r="P4205" s="14"/>
      <c r="Q4205" s="14"/>
      <c r="R4205" s="14"/>
      <c r="S4205" s="14"/>
      <c r="T4205" s="14"/>
      <c r="U4205" s="14"/>
      <c r="V4205" s="14"/>
      <c r="W4205" s="14"/>
      <c r="X4205" s="14"/>
      <c r="Y4205" s="14"/>
      <c r="Z4205" s="14"/>
      <c r="AA4205" s="14"/>
      <c r="AB4205" s="14"/>
      <c r="AC4205" s="15"/>
      <c r="AD4205" s="48"/>
      <c r="AE4205" s="113"/>
      <c r="AF4205" s="60"/>
    </row>
    <row r="4206" spans="1:32">
      <c r="A4206" s="99"/>
      <c r="B4206" s="93"/>
      <c r="C4206" s="21"/>
      <c r="D4206" s="12"/>
      <c r="E4206" s="12"/>
      <c r="F4206" s="12"/>
      <c r="G4206" s="12"/>
      <c r="H4206" s="12"/>
      <c r="I4206" s="13"/>
      <c r="J4206" s="13"/>
      <c r="K4206" s="13"/>
      <c r="L4206" s="13"/>
      <c r="M4206" s="13"/>
      <c r="N4206" s="14"/>
      <c r="O4206" s="14"/>
      <c r="P4206" s="14"/>
      <c r="Q4206" s="14"/>
      <c r="R4206" s="14"/>
      <c r="S4206" s="14"/>
      <c r="T4206" s="14"/>
      <c r="U4206" s="14"/>
      <c r="V4206" s="14"/>
      <c r="W4206" s="14"/>
      <c r="X4206" s="14"/>
      <c r="Y4206" s="14"/>
      <c r="Z4206" s="14"/>
      <c r="AA4206" s="14"/>
      <c r="AB4206" s="14"/>
      <c r="AC4206" s="15"/>
      <c r="AD4206" s="48"/>
      <c r="AE4206" s="113"/>
      <c r="AF4206" s="60"/>
    </row>
    <row r="4207" spans="1:32">
      <c r="A4207" s="99"/>
      <c r="B4207" s="93"/>
      <c r="C4207" s="21"/>
      <c r="D4207" s="12"/>
      <c r="E4207" s="12"/>
      <c r="F4207" s="12"/>
      <c r="G4207" s="12"/>
      <c r="H4207" s="12"/>
      <c r="I4207" s="13"/>
      <c r="J4207" s="13"/>
      <c r="K4207" s="13"/>
      <c r="L4207" s="13"/>
      <c r="M4207" s="13"/>
      <c r="N4207" s="14"/>
      <c r="O4207" s="14"/>
      <c r="P4207" s="14"/>
      <c r="Q4207" s="14"/>
      <c r="R4207" s="14"/>
      <c r="S4207" s="14"/>
      <c r="T4207" s="14"/>
      <c r="U4207" s="14"/>
      <c r="V4207" s="14"/>
      <c r="W4207" s="14"/>
      <c r="X4207" s="14"/>
      <c r="Y4207" s="14"/>
      <c r="Z4207" s="14"/>
      <c r="AA4207" s="14"/>
      <c r="AB4207" s="14"/>
      <c r="AC4207" s="15"/>
      <c r="AD4207" s="48"/>
      <c r="AE4207" s="113"/>
      <c r="AF4207" s="60"/>
    </row>
    <row r="4208" spans="1:32">
      <c r="A4208" s="106" t="s">
        <v>0</v>
      </c>
      <c r="B4208" s="108" t="s">
        <v>238</v>
      </c>
      <c r="C4208" s="50" t="s">
        <v>243</v>
      </c>
      <c r="D4208" s="11">
        <v>120</v>
      </c>
      <c r="E4208" s="11">
        <v>0</v>
      </c>
      <c r="F4208" s="11">
        <v>0</v>
      </c>
      <c r="G4208" s="11">
        <v>0</v>
      </c>
      <c r="H4208" s="11">
        <v>0</v>
      </c>
      <c r="I4208" s="51">
        <v>20</v>
      </c>
      <c r="J4208" s="51">
        <v>40</v>
      </c>
      <c r="K4208" s="51">
        <v>0</v>
      </c>
      <c r="L4208" s="51">
        <v>30</v>
      </c>
      <c r="M4208" s="51">
        <v>0</v>
      </c>
      <c r="N4208" s="52">
        <f>D4208*$D$3</f>
        <v>180</v>
      </c>
      <c r="O4208" s="52">
        <f>E4208*$E$3</f>
        <v>0</v>
      </c>
      <c r="P4208" s="52">
        <f>F4208*$F$3</f>
        <v>0</v>
      </c>
      <c r="Q4208" s="52">
        <f>G4208*$G$3</f>
        <v>0</v>
      </c>
      <c r="R4208" s="52">
        <f>H4208*$H$3</f>
        <v>0</v>
      </c>
      <c r="S4208" s="52">
        <f>(N4208/100)*(I4208*$I$3)+(N4208/100)*(J4208*$J$3)+(N4208/100)*(L4208*$L$3)</f>
        <v>243</v>
      </c>
      <c r="T4208" s="52">
        <f>(O4208/100)*(K4208*$K$3)</f>
        <v>0</v>
      </c>
      <c r="U4208" s="52">
        <f>(P4208/100)*(K4208*$K$3)+(P4208/100)*(L4208*$L$3)</f>
        <v>0</v>
      </c>
      <c r="V4208" s="52">
        <f>(Q4208/100)*(L4208*$L$3)</f>
        <v>0</v>
      </c>
      <c r="W4208" s="52">
        <f>(R4208/100)*(K4208*$K$3)+(R4208/100)*(L4208*$L$3)</f>
        <v>0</v>
      </c>
      <c r="X4208" s="52">
        <f t="shared" ref="X4208:X4237" si="1306">N4208+S4208</f>
        <v>423</v>
      </c>
      <c r="Y4208" s="52">
        <f t="shared" ref="Y4208:Y4237" si="1307">O4208+T4208</f>
        <v>0</v>
      </c>
      <c r="Z4208" s="52">
        <f t="shared" ref="Z4208:Z4237" si="1308">P4208+U4208</f>
        <v>0</v>
      </c>
      <c r="AA4208" s="52">
        <f t="shared" ref="AA4208:AA4237" si="1309">Q4208+V4208</f>
        <v>0</v>
      </c>
      <c r="AB4208" s="52">
        <f>R4208+W4208</f>
        <v>0</v>
      </c>
      <c r="AC4208" s="53">
        <f>ROUND(X4208+Y4208+Z4208+AA4208+AB4208,1)</f>
        <v>423</v>
      </c>
      <c r="AD4208" s="58" t="s">
        <v>330</v>
      </c>
      <c r="AE4208" s="111"/>
      <c r="AF4208" s="63"/>
    </row>
    <row r="4209" spans="1:32">
      <c r="A4209" s="99" t="s">
        <v>815</v>
      </c>
      <c r="B4209" s="91">
        <v>12</v>
      </c>
      <c r="C4209" s="21" t="s">
        <v>325</v>
      </c>
      <c r="D4209" s="12">
        <v>120</v>
      </c>
      <c r="E4209" s="12">
        <v>0</v>
      </c>
      <c r="F4209" s="12">
        <v>0</v>
      </c>
      <c r="G4209" s="12">
        <v>0</v>
      </c>
      <c r="H4209" s="12">
        <v>0</v>
      </c>
      <c r="I4209" s="13">
        <v>37</v>
      </c>
      <c r="J4209" s="13">
        <v>60</v>
      </c>
      <c r="K4209" s="13">
        <v>0</v>
      </c>
      <c r="L4209" s="13">
        <v>30</v>
      </c>
      <c r="M4209" s="13">
        <v>0</v>
      </c>
      <c r="N4209" s="14">
        <f>D4209*$D$4</f>
        <v>156</v>
      </c>
      <c r="O4209" s="14">
        <f>E4209*$E$4</f>
        <v>0</v>
      </c>
      <c r="P4209" s="14">
        <f>F4209*$F$4</f>
        <v>0</v>
      </c>
      <c r="Q4209" s="14">
        <f>G4209*$G$4</f>
        <v>0</v>
      </c>
      <c r="R4209" s="14">
        <f>H4209*$H$4</f>
        <v>0</v>
      </c>
      <c r="S4209" s="14">
        <f>(N4209/100)*(I4209*$I$4)+(N4209/100)*(J4209*$J$4)+(N4209/100)*(L4209*$L$4)</f>
        <v>342.57600000000002</v>
      </c>
      <c r="T4209" s="14">
        <f>(O4209/100)*(K4209*$K$4)</f>
        <v>0</v>
      </c>
      <c r="U4209" s="14">
        <f>(P4209/100)*(K4209*$K$4)+(P4209/100)*(L4209*$L$4)</f>
        <v>0</v>
      </c>
      <c r="V4209" s="14">
        <f>(Q4209/100)*(L4209*$L$4)</f>
        <v>0</v>
      </c>
      <c r="W4209" s="14">
        <f>(R4209/100)*(K4209*$K$4)+(R4209/100)*(L4209*$L$4)</f>
        <v>0</v>
      </c>
      <c r="X4209" s="14">
        <f t="shared" si="1306"/>
        <v>498.57600000000002</v>
      </c>
      <c r="Y4209" s="14">
        <f t="shared" si="1307"/>
        <v>0</v>
      </c>
      <c r="Z4209" s="14">
        <f t="shared" si="1308"/>
        <v>0</v>
      </c>
      <c r="AA4209" s="14">
        <f t="shared" si="1309"/>
        <v>0</v>
      </c>
      <c r="AB4209" s="14">
        <f>R4209+W4209</f>
        <v>0</v>
      </c>
      <c r="AC4209" s="15">
        <f>ROUND(X4209+Y4209+Z4209+AA4209+AB4209,1)</f>
        <v>498.6</v>
      </c>
      <c r="AD4209" s="48">
        <f>(ROUND(AC4209-AC4208,1)/AC4208)</f>
        <v>0.17872340425531913</v>
      </c>
      <c r="AE4209" s="113"/>
      <c r="AF4209" s="60"/>
    </row>
    <row r="4210" spans="1:32">
      <c r="A4210" s="99" t="s">
        <v>816</v>
      </c>
      <c r="B4210" s="91">
        <v>12</v>
      </c>
      <c r="C4210" s="21" t="s">
        <v>850</v>
      </c>
      <c r="D4210" s="12">
        <v>120</v>
      </c>
      <c r="E4210" s="12">
        <v>0</v>
      </c>
      <c r="F4210" s="12">
        <v>0</v>
      </c>
      <c r="G4210" s="12">
        <v>0</v>
      </c>
      <c r="H4210" s="12">
        <v>0</v>
      </c>
      <c r="I4210" s="13">
        <v>20</v>
      </c>
      <c r="J4210" s="13">
        <v>40</v>
      </c>
      <c r="K4210" s="13">
        <v>0</v>
      </c>
      <c r="L4210" s="13">
        <v>30</v>
      </c>
      <c r="M4210" s="13">
        <v>0</v>
      </c>
      <c r="N4210" s="14">
        <f>D4210*$D$5</f>
        <v>168</v>
      </c>
      <c r="O4210" s="14">
        <f>E4210*$E$5</f>
        <v>0</v>
      </c>
      <c r="P4210" s="14">
        <f>F4210*$F$5</f>
        <v>0</v>
      </c>
      <c r="Q4210" s="14">
        <f>G4210*$G$5</f>
        <v>0</v>
      </c>
      <c r="R4210" s="14">
        <f>H4210*$H$5</f>
        <v>0</v>
      </c>
      <c r="S4210" s="14">
        <f>(N4210/100)*(I4210*$I$5)+(N4210/100)*(J4210*$J$5)+(N4210/100)*(L4210*$L$5)</f>
        <v>226.79999999999998</v>
      </c>
      <c r="T4210" s="14">
        <f>(O4210/100)*(K4210*$K$5)</f>
        <v>0</v>
      </c>
      <c r="U4210" s="14">
        <f>(P4210/100)*(K4210*$K$5)+(P4210/100)*(L4210*$L$5)</f>
        <v>0</v>
      </c>
      <c r="V4210" s="14">
        <f>(Q4210/100)*(L4210*$L$5)</f>
        <v>0</v>
      </c>
      <c r="W4210" s="14">
        <f>(R4210/100)*(K4210*$K$5)+(R4210/100)*(L4210*$L$5)</f>
        <v>0</v>
      </c>
      <c r="X4210" s="14">
        <f t="shared" si="1306"/>
        <v>394.79999999999995</v>
      </c>
      <c r="Y4210" s="14">
        <f t="shared" si="1307"/>
        <v>0</v>
      </c>
      <c r="Z4210" s="14">
        <f t="shared" si="1308"/>
        <v>0</v>
      </c>
      <c r="AA4210" s="14">
        <f t="shared" si="1309"/>
        <v>0</v>
      </c>
      <c r="AB4210" s="14">
        <f>R4210+W4210</f>
        <v>0</v>
      </c>
      <c r="AC4210" s="15">
        <f t="shared" ref="AC4210:AC4222" si="1310">ROUND(X4210+Y4210+Z4210+AA4210+AB4210,1)</f>
        <v>394.8</v>
      </c>
      <c r="AD4210" s="48">
        <f>(ROUND(AC4210-AC4208,1)/AC4208)</f>
        <v>-6.6666666666666666E-2</v>
      </c>
      <c r="AE4210" s="113"/>
      <c r="AF4210" s="60"/>
    </row>
    <row r="4211" spans="1:32">
      <c r="A4211" s="99" t="s">
        <v>817</v>
      </c>
      <c r="B4211" s="91">
        <v>0</v>
      </c>
      <c r="C4211" s="21" t="s">
        <v>338</v>
      </c>
      <c r="D4211" s="12">
        <v>120</v>
      </c>
      <c r="E4211" s="12">
        <v>0</v>
      </c>
      <c r="F4211" s="12">
        <v>0</v>
      </c>
      <c r="G4211" s="12">
        <v>0</v>
      </c>
      <c r="H4211" s="12">
        <v>0</v>
      </c>
      <c r="I4211" s="13">
        <v>20</v>
      </c>
      <c r="J4211" s="13">
        <v>40</v>
      </c>
      <c r="K4211" s="13">
        <v>0</v>
      </c>
      <c r="L4211" s="13">
        <v>30</v>
      </c>
      <c r="M4211" s="13">
        <v>0</v>
      </c>
      <c r="N4211" s="14">
        <f>D4211*$D$6</f>
        <v>168</v>
      </c>
      <c r="O4211" s="14">
        <f>E4211*$E$6</f>
        <v>0</v>
      </c>
      <c r="P4211" s="14">
        <f>F4211*$F$6</f>
        <v>0</v>
      </c>
      <c r="Q4211" s="14">
        <f>G4211*$G$6</f>
        <v>0</v>
      </c>
      <c r="R4211" s="14">
        <f>H4211*$H$6</f>
        <v>0</v>
      </c>
      <c r="S4211" s="14">
        <f>(N4211/100)*(I4211*$I$6)+(N4211/100)*(J4211*$J$6)+(N4211/100)*(L4211*$L$6)</f>
        <v>226.79999999999998</v>
      </c>
      <c r="T4211" s="14">
        <f>(O4211/100)*(K4211*$K$6)</f>
        <v>0</v>
      </c>
      <c r="U4211" s="14">
        <f>(P4211/100)*(K4211*$K$6)+(P4211/100)*(L4211*$L$6)</f>
        <v>0</v>
      </c>
      <c r="V4211" s="14">
        <f>(Q4211/100)*(L4211*$L$6)</f>
        <v>0</v>
      </c>
      <c r="W4211" s="14">
        <f>(R4211/100)*(K4211*$K$6)+(R4211/100)*(L4211*$L$6)</f>
        <v>0</v>
      </c>
      <c r="X4211" s="14">
        <f t="shared" si="1306"/>
        <v>394.79999999999995</v>
      </c>
      <c r="Y4211" s="14">
        <f t="shared" si="1307"/>
        <v>0</v>
      </c>
      <c r="Z4211" s="14">
        <f t="shared" si="1308"/>
        <v>0</v>
      </c>
      <c r="AA4211" s="14">
        <f t="shared" si="1309"/>
        <v>0</v>
      </c>
      <c r="AB4211" s="14">
        <f t="shared" ref="AB4211:AB4222" si="1311">R4211+W4211</f>
        <v>0</v>
      </c>
      <c r="AC4211" s="15">
        <f t="shared" si="1310"/>
        <v>394.8</v>
      </c>
      <c r="AD4211" s="48">
        <f>(ROUND(AC4211-AC4208,1)/AC4208)</f>
        <v>-6.6666666666666666E-2</v>
      </c>
      <c r="AE4211" s="113" t="s">
        <v>814</v>
      </c>
      <c r="AF4211" s="60"/>
    </row>
    <row r="4212" spans="1:32">
      <c r="A4212" s="99" t="s">
        <v>818</v>
      </c>
      <c r="B4212" s="91">
        <v>30</v>
      </c>
      <c r="C4212" s="21" t="s">
        <v>339</v>
      </c>
      <c r="D4212" s="12">
        <v>120</v>
      </c>
      <c r="E4212" s="12">
        <v>0</v>
      </c>
      <c r="F4212" s="12">
        <v>0</v>
      </c>
      <c r="G4212" s="12">
        <v>0</v>
      </c>
      <c r="H4212" s="12">
        <v>0</v>
      </c>
      <c r="I4212" s="13">
        <v>20</v>
      </c>
      <c r="J4212" s="13">
        <v>40</v>
      </c>
      <c r="K4212" s="13">
        <v>0</v>
      </c>
      <c r="L4212" s="13">
        <v>30</v>
      </c>
      <c r="M4212" s="13">
        <v>0</v>
      </c>
      <c r="N4212" s="14">
        <f>D4212*$D$7</f>
        <v>168</v>
      </c>
      <c r="O4212" s="14">
        <f>E4212*$E$7</f>
        <v>0</v>
      </c>
      <c r="P4212" s="14">
        <f>F4212*$F$7</f>
        <v>0</v>
      </c>
      <c r="Q4212" s="14">
        <f>G4212*$G$7</f>
        <v>0</v>
      </c>
      <c r="R4212" s="14">
        <f>H4212*$H$7</f>
        <v>0</v>
      </c>
      <c r="S4212" s="14">
        <f>(N4212/100)*(I4212*$I$7)+(N4212/100)*(J4212*$J$7)+(N4212/100)*(L4212*$L$7)</f>
        <v>226.79999999999998</v>
      </c>
      <c r="T4212" s="14">
        <f>(O4212/100)*(K4212*$K$7)</f>
        <v>0</v>
      </c>
      <c r="U4212" s="14">
        <f>(P4212/100)*(K4212*$K$7)+(P4212/100)*(L4212*$L$7)</f>
        <v>0</v>
      </c>
      <c r="V4212" s="14">
        <f>(Q4212/100)*(L4212*$L$7)</f>
        <v>0</v>
      </c>
      <c r="W4212" s="14">
        <f>(R4212/100)*(K4212*$K$7)+(R4212/100)*(L4212*$L$7)</f>
        <v>0</v>
      </c>
      <c r="X4212" s="14">
        <f t="shared" si="1306"/>
        <v>394.79999999999995</v>
      </c>
      <c r="Y4212" s="14">
        <f t="shared" si="1307"/>
        <v>0</v>
      </c>
      <c r="Z4212" s="14">
        <f t="shared" si="1308"/>
        <v>0</v>
      </c>
      <c r="AA4212" s="14">
        <f t="shared" si="1309"/>
        <v>0</v>
      </c>
      <c r="AB4212" s="14">
        <f t="shared" si="1311"/>
        <v>0</v>
      </c>
      <c r="AC4212" s="15">
        <f t="shared" si="1310"/>
        <v>394.8</v>
      </c>
      <c r="AD4212" s="48">
        <f>(ROUND(AC4212-AC4208,1)/AC4208)</f>
        <v>-6.6666666666666666E-2</v>
      </c>
      <c r="AE4212" s="113"/>
      <c r="AF4212" s="60"/>
    </row>
    <row r="4213" spans="1:32">
      <c r="A4213" s="99" t="s">
        <v>667</v>
      </c>
      <c r="B4213" s="91"/>
      <c r="C4213" s="21" t="s">
        <v>340</v>
      </c>
      <c r="D4213" s="12">
        <v>120</v>
      </c>
      <c r="E4213" s="12">
        <v>0</v>
      </c>
      <c r="F4213" s="12">
        <v>0</v>
      </c>
      <c r="G4213" s="12">
        <v>0</v>
      </c>
      <c r="H4213" s="12">
        <v>0</v>
      </c>
      <c r="I4213" s="13">
        <v>20</v>
      </c>
      <c r="J4213" s="13">
        <v>40</v>
      </c>
      <c r="K4213" s="13">
        <v>0</v>
      </c>
      <c r="L4213" s="13">
        <v>30</v>
      </c>
      <c r="M4213" s="13">
        <v>0</v>
      </c>
      <c r="N4213" s="14">
        <f>D4213*$D$8</f>
        <v>168</v>
      </c>
      <c r="O4213" s="14">
        <f>E4213*$E$8</f>
        <v>0</v>
      </c>
      <c r="P4213" s="14">
        <f>F4213*$F$8</f>
        <v>0</v>
      </c>
      <c r="Q4213" s="14">
        <f>G4213*$G$8</f>
        <v>0</v>
      </c>
      <c r="R4213" s="14">
        <f>H4213*$H$8</f>
        <v>0</v>
      </c>
      <c r="S4213" s="14">
        <f>(N4213/100)*(I4213*$I$8)+(N4213/100)*(J4213*$J$8)+(N4213/100)*(L4213*$L$8)</f>
        <v>226.79999999999998</v>
      </c>
      <c r="T4213" s="14">
        <f>(O4213/100)*(K4213*$K$8)</f>
        <v>0</v>
      </c>
      <c r="U4213" s="14">
        <f>(P4213/100)*(K4213*$K$8)+(P4213/100)*(L4213*$L$8)</f>
        <v>0</v>
      </c>
      <c r="V4213" s="14">
        <f>(Q4213/100)*(L4213*$L$8)</f>
        <v>0</v>
      </c>
      <c r="W4213" s="14">
        <f>(R4213/100)*(K4213*$K$8)+(R4213/100)*(L4213*$L$8)</f>
        <v>0</v>
      </c>
      <c r="X4213" s="14">
        <f t="shared" si="1306"/>
        <v>394.79999999999995</v>
      </c>
      <c r="Y4213" s="14">
        <f t="shared" si="1307"/>
        <v>0</v>
      </c>
      <c r="Z4213" s="14">
        <f t="shared" si="1308"/>
        <v>0</v>
      </c>
      <c r="AA4213" s="14">
        <f t="shared" si="1309"/>
        <v>0</v>
      </c>
      <c r="AB4213" s="14">
        <f t="shared" si="1311"/>
        <v>0</v>
      </c>
      <c r="AC4213" s="15">
        <f t="shared" si="1310"/>
        <v>394.8</v>
      </c>
      <c r="AD4213" s="48">
        <f>(ROUND(AC4213-AC4208,1)/AC4208)</f>
        <v>-6.6666666666666666E-2</v>
      </c>
      <c r="AE4213" s="113"/>
      <c r="AF4213" s="60"/>
    </row>
    <row r="4214" spans="1:32">
      <c r="A4214" s="99" t="s">
        <v>606</v>
      </c>
      <c r="B4214" s="91"/>
      <c r="C4214" s="21" t="s">
        <v>1</v>
      </c>
      <c r="D4214" s="12">
        <v>60</v>
      </c>
      <c r="E4214" s="12">
        <v>120</v>
      </c>
      <c r="F4214" s="12">
        <v>0</v>
      </c>
      <c r="G4214" s="12">
        <v>0</v>
      </c>
      <c r="H4214" s="12">
        <v>0</v>
      </c>
      <c r="I4214" s="13">
        <v>20</v>
      </c>
      <c r="J4214" s="13">
        <v>40</v>
      </c>
      <c r="K4214" s="13">
        <v>108</v>
      </c>
      <c r="L4214" s="13">
        <v>0</v>
      </c>
      <c r="M4214" s="13">
        <v>0</v>
      </c>
      <c r="N4214" s="14">
        <f>D4214*$D$9</f>
        <v>72</v>
      </c>
      <c r="O4214" s="14">
        <f>E4214*$E$9</f>
        <v>156</v>
      </c>
      <c r="P4214" s="14">
        <f>F4214*$F$9</f>
        <v>0</v>
      </c>
      <c r="Q4214" s="14">
        <f>G4214*$G$9</f>
        <v>0</v>
      </c>
      <c r="R4214" s="14">
        <f>H4214*$H$9</f>
        <v>0</v>
      </c>
      <c r="S4214" s="14">
        <f>(N4214/100)*(I4214*$I$9)+(N4214/100)*(J4214*$J$9)+(N4214/100)*(L4214*$L$9)</f>
        <v>64.8</v>
      </c>
      <c r="T4214" s="14">
        <f>(O4214/100)*(K4214*$K$9)</f>
        <v>252.72</v>
      </c>
      <c r="U4214" s="14">
        <f>(P4214/100)*(K4214*$K$9)+(P4214/100)*(L4214*$L$9)</f>
        <v>0</v>
      </c>
      <c r="V4214" s="14">
        <f>(Q4214/100)*(L4214*$L$9)</f>
        <v>0</v>
      </c>
      <c r="W4214" s="14">
        <f>(R4214/100)*(K4214*$K$9)+(R4214/100)*(L4214*$L$9)</f>
        <v>0</v>
      </c>
      <c r="X4214" s="14">
        <f t="shared" si="1306"/>
        <v>136.80000000000001</v>
      </c>
      <c r="Y4214" s="14">
        <f t="shared" si="1307"/>
        <v>408.72</v>
      </c>
      <c r="Z4214" s="14">
        <f t="shared" si="1308"/>
        <v>0</v>
      </c>
      <c r="AA4214" s="14">
        <f t="shared" si="1309"/>
        <v>0</v>
      </c>
      <c r="AB4214" s="14">
        <f t="shared" si="1311"/>
        <v>0</v>
      </c>
      <c r="AC4214" s="15">
        <f t="shared" si="1310"/>
        <v>545.5</v>
      </c>
      <c r="AD4214" s="48">
        <f>(ROUND(AC4214-AC4208,1)/AC4208)</f>
        <v>0.28959810874704489</v>
      </c>
      <c r="AE4214" s="113"/>
      <c r="AF4214" s="60"/>
    </row>
    <row r="4215" spans="1:32">
      <c r="A4215" s="99" t="s">
        <v>845</v>
      </c>
      <c r="B4215" s="91"/>
      <c r="C4215" s="21" t="s">
        <v>2</v>
      </c>
      <c r="D4215" s="12">
        <v>60</v>
      </c>
      <c r="E4215" s="12">
        <v>0</v>
      </c>
      <c r="F4215" s="12">
        <v>120</v>
      </c>
      <c r="G4215" s="12">
        <v>0</v>
      </c>
      <c r="H4215" s="12">
        <v>0</v>
      </c>
      <c r="I4215" s="13">
        <v>20</v>
      </c>
      <c r="J4215" s="13">
        <v>40</v>
      </c>
      <c r="K4215" s="13">
        <v>44.5</v>
      </c>
      <c r="L4215" s="13">
        <v>44.5</v>
      </c>
      <c r="M4215" s="13">
        <v>0</v>
      </c>
      <c r="N4215" s="14">
        <f>D4215*$D$10</f>
        <v>72</v>
      </c>
      <c r="O4215" s="14">
        <f>E4215*$E$10</f>
        <v>0</v>
      </c>
      <c r="P4215" s="14">
        <f>F4215*$F$10</f>
        <v>156</v>
      </c>
      <c r="Q4215" s="14">
        <f>G4215*$G$10</f>
        <v>0</v>
      </c>
      <c r="R4215" s="14">
        <f>H4215*$H$10</f>
        <v>0</v>
      </c>
      <c r="S4215" s="14">
        <f>(N4215/100)*(I4215*$I$10)+(N4215/100)*(J4215*$J$10)+(N4215/100)*(L4215*$L$10)</f>
        <v>112.85999999999999</v>
      </c>
      <c r="T4215" s="14">
        <f>(O4215/100)*(K4215*$J$10)</f>
        <v>0</v>
      </c>
      <c r="U4215" s="14">
        <f>(P4215/100)*(K4215*$K$10)+(P4215/100)*(L4215*$L$10)</f>
        <v>208.26000000000002</v>
      </c>
      <c r="V4215" s="14">
        <f>(Q4215/100)*(L4215*$L$10)</f>
        <v>0</v>
      </c>
      <c r="W4215" s="14">
        <f>(R4215/100)*(K4215*$K$10)+(R4215/100)*(L4215*$L$10)</f>
        <v>0</v>
      </c>
      <c r="X4215" s="14">
        <f t="shared" si="1306"/>
        <v>184.85999999999999</v>
      </c>
      <c r="Y4215" s="14">
        <f t="shared" si="1307"/>
        <v>0</v>
      </c>
      <c r="Z4215" s="14">
        <f t="shared" si="1308"/>
        <v>364.26</v>
      </c>
      <c r="AA4215" s="14">
        <f t="shared" si="1309"/>
        <v>0</v>
      </c>
      <c r="AB4215" s="14">
        <f t="shared" si="1311"/>
        <v>0</v>
      </c>
      <c r="AC4215" s="15">
        <f t="shared" si="1310"/>
        <v>549.1</v>
      </c>
      <c r="AD4215" s="48">
        <f>(ROUND(AC4215-AC4208,1)/AC4208)</f>
        <v>0.29810874704491724</v>
      </c>
      <c r="AE4215" s="113"/>
      <c r="AF4215" s="60"/>
    </row>
    <row r="4216" spans="1:32">
      <c r="A4216" s="99" t="s">
        <v>846</v>
      </c>
      <c r="B4216" s="91"/>
      <c r="C4216" s="21" t="s">
        <v>3</v>
      </c>
      <c r="D4216" s="12">
        <v>60</v>
      </c>
      <c r="E4216" s="12">
        <v>0</v>
      </c>
      <c r="F4216" s="12">
        <v>0</v>
      </c>
      <c r="G4216" s="12">
        <v>120</v>
      </c>
      <c r="H4216" s="12">
        <v>0</v>
      </c>
      <c r="I4216" s="13">
        <v>20</v>
      </c>
      <c r="J4216" s="13">
        <v>40</v>
      </c>
      <c r="K4216" s="13">
        <v>0</v>
      </c>
      <c r="L4216" s="13">
        <v>75</v>
      </c>
      <c r="M4216" s="13">
        <v>0</v>
      </c>
      <c r="N4216" s="14">
        <f>D4216*$D$11</f>
        <v>72</v>
      </c>
      <c r="O4216" s="14">
        <f>E4216*$E$11</f>
        <v>0</v>
      </c>
      <c r="P4216" s="14">
        <f>F4216*$F$11</f>
        <v>0</v>
      </c>
      <c r="Q4216" s="14">
        <f>G4216*$G$11</f>
        <v>156</v>
      </c>
      <c r="R4216" s="14">
        <f>H4216*$H$11</f>
        <v>0</v>
      </c>
      <c r="S4216" s="14">
        <f>(N4216/100)*(I4216*$I$11)+(N4216/100)*(J4216*$J$11)+(N4216/100)*(L4216*$L$11)</f>
        <v>145.80000000000001</v>
      </c>
      <c r="T4216" s="14">
        <f>(O4216/100)*(K4216*$K$11)</f>
        <v>0</v>
      </c>
      <c r="U4216" s="14">
        <f>(P4216/100)*(K4216*$K$11)+(P4216/100)*(L4216*$L$11)</f>
        <v>0</v>
      </c>
      <c r="V4216" s="14">
        <f>(Q4216/100)*(L4216*$L$11)</f>
        <v>175.5</v>
      </c>
      <c r="W4216" s="14">
        <f>(R4216/100)*(K4216*$K$11)+(R4216/100)*(L4216*$L$11)</f>
        <v>0</v>
      </c>
      <c r="X4216" s="14">
        <f t="shared" si="1306"/>
        <v>217.8</v>
      </c>
      <c r="Y4216" s="14">
        <f t="shared" si="1307"/>
        <v>0</v>
      </c>
      <c r="Z4216" s="14">
        <f t="shared" si="1308"/>
        <v>0</v>
      </c>
      <c r="AA4216" s="14">
        <f t="shared" si="1309"/>
        <v>331.5</v>
      </c>
      <c r="AB4216" s="14">
        <f t="shared" si="1311"/>
        <v>0</v>
      </c>
      <c r="AC4216" s="15">
        <f t="shared" si="1310"/>
        <v>549.29999999999995</v>
      </c>
      <c r="AD4216" s="48">
        <f>(ROUND(AC4216-AC4208,1)/AC4208)</f>
        <v>0.29858156028368793</v>
      </c>
      <c r="AE4216" s="113"/>
      <c r="AF4216" s="60"/>
    </row>
    <row r="4217" spans="1:32">
      <c r="A4217" s="99" t="s">
        <v>847</v>
      </c>
      <c r="B4217" s="91"/>
      <c r="C4217" s="21" t="s">
        <v>4</v>
      </c>
      <c r="D4217" s="12">
        <v>60</v>
      </c>
      <c r="E4217" s="12">
        <v>0</v>
      </c>
      <c r="F4217" s="12">
        <v>0</v>
      </c>
      <c r="G4217" s="12">
        <v>0</v>
      </c>
      <c r="H4217" s="12">
        <v>120</v>
      </c>
      <c r="I4217" s="13">
        <v>20</v>
      </c>
      <c r="J4217" s="13">
        <v>40</v>
      </c>
      <c r="K4217" s="13">
        <v>44.5</v>
      </c>
      <c r="L4217" s="13">
        <v>44.5</v>
      </c>
      <c r="M4217" s="13">
        <v>0</v>
      </c>
      <c r="N4217" s="14">
        <f>D4217*$D$12</f>
        <v>72</v>
      </c>
      <c r="O4217" s="14">
        <f>E4217*$E$12</f>
        <v>0</v>
      </c>
      <c r="P4217" s="14">
        <f>F4217*$F$12</f>
        <v>0</v>
      </c>
      <c r="Q4217" s="14">
        <f>G4217*$G$12</f>
        <v>0</v>
      </c>
      <c r="R4217" s="14">
        <f>H4217*$H$12</f>
        <v>156</v>
      </c>
      <c r="S4217" s="14">
        <f>(N4217/100)*(I4217*$I$12)+(N4217/100)*(J4217*$J$12)+(N4217/100)*(L4217*$L$12)</f>
        <v>112.85999999999999</v>
      </c>
      <c r="T4217" s="14">
        <f>(O4217/100)*(K4217*$K$12)</f>
        <v>0</v>
      </c>
      <c r="U4217" s="14">
        <f>(P4217/100)*(K4217*$K$12)+(P4217/100)*(L4217*$L$12)</f>
        <v>0</v>
      </c>
      <c r="V4217" s="14">
        <f>(Q4217/100)*(L4217*$L$12)</f>
        <v>0</v>
      </c>
      <c r="W4217" s="14">
        <f>(R4217/100)*(K4217*$K$12)+(R4217/100)*(L4217*$L$12)</f>
        <v>208.26000000000002</v>
      </c>
      <c r="X4217" s="14">
        <f t="shared" si="1306"/>
        <v>184.85999999999999</v>
      </c>
      <c r="Y4217" s="14">
        <f t="shared" si="1307"/>
        <v>0</v>
      </c>
      <c r="Z4217" s="14">
        <f t="shared" si="1308"/>
        <v>0</v>
      </c>
      <c r="AA4217" s="14">
        <f t="shared" si="1309"/>
        <v>0</v>
      </c>
      <c r="AB4217" s="14">
        <f t="shared" si="1311"/>
        <v>364.26</v>
      </c>
      <c r="AC4217" s="15">
        <f t="shared" si="1310"/>
        <v>549.1</v>
      </c>
      <c r="AD4217" s="48">
        <f>(ROUND(AC4217-AC4208,1)/AC4208)</f>
        <v>0.29810874704491724</v>
      </c>
      <c r="AE4217" s="113"/>
      <c r="AF4217" s="60"/>
    </row>
    <row r="4218" spans="1:32">
      <c r="A4218" s="99" t="s">
        <v>848</v>
      </c>
      <c r="B4218" s="91"/>
      <c r="C4218" s="21" t="s">
        <v>328</v>
      </c>
      <c r="D4218" s="12">
        <v>120</v>
      </c>
      <c r="E4218" s="12">
        <v>0</v>
      </c>
      <c r="F4218" s="12">
        <v>0</v>
      </c>
      <c r="G4218" s="12">
        <v>0</v>
      </c>
      <c r="H4218" s="12">
        <v>0</v>
      </c>
      <c r="I4218" s="13">
        <v>20</v>
      </c>
      <c r="J4218" s="13">
        <v>40</v>
      </c>
      <c r="K4218" s="13">
        <v>0</v>
      </c>
      <c r="L4218" s="13">
        <v>30</v>
      </c>
      <c r="M4218" s="13">
        <v>75</v>
      </c>
      <c r="N4218" s="14">
        <f>D4218*$D$13</f>
        <v>156</v>
      </c>
      <c r="O4218" s="14">
        <f>E4218*$E$13</f>
        <v>0</v>
      </c>
      <c r="P4218" s="14">
        <f>F4218*$F$13</f>
        <v>0</v>
      </c>
      <c r="Q4218" s="14">
        <f>G4218*$G$13</f>
        <v>0</v>
      </c>
      <c r="R4218" s="14">
        <f>H4218*$H$13</f>
        <v>0</v>
      </c>
      <c r="S4218" s="14">
        <f>(N4218/100)*(I4218*$I$13)+(N4218/100)*(J4218*$J$13)+(N4218/100)*(M4218*$M$13)+(N4218/100)*(L4218*$L$13)</f>
        <v>386.09999999999997</v>
      </c>
      <c r="T4218" s="14">
        <f>(O4218/100)*(K4218*$K$13)+(O4218/100)*(M4218*$M$13)</f>
        <v>0</v>
      </c>
      <c r="U4218" s="14">
        <f>(P4218/100)*(K4218*$K$13)+(P4218/100)*(L4218*$L$13)+(P4218/100)*(M4218*$M$13)</f>
        <v>0</v>
      </c>
      <c r="V4218" s="14">
        <f>(Q4218/100)*(L4218*$L$13)+(Q4218/100)*(M4218*$M$13)</f>
        <v>0</v>
      </c>
      <c r="W4218" s="14">
        <f>(R4218/100)*(K4218*$K$13)+(R4218/100)*(L4218*$L$13)+(R4218/100)*(M4218*$M$13)</f>
        <v>0</v>
      </c>
      <c r="X4218" s="14">
        <f t="shared" si="1306"/>
        <v>542.09999999999991</v>
      </c>
      <c r="Y4218" s="14">
        <f t="shared" si="1307"/>
        <v>0</v>
      </c>
      <c r="Z4218" s="14">
        <f t="shared" si="1308"/>
        <v>0</v>
      </c>
      <c r="AA4218" s="14">
        <f t="shared" si="1309"/>
        <v>0</v>
      </c>
      <c r="AB4218" s="14">
        <f t="shared" si="1311"/>
        <v>0</v>
      </c>
      <c r="AC4218" s="15">
        <f t="shared" si="1310"/>
        <v>542.1</v>
      </c>
      <c r="AD4218" s="48">
        <f>(ROUND(AC4218-AC4208,1)/AC4208)</f>
        <v>0.28156028368794322</v>
      </c>
      <c r="AE4218" s="113"/>
      <c r="AF4218" s="60"/>
    </row>
    <row r="4219" spans="1:32">
      <c r="A4219" s="99" t="s">
        <v>849</v>
      </c>
      <c r="B4219" s="91"/>
      <c r="C4219" s="21" t="s">
        <v>329</v>
      </c>
      <c r="D4219" s="12">
        <v>140</v>
      </c>
      <c r="E4219" s="12">
        <v>0</v>
      </c>
      <c r="F4219" s="12">
        <v>0</v>
      </c>
      <c r="G4219" s="12">
        <v>0</v>
      </c>
      <c r="H4219" s="12">
        <v>0</v>
      </c>
      <c r="I4219" s="13">
        <v>20</v>
      </c>
      <c r="J4219" s="13">
        <v>40</v>
      </c>
      <c r="K4219" s="13">
        <v>72</v>
      </c>
      <c r="L4219" s="13">
        <v>0</v>
      </c>
      <c r="M4219" s="13">
        <v>0</v>
      </c>
      <c r="N4219" s="14">
        <f>D4219*$D$14</f>
        <v>182</v>
      </c>
      <c r="O4219" s="14">
        <f>E4219*$E$14</f>
        <v>0</v>
      </c>
      <c r="P4219" s="14">
        <f>F4219*$F$14</f>
        <v>0</v>
      </c>
      <c r="Q4219" s="14">
        <f>G4219*$G$14</f>
        <v>0</v>
      </c>
      <c r="R4219" s="14">
        <f>H4219*$H$14</f>
        <v>0</v>
      </c>
      <c r="S4219" s="14">
        <f>(N4219/100)*(I4219*$I$14)+(N4219/100)*(J4219*$J$14)+(N4219/100)*(K4219*$K$14)</f>
        <v>360.36</v>
      </c>
      <c r="T4219" s="14">
        <f>(O4219/100)*(K4219*$K$14)</f>
        <v>0</v>
      </c>
      <c r="U4219" s="14">
        <f>(P4219/100)*(K4219*$K$14)+(P4219/100)*(L4219*$L$14)</f>
        <v>0</v>
      </c>
      <c r="V4219" s="14">
        <f>(Q4219/100)*(L4219*$L$14)</f>
        <v>0</v>
      </c>
      <c r="W4219" s="14">
        <f>(R4219/100)*(K4219*$L$14)+(R4219/100)*(L4219*$M$14)</f>
        <v>0</v>
      </c>
      <c r="X4219" s="14">
        <f t="shared" si="1306"/>
        <v>542.36</v>
      </c>
      <c r="Y4219" s="14">
        <f t="shared" si="1307"/>
        <v>0</v>
      </c>
      <c r="Z4219" s="14">
        <f t="shared" si="1308"/>
        <v>0</v>
      </c>
      <c r="AA4219" s="14">
        <f t="shared" si="1309"/>
        <v>0</v>
      </c>
      <c r="AB4219" s="14">
        <f t="shared" si="1311"/>
        <v>0</v>
      </c>
      <c r="AC4219" s="15">
        <f t="shared" si="1310"/>
        <v>542.4</v>
      </c>
      <c r="AD4219" s="48">
        <f>(ROUND(AC4219-AC4208,1)/AC4208)</f>
        <v>0.28226950354609931</v>
      </c>
      <c r="AE4219" s="113"/>
      <c r="AF4219" s="60"/>
    </row>
    <row r="4220" spans="1:32">
      <c r="A4220" s="99"/>
      <c r="B4220" s="91"/>
      <c r="C4220" s="21" t="s">
        <v>330</v>
      </c>
      <c r="D4220" s="12">
        <v>140</v>
      </c>
      <c r="E4220" s="12">
        <v>0</v>
      </c>
      <c r="F4220" s="12">
        <v>0</v>
      </c>
      <c r="G4220" s="12">
        <v>0</v>
      </c>
      <c r="H4220" s="12">
        <v>0</v>
      </c>
      <c r="I4220" s="13">
        <v>20</v>
      </c>
      <c r="J4220" s="13">
        <v>40</v>
      </c>
      <c r="K4220" s="13">
        <v>0</v>
      </c>
      <c r="L4220" s="13">
        <v>72</v>
      </c>
      <c r="M4220" s="13">
        <v>0</v>
      </c>
      <c r="N4220" s="14">
        <f>D4220*$D$15</f>
        <v>182</v>
      </c>
      <c r="O4220" s="14">
        <f>E4220*$E$15</f>
        <v>0</v>
      </c>
      <c r="P4220" s="14">
        <f>F4220*$F$15</f>
        <v>0</v>
      </c>
      <c r="Q4220" s="14">
        <f>G4220*$G$15</f>
        <v>0</v>
      </c>
      <c r="R4220" s="14">
        <f>H4220*$H$15</f>
        <v>0</v>
      </c>
      <c r="S4220" s="14">
        <f>(N4220/100)*(I4220*$I$15)+(N4220/100)*(J4220*$J$15)+(N4220/100)*(L4220*$L$15)</f>
        <v>360.36</v>
      </c>
      <c r="T4220" s="14">
        <f>(O4220/100)*(K4220*$K$15)</f>
        <v>0</v>
      </c>
      <c r="U4220" s="14">
        <f>(P4220/100)*(K4220*$K$15)+(P4220/100)*(L4220*$L$15)</f>
        <v>0</v>
      </c>
      <c r="V4220" s="14">
        <f>(Q4220/100)*(L4220*$L$15)</f>
        <v>0</v>
      </c>
      <c r="W4220" s="14">
        <f>(R4220/100)*(K4220*$K$15)+(R4220/100)*(L4220*$L$15)</f>
        <v>0</v>
      </c>
      <c r="X4220" s="14">
        <f t="shared" si="1306"/>
        <v>542.36</v>
      </c>
      <c r="Y4220" s="14">
        <f t="shared" si="1307"/>
        <v>0</v>
      </c>
      <c r="Z4220" s="14">
        <f t="shared" si="1308"/>
        <v>0</v>
      </c>
      <c r="AA4220" s="14">
        <f t="shared" si="1309"/>
        <v>0</v>
      </c>
      <c r="AB4220" s="14">
        <f t="shared" si="1311"/>
        <v>0</v>
      </c>
      <c r="AC4220" s="15">
        <f t="shared" si="1310"/>
        <v>542.4</v>
      </c>
      <c r="AD4220" s="48">
        <f>(ROUND(AC4220-AC4208,1)/AC4208)</f>
        <v>0.28226950354609931</v>
      </c>
      <c r="AE4220" s="113"/>
      <c r="AF4220" s="60"/>
    </row>
    <row r="4221" spans="1:32">
      <c r="A4221" s="99"/>
      <c r="B4221" s="91"/>
      <c r="C4221" s="21" t="s">
        <v>326</v>
      </c>
      <c r="D4221" s="12">
        <v>120</v>
      </c>
      <c r="E4221" s="12">
        <v>0</v>
      </c>
      <c r="F4221" s="12">
        <v>0</v>
      </c>
      <c r="G4221" s="12">
        <v>0</v>
      </c>
      <c r="H4221" s="12">
        <v>0</v>
      </c>
      <c r="I4221" s="13">
        <v>20</v>
      </c>
      <c r="J4221" s="13">
        <v>73</v>
      </c>
      <c r="K4221" s="13">
        <v>0</v>
      </c>
      <c r="L4221" s="13">
        <v>30</v>
      </c>
      <c r="M4221" s="13">
        <v>0</v>
      </c>
      <c r="N4221" s="14">
        <f>D4221*$D$16</f>
        <v>156</v>
      </c>
      <c r="O4221" s="14">
        <f>E4221*$E$16</f>
        <v>0</v>
      </c>
      <c r="P4221" s="14">
        <f>F4221*$F$16</f>
        <v>0</v>
      </c>
      <c r="Q4221" s="14">
        <f>G4221*$G$16</f>
        <v>0</v>
      </c>
      <c r="R4221" s="14">
        <f>H4221*$H$16</f>
        <v>0</v>
      </c>
      <c r="S4221" s="14">
        <f>(N4221/100)*(I4221*$I$16)+(N4221/100)*(J4221*$J$16)+(N4221/100)*(L4221*$L$16)</f>
        <v>363.32399999999996</v>
      </c>
      <c r="T4221" s="14">
        <f>(O4221/100)*(K4221*$K$16)</f>
        <v>0</v>
      </c>
      <c r="U4221" s="14">
        <f>(P4221/100)*(K4221*$K$16)+(P4221/100)*(L4221*$L$16)</f>
        <v>0</v>
      </c>
      <c r="V4221" s="14">
        <f>(Q4221/100)*(L4221*$L$16)</f>
        <v>0</v>
      </c>
      <c r="W4221" s="14">
        <f>(R4221/100)*(K4221*$K$16)+(R4221/100)*(L4221*$L$16)</f>
        <v>0</v>
      </c>
      <c r="X4221" s="14">
        <f t="shared" si="1306"/>
        <v>519.32399999999996</v>
      </c>
      <c r="Y4221" s="14">
        <f t="shared" si="1307"/>
        <v>0</v>
      </c>
      <c r="Z4221" s="14">
        <f t="shared" si="1308"/>
        <v>0</v>
      </c>
      <c r="AA4221" s="14">
        <f t="shared" si="1309"/>
        <v>0</v>
      </c>
      <c r="AB4221" s="14">
        <f t="shared" si="1311"/>
        <v>0</v>
      </c>
      <c r="AC4221" s="15">
        <f t="shared" si="1310"/>
        <v>519.29999999999995</v>
      </c>
      <c r="AD4221" s="48">
        <f>(ROUND(AC4221-AC4208,1)/AC4208)</f>
        <v>0.2276595744680851</v>
      </c>
      <c r="AE4221" s="113"/>
      <c r="AF4221" s="60"/>
    </row>
    <row r="4222" spans="1:32">
      <c r="A4222" s="99"/>
      <c r="B4222" s="91"/>
      <c r="C4222" s="21" t="s">
        <v>327</v>
      </c>
      <c r="D4222" s="12">
        <v>120</v>
      </c>
      <c r="E4222" s="12">
        <v>0</v>
      </c>
      <c r="F4222" s="12">
        <v>0</v>
      </c>
      <c r="G4222" s="12">
        <v>0</v>
      </c>
      <c r="H4222" s="12">
        <v>0</v>
      </c>
      <c r="I4222" s="13">
        <v>52</v>
      </c>
      <c r="J4222" s="13">
        <v>40</v>
      </c>
      <c r="K4222" s="13">
        <v>0</v>
      </c>
      <c r="L4222" s="13">
        <v>30</v>
      </c>
      <c r="M4222" s="13">
        <v>0</v>
      </c>
      <c r="N4222" s="14">
        <f>D4222*$D$17</f>
        <v>156</v>
      </c>
      <c r="O4222" s="14">
        <f>E4222*$E$17</f>
        <v>0</v>
      </c>
      <c r="P4222" s="14">
        <f>F4222*$F$17</f>
        <v>0</v>
      </c>
      <c r="Q4222" s="14">
        <f>G4222*$G$17</f>
        <v>0</v>
      </c>
      <c r="R4222" s="14">
        <f>H4222*$H$17</f>
        <v>0</v>
      </c>
      <c r="S4222" s="14">
        <f>(N4222/100)*(I4222*$I$17)+(N4222/100)*(J4222*$J$17)+(N4222/100)*(L4222*$L$17)</f>
        <v>319.17599999999999</v>
      </c>
      <c r="T4222" s="14">
        <f>(O4222/100)*(K4222*$K$17)</f>
        <v>0</v>
      </c>
      <c r="U4222" s="14">
        <f>(P4222/100)*(K4222*$K$17)+(P4222/100)*(L4222*$L$17)</f>
        <v>0</v>
      </c>
      <c r="V4222" s="14">
        <f>(Q4222/100)*(L4222*$L$17)</f>
        <v>0</v>
      </c>
      <c r="W4222" s="14">
        <f>(R4222/100)*(K4222*$K$17)+(R4222/100)*(L4222*$L$17)</f>
        <v>0</v>
      </c>
      <c r="X4222" s="14">
        <f t="shared" si="1306"/>
        <v>475.17599999999999</v>
      </c>
      <c r="Y4222" s="14">
        <f t="shared" si="1307"/>
        <v>0</v>
      </c>
      <c r="Z4222" s="14">
        <f t="shared" si="1308"/>
        <v>0</v>
      </c>
      <c r="AA4222" s="14">
        <f t="shared" si="1309"/>
        <v>0</v>
      </c>
      <c r="AB4222" s="14">
        <f t="shared" si="1311"/>
        <v>0</v>
      </c>
      <c r="AC4222" s="15">
        <f t="shared" si="1310"/>
        <v>475.2</v>
      </c>
      <c r="AD4222" s="48">
        <f>(ROUND(AC4222-AC4208,1)/AC4208)</f>
        <v>0.12340425531914895</v>
      </c>
      <c r="AE4222" s="113"/>
      <c r="AF4222" s="60"/>
    </row>
    <row r="4223" spans="1:32">
      <c r="A4223" s="106" t="s">
        <v>0</v>
      </c>
      <c r="B4223" s="92" t="s">
        <v>627</v>
      </c>
      <c r="C4223" s="50" t="s">
        <v>243</v>
      </c>
      <c r="D4223" s="11">
        <v>125</v>
      </c>
      <c r="E4223" s="11">
        <v>0</v>
      </c>
      <c r="F4223" s="11">
        <v>0</v>
      </c>
      <c r="G4223" s="11">
        <v>0</v>
      </c>
      <c r="H4223" s="11">
        <v>0</v>
      </c>
      <c r="I4223" s="51">
        <v>10</v>
      </c>
      <c r="J4223" s="51">
        <v>70</v>
      </c>
      <c r="K4223" s="51">
        <v>0</v>
      </c>
      <c r="L4223" s="51">
        <v>0</v>
      </c>
      <c r="M4223" s="51">
        <v>0</v>
      </c>
      <c r="N4223" s="52">
        <f>D4223*$D$3</f>
        <v>187.5</v>
      </c>
      <c r="O4223" s="52">
        <f>E4223*$E$3</f>
        <v>0</v>
      </c>
      <c r="P4223" s="52">
        <f>F4223*$F$3</f>
        <v>0</v>
      </c>
      <c r="Q4223" s="52">
        <f>G4223*$G$3</f>
        <v>0</v>
      </c>
      <c r="R4223" s="52">
        <f>H4223*$H$3</f>
        <v>0</v>
      </c>
      <c r="S4223" s="52">
        <f>(N4223/100)*(I4223*$I$3)+(N4223/100)*(J4223*$J$3)</f>
        <v>225</v>
      </c>
      <c r="T4223" s="52">
        <f>(O4223/100)*(K4223*$K$3)</f>
        <v>0</v>
      </c>
      <c r="U4223" s="52">
        <f>(P4223/100)*(K4223*$K$3)+(P4223/100)*(L4223*$L$3)</f>
        <v>0</v>
      </c>
      <c r="V4223" s="52">
        <f>(Q4223/100)*(L4223*$L$3)</f>
        <v>0</v>
      </c>
      <c r="W4223" s="52">
        <f>(R4223/100)*(K4223*$K$3)+(R4223/100)*(L4223*$L$3)</f>
        <v>0</v>
      </c>
      <c r="X4223" s="52">
        <f t="shared" si="1306"/>
        <v>412.5</v>
      </c>
      <c r="Y4223" s="52">
        <f t="shared" si="1307"/>
        <v>0</v>
      </c>
      <c r="Z4223" s="52">
        <f t="shared" si="1308"/>
        <v>0</v>
      </c>
      <c r="AA4223" s="52">
        <f t="shared" si="1309"/>
        <v>0</v>
      </c>
      <c r="AB4223" s="52">
        <f>R4223+W4223</f>
        <v>0</v>
      </c>
      <c r="AC4223" s="53">
        <f>ROUND(X4223+Y4223+Z4223+AA4223+AB4223,1)</f>
        <v>412.5</v>
      </c>
      <c r="AD4223" s="58"/>
      <c r="AE4223" s="113"/>
      <c r="AF4223" s="60"/>
    </row>
    <row r="4224" spans="1:32">
      <c r="A4224" s="99" t="s">
        <v>815</v>
      </c>
      <c r="B4224" s="93">
        <v>12</v>
      </c>
      <c r="C4224" s="21" t="s">
        <v>325</v>
      </c>
      <c r="D4224" s="12">
        <v>125</v>
      </c>
      <c r="E4224" s="12">
        <v>0</v>
      </c>
      <c r="F4224" s="12">
        <v>0</v>
      </c>
      <c r="G4224" s="12">
        <v>0</v>
      </c>
      <c r="H4224" s="12">
        <v>0</v>
      </c>
      <c r="I4224" s="13">
        <v>30</v>
      </c>
      <c r="J4224" s="13">
        <v>80</v>
      </c>
      <c r="K4224" s="13">
        <v>0</v>
      </c>
      <c r="L4224" s="13">
        <v>0</v>
      </c>
      <c r="M4224" s="13">
        <v>0</v>
      </c>
      <c r="N4224" s="14">
        <f>D4224*$D$4</f>
        <v>162.5</v>
      </c>
      <c r="O4224" s="14">
        <f>E4224*$E$4</f>
        <v>0</v>
      </c>
      <c r="P4224" s="14">
        <f>F4224*$F$4</f>
        <v>0</v>
      </c>
      <c r="Q4224" s="14">
        <f>G4224*$G$4</f>
        <v>0</v>
      </c>
      <c r="R4224" s="14">
        <f>H4224*$H$4</f>
        <v>0</v>
      </c>
      <c r="S4224" s="14">
        <f>(N4224/100)*(I4224*$I$4)+(N4224/100)*(J4224*$J$4)</f>
        <v>321.75</v>
      </c>
      <c r="T4224" s="14">
        <f>(O4224/100)*(K4224*$K$4)</f>
        <v>0</v>
      </c>
      <c r="U4224" s="14">
        <f>(P4224/100)*(K4224*$K$4)+(P4224/100)*(L4224*$L$4)</f>
        <v>0</v>
      </c>
      <c r="V4224" s="14">
        <f>(Q4224/100)*(L4224*$L$4)</f>
        <v>0</v>
      </c>
      <c r="W4224" s="14">
        <f>(R4224/100)*(K4224*$K$4)+(R4224/100)*(L4224*$L$4)</f>
        <v>0</v>
      </c>
      <c r="X4224" s="14">
        <f t="shared" si="1306"/>
        <v>484.25</v>
      </c>
      <c r="Y4224" s="14">
        <f t="shared" si="1307"/>
        <v>0</v>
      </c>
      <c r="Z4224" s="14">
        <f t="shared" si="1308"/>
        <v>0</v>
      </c>
      <c r="AA4224" s="14">
        <f t="shared" si="1309"/>
        <v>0</v>
      </c>
      <c r="AB4224" s="14">
        <f>R4224+W4224</f>
        <v>0</v>
      </c>
      <c r="AC4224" s="15">
        <f>ROUND(X4224+Y4224+Z4224+AA4224+AB4224,1)</f>
        <v>484.3</v>
      </c>
      <c r="AD4224" s="48">
        <f>(ROUND(AC4224-AC4223,1)/AC4223)</f>
        <v>0.17406060606060605</v>
      </c>
      <c r="AE4224" s="113"/>
      <c r="AF4224" s="60"/>
    </row>
    <row r="4225" spans="1:32">
      <c r="A4225" s="99" t="s">
        <v>816</v>
      </c>
      <c r="B4225" s="93">
        <v>36</v>
      </c>
      <c r="C4225" s="21" t="s">
        <v>850</v>
      </c>
      <c r="D4225" s="12">
        <v>125</v>
      </c>
      <c r="E4225" s="12">
        <v>0</v>
      </c>
      <c r="F4225" s="12">
        <v>0</v>
      </c>
      <c r="G4225" s="12">
        <v>0</v>
      </c>
      <c r="H4225" s="12">
        <v>0</v>
      </c>
      <c r="I4225" s="13">
        <v>10</v>
      </c>
      <c r="J4225" s="13">
        <v>70</v>
      </c>
      <c r="K4225" s="13">
        <v>0</v>
      </c>
      <c r="L4225" s="13">
        <v>0</v>
      </c>
      <c r="M4225" s="13">
        <v>0</v>
      </c>
      <c r="N4225" s="14">
        <f>D4225*$D$5</f>
        <v>175</v>
      </c>
      <c r="O4225" s="14">
        <f>E4225*$E$5</f>
        <v>0</v>
      </c>
      <c r="P4225" s="14">
        <f>F4225*$F$5</f>
        <v>0</v>
      </c>
      <c r="Q4225" s="14">
        <f>G4225*$G$5</f>
        <v>0</v>
      </c>
      <c r="R4225" s="14">
        <f>H4225*$H$5</f>
        <v>0</v>
      </c>
      <c r="S4225" s="14">
        <f>(N4225/100)*(I4225*$I$5)+(N4225/100)*(J4225*$J$5)</f>
        <v>210</v>
      </c>
      <c r="T4225" s="14">
        <f>(O4225/100)*(K4225*$K$5)</f>
        <v>0</v>
      </c>
      <c r="U4225" s="14">
        <f>(P4225/100)*(K4225*$K$5)+(P4225/100)*(L4225*$L$5)</f>
        <v>0</v>
      </c>
      <c r="V4225" s="14">
        <f>(Q4225/100)*(L4225*$L$5)</f>
        <v>0</v>
      </c>
      <c r="W4225" s="14">
        <f>(R4225/100)*(K4225*$K$5)+(R4225/100)*(L4225*$L$5)</f>
        <v>0</v>
      </c>
      <c r="X4225" s="14">
        <f t="shared" si="1306"/>
        <v>385</v>
      </c>
      <c r="Y4225" s="14">
        <f t="shared" si="1307"/>
        <v>0</v>
      </c>
      <c r="Z4225" s="14">
        <f t="shared" si="1308"/>
        <v>0</v>
      </c>
      <c r="AA4225" s="14">
        <f t="shared" si="1309"/>
        <v>0</v>
      </c>
      <c r="AB4225" s="14">
        <f>R4225+W4225</f>
        <v>0</v>
      </c>
      <c r="AC4225" s="15">
        <f t="shared" ref="AC4225:AC4237" si="1312">ROUND(X4225+Y4225+Z4225+AA4225+AB4225,1)</f>
        <v>385</v>
      </c>
      <c r="AD4225" s="48">
        <f>(ROUND(AC4225-AC4223,1)/AC4223)</f>
        <v>-6.6666666666666666E-2</v>
      </c>
      <c r="AE4225" s="113"/>
      <c r="AF4225" s="60"/>
    </row>
    <row r="4226" spans="1:32">
      <c r="A4226" s="99" t="s">
        <v>817</v>
      </c>
      <c r="B4226" s="93">
        <v>0</v>
      </c>
      <c r="C4226" s="21" t="s">
        <v>338</v>
      </c>
      <c r="D4226" s="12">
        <v>125</v>
      </c>
      <c r="E4226" s="12">
        <v>0</v>
      </c>
      <c r="F4226" s="12">
        <v>0</v>
      </c>
      <c r="G4226" s="12">
        <v>0</v>
      </c>
      <c r="H4226" s="12">
        <v>0</v>
      </c>
      <c r="I4226" s="13">
        <v>10</v>
      </c>
      <c r="J4226" s="13">
        <v>70</v>
      </c>
      <c r="K4226" s="13">
        <v>0</v>
      </c>
      <c r="L4226" s="13">
        <v>0</v>
      </c>
      <c r="M4226" s="13">
        <v>0</v>
      </c>
      <c r="N4226" s="14">
        <f>D4226*$D$6</f>
        <v>175</v>
      </c>
      <c r="O4226" s="14">
        <f>E4226*$E$6</f>
        <v>0</v>
      </c>
      <c r="P4226" s="14">
        <f>F4226*$F$6</f>
        <v>0</v>
      </c>
      <c r="Q4226" s="14">
        <f>G4226*$G$6</f>
        <v>0</v>
      </c>
      <c r="R4226" s="14">
        <f>H4226*$H$6</f>
        <v>0</v>
      </c>
      <c r="S4226" s="14">
        <f>(N4226/100)*(I4226*$I$6)+(N4226/100)*(J4226*$J$6)</f>
        <v>210</v>
      </c>
      <c r="T4226" s="14">
        <f>(O4226/100)*(K4226*$K$6)</f>
        <v>0</v>
      </c>
      <c r="U4226" s="14">
        <f>(P4226/100)*(K4226*$K$6)+(P4226/100)*(L4226*$L$6)</f>
        <v>0</v>
      </c>
      <c r="V4226" s="14">
        <f>(Q4226/100)*(L4226*$L$6)</f>
        <v>0</v>
      </c>
      <c r="W4226" s="14">
        <f>(R4226/100)*(K4226*$K$6)+(R4226/100)*(L4226*$L$6)</f>
        <v>0</v>
      </c>
      <c r="X4226" s="14">
        <f t="shared" si="1306"/>
        <v>385</v>
      </c>
      <c r="Y4226" s="14">
        <f t="shared" si="1307"/>
        <v>0</v>
      </c>
      <c r="Z4226" s="14">
        <f t="shared" si="1308"/>
        <v>0</v>
      </c>
      <c r="AA4226" s="14">
        <f t="shared" si="1309"/>
        <v>0</v>
      </c>
      <c r="AB4226" s="14">
        <f t="shared" ref="AB4226:AB4237" si="1313">R4226+W4226</f>
        <v>0</v>
      </c>
      <c r="AC4226" s="15">
        <f t="shared" si="1312"/>
        <v>385</v>
      </c>
      <c r="AD4226" s="48">
        <f>(ROUND(AC4226-AC4223,1)/AC4223)</f>
        <v>-6.6666666666666666E-2</v>
      </c>
      <c r="AE4226" s="113" t="s">
        <v>814</v>
      </c>
      <c r="AF4226" s="60"/>
    </row>
    <row r="4227" spans="1:32">
      <c r="A4227" s="99" t="s">
        <v>818</v>
      </c>
      <c r="B4227" s="93">
        <v>0</v>
      </c>
      <c r="C4227" s="21" t="s">
        <v>339</v>
      </c>
      <c r="D4227" s="12">
        <v>125</v>
      </c>
      <c r="E4227" s="12">
        <v>0</v>
      </c>
      <c r="F4227" s="12">
        <v>0</v>
      </c>
      <c r="G4227" s="12">
        <v>0</v>
      </c>
      <c r="H4227" s="12">
        <v>0</v>
      </c>
      <c r="I4227" s="13">
        <v>10</v>
      </c>
      <c r="J4227" s="13">
        <v>70</v>
      </c>
      <c r="K4227" s="13">
        <v>0</v>
      </c>
      <c r="L4227" s="13">
        <v>0</v>
      </c>
      <c r="M4227" s="13">
        <v>0</v>
      </c>
      <c r="N4227" s="14">
        <f>D4227*$D$7</f>
        <v>175</v>
      </c>
      <c r="O4227" s="14">
        <f>E4227*$E$7</f>
        <v>0</v>
      </c>
      <c r="P4227" s="14">
        <f>F4227*$F$7</f>
        <v>0</v>
      </c>
      <c r="Q4227" s="14">
        <f>G4227*$G$7</f>
        <v>0</v>
      </c>
      <c r="R4227" s="14">
        <f>H4227*$H$7</f>
        <v>0</v>
      </c>
      <c r="S4227" s="14">
        <f>(N4227/100)*(I4227*$I$7)+(N4227/100)*(J4227*$J$7)</f>
        <v>210</v>
      </c>
      <c r="T4227" s="14">
        <f>(O4227/100)*(K4227*$K$7)</f>
        <v>0</v>
      </c>
      <c r="U4227" s="14">
        <f>(P4227/100)*(K4227*$K$7)+(P4227/100)*(L4227*$L$7)</f>
        <v>0</v>
      </c>
      <c r="V4227" s="14">
        <f>(Q4227/100)*(L4227*$L$7)</f>
        <v>0</v>
      </c>
      <c r="W4227" s="14">
        <f>(R4227/100)*(K4227*$K$7)+(R4227/100)*(L4227*$L$7)</f>
        <v>0</v>
      </c>
      <c r="X4227" s="14">
        <f t="shared" si="1306"/>
        <v>385</v>
      </c>
      <c r="Y4227" s="14">
        <f t="shared" si="1307"/>
        <v>0</v>
      </c>
      <c r="Z4227" s="14">
        <f t="shared" si="1308"/>
        <v>0</v>
      </c>
      <c r="AA4227" s="14">
        <f t="shared" si="1309"/>
        <v>0</v>
      </c>
      <c r="AB4227" s="14">
        <f t="shared" si="1313"/>
        <v>0</v>
      </c>
      <c r="AC4227" s="15">
        <f t="shared" si="1312"/>
        <v>385</v>
      </c>
      <c r="AD4227" s="48">
        <f>(ROUND(AC4227-AC4223,1)/AC4223)</f>
        <v>-6.6666666666666666E-2</v>
      </c>
      <c r="AE4227" s="113"/>
      <c r="AF4227" s="60"/>
    </row>
    <row r="4228" spans="1:32">
      <c r="A4228" s="99" t="s">
        <v>667</v>
      </c>
      <c r="B4228" s="93"/>
      <c r="C4228" s="21" t="s">
        <v>340</v>
      </c>
      <c r="D4228" s="12">
        <v>125</v>
      </c>
      <c r="E4228" s="12">
        <v>0</v>
      </c>
      <c r="F4228" s="12">
        <v>0</v>
      </c>
      <c r="G4228" s="12">
        <v>0</v>
      </c>
      <c r="H4228" s="12">
        <v>0</v>
      </c>
      <c r="I4228" s="13">
        <v>10</v>
      </c>
      <c r="J4228" s="13">
        <v>70</v>
      </c>
      <c r="K4228" s="13">
        <v>0</v>
      </c>
      <c r="L4228" s="13">
        <v>0</v>
      </c>
      <c r="M4228" s="13">
        <v>0</v>
      </c>
      <c r="N4228" s="14">
        <f>D4228*$D$8</f>
        <v>175</v>
      </c>
      <c r="O4228" s="14">
        <f>E4228*$E$8</f>
        <v>0</v>
      </c>
      <c r="P4228" s="14">
        <f>F4228*$F$8</f>
        <v>0</v>
      </c>
      <c r="Q4228" s="14">
        <f>G4228*$G$8</f>
        <v>0</v>
      </c>
      <c r="R4228" s="14">
        <f>H4228*$H$8</f>
        <v>0</v>
      </c>
      <c r="S4228" s="14">
        <f>(N4228/100)*(I4228*$I$8)+(N4228/100)*(J4228*$J$8)</f>
        <v>210</v>
      </c>
      <c r="T4228" s="14">
        <f>(O4228/100)*(K4228*$K$8)</f>
        <v>0</v>
      </c>
      <c r="U4228" s="14">
        <f>(P4228/100)*(K4228*$K$8)+(P4228/100)*(L4228*$L$8)</f>
        <v>0</v>
      </c>
      <c r="V4228" s="14">
        <f>(Q4228/100)*(L4228*$L$8)</f>
        <v>0</v>
      </c>
      <c r="W4228" s="14">
        <f>(R4228/100)*(K4228*$K$8)+(R4228/100)*(L4228*$L$8)</f>
        <v>0</v>
      </c>
      <c r="X4228" s="14">
        <f t="shared" si="1306"/>
        <v>385</v>
      </c>
      <c r="Y4228" s="14">
        <f t="shared" si="1307"/>
        <v>0</v>
      </c>
      <c r="Z4228" s="14">
        <f t="shared" si="1308"/>
        <v>0</v>
      </c>
      <c r="AA4228" s="14">
        <f t="shared" si="1309"/>
        <v>0</v>
      </c>
      <c r="AB4228" s="14">
        <f t="shared" si="1313"/>
        <v>0</v>
      </c>
      <c r="AC4228" s="15">
        <f t="shared" si="1312"/>
        <v>385</v>
      </c>
      <c r="AD4228" s="48">
        <f>(ROUND(AC4228-AC4223,1)/AC4223)</f>
        <v>-6.6666666666666666E-2</v>
      </c>
      <c r="AE4228" s="113"/>
      <c r="AF4228" s="60"/>
    </row>
    <row r="4229" spans="1:32">
      <c r="A4229" s="99" t="s">
        <v>606</v>
      </c>
      <c r="B4229" s="93"/>
      <c r="C4229" s="21" t="s">
        <v>1</v>
      </c>
      <c r="D4229" s="12">
        <v>63</v>
      </c>
      <c r="E4229" s="12">
        <v>125</v>
      </c>
      <c r="F4229" s="12">
        <v>0</v>
      </c>
      <c r="G4229" s="12">
        <v>0</v>
      </c>
      <c r="H4229" s="12">
        <v>0</v>
      </c>
      <c r="I4229" s="13">
        <v>10</v>
      </c>
      <c r="J4229" s="13">
        <v>70</v>
      </c>
      <c r="K4229" s="13">
        <v>85</v>
      </c>
      <c r="L4229" s="13">
        <v>0</v>
      </c>
      <c r="M4229" s="13">
        <v>0</v>
      </c>
      <c r="N4229" s="14">
        <f>D4229*$D$9</f>
        <v>75.599999999999994</v>
      </c>
      <c r="O4229" s="14">
        <f>E4229*$E$9</f>
        <v>162.5</v>
      </c>
      <c r="P4229" s="14">
        <f>F4229*$F$9</f>
        <v>0</v>
      </c>
      <c r="Q4229" s="14">
        <f>G4229*$G$9</f>
        <v>0</v>
      </c>
      <c r="R4229" s="14">
        <f>H4229*$H$9</f>
        <v>0</v>
      </c>
      <c r="S4229" s="14">
        <f>(N4229/100)*(I4229*$I$9)+(N4229/100)*(J4229*$J$9)</f>
        <v>90.72</v>
      </c>
      <c r="T4229" s="14">
        <f>(O4229/100)*(K4229*$K$9)</f>
        <v>207.1875</v>
      </c>
      <c r="U4229" s="14">
        <f>(P4229/100)*(K4229*$K$9)+(P4229/100)*(L4229*$L$9)</f>
        <v>0</v>
      </c>
      <c r="V4229" s="14">
        <f>(Q4229/100)*(L4229*$L$9)</f>
        <v>0</v>
      </c>
      <c r="W4229" s="14">
        <f>(R4229/100)*(K4229*$K$9)+(R4229/100)*(L4229*$L$9)</f>
        <v>0</v>
      </c>
      <c r="X4229" s="14">
        <f t="shared" si="1306"/>
        <v>166.32</v>
      </c>
      <c r="Y4229" s="14">
        <f t="shared" si="1307"/>
        <v>369.6875</v>
      </c>
      <c r="Z4229" s="14">
        <f t="shared" si="1308"/>
        <v>0</v>
      </c>
      <c r="AA4229" s="14">
        <f t="shared" si="1309"/>
        <v>0</v>
      </c>
      <c r="AB4229" s="14">
        <f t="shared" si="1313"/>
        <v>0</v>
      </c>
      <c r="AC4229" s="15">
        <f t="shared" si="1312"/>
        <v>536</v>
      </c>
      <c r="AD4229" s="48">
        <f>(ROUND(AC4229-AC4223,1)/AC4223)</f>
        <v>0.29939393939393938</v>
      </c>
      <c r="AE4229" s="113"/>
      <c r="AF4229" s="60"/>
    </row>
    <row r="4230" spans="1:32">
      <c r="A4230" s="99" t="s">
        <v>845</v>
      </c>
      <c r="B4230" s="93"/>
      <c r="C4230" s="21" t="s">
        <v>2</v>
      </c>
      <c r="D4230" s="12">
        <v>63</v>
      </c>
      <c r="E4230" s="12">
        <v>0</v>
      </c>
      <c r="F4230" s="12">
        <v>125</v>
      </c>
      <c r="G4230" s="12">
        <v>0</v>
      </c>
      <c r="H4230" s="12">
        <v>0</v>
      </c>
      <c r="I4230" s="13">
        <v>10</v>
      </c>
      <c r="J4230" s="13">
        <v>70</v>
      </c>
      <c r="K4230" s="13">
        <v>42.5</v>
      </c>
      <c r="L4230" s="13">
        <v>42.5</v>
      </c>
      <c r="M4230" s="13">
        <v>0</v>
      </c>
      <c r="N4230" s="14">
        <f>D4230*$D$10</f>
        <v>75.599999999999994</v>
      </c>
      <c r="O4230" s="14">
        <f>E4230*$E$10</f>
        <v>0</v>
      </c>
      <c r="P4230" s="14">
        <f>F4230*$F$10</f>
        <v>162.5</v>
      </c>
      <c r="Q4230" s="14">
        <f>G4230*$G$10</f>
        <v>0</v>
      </c>
      <c r="R4230" s="14">
        <f>H4230*$H$10</f>
        <v>0</v>
      </c>
      <c r="S4230" s="14">
        <f>(N4230/100)*(I4230*$I$10)+(N4230/100)*(J4230*$J$10)</f>
        <v>90.72</v>
      </c>
      <c r="T4230" s="14">
        <f>(O4230/100)*(K4230*$J$10)</f>
        <v>0</v>
      </c>
      <c r="U4230" s="14">
        <f>(P4230/100)*(K4230*$K$10)+(P4230/100)*(L4230*$L$10)</f>
        <v>207.1875</v>
      </c>
      <c r="V4230" s="14">
        <f>(Q4230/100)*(L4230*$L$10)</f>
        <v>0</v>
      </c>
      <c r="W4230" s="14">
        <f>(R4230/100)*(K4230*$K$10)+(R4230/100)*(L4230*$L$10)</f>
        <v>0</v>
      </c>
      <c r="X4230" s="14">
        <f t="shared" si="1306"/>
        <v>166.32</v>
      </c>
      <c r="Y4230" s="14">
        <f t="shared" si="1307"/>
        <v>0</v>
      </c>
      <c r="Z4230" s="14">
        <f t="shared" si="1308"/>
        <v>369.6875</v>
      </c>
      <c r="AA4230" s="14">
        <f t="shared" si="1309"/>
        <v>0</v>
      </c>
      <c r="AB4230" s="14">
        <f t="shared" si="1313"/>
        <v>0</v>
      </c>
      <c r="AC4230" s="15">
        <f t="shared" si="1312"/>
        <v>536</v>
      </c>
      <c r="AD4230" s="48">
        <f>(ROUND(AC4230-AC4223,1)/AC4223)</f>
        <v>0.29939393939393938</v>
      </c>
      <c r="AE4230" s="113"/>
      <c r="AF4230" s="60"/>
    </row>
    <row r="4231" spans="1:32">
      <c r="A4231" s="99" t="s">
        <v>846</v>
      </c>
      <c r="B4231" s="93"/>
      <c r="C4231" s="21" t="s">
        <v>3</v>
      </c>
      <c r="D4231" s="12">
        <v>63</v>
      </c>
      <c r="E4231" s="12">
        <v>0</v>
      </c>
      <c r="F4231" s="12">
        <v>0</v>
      </c>
      <c r="G4231" s="12">
        <v>125</v>
      </c>
      <c r="H4231" s="12">
        <v>0</v>
      </c>
      <c r="I4231" s="13">
        <v>10</v>
      </c>
      <c r="J4231" s="13">
        <v>70</v>
      </c>
      <c r="K4231" s="13">
        <v>0</v>
      </c>
      <c r="L4231" s="13">
        <v>85</v>
      </c>
      <c r="M4231" s="13">
        <v>0</v>
      </c>
      <c r="N4231" s="14">
        <f>D4231*$D$11</f>
        <v>75.599999999999994</v>
      </c>
      <c r="O4231" s="14">
        <f>E4231*$E$11</f>
        <v>0</v>
      </c>
      <c r="P4231" s="14">
        <f>F4231*$F$11</f>
        <v>0</v>
      </c>
      <c r="Q4231" s="14">
        <f>G4231*$G$11</f>
        <v>162.5</v>
      </c>
      <c r="R4231" s="14">
        <f>H4231*$H$11</f>
        <v>0</v>
      </c>
      <c r="S4231" s="14">
        <f>(N4231/100)*(I4231*$I$11)+(N4231/100)*(J4231*$J$11)</f>
        <v>90.72</v>
      </c>
      <c r="T4231" s="14">
        <f>(O4231/100)*(K4231*$K$11)</f>
        <v>0</v>
      </c>
      <c r="U4231" s="14">
        <f>(P4231/100)*(K4231*$K$11)+(P4231/100)*(L4231*$L$11)</f>
        <v>0</v>
      </c>
      <c r="V4231" s="14">
        <f>(Q4231/100)*(L4231*$L$11)</f>
        <v>207.1875</v>
      </c>
      <c r="W4231" s="14">
        <f>(R4231/100)*(K4231*$K$11)+(R4231/100)*(L4231*$L$11)</f>
        <v>0</v>
      </c>
      <c r="X4231" s="14">
        <f t="shared" si="1306"/>
        <v>166.32</v>
      </c>
      <c r="Y4231" s="14">
        <f t="shared" si="1307"/>
        <v>0</v>
      </c>
      <c r="Z4231" s="14">
        <f t="shared" si="1308"/>
        <v>0</v>
      </c>
      <c r="AA4231" s="14">
        <f t="shared" si="1309"/>
        <v>369.6875</v>
      </c>
      <c r="AB4231" s="14">
        <f t="shared" si="1313"/>
        <v>0</v>
      </c>
      <c r="AC4231" s="15">
        <f t="shared" si="1312"/>
        <v>536</v>
      </c>
      <c r="AD4231" s="48">
        <f>(ROUND(AC4231-AC4223,1)/AC4223)</f>
        <v>0.29939393939393938</v>
      </c>
      <c r="AE4231" s="113"/>
      <c r="AF4231" s="60"/>
    </row>
    <row r="4232" spans="1:32">
      <c r="A4232" s="99" t="s">
        <v>847</v>
      </c>
      <c r="B4232" s="93"/>
      <c r="C4232" s="21" t="s">
        <v>4</v>
      </c>
      <c r="D4232" s="12">
        <v>63</v>
      </c>
      <c r="E4232" s="12">
        <v>0</v>
      </c>
      <c r="F4232" s="12">
        <v>0</v>
      </c>
      <c r="G4232" s="12">
        <v>0</v>
      </c>
      <c r="H4232" s="12">
        <v>125</v>
      </c>
      <c r="I4232" s="13">
        <v>10</v>
      </c>
      <c r="J4232" s="13">
        <v>70</v>
      </c>
      <c r="K4232" s="13">
        <v>42.5</v>
      </c>
      <c r="L4232" s="13">
        <v>42.5</v>
      </c>
      <c r="M4232" s="13">
        <v>0</v>
      </c>
      <c r="N4232" s="14">
        <f>D4232*$D$12</f>
        <v>75.599999999999994</v>
      </c>
      <c r="O4232" s="14">
        <f>E4232*$E$12</f>
        <v>0</v>
      </c>
      <c r="P4232" s="14">
        <f>F4232*$F$12</f>
        <v>0</v>
      </c>
      <c r="Q4232" s="14">
        <f>G4232*$G$12</f>
        <v>0</v>
      </c>
      <c r="R4232" s="14">
        <f>H4232*$H$12</f>
        <v>162.5</v>
      </c>
      <c r="S4232" s="14">
        <f>(N4232/100)*(I4232*$I$12)+(N4232/100)*(J4232*$J$12)</f>
        <v>90.72</v>
      </c>
      <c r="T4232" s="14">
        <f>(O4232/100)*(K4232*$K$12)</f>
        <v>0</v>
      </c>
      <c r="U4232" s="14">
        <f>(P4232/100)*(K4232*$K$12)+(P4232/100)*(L4232*$L$12)</f>
        <v>0</v>
      </c>
      <c r="V4232" s="14">
        <f>(Q4232/100)*(L4232*$L$12)</f>
        <v>0</v>
      </c>
      <c r="W4232" s="14">
        <f>(R4232/100)*(K4232*$K$12)+(R4232/100)*(L4232*$L$12)</f>
        <v>207.1875</v>
      </c>
      <c r="X4232" s="14">
        <f t="shared" si="1306"/>
        <v>166.32</v>
      </c>
      <c r="Y4232" s="14">
        <f t="shared" si="1307"/>
        <v>0</v>
      </c>
      <c r="Z4232" s="14">
        <f t="shared" si="1308"/>
        <v>0</v>
      </c>
      <c r="AA4232" s="14">
        <f t="shared" si="1309"/>
        <v>0</v>
      </c>
      <c r="AB4232" s="14">
        <f t="shared" si="1313"/>
        <v>369.6875</v>
      </c>
      <c r="AC4232" s="15">
        <f t="shared" si="1312"/>
        <v>536</v>
      </c>
      <c r="AD4232" s="48">
        <f>(ROUND(AC4232-AC4223,1)/AC4223)</f>
        <v>0.29939393939393938</v>
      </c>
      <c r="AE4232" s="113"/>
      <c r="AF4232" s="60"/>
    </row>
    <row r="4233" spans="1:32">
      <c r="A4233" s="99" t="s">
        <v>848</v>
      </c>
      <c r="B4233" s="93"/>
      <c r="C4233" s="21" t="s">
        <v>328</v>
      </c>
      <c r="D4233" s="12">
        <v>125</v>
      </c>
      <c r="E4233" s="12">
        <v>0</v>
      </c>
      <c r="F4233" s="12">
        <v>0</v>
      </c>
      <c r="G4233" s="12">
        <v>0</v>
      </c>
      <c r="H4233" s="12">
        <v>0</v>
      </c>
      <c r="I4233" s="13">
        <v>10</v>
      </c>
      <c r="J4233" s="13">
        <v>70</v>
      </c>
      <c r="K4233" s="13">
        <v>0</v>
      </c>
      <c r="L4233" s="13">
        <v>0</v>
      </c>
      <c r="M4233" s="13">
        <v>70</v>
      </c>
      <c r="N4233" s="14">
        <f>D4233*$D$13</f>
        <v>162.5</v>
      </c>
      <c r="O4233" s="14">
        <f>E4233*$E$13</f>
        <v>0</v>
      </c>
      <c r="P4233" s="14">
        <f>F4233*$F$13</f>
        <v>0</v>
      </c>
      <c r="Q4233" s="14">
        <f>G4233*$G$13</f>
        <v>0</v>
      </c>
      <c r="R4233" s="14">
        <f>H4233*$H$13</f>
        <v>0</v>
      </c>
      <c r="S4233" s="14">
        <f>(N4233/100)*(I4233*$I$14)+(N4233/100)*(J4233*$J$14)+(N4233/100)*(M4233*$M$14)</f>
        <v>365.625</v>
      </c>
      <c r="T4233" s="14">
        <f>(O4233/100)*(K4233*$K$13)+(O4233/100)*(M4233*$M$13)</f>
        <v>0</v>
      </c>
      <c r="U4233" s="14">
        <f>(P4233/100)*(K4233*$K$13)+(P4233/100)*(L4233*$L$13)+(P4233/100)*(M4233*$M$13)</f>
        <v>0</v>
      </c>
      <c r="V4233" s="14">
        <f>(Q4233/100)*(L4233*$L$13)+(Q4233/100)*(M4233*$M$13)</f>
        <v>0</v>
      </c>
      <c r="W4233" s="14">
        <f>(R4233/100)*(K4233*$K$13)+(R4233/100)*(L4233*$L$13)+(R4233/100)*(M4233*$M$13)</f>
        <v>0</v>
      </c>
      <c r="X4233" s="14">
        <f t="shared" si="1306"/>
        <v>528.125</v>
      </c>
      <c r="Y4233" s="14">
        <f t="shared" si="1307"/>
        <v>0</v>
      </c>
      <c r="Z4233" s="14">
        <f t="shared" si="1308"/>
        <v>0</v>
      </c>
      <c r="AA4233" s="14">
        <f t="shared" si="1309"/>
        <v>0</v>
      </c>
      <c r="AB4233" s="14">
        <f t="shared" si="1313"/>
        <v>0</v>
      </c>
      <c r="AC4233" s="15">
        <f t="shared" si="1312"/>
        <v>528.1</v>
      </c>
      <c r="AD4233" s="48">
        <f>(ROUND(AC4233-AC4223,1)/AC4223)</f>
        <v>0.28024242424242424</v>
      </c>
      <c r="AE4233" s="113"/>
      <c r="AF4233" s="60"/>
    </row>
    <row r="4234" spans="1:32">
      <c r="A4234" s="99" t="s">
        <v>849</v>
      </c>
      <c r="B4234" s="93"/>
      <c r="C4234" s="21" t="s">
        <v>329</v>
      </c>
      <c r="D4234" s="12">
        <v>125</v>
      </c>
      <c r="E4234" s="12">
        <v>0</v>
      </c>
      <c r="F4234" s="12">
        <v>0</v>
      </c>
      <c r="G4234" s="12">
        <v>0</v>
      </c>
      <c r="H4234" s="12">
        <v>0</v>
      </c>
      <c r="I4234" s="13">
        <v>10</v>
      </c>
      <c r="J4234" s="13">
        <v>70</v>
      </c>
      <c r="K4234" s="13">
        <v>70</v>
      </c>
      <c r="L4234" s="13">
        <v>0</v>
      </c>
      <c r="M4234" s="13">
        <v>0</v>
      </c>
      <c r="N4234" s="14">
        <f>D4234*$D$14</f>
        <v>162.5</v>
      </c>
      <c r="O4234" s="14">
        <f>E4234*$E$14</f>
        <v>0</v>
      </c>
      <c r="P4234" s="14">
        <f>F4234*$F$14</f>
        <v>0</v>
      </c>
      <c r="Q4234" s="14">
        <f>G4234*$G$14</f>
        <v>0</v>
      </c>
      <c r="R4234" s="14">
        <f>H4234*$H$14</f>
        <v>0</v>
      </c>
      <c r="S4234" s="14">
        <f>(N4234/100)*(I4234*$I$14)+(N4234/100)*(J4234*$J$14)+(N4234/100)*(K4234*$K$14)</f>
        <v>365.625</v>
      </c>
      <c r="T4234" s="14">
        <f>(O4234/100)*(K4234*$K$14)</f>
        <v>0</v>
      </c>
      <c r="U4234" s="14">
        <f>(P4234/100)*(K4234*$K$14)+(P4234/100)*(L4234*$L$14)</f>
        <v>0</v>
      </c>
      <c r="V4234" s="14">
        <f>(Q4234/100)*(L4234*$L$14)</f>
        <v>0</v>
      </c>
      <c r="W4234" s="14">
        <f>(R4234/100)*(K4234*$L$14)+(R4234/100)*(L4234*$M$14)</f>
        <v>0</v>
      </c>
      <c r="X4234" s="14">
        <f t="shared" si="1306"/>
        <v>528.125</v>
      </c>
      <c r="Y4234" s="14">
        <f t="shared" si="1307"/>
        <v>0</v>
      </c>
      <c r="Z4234" s="14">
        <f t="shared" si="1308"/>
        <v>0</v>
      </c>
      <c r="AA4234" s="14">
        <f t="shared" si="1309"/>
        <v>0</v>
      </c>
      <c r="AB4234" s="14">
        <f t="shared" si="1313"/>
        <v>0</v>
      </c>
      <c r="AC4234" s="15">
        <f t="shared" si="1312"/>
        <v>528.1</v>
      </c>
      <c r="AD4234" s="48">
        <f>(ROUND(AC4234-AC4223,1)/AC4223)</f>
        <v>0.28024242424242424</v>
      </c>
      <c r="AE4234" s="113"/>
      <c r="AF4234" s="60"/>
    </row>
    <row r="4235" spans="1:32">
      <c r="A4235" s="99"/>
      <c r="B4235" s="93"/>
      <c r="C4235" s="21" t="s">
        <v>330</v>
      </c>
      <c r="D4235" s="12">
        <v>125</v>
      </c>
      <c r="E4235" s="12">
        <v>0</v>
      </c>
      <c r="F4235" s="12">
        <v>0</v>
      </c>
      <c r="G4235" s="12">
        <v>0</v>
      </c>
      <c r="H4235" s="12">
        <v>0</v>
      </c>
      <c r="I4235" s="13">
        <v>10</v>
      </c>
      <c r="J4235" s="13">
        <v>70</v>
      </c>
      <c r="K4235" s="13">
        <v>0</v>
      </c>
      <c r="L4235" s="13">
        <v>70</v>
      </c>
      <c r="M4235" s="13">
        <v>0</v>
      </c>
      <c r="N4235" s="14">
        <f>D4235*$D$15</f>
        <v>162.5</v>
      </c>
      <c r="O4235" s="14">
        <f>E4235*$E$15</f>
        <v>0</v>
      </c>
      <c r="P4235" s="14">
        <f>F4235*$F$15</f>
        <v>0</v>
      </c>
      <c r="Q4235" s="14">
        <f>G4235*$G$15</f>
        <v>0</v>
      </c>
      <c r="R4235" s="14">
        <f>H4235*$H$15</f>
        <v>0</v>
      </c>
      <c r="S4235" s="14">
        <f>(N4235/100)*(I4235*$I$15)+(N4235/100)*(J4235*$J$15)+(N4235/100)*(L4235*$L$15)</f>
        <v>365.625</v>
      </c>
      <c r="T4235" s="14">
        <f>(O4235/100)*(K4235*$K$15)</f>
        <v>0</v>
      </c>
      <c r="U4235" s="14">
        <f>(P4235/100)*(K4235*$K$15)+(P4235/100)*(L4235*$L$15)</f>
        <v>0</v>
      </c>
      <c r="V4235" s="14">
        <f>(Q4235/100)*(L4235*$L$15)</f>
        <v>0</v>
      </c>
      <c r="W4235" s="14">
        <f>(R4235/100)*(K4235*$K$15)+(R4235/100)*(L4235*$L$15)</f>
        <v>0</v>
      </c>
      <c r="X4235" s="14">
        <f t="shared" si="1306"/>
        <v>528.125</v>
      </c>
      <c r="Y4235" s="14">
        <f t="shared" si="1307"/>
        <v>0</v>
      </c>
      <c r="Z4235" s="14">
        <f t="shared" si="1308"/>
        <v>0</v>
      </c>
      <c r="AA4235" s="14">
        <f t="shared" si="1309"/>
        <v>0</v>
      </c>
      <c r="AB4235" s="14">
        <f t="shared" si="1313"/>
        <v>0</v>
      </c>
      <c r="AC4235" s="15">
        <f t="shared" si="1312"/>
        <v>528.1</v>
      </c>
      <c r="AD4235" s="48">
        <f>(ROUND(AC4235-AC4223,1)/AC4223)</f>
        <v>0.28024242424242424</v>
      </c>
      <c r="AE4235" s="113"/>
      <c r="AF4235" s="60"/>
    </row>
    <row r="4236" spans="1:32">
      <c r="A4236" s="99"/>
      <c r="B4236" s="93"/>
      <c r="C4236" s="21" t="s">
        <v>326</v>
      </c>
      <c r="D4236" s="12">
        <v>125</v>
      </c>
      <c r="E4236" s="12">
        <v>0</v>
      </c>
      <c r="F4236" s="12">
        <v>0</v>
      </c>
      <c r="G4236" s="12">
        <v>0</v>
      </c>
      <c r="H4236" s="12">
        <v>0</v>
      </c>
      <c r="I4236" s="13">
        <v>10</v>
      </c>
      <c r="J4236" s="13">
        <v>88</v>
      </c>
      <c r="K4236" s="13">
        <v>0</v>
      </c>
      <c r="L4236" s="13">
        <v>0</v>
      </c>
      <c r="M4236" s="13">
        <v>0</v>
      </c>
      <c r="N4236" s="14">
        <f>D4236*$D$16</f>
        <v>162.5</v>
      </c>
      <c r="O4236" s="14">
        <f>E4236*$E$16</f>
        <v>0</v>
      </c>
      <c r="P4236" s="14">
        <f>F4236*$F$16</f>
        <v>0</v>
      </c>
      <c r="Q4236" s="14">
        <f>G4236*$G$16</f>
        <v>0</v>
      </c>
      <c r="R4236" s="14">
        <f>H4236*$H$16</f>
        <v>0</v>
      </c>
      <c r="S4236" s="14">
        <f>(N4236/100)*(I4236*$I$16)+(N4236/100)*(J4236*$J$16)</f>
        <v>345.15</v>
      </c>
      <c r="T4236" s="14">
        <f>(O4236/100)*(K4236*$K$16)</f>
        <v>0</v>
      </c>
      <c r="U4236" s="14">
        <f>(P4236/100)*(K4236*$K$16)+(P4236/100)*(L4236*$L$16)</f>
        <v>0</v>
      </c>
      <c r="V4236" s="14">
        <f>(Q4236/100)*(L4236*$L$16)</f>
        <v>0</v>
      </c>
      <c r="W4236" s="14">
        <f>(R4236/100)*(K4236*$K$16)+(R4236/100)*(L4236*$L$16)</f>
        <v>0</v>
      </c>
      <c r="X4236" s="14">
        <f t="shared" si="1306"/>
        <v>507.65</v>
      </c>
      <c r="Y4236" s="14">
        <f t="shared" si="1307"/>
        <v>0</v>
      </c>
      <c r="Z4236" s="14">
        <f t="shared" si="1308"/>
        <v>0</v>
      </c>
      <c r="AA4236" s="14">
        <f t="shared" si="1309"/>
        <v>0</v>
      </c>
      <c r="AB4236" s="14">
        <f t="shared" si="1313"/>
        <v>0</v>
      </c>
      <c r="AC4236" s="15">
        <f t="shared" si="1312"/>
        <v>507.7</v>
      </c>
      <c r="AD4236" s="48">
        <f>(ROUND(AC4236-AC4223,1)/AC4223)</f>
        <v>0.23078787878787879</v>
      </c>
      <c r="AE4236" s="113"/>
      <c r="AF4236" s="60"/>
    </row>
    <row r="4237" spans="1:32">
      <c r="A4237" s="99"/>
      <c r="B4237" s="93"/>
      <c r="C4237" s="21" t="s">
        <v>327</v>
      </c>
      <c r="D4237" s="12">
        <v>125</v>
      </c>
      <c r="E4237" s="12">
        <v>0</v>
      </c>
      <c r="F4237" s="12">
        <v>0</v>
      </c>
      <c r="G4237" s="12">
        <v>0</v>
      </c>
      <c r="H4237" s="12">
        <v>0</v>
      </c>
      <c r="I4237" s="13">
        <v>50</v>
      </c>
      <c r="J4237" s="13">
        <v>70</v>
      </c>
      <c r="K4237" s="13">
        <v>0</v>
      </c>
      <c r="L4237" s="13">
        <v>0</v>
      </c>
      <c r="M4237" s="13">
        <v>0</v>
      </c>
      <c r="N4237" s="14">
        <f>D4237*$D$17</f>
        <v>162.5</v>
      </c>
      <c r="O4237" s="14">
        <f>E4237*$E$17</f>
        <v>0</v>
      </c>
      <c r="P4237" s="14">
        <f>F4237*$F$17</f>
        <v>0</v>
      </c>
      <c r="Q4237" s="14">
        <f>G4237*$G$17</f>
        <v>0</v>
      </c>
      <c r="R4237" s="14">
        <f>H4237*$H$17</f>
        <v>0</v>
      </c>
      <c r="S4237" s="14">
        <f>(N4237/100)*(I4237*$I$17)+(N4237/100)*(J4237*$J$17)</f>
        <v>300.625</v>
      </c>
      <c r="T4237" s="14">
        <f>(O4237/100)*(K4237*$K$17)</f>
        <v>0</v>
      </c>
      <c r="U4237" s="14">
        <f>(P4237/100)*(K4237*$K$17)+(P4237/100)*(L4237*$L$17)</f>
        <v>0</v>
      </c>
      <c r="V4237" s="14">
        <f>(Q4237/100)*(L4237*$L$17)</f>
        <v>0</v>
      </c>
      <c r="W4237" s="14">
        <f>(R4237/100)*(K4237*$K$17)+(R4237/100)*(L4237*$L$17)</f>
        <v>0</v>
      </c>
      <c r="X4237" s="14">
        <f t="shared" si="1306"/>
        <v>463.125</v>
      </c>
      <c r="Y4237" s="14">
        <f t="shared" si="1307"/>
        <v>0</v>
      </c>
      <c r="Z4237" s="14">
        <f t="shared" si="1308"/>
        <v>0</v>
      </c>
      <c r="AA4237" s="14">
        <f t="shared" si="1309"/>
        <v>0</v>
      </c>
      <c r="AB4237" s="14">
        <f t="shared" si="1313"/>
        <v>0</v>
      </c>
      <c r="AC4237" s="15">
        <f t="shared" si="1312"/>
        <v>463.1</v>
      </c>
      <c r="AD4237" s="48">
        <f>(ROUND(AC4237-AC4223,1)/AC4223)</f>
        <v>0.12266666666666667</v>
      </c>
      <c r="AE4237" s="113"/>
      <c r="AF4237" s="60"/>
    </row>
    <row r="4238" spans="1:32">
      <c r="A4238" s="107"/>
      <c r="B4238" s="156" t="s">
        <v>192</v>
      </c>
      <c r="C4238" s="156"/>
      <c r="D4238" s="156"/>
      <c r="E4238" s="156"/>
      <c r="F4238" s="156"/>
      <c r="G4238" s="156"/>
      <c r="H4238" s="156"/>
      <c r="I4238" s="156"/>
      <c r="J4238" s="156"/>
      <c r="K4238" s="156"/>
      <c r="L4238" s="156"/>
      <c r="M4238" s="156"/>
      <c r="N4238" s="156"/>
      <c r="O4238" s="156"/>
      <c r="P4238" s="156"/>
      <c r="Q4238" s="156"/>
      <c r="R4238" s="156"/>
      <c r="S4238" s="156"/>
      <c r="T4238" s="156"/>
      <c r="U4238" s="156"/>
      <c r="V4238" s="156"/>
      <c r="W4238" s="156"/>
      <c r="X4238" s="156"/>
      <c r="Y4238" s="156"/>
      <c r="Z4238" s="156"/>
      <c r="AA4238" s="156"/>
      <c r="AB4238" s="156"/>
      <c r="AC4238" s="18">
        <v>400</v>
      </c>
      <c r="AD4238" s="18"/>
      <c r="AE4238" s="113"/>
      <c r="AF4238" s="60"/>
    </row>
    <row r="4239" spans="1:32">
      <c r="A4239" s="106" t="s">
        <v>0</v>
      </c>
      <c r="B4239" s="87" t="s">
        <v>191</v>
      </c>
      <c r="C4239" s="21" t="s">
        <v>244</v>
      </c>
      <c r="D4239" s="12">
        <v>102</v>
      </c>
      <c r="E4239" s="12">
        <v>0</v>
      </c>
      <c r="F4239" s="12">
        <v>0</v>
      </c>
      <c r="G4239" s="12">
        <v>0</v>
      </c>
      <c r="H4239" s="12">
        <v>0</v>
      </c>
      <c r="I4239" s="13">
        <v>10</v>
      </c>
      <c r="J4239" s="13">
        <v>55</v>
      </c>
      <c r="K4239" s="13">
        <v>0</v>
      </c>
      <c r="L4239" s="13">
        <v>0</v>
      </c>
      <c r="M4239" s="13">
        <v>0</v>
      </c>
      <c r="N4239" s="14">
        <f>D4239*$D$3</f>
        <v>153</v>
      </c>
      <c r="O4239" s="14">
        <f>E4239*$E$3</f>
        <v>0</v>
      </c>
      <c r="P4239" s="14">
        <f>F4239*$F$3</f>
        <v>0</v>
      </c>
      <c r="Q4239" s="14">
        <f>G4239*$G$3</f>
        <v>0</v>
      </c>
      <c r="R4239" s="14">
        <f>H4239*$H$3</f>
        <v>0</v>
      </c>
      <c r="S4239" s="14">
        <f>(N4239/100)*(I4239*$I$3)+(N4239/100)*(J4239*$J$3)</f>
        <v>149.17500000000001</v>
      </c>
      <c r="T4239" s="14">
        <f>(O4239/100)*(K4239*$K$3)</f>
        <v>0</v>
      </c>
      <c r="U4239" s="14">
        <f>(P4239/100)*(K4239*$K$3)+(P4239/100)*(L4239*$L$3)</f>
        <v>0</v>
      </c>
      <c r="V4239" s="14">
        <f>(Q4239/100)*(L4239*$L$3)</f>
        <v>0</v>
      </c>
      <c r="W4239" s="14">
        <f>(R4239/100)*(K4239*$K$3)+(R4239/100)*(L4239*$L$3)</f>
        <v>0</v>
      </c>
      <c r="X4239" s="14">
        <f t="shared" ref="X4239:X4298" si="1314">N4239+S4239</f>
        <v>302.17500000000001</v>
      </c>
      <c r="Y4239" s="14">
        <f t="shared" ref="Y4239:Y4298" si="1315">O4239+T4239</f>
        <v>0</v>
      </c>
      <c r="Z4239" s="14">
        <f t="shared" ref="Z4239:Z4298" si="1316">P4239+U4239</f>
        <v>0</v>
      </c>
      <c r="AA4239" s="14">
        <f t="shared" ref="AA4239:AA4298" si="1317">Q4239+V4239</f>
        <v>0</v>
      </c>
      <c r="AB4239" s="14">
        <f>R4239+W4239</f>
        <v>0</v>
      </c>
      <c r="AC4239" s="15">
        <f>ROUND(X4239+Y4239+Z4239+AA4239+AB4239,1)</f>
        <v>302.2</v>
      </c>
      <c r="AD4239" s="48">
        <v>0</v>
      </c>
      <c r="AE4239" s="113"/>
      <c r="AF4239" s="60"/>
    </row>
    <row r="4240" spans="1:32">
      <c r="A4240" s="99" t="s">
        <v>815</v>
      </c>
      <c r="B4240" s="87">
        <v>0</v>
      </c>
      <c r="C4240" s="21" t="s">
        <v>325</v>
      </c>
      <c r="D4240" s="12">
        <v>102</v>
      </c>
      <c r="E4240" s="12">
        <v>0</v>
      </c>
      <c r="F4240" s="12">
        <v>0</v>
      </c>
      <c r="G4240" s="12">
        <v>0</v>
      </c>
      <c r="H4240" s="12">
        <v>0</v>
      </c>
      <c r="I4240" s="13">
        <v>24</v>
      </c>
      <c r="J4240" s="13">
        <v>70</v>
      </c>
      <c r="K4240" s="13">
        <v>0</v>
      </c>
      <c r="L4240" s="13">
        <v>0</v>
      </c>
      <c r="M4240" s="13">
        <v>0</v>
      </c>
      <c r="N4240" s="14">
        <f>D4240*$D$4</f>
        <v>132.6</v>
      </c>
      <c r="O4240" s="14">
        <f>E4240*$E$4</f>
        <v>0</v>
      </c>
      <c r="P4240" s="14">
        <f>F4240*$F$4</f>
        <v>0</v>
      </c>
      <c r="Q4240" s="14">
        <f>G4240*$G$4</f>
        <v>0</v>
      </c>
      <c r="R4240" s="14">
        <f>H4240*$H$4</f>
        <v>0</v>
      </c>
      <c r="S4240" s="14">
        <f>(N4240/100)*(I4240*$I$4)+(N4240/100)*(J4240*$J$4)</f>
        <v>224.35919999999999</v>
      </c>
      <c r="T4240" s="14">
        <f>(O4240/100)*(K4240*$K$4)</f>
        <v>0</v>
      </c>
      <c r="U4240" s="14">
        <f>(P4240/100)*(K4240*$K$4)+(P4240/100)*(L4240*$L$4)</f>
        <v>0</v>
      </c>
      <c r="V4240" s="14">
        <f>(Q4240/100)*(L4240*$L$4)</f>
        <v>0</v>
      </c>
      <c r="W4240" s="14">
        <f>(R4240/100)*(K4240*$K$4)+(R4240/100)*(L4240*$L$4)</f>
        <v>0</v>
      </c>
      <c r="X4240" s="14">
        <f t="shared" si="1314"/>
        <v>356.95920000000001</v>
      </c>
      <c r="Y4240" s="14">
        <f t="shared" si="1315"/>
        <v>0</v>
      </c>
      <c r="Z4240" s="14">
        <f t="shared" si="1316"/>
        <v>0</v>
      </c>
      <c r="AA4240" s="14">
        <f t="shared" si="1317"/>
        <v>0</v>
      </c>
      <c r="AB4240" s="14">
        <f>R4240+W4240</f>
        <v>0</v>
      </c>
      <c r="AC4240" s="15">
        <f>ROUND(X4240+Y4240+Z4240+AA4240+AB4240,1)</f>
        <v>357</v>
      </c>
      <c r="AD4240" s="48">
        <f>(ROUND(AC4240-AC4239,1)/AC4239)</f>
        <v>0.1813368630046327</v>
      </c>
      <c r="AE4240" s="113"/>
      <c r="AF4240" s="60"/>
    </row>
    <row r="4241" spans="1:32">
      <c r="A4241" s="99" t="s">
        <v>816</v>
      </c>
      <c r="B4241" s="87">
        <v>12</v>
      </c>
      <c r="C4241" s="21" t="s">
        <v>850</v>
      </c>
      <c r="D4241" s="12">
        <v>102</v>
      </c>
      <c r="E4241" s="12">
        <v>0</v>
      </c>
      <c r="F4241" s="12">
        <v>0</v>
      </c>
      <c r="G4241" s="12">
        <v>0</v>
      </c>
      <c r="H4241" s="12">
        <v>0</v>
      </c>
      <c r="I4241" s="13">
        <v>10</v>
      </c>
      <c r="J4241" s="13">
        <v>55</v>
      </c>
      <c r="K4241" s="13">
        <v>0</v>
      </c>
      <c r="L4241" s="13">
        <v>0</v>
      </c>
      <c r="M4241" s="13">
        <v>0</v>
      </c>
      <c r="N4241" s="14">
        <f>D4241*$D$5</f>
        <v>142.79999999999998</v>
      </c>
      <c r="O4241" s="14">
        <f>E4241*$E$5</f>
        <v>0</v>
      </c>
      <c r="P4241" s="14">
        <f>F4241*$F$5</f>
        <v>0</v>
      </c>
      <c r="Q4241" s="14">
        <f>G4241*$G$5</f>
        <v>0</v>
      </c>
      <c r="R4241" s="14">
        <f>H4241*$H$5</f>
        <v>0</v>
      </c>
      <c r="S4241" s="14">
        <f>(N4241/100)*(I4241*$I$5)+(N4241/100)*(J4241*$J$5)</f>
        <v>139.22999999999999</v>
      </c>
      <c r="T4241" s="14">
        <f>(O4241/100)*(K4241*$K$5)</f>
        <v>0</v>
      </c>
      <c r="U4241" s="14">
        <f>(P4241/100)*(K4241*$K$5)+(P4241/100)*(L4241*$L$5)</f>
        <v>0</v>
      </c>
      <c r="V4241" s="14">
        <f>(Q4241/100)*(L4241*$L$5)</f>
        <v>0</v>
      </c>
      <c r="W4241" s="14">
        <f>(R4241/100)*(K4241*$K$5)+(R4241/100)*(L4241*$L$5)</f>
        <v>0</v>
      </c>
      <c r="X4241" s="14">
        <f t="shared" si="1314"/>
        <v>282.02999999999997</v>
      </c>
      <c r="Y4241" s="14">
        <f t="shared" si="1315"/>
        <v>0</v>
      </c>
      <c r="Z4241" s="14">
        <f t="shared" si="1316"/>
        <v>0</v>
      </c>
      <c r="AA4241" s="14">
        <f t="shared" si="1317"/>
        <v>0</v>
      </c>
      <c r="AB4241" s="14">
        <f>R4241+W4241</f>
        <v>0</v>
      </c>
      <c r="AC4241" s="15">
        <f t="shared" ref="AC4241:AC4253" si="1318">ROUND(X4241+Y4241+Z4241+AA4241+AB4241,1)</f>
        <v>282</v>
      </c>
      <c r="AD4241" s="48">
        <f>(ROUND(AC4241-AC4239,1)/AC4239)</f>
        <v>-6.6843150231634674E-2</v>
      </c>
      <c r="AE4241" s="113" t="s">
        <v>814</v>
      </c>
      <c r="AF4241" s="60"/>
    </row>
    <row r="4242" spans="1:32">
      <c r="A4242" s="99" t="s">
        <v>817</v>
      </c>
      <c r="B4242" s="87">
        <v>0</v>
      </c>
      <c r="C4242" s="21" t="s">
        <v>338</v>
      </c>
      <c r="D4242" s="12">
        <v>102</v>
      </c>
      <c r="E4242" s="12">
        <v>0</v>
      </c>
      <c r="F4242" s="12">
        <v>0</v>
      </c>
      <c r="G4242" s="12">
        <v>0</v>
      </c>
      <c r="H4242" s="12">
        <v>0</v>
      </c>
      <c r="I4242" s="13">
        <v>10</v>
      </c>
      <c r="J4242" s="13">
        <v>55</v>
      </c>
      <c r="K4242" s="13">
        <v>0</v>
      </c>
      <c r="L4242" s="13">
        <v>0</v>
      </c>
      <c r="M4242" s="13">
        <v>0</v>
      </c>
      <c r="N4242" s="14">
        <f>D4242*$D$6</f>
        <v>142.79999999999998</v>
      </c>
      <c r="O4242" s="14">
        <f>E4242*$E$6</f>
        <v>0</v>
      </c>
      <c r="P4242" s="14">
        <f>F4242*$F$6</f>
        <v>0</v>
      </c>
      <c r="Q4242" s="14">
        <f>G4242*$G$6</f>
        <v>0</v>
      </c>
      <c r="R4242" s="14">
        <f>H4242*$H$6</f>
        <v>0</v>
      </c>
      <c r="S4242" s="14">
        <f>(N4242/100)*(I4242*$I$6)+(N4242/100)*(J4242*$J$6)</f>
        <v>139.22999999999999</v>
      </c>
      <c r="T4242" s="14">
        <f>(O4242/100)*(K4242*$K$6)</f>
        <v>0</v>
      </c>
      <c r="U4242" s="14">
        <f>(P4242/100)*(K4242*$K$6)+(P4242/100)*(L4242*$L$6)</f>
        <v>0</v>
      </c>
      <c r="V4242" s="14">
        <f>(Q4242/100)*(L4242*$L$6)</f>
        <v>0</v>
      </c>
      <c r="W4242" s="14">
        <f>(R4242/100)*(K4242*$K$6)+(R4242/100)*(L4242*$L$6)</f>
        <v>0</v>
      </c>
      <c r="X4242" s="14">
        <f t="shared" si="1314"/>
        <v>282.02999999999997</v>
      </c>
      <c r="Y4242" s="14">
        <f t="shared" si="1315"/>
        <v>0</v>
      </c>
      <c r="Z4242" s="14">
        <f t="shared" si="1316"/>
        <v>0</v>
      </c>
      <c r="AA4242" s="14">
        <f t="shared" si="1317"/>
        <v>0</v>
      </c>
      <c r="AB4242" s="14">
        <f t="shared" ref="AB4242:AB4254" si="1319">R4242+W4242</f>
        <v>0</v>
      </c>
      <c r="AC4242" s="15">
        <f t="shared" si="1318"/>
        <v>282</v>
      </c>
      <c r="AD4242" s="48">
        <f>(ROUND(AC4242-AC4239,1)/AC4239)</f>
        <v>-6.6843150231634674E-2</v>
      </c>
      <c r="AE4242" s="113"/>
      <c r="AF4242" s="60"/>
    </row>
    <row r="4243" spans="1:32">
      <c r="A4243" s="99" t="s">
        <v>818</v>
      </c>
      <c r="B4243" s="87">
        <v>0</v>
      </c>
      <c r="C4243" s="21" t="s">
        <v>339</v>
      </c>
      <c r="D4243" s="12">
        <v>102</v>
      </c>
      <c r="E4243" s="12">
        <v>0</v>
      </c>
      <c r="F4243" s="12">
        <v>0</v>
      </c>
      <c r="G4243" s="12">
        <v>0</v>
      </c>
      <c r="H4243" s="12">
        <v>0</v>
      </c>
      <c r="I4243" s="13">
        <v>10</v>
      </c>
      <c r="J4243" s="13">
        <v>55</v>
      </c>
      <c r="K4243" s="13">
        <v>0</v>
      </c>
      <c r="L4243" s="13">
        <v>0</v>
      </c>
      <c r="M4243" s="13">
        <v>0</v>
      </c>
      <c r="N4243" s="14">
        <f>D4243*$D$7</f>
        <v>142.79999999999998</v>
      </c>
      <c r="O4243" s="14">
        <f>E4243*$E$7</f>
        <v>0</v>
      </c>
      <c r="P4243" s="14">
        <f>F4243*$F$7</f>
        <v>0</v>
      </c>
      <c r="Q4243" s="14">
        <f>G4243*$G$7</f>
        <v>0</v>
      </c>
      <c r="R4243" s="14">
        <f>H4243*$H$7</f>
        <v>0</v>
      </c>
      <c r="S4243" s="14">
        <f>(N4243/100)*(I4243*$I$7)+(N4243/100)*(J4243*$J$7)</f>
        <v>139.22999999999999</v>
      </c>
      <c r="T4243" s="14">
        <f>(O4243/100)*(K4243*$K$7)</f>
        <v>0</v>
      </c>
      <c r="U4243" s="14">
        <f>(P4243/100)*(K4243*$K$7)+(P4243/100)*(L4243*$L$7)</f>
        <v>0</v>
      </c>
      <c r="V4243" s="14">
        <f>(Q4243/100)*(L4243*$L$7)</f>
        <v>0</v>
      </c>
      <c r="W4243" s="14">
        <f>(R4243/100)*(K4243*$K$7)+(R4243/100)*(L4243*$L$7)</f>
        <v>0</v>
      </c>
      <c r="X4243" s="14">
        <f t="shared" si="1314"/>
        <v>282.02999999999997</v>
      </c>
      <c r="Y4243" s="14">
        <f t="shared" si="1315"/>
        <v>0</v>
      </c>
      <c r="Z4243" s="14">
        <f t="shared" si="1316"/>
        <v>0</v>
      </c>
      <c r="AA4243" s="14">
        <f t="shared" si="1317"/>
        <v>0</v>
      </c>
      <c r="AB4243" s="14">
        <f t="shared" si="1319"/>
        <v>0</v>
      </c>
      <c r="AC4243" s="15">
        <f t="shared" si="1318"/>
        <v>282</v>
      </c>
      <c r="AD4243" s="48">
        <f>(ROUND(AC4243-AC4239,1)/AC4239)</f>
        <v>-6.6843150231634674E-2</v>
      </c>
      <c r="AE4243" s="113"/>
      <c r="AF4243" s="60"/>
    </row>
    <row r="4244" spans="1:32">
      <c r="A4244" s="99" t="s">
        <v>667</v>
      </c>
      <c r="B4244" s="87"/>
      <c r="C4244" s="21" t="s">
        <v>340</v>
      </c>
      <c r="D4244" s="12">
        <v>102</v>
      </c>
      <c r="E4244" s="12">
        <v>0</v>
      </c>
      <c r="F4244" s="12">
        <v>0</v>
      </c>
      <c r="G4244" s="12">
        <v>0</v>
      </c>
      <c r="H4244" s="12">
        <v>0</v>
      </c>
      <c r="I4244" s="13">
        <v>10</v>
      </c>
      <c r="J4244" s="13">
        <v>55</v>
      </c>
      <c r="K4244" s="13">
        <v>0</v>
      </c>
      <c r="L4244" s="13">
        <v>0</v>
      </c>
      <c r="M4244" s="13">
        <v>0</v>
      </c>
      <c r="N4244" s="14">
        <f>D4244*$D$8</f>
        <v>142.79999999999998</v>
      </c>
      <c r="O4244" s="14">
        <f>E4244*$E$8</f>
        <v>0</v>
      </c>
      <c r="P4244" s="14">
        <f>F4244*$F$8</f>
        <v>0</v>
      </c>
      <c r="Q4244" s="14">
        <f>G4244*$G$8</f>
        <v>0</v>
      </c>
      <c r="R4244" s="14">
        <f>H4244*$H$8</f>
        <v>0</v>
      </c>
      <c r="S4244" s="14">
        <f>(N4244/100)*(I4244*$I$8)+(N4244/100)*(J4244*$J$8)</f>
        <v>139.22999999999999</v>
      </c>
      <c r="T4244" s="14">
        <f>(O4244/100)*(K4244*$K$8)</f>
        <v>0</v>
      </c>
      <c r="U4244" s="14">
        <f>(P4244/100)*(K4244*$K$8)+(P4244/100)*(L4244*$L$8)</f>
        <v>0</v>
      </c>
      <c r="V4244" s="14">
        <f>(Q4244/100)*(L4244*$L$8)</f>
        <v>0</v>
      </c>
      <c r="W4244" s="14">
        <f>(R4244/100)*(K4244*$K$8)+(R4244/100)*(L4244*$L$8)</f>
        <v>0</v>
      </c>
      <c r="X4244" s="14">
        <f t="shared" si="1314"/>
        <v>282.02999999999997</v>
      </c>
      <c r="Y4244" s="14">
        <f t="shared" si="1315"/>
        <v>0</v>
      </c>
      <c r="Z4244" s="14">
        <f t="shared" si="1316"/>
        <v>0</v>
      </c>
      <c r="AA4244" s="14">
        <f t="shared" si="1317"/>
        <v>0</v>
      </c>
      <c r="AB4244" s="14">
        <f t="shared" si="1319"/>
        <v>0</v>
      </c>
      <c r="AC4244" s="15">
        <f t="shared" si="1318"/>
        <v>282</v>
      </c>
      <c r="AD4244" s="48">
        <f>(ROUND(AC4244-AC4239,1)/AC4239)</f>
        <v>-6.6843150231634674E-2</v>
      </c>
      <c r="AE4244" s="113"/>
      <c r="AF4244" s="60"/>
    </row>
    <row r="4245" spans="1:32">
      <c r="A4245" s="99" t="s">
        <v>606</v>
      </c>
      <c r="B4245" s="87"/>
      <c r="C4245" s="21" t="s">
        <v>1</v>
      </c>
      <c r="D4245" s="12">
        <v>51</v>
      </c>
      <c r="E4245" s="12">
        <v>102</v>
      </c>
      <c r="F4245" s="12">
        <v>0</v>
      </c>
      <c r="G4245" s="12">
        <v>0</v>
      </c>
      <c r="H4245" s="12">
        <v>0</v>
      </c>
      <c r="I4245" s="13">
        <v>10</v>
      </c>
      <c r="J4245" s="13">
        <v>55</v>
      </c>
      <c r="K4245" s="13">
        <v>70</v>
      </c>
      <c r="L4245" s="13">
        <v>0</v>
      </c>
      <c r="M4245" s="13">
        <v>0</v>
      </c>
      <c r="N4245" s="14">
        <f>D4245*$D$9</f>
        <v>61.199999999999996</v>
      </c>
      <c r="O4245" s="14">
        <f>E4245*$E$9</f>
        <v>132.6</v>
      </c>
      <c r="P4245" s="14">
        <f>F4245*$F$9</f>
        <v>0</v>
      </c>
      <c r="Q4245" s="14">
        <f>G4245*$G$9</f>
        <v>0</v>
      </c>
      <c r="R4245" s="14">
        <f>H4245*$H$9</f>
        <v>0</v>
      </c>
      <c r="S4245" s="14">
        <f>(N4245/100)*(I4245*$I$9)+(N4245/100)*(J4245*$J$9)</f>
        <v>59.67</v>
      </c>
      <c r="T4245" s="14">
        <f>(O4245/100)*(K4245*$K$9)</f>
        <v>139.22999999999999</v>
      </c>
      <c r="U4245" s="14">
        <f>(P4245/100)*(K4245*$K$9)+(P4245/100)*(L4245*$L$9)</f>
        <v>0</v>
      </c>
      <c r="V4245" s="14">
        <f>(Q4245/100)*(L4245*$L$9)</f>
        <v>0</v>
      </c>
      <c r="W4245" s="14">
        <f>(R4245/100)*(K4245*$K$9)+(R4245/100)*(L4245*$L$9)</f>
        <v>0</v>
      </c>
      <c r="X4245" s="14">
        <f t="shared" si="1314"/>
        <v>120.87</v>
      </c>
      <c r="Y4245" s="14">
        <f t="shared" si="1315"/>
        <v>271.83</v>
      </c>
      <c r="Z4245" s="14">
        <f t="shared" si="1316"/>
        <v>0</v>
      </c>
      <c r="AA4245" s="14">
        <f t="shared" si="1317"/>
        <v>0</v>
      </c>
      <c r="AB4245" s="14">
        <f t="shared" si="1319"/>
        <v>0</v>
      </c>
      <c r="AC4245" s="15">
        <f t="shared" si="1318"/>
        <v>392.7</v>
      </c>
      <c r="AD4245" s="48">
        <f>(ROUND(AC4245-AC4239,1)/AC4239)</f>
        <v>0.29947054930509598</v>
      </c>
      <c r="AE4245" s="113"/>
      <c r="AF4245" s="60"/>
    </row>
    <row r="4246" spans="1:32">
      <c r="A4246" s="99" t="s">
        <v>845</v>
      </c>
      <c r="B4246" s="87"/>
      <c r="C4246" s="21" t="s">
        <v>2</v>
      </c>
      <c r="D4246" s="12">
        <v>51</v>
      </c>
      <c r="E4246" s="12">
        <v>0</v>
      </c>
      <c r="F4246" s="12">
        <v>102</v>
      </c>
      <c r="G4246" s="12">
        <v>0</v>
      </c>
      <c r="H4246" s="12">
        <v>0</v>
      </c>
      <c r="I4246" s="13">
        <v>10</v>
      </c>
      <c r="J4246" s="13">
        <v>55</v>
      </c>
      <c r="K4246" s="13">
        <v>35</v>
      </c>
      <c r="L4246" s="13">
        <v>35</v>
      </c>
      <c r="M4246" s="13">
        <v>0</v>
      </c>
      <c r="N4246" s="14">
        <f>D4246*$D$10</f>
        <v>61.199999999999996</v>
      </c>
      <c r="O4246" s="14">
        <f>E4246*$E$10</f>
        <v>0</v>
      </c>
      <c r="P4246" s="14">
        <f>F4246*$F$10</f>
        <v>132.6</v>
      </c>
      <c r="Q4246" s="14">
        <f>G4246*$G$10</f>
        <v>0</v>
      </c>
      <c r="R4246" s="14">
        <f>H4246*$H$10</f>
        <v>0</v>
      </c>
      <c r="S4246" s="14">
        <f>(N4246/100)*(I4246*$I$10)+(N4246/100)*(J4246*$J$10)</f>
        <v>59.67</v>
      </c>
      <c r="T4246" s="14">
        <f>(O4246/100)*(K4246*$J$10)</f>
        <v>0</v>
      </c>
      <c r="U4246" s="14">
        <f>(P4246/100)*(K4246*$K$10)+(P4246/100)*(L4246*$L$10)</f>
        <v>139.22999999999999</v>
      </c>
      <c r="V4246" s="14">
        <f>(Q4246/100)*(L4246*$L$10)</f>
        <v>0</v>
      </c>
      <c r="W4246" s="14">
        <f>(R4246/100)*(K4246*$K$10)+(R4246/100)*(L4246*$L$10)</f>
        <v>0</v>
      </c>
      <c r="X4246" s="14">
        <f t="shared" si="1314"/>
        <v>120.87</v>
      </c>
      <c r="Y4246" s="14">
        <f t="shared" si="1315"/>
        <v>0</v>
      </c>
      <c r="Z4246" s="14">
        <f t="shared" si="1316"/>
        <v>271.83</v>
      </c>
      <c r="AA4246" s="14">
        <f t="shared" si="1317"/>
        <v>0</v>
      </c>
      <c r="AB4246" s="14">
        <f t="shared" si="1319"/>
        <v>0</v>
      </c>
      <c r="AC4246" s="15">
        <f t="shared" si="1318"/>
        <v>392.7</v>
      </c>
      <c r="AD4246" s="48">
        <f>(ROUND(AC4246-AC4239,1)/AC4239)</f>
        <v>0.29947054930509598</v>
      </c>
      <c r="AE4246" s="113"/>
      <c r="AF4246" s="60"/>
    </row>
    <row r="4247" spans="1:32">
      <c r="A4247" s="99" t="s">
        <v>846</v>
      </c>
      <c r="B4247" s="87"/>
      <c r="C4247" s="21" t="s">
        <v>3</v>
      </c>
      <c r="D4247" s="12">
        <v>51</v>
      </c>
      <c r="E4247" s="12">
        <v>0</v>
      </c>
      <c r="F4247" s="12">
        <v>0</v>
      </c>
      <c r="G4247" s="12">
        <v>102</v>
      </c>
      <c r="H4247" s="12">
        <v>0</v>
      </c>
      <c r="I4247" s="13">
        <v>10</v>
      </c>
      <c r="J4247" s="13">
        <v>55</v>
      </c>
      <c r="K4247" s="13">
        <v>0</v>
      </c>
      <c r="L4247" s="13">
        <v>70</v>
      </c>
      <c r="M4247" s="13">
        <v>0</v>
      </c>
      <c r="N4247" s="14">
        <f>D4247*$D$11</f>
        <v>61.199999999999996</v>
      </c>
      <c r="O4247" s="14">
        <f>E4247*$E$11</f>
        <v>0</v>
      </c>
      <c r="P4247" s="14">
        <f>F4247*$F$11</f>
        <v>0</v>
      </c>
      <c r="Q4247" s="14">
        <f>G4247*$G$11</f>
        <v>132.6</v>
      </c>
      <c r="R4247" s="14">
        <f>H4247*$H$11</f>
        <v>0</v>
      </c>
      <c r="S4247" s="14">
        <f>(N4247/100)*(I4247*$I$11)+(N4247/100)*(J4247*$J$11)</f>
        <v>59.67</v>
      </c>
      <c r="T4247" s="14">
        <f>(O4247/100)*(K4247*$K$11)</f>
        <v>0</v>
      </c>
      <c r="U4247" s="14">
        <f>(P4247/100)*(K4247*$K$11)+(P4247/100)*(L4247*$L$11)</f>
        <v>0</v>
      </c>
      <c r="V4247" s="14">
        <f>(Q4247/100)*(L4247*$L$11)</f>
        <v>139.22999999999999</v>
      </c>
      <c r="W4247" s="14">
        <f>(R4247/100)*(K4247*$K$11)+(R4247/100)*(L4247*$L$11)</f>
        <v>0</v>
      </c>
      <c r="X4247" s="14">
        <f t="shared" si="1314"/>
        <v>120.87</v>
      </c>
      <c r="Y4247" s="14">
        <f t="shared" si="1315"/>
        <v>0</v>
      </c>
      <c r="Z4247" s="14">
        <f t="shared" si="1316"/>
        <v>0</v>
      </c>
      <c r="AA4247" s="14">
        <f t="shared" si="1317"/>
        <v>271.83</v>
      </c>
      <c r="AB4247" s="14">
        <f t="shared" si="1319"/>
        <v>0</v>
      </c>
      <c r="AC4247" s="15">
        <f t="shared" si="1318"/>
        <v>392.7</v>
      </c>
      <c r="AD4247" s="48">
        <f>(ROUND(AC4247-AC4239,1)/AC4239)</f>
        <v>0.29947054930509598</v>
      </c>
      <c r="AE4247" s="113"/>
      <c r="AF4247" s="60"/>
    </row>
    <row r="4248" spans="1:32">
      <c r="A4248" s="99" t="s">
        <v>847</v>
      </c>
      <c r="B4248" s="87"/>
      <c r="C4248" s="21" t="s">
        <v>4</v>
      </c>
      <c r="D4248" s="12">
        <v>51</v>
      </c>
      <c r="E4248" s="12">
        <v>0</v>
      </c>
      <c r="F4248" s="12">
        <v>0</v>
      </c>
      <c r="G4248" s="12">
        <v>0</v>
      </c>
      <c r="H4248" s="12">
        <v>102</v>
      </c>
      <c r="I4248" s="13">
        <v>10</v>
      </c>
      <c r="J4248" s="13">
        <v>55</v>
      </c>
      <c r="K4248" s="13">
        <v>35</v>
      </c>
      <c r="L4248" s="13">
        <v>35</v>
      </c>
      <c r="M4248" s="13">
        <v>0</v>
      </c>
      <c r="N4248" s="14">
        <f>D4248*$D$12</f>
        <v>61.199999999999996</v>
      </c>
      <c r="O4248" s="14">
        <f>E4248*$E$12</f>
        <v>0</v>
      </c>
      <c r="P4248" s="14">
        <f>F4248*$F$12</f>
        <v>0</v>
      </c>
      <c r="Q4248" s="14">
        <f>G4248*$G$12</f>
        <v>0</v>
      </c>
      <c r="R4248" s="14">
        <f>H4248*$H$12</f>
        <v>132.6</v>
      </c>
      <c r="S4248" s="14">
        <f>(N4248/100)*(I4248*$I$12)+(N4248/100)*(J4248*$J$12)</f>
        <v>59.67</v>
      </c>
      <c r="T4248" s="14">
        <f>(O4248/100)*(K4248*$K$12)</f>
        <v>0</v>
      </c>
      <c r="U4248" s="14">
        <f>(P4248/100)*(K4248*$K$12)+(P4248/100)*(L4248*$L$12)</f>
        <v>0</v>
      </c>
      <c r="V4248" s="14">
        <f>(Q4248/100)*(L4248*$L$12)</f>
        <v>0</v>
      </c>
      <c r="W4248" s="14">
        <f>(R4248/100)*(K4248*$K$12)+(R4248/100)*(L4248*$L$12)</f>
        <v>139.22999999999999</v>
      </c>
      <c r="X4248" s="14">
        <f t="shared" si="1314"/>
        <v>120.87</v>
      </c>
      <c r="Y4248" s="14">
        <f t="shared" si="1315"/>
        <v>0</v>
      </c>
      <c r="Z4248" s="14">
        <f t="shared" si="1316"/>
        <v>0</v>
      </c>
      <c r="AA4248" s="14">
        <f t="shared" si="1317"/>
        <v>0</v>
      </c>
      <c r="AB4248" s="14">
        <f t="shared" si="1319"/>
        <v>271.83</v>
      </c>
      <c r="AC4248" s="15">
        <f t="shared" si="1318"/>
        <v>392.7</v>
      </c>
      <c r="AD4248" s="48">
        <f>(ROUND(AC4248-AC4239,1)/AC4239)</f>
        <v>0.29947054930509598</v>
      </c>
      <c r="AE4248" s="113"/>
      <c r="AF4248" s="60"/>
    </row>
    <row r="4249" spans="1:32">
      <c r="A4249" s="99" t="s">
        <v>848</v>
      </c>
      <c r="B4249" s="87"/>
      <c r="C4249" s="21" t="s">
        <v>328</v>
      </c>
      <c r="D4249" s="12">
        <v>102</v>
      </c>
      <c r="E4249" s="12">
        <v>0</v>
      </c>
      <c r="F4249" s="12">
        <v>0</v>
      </c>
      <c r="G4249" s="12">
        <v>0</v>
      </c>
      <c r="H4249" s="12">
        <v>0</v>
      </c>
      <c r="I4249" s="13">
        <v>10</v>
      </c>
      <c r="J4249" s="13">
        <v>55</v>
      </c>
      <c r="K4249" s="13">
        <v>0</v>
      </c>
      <c r="L4249" s="13">
        <v>0</v>
      </c>
      <c r="M4249" s="13">
        <v>62</v>
      </c>
      <c r="N4249" s="14">
        <f>D4249*$D$13</f>
        <v>132.6</v>
      </c>
      <c r="O4249" s="14">
        <f>E4249*$E$13</f>
        <v>0</v>
      </c>
      <c r="P4249" s="14">
        <f>F4249*$F$13</f>
        <v>0</v>
      </c>
      <c r="Q4249" s="14">
        <f>G4249*$G$13</f>
        <v>0</v>
      </c>
      <c r="R4249" s="14">
        <f>H4249*$H$13</f>
        <v>0</v>
      </c>
      <c r="S4249" s="14">
        <f>(N4249/100)*(I4249*$I$14)+(N4249/100)*(J4249*$J$14)+(N4249/100)*(M4249*$M$14)</f>
        <v>252.60299999999995</v>
      </c>
      <c r="T4249" s="14">
        <f>(O4249/100)*(K4249*$K$13)+(O4249/100)*(M4249*$M$13)</f>
        <v>0</v>
      </c>
      <c r="U4249" s="14">
        <f>(P4249/100)*(K4249*$K$13)+(P4249/100)*(L4249*$L$13)+(P4249/100)*(M4249*$M$13)</f>
        <v>0</v>
      </c>
      <c r="V4249" s="14">
        <f>(Q4249/100)*(L4249*$L$13)+(Q4249/100)*(M4249*$M$13)</f>
        <v>0</v>
      </c>
      <c r="W4249" s="14">
        <f>(R4249/100)*(K4249*$K$13)+(R4249/100)*(L4249*$L$13)+(R4249/100)*(M4249*$M$13)</f>
        <v>0</v>
      </c>
      <c r="X4249" s="14">
        <f t="shared" si="1314"/>
        <v>385.20299999999997</v>
      </c>
      <c r="Y4249" s="14">
        <f t="shared" si="1315"/>
        <v>0</v>
      </c>
      <c r="Z4249" s="14">
        <f t="shared" si="1316"/>
        <v>0</v>
      </c>
      <c r="AA4249" s="14">
        <f t="shared" si="1317"/>
        <v>0</v>
      </c>
      <c r="AB4249" s="14">
        <f t="shared" si="1319"/>
        <v>0</v>
      </c>
      <c r="AC4249" s="15">
        <f t="shared" si="1318"/>
        <v>385.2</v>
      </c>
      <c r="AD4249" s="48">
        <f>(ROUND(AC4249-AC4239,1)/AC4239)</f>
        <v>0.27465254798146921</v>
      </c>
      <c r="AE4249" s="113"/>
      <c r="AF4249" s="60"/>
    </row>
    <row r="4250" spans="1:32">
      <c r="A4250" s="99" t="s">
        <v>849</v>
      </c>
      <c r="B4250" s="87"/>
      <c r="C4250" s="21" t="s">
        <v>329</v>
      </c>
      <c r="D4250" s="12">
        <v>102</v>
      </c>
      <c r="E4250" s="12">
        <v>0</v>
      </c>
      <c r="F4250" s="12">
        <v>0</v>
      </c>
      <c r="G4250" s="12">
        <v>0</v>
      </c>
      <c r="H4250" s="12">
        <v>0</v>
      </c>
      <c r="I4250" s="13">
        <v>10</v>
      </c>
      <c r="J4250" s="13">
        <v>55</v>
      </c>
      <c r="K4250" s="13">
        <v>62</v>
      </c>
      <c r="L4250" s="13">
        <v>0</v>
      </c>
      <c r="M4250" s="13">
        <v>0</v>
      </c>
      <c r="N4250" s="14">
        <f>D4250*$D$14</f>
        <v>132.6</v>
      </c>
      <c r="O4250" s="14">
        <f>E4250*$E$14</f>
        <v>0</v>
      </c>
      <c r="P4250" s="14">
        <f>F4250*$F$14</f>
        <v>0</v>
      </c>
      <c r="Q4250" s="14">
        <f>G4250*$G$14</f>
        <v>0</v>
      </c>
      <c r="R4250" s="14">
        <f>H4250*$H$14</f>
        <v>0</v>
      </c>
      <c r="S4250" s="14">
        <f>(N4250/100)*(I4250*$I$14)+(N4250/100)*(J4250*$J$14)+(N4250/100)*(K4250*$K$14)</f>
        <v>252.60299999999995</v>
      </c>
      <c r="T4250" s="14">
        <f>(O4250/100)*(K4250*$K$14)</f>
        <v>0</v>
      </c>
      <c r="U4250" s="14">
        <f>(P4250/100)*(K4250*$K$14)+(P4250/100)*(L4250*$L$14)</f>
        <v>0</v>
      </c>
      <c r="V4250" s="14">
        <f>(Q4250/100)*(L4250*$L$14)</f>
        <v>0</v>
      </c>
      <c r="W4250" s="14">
        <f>(R4250/100)*(K4250*$L$14)+(R4250/100)*(L4250*$M$14)</f>
        <v>0</v>
      </c>
      <c r="X4250" s="14">
        <f t="shared" si="1314"/>
        <v>385.20299999999997</v>
      </c>
      <c r="Y4250" s="14">
        <f t="shared" si="1315"/>
        <v>0</v>
      </c>
      <c r="Z4250" s="14">
        <f t="shared" si="1316"/>
        <v>0</v>
      </c>
      <c r="AA4250" s="14">
        <f t="shared" si="1317"/>
        <v>0</v>
      </c>
      <c r="AB4250" s="14">
        <f t="shared" si="1319"/>
        <v>0</v>
      </c>
      <c r="AC4250" s="15">
        <f t="shared" si="1318"/>
        <v>385.2</v>
      </c>
      <c r="AD4250" s="48">
        <f>(ROUND(AC4250-AC4239,1)/AC4239)</f>
        <v>0.27465254798146921</v>
      </c>
      <c r="AE4250" s="113"/>
      <c r="AF4250" s="60"/>
    </row>
    <row r="4251" spans="1:32">
      <c r="A4251" s="99"/>
      <c r="B4251" s="87"/>
      <c r="C4251" s="21" t="s">
        <v>330</v>
      </c>
      <c r="D4251" s="12">
        <v>102</v>
      </c>
      <c r="E4251" s="12">
        <v>0</v>
      </c>
      <c r="F4251" s="12">
        <v>0</v>
      </c>
      <c r="G4251" s="12">
        <v>0</v>
      </c>
      <c r="H4251" s="12">
        <v>0</v>
      </c>
      <c r="I4251" s="13">
        <v>10</v>
      </c>
      <c r="J4251" s="13">
        <v>55</v>
      </c>
      <c r="K4251" s="13">
        <v>0</v>
      </c>
      <c r="L4251" s="13">
        <v>62</v>
      </c>
      <c r="M4251" s="13">
        <v>0</v>
      </c>
      <c r="N4251" s="14">
        <f>D4251*$D$15</f>
        <v>132.6</v>
      </c>
      <c r="O4251" s="14">
        <f>E4251*$E$15</f>
        <v>0</v>
      </c>
      <c r="P4251" s="14">
        <f>F4251*$F$15</f>
        <v>0</v>
      </c>
      <c r="Q4251" s="14">
        <f>G4251*$G$15</f>
        <v>0</v>
      </c>
      <c r="R4251" s="14">
        <f>H4251*$H$15</f>
        <v>0</v>
      </c>
      <c r="S4251" s="14">
        <f>(N4251/100)*(I4251*$I$15)+(N4251/100)*(J4251*$J$15)+(N4251/100)*(L4251*$L$15)</f>
        <v>252.60299999999995</v>
      </c>
      <c r="T4251" s="14">
        <f>(O4251/100)*(K4251*$K$15)</f>
        <v>0</v>
      </c>
      <c r="U4251" s="14">
        <f>(P4251/100)*(K4251*$K$15)+(P4251/100)*(L4251*$L$15)</f>
        <v>0</v>
      </c>
      <c r="V4251" s="14">
        <f>(Q4251/100)*(L4251*$L$15)</f>
        <v>0</v>
      </c>
      <c r="W4251" s="14">
        <f>(R4251/100)*(K4251*$K$15)+(R4251/100)*(L4251*$L$15)</f>
        <v>0</v>
      </c>
      <c r="X4251" s="14">
        <f t="shared" si="1314"/>
        <v>385.20299999999997</v>
      </c>
      <c r="Y4251" s="14">
        <f t="shared" si="1315"/>
        <v>0</v>
      </c>
      <c r="Z4251" s="14">
        <f t="shared" si="1316"/>
        <v>0</v>
      </c>
      <c r="AA4251" s="14">
        <f t="shared" si="1317"/>
        <v>0</v>
      </c>
      <c r="AB4251" s="14">
        <f t="shared" si="1319"/>
        <v>0</v>
      </c>
      <c r="AC4251" s="15">
        <f t="shared" si="1318"/>
        <v>385.2</v>
      </c>
      <c r="AD4251" s="48">
        <f>(ROUND(AC4251-AC4239,1)/AC4239)</f>
        <v>0.27465254798146921</v>
      </c>
      <c r="AE4251" s="113"/>
      <c r="AF4251" s="60"/>
    </row>
    <row r="4252" spans="1:32">
      <c r="A4252" s="99"/>
      <c r="B4252" s="87"/>
      <c r="C4252" s="21" t="s">
        <v>326</v>
      </c>
      <c r="D4252" s="12">
        <v>102</v>
      </c>
      <c r="E4252" s="12">
        <v>0</v>
      </c>
      <c r="F4252" s="12">
        <v>0</v>
      </c>
      <c r="G4252" s="12">
        <v>0</v>
      </c>
      <c r="H4252" s="12">
        <v>0</v>
      </c>
      <c r="I4252" s="13">
        <v>10</v>
      </c>
      <c r="J4252" s="13">
        <v>74</v>
      </c>
      <c r="K4252" s="13">
        <v>0</v>
      </c>
      <c r="L4252" s="13">
        <v>0</v>
      </c>
      <c r="M4252" s="13">
        <v>0</v>
      </c>
      <c r="N4252" s="14">
        <f>D4252*$D$16</f>
        <v>132.6</v>
      </c>
      <c r="O4252" s="14">
        <f>E4252*$E$16</f>
        <v>0</v>
      </c>
      <c r="P4252" s="14">
        <f>F4252*$F$16</f>
        <v>0</v>
      </c>
      <c r="Q4252" s="14">
        <f>G4252*$G$16</f>
        <v>0</v>
      </c>
      <c r="R4252" s="14">
        <f>H4252*$H$16</f>
        <v>0</v>
      </c>
      <c r="S4252" s="14">
        <f>(N4252/100)*(I4252*$I$16)+(N4252/100)*(J4252*$J$16)</f>
        <v>238.94519999999994</v>
      </c>
      <c r="T4252" s="14">
        <f>(O4252/100)*(K4252*$K$16)</f>
        <v>0</v>
      </c>
      <c r="U4252" s="14">
        <f>(P4252/100)*(K4252*$K$16)+(P4252/100)*(L4252*$L$16)</f>
        <v>0</v>
      </c>
      <c r="V4252" s="14">
        <f>(Q4252/100)*(L4252*$L$16)</f>
        <v>0</v>
      </c>
      <c r="W4252" s="14">
        <f>(R4252/100)*(K4252*$K$16)+(R4252/100)*(L4252*$L$16)</f>
        <v>0</v>
      </c>
      <c r="X4252" s="14">
        <f t="shared" si="1314"/>
        <v>371.54519999999991</v>
      </c>
      <c r="Y4252" s="14">
        <f t="shared" si="1315"/>
        <v>0</v>
      </c>
      <c r="Z4252" s="14">
        <f t="shared" si="1316"/>
        <v>0</v>
      </c>
      <c r="AA4252" s="14">
        <f t="shared" si="1317"/>
        <v>0</v>
      </c>
      <c r="AB4252" s="14">
        <f t="shared" si="1319"/>
        <v>0</v>
      </c>
      <c r="AC4252" s="15">
        <f t="shared" si="1318"/>
        <v>371.5</v>
      </c>
      <c r="AD4252" s="48">
        <f>(ROUND(AC4252-AC4239,1)/AC4239)</f>
        <v>0.22931833223031106</v>
      </c>
      <c r="AE4252" s="113"/>
      <c r="AF4252" s="60"/>
    </row>
    <row r="4253" spans="1:32">
      <c r="A4253" s="99"/>
      <c r="B4253" s="87"/>
      <c r="C4253" s="21" t="s">
        <v>327</v>
      </c>
      <c r="D4253" s="12">
        <v>102</v>
      </c>
      <c r="E4253" s="12">
        <v>0</v>
      </c>
      <c r="F4253" s="12">
        <v>0</v>
      </c>
      <c r="G4253" s="12">
        <v>0</v>
      </c>
      <c r="H4253" s="12">
        <v>0</v>
      </c>
      <c r="I4253" s="13">
        <v>44</v>
      </c>
      <c r="J4253" s="13">
        <v>55</v>
      </c>
      <c r="K4253" s="13">
        <v>0</v>
      </c>
      <c r="L4253" s="13">
        <v>0</v>
      </c>
      <c r="M4253" s="13">
        <v>0</v>
      </c>
      <c r="N4253" s="14">
        <f>D4253*$D$17</f>
        <v>132.6</v>
      </c>
      <c r="O4253" s="14">
        <f>E4253*$E$17</f>
        <v>0</v>
      </c>
      <c r="P4253" s="14">
        <f>F4253*$F$17</f>
        <v>0</v>
      </c>
      <c r="Q4253" s="14">
        <f>G4253*$G$17</f>
        <v>0</v>
      </c>
      <c r="R4253" s="14">
        <f>H4253*$H$17</f>
        <v>0</v>
      </c>
      <c r="S4253" s="14">
        <f>(N4253/100)*(I4253*$I$17)+(N4253/100)*(J4253*$J$17)</f>
        <v>207.12119999999999</v>
      </c>
      <c r="T4253" s="14">
        <f>(O4253/100)*(K4253*$K$17)</f>
        <v>0</v>
      </c>
      <c r="U4253" s="14">
        <f>(P4253/100)*(K4253*$K$17)+(P4253/100)*(L4253*$L$17)</f>
        <v>0</v>
      </c>
      <c r="V4253" s="14">
        <f>(Q4253/100)*(L4253*$L$17)</f>
        <v>0</v>
      </c>
      <c r="W4253" s="14">
        <f>(R4253/100)*(K4253*$K$17)+(R4253/100)*(L4253*$L$17)</f>
        <v>0</v>
      </c>
      <c r="X4253" s="14">
        <f t="shared" si="1314"/>
        <v>339.72119999999995</v>
      </c>
      <c r="Y4253" s="14">
        <f t="shared" si="1315"/>
        <v>0</v>
      </c>
      <c r="Z4253" s="14">
        <f t="shared" si="1316"/>
        <v>0</v>
      </c>
      <c r="AA4253" s="14">
        <f t="shared" si="1317"/>
        <v>0</v>
      </c>
      <c r="AB4253" s="14">
        <f t="shared" si="1319"/>
        <v>0</v>
      </c>
      <c r="AC4253" s="15">
        <f t="shared" si="1318"/>
        <v>339.7</v>
      </c>
      <c r="AD4253" s="48">
        <f>(ROUND(AC4253-AC4239,1)/AC4239)</f>
        <v>0.12409000661813369</v>
      </c>
      <c r="AE4253" s="113"/>
      <c r="AF4253" s="60"/>
    </row>
    <row r="4254" spans="1:32">
      <c r="A4254" s="106" t="s">
        <v>0</v>
      </c>
      <c r="B4254" s="88" t="s">
        <v>193</v>
      </c>
      <c r="C4254" s="50" t="s">
        <v>244</v>
      </c>
      <c r="D4254" s="11">
        <v>110</v>
      </c>
      <c r="E4254" s="11">
        <v>0</v>
      </c>
      <c r="F4254" s="11">
        <v>0</v>
      </c>
      <c r="G4254" s="11">
        <v>0</v>
      </c>
      <c r="H4254" s="11">
        <v>0</v>
      </c>
      <c r="I4254" s="51">
        <v>20</v>
      </c>
      <c r="J4254" s="51">
        <v>40</v>
      </c>
      <c r="K4254" s="51">
        <v>0</v>
      </c>
      <c r="L4254" s="51">
        <v>0</v>
      </c>
      <c r="M4254" s="51">
        <v>0</v>
      </c>
      <c r="N4254" s="52">
        <f>D4254*$D$3</f>
        <v>165</v>
      </c>
      <c r="O4254" s="52">
        <f>E4254*$E$3</f>
        <v>0</v>
      </c>
      <c r="P4254" s="52">
        <f>F4254*$F$3</f>
        <v>0</v>
      </c>
      <c r="Q4254" s="52">
        <f>G4254*$G$3</f>
        <v>0</v>
      </c>
      <c r="R4254" s="52">
        <f>H4254*$H$3</f>
        <v>0</v>
      </c>
      <c r="S4254" s="52">
        <f>(N4254/100)*(I4254*$I$3)+(N4254/100)*(J4254*$J$3)</f>
        <v>148.5</v>
      </c>
      <c r="T4254" s="52">
        <f>(O4254/100)*(K4254*$K$3)</f>
        <v>0</v>
      </c>
      <c r="U4254" s="52">
        <f>(P4254/100)*(K4254*$K$3)+(P4254/100)*(L4254*$L$3)</f>
        <v>0</v>
      </c>
      <c r="V4254" s="52">
        <f>(Q4254/100)*(L4254*$L$3)</f>
        <v>0</v>
      </c>
      <c r="W4254" s="52">
        <f>(R4254/100)*(K4254*$K$3)+(R4254/100)*(L4254*$L$3)</f>
        <v>0</v>
      </c>
      <c r="X4254" s="52">
        <f t="shared" si="1314"/>
        <v>313.5</v>
      </c>
      <c r="Y4254" s="52">
        <f t="shared" si="1315"/>
        <v>0</v>
      </c>
      <c r="Z4254" s="52">
        <f t="shared" si="1316"/>
        <v>0</v>
      </c>
      <c r="AA4254" s="52">
        <f t="shared" si="1317"/>
        <v>0</v>
      </c>
      <c r="AB4254" s="52">
        <f t="shared" si="1319"/>
        <v>0</v>
      </c>
      <c r="AC4254" s="53">
        <f>ROUND(X4254+Y4254+Z4254+AA4254+AB4254,1)</f>
        <v>313.5</v>
      </c>
      <c r="AD4254" s="58">
        <v>0</v>
      </c>
      <c r="AE4254" s="113"/>
      <c r="AF4254" s="60"/>
    </row>
    <row r="4255" spans="1:32">
      <c r="A4255" s="99" t="s">
        <v>815</v>
      </c>
      <c r="B4255" s="89">
        <v>0</v>
      </c>
      <c r="C4255" s="21" t="s">
        <v>325</v>
      </c>
      <c r="D4255" s="12">
        <v>110</v>
      </c>
      <c r="E4255" s="12">
        <v>0</v>
      </c>
      <c r="F4255" s="12">
        <v>0</v>
      </c>
      <c r="G4255" s="12">
        <v>0</v>
      </c>
      <c r="H4255" s="12">
        <v>0</v>
      </c>
      <c r="I4255" s="13">
        <v>34</v>
      </c>
      <c r="J4255" s="13">
        <v>54</v>
      </c>
      <c r="K4255" s="13">
        <v>0</v>
      </c>
      <c r="L4255" s="13">
        <v>0</v>
      </c>
      <c r="M4255" s="13">
        <v>0</v>
      </c>
      <c r="N4255" s="14">
        <f>D4255*$D$4</f>
        <v>143</v>
      </c>
      <c r="O4255" s="14">
        <f>E4255*$E$4</f>
        <v>0</v>
      </c>
      <c r="P4255" s="14">
        <f>F4255*$F$4</f>
        <v>0</v>
      </c>
      <c r="Q4255" s="14">
        <f>G4255*$G$4</f>
        <v>0</v>
      </c>
      <c r="R4255" s="14">
        <f>H4255*$H$4</f>
        <v>0</v>
      </c>
      <c r="S4255" s="14">
        <f>(N4255/100)*(I4255*$I$4)+(N4255/100)*(J4255*$J$4)</f>
        <v>226.512</v>
      </c>
      <c r="T4255" s="14">
        <f>(O4255/100)*(K4255*$K$4)</f>
        <v>0</v>
      </c>
      <c r="U4255" s="14">
        <f>(P4255/100)*(K4255*$K$4)+(P4255/100)*(L4255*$L$4)</f>
        <v>0</v>
      </c>
      <c r="V4255" s="14">
        <f>(Q4255/100)*(L4255*$L$4)</f>
        <v>0</v>
      </c>
      <c r="W4255" s="14">
        <f>(R4255/100)*(K4255*$K$4)+(R4255/100)*(L4255*$L$4)</f>
        <v>0</v>
      </c>
      <c r="X4255" s="14">
        <f t="shared" si="1314"/>
        <v>369.512</v>
      </c>
      <c r="Y4255" s="14">
        <f t="shared" si="1315"/>
        <v>0</v>
      </c>
      <c r="Z4255" s="14">
        <f t="shared" si="1316"/>
        <v>0</v>
      </c>
      <c r="AA4255" s="14">
        <f t="shared" si="1317"/>
        <v>0</v>
      </c>
      <c r="AB4255" s="14">
        <f>R4255+W4255</f>
        <v>0</v>
      </c>
      <c r="AC4255" s="15">
        <f>ROUND(X4255+Y4255+Z4255+AA4255+AB4255,1)</f>
        <v>369.5</v>
      </c>
      <c r="AD4255" s="48">
        <f>(ROUND(AC4255-AC4254,1)/AC4254)</f>
        <v>0.17862838915470494</v>
      </c>
      <c r="AE4255" s="113"/>
      <c r="AF4255" s="60"/>
    </row>
    <row r="4256" spans="1:32">
      <c r="A4256" s="99" t="s">
        <v>816</v>
      </c>
      <c r="B4256" s="89">
        <v>16</v>
      </c>
      <c r="C4256" s="21" t="s">
        <v>850</v>
      </c>
      <c r="D4256" s="12">
        <v>110</v>
      </c>
      <c r="E4256" s="12">
        <v>0</v>
      </c>
      <c r="F4256" s="12">
        <v>0</v>
      </c>
      <c r="G4256" s="12">
        <v>0</v>
      </c>
      <c r="H4256" s="12">
        <v>0</v>
      </c>
      <c r="I4256" s="13">
        <v>20</v>
      </c>
      <c r="J4256" s="13">
        <v>40</v>
      </c>
      <c r="K4256" s="13">
        <v>0</v>
      </c>
      <c r="L4256" s="13">
        <v>0</v>
      </c>
      <c r="M4256" s="13">
        <v>0</v>
      </c>
      <c r="N4256" s="14">
        <f>D4256*$D$5</f>
        <v>154</v>
      </c>
      <c r="O4256" s="14">
        <f>E4256*$E$5</f>
        <v>0</v>
      </c>
      <c r="P4256" s="14">
        <f>F4256*$F$5</f>
        <v>0</v>
      </c>
      <c r="Q4256" s="14">
        <f>G4256*$G$5</f>
        <v>0</v>
      </c>
      <c r="R4256" s="14">
        <f>H4256*$H$5</f>
        <v>0</v>
      </c>
      <c r="S4256" s="14">
        <f>(N4256/100)*(I4256*$I$5)+(N4256/100)*(J4256*$J$5)</f>
        <v>138.60000000000002</v>
      </c>
      <c r="T4256" s="14">
        <f>(O4256/100)*(K4256*$K$5)</f>
        <v>0</v>
      </c>
      <c r="U4256" s="14">
        <f>(P4256/100)*(K4256*$K$5)+(P4256/100)*(L4256*$L$5)</f>
        <v>0</v>
      </c>
      <c r="V4256" s="14">
        <f>(Q4256/100)*(L4256*$L$5)</f>
        <v>0</v>
      </c>
      <c r="W4256" s="14">
        <f>(R4256/100)*(K4256*$K$5)+(R4256/100)*(L4256*$L$5)</f>
        <v>0</v>
      </c>
      <c r="X4256" s="14">
        <f t="shared" si="1314"/>
        <v>292.60000000000002</v>
      </c>
      <c r="Y4256" s="14">
        <f t="shared" si="1315"/>
        <v>0</v>
      </c>
      <c r="Z4256" s="14">
        <f t="shared" si="1316"/>
        <v>0</v>
      </c>
      <c r="AA4256" s="14">
        <f t="shared" si="1317"/>
        <v>0</v>
      </c>
      <c r="AB4256" s="14">
        <f>R4256+W4256</f>
        <v>0</v>
      </c>
      <c r="AC4256" s="15">
        <f t="shared" ref="AC4256:AC4268" si="1320">ROUND(X4256+Y4256+Z4256+AA4256+AB4256,1)</f>
        <v>292.60000000000002</v>
      </c>
      <c r="AD4256" s="48">
        <f>(ROUND(AC4256-AC4254,1)/AC4254)</f>
        <v>-6.6666666666666666E-2</v>
      </c>
      <c r="AE4256" s="113" t="s">
        <v>814</v>
      </c>
      <c r="AF4256" s="60"/>
    </row>
    <row r="4257" spans="1:32">
      <c r="A4257" s="99" t="s">
        <v>817</v>
      </c>
      <c r="B4257" s="89">
        <v>0</v>
      </c>
      <c r="C4257" s="21" t="s">
        <v>338</v>
      </c>
      <c r="D4257" s="12">
        <v>110</v>
      </c>
      <c r="E4257" s="12">
        <v>0</v>
      </c>
      <c r="F4257" s="12">
        <v>0</v>
      </c>
      <c r="G4257" s="12">
        <v>0</v>
      </c>
      <c r="H4257" s="12">
        <v>0</v>
      </c>
      <c r="I4257" s="13">
        <v>20</v>
      </c>
      <c r="J4257" s="13">
        <v>40</v>
      </c>
      <c r="K4257" s="13">
        <v>0</v>
      </c>
      <c r="L4257" s="13">
        <v>0</v>
      </c>
      <c r="M4257" s="13">
        <v>0</v>
      </c>
      <c r="N4257" s="14">
        <f>D4257*$D$6</f>
        <v>154</v>
      </c>
      <c r="O4257" s="14">
        <f>E4257*$E$6</f>
        <v>0</v>
      </c>
      <c r="P4257" s="14">
        <f>F4257*$F$6</f>
        <v>0</v>
      </c>
      <c r="Q4257" s="14">
        <f>G4257*$G$6</f>
        <v>0</v>
      </c>
      <c r="R4257" s="14">
        <f>H4257*$H$6</f>
        <v>0</v>
      </c>
      <c r="S4257" s="14">
        <f>(N4257/100)*(I4257*$I$6)+(N4257/100)*(J4257*$J$6)</f>
        <v>138.60000000000002</v>
      </c>
      <c r="T4257" s="14">
        <f>(O4257/100)*(K4257*$K$6)</f>
        <v>0</v>
      </c>
      <c r="U4257" s="14">
        <f>(P4257/100)*(K4257*$K$6)+(P4257/100)*(L4257*$L$6)</f>
        <v>0</v>
      </c>
      <c r="V4257" s="14">
        <f>(Q4257/100)*(L4257*$L$6)</f>
        <v>0</v>
      </c>
      <c r="W4257" s="14">
        <f>(R4257/100)*(K4257*$K$6)+(R4257/100)*(L4257*$L$6)</f>
        <v>0</v>
      </c>
      <c r="X4257" s="14">
        <f t="shared" si="1314"/>
        <v>292.60000000000002</v>
      </c>
      <c r="Y4257" s="14">
        <f t="shared" si="1315"/>
        <v>0</v>
      </c>
      <c r="Z4257" s="14">
        <f t="shared" si="1316"/>
        <v>0</v>
      </c>
      <c r="AA4257" s="14">
        <f t="shared" si="1317"/>
        <v>0</v>
      </c>
      <c r="AB4257" s="14">
        <f t="shared" ref="AB4257:AB4269" si="1321">R4257+W4257</f>
        <v>0</v>
      </c>
      <c r="AC4257" s="15">
        <f t="shared" si="1320"/>
        <v>292.60000000000002</v>
      </c>
      <c r="AD4257" s="48">
        <f>(ROUND(AC4257-AC4254,1)/AC4254)</f>
        <v>-6.6666666666666666E-2</v>
      </c>
      <c r="AE4257" s="113"/>
      <c r="AF4257" s="60"/>
    </row>
    <row r="4258" spans="1:32">
      <c r="A4258" s="99" t="s">
        <v>818</v>
      </c>
      <c r="B4258" s="89">
        <v>0</v>
      </c>
      <c r="C4258" s="21" t="s">
        <v>339</v>
      </c>
      <c r="D4258" s="12">
        <v>110</v>
      </c>
      <c r="E4258" s="12">
        <v>0</v>
      </c>
      <c r="F4258" s="12">
        <v>0</v>
      </c>
      <c r="G4258" s="12">
        <v>0</v>
      </c>
      <c r="H4258" s="12">
        <v>0</v>
      </c>
      <c r="I4258" s="13">
        <v>20</v>
      </c>
      <c r="J4258" s="13">
        <v>40</v>
      </c>
      <c r="K4258" s="13">
        <v>0</v>
      </c>
      <c r="L4258" s="13">
        <v>0</v>
      </c>
      <c r="M4258" s="13">
        <v>0</v>
      </c>
      <c r="N4258" s="14">
        <f>D4258*$D$7</f>
        <v>154</v>
      </c>
      <c r="O4258" s="14">
        <f>E4258*$E$7</f>
        <v>0</v>
      </c>
      <c r="P4258" s="14">
        <f>F4258*$F$7</f>
        <v>0</v>
      </c>
      <c r="Q4258" s="14">
        <f>G4258*$G$7</f>
        <v>0</v>
      </c>
      <c r="R4258" s="14">
        <f>H4258*$H$7</f>
        <v>0</v>
      </c>
      <c r="S4258" s="14">
        <f>(N4258/100)*(I4258*$I$7)+(N4258/100)*(J4258*$J$7)</f>
        <v>138.60000000000002</v>
      </c>
      <c r="T4258" s="14">
        <f>(O4258/100)*(K4258*$K$7)</f>
        <v>0</v>
      </c>
      <c r="U4258" s="14">
        <f>(P4258/100)*(K4258*$K$7)+(P4258/100)*(L4258*$L$7)</f>
        <v>0</v>
      </c>
      <c r="V4258" s="14">
        <f>(Q4258/100)*(L4258*$L$7)</f>
        <v>0</v>
      </c>
      <c r="W4258" s="14">
        <f>(R4258/100)*(K4258*$K$7)+(R4258/100)*(L4258*$L$7)</f>
        <v>0</v>
      </c>
      <c r="X4258" s="14">
        <f t="shared" si="1314"/>
        <v>292.60000000000002</v>
      </c>
      <c r="Y4258" s="14">
        <f t="shared" si="1315"/>
        <v>0</v>
      </c>
      <c r="Z4258" s="14">
        <f t="shared" si="1316"/>
        <v>0</v>
      </c>
      <c r="AA4258" s="14">
        <f t="shared" si="1317"/>
        <v>0</v>
      </c>
      <c r="AB4258" s="14">
        <f t="shared" si="1321"/>
        <v>0</v>
      </c>
      <c r="AC4258" s="15">
        <f t="shared" si="1320"/>
        <v>292.60000000000002</v>
      </c>
      <c r="AD4258" s="48">
        <f>(ROUND(AC4258-AC4254,1)/AC4254)</f>
        <v>-6.6666666666666666E-2</v>
      </c>
      <c r="AE4258" s="113"/>
      <c r="AF4258" s="60"/>
    </row>
    <row r="4259" spans="1:32">
      <c r="A4259" s="99" t="s">
        <v>667</v>
      </c>
      <c r="B4259" s="89"/>
      <c r="C4259" s="21" t="s">
        <v>340</v>
      </c>
      <c r="D4259" s="12">
        <v>110</v>
      </c>
      <c r="E4259" s="12">
        <v>0</v>
      </c>
      <c r="F4259" s="12">
        <v>0</v>
      </c>
      <c r="G4259" s="12">
        <v>0</v>
      </c>
      <c r="H4259" s="12">
        <v>0</v>
      </c>
      <c r="I4259" s="13">
        <v>20</v>
      </c>
      <c r="J4259" s="13">
        <v>40</v>
      </c>
      <c r="K4259" s="13">
        <v>0</v>
      </c>
      <c r="L4259" s="13">
        <v>0</v>
      </c>
      <c r="M4259" s="13">
        <v>0</v>
      </c>
      <c r="N4259" s="14">
        <f>D4259*$D$8</f>
        <v>154</v>
      </c>
      <c r="O4259" s="14">
        <f>E4259*$E$8</f>
        <v>0</v>
      </c>
      <c r="P4259" s="14">
        <f>F4259*$F$8</f>
        <v>0</v>
      </c>
      <c r="Q4259" s="14">
        <f>G4259*$G$8</f>
        <v>0</v>
      </c>
      <c r="R4259" s="14">
        <f>H4259*$H$8</f>
        <v>0</v>
      </c>
      <c r="S4259" s="14">
        <f>(N4259/100)*(I4259*$I$8)+(N4259/100)*(J4259*$J$8)</f>
        <v>138.60000000000002</v>
      </c>
      <c r="T4259" s="14">
        <f>(O4259/100)*(K4259*$K$8)</f>
        <v>0</v>
      </c>
      <c r="U4259" s="14">
        <f>(P4259/100)*(K4259*$K$8)+(P4259/100)*(L4259*$L$8)</f>
        <v>0</v>
      </c>
      <c r="V4259" s="14">
        <f>(Q4259/100)*(L4259*$L$8)</f>
        <v>0</v>
      </c>
      <c r="W4259" s="14">
        <f>(R4259/100)*(K4259*$K$8)+(R4259/100)*(L4259*$L$8)</f>
        <v>0</v>
      </c>
      <c r="X4259" s="14">
        <f t="shared" si="1314"/>
        <v>292.60000000000002</v>
      </c>
      <c r="Y4259" s="14">
        <f t="shared" si="1315"/>
        <v>0</v>
      </c>
      <c r="Z4259" s="14">
        <f t="shared" si="1316"/>
        <v>0</v>
      </c>
      <c r="AA4259" s="14">
        <f t="shared" si="1317"/>
        <v>0</v>
      </c>
      <c r="AB4259" s="14">
        <f t="shared" si="1321"/>
        <v>0</v>
      </c>
      <c r="AC4259" s="15">
        <f t="shared" si="1320"/>
        <v>292.60000000000002</v>
      </c>
      <c r="AD4259" s="48">
        <f>(ROUND(AC4259-AC4254,1)/AC4254)</f>
        <v>-6.6666666666666666E-2</v>
      </c>
      <c r="AE4259" s="113"/>
      <c r="AF4259" s="60"/>
    </row>
    <row r="4260" spans="1:32">
      <c r="A4260" s="99" t="s">
        <v>606</v>
      </c>
      <c r="B4260" s="89"/>
      <c r="C4260" s="21" t="s">
        <v>1</v>
      </c>
      <c r="D4260" s="12">
        <v>55</v>
      </c>
      <c r="E4260" s="12">
        <v>110</v>
      </c>
      <c r="F4260" s="12">
        <v>0</v>
      </c>
      <c r="G4260" s="12">
        <v>0</v>
      </c>
      <c r="H4260" s="12">
        <v>0</v>
      </c>
      <c r="I4260" s="13">
        <v>20</v>
      </c>
      <c r="J4260" s="13">
        <v>40</v>
      </c>
      <c r="K4260" s="13">
        <v>65</v>
      </c>
      <c r="L4260" s="13">
        <v>0</v>
      </c>
      <c r="M4260" s="13">
        <v>0</v>
      </c>
      <c r="N4260" s="14">
        <f>D4260*$D$9</f>
        <v>66</v>
      </c>
      <c r="O4260" s="14">
        <f>E4260*$E$9</f>
        <v>143</v>
      </c>
      <c r="P4260" s="14">
        <f>F4260*$F$9</f>
        <v>0</v>
      </c>
      <c r="Q4260" s="14">
        <f>G4260*$G$9</f>
        <v>0</v>
      </c>
      <c r="R4260" s="14">
        <f>H4260*$H$9</f>
        <v>0</v>
      </c>
      <c r="S4260" s="14">
        <f>(N4260/100)*(I4260*$I$9)+(N4260/100)*(J4260*$J$9)</f>
        <v>59.400000000000006</v>
      </c>
      <c r="T4260" s="14">
        <f>(O4260/100)*(K4260*$K$9)</f>
        <v>139.42499999999998</v>
      </c>
      <c r="U4260" s="14">
        <f>(P4260/100)*(K4260*$K$9)+(P4260/100)*(L4260*$L$9)</f>
        <v>0</v>
      </c>
      <c r="V4260" s="14">
        <f>(Q4260/100)*(L4260*$L$9)</f>
        <v>0</v>
      </c>
      <c r="W4260" s="14">
        <f>(R4260/100)*(K4260*$K$9)+(R4260/100)*(L4260*$L$9)</f>
        <v>0</v>
      </c>
      <c r="X4260" s="14">
        <f t="shared" si="1314"/>
        <v>125.4</v>
      </c>
      <c r="Y4260" s="14">
        <f t="shared" si="1315"/>
        <v>282.42499999999995</v>
      </c>
      <c r="Z4260" s="14">
        <f t="shared" si="1316"/>
        <v>0</v>
      </c>
      <c r="AA4260" s="14">
        <f t="shared" si="1317"/>
        <v>0</v>
      </c>
      <c r="AB4260" s="14">
        <f t="shared" si="1321"/>
        <v>0</v>
      </c>
      <c r="AC4260" s="15">
        <f t="shared" si="1320"/>
        <v>407.8</v>
      </c>
      <c r="AD4260" s="48">
        <f>(ROUND(AC4260-AC4254,1)/AC4254)</f>
        <v>0.30079744816586923</v>
      </c>
      <c r="AE4260" s="113"/>
      <c r="AF4260" s="60"/>
    </row>
    <row r="4261" spans="1:32">
      <c r="A4261" s="99" t="s">
        <v>845</v>
      </c>
      <c r="B4261" s="89"/>
      <c r="C4261" s="21" t="s">
        <v>2</v>
      </c>
      <c r="D4261" s="12">
        <v>55</v>
      </c>
      <c r="E4261" s="12">
        <v>0</v>
      </c>
      <c r="F4261" s="12">
        <v>110</v>
      </c>
      <c r="G4261" s="12">
        <v>0</v>
      </c>
      <c r="H4261" s="12">
        <v>0</v>
      </c>
      <c r="I4261" s="13">
        <v>20</v>
      </c>
      <c r="J4261" s="13">
        <v>40</v>
      </c>
      <c r="K4261" s="13">
        <v>32.5</v>
      </c>
      <c r="L4261" s="13">
        <v>32.5</v>
      </c>
      <c r="M4261" s="13">
        <v>0</v>
      </c>
      <c r="N4261" s="14">
        <f>D4261*$D$10</f>
        <v>66</v>
      </c>
      <c r="O4261" s="14">
        <f>E4261*$E$10</f>
        <v>0</v>
      </c>
      <c r="P4261" s="14">
        <f>F4261*$F$10</f>
        <v>143</v>
      </c>
      <c r="Q4261" s="14">
        <f>G4261*$G$10</f>
        <v>0</v>
      </c>
      <c r="R4261" s="14">
        <f>H4261*$H$10</f>
        <v>0</v>
      </c>
      <c r="S4261" s="14">
        <f>(N4261/100)*(I4261*$I$10)+(N4261/100)*(J4261*$J$10)</f>
        <v>59.400000000000006</v>
      </c>
      <c r="T4261" s="14">
        <f>(O4261/100)*(K4261*$J$10)</f>
        <v>0</v>
      </c>
      <c r="U4261" s="14">
        <f>(P4261/100)*(K4261*$K$10)+(P4261/100)*(L4261*$L$10)</f>
        <v>139.42499999999998</v>
      </c>
      <c r="V4261" s="14">
        <f>(Q4261/100)*(L4261*$L$10)</f>
        <v>0</v>
      </c>
      <c r="W4261" s="14">
        <f>(R4261/100)*(K4261*$K$10)+(R4261/100)*(L4261*$L$10)</f>
        <v>0</v>
      </c>
      <c r="X4261" s="14">
        <f t="shared" si="1314"/>
        <v>125.4</v>
      </c>
      <c r="Y4261" s="14">
        <f t="shared" si="1315"/>
        <v>0</v>
      </c>
      <c r="Z4261" s="14">
        <f t="shared" si="1316"/>
        <v>282.42499999999995</v>
      </c>
      <c r="AA4261" s="14">
        <f t="shared" si="1317"/>
        <v>0</v>
      </c>
      <c r="AB4261" s="14">
        <f t="shared" si="1321"/>
        <v>0</v>
      </c>
      <c r="AC4261" s="15">
        <f t="shared" si="1320"/>
        <v>407.8</v>
      </c>
      <c r="AD4261" s="48">
        <f>(ROUND(AC4261-AC4254,1)/AC4254)</f>
        <v>0.30079744816586923</v>
      </c>
      <c r="AE4261" s="113"/>
      <c r="AF4261" s="60"/>
    </row>
    <row r="4262" spans="1:32">
      <c r="A4262" s="99" t="s">
        <v>846</v>
      </c>
      <c r="B4262" s="89"/>
      <c r="C4262" s="21" t="s">
        <v>3</v>
      </c>
      <c r="D4262" s="12">
        <v>55</v>
      </c>
      <c r="E4262" s="12">
        <v>0</v>
      </c>
      <c r="F4262" s="12">
        <v>0</v>
      </c>
      <c r="G4262" s="12">
        <v>110</v>
      </c>
      <c r="H4262" s="12">
        <v>0</v>
      </c>
      <c r="I4262" s="13">
        <v>20</v>
      </c>
      <c r="J4262" s="13">
        <v>40</v>
      </c>
      <c r="K4262" s="13">
        <v>0</v>
      </c>
      <c r="L4262" s="13">
        <v>65</v>
      </c>
      <c r="M4262" s="13">
        <v>0</v>
      </c>
      <c r="N4262" s="14">
        <f>D4262*$D$11</f>
        <v>66</v>
      </c>
      <c r="O4262" s="14">
        <f>E4262*$E$11</f>
        <v>0</v>
      </c>
      <c r="P4262" s="14">
        <f>F4262*$F$11</f>
        <v>0</v>
      </c>
      <c r="Q4262" s="14">
        <f>G4262*$G$11</f>
        <v>143</v>
      </c>
      <c r="R4262" s="14">
        <f>H4262*$H$11</f>
        <v>0</v>
      </c>
      <c r="S4262" s="14">
        <f>(N4262/100)*(I4262*$I$11)+(N4262/100)*(J4262*$J$11)</f>
        <v>59.400000000000006</v>
      </c>
      <c r="T4262" s="14">
        <f>(O4262/100)*(K4262*$K$11)</f>
        <v>0</v>
      </c>
      <c r="U4262" s="14">
        <f>(P4262/100)*(K4262*$K$11)+(P4262/100)*(L4262*$L$11)</f>
        <v>0</v>
      </c>
      <c r="V4262" s="14">
        <f>(Q4262/100)*(L4262*$L$11)</f>
        <v>139.42499999999998</v>
      </c>
      <c r="W4262" s="14">
        <f>(R4262/100)*(K4262*$K$11)+(R4262/100)*(L4262*$L$11)</f>
        <v>0</v>
      </c>
      <c r="X4262" s="14">
        <f t="shared" si="1314"/>
        <v>125.4</v>
      </c>
      <c r="Y4262" s="14">
        <f t="shared" si="1315"/>
        <v>0</v>
      </c>
      <c r="Z4262" s="14">
        <f t="shared" si="1316"/>
        <v>0</v>
      </c>
      <c r="AA4262" s="14">
        <f t="shared" si="1317"/>
        <v>282.42499999999995</v>
      </c>
      <c r="AB4262" s="14">
        <f t="shared" si="1321"/>
        <v>0</v>
      </c>
      <c r="AC4262" s="15">
        <f t="shared" si="1320"/>
        <v>407.8</v>
      </c>
      <c r="AD4262" s="48">
        <f>(ROUND(AC4262-AC4254,1)/AC4254)</f>
        <v>0.30079744816586923</v>
      </c>
      <c r="AE4262" s="113"/>
      <c r="AF4262" s="60"/>
    </row>
    <row r="4263" spans="1:32">
      <c r="A4263" s="99" t="s">
        <v>847</v>
      </c>
      <c r="B4263" s="89"/>
      <c r="C4263" s="21" t="s">
        <v>4</v>
      </c>
      <c r="D4263" s="12">
        <v>55</v>
      </c>
      <c r="E4263" s="12">
        <v>0</v>
      </c>
      <c r="F4263" s="12">
        <v>0</v>
      </c>
      <c r="G4263" s="12">
        <v>0</v>
      </c>
      <c r="H4263" s="12">
        <v>110</v>
      </c>
      <c r="I4263" s="13">
        <v>20</v>
      </c>
      <c r="J4263" s="13">
        <v>40</v>
      </c>
      <c r="K4263" s="13">
        <v>32.5</v>
      </c>
      <c r="L4263" s="13">
        <v>32.5</v>
      </c>
      <c r="M4263" s="13">
        <v>0</v>
      </c>
      <c r="N4263" s="14">
        <f>D4263*$D$12</f>
        <v>66</v>
      </c>
      <c r="O4263" s="14">
        <f>E4263*$E$12</f>
        <v>0</v>
      </c>
      <c r="P4263" s="14">
        <f>F4263*$F$12</f>
        <v>0</v>
      </c>
      <c r="Q4263" s="14">
        <f>G4263*$G$12</f>
        <v>0</v>
      </c>
      <c r="R4263" s="14">
        <f>H4263*$H$12</f>
        <v>143</v>
      </c>
      <c r="S4263" s="14">
        <f>(N4263/100)*(I4263*$I$12)+(N4263/100)*(J4263*$J$12)</f>
        <v>59.400000000000006</v>
      </c>
      <c r="T4263" s="14">
        <f>(O4263/100)*(K4263*$K$12)</f>
        <v>0</v>
      </c>
      <c r="U4263" s="14">
        <f>(P4263/100)*(K4263*$K$12)+(P4263/100)*(L4263*$L$12)</f>
        <v>0</v>
      </c>
      <c r="V4263" s="14">
        <f>(Q4263/100)*(L4263*$L$12)</f>
        <v>0</v>
      </c>
      <c r="W4263" s="14">
        <f>(R4263/100)*(K4263*$K$12)+(R4263/100)*(L4263*$L$12)</f>
        <v>139.42499999999998</v>
      </c>
      <c r="X4263" s="14">
        <f t="shared" si="1314"/>
        <v>125.4</v>
      </c>
      <c r="Y4263" s="14">
        <f t="shared" si="1315"/>
        <v>0</v>
      </c>
      <c r="Z4263" s="14">
        <f t="shared" si="1316"/>
        <v>0</v>
      </c>
      <c r="AA4263" s="14">
        <f t="shared" si="1317"/>
        <v>0</v>
      </c>
      <c r="AB4263" s="14">
        <f t="shared" si="1321"/>
        <v>282.42499999999995</v>
      </c>
      <c r="AC4263" s="15">
        <f t="shared" si="1320"/>
        <v>407.8</v>
      </c>
      <c r="AD4263" s="48">
        <f>(ROUND(AC4263-AC4254,1)/AC4254)</f>
        <v>0.30079744816586923</v>
      </c>
      <c r="AE4263" s="113"/>
      <c r="AF4263" s="60"/>
    </row>
    <row r="4264" spans="1:32">
      <c r="A4264" s="99" t="s">
        <v>848</v>
      </c>
      <c r="B4264" s="89"/>
      <c r="C4264" s="21" t="s">
        <v>328</v>
      </c>
      <c r="D4264" s="12">
        <v>110</v>
      </c>
      <c r="E4264" s="12">
        <v>0</v>
      </c>
      <c r="F4264" s="12">
        <v>0</v>
      </c>
      <c r="G4264" s="12">
        <v>0</v>
      </c>
      <c r="H4264" s="12">
        <v>0</v>
      </c>
      <c r="I4264" s="13">
        <v>20</v>
      </c>
      <c r="J4264" s="13">
        <v>40</v>
      </c>
      <c r="K4264" s="13">
        <v>0</v>
      </c>
      <c r="L4264" s="13">
        <v>0</v>
      </c>
      <c r="M4264" s="13">
        <v>60</v>
      </c>
      <c r="N4264" s="14">
        <f>D4264*$D$13</f>
        <v>143</v>
      </c>
      <c r="O4264" s="14">
        <f>E4264*$E$13</f>
        <v>0</v>
      </c>
      <c r="P4264" s="14">
        <f>F4264*$F$13</f>
        <v>0</v>
      </c>
      <c r="Q4264" s="14">
        <f>G4264*$G$13</f>
        <v>0</v>
      </c>
      <c r="R4264" s="14">
        <f>H4264*$H$13</f>
        <v>0</v>
      </c>
      <c r="S4264" s="14">
        <f>(N4264/100)*(I4264*$I$14)+(N4264/100)*(J4264*$J$14)+(N4264/100)*(M4264*$M$14)</f>
        <v>257.39999999999998</v>
      </c>
      <c r="T4264" s="14">
        <f>(O4264/100)*(K4264*$K$13)+(O4264/100)*(M4264*$M$13)</f>
        <v>0</v>
      </c>
      <c r="U4264" s="14">
        <f>(P4264/100)*(K4264*$K$13)+(P4264/100)*(L4264*$L$13)+(P4264/100)*(M4264*$M$13)</f>
        <v>0</v>
      </c>
      <c r="V4264" s="14">
        <f>(Q4264/100)*(L4264*$L$13)+(Q4264/100)*(M4264*$M$13)</f>
        <v>0</v>
      </c>
      <c r="W4264" s="14">
        <f>(R4264/100)*(K4264*$K$13)+(R4264/100)*(L4264*$L$13)+(R4264/100)*(M4264*$M$13)</f>
        <v>0</v>
      </c>
      <c r="X4264" s="14">
        <f t="shared" si="1314"/>
        <v>400.4</v>
      </c>
      <c r="Y4264" s="14">
        <f t="shared" si="1315"/>
        <v>0</v>
      </c>
      <c r="Z4264" s="14">
        <f t="shared" si="1316"/>
        <v>0</v>
      </c>
      <c r="AA4264" s="14">
        <f t="shared" si="1317"/>
        <v>0</v>
      </c>
      <c r="AB4264" s="14">
        <f t="shared" si="1321"/>
        <v>0</v>
      </c>
      <c r="AC4264" s="15">
        <f t="shared" si="1320"/>
        <v>400.4</v>
      </c>
      <c r="AD4264" s="48">
        <f>(ROUND(AC4264-AC4254,1)/AC4254)</f>
        <v>0.27719298245614038</v>
      </c>
      <c r="AE4264" s="113"/>
      <c r="AF4264" s="60"/>
    </row>
    <row r="4265" spans="1:32">
      <c r="A4265" s="99" t="s">
        <v>849</v>
      </c>
      <c r="B4265" s="89"/>
      <c r="C4265" s="21" t="s">
        <v>329</v>
      </c>
      <c r="D4265" s="12">
        <v>110</v>
      </c>
      <c r="E4265" s="12">
        <v>0</v>
      </c>
      <c r="F4265" s="12">
        <v>0</v>
      </c>
      <c r="G4265" s="12">
        <v>0</v>
      </c>
      <c r="H4265" s="12">
        <v>0</v>
      </c>
      <c r="I4265" s="13">
        <v>20</v>
      </c>
      <c r="J4265" s="13">
        <v>40</v>
      </c>
      <c r="K4265" s="13">
        <v>60</v>
      </c>
      <c r="L4265" s="13">
        <v>0</v>
      </c>
      <c r="M4265" s="13">
        <v>0</v>
      </c>
      <c r="N4265" s="14">
        <f>D4265*$D$14</f>
        <v>143</v>
      </c>
      <c r="O4265" s="14">
        <f>E4265*$E$14</f>
        <v>0</v>
      </c>
      <c r="P4265" s="14">
        <f>F4265*$F$14</f>
        <v>0</v>
      </c>
      <c r="Q4265" s="14">
        <f>G4265*$G$14</f>
        <v>0</v>
      </c>
      <c r="R4265" s="14">
        <f>H4265*$H$14</f>
        <v>0</v>
      </c>
      <c r="S4265" s="14">
        <f>(N4265/100)*(I4265*$I$14)+(N4265/100)*(J4265*$J$14)+(N4265/100)*(K4265*$K$14)</f>
        <v>257.39999999999998</v>
      </c>
      <c r="T4265" s="14">
        <f>(O4265/100)*(K4265*$K$14)</f>
        <v>0</v>
      </c>
      <c r="U4265" s="14">
        <f>(P4265/100)*(K4265*$K$14)+(P4265/100)*(L4265*$L$14)</f>
        <v>0</v>
      </c>
      <c r="V4265" s="14">
        <f>(Q4265/100)*(L4265*$L$14)</f>
        <v>0</v>
      </c>
      <c r="W4265" s="14">
        <f>(R4265/100)*(K4265*$L$14)+(R4265/100)*(L4265*$M$14)</f>
        <v>0</v>
      </c>
      <c r="X4265" s="14">
        <f t="shared" si="1314"/>
        <v>400.4</v>
      </c>
      <c r="Y4265" s="14">
        <f t="shared" si="1315"/>
        <v>0</v>
      </c>
      <c r="Z4265" s="14">
        <f t="shared" si="1316"/>
        <v>0</v>
      </c>
      <c r="AA4265" s="14">
        <f t="shared" si="1317"/>
        <v>0</v>
      </c>
      <c r="AB4265" s="14">
        <f t="shared" si="1321"/>
        <v>0</v>
      </c>
      <c r="AC4265" s="15">
        <f t="shared" si="1320"/>
        <v>400.4</v>
      </c>
      <c r="AD4265" s="48">
        <f>(ROUND(AC4265-AC4254,1)/AC4254)</f>
        <v>0.27719298245614038</v>
      </c>
      <c r="AE4265" s="113"/>
      <c r="AF4265" s="60"/>
    </row>
    <row r="4266" spans="1:32">
      <c r="A4266" s="99"/>
      <c r="B4266" s="89"/>
      <c r="C4266" s="21" t="s">
        <v>330</v>
      </c>
      <c r="D4266" s="12">
        <v>110</v>
      </c>
      <c r="E4266" s="12">
        <v>0</v>
      </c>
      <c r="F4266" s="12">
        <v>0</v>
      </c>
      <c r="G4266" s="12">
        <v>0</v>
      </c>
      <c r="H4266" s="12">
        <v>0</v>
      </c>
      <c r="I4266" s="13">
        <v>20</v>
      </c>
      <c r="J4266" s="13">
        <v>40</v>
      </c>
      <c r="K4266" s="13">
        <v>0</v>
      </c>
      <c r="L4266" s="13">
        <v>60</v>
      </c>
      <c r="M4266" s="13">
        <v>0</v>
      </c>
      <c r="N4266" s="14">
        <f>D4266*$D$15</f>
        <v>143</v>
      </c>
      <c r="O4266" s="14">
        <f>E4266*$E$15</f>
        <v>0</v>
      </c>
      <c r="P4266" s="14">
        <f>F4266*$F$15</f>
        <v>0</v>
      </c>
      <c r="Q4266" s="14">
        <f>G4266*$G$15</f>
        <v>0</v>
      </c>
      <c r="R4266" s="14">
        <f>H4266*$H$15</f>
        <v>0</v>
      </c>
      <c r="S4266" s="14">
        <f>(N4266/100)*(I4266*$I$15)+(N4266/100)*(J4266*$J$15)+(N4266/100)*(L4266*$L$15)</f>
        <v>257.39999999999998</v>
      </c>
      <c r="T4266" s="14">
        <f>(O4266/100)*(K4266*$K$15)</f>
        <v>0</v>
      </c>
      <c r="U4266" s="14">
        <f>(P4266/100)*(K4266*$K$15)+(P4266/100)*(L4266*$L$15)</f>
        <v>0</v>
      </c>
      <c r="V4266" s="14">
        <f>(Q4266/100)*(L4266*$L$15)</f>
        <v>0</v>
      </c>
      <c r="W4266" s="14">
        <f>(R4266/100)*(K4266*$K$15)+(R4266/100)*(L4266*$L$15)</f>
        <v>0</v>
      </c>
      <c r="X4266" s="14">
        <f t="shared" si="1314"/>
        <v>400.4</v>
      </c>
      <c r="Y4266" s="14">
        <f t="shared" si="1315"/>
        <v>0</v>
      </c>
      <c r="Z4266" s="14">
        <f t="shared" si="1316"/>
        <v>0</v>
      </c>
      <c r="AA4266" s="14">
        <f t="shared" si="1317"/>
        <v>0</v>
      </c>
      <c r="AB4266" s="14">
        <f t="shared" si="1321"/>
        <v>0</v>
      </c>
      <c r="AC4266" s="15">
        <f t="shared" si="1320"/>
        <v>400.4</v>
      </c>
      <c r="AD4266" s="48">
        <f>(ROUND(AC4266-AC4254,1)/AC4254)</f>
        <v>0.27719298245614038</v>
      </c>
      <c r="AE4266" s="113"/>
      <c r="AF4266" s="60"/>
    </row>
    <row r="4267" spans="1:32">
      <c r="A4267" s="99"/>
      <c r="B4267" s="89"/>
      <c r="C4267" s="21" t="s">
        <v>326</v>
      </c>
      <c r="D4267" s="12">
        <v>110</v>
      </c>
      <c r="E4267" s="12">
        <v>0</v>
      </c>
      <c r="F4267" s="12">
        <v>0</v>
      </c>
      <c r="G4267" s="12">
        <v>0</v>
      </c>
      <c r="H4267" s="12">
        <v>0</v>
      </c>
      <c r="I4267" s="13">
        <v>20</v>
      </c>
      <c r="J4267" s="13">
        <v>65</v>
      </c>
      <c r="K4267" s="13">
        <v>0</v>
      </c>
      <c r="L4267" s="13">
        <v>0</v>
      </c>
      <c r="M4267" s="13">
        <v>0</v>
      </c>
      <c r="N4267" s="14">
        <f>D4267*$D$16</f>
        <v>143</v>
      </c>
      <c r="O4267" s="14">
        <f>E4267*$E$16</f>
        <v>0</v>
      </c>
      <c r="P4267" s="14">
        <f>F4267*$F$16</f>
        <v>0</v>
      </c>
      <c r="Q4267" s="14">
        <f>G4267*$G$16</f>
        <v>0</v>
      </c>
      <c r="R4267" s="14">
        <f>H4267*$H$16</f>
        <v>0</v>
      </c>
      <c r="S4267" s="14">
        <f>(N4267/100)*(I4267*$I$16)+(N4267/100)*(J4267*$J$16)</f>
        <v>242.38499999999999</v>
      </c>
      <c r="T4267" s="14">
        <f>(O4267/100)*(K4267*$K$16)</f>
        <v>0</v>
      </c>
      <c r="U4267" s="14">
        <f>(P4267/100)*(K4267*$K$16)+(P4267/100)*(L4267*$L$16)</f>
        <v>0</v>
      </c>
      <c r="V4267" s="14">
        <f>(Q4267/100)*(L4267*$L$16)</f>
        <v>0</v>
      </c>
      <c r="W4267" s="14">
        <f>(R4267/100)*(K4267*$K$16)+(R4267/100)*(L4267*$L$16)</f>
        <v>0</v>
      </c>
      <c r="X4267" s="14">
        <f t="shared" si="1314"/>
        <v>385.38499999999999</v>
      </c>
      <c r="Y4267" s="14">
        <f t="shared" si="1315"/>
        <v>0</v>
      </c>
      <c r="Z4267" s="14">
        <f t="shared" si="1316"/>
        <v>0</v>
      </c>
      <c r="AA4267" s="14">
        <f t="shared" si="1317"/>
        <v>0</v>
      </c>
      <c r="AB4267" s="14">
        <f t="shared" si="1321"/>
        <v>0</v>
      </c>
      <c r="AC4267" s="15">
        <f t="shared" si="1320"/>
        <v>385.4</v>
      </c>
      <c r="AD4267" s="48">
        <f>(ROUND(AC4267-AC4254,1)/AC4254)</f>
        <v>0.22934609250398727</v>
      </c>
      <c r="AE4267" s="113"/>
      <c r="AF4267" s="60"/>
    </row>
    <row r="4268" spans="1:32">
      <c r="A4268" s="99"/>
      <c r="B4268" s="89"/>
      <c r="C4268" s="21" t="s">
        <v>327</v>
      </c>
      <c r="D4268" s="12">
        <v>110</v>
      </c>
      <c r="E4268" s="12">
        <v>0</v>
      </c>
      <c r="F4268" s="12">
        <v>0</v>
      </c>
      <c r="G4268" s="12">
        <v>0</v>
      </c>
      <c r="H4268" s="12">
        <v>0</v>
      </c>
      <c r="I4268" s="13">
        <v>47</v>
      </c>
      <c r="J4268" s="13">
        <v>40</v>
      </c>
      <c r="K4268" s="13">
        <v>0</v>
      </c>
      <c r="L4268" s="13">
        <v>0</v>
      </c>
      <c r="M4268" s="13">
        <v>0</v>
      </c>
      <c r="N4268" s="14">
        <f>D4268*$D$17</f>
        <v>143</v>
      </c>
      <c r="O4268" s="14">
        <f>E4268*$E$17</f>
        <v>0</v>
      </c>
      <c r="P4268" s="14">
        <f>F4268*$F$17</f>
        <v>0</v>
      </c>
      <c r="Q4268" s="14">
        <f>G4268*$G$17</f>
        <v>0</v>
      </c>
      <c r="R4268" s="14">
        <f>H4268*$H$17</f>
        <v>0</v>
      </c>
      <c r="S4268" s="14">
        <f>(N4268/100)*(I4268*$I$17)+(N4268/100)*(J4268*$J$17)</f>
        <v>211.78299999999999</v>
      </c>
      <c r="T4268" s="14">
        <f>(O4268/100)*(K4268*$K$17)</f>
        <v>0</v>
      </c>
      <c r="U4268" s="14">
        <f>(P4268/100)*(K4268*$K$17)+(P4268/100)*(L4268*$L$17)</f>
        <v>0</v>
      </c>
      <c r="V4268" s="14">
        <f>(Q4268/100)*(L4268*$L$17)</f>
        <v>0</v>
      </c>
      <c r="W4268" s="14">
        <f>(R4268/100)*(K4268*$K$17)+(R4268/100)*(L4268*$L$17)</f>
        <v>0</v>
      </c>
      <c r="X4268" s="14">
        <f t="shared" si="1314"/>
        <v>354.78300000000002</v>
      </c>
      <c r="Y4268" s="14">
        <f t="shared" si="1315"/>
        <v>0</v>
      </c>
      <c r="Z4268" s="14">
        <f t="shared" si="1316"/>
        <v>0</v>
      </c>
      <c r="AA4268" s="14">
        <f t="shared" si="1317"/>
        <v>0</v>
      </c>
      <c r="AB4268" s="14">
        <f t="shared" si="1321"/>
        <v>0</v>
      </c>
      <c r="AC4268" s="15">
        <f t="shared" si="1320"/>
        <v>354.8</v>
      </c>
      <c r="AD4268" s="48">
        <f>(ROUND(AC4268-AC4254,1)/AC4254)</f>
        <v>0.13173843700159488</v>
      </c>
      <c r="AE4268" s="113"/>
      <c r="AF4268" s="60"/>
    </row>
    <row r="4269" spans="1:32">
      <c r="A4269" s="106" t="s">
        <v>0</v>
      </c>
      <c r="B4269" s="86" t="s">
        <v>194</v>
      </c>
      <c r="C4269" s="50" t="s">
        <v>244</v>
      </c>
      <c r="D4269" s="11">
        <v>102</v>
      </c>
      <c r="E4269" s="11">
        <v>0</v>
      </c>
      <c r="F4269" s="11">
        <v>0</v>
      </c>
      <c r="G4269" s="11">
        <v>0</v>
      </c>
      <c r="H4269" s="11">
        <v>0</v>
      </c>
      <c r="I4269" s="51">
        <v>20</v>
      </c>
      <c r="J4269" s="51">
        <v>50</v>
      </c>
      <c r="K4269" s="51">
        <v>0</v>
      </c>
      <c r="L4269" s="51">
        <v>0</v>
      </c>
      <c r="M4269" s="51">
        <v>0</v>
      </c>
      <c r="N4269" s="52">
        <f>D4269*$D$3</f>
        <v>153</v>
      </c>
      <c r="O4269" s="52">
        <f>E4269*$E$3</f>
        <v>0</v>
      </c>
      <c r="P4269" s="52">
        <f>F4269*$F$3</f>
        <v>0</v>
      </c>
      <c r="Q4269" s="52">
        <f>G4269*$G$3</f>
        <v>0</v>
      </c>
      <c r="R4269" s="52">
        <f>H4269*$H$3</f>
        <v>0</v>
      </c>
      <c r="S4269" s="52">
        <f>(N4269/100)*(I4269*$I$3)+(N4269/100)*(J4269*$J$3)</f>
        <v>160.65</v>
      </c>
      <c r="T4269" s="52">
        <f>(O4269/100)*(K4269*$K$3)</f>
        <v>0</v>
      </c>
      <c r="U4269" s="52">
        <f>(P4269/100)*(K4269*$K$3)+(P4269/100)*(L4269*$L$3)</f>
        <v>0</v>
      </c>
      <c r="V4269" s="52">
        <f>(Q4269/100)*(L4269*$L$3)</f>
        <v>0</v>
      </c>
      <c r="W4269" s="52">
        <f>(R4269/100)*(K4269*$K$3)+(R4269/100)*(L4269*$L$3)</f>
        <v>0</v>
      </c>
      <c r="X4269" s="52">
        <f t="shared" si="1314"/>
        <v>313.64999999999998</v>
      </c>
      <c r="Y4269" s="52">
        <f t="shared" si="1315"/>
        <v>0</v>
      </c>
      <c r="Z4269" s="52">
        <f t="shared" si="1316"/>
        <v>0</v>
      </c>
      <c r="AA4269" s="52">
        <f t="shared" si="1317"/>
        <v>0</v>
      </c>
      <c r="AB4269" s="52">
        <f t="shared" si="1321"/>
        <v>0</v>
      </c>
      <c r="AC4269" s="53">
        <f>ROUND(X4269+Y4269+Z4269+AA4269+AB4269,1)</f>
        <v>313.7</v>
      </c>
      <c r="AD4269" s="58">
        <v>0</v>
      </c>
      <c r="AE4269" s="111"/>
      <c r="AF4269" s="63"/>
    </row>
    <row r="4270" spans="1:32">
      <c r="A4270" s="99" t="s">
        <v>815</v>
      </c>
      <c r="B4270" s="87">
        <v>0</v>
      </c>
      <c r="C4270" s="21" t="s">
        <v>325</v>
      </c>
      <c r="D4270" s="12">
        <v>102</v>
      </c>
      <c r="E4270" s="12">
        <v>0</v>
      </c>
      <c r="F4270" s="12">
        <v>0</v>
      </c>
      <c r="G4270" s="12">
        <v>0</v>
      </c>
      <c r="H4270" s="12">
        <v>0</v>
      </c>
      <c r="I4270" s="13">
        <v>35</v>
      </c>
      <c r="J4270" s="13">
        <v>64</v>
      </c>
      <c r="K4270" s="13">
        <v>0</v>
      </c>
      <c r="L4270" s="13">
        <v>0</v>
      </c>
      <c r="M4270" s="13">
        <v>0</v>
      </c>
      <c r="N4270" s="14">
        <f>D4270*$D$4</f>
        <v>132.6</v>
      </c>
      <c r="O4270" s="14">
        <f>E4270*$E$4</f>
        <v>0</v>
      </c>
      <c r="P4270" s="14">
        <f>F4270*$F$4</f>
        <v>0</v>
      </c>
      <c r="Q4270" s="14">
        <f>G4270*$G$4</f>
        <v>0</v>
      </c>
      <c r="R4270" s="14">
        <f>H4270*$H$4</f>
        <v>0</v>
      </c>
      <c r="S4270" s="14">
        <f>(N4270/100)*(I4270*$I$4)+(N4270/100)*(J4270*$J$4)</f>
        <v>236.29319999999996</v>
      </c>
      <c r="T4270" s="14">
        <f>(O4270/100)*(K4270*$K$4)</f>
        <v>0</v>
      </c>
      <c r="U4270" s="14">
        <f>(P4270/100)*(K4270*$K$4)+(P4270/100)*(L4270*$L$4)</f>
        <v>0</v>
      </c>
      <c r="V4270" s="14">
        <f>(Q4270/100)*(L4270*$L$4)</f>
        <v>0</v>
      </c>
      <c r="W4270" s="14">
        <f>(R4270/100)*(K4270*$K$4)+(R4270/100)*(L4270*$L$4)</f>
        <v>0</v>
      </c>
      <c r="X4270" s="14">
        <f t="shared" si="1314"/>
        <v>368.89319999999998</v>
      </c>
      <c r="Y4270" s="14">
        <f t="shared" si="1315"/>
        <v>0</v>
      </c>
      <c r="Z4270" s="14">
        <f t="shared" si="1316"/>
        <v>0</v>
      </c>
      <c r="AA4270" s="14">
        <f t="shared" si="1317"/>
        <v>0</v>
      </c>
      <c r="AB4270" s="14">
        <f>R4270+W4270</f>
        <v>0</v>
      </c>
      <c r="AC4270" s="15">
        <f>ROUND(X4270+Y4270+Z4270+AA4270+AB4270,1)</f>
        <v>368.9</v>
      </c>
      <c r="AD4270" s="48">
        <f>(ROUND(AC4270-AC4269,1)/AC4269)</f>
        <v>0.17596429709913933</v>
      </c>
      <c r="AE4270" s="113"/>
      <c r="AF4270" s="60"/>
    </row>
    <row r="4271" spans="1:32">
      <c r="A4271" s="99" t="s">
        <v>816</v>
      </c>
      <c r="B4271" s="87">
        <v>16</v>
      </c>
      <c r="C4271" s="21" t="s">
        <v>850</v>
      </c>
      <c r="D4271" s="12">
        <v>102</v>
      </c>
      <c r="E4271" s="12">
        <v>0</v>
      </c>
      <c r="F4271" s="12">
        <v>0</v>
      </c>
      <c r="G4271" s="12">
        <v>0</v>
      </c>
      <c r="H4271" s="12">
        <v>0</v>
      </c>
      <c r="I4271" s="13">
        <v>20</v>
      </c>
      <c r="J4271" s="13">
        <v>50</v>
      </c>
      <c r="K4271" s="13">
        <v>0</v>
      </c>
      <c r="L4271" s="13">
        <v>0</v>
      </c>
      <c r="M4271" s="13">
        <v>0</v>
      </c>
      <c r="N4271" s="14">
        <f>D4271*$D$5</f>
        <v>142.79999999999998</v>
      </c>
      <c r="O4271" s="14">
        <f>E4271*$E$5</f>
        <v>0</v>
      </c>
      <c r="P4271" s="14">
        <f>F4271*$F$5</f>
        <v>0</v>
      </c>
      <c r="Q4271" s="14">
        <f>G4271*$G$5</f>
        <v>0</v>
      </c>
      <c r="R4271" s="14">
        <f>H4271*$H$5</f>
        <v>0</v>
      </c>
      <c r="S4271" s="14">
        <f>(N4271/100)*(I4271*$I$5)+(N4271/100)*(J4271*$J$5)</f>
        <v>149.94</v>
      </c>
      <c r="T4271" s="14">
        <f>(O4271/100)*(K4271*$K$5)</f>
        <v>0</v>
      </c>
      <c r="U4271" s="14">
        <f>(P4271/100)*(K4271*$K$5)+(P4271/100)*(L4271*$L$5)</f>
        <v>0</v>
      </c>
      <c r="V4271" s="14">
        <f>(Q4271/100)*(L4271*$L$5)</f>
        <v>0</v>
      </c>
      <c r="W4271" s="14">
        <f>(R4271/100)*(K4271*$K$5)+(R4271/100)*(L4271*$L$5)</f>
        <v>0</v>
      </c>
      <c r="X4271" s="14">
        <f t="shared" si="1314"/>
        <v>292.74</v>
      </c>
      <c r="Y4271" s="14">
        <f t="shared" si="1315"/>
        <v>0</v>
      </c>
      <c r="Z4271" s="14">
        <f t="shared" si="1316"/>
        <v>0</v>
      </c>
      <c r="AA4271" s="14">
        <f t="shared" si="1317"/>
        <v>0</v>
      </c>
      <c r="AB4271" s="14">
        <f>R4271+W4271</f>
        <v>0</v>
      </c>
      <c r="AC4271" s="15">
        <f t="shared" ref="AC4271:AC4283" si="1322">ROUND(X4271+Y4271+Z4271+AA4271+AB4271,1)</f>
        <v>292.7</v>
      </c>
      <c r="AD4271" s="48">
        <f>(ROUND(AC4271-AC4269,1)/AC4269)</f>
        <v>-6.6942939113803002E-2</v>
      </c>
      <c r="AE4271" s="113"/>
      <c r="AF4271" s="60"/>
    </row>
    <row r="4272" spans="1:32">
      <c r="A4272" s="99" t="s">
        <v>817</v>
      </c>
      <c r="B4272" s="87">
        <v>0</v>
      </c>
      <c r="C4272" s="21" t="s">
        <v>338</v>
      </c>
      <c r="D4272" s="12">
        <v>102</v>
      </c>
      <c r="E4272" s="12">
        <v>0</v>
      </c>
      <c r="F4272" s="12">
        <v>0</v>
      </c>
      <c r="G4272" s="12">
        <v>0</v>
      </c>
      <c r="H4272" s="12">
        <v>0</v>
      </c>
      <c r="I4272" s="13">
        <v>20</v>
      </c>
      <c r="J4272" s="13">
        <v>50</v>
      </c>
      <c r="K4272" s="13">
        <v>0</v>
      </c>
      <c r="L4272" s="13">
        <v>0</v>
      </c>
      <c r="M4272" s="13">
        <v>0</v>
      </c>
      <c r="N4272" s="14">
        <f>D4272*$D$6</f>
        <v>142.79999999999998</v>
      </c>
      <c r="O4272" s="14">
        <f>E4272*$E$6</f>
        <v>0</v>
      </c>
      <c r="P4272" s="14">
        <f>F4272*$F$6</f>
        <v>0</v>
      </c>
      <c r="Q4272" s="14">
        <f>G4272*$G$6</f>
        <v>0</v>
      </c>
      <c r="R4272" s="14">
        <f>H4272*$H$6</f>
        <v>0</v>
      </c>
      <c r="S4272" s="14">
        <f>(N4272/100)*(I4272*$I$6)+(N4272/100)*(J4272*$J$6)</f>
        <v>149.94</v>
      </c>
      <c r="T4272" s="14">
        <f>(O4272/100)*(K4272*$K$6)</f>
        <v>0</v>
      </c>
      <c r="U4272" s="14">
        <f>(P4272/100)*(K4272*$K$6)+(P4272/100)*(L4272*$L$6)</f>
        <v>0</v>
      </c>
      <c r="V4272" s="14">
        <f>(Q4272/100)*(L4272*$L$6)</f>
        <v>0</v>
      </c>
      <c r="W4272" s="14">
        <f>(R4272/100)*(K4272*$K$6)+(R4272/100)*(L4272*$L$6)</f>
        <v>0</v>
      </c>
      <c r="X4272" s="14">
        <f t="shared" si="1314"/>
        <v>292.74</v>
      </c>
      <c r="Y4272" s="14">
        <f t="shared" si="1315"/>
        <v>0</v>
      </c>
      <c r="Z4272" s="14">
        <f t="shared" si="1316"/>
        <v>0</v>
      </c>
      <c r="AA4272" s="14">
        <f t="shared" si="1317"/>
        <v>0</v>
      </c>
      <c r="AB4272" s="14">
        <f t="shared" ref="AB4272:AB4284" si="1323">R4272+W4272</f>
        <v>0</v>
      </c>
      <c r="AC4272" s="15">
        <f t="shared" si="1322"/>
        <v>292.7</v>
      </c>
      <c r="AD4272" s="48">
        <f>(ROUND(AC4272-AC4269,1)/AC4269)</f>
        <v>-6.6942939113803002E-2</v>
      </c>
      <c r="AE4272" s="113"/>
      <c r="AF4272" s="60"/>
    </row>
    <row r="4273" spans="1:32">
      <c r="A4273" s="99" t="s">
        <v>818</v>
      </c>
      <c r="B4273" s="87">
        <v>0</v>
      </c>
      <c r="C4273" s="21" t="s">
        <v>339</v>
      </c>
      <c r="D4273" s="12">
        <v>102</v>
      </c>
      <c r="E4273" s="12">
        <v>0</v>
      </c>
      <c r="F4273" s="12">
        <v>0</v>
      </c>
      <c r="G4273" s="12">
        <v>0</v>
      </c>
      <c r="H4273" s="12">
        <v>0</v>
      </c>
      <c r="I4273" s="13">
        <v>20</v>
      </c>
      <c r="J4273" s="13">
        <v>50</v>
      </c>
      <c r="K4273" s="13">
        <v>0</v>
      </c>
      <c r="L4273" s="13">
        <v>0</v>
      </c>
      <c r="M4273" s="13">
        <v>0</v>
      </c>
      <c r="N4273" s="14">
        <f>D4273*$D$7</f>
        <v>142.79999999999998</v>
      </c>
      <c r="O4273" s="14">
        <f>E4273*$E$7</f>
        <v>0</v>
      </c>
      <c r="P4273" s="14">
        <f>F4273*$F$7</f>
        <v>0</v>
      </c>
      <c r="Q4273" s="14">
        <f>G4273*$G$7</f>
        <v>0</v>
      </c>
      <c r="R4273" s="14">
        <f>H4273*$H$7</f>
        <v>0</v>
      </c>
      <c r="S4273" s="14">
        <f>(N4273/100)*(I4273*$I$7)+(N4273/100)*(J4273*$J$7)</f>
        <v>149.94</v>
      </c>
      <c r="T4273" s="14">
        <f>(O4273/100)*(K4273*$K$7)</f>
        <v>0</v>
      </c>
      <c r="U4273" s="14">
        <f>(P4273/100)*(K4273*$K$7)+(P4273/100)*(L4273*$L$7)</f>
        <v>0</v>
      </c>
      <c r="V4273" s="14">
        <f>(Q4273/100)*(L4273*$L$7)</f>
        <v>0</v>
      </c>
      <c r="W4273" s="14">
        <f>(R4273/100)*(K4273*$K$7)+(R4273/100)*(L4273*$L$7)</f>
        <v>0</v>
      </c>
      <c r="X4273" s="14">
        <f t="shared" si="1314"/>
        <v>292.74</v>
      </c>
      <c r="Y4273" s="14">
        <f t="shared" si="1315"/>
        <v>0</v>
      </c>
      <c r="Z4273" s="14">
        <f t="shared" si="1316"/>
        <v>0</v>
      </c>
      <c r="AA4273" s="14">
        <f t="shared" si="1317"/>
        <v>0</v>
      </c>
      <c r="AB4273" s="14">
        <f t="shared" si="1323"/>
        <v>0</v>
      </c>
      <c r="AC4273" s="15">
        <f t="shared" si="1322"/>
        <v>292.7</v>
      </c>
      <c r="AD4273" s="48">
        <f>(ROUND(AC4273-AC4269,1)/AC4269)</f>
        <v>-6.6942939113803002E-2</v>
      </c>
      <c r="AE4273" s="113"/>
      <c r="AF4273" s="60"/>
    </row>
    <row r="4274" spans="1:32">
      <c r="A4274" s="99" t="s">
        <v>667</v>
      </c>
      <c r="B4274" s="87"/>
      <c r="C4274" s="21" t="s">
        <v>340</v>
      </c>
      <c r="D4274" s="12">
        <v>102</v>
      </c>
      <c r="E4274" s="12">
        <v>0</v>
      </c>
      <c r="F4274" s="12">
        <v>0</v>
      </c>
      <c r="G4274" s="12">
        <v>0</v>
      </c>
      <c r="H4274" s="12">
        <v>0</v>
      </c>
      <c r="I4274" s="13">
        <v>20</v>
      </c>
      <c r="J4274" s="13">
        <v>50</v>
      </c>
      <c r="K4274" s="13">
        <v>0</v>
      </c>
      <c r="L4274" s="13">
        <v>0</v>
      </c>
      <c r="M4274" s="13">
        <v>0</v>
      </c>
      <c r="N4274" s="14">
        <f>D4274*$D$8</f>
        <v>142.79999999999998</v>
      </c>
      <c r="O4274" s="14">
        <f>E4274*$E$8</f>
        <v>0</v>
      </c>
      <c r="P4274" s="14">
        <f>F4274*$F$8</f>
        <v>0</v>
      </c>
      <c r="Q4274" s="14">
        <f>G4274*$G$8</f>
        <v>0</v>
      </c>
      <c r="R4274" s="14">
        <f>H4274*$H$8</f>
        <v>0</v>
      </c>
      <c r="S4274" s="14">
        <f>(N4274/100)*(I4274*$I$8)+(N4274/100)*(J4274*$J$8)</f>
        <v>149.94</v>
      </c>
      <c r="T4274" s="14">
        <f>(O4274/100)*(K4274*$K$8)</f>
        <v>0</v>
      </c>
      <c r="U4274" s="14">
        <f>(P4274/100)*(K4274*$K$8)+(P4274/100)*(L4274*$L$8)</f>
        <v>0</v>
      </c>
      <c r="V4274" s="14">
        <f>(Q4274/100)*(L4274*$L$8)</f>
        <v>0</v>
      </c>
      <c r="W4274" s="14">
        <f>(R4274/100)*(K4274*$K$8)+(R4274/100)*(L4274*$L$8)</f>
        <v>0</v>
      </c>
      <c r="X4274" s="14">
        <f t="shared" si="1314"/>
        <v>292.74</v>
      </c>
      <c r="Y4274" s="14">
        <f t="shared" si="1315"/>
        <v>0</v>
      </c>
      <c r="Z4274" s="14">
        <f t="shared" si="1316"/>
        <v>0</v>
      </c>
      <c r="AA4274" s="14">
        <f t="shared" si="1317"/>
        <v>0</v>
      </c>
      <c r="AB4274" s="14">
        <f t="shared" si="1323"/>
        <v>0</v>
      </c>
      <c r="AC4274" s="15">
        <f t="shared" si="1322"/>
        <v>292.7</v>
      </c>
      <c r="AD4274" s="48">
        <f>(ROUND(AC4274-AC4269,1)/AC4269)</f>
        <v>-6.6942939113803002E-2</v>
      </c>
      <c r="AE4274" s="113"/>
      <c r="AF4274" s="60"/>
    </row>
    <row r="4275" spans="1:32">
      <c r="A4275" s="99" t="s">
        <v>606</v>
      </c>
      <c r="B4275" s="87"/>
      <c r="C4275" s="21" t="s">
        <v>1</v>
      </c>
      <c r="D4275" s="12">
        <v>51</v>
      </c>
      <c r="E4275" s="12">
        <v>102</v>
      </c>
      <c r="F4275" s="12">
        <v>0</v>
      </c>
      <c r="G4275" s="12">
        <v>0</v>
      </c>
      <c r="H4275" s="12">
        <v>0</v>
      </c>
      <c r="I4275" s="13">
        <v>20</v>
      </c>
      <c r="J4275" s="13">
        <v>50</v>
      </c>
      <c r="K4275" s="13">
        <v>75</v>
      </c>
      <c r="L4275" s="13">
        <v>0</v>
      </c>
      <c r="M4275" s="13">
        <v>0</v>
      </c>
      <c r="N4275" s="14">
        <f>D4275*$D$9</f>
        <v>61.199999999999996</v>
      </c>
      <c r="O4275" s="14">
        <f>E4275*$E$9</f>
        <v>132.6</v>
      </c>
      <c r="P4275" s="14">
        <f>F4275*$F$9</f>
        <v>0</v>
      </c>
      <c r="Q4275" s="14">
        <f>G4275*$G$9</f>
        <v>0</v>
      </c>
      <c r="R4275" s="14">
        <f>H4275*$H$9</f>
        <v>0</v>
      </c>
      <c r="S4275" s="14">
        <f>(N4275/100)*(I4275*$I$9)+(N4275/100)*(J4275*$J$9)</f>
        <v>64.259999999999991</v>
      </c>
      <c r="T4275" s="14">
        <f>(O4275/100)*(K4275*$K$9)</f>
        <v>149.17499999999998</v>
      </c>
      <c r="U4275" s="14">
        <f>(P4275/100)*(K4275*$K$9)+(P4275/100)*(L4275*$L$9)</f>
        <v>0</v>
      </c>
      <c r="V4275" s="14">
        <f>(Q4275/100)*(L4275*$L$9)</f>
        <v>0</v>
      </c>
      <c r="W4275" s="14">
        <f>(R4275/100)*(K4275*$K$9)+(R4275/100)*(L4275*$L$9)</f>
        <v>0</v>
      </c>
      <c r="X4275" s="14">
        <f t="shared" si="1314"/>
        <v>125.45999999999998</v>
      </c>
      <c r="Y4275" s="14">
        <f t="shared" si="1315"/>
        <v>281.77499999999998</v>
      </c>
      <c r="Z4275" s="14">
        <f t="shared" si="1316"/>
        <v>0</v>
      </c>
      <c r="AA4275" s="14">
        <f t="shared" si="1317"/>
        <v>0</v>
      </c>
      <c r="AB4275" s="14">
        <f t="shared" si="1323"/>
        <v>0</v>
      </c>
      <c r="AC4275" s="15">
        <f t="shared" si="1322"/>
        <v>407.2</v>
      </c>
      <c r="AD4275" s="48">
        <f>(ROUND(AC4275-AC4269,1)/AC4269)</f>
        <v>0.29805546700669433</v>
      </c>
      <c r="AE4275" s="113"/>
      <c r="AF4275" s="60"/>
    </row>
    <row r="4276" spans="1:32">
      <c r="A4276" s="99" t="s">
        <v>845</v>
      </c>
      <c r="B4276" s="87"/>
      <c r="C4276" s="21" t="s">
        <v>2</v>
      </c>
      <c r="D4276" s="12">
        <v>51</v>
      </c>
      <c r="E4276" s="12">
        <v>0</v>
      </c>
      <c r="F4276" s="12">
        <v>102</v>
      </c>
      <c r="G4276" s="12">
        <v>0</v>
      </c>
      <c r="H4276" s="12">
        <v>0</v>
      </c>
      <c r="I4276" s="13">
        <v>20</v>
      </c>
      <c r="J4276" s="13">
        <v>50</v>
      </c>
      <c r="K4276" s="13">
        <v>37.5</v>
      </c>
      <c r="L4276" s="13">
        <v>37.5</v>
      </c>
      <c r="M4276" s="13">
        <v>0</v>
      </c>
      <c r="N4276" s="14">
        <f>D4276*$D$10</f>
        <v>61.199999999999996</v>
      </c>
      <c r="O4276" s="14">
        <f>E4276*$E$10</f>
        <v>0</v>
      </c>
      <c r="P4276" s="14">
        <f>F4276*$F$10</f>
        <v>132.6</v>
      </c>
      <c r="Q4276" s="14">
        <f>G4276*$G$10</f>
        <v>0</v>
      </c>
      <c r="R4276" s="14">
        <f>H4276*$H$10</f>
        <v>0</v>
      </c>
      <c r="S4276" s="14">
        <f>(N4276/100)*(I4276*$I$10)+(N4276/100)*(J4276*$J$10)</f>
        <v>64.259999999999991</v>
      </c>
      <c r="T4276" s="14">
        <f>(O4276/100)*(K4276*$J$10)</f>
        <v>0</v>
      </c>
      <c r="U4276" s="14">
        <f>(P4276/100)*(K4276*$K$10)+(P4276/100)*(L4276*$L$10)</f>
        <v>149.17499999999998</v>
      </c>
      <c r="V4276" s="14">
        <f>(Q4276/100)*(L4276*$L$10)</f>
        <v>0</v>
      </c>
      <c r="W4276" s="14">
        <f>(R4276/100)*(K4276*$K$10)+(R4276/100)*(L4276*$L$10)</f>
        <v>0</v>
      </c>
      <c r="X4276" s="14">
        <f t="shared" si="1314"/>
        <v>125.45999999999998</v>
      </c>
      <c r="Y4276" s="14">
        <f t="shared" si="1315"/>
        <v>0</v>
      </c>
      <c r="Z4276" s="14">
        <f t="shared" si="1316"/>
        <v>281.77499999999998</v>
      </c>
      <c r="AA4276" s="14">
        <f t="shared" si="1317"/>
        <v>0</v>
      </c>
      <c r="AB4276" s="14">
        <f t="shared" si="1323"/>
        <v>0</v>
      </c>
      <c r="AC4276" s="15">
        <f t="shared" si="1322"/>
        <v>407.2</v>
      </c>
      <c r="AD4276" s="48">
        <f>(ROUND(AC4276-AC4269,1)/AC4269)</f>
        <v>0.29805546700669433</v>
      </c>
      <c r="AE4276" s="113"/>
      <c r="AF4276" s="60"/>
    </row>
    <row r="4277" spans="1:32">
      <c r="A4277" s="99" t="s">
        <v>846</v>
      </c>
      <c r="B4277" s="87"/>
      <c r="C4277" s="21" t="s">
        <v>3</v>
      </c>
      <c r="D4277" s="12">
        <v>51</v>
      </c>
      <c r="E4277" s="12">
        <v>0</v>
      </c>
      <c r="F4277" s="12">
        <v>0</v>
      </c>
      <c r="G4277" s="12">
        <v>102</v>
      </c>
      <c r="H4277" s="12">
        <v>0</v>
      </c>
      <c r="I4277" s="13">
        <v>20</v>
      </c>
      <c r="J4277" s="13">
        <v>50</v>
      </c>
      <c r="K4277" s="13">
        <v>0</v>
      </c>
      <c r="L4277" s="13">
        <v>75</v>
      </c>
      <c r="M4277" s="13">
        <v>0</v>
      </c>
      <c r="N4277" s="14">
        <f>D4277*$D$11</f>
        <v>61.199999999999996</v>
      </c>
      <c r="O4277" s="14">
        <f>E4277*$E$11</f>
        <v>0</v>
      </c>
      <c r="P4277" s="14">
        <f>F4277*$F$11</f>
        <v>0</v>
      </c>
      <c r="Q4277" s="14">
        <f>G4277*$G$11</f>
        <v>132.6</v>
      </c>
      <c r="R4277" s="14">
        <f>H4277*$H$11</f>
        <v>0</v>
      </c>
      <c r="S4277" s="14">
        <f>(N4277/100)*(I4277*$I$11)+(N4277/100)*(J4277*$J$11)</f>
        <v>64.259999999999991</v>
      </c>
      <c r="T4277" s="14">
        <f>(O4277/100)*(K4277*$K$11)</f>
        <v>0</v>
      </c>
      <c r="U4277" s="14">
        <f>(P4277/100)*(K4277*$K$11)+(P4277/100)*(L4277*$L$11)</f>
        <v>0</v>
      </c>
      <c r="V4277" s="14">
        <f>(Q4277/100)*(L4277*$L$11)</f>
        <v>149.17499999999998</v>
      </c>
      <c r="W4277" s="14">
        <f>(R4277/100)*(K4277*$K$11)+(R4277/100)*(L4277*$L$11)</f>
        <v>0</v>
      </c>
      <c r="X4277" s="14">
        <f t="shared" si="1314"/>
        <v>125.45999999999998</v>
      </c>
      <c r="Y4277" s="14">
        <f t="shared" si="1315"/>
        <v>0</v>
      </c>
      <c r="Z4277" s="14">
        <f t="shared" si="1316"/>
        <v>0</v>
      </c>
      <c r="AA4277" s="14">
        <f t="shared" si="1317"/>
        <v>281.77499999999998</v>
      </c>
      <c r="AB4277" s="14">
        <f t="shared" si="1323"/>
        <v>0</v>
      </c>
      <c r="AC4277" s="15">
        <f t="shared" si="1322"/>
        <v>407.2</v>
      </c>
      <c r="AD4277" s="48">
        <f>(ROUND(AC4277-AC4269,1)/AC4269)</f>
        <v>0.29805546700669433</v>
      </c>
      <c r="AE4277" s="113"/>
      <c r="AF4277" s="60"/>
    </row>
    <row r="4278" spans="1:32">
      <c r="A4278" s="99" t="s">
        <v>847</v>
      </c>
      <c r="B4278" s="87"/>
      <c r="C4278" s="21" t="s">
        <v>4</v>
      </c>
      <c r="D4278" s="12">
        <v>51</v>
      </c>
      <c r="E4278" s="12">
        <v>0</v>
      </c>
      <c r="F4278" s="12">
        <v>0</v>
      </c>
      <c r="G4278" s="12">
        <v>0</v>
      </c>
      <c r="H4278" s="12">
        <v>102</v>
      </c>
      <c r="I4278" s="13">
        <v>20</v>
      </c>
      <c r="J4278" s="13">
        <v>50</v>
      </c>
      <c r="K4278" s="13">
        <v>37.5</v>
      </c>
      <c r="L4278" s="13">
        <v>37.5</v>
      </c>
      <c r="M4278" s="13">
        <v>0</v>
      </c>
      <c r="N4278" s="14">
        <f>D4278*$D$12</f>
        <v>61.199999999999996</v>
      </c>
      <c r="O4278" s="14">
        <f>E4278*$E$12</f>
        <v>0</v>
      </c>
      <c r="P4278" s="14">
        <f>F4278*$F$12</f>
        <v>0</v>
      </c>
      <c r="Q4278" s="14">
        <f>G4278*$G$12</f>
        <v>0</v>
      </c>
      <c r="R4278" s="14">
        <f>H4278*$H$12</f>
        <v>132.6</v>
      </c>
      <c r="S4278" s="14">
        <f>(N4278/100)*(I4278*$I$12)+(N4278/100)*(J4278*$J$12)</f>
        <v>64.259999999999991</v>
      </c>
      <c r="T4278" s="14">
        <f>(O4278/100)*(K4278*$K$12)</f>
        <v>0</v>
      </c>
      <c r="U4278" s="14">
        <f>(P4278/100)*(K4278*$K$12)+(P4278/100)*(L4278*$L$12)</f>
        <v>0</v>
      </c>
      <c r="V4278" s="14">
        <f>(Q4278/100)*(L4278*$L$12)</f>
        <v>0</v>
      </c>
      <c r="W4278" s="14">
        <f>(R4278/100)*(K4278*$K$12)+(R4278/100)*(L4278*$L$12)</f>
        <v>149.17499999999998</v>
      </c>
      <c r="X4278" s="14">
        <f t="shared" si="1314"/>
        <v>125.45999999999998</v>
      </c>
      <c r="Y4278" s="14">
        <f t="shared" si="1315"/>
        <v>0</v>
      </c>
      <c r="Z4278" s="14">
        <f t="shared" si="1316"/>
        <v>0</v>
      </c>
      <c r="AA4278" s="14">
        <f t="shared" si="1317"/>
        <v>0</v>
      </c>
      <c r="AB4278" s="14">
        <f t="shared" si="1323"/>
        <v>281.77499999999998</v>
      </c>
      <c r="AC4278" s="15">
        <f t="shared" si="1322"/>
        <v>407.2</v>
      </c>
      <c r="AD4278" s="48">
        <f>(ROUND(AC4278-AC4269,1)/AC4269)</f>
        <v>0.29805546700669433</v>
      </c>
      <c r="AE4278" s="113"/>
      <c r="AF4278" s="60"/>
    </row>
    <row r="4279" spans="1:32">
      <c r="A4279" s="99" t="s">
        <v>848</v>
      </c>
      <c r="B4279" s="87"/>
      <c r="C4279" s="21" t="s">
        <v>328</v>
      </c>
      <c r="D4279" s="12">
        <v>102</v>
      </c>
      <c r="E4279" s="12">
        <v>0</v>
      </c>
      <c r="F4279" s="12">
        <v>0</v>
      </c>
      <c r="G4279" s="12">
        <v>0</v>
      </c>
      <c r="H4279" s="12">
        <v>0</v>
      </c>
      <c r="I4279" s="13">
        <v>20</v>
      </c>
      <c r="J4279" s="13">
        <v>50</v>
      </c>
      <c r="K4279" s="13">
        <v>0</v>
      </c>
      <c r="L4279" s="13">
        <v>0</v>
      </c>
      <c r="M4279" s="13">
        <v>65</v>
      </c>
      <c r="N4279" s="14">
        <f>D4279*$D$13</f>
        <v>132.6</v>
      </c>
      <c r="O4279" s="14">
        <f>E4279*$E$13</f>
        <v>0</v>
      </c>
      <c r="P4279" s="14">
        <f>F4279*$F$13</f>
        <v>0</v>
      </c>
      <c r="Q4279" s="14">
        <f>G4279*$G$13</f>
        <v>0</v>
      </c>
      <c r="R4279" s="14">
        <f>H4279*$H$13</f>
        <v>0</v>
      </c>
      <c r="S4279" s="14">
        <f>(N4279/100)*(I4279*$I$14)+(N4279/100)*(J4279*$J$14)+(N4279/100)*(M4279*$M$14)</f>
        <v>268.51499999999999</v>
      </c>
      <c r="T4279" s="14">
        <f>(O4279/100)*(K4279*$K$13)+(O4279/100)*(M4279*$M$13)</f>
        <v>0</v>
      </c>
      <c r="U4279" s="14">
        <f>(P4279/100)*(K4279*$K$13)+(P4279/100)*(L4279*$L$13)+(P4279/100)*(M4279*$M$13)</f>
        <v>0</v>
      </c>
      <c r="V4279" s="14">
        <f>(Q4279/100)*(L4279*$L$13)+(Q4279/100)*(M4279*$M$13)</f>
        <v>0</v>
      </c>
      <c r="W4279" s="14">
        <f>(R4279/100)*(K4279*$K$13)+(R4279/100)*(L4279*$L$13)+(R4279/100)*(M4279*$M$13)</f>
        <v>0</v>
      </c>
      <c r="X4279" s="14">
        <f t="shared" si="1314"/>
        <v>401.11500000000001</v>
      </c>
      <c r="Y4279" s="14">
        <f t="shared" si="1315"/>
        <v>0</v>
      </c>
      <c r="Z4279" s="14">
        <f t="shared" si="1316"/>
        <v>0</v>
      </c>
      <c r="AA4279" s="14">
        <f t="shared" si="1317"/>
        <v>0</v>
      </c>
      <c r="AB4279" s="14">
        <f t="shared" si="1323"/>
        <v>0</v>
      </c>
      <c r="AC4279" s="15">
        <f t="shared" si="1322"/>
        <v>401.1</v>
      </c>
      <c r="AD4279" s="48">
        <f>(ROUND(AC4279-AC4269,1)/AC4269)</f>
        <v>0.27861013707363724</v>
      </c>
      <c r="AE4279" s="113"/>
      <c r="AF4279" s="60"/>
    </row>
    <row r="4280" spans="1:32">
      <c r="A4280" s="99" t="s">
        <v>849</v>
      </c>
      <c r="B4280" s="87"/>
      <c r="C4280" s="21" t="s">
        <v>329</v>
      </c>
      <c r="D4280" s="12">
        <v>102</v>
      </c>
      <c r="E4280" s="12">
        <v>0</v>
      </c>
      <c r="F4280" s="12">
        <v>0</v>
      </c>
      <c r="G4280" s="12">
        <v>0</v>
      </c>
      <c r="H4280" s="12">
        <v>0</v>
      </c>
      <c r="I4280" s="13">
        <v>20</v>
      </c>
      <c r="J4280" s="13">
        <v>50</v>
      </c>
      <c r="K4280" s="13">
        <v>65</v>
      </c>
      <c r="L4280" s="13">
        <v>0</v>
      </c>
      <c r="M4280" s="13">
        <v>0</v>
      </c>
      <c r="N4280" s="14">
        <f>D4280*$D$14</f>
        <v>132.6</v>
      </c>
      <c r="O4280" s="14">
        <f>E4280*$E$14</f>
        <v>0</v>
      </c>
      <c r="P4280" s="14">
        <f>F4280*$F$14</f>
        <v>0</v>
      </c>
      <c r="Q4280" s="14">
        <f>G4280*$G$14</f>
        <v>0</v>
      </c>
      <c r="R4280" s="14">
        <f>H4280*$H$14</f>
        <v>0</v>
      </c>
      <c r="S4280" s="14">
        <f>(N4280/100)*(I4280*$I$14)+(N4280/100)*(J4280*$J$14)+(N4280/100)*(K4280*$K$14)</f>
        <v>268.51499999999999</v>
      </c>
      <c r="T4280" s="14">
        <f>(O4280/100)*(K4280*$K$14)</f>
        <v>0</v>
      </c>
      <c r="U4280" s="14">
        <f>(P4280/100)*(K4280*$K$14)+(P4280/100)*(L4280*$L$14)</f>
        <v>0</v>
      </c>
      <c r="V4280" s="14">
        <f>(Q4280/100)*(L4280*$L$14)</f>
        <v>0</v>
      </c>
      <c r="W4280" s="14">
        <f>(R4280/100)*(K4280*$L$14)+(R4280/100)*(L4280*$M$14)</f>
        <v>0</v>
      </c>
      <c r="X4280" s="14">
        <f t="shared" si="1314"/>
        <v>401.11500000000001</v>
      </c>
      <c r="Y4280" s="14">
        <f t="shared" si="1315"/>
        <v>0</v>
      </c>
      <c r="Z4280" s="14">
        <f t="shared" si="1316"/>
        <v>0</v>
      </c>
      <c r="AA4280" s="14">
        <f t="shared" si="1317"/>
        <v>0</v>
      </c>
      <c r="AB4280" s="14">
        <f t="shared" si="1323"/>
        <v>0</v>
      </c>
      <c r="AC4280" s="15">
        <f t="shared" si="1322"/>
        <v>401.1</v>
      </c>
      <c r="AD4280" s="48">
        <f>(ROUND(AC4280-AC4269,1)/AC4269)</f>
        <v>0.27861013707363724</v>
      </c>
      <c r="AE4280" s="113"/>
      <c r="AF4280" s="60"/>
    </row>
    <row r="4281" spans="1:32">
      <c r="A4281" s="99"/>
      <c r="B4281" s="87"/>
      <c r="C4281" s="21" t="s">
        <v>330</v>
      </c>
      <c r="D4281" s="12">
        <v>102</v>
      </c>
      <c r="E4281" s="12">
        <v>0</v>
      </c>
      <c r="F4281" s="12">
        <v>0</v>
      </c>
      <c r="G4281" s="12">
        <v>0</v>
      </c>
      <c r="H4281" s="12">
        <v>0</v>
      </c>
      <c r="I4281" s="13">
        <v>20</v>
      </c>
      <c r="J4281" s="13">
        <v>50</v>
      </c>
      <c r="K4281" s="13">
        <v>0</v>
      </c>
      <c r="L4281" s="13">
        <v>65</v>
      </c>
      <c r="M4281" s="13">
        <v>0</v>
      </c>
      <c r="N4281" s="14">
        <f>D4281*$D$15</f>
        <v>132.6</v>
      </c>
      <c r="O4281" s="14">
        <f>E4281*$E$15</f>
        <v>0</v>
      </c>
      <c r="P4281" s="14">
        <f>F4281*$F$15</f>
        <v>0</v>
      </c>
      <c r="Q4281" s="14">
        <f>G4281*$G$15</f>
        <v>0</v>
      </c>
      <c r="R4281" s="14">
        <f>H4281*$H$15</f>
        <v>0</v>
      </c>
      <c r="S4281" s="14">
        <f>(N4281/100)*(I4281*$I$15)+(N4281/100)*(J4281*$J$15)+(N4281/100)*(L4281*$L$15)</f>
        <v>268.51499999999999</v>
      </c>
      <c r="T4281" s="14">
        <f>(O4281/100)*(K4281*$K$15)</f>
        <v>0</v>
      </c>
      <c r="U4281" s="14">
        <f>(P4281/100)*(K4281*$K$15)+(P4281/100)*(L4281*$L$15)</f>
        <v>0</v>
      </c>
      <c r="V4281" s="14">
        <f>(Q4281/100)*(L4281*$L$15)</f>
        <v>0</v>
      </c>
      <c r="W4281" s="14">
        <f>(R4281/100)*(K4281*$K$15)+(R4281/100)*(L4281*$L$15)</f>
        <v>0</v>
      </c>
      <c r="X4281" s="14">
        <f t="shared" si="1314"/>
        <v>401.11500000000001</v>
      </c>
      <c r="Y4281" s="14">
        <f t="shared" si="1315"/>
        <v>0</v>
      </c>
      <c r="Z4281" s="14">
        <f t="shared" si="1316"/>
        <v>0</v>
      </c>
      <c r="AA4281" s="14">
        <f t="shared" si="1317"/>
        <v>0</v>
      </c>
      <c r="AB4281" s="14">
        <f t="shared" si="1323"/>
        <v>0</v>
      </c>
      <c r="AC4281" s="15">
        <f t="shared" si="1322"/>
        <v>401.1</v>
      </c>
      <c r="AD4281" s="48">
        <f>(ROUND(AC4281-AC4269,1)/AC4269)</f>
        <v>0.27861013707363724</v>
      </c>
      <c r="AE4281" s="113"/>
      <c r="AF4281" s="60"/>
    </row>
    <row r="4282" spans="1:32">
      <c r="A4282" s="99"/>
      <c r="B4282" s="87"/>
      <c r="C4282" s="21" t="s">
        <v>326</v>
      </c>
      <c r="D4282" s="12">
        <v>102</v>
      </c>
      <c r="E4282" s="12">
        <v>0</v>
      </c>
      <c r="F4282" s="12">
        <v>0</v>
      </c>
      <c r="G4282" s="12">
        <v>0</v>
      </c>
      <c r="H4282" s="12">
        <v>0</v>
      </c>
      <c r="I4282" s="13">
        <v>20</v>
      </c>
      <c r="J4282" s="13">
        <v>74</v>
      </c>
      <c r="K4282" s="13">
        <v>0</v>
      </c>
      <c r="L4282" s="13">
        <v>0</v>
      </c>
      <c r="M4282" s="13">
        <v>0</v>
      </c>
      <c r="N4282" s="14">
        <f>D4282*$D$16</f>
        <v>132.6</v>
      </c>
      <c r="O4282" s="14">
        <f>E4282*$E$16</f>
        <v>0</v>
      </c>
      <c r="P4282" s="14">
        <f>F4282*$F$16</f>
        <v>0</v>
      </c>
      <c r="Q4282" s="14">
        <f>G4282*$G$16</f>
        <v>0</v>
      </c>
      <c r="R4282" s="14">
        <f>H4282*$H$16</f>
        <v>0</v>
      </c>
      <c r="S4282" s="14">
        <f>(N4282/100)*(I4282*$I$16)+(N4282/100)*(J4282*$J$16)</f>
        <v>252.20519999999993</v>
      </c>
      <c r="T4282" s="14">
        <f>(O4282/100)*(K4282*$K$16)</f>
        <v>0</v>
      </c>
      <c r="U4282" s="14">
        <f>(P4282/100)*(K4282*$K$16)+(P4282/100)*(L4282*$L$16)</f>
        <v>0</v>
      </c>
      <c r="V4282" s="14">
        <f>(Q4282/100)*(L4282*$L$16)</f>
        <v>0</v>
      </c>
      <c r="W4282" s="14">
        <f>(R4282/100)*(K4282*$K$16)+(R4282/100)*(L4282*$L$16)</f>
        <v>0</v>
      </c>
      <c r="X4282" s="14">
        <f t="shared" si="1314"/>
        <v>384.8051999999999</v>
      </c>
      <c r="Y4282" s="14">
        <f t="shared" si="1315"/>
        <v>0</v>
      </c>
      <c r="Z4282" s="14">
        <f t="shared" si="1316"/>
        <v>0</v>
      </c>
      <c r="AA4282" s="14">
        <f t="shared" si="1317"/>
        <v>0</v>
      </c>
      <c r="AB4282" s="14">
        <f t="shared" si="1323"/>
        <v>0</v>
      </c>
      <c r="AC4282" s="15">
        <f t="shared" si="1322"/>
        <v>384.8</v>
      </c>
      <c r="AD4282" s="48">
        <f>(ROUND(AC4282-AC4269,1)/AC4269)</f>
        <v>0.22664966528530442</v>
      </c>
      <c r="AE4282" s="113"/>
      <c r="AF4282" s="60"/>
    </row>
    <row r="4283" spans="1:32">
      <c r="A4283" s="99"/>
      <c r="B4283" s="87"/>
      <c r="C4283" s="21" t="s">
        <v>327</v>
      </c>
      <c r="D4283" s="12">
        <v>102</v>
      </c>
      <c r="E4283" s="12">
        <v>0</v>
      </c>
      <c r="F4283" s="12">
        <v>0</v>
      </c>
      <c r="G4283" s="12">
        <v>0</v>
      </c>
      <c r="H4283" s="12">
        <v>0</v>
      </c>
      <c r="I4283" s="13">
        <v>51</v>
      </c>
      <c r="J4283" s="13">
        <v>50</v>
      </c>
      <c r="K4283" s="13">
        <v>0</v>
      </c>
      <c r="L4283" s="13">
        <v>0</v>
      </c>
      <c r="M4283" s="13">
        <v>0</v>
      </c>
      <c r="N4283" s="14">
        <f>D4283*$D$17</f>
        <v>132.6</v>
      </c>
      <c r="O4283" s="14">
        <f>E4283*$E$17</f>
        <v>0</v>
      </c>
      <c r="P4283" s="14">
        <f>F4283*$F$17</f>
        <v>0</v>
      </c>
      <c r="Q4283" s="14">
        <f>G4283*$G$17</f>
        <v>0</v>
      </c>
      <c r="R4283" s="14">
        <f>H4283*$H$17</f>
        <v>0</v>
      </c>
      <c r="S4283" s="14">
        <f>(N4283/100)*(I4283*$I$17)+(N4283/100)*(J4283*$J$17)</f>
        <v>221.83979999999997</v>
      </c>
      <c r="T4283" s="14">
        <f>(O4283/100)*(K4283*$K$17)</f>
        <v>0</v>
      </c>
      <c r="U4283" s="14">
        <f>(P4283/100)*(K4283*$K$17)+(P4283/100)*(L4283*$L$17)</f>
        <v>0</v>
      </c>
      <c r="V4283" s="14">
        <f>(Q4283/100)*(L4283*$L$17)</f>
        <v>0</v>
      </c>
      <c r="W4283" s="14">
        <f>(R4283/100)*(K4283*$K$17)+(R4283/100)*(L4283*$L$17)</f>
        <v>0</v>
      </c>
      <c r="X4283" s="14">
        <f t="shared" si="1314"/>
        <v>354.43979999999999</v>
      </c>
      <c r="Y4283" s="14">
        <f t="shared" si="1315"/>
        <v>0</v>
      </c>
      <c r="Z4283" s="14">
        <f t="shared" si="1316"/>
        <v>0</v>
      </c>
      <c r="AA4283" s="14">
        <f t="shared" si="1317"/>
        <v>0</v>
      </c>
      <c r="AB4283" s="14">
        <f t="shared" si="1323"/>
        <v>0</v>
      </c>
      <c r="AC4283" s="15">
        <f t="shared" si="1322"/>
        <v>354.4</v>
      </c>
      <c r="AD4283" s="48">
        <f>(ROUND(AC4283-AC4269,1)/AC4269)</f>
        <v>0.12974179152056106</v>
      </c>
      <c r="AE4283" s="113"/>
      <c r="AF4283" s="60"/>
    </row>
    <row r="4284" spans="1:32">
      <c r="A4284" s="106" t="s">
        <v>0</v>
      </c>
      <c r="B4284" s="90" t="s">
        <v>195</v>
      </c>
      <c r="C4284" s="50" t="s">
        <v>242</v>
      </c>
      <c r="D4284" s="11">
        <v>80</v>
      </c>
      <c r="E4284" s="11">
        <v>0</v>
      </c>
      <c r="F4284" s="11">
        <v>75</v>
      </c>
      <c r="G4284" s="11">
        <v>0</v>
      </c>
      <c r="H4284" s="11">
        <v>0</v>
      </c>
      <c r="I4284" s="51">
        <v>20</v>
      </c>
      <c r="J4284" s="51">
        <v>50</v>
      </c>
      <c r="K4284" s="51">
        <v>0</v>
      </c>
      <c r="L4284" s="51">
        <v>0</v>
      </c>
      <c r="M4284" s="51">
        <v>0</v>
      </c>
      <c r="N4284" s="52">
        <f>D4284*$D$3</f>
        <v>120</v>
      </c>
      <c r="O4284" s="52">
        <f>E4284*$E$3</f>
        <v>0</v>
      </c>
      <c r="P4284" s="52">
        <f>F4284*$F$3</f>
        <v>112.5</v>
      </c>
      <c r="Q4284" s="52">
        <f>G4284*$G$3</f>
        <v>0</v>
      </c>
      <c r="R4284" s="52">
        <f>H4284*$H$3</f>
        <v>0</v>
      </c>
      <c r="S4284" s="52">
        <f>(N4284/100)*(I4284*$I$3)+(N4284/100)*(J4284*$J$3)</f>
        <v>126</v>
      </c>
      <c r="T4284" s="52">
        <f>(O4284/100)*(K4284*$K$3)</f>
        <v>0</v>
      </c>
      <c r="U4284" s="52">
        <f>(P4284/100)*(K4284*$K$3)+(P4284/100)*(L4284*$L$3)</f>
        <v>0</v>
      </c>
      <c r="V4284" s="52">
        <f>(Q4284/100)*(L4284*$L$3)</f>
        <v>0</v>
      </c>
      <c r="W4284" s="52">
        <f>(R4284/100)*(K4284*$K$3)+(R4284/100)*(L4284*$L$3)</f>
        <v>0</v>
      </c>
      <c r="X4284" s="52">
        <f t="shared" si="1314"/>
        <v>246</v>
      </c>
      <c r="Y4284" s="52">
        <f t="shared" si="1315"/>
        <v>0</v>
      </c>
      <c r="Z4284" s="52">
        <f t="shared" si="1316"/>
        <v>112.5</v>
      </c>
      <c r="AA4284" s="52">
        <f t="shared" si="1317"/>
        <v>0</v>
      </c>
      <c r="AB4284" s="52">
        <f t="shared" si="1323"/>
        <v>0</v>
      </c>
      <c r="AC4284" s="53">
        <f>ROUND(X4284+Y4284+Z4284+AA4284+AB4284,1)</f>
        <v>358.5</v>
      </c>
      <c r="AD4284" s="58"/>
      <c r="AE4284" s="113"/>
      <c r="AF4284" s="60"/>
    </row>
    <row r="4285" spans="1:32">
      <c r="A4285" s="99" t="s">
        <v>815</v>
      </c>
      <c r="B4285" s="91">
        <v>0</v>
      </c>
      <c r="C4285" s="21" t="s">
        <v>325</v>
      </c>
      <c r="D4285" s="12">
        <v>80</v>
      </c>
      <c r="E4285" s="12">
        <v>0</v>
      </c>
      <c r="F4285" s="12">
        <v>75</v>
      </c>
      <c r="G4285" s="12">
        <v>0</v>
      </c>
      <c r="H4285" s="12">
        <v>0</v>
      </c>
      <c r="I4285" s="13">
        <v>44</v>
      </c>
      <c r="J4285" s="13">
        <v>74</v>
      </c>
      <c r="K4285" s="13">
        <v>0</v>
      </c>
      <c r="L4285" s="13">
        <v>0</v>
      </c>
      <c r="M4285" s="13">
        <v>0</v>
      </c>
      <c r="N4285" s="14">
        <f>D4285*$D$4</f>
        <v>104</v>
      </c>
      <c r="O4285" s="14">
        <f>E4285*$E$4</f>
        <v>0</v>
      </c>
      <c r="P4285" s="14">
        <f>F4285*$F$4</f>
        <v>97.5</v>
      </c>
      <c r="Q4285" s="14">
        <f>G4285*$G$4</f>
        <v>0</v>
      </c>
      <c r="R4285" s="14">
        <f>H4285*$H$4</f>
        <v>0</v>
      </c>
      <c r="S4285" s="14">
        <f>(N4285/100)*(I4285*$I$4)+(N4285/100)*(J4285*$J$4)</f>
        <v>220.89600000000002</v>
      </c>
      <c r="T4285" s="14">
        <f>(O4285/100)*(K4285*$K$4)</f>
        <v>0</v>
      </c>
      <c r="U4285" s="14">
        <f>(P4285/100)*(K4285*$K$4)+(P4285/100)*(L4285*$L$4)</f>
        <v>0</v>
      </c>
      <c r="V4285" s="14">
        <f>(Q4285/100)*(L4285*$L$4)</f>
        <v>0</v>
      </c>
      <c r="W4285" s="14">
        <f>(R4285/100)*(K4285*$K$4)+(R4285/100)*(L4285*$L$4)</f>
        <v>0</v>
      </c>
      <c r="X4285" s="14">
        <f t="shared" si="1314"/>
        <v>324.89600000000002</v>
      </c>
      <c r="Y4285" s="14">
        <f t="shared" si="1315"/>
        <v>0</v>
      </c>
      <c r="Z4285" s="14">
        <f t="shared" si="1316"/>
        <v>97.5</v>
      </c>
      <c r="AA4285" s="14">
        <f t="shared" si="1317"/>
        <v>0</v>
      </c>
      <c r="AB4285" s="14">
        <f>R4285+W4285</f>
        <v>0</v>
      </c>
      <c r="AC4285" s="15">
        <f>ROUND(X4285+Y4285+Z4285+AA4285+AB4285,1)</f>
        <v>422.4</v>
      </c>
      <c r="AD4285" s="48">
        <f>(ROUND(AC4285-AC4284,1)/AC4284)</f>
        <v>0.17824267782426778</v>
      </c>
      <c r="AE4285" s="113"/>
      <c r="AF4285" s="60"/>
    </row>
    <row r="4286" spans="1:32">
      <c r="A4286" s="99" t="s">
        <v>816</v>
      </c>
      <c r="B4286" s="91">
        <v>20</v>
      </c>
      <c r="C4286" s="21" t="s">
        <v>850</v>
      </c>
      <c r="D4286" s="12">
        <v>80</v>
      </c>
      <c r="E4286" s="12">
        <v>0</v>
      </c>
      <c r="F4286" s="12">
        <v>75</v>
      </c>
      <c r="G4286" s="12">
        <v>0</v>
      </c>
      <c r="H4286" s="12">
        <v>0</v>
      </c>
      <c r="I4286" s="13">
        <v>20</v>
      </c>
      <c r="J4286" s="13">
        <v>50</v>
      </c>
      <c r="K4286" s="13">
        <v>0</v>
      </c>
      <c r="L4286" s="13">
        <v>0</v>
      </c>
      <c r="M4286" s="13">
        <v>0</v>
      </c>
      <c r="N4286" s="14">
        <f>D4286*$D$5</f>
        <v>112</v>
      </c>
      <c r="O4286" s="14">
        <f>E4286*$E$5</f>
        <v>0</v>
      </c>
      <c r="P4286" s="14">
        <f>F4286*$F$5</f>
        <v>105</v>
      </c>
      <c r="Q4286" s="14">
        <f>G4286*$G$5</f>
        <v>0</v>
      </c>
      <c r="R4286" s="14">
        <f>H4286*$H$5</f>
        <v>0</v>
      </c>
      <c r="S4286" s="14">
        <f>(N4286/100)*(I4286*$I$5)+(N4286/100)*(J4286*$J$5)</f>
        <v>117.60000000000002</v>
      </c>
      <c r="T4286" s="14">
        <f>(O4286/100)*(K4286*$K$5)</f>
        <v>0</v>
      </c>
      <c r="U4286" s="14">
        <f>(P4286/100)*(K4286*$K$5)+(P4286/100)*(L4286*$L$5)</f>
        <v>0</v>
      </c>
      <c r="V4286" s="14">
        <f>(Q4286/100)*(L4286*$L$5)</f>
        <v>0</v>
      </c>
      <c r="W4286" s="14">
        <f>(R4286/100)*(K4286*$K$5)+(R4286/100)*(L4286*$L$5)</f>
        <v>0</v>
      </c>
      <c r="X4286" s="14">
        <f t="shared" si="1314"/>
        <v>229.60000000000002</v>
      </c>
      <c r="Y4286" s="14">
        <f t="shared" si="1315"/>
        <v>0</v>
      </c>
      <c r="Z4286" s="14">
        <f t="shared" si="1316"/>
        <v>105</v>
      </c>
      <c r="AA4286" s="14">
        <f t="shared" si="1317"/>
        <v>0</v>
      </c>
      <c r="AB4286" s="14">
        <f>R4286+W4286</f>
        <v>0</v>
      </c>
      <c r="AC4286" s="15">
        <f t="shared" ref="AC4286:AC4298" si="1324">ROUND(X4286+Y4286+Z4286+AA4286+AB4286,1)</f>
        <v>334.6</v>
      </c>
      <c r="AD4286" s="48">
        <f>(ROUND(AC4286-AC4284,1)/AC4284)</f>
        <v>-6.6666666666666666E-2</v>
      </c>
      <c r="AE4286" s="113"/>
      <c r="AF4286" s="60"/>
    </row>
    <row r="4287" spans="1:32">
      <c r="A4287" s="99" t="s">
        <v>817</v>
      </c>
      <c r="B4287" s="91">
        <v>15</v>
      </c>
      <c r="C4287" s="21" t="s">
        <v>338</v>
      </c>
      <c r="D4287" s="12">
        <v>80</v>
      </c>
      <c r="E4287" s="12">
        <v>0</v>
      </c>
      <c r="F4287" s="12">
        <v>75</v>
      </c>
      <c r="G4287" s="12">
        <v>0</v>
      </c>
      <c r="H4287" s="12">
        <v>0</v>
      </c>
      <c r="I4287" s="13">
        <v>20</v>
      </c>
      <c r="J4287" s="13">
        <v>50</v>
      </c>
      <c r="K4287" s="13">
        <v>0</v>
      </c>
      <c r="L4287" s="13">
        <v>0</v>
      </c>
      <c r="M4287" s="13">
        <v>0</v>
      </c>
      <c r="N4287" s="14">
        <f>D4287*$D$6</f>
        <v>112</v>
      </c>
      <c r="O4287" s="14">
        <f>E4287*$E$6</f>
        <v>0</v>
      </c>
      <c r="P4287" s="14">
        <f>F4287*$F$6</f>
        <v>105</v>
      </c>
      <c r="Q4287" s="14">
        <f>G4287*$G$6</f>
        <v>0</v>
      </c>
      <c r="R4287" s="14">
        <f>H4287*$H$6</f>
        <v>0</v>
      </c>
      <c r="S4287" s="14">
        <f>(N4287/100)*(I4287*$I$6)+(N4287/100)*(J4287*$J$6)</f>
        <v>117.60000000000002</v>
      </c>
      <c r="T4287" s="14">
        <f>(O4287/100)*(K4287*$K$6)</f>
        <v>0</v>
      </c>
      <c r="U4287" s="14">
        <f>(P4287/100)*(K4287*$K$6)+(P4287/100)*(L4287*$L$6)</f>
        <v>0</v>
      </c>
      <c r="V4287" s="14">
        <f>(Q4287/100)*(L4287*$L$6)</f>
        <v>0</v>
      </c>
      <c r="W4287" s="14">
        <f>(R4287/100)*(K4287*$K$6)+(R4287/100)*(L4287*$L$6)</f>
        <v>0</v>
      </c>
      <c r="X4287" s="14">
        <f t="shared" si="1314"/>
        <v>229.60000000000002</v>
      </c>
      <c r="Y4287" s="14">
        <f t="shared" si="1315"/>
        <v>0</v>
      </c>
      <c r="Z4287" s="14">
        <f t="shared" si="1316"/>
        <v>105</v>
      </c>
      <c r="AA4287" s="14">
        <f t="shared" si="1317"/>
        <v>0</v>
      </c>
      <c r="AB4287" s="14">
        <f t="shared" ref="AB4287:AB4298" si="1325">R4287+W4287</f>
        <v>0</v>
      </c>
      <c r="AC4287" s="15">
        <f t="shared" si="1324"/>
        <v>334.6</v>
      </c>
      <c r="AD4287" s="48">
        <f>(ROUND(AC4287-AC4284,1)/AC4284)</f>
        <v>-6.6666666666666666E-2</v>
      </c>
      <c r="AE4287" s="113" t="s">
        <v>814</v>
      </c>
      <c r="AF4287" s="60"/>
    </row>
    <row r="4288" spans="1:32">
      <c r="A4288" s="99" t="s">
        <v>818</v>
      </c>
      <c r="B4288" s="91">
        <v>15</v>
      </c>
      <c r="C4288" s="21" t="s">
        <v>339</v>
      </c>
      <c r="D4288" s="12">
        <v>80</v>
      </c>
      <c r="E4288" s="12">
        <v>0</v>
      </c>
      <c r="F4288" s="12">
        <v>75</v>
      </c>
      <c r="G4288" s="12">
        <v>0</v>
      </c>
      <c r="H4288" s="12">
        <v>0</v>
      </c>
      <c r="I4288" s="13">
        <v>20</v>
      </c>
      <c r="J4288" s="13">
        <v>50</v>
      </c>
      <c r="K4288" s="13">
        <v>0</v>
      </c>
      <c r="L4288" s="13">
        <v>0</v>
      </c>
      <c r="M4288" s="13">
        <v>0</v>
      </c>
      <c r="N4288" s="14">
        <f>D4288*$D$7</f>
        <v>112</v>
      </c>
      <c r="O4288" s="14">
        <f>E4288*$E$7</f>
        <v>0</v>
      </c>
      <c r="P4288" s="14">
        <f>F4288*$F$7</f>
        <v>105</v>
      </c>
      <c r="Q4288" s="14">
        <f>G4288*$G$7</f>
        <v>0</v>
      </c>
      <c r="R4288" s="14">
        <f>H4288*$H$7</f>
        <v>0</v>
      </c>
      <c r="S4288" s="14">
        <f>(N4288/100)*(I4288*$I$7)+(N4288/100)*(J4288*$J$7)</f>
        <v>117.60000000000002</v>
      </c>
      <c r="T4288" s="14">
        <f>(O4288/100)*(K4288*$K$7)</f>
        <v>0</v>
      </c>
      <c r="U4288" s="14">
        <f>(P4288/100)*(K4288*$K$7)+(P4288/100)*(L4288*$L$7)</f>
        <v>0</v>
      </c>
      <c r="V4288" s="14">
        <f>(Q4288/100)*(L4288*$L$7)</f>
        <v>0</v>
      </c>
      <c r="W4288" s="14">
        <f>(R4288/100)*(K4288*$K$7)+(R4288/100)*(L4288*$L$7)</f>
        <v>0</v>
      </c>
      <c r="X4288" s="14">
        <f t="shared" si="1314"/>
        <v>229.60000000000002</v>
      </c>
      <c r="Y4288" s="14">
        <f t="shared" si="1315"/>
        <v>0</v>
      </c>
      <c r="Z4288" s="14">
        <f t="shared" si="1316"/>
        <v>105</v>
      </c>
      <c r="AA4288" s="14">
        <f t="shared" si="1317"/>
        <v>0</v>
      </c>
      <c r="AB4288" s="14">
        <f t="shared" si="1325"/>
        <v>0</v>
      </c>
      <c r="AC4288" s="15">
        <f t="shared" si="1324"/>
        <v>334.6</v>
      </c>
      <c r="AD4288" s="48">
        <f>(ROUND(AC4288-AC4284,1)/AC4284)</f>
        <v>-6.6666666666666666E-2</v>
      </c>
      <c r="AE4288" s="113"/>
      <c r="AF4288" s="60"/>
    </row>
    <row r="4289" spans="1:32">
      <c r="A4289" s="99" t="s">
        <v>667</v>
      </c>
      <c r="B4289" s="91"/>
      <c r="C4289" s="21" t="s">
        <v>340</v>
      </c>
      <c r="D4289" s="12">
        <v>80</v>
      </c>
      <c r="E4289" s="12">
        <v>0</v>
      </c>
      <c r="F4289" s="12">
        <v>75</v>
      </c>
      <c r="G4289" s="12">
        <v>0</v>
      </c>
      <c r="H4289" s="12">
        <v>0</v>
      </c>
      <c r="I4289" s="13">
        <v>20</v>
      </c>
      <c r="J4289" s="13">
        <v>50</v>
      </c>
      <c r="K4289" s="13">
        <v>0</v>
      </c>
      <c r="L4289" s="13">
        <v>0</v>
      </c>
      <c r="M4289" s="13">
        <v>0</v>
      </c>
      <c r="N4289" s="14">
        <f>D4289*$D$8</f>
        <v>112</v>
      </c>
      <c r="O4289" s="14">
        <f>E4289*$E$8</f>
        <v>0</v>
      </c>
      <c r="P4289" s="14">
        <f>F4289*$F$8</f>
        <v>105</v>
      </c>
      <c r="Q4289" s="14">
        <f>G4289*$G$8</f>
        <v>0</v>
      </c>
      <c r="R4289" s="14">
        <f>H4289*$H$8</f>
        <v>0</v>
      </c>
      <c r="S4289" s="14">
        <f>(N4289/100)*(I4289*$I$8)+(N4289/100)*(J4289*$J$8)</f>
        <v>117.60000000000002</v>
      </c>
      <c r="T4289" s="14">
        <f>(O4289/100)*(K4289*$K$8)</f>
        <v>0</v>
      </c>
      <c r="U4289" s="14">
        <f>(P4289/100)*(K4289*$K$8)+(P4289/100)*(L4289*$L$8)</f>
        <v>0</v>
      </c>
      <c r="V4289" s="14">
        <f>(Q4289/100)*(L4289*$L$8)</f>
        <v>0</v>
      </c>
      <c r="W4289" s="14">
        <f>(R4289/100)*(K4289*$K$8)+(R4289/100)*(L4289*$L$8)</f>
        <v>0</v>
      </c>
      <c r="X4289" s="14">
        <f t="shared" si="1314"/>
        <v>229.60000000000002</v>
      </c>
      <c r="Y4289" s="14">
        <f t="shared" si="1315"/>
        <v>0</v>
      </c>
      <c r="Z4289" s="14">
        <f t="shared" si="1316"/>
        <v>105</v>
      </c>
      <c r="AA4289" s="14">
        <f t="shared" si="1317"/>
        <v>0</v>
      </c>
      <c r="AB4289" s="14">
        <f t="shared" si="1325"/>
        <v>0</v>
      </c>
      <c r="AC4289" s="15">
        <f t="shared" si="1324"/>
        <v>334.6</v>
      </c>
      <c r="AD4289" s="48">
        <f>(ROUND(AC4289-AC4284,1)/AC4284)</f>
        <v>-6.6666666666666666E-2</v>
      </c>
      <c r="AE4289" s="113"/>
      <c r="AF4289" s="60"/>
    </row>
    <row r="4290" spans="1:32">
      <c r="A4290" s="99" t="s">
        <v>606</v>
      </c>
      <c r="B4290" s="91"/>
      <c r="C4290" s="21" t="s">
        <v>1</v>
      </c>
      <c r="D4290" s="12">
        <v>40</v>
      </c>
      <c r="E4290" s="12">
        <v>155</v>
      </c>
      <c r="F4290" s="12">
        <v>0</v>
      </c>
      <c r="G4290" s="12">
        <v>0</v>
      </c>
      <c r="H4290" s="12">
        <v>0</v>
      </c>
      <c r="I4290" s="13">
        <v>20</v>
      </c>
      <c r="J4290" s="13">
        <v>50</v>
      </c>
      <c r="K4290" s="13">
        <v>54</v>
      </c>
      <c r="L4290" s="13">
        <v>0</v>
      </c>
      <c r="M4290" s="13">
        <v>0</v>
      </c>
      <c r="N4290" s="14">
        <f>D4290*$D$9</f>
        <v>48</v>
      </c>
      <c r="O4290" s="14">
        <f>E4290*$E$9</f>
        <v>201.5</v>
      </c>
      <c r="P4290" s="14">
        <f>F4290*$F$9</f>
        <v>0</v>
      </c>
      <c r="Q4290" s="14">
        <f>G4290*$G$9</f>
        <v>0</v>
      </c>
      <c r="R4290" s="14">
        <f>H4290*$H$9</f>
        <v>0</v>
      </c>
      <c r="S4290" s="14">
        <f>(N4290/100)*(I4290*$I$9)+(N4290/100)*(J4290*$J$9)</f>
        <v>50.4</v>
      </c>
      <c r="T4290" s="14">
        <f>(O4290/100)*(K4290*$K$9)</f>
        <v>163.215</v>
      </c>
      <c r="U4290" s="14">
        <f>(P4290/100)*(K4290*$K$9)+(P4290/100)*(L4290*$L$9)</f>
        <v>0</v>
      </c>
      <c r="V4290" s="14">
        <f>(Q4290/100)*(L4290*$L$9)</f>
        <v>0</v>
      </c>
      <c r="W4290" s="14">
        <f>(R4290/100)*(K4290*$K$9)+(R4290/100)*(L4290*$L$9)</f>
        <v>0</v>
      </c>
      <c r="X4290" s="14">
        <f t="shared" si="1314"/>
        <v>98.4</v>
      </c>
      <c r="Y4290" s="14">
        <f t="shared" si="1315"/>
        <v>364.71500000000003</v>
      </c>
      <c r="Z4290" s="14">
        <f t="shared" si="1316"/>
        <v>0</v>
      </c>
      <c r="AA4290" s="14">
        <f t="shared" si="1317"/>
        <v>0</v>
      </c>
      <c r="AB4290" s="14">
        <f t="shared" si="1325"/>
        <v>0</v>
      </c>
      <c r="AC4290" s="15">
        <f t="shared" si="1324"/>
        <v>463.1</v>
      </c>
      <c r="AD4290" s="48">
        <f>(ROUND(AC4290-AC4284,1)/AC4284)</f>
        <v>0.29177126917712692</v>
      </c>
      <c r="AE4290" s="113"/>
      <c r="AF4290" s="60"/>
    </row>
    <row r="4291" spans="1:32">
      <c r="A4291" s="99" t="s">
        <v>845</v>
      </c>
      <c r="B4291" s="91"/>
      <c r="C4291" s="21" t="s">
        <v>2</v>
      </c>
      <c r="D4291" s="12">
        <v>40</v>
      </c>
      <c r="E4291" s="12">
        <v>0</v>
      </c>
      <c r="F4291" s="12">
        <v>155</v>
      </c>
      <c r="G4291" s="12">
        <v>0</v>
      </c>
      <c r="H4291" s="12">
        <v>0</v>
      </c>
      <c r="I4291" s="13">
        <v>20</v>
      </c>
      <c r="J4291" s="13">
        <v>50</v>
      </c>
      <c r="K4291" s="13">
        <v>27</v>
      </c>
      <c r="L4291" s="13">
        <v>27</v>
      </c>
      <c r="M4291" s="13">
        <v>0</v>
      </c>
      <c r="N4291" s="14">
        <f>D4291*$D$10</f>
        <v>48</v>
      </c>
      <c r="O4291" s="14">
        <f>E4291*$E$10</f>
        <v>0</v>
      </c>
      <c r="P4291" s="14">
        <f>F4291*$F$10</f>
        <v>201.5</v>
      </c>
      <c r="Q4291" s="14">
        <f>G4291*$G$10</f>
        <v>0</v>
      </c>
      <c r="R4291" s="14">
        <f>H4291*$H$10</f>
        <v>0</v>
      </c>
      <c r="S4291" s="14">
        <f>(N4291/100)*(I4291*$I$10)+(N4291/100)*(J4291*$J$10)</f>
        <v>50.4</v>
      </c>
      <c r="T4291" s="14">
        <f>(O4291/100)*(K4291*$J$10)</f>
        <v>0</v>
      </c>
      <c r="U4291" s="14">
        <f>(P4291/100)*(K4291*$K$10)+(P4291/100)*(L4291*$L$10)</f>
        <v>163.215</v>
      </c>
      <c r="V4291" s="14">
        <f>(Q4291/100)*(L4291*$L$10)</f>
        <v>0</v>
      </c>
      <c r="W4291" s="14">
        <f>(R4291/100)*(K4291*$K$10)+(R4291/100)*(L4291*$L$10)</f>
        <v>0</v>
      </c>
      <c r="X4291" s="14">
        <f t="shared" si="1314"/>
        <v>98.4</v>
      </c>
      <c r="Y4291" s="14">
        <f t="shared" si="1315"/>
        <v>0</v>
      </c>
      <c r="Z4291" s="14">
        <f t="shared" si="1316"/>
        <v>364.71500000000003</v>
      </c>
      <c r="AA4291" s="14">
        <f t="shared" si="1317"/>
        <v>0</v>
      </c>
      <c r="AB4291" s="14">
        <f t="shared" si="1325"/>
        <v>0</v>
      </c>
      <c r="AC4291" s="15">
        <f t="shared" si="1324"/>
        <v>463.1</v>
      </c>
      <c r="AD4291" s="48">
        <f>(ROUND(AC4291-AC4284,1)/AC4284)</f>
        <v>0.29177126917712692</v>
      </c>
      <c r="AE4291" s="113"/>
      <c r="AF4291" s="60"/>
    </row>
    <row r="4292" spans="1:32">
      <c r="A4292" s="99" t="s">
        <v>846</v>
      </c>
      <c r="B4292" s="91"/>
      <c r="C4292" s="21" t="s">
        <v>3</v>
      </c>
      <c r="D4292" s="12">
        <v>40</v>
      </c>
      <c r="E4292" s="12">
        <v>0</v>
      </c>
      <c r="F4292" s="12">
        <v>0</v>
      </c>
      <c r="G4292" s="12">
        <v>155</v>
      </c>
      <c r="H4292" s="12">
        <v>0</v>
      </c>
      <c r="I4292" s="13">
        <v>20</v>
      </c>
      <c r="J4292" s="13">
        <v>50</v>
      </c>
      <c r="K4292" s="13">
        <v>0</v>
      </c>
      <c r="L4292" s="13">
        <v>54</v>
      </c>
      <c r="M4292" s="13">
        <v>0</v>
      </c>
      <c r="N4292" s="14">
        <f>D4292*$D$11</f>
        <v>48</v>
      </c>
      <c r="O4292" s="14">
        <f>E4292*$E$11</f>
        <v>0</v>
      </c>
      <c r="P4292" s="14">
        <f>F4292*$F$11</f>
        <v>0</v>
      </c>
      <c r="Q4292" s="14">
        <f>G4292*$G$11</f>
        <v>201.5</v>
      </c>
      <c r="R4292" s="14">
        <f>H4292*$H$11</f>
        <v>0</v>
      </c>
      <c r="S4292" s="14">
        <f>(N4292/100)*(I4292*$I$11)+(N4292/100)*(J4292*$J$11)</f>
        <v>50.4</v>
      </c>
      <c r="T4292" s="14">
        <f>(O4292/100)*(K4292*$K$11)</f>
        <v>0</v>
      </c>
      <c r="U4292" s="14">
        <f>(P4292/100)*(K4292*$K$11)+(P4292/100)*(L4292*$L$11)</f>
        <v>0</v>
      </c>
      <c r="V4292" s="14">
        <f>(Q4292/100)*(L4292*$L$11)</f>
        <v>163.215</v>
      </c>
      <c r="W4292" s="14">
        <f>(R4292/100)*(K4292*$K$11)+(R4292/100)*(L4292*$L$11)</f>
        <v>0</v>
      </c>
      <c r="X4292" s="14">
        <f t="shared" si="1314"/>
        <v>98.4</v>
      </c>
      <c r="Y4292" s="14">
        <f t="shared" si="1315"/>
        <v>0</v>
      </c>
      <c r="Z4292" s="14">
        <f t="shared" si="1316"/>
        <v>0</v>
      </c>
      <c r="AA4292" s="14">
        <f t="shared" si="1317"/>
        <v>364.71500000000003</v>
      </c>
      <c r="AB4292" s="14">
        <f t="shared" si="1325"/>
        <v>0</v>
      </c>
      <c r="AC4292" s="15">
        <f t="shared" si="1324"/>
        <v>463.1</v>
      </c>
      <c r="AD4292" s="48">
        <f>(ROUND(AC4292-AC4284,1)/AC4284)</f>
        <v>0.29177126917712692</v>
      </c>
      <c r="AE4292" s="113"/>
      <c r="AF4292" s="60"/>
    </row>
    <row r="4293" spans="1:32">
      <c r="A4293" s="99" t="s">
        <v>847</v>
      </c>
      <c r="B4293" s="91"/>
      <c r="C4293" s="21" t="s">
        <v>4</v>
      </c>
      <c r="D4293" s="12">
        <v>40</v>
      </c>
      <c r="E4293" s="12">
        <v>0</v>
      </c>
      <c r="F4293" s="12">
        <v>0</v>
      </c>
      <c r="G4293" s="12">
        <v>0</v>
      </c>
      <c r="H4293" s="12">
        <v>155</v>
      </c>
      <c r="I4293" s="13">
        <v>20</v>
      </c>
      <c r="J4293" s="13">
        <v>50</v>
      </c>
      <c r="K4293" s="13">
        <v>27</v>
      </c>
      <c r="L4293" s="13">
        <v>27</v>
      </c>
      <c r="M4293" s="13">
        <v>0</v>
      </c>
      <c r="N4293" s="14">
        <f>D4293*$D$12</f>
        <v>48</v>
      </c>
      <c r="O4293" s="14">
        <f>E4293*$E$12</f>
        <v>0</v>
      </c>
      <c r="P4293" s="14">
        <f>F4293*$F$12</f>
        <v>0</v>
      </c>
      <c r="Q4293" s="14">
        <f>G4293*$G$12</f>
        <v>0</v>
      </c>
      <c r="R4293" s="14">
        <f>H4293*$H$12</f>
        <v>201.5</v>
      </c>
      <c r="S4293" s="14">
        <f>(N4293/100)*(I4293*$I$12)+(N4293/100)*(J4293*$J$12)</f>
        <v>50.4</v>
      </c>
      <c r="T4293" s="14">
        <f>(O4293/100)*(K4293*$K$12)</f>
        <v>0</v>
      </c>
      <c r="U4293" s="14">
        <f>(P4293/100)*(K4293*$K$12)+(P4293/100)*(L4293*$L$12)</f>
        <v>0</v>
      </c>
      <c r="V4293" s="14">
        <f>(Q4293/100)*(L4293*$L$12)</f>
        <v>0</v>
      </c>
      <c r="W4293" s="14">
        <f>(R4293/100)*(K4293*$K$12)+(R4293/100)*(L4293*$L$12)</f>
        <v>163.215</v>
      </c>
      <c r="X4293" s="14">
        <f t="shared" si="1314"/>
        <v>98.4</v>
      </c>
      <c r="Y4293" s="14">
        <f t="shared" si="1315"/>
        <v>0</v>
      </c>
      <c r="Z4293" s="14">
        <f t="shared" si="1316"/>
        <v>0</v>
      </c>
      <c r="AA4293" s="14">
        <f t="shared" si="1317"/>
        <v>0</v>
      </c>
      <c r="AB4293" s="14">
        <f t="shared" si="1325"/>
        <v>364.71500000000003</v>
      </c>
      <c r="AC4293" s="15">
        <f t="shared" si="1324"/>
        <v>463.1</v>
      </c>
      <c r="AD4293" s="48">
        <f>(ROUND(AC4293-AC4284,1)/AC4284)</f>
        <v>0.29177126917712692</v>
      </c>
      <c r="AE4293" s="113"/>
      <c r="AF4293" s="60"/>
    </row>
    <row r="4294" spans="1:32">
      <c r="A4294" s="99" t="s">
        <v>848</v>
      </c>
      <c r="B4294" s="91"/>
      <c r="C4294" s="21" t="s">
        <v>328</v>
      </c>
      <c r="D4294" s="12">
        <v>80</v>
      </c>
      <c r="E4294" s="12">
        <v>0</v>
      </c>
      <c r="F4294" s="12">
        <v>75</v>
      </c>
      <c r="G4294" s="12">
        <v>0</v>
      </c>
      <c r="H4294" s="12">
        <v>0</v>
      </c>
      <c r="I4294" s="13">
        <v>20</v>
      </c>
      <c r="J4294" s="13">
        <v>50</v>
      </c>
      <c r="K4294" s="13">
        <v>0</v>
      </c>
      <c r="L4294" s="13">
        <v>0</v>
      </c>
      <c r="M4294" s="13">
        <v>49</v>
      </c>
      <c r="N4294" s="14">
        <f>D4294*$D$13</f>
        <v>104</v>
      </c>
      <c r="O4294" s="14">
        <f>E4294*$E$13</f>
        <v>0</v>
      </c>
      <c r="P4294" s="14">
        <f>F4294*$F$13</f>
        <v>97.5</v>
      </c>
      <c r="Q4294" s="14">
        <f>G4294*$G$13</f>
        <v>0</v>
      </c>
      <c r="R4294" s="14">
        <f>H4294*$H$13</f>
        <v>0</v>
      </c>
      <c r="S4294" s="14">
        <f>(N4294/100)*(I4294*$I$14)+(N4294/100)*(J4294*$J$14)+(N4294/100)*(M4294*$M$14)</f>
        <v>185.64</v>
      </c>
      <c r="T4294" s="14">
        <f>(O4294/100)*(K4294*$K$13)+(O4294/100)*(M4294*$M$13)</f>
        <v>0</v>
      </c>
      <c r="U4294" s="14">
        <f>(P4294/100)*(K4294*$K$13)+(P4294/100)*(L4294*$L$13)+(P4294/100)*(M4294*$M$13)</f>
        <v>71.662499999999994</v>
      </c>
      <c r="V4294" s="14">
        <f>(Q4294/100)*(L4294*$L$13)+(Q4294/100)*(M4294*$M$13)</f>
        <v>0</v>
      </c>
      <c r="W4294" s="14">
        <f>(R4294/100)*(K4294*$K$13)+(R4294/100)*(L4294*$L$13)+(R4294/100)*(M4294*$M$13)</f>
        <v>0</v>
      </c>
      <c r="X4294" s="14">
        <f t="shared" si="1314"/>
        <v>289.64</v>
      </c>
      <c r="Y4294" s="14">
        <f t="shared" si="1315"/>
        <v>0</v>
      </c>
      <c r="Z4294" s="14">
        <f t="shared" si="1316"/>
        <v>169.16249999999999</v>
      </c>
      <c r="AA4294" s="14">
        <f t="shared" si="1317"/>
        <v>0</v>
      </c>
      <c r="AB4294" s="14">
        <f t="shared" si="1325"/>
        <v>0</v>
      </c>
      <c r="AC4294" s="15">
        <f t="shared" si="1324"/>
        <v>458.8</v>
      </c>
      <c r="AD4294" s="48">
        <f>(ROUND(AC4294-AC4284,1)/AC4284)</f>
        <v>0.27977684797768482</v>
      </c>
      <c r="AE4294" s="113"/>
      <c r="AF4294" s="60"/>
    </row>
    <row r="4295" spans="1:32">
      <c r="A4295" s="99" t="s">
        <v>849</v>
      </c>
      <c r="B4295" s="91"/>
      <c r="C4295" s="21" t="s">
        <v>329</v>
      </c>
      <c r="D4295" s="12">
        <v>120</v>
      </c>
      <c r="E4295" s="12">
        <v>0</v>
      </c>
      <c r="F4295" s="12">
        <v>0</v>
      </c>
      <c r="G4295" s="12">
        <v>0</v>
      </c>
      <c r="H4295" s="12">
        <v>0</v>
      </c>
      <c r="I4295" s="13">
        <v>20</v>
      </c>
      <c r="J4295" s="13">
        <v>50</v>
      </c>
      <c r="K4295" s="13">
        <v>60</v>
      </c>
      <c r="L4295" s="13">
        <v>0</v>
      </c>
      <c r="M4295" s="13">
        <v>0</v>
      </c>
      <c r="N4295" s="14">
        <f>D4295*$D$14</f>
        <v>156</v>
      </c>
      <c r="O4295" s="14">
        <f>E4295*$E$14</f>
        <v>0</v>
      </c>
      <c r="P4295" s="14">
        <f>F4295*$F$14</f>
        <v>0</v>
      </c>
      <c r="Q4295" s="14">
        <f>G4295*$G$14</f>
        <v>0</v>
      </c>
      <c r="R4295" s="14">
        <f>H4295*$H$14</f>
        <v>0</v>
      </c>
      <c r="S4295" s="14">
        <f>(N4295/100)*(I4295*$I$14)+(N4295/100)*(J4295*$J$14)+(N4295/100)*(K4295*$K$14)</f>
        <v>304.20000000000005</v>
      </c>
      <c r="T4295" s="14">
        <f>(O4295/100)*(K4295*$K$14)</f>
        <v>0</v>
      </c>
      <c r="U4295" s="14">
        <f>(P4295/100)*(K4295*$K$14)+(P4295/100)*(L4295*$L$14)</f>
        <v>0</v>
      </c>
      <c r="V4295" s="14">
        <f>(Q4295/100)*(L4295*$L$14)</f>
        <v>0</v>
      </c>
      <c r="W4295" s="14">
        <f>(R4295/100)*(K4295*$L$14)+(R4295/100)*(L4295*$M$14)</f>
        <v>0</v>
      </c>
      <c r="X4295" s="14">
        <f t="shared" si="1314"/>
        <v>460.20000000000005</v>
      </c>
      <c r="Y4295" s="14">
        <f t="shared" si="1315"/>
        <v>0</v>
      </c>
      <c r="Z4295" s="14">
        <f t="shared" si="1316"/>
        <v>0</v>
      </c>
      <c r="AA4295" s="14">
        <f t="shared" si="1317"/>
        <v>0</v>
      </c>
      <c r="AB4295" s="14">
        <f t="shared" si="1325"/>
        <v>0</v>
      </c>
      <c r="AC4295" s="15">
        <f t="shared" si="1324"/>
        <v>460.2</v>
      </c>
      <c r="AD4295" s="48">
        <f>(ROUND(AC4295-AC4284,1)/AC4284)</f>
        <v>0.28368200836820084</v>
      </c>
      <c r="AE4295" s="113"/>
      <c r="AF4295" s="60"/>
    </row>
    <row r="4296" spans="1:32">
      <c r="A4296" s="99"/>
      <c r="B4296" s="91"/>
      <c r="C4296" s="21" t="s">
        <v>330</v>
      </c>
      <c r="D4296" s="12">
        <v>120</v>
      </c>
      <c r="E4296" s="12">
        <v>0</v>
      </c>
      <c r="F4296" s="12">
        <v>0</v>
      </c>
      <c r="G4296" s="12">
        <v>0</v>
      </c>
      <c r="H4296" s="12">
        <v>0</v>
      </c>
      <c r="I4296" s="13">
        <v>20</v>
      </c>
      <c r="J4296" s="13">
        <v>50</v>
      </c>
      <c r="K4296" s="13">
        <v>0</v>
      </c>
      <c r="L4296" s="13">
        <v>60</v>
      </c>
      <c r="M4296" s="13">
        <v>0</v>
      </c>
      <c r="N4296" s="14">
        <f>D4296*$D$15</f>
        <v>156</v>
      </c>
      <c r="O4296" s="14">
        <f>E4296*$E$15</f>
        <v>0</v>
      </c>
      <c r="P4296" s="14">
        <f>F4296*$F$15</f>
        <v>0</v>
      </c>
      <c r="Q4296" s="14">
        <f>G4296*$G$15</f>
        <v>0</v>
      </c>
      <c r="R4296" s="14">
        <f>H4296*$H$15</f>
        <v>0</v>
      </c>
      <c r="S4296" s="14">
        <f>(N4296/100)*(I4296*$I$15)+(N4296/100)*(J4296*$J$15)+(N4296/100)*(L4296*$L$15)</f>
        <v>304.20000000000005</v>
      </c>
      <c r="T4296" s="14">
        <f>(O4296/100)*(K4296*$K$15)</f>
        <v>0</v>
      </c>
      <c r="U4296" s="14">
        <f>(P4296/100)*(K4296*$K$15)+(P4296/100)*(L4296*$L$15)</f>
        <v>0</v>
      </c>
      <c r="V4296" s="14">
        <f>(Q4296/100)*(L4296*$L$15)</f>
        <v>0</v>
      </c>
      <c r="W4296" s="14">
        <f>(R4296/100)*(K4296*$K$15)+(R4296/100)*(L4296*$L$15)</f>
        <v>0</v>
      </c>
      <c r="X4296" s="14">
        <f t="shared" si="1314"/>
        <v>460.20000000000005</v>
      </c>
      <c r="Y4296" s="14">
        <f t="shared" si="1315"/>
        <v>0</v>
      </c>
      <c r="Z4296" s="14">
        <f t="shared" si="1316"/>
        <v>0</v>
      </c>
      <c r="AA4296" s="14">
        <f t="shared" si="1317"/>
        <v>0</v>
      </c>
      <c r="AB4296" s="14">
        <f t="shared" si="1325"/>
        <v>0</v>
      </c>
      <c r="AC4296" s="15">
        <f t="shared" si="1324"/>
        <v>460.2</v>
      </c>
      <c r="AD4296" s="48">
        <f>(ROUND(AC4296-AC4284,1)/AC4284)</f>
        <v>0.28368200836820084</v>
      </c>
      <c r="AE4296" s="113"/>
      <c r="AF4296" s="60"/>
    </row>
    <row r="4297" spans="1:32">
      <c r="A4297" s="99"/>
      <c r="B4297" s="91"/>
      <c r="C4297" s="21" t="s">
        <v>326</v>
      </c>
      <c r="D4297" s="12">
        <v>80</v>
      </c>
      <c r="E4297" s="12">
        <v>0</v>
      </c>
      <c r="F4297" s="12">
        <v>75</v>
      </c>
      <c r="G4297" s="12">
        <v>0</v>
      </c>
      <c r="H4297" s="12">
        <v>0</v>
      </c>
      <c r="I4297" s="13">
        <v>20</v>
      </c>
      <c r="J4297" s="13">
        <v>91</v>
      </c>
      <c r="K4297" s="13">
        <v>0</v>
      </c>
      <c r="L4297" s="13">
        <v>0</v>
      </c>
      <c r="M4297" s="13">
        <v>0</v>
      </c>
      <c r="N4297" s="14">
        <f>D4297*$D$16</f>
        <v>104</v>
      </c>
      <c r="O4297" s="14">
        <f>E4297*$E$16</f>
        <v>0</v>
      </c>
      <c r="P4297" s="14">
        <f>F4297*$F$16</f>
        <v>97.5</v>
      </c>
      <c r="Q4297" s="14">
        <f>G4297*$G$16</f>
        <v>0</v>
      </c>
      <c r="R4297" s="14">
        <f>H4297*$H$16</f>
        <v>0</v>
      </c>
      <c r="S4297" s="14">
        <f>(N4297/100)*(I4297*$I$16)+(N4297/100)*(J4297*$J$16)</f>
        <v>238.47200000000001</v>
      </c>
      <c r="T4297" s="14">
        <f>(O4297/100)*(K4297*$K$16)</f>
        <v>0</v>
      </c>
      <c r="U4297" s="14">
        <f>(P4297/100)*(K4297*$K$16)+(P4297/100)*(L4297*$L$16)</f>
        <v>0</v>
      </c>
      <c r="V4297" s="14">
        <f>(Q4297/100)*(L4297*$L$16)</f>
        <v>0</v>
      </c>
      <c r="W4297" s="14">
        <f>(R4297/100)*(K4297*$K$16)+(R4297/100)*(L4297*$L$16)</f>
        <v>0</v>
      </c>
      <c r="X4297" s="14">
        <f t="shared" si="1314"/>
        <v>342.47199999999998</v>
      </c>
      <c r="Y4297" s="14">
        <f t="shared" si="1315"/>
        <v>0</v>
      </c>
      <c r="Z4297" s="14">
        <f t="shared" si="1316"/>
        <v>97.5</v>
      </c>
      <c r="AA4297" s="14">
        <f t="shared" si="1317"/>
        <v>0</v>
      </c>
      <c r="AB4297" s="14">
        <f t="shared" si="1325"/>
        <v>0</v>
      </c>
      <c r="AC4297" s="15">
        <f t="shared" si="1324"/>
        <v>440</v>
      </c>
      <c r="AD4297" s="48">
        <f>(ROUND(AC4297-AC4284,1)/AC4284)</f>
        <v>0.22733612273361228</v>
      </c>
      <c r="AE4297" s="113"/>
      <c r="AF4297" s="60"/>
    </row>
    <row r="4298" spans="1:32">
      <c r="A4298" s="99"/>
      <c r="B4298" s="91"/>
      <c r="C4298" s="21" t="s">
        <v>327</v>
      </c>
      <c r="D4298" s="12">
        <v>80</v>
      </c>
      <c r="E4298" s="12">
        <v>0</v>
      </c>
      <c r="F4298" s="12">
        <v>75</v>
      </c>
      <c r="G4298" s="12">
        <v>0</v>
      </c>
      <c r="H4298" s="12">
        <v>0</v>
      </c>
      <c r="I4298" s="13">
        <v>63</v>
      </c>
      <c r="J4298" s="13">
        <v>50</v>
      </c>
      <c r="K4298" s="13">
        <v>0</v>
      </c>
      <c r="L4298" s="13">
        <v>0</v>
      </c>
      <c r="M4298" s="13">
        <v>0</v>
      </c>
      <c r="N4298" s="14">
        <f>D4298*$D$17</f>
        <v>104</v>
      </c>
      <c r="O4298" s="14">
        <f>E4298*$E$17</f>
        <v>0</v>
      </c>
      <c r="P4298" s="14">
        <f>F4298*$F$17</f>
        <v>97.5</v>
      </c>
      <c r="Q4298" s="14">
        <f>G4298*$G$17</f>
        <v>0</v>
      </c>
      <c r="R4298" s="14">
        <f>H4298*$H$17</f>
        <v>0</v>
      </c>
      <c r="S4298" s="14">
        <f>(N4298/100)*(I4298*$I$17)+(N4298/100)*(J4298*$J$17)</f>
        <v>202.69599999999997</v>
      </c>
      <c r="T4298" s="14">
        <f>(O4298/100)*(K4298*$K$17)</f>
        <v>0</v>
      </c>
      <c r="U4298" s="14">
        <f>(P4298/100)*(K4298*$K$17)+(P4298/100)*(L4298*$L$17)</f>
        <v>0</v>
      </c>
      <c r="V4298" s="14">
        <f>(Q4298/100)*(L4298*$L$17)</f>
        <v>0</v>
      </c>
      <c r="W4298" s="14">
        <f>(R4298/100)*(K4298*$K$17)+(R4298/100)*(L4298*$L$17)</f>
        <v>0</v>
      </c>
      <c r="X4298" s="14">
        <f t="shared" si="1314"/>
        <v>306.69599999999997</v>
      </c>
      <c r="Y4298" s="14">
        <f t="shared" si="1315"/>
        <v>0</v>
      </c>
      <c r="Z4298" s="14">
        <f t="shared" si="1316"/>
        <v>97.5</v>
      </c>
      <c r="AA4298" s="14">
        <f t="shared" si="1317"/>
        <v>0</v>
      </c>
      <c r="AB4298" s="14">
        <f t="shared" si="1325"/>
        <v>0</v>
      </c>
      <c r="AC4298" s="15">
        <f t="shared" si="1324"/>
        <v>404.2</v>
      </c>
      <c r="AD4298" s="48">
        <f>(ROUND(AC4298-AC4284,1)/AC4284)</f>
        <v>0.12747559274755929</v>
      </c>
      <c r="AE4298" s="113"/>
      <c r="AF4298" s="60"/>
    </row>
    <row r="4299" spans="1:32">
      <c r="A4299" s="106" t="s">
        <v>0</v>
      </c>
      <c r="B4299" s="92" t="s">
        <v>196</v>
      </c>
      <c r="C4299" s="50" t="s">
        <v>242</v>
      </c>
      <c r="D4299" s="11">
        <v>105</v>
      </c>
      <c r="E4299" s="11">
        <v>0</v>
      </c>
      <c r="F4299" s="11">
        <v>0</v>
      </c>
      <c r="G4299" s="11">
        <v>0</v>
      </c>
      <c r="H4299" s="11">
        <v>0</v>
      </c>
      <c r="I4299" s="51">
        <v>20</v>
      </c>
      <c r="J4299" s="51">
        <v>20</v>
      </c>
      <c r="K4299" s="51">
        <v>0</v>
      </c>
      <c r="L4299" s="51">
        <v>50</v>
      </c>
      <c r="M4299" s="51">
        <v>0</v>
      </c>
      <c r="N4299" s="52">
        <f>D4299*$D$3</f>
        <v>157.5</v>
      </c>
      <c r="O4299" s="52">
        <f>E4299*$E$3</f>
        <v>0</v>
      </c>
      <c r="P4299" s="52">
        <f>F4299*$F$3</f>
        <v>0</v>
      </c>
      <c r="Q4299" s="52">
        <f>G4299*$G$3</f>
        <v>0</v>
      </c>
      <c r="R4299" s="52">
        <f>H4299*$H$3</f>
        <v>0</v>
      </c>
      <c r="S4299" s="52">
        <f>(N4299/100)*(I4299*$I$3)+(N4299/100)*(J4299*$J$3)+(N4299/100)*(L4299*$L$3)</f>
        <v>212.625</v>
      </c>
      <c r="T4299" s="52">
        <f>(O4299/100)*(K4299*$K$3)</f>
        <v>0</v>
      </c>
      <c r="U4299" s="52">
        <f>(P4299/100)*(K4299*$K$3)+(P4299/100)*(L4299*$L$3)</f>
        <v>0</v>
      </c>
      <c r="V4299" s="52">
        <f>(Q4299/100)*(L4299*$L$3)</f>
        <v>0</v>
      </c>
      <c r="W4299" s="52">
        <f>(R4299/100)*(K4299*$K$3)+(R4299/100)*(L4299*$L$3)</f>
        <v>0</v>
      </c>
      <c r="X4299" s="52">
        <f t="shared" ref="X4299:X4313" si="1326">N4299+S4299</f>
        <v>370.125</v>
      </c>
      <c r="Y4299" s="52">
        <f t="shared" ref="Y4299:Y4313" si="1327">O4299+T4299</f>
        <v>0</v>
      </c>
      <c r="Z4299" s="52">
        <f t="shared" ref="Z4299:Z4313" si="1328">P4299+U4299</f>
        <v>0</v>
      </c>
      <c r="AA4299" s="52">
        <f t="shared" ref="AA4299:AA4313" si="1329">Q4299+V4299</f>
        <v>0</v>
      </c>
      <c r="AB4299" s="52">
        <f>R4299+W4299</f>
        <v>0</v>
      </c>
      <c r="AC4299" s="53">
        <f>ROUND(X4299+Y4299+Z4299+AA4299+AB4299,1)</f>
        <v>370.1</v>
      </c>
      <c r="AD4299" s="58" t="s">
        <v>330</v>
      </c>
      <c r="AE4299" s="113"/>
      <c r="AF4299" s="60"/>
    </row>
    <row r="4300" spans="1:32">
      <c r="A4300" s="99" t="s">
        <v>815</v>
      </c>
      <c r="B4300" s="93">
        <v>10</v>
      </c>
      <c r="C4300" s="21" t="s">
        <v>325</v>
      </c>
      <c r="D4300" s="12">
        <v>105</v>
      </c>
      <c r="E4300" s="12">
        <v>0</v>
      </c>
      <c r="F4300" s="12">
        <v>0</v>
      </c>
      <c r="G4300" s="12">
        <v>0</v>
      </c>
      <c r="H4300" s="12">
        <v>0</v>
      </c>
      <c r="I4300" s="13">
        <v>44</v>
      </c>
      <c r="J4300" s="13">
        <v>44</v>
      </c>
      <c r="K4300" s="13">
        <v>0</v>
      </c>
      <c r="L4300" s="13">
        <v>50</v>
      </c>
      <c r="M4300" s="13">
        <v>0</v>
      </c>
      <c r="N4300" s="14">
        <f>D4300*$D$4</f>
        <v>136.5</v>
      </c>
      <c r="O4300" s="14">
        <f>E4300*$E$4</f>
        <v>0</v>
      </c>
      <c r="P4300" s="14">
        <f>F4300*$F$4</f>
        <v>0</v>
      </c>
      <c r="Q4300" s="14">
        <f>G4300*$G$4</f>
        <v>0</v>
      </c>
      <c r="R4300" s="14">
        <f>H4300*$H$4</f>
        <v>0</v>
      </c>
      <c r="S4300" s="14">
        <f>(N4300/100)*(I4300*$I$4)+(N4300/100)*(J4300*$J$4)+(N4300/100)*(L4300*$L$4)</f>
        <v>318.59100000000001</v>
      </c>
      <c r="T4300" s="14">
        <f>(O4300/100)*(K4300*$K$4)</f>
        <v>0</v>
      </c>
      <c r="U4300" s="14">
        <f>(P4300/100)*(K4300*$K$4)+(P4300/100)*(L4300*$L$4)</f>
        <v>0</v>
      </c>
      <c r="V4300" s="14">
        <f>(Q4300/100)*(L4300*$L$4)</f>
        <v>0</v>
      </c>
      <c r="W4300" s="14">
        <f>(R4300/100)*(K4300*$K$4)+(R4300/100)*(L4300*$L$4)</f>
        <v>0</v>
      </c>
      <c r="X4300" s="14">
        <f t="shared" si="1326"/>
        <v>455.09100000000001</v>
      </c>
      <c r="Y4300" s="14">
        <f t="shared" si="1327"/>
        <v>0</v>
      </c>
      <c r="Z4300" s="14">
        <f t="shared" si="1328"/>
        <v>0</v>
      </c>
      <c r="AA4300" s="14">
        <f t="shared" si="1329"/>
        <v>0</v>
      </c>
      <c r="AB4300" s="14">
        <f>R4300+W4300</f>
        <v>0</v>
      </c>
      <c r="AC4300" s="15">
        <f>ROUND(X4300+Y4300+Z4300+AA4300+AB4300,1)</f>
        <v>455.1</v>
      </c>
      <c r="AD4300" s="48">
        <f>(ROUND(AC4300-AC4299,1)/AC4299)</f>
        <v>0.22966765738989461</v>
      </c>
      <c r="AE4300" s="113"/>
      <c r="AF4300" s="60"/>
    </row>
    <row r="4301" spans="1:32">
      <c r="A4301" s="99" t="s">
        <v>816</v>
      </c>
      <c r="B4301" s="93">
        <v>12</v>
      </c>
      <c r="C4301" s="21" t="s">
        <v>850</v>
      </c>
      <c r="D4301" s="12">
        <v>105</v>
      </c>
      <c r="E4301" s="12">
        <v>0</v>
      </c>
      <c r="F4301" s="12">
        <v>0</v>
      </c>
      <c r="G4301" s="12">
        <v>0</v>
      </c>
      <c r="H4301" s="12">
        <v>0</v>
      </c>
      <c r="I4301" s="13">
        <v>20</v>
      </c>
      <c r="J4301" s="13">
        <v>20</v>
      </c>
      <c r="K4301" s="13">
        <v>0</v>
      </c>
      <c r="L4301" s="13">
        <v>50</v>
      </c>
      <c r="M4301" s="13">
        <v>0</v>
      </c>
      <c r="N4301" s="14">
        <f>D4301*$D$5</f>
        <v>147</v>
      </c>
      <c r="O4301" s="14">
        <f>E4301*$E$5</f>
        <v>0</v>
      </c>
      <c r="P4301" s="14">
        <f>F4301*$F$5</f>
        <v>0</v>
      </c>
      <c r="Q4301" s="14">
        <f>G4301*$G$5</f>
        <v>0</v>
      </c>
      <c r="R4301" s="14">
        <f>H4301*$H$5</f>
        <v>0</v>
      </c>
      <c r="S4301" s="14">
        <f>(N4301/100)*(I4301*$I$5)+(N4301/100)*(J4301*$J$5)+(N4301/100)*(L4301*$L$5)</f>
        <v>198.45</v>
      </c>
      <c r="T4301" s="14">
        <f>(O4301/100)*(K4301*$K$5)</f>
        <v>0</v>
      </c>
      <c r="U4301" s="14">
        <f>(P4301/100)*(K4301*$K$5)+(P4301/100)*(L4301*$L$5)</f>
        <v>0</v>
      </c>
      <c r="V4301" s="14">
        <f>(Q4301/100)*(L4301*$L$5)</f>
        <v>0</v>
      </c>
      <c r="W4301" s="14">
        <f>(R4301/100)*(K4301*$K$5)+(R4301/100)*(L4301*$L$5)</f>
        <v>0</v>
      </c>
      <c r="X4301" s="14">
        <f t="shared" si="1326"/>
        <v>345.45</v>
      </c>
      <c r="Y4301" s="14">
        <f t="shared" si="1327"/>
        <v>0</v>
      </c>
      <c r="Z4301" s="14">
        <f t="shared" si="1328"/>
        <v>0</v>
      </c>
      <c r="AA4301" s="14">
        <f t="shared" si="1329"/>
        <v>0</v>
      </c>
      <c r="AB4301" s="14">
        <f>R4301+W4301</f>
        <v>0</v>
      </c>
      <c r="AC4301" s="15">
        <f t="shared" ref="AC4301:AC4313" si="1330">ROUND(X4301+Y4301+Z4301+AA4301+AB4301,1)</f>
        <v>345.5</v>
      </c>
      <c r="AD4301" s="48">
        <f>(ROUND(AC4301-AC4299,1)/AC4299)</f>
        <v>-6.646852202107538E-2</v>
      </c>
      <c r="AE4301" s="113"/>
      <c r="AF4301" s="60"/>
    </row>
    <row r="4302" spans="1:32">
      <c r="A4302" s="99" t="s">
        <v>817</v>
      </c>
      <c r="B4302" s="93">
        <v>0</v>
      </c>
      <c r="C4302" s="21" t="s">
        <v>338</v>
      </c>
      <c r="D4302" s="12">
        <v>105</v>
      </c>
      <c r="E4302" s="12">
        <v>0</v>
      </c>
      <c r="F4302" s="12">
        <v>0</v>
      </c>
      <c r="G4302" s="12">
        <v>0</v>
      </c>
      <c r="H4302" s="12">
        <v>0</v>
      </c>
      <c r="I4302" s="13">
        <v>20</v>
      </c>
      <c r="J4302" s="13">
        <v>20</v>
      </c>
      <c r="K4302" s="13">
        <v>0</v>
      </c>
      <c r="L4302" s="13">
        <v>50</v>
      </c>
      <c r="M4302" s="13">
        <v>0</v>
      </c>
      <c r="N4302" s="14">
        <f>D4302*$D$6</f>
        <v>147</v>
      </c>
      <c r="O4302" s="14">
        <f>E4302*$E$6</f>
        <v>0</v>
      </c>
      <c r="P4302" s="14">
        <f>F4302*$F$6</f>
        <v>0</v>
      </c>
      <c r="Q4302" s="14">
        <f>G4302*$G$6</f>
        <v>0</v>
      </c>
      <c r="R4302" s="14">
        <f>H4302*$H$6</f>
        <v>0</v>
      </c>
      <c r="S4302" s="14">
        <f>(N4302/100)*(I4302*$I$6)+(N4302/100)*(J4302*$J$6)+(N4302/100)*(L4302*$L$6)</f>
        <v>198.45</v>
      </c>
      <c r="T4302" s="14">
        <f>(O4302/100)*(K4302*$K$6)</f>
        <v>0</v>
      </c>
      <c r="U4302" s="14">
        <f>(P4302/100)*(K4302*$K$6)+(P4302/100)*(L4302*$L$6)</f>
        <v>0</v>
      </c>
      <c r="V4302" s="14">
        <f>(Q4302/100)*(L4302*$L$6)</f>
        <v>0</v>
      </c>
      <c r="W4302" s="14">
        <f>(R4302/100)*(K4302*$K$6)+(R4302/100)*(L4302*$L$6)</f>
        <v>0</v>
      </c>
      <c r="X4302" s="14">
        <f t="shared" si="1326"/>
        <v>345.45</v>
      </c>
      <c r="Y4302" s="14">
        <f t="shared" si="1327"/>
        <v>0</v>
      </c>
      <c r="Z4302" s="14">
        <f t="shared" si="1328"/>
        <v>0</v>
      </c>
      <c r="AA4302" s="14">
        <f t="shared" si="1329"/>
        <v>0</v>
      </c>
      <c r="AB4302" s="14">
        <f t="shared" ref="AB4302:AB4313" si="1331">R4302+W4302</f>
        <v>0</v>
      </c>
      <c r="AC4302" s="15">
        <f t="shared" si="1330"/>
        <v>345.5</v>
      </c>
      <c r="AD4302" s="48">
        <f>(ROUND(AC4302-AC4299,1)/AC4299)</f>
        <v>-6.646852202107538E-2</v>
      </c>
      <c r="AE4302" s="113" t="s">
        <v>814</v>
      </c>
      <c r="AF4302" s="60"/>
    </row>
    <row r="4303" spans="1:32">
      <c r="A4303" s="99" t="s">
        <v>818</v>
      </c>
      <c r="B4303" s="93">
        <v>40</v>
      </c>
      <c r="C4303" s="21" t="s">
        <v>339</v>
      </c>
      <c r="D4303" s="12">
        <v>105</v>
      </c>
      <c r="E4303" s="12">
        <v>0</v>
      </c>
      <c r="F4303" s="12">
        <v>0</v>
      </c>
      <c r="G4303" s="12">
        <v>0</v>
      </c>
      <c r="H4303" s="12">
        <v>0</v>
      </c>
      <c r="I4303" s="13">
        <v>20</v>
      </c>
      <c r="J4303" s="13">
        <v>20</v>
      </c>
      <c r="K4303" s="13">
        <v>0</v>
      </c>
      <c r="L4303" s="13">
        <v>50</v>
      </c>
      <c r="M4303" s="13">
        <v>0</v>
      </c>
      <c r="N4303" s="14">
        <f>D4303*$D$7</f>
        <v>147</v>
      </c>
      <c r="O4303" s="14">
        <f>E4303*$E$7</f>
        <v>0</v>
      </c>
      <c r="P4303" s="14">
        <f>F4303*$F$7</f>
        <v>0</v>
      </c>
      <c r="Q4303" s="14">
        <f>G4303*$G$7</f>
        <v>0</v>
      </c>
      <c r="R4303" s="14">
        <f>H4303*$H$7</f>
        <v>0</v>
      </c>
      <c r="S4303" s="14">
        <f>(N4303/100)*(I4303*$I$7)+(N4303/100)*(J4303*$J$7)+(N4303/100)*(L4303*$L$7)</f>
        <v>198.45</v>
      </c>
      <c r="T4303" s="14">
        <f>(O4303/100)*(K4303*$K$7)</f>
        <v>0</v>
      </c>
      <c r="U4303" s="14">
        <f>(P4303/100)*(K4303*$K$7)+(P4303/100)*(L4303*$L$7)</f>
        <v>0</v>
      </c>
      <c r="V4303" s="14">
        <f>(Q4303/100)*(L4303*$L$7)</f>
        <v>0</v>
      </c>
      <c r="W4303" s="14">
        <f>(R4303/100)*(K4303*$K$7)+(R4303/100)*(L4303*$L$7)</f>
        <v>0</v>
      </c>
      <c r="X4303" s="14">
        <f t="shared" si="1326"/>
        <v>345.45</v>
      </c>
      <c r="Y4303" s="14">
        <f t="shared" si="1327"/>
        <v>0</v>
      </c>
      <c r="Z4303" s="14">
        <f t="shared" si="1328"/>
        <v>0</v>
      </c>
      <c r="AA4303" s="14">
        <f t="shared" si="1329"/>
        <v>0</v>
      </c>
      <c r="AB4303" s="14">
        <f t="shared" si="1331"/>
        <v>0</v>
      </c>
      <c r="AC4303" s="15">
        <f t="shared" si="1330"/>
        <v>345.5</v>
      </c>
      <c r="AD4303" s="48">
        <f>(ROUND(AC4303-AC4299,1)/AC4299)</f>
        <v>-6.646852202107538E-2</v>
      </c>
      <c r="AE4303" s="113"/>
      <c r="AF4303" s="60"/>
    </row>
    <row r="4304" spans="1:32">
      <c r="A4304" s="99" t="s">
        <v>667</v>
      </c>
      <c r="B4304" s="93"/>
      <c r="C4304" s="21" t="s">
        <v>340</v>
      </c>
      <c r="D4304" s="12">
        <v>105</v>
      </c>
      <c r="E4304" s="12">
        <v>0</v>
      </c>
      <c r="F4304" s="12">
        <v>0</v>
      </c>
      <c r="G4304" s="12">
        <v>0</v>
      </c>
      <c r="H4304" s="12">
        <v>0</v>
      </c>
      <c r="I4304" s="13">
        <v>20</v>
      </c>
      <c r="J4304" s="13">
        <v>20</v>
      </c>
      <c r="K4304" s="13">
        <v>0</v>
      </c>
      <c r="L4304" s="13">
        <v>50</v>
      </c>
      <c r="M4304" s="13">
        <v>0</v>
      </c>
      <c r="N4304" s="14">
        <f>D4304*$D$8</f>
        <v>147</v>
      </c>
      <c r="O4304" s="14">
        <f>E4304*$E$8</f>
        <v>0</v>
      </c>
      <c r="P4304" s="14">
        <f>F4304*$F$8</f>
        <v>0</v>
      </c>
      <c r="Q4304" s="14">
        <f>G4304*$G$8</f>
        <v>0</v>
      </c>
      <c r="R4304" s="14">
        <f>H4304*$H$8</f>
        <v>0</v>
      </c>
      <c r="S4304" s="14">
        <f>(N4304/100)*(I4304*$I$8)+(N4304/100)*(J4304*$J$8)+(N4304/100)*(L4304*$L$8)</f>
        <v>198.45</v>
      </c>
      <c r="T4304" s="14">
        <f>(O4304/100)*(K4304*$K$8)</f>
        <v>0</v>
      </c>
      <c r="U4304" s="14">
        <f>(P4304/100)*(K4304*$K$8)+(P4304/100)*(L4304*$L$8)</f>
        <v>0</v>
      </c>
      <c r="V4304" s="14">
        <f>(Q4304/100)*(L4304*$L$8)</f>
        <v>0</v>
      </c>
      <c r="W4304" s="14">
        <f>(R4304/100)*(K4304*$K$8)+(R4304/100)*(L4304*$L$8)</f>
        <v>0</v>
      </c>
      <c r="X4304" s="14">
        <f t="shared" si="1326"/>
        <v>345.45</v>
      </c>
      <c r="Y4304" s="14">
        <f t="shared" si="1327"/>
        <v>0</v>
      </c>
      <c r="Z4304" s="14">
        <f t="shared" si="1328"/>
        <v>0</v>
      </c>
      <c r="AA4304" s="14">
        <f t="shared" si="1329"/>
        <v>0</v>
      </c>
      <c r="AB4304" s="14">
        <f t="shared" si="1331"/>
        <v>0</v>
      </c>
      <c r="AC4304" s="15">
        <f t="shared" si="1330"/>
        <v>345.5</v>
      </c>
      <c r="AD4304" s="48">
        <f>(ROUND(AC4304-AC4299,1)/AC4299)</f>
        <v>-6.646852202107538E-2</v>
      </c>
      <c r="AE4304" s="113"/>
      <c r="AF4304" s="60"/>
    </row>
    <row r="4305" spans="1:32">
      <c r="A4305" s="99" t="s">
        <v>606</v>
      </c>
      <c r="B4305" s="93"/>
      <c r="C4305" s="21" t="s">
        <v>1</v>
      </c>
      <c r="D4305" s="12">
        <v>53</v>
      </c>
      <c r="E4305" s="12">
        <v>166</v>
      </c>
      <c r="F4305" s="12">
        <v>0</v>
      </c>
      <c r="G4305" s="12">
        <v>0</v>
      </c>
      <c r="H4305" s="12">
        <v>0</v>
      </c>
      <c r="I4305" s="13">
        <v>20</v>
      </c>
      <c r="J4305" s="13">
        <v>20</v>
      </c>
      <c r="K4305" s="13">
        <v>50</v>
      </c>
      <c r="L4305" s="13">
        <v>0</v>
      </c>
      <c r="M4305" s="13">
        <v>0</v>
      </c>
      <c r="N4305" s="14">
        <f>D4305*$D$9</f>
        <v>63.599999999999994</v>
      </c>
      <c r="O4305" s="14">
        <f>E4305*$E$9</f>
        <v>215.8</v>
      </c>
      <c r="P4305" s="14">
        <f>F4305*$F$9</f>
        <v>0</v>
      </c>
      <c r="Q4305" s="14">
        <f>G4305*$G$9</f>
        <v>0</v>
      </c>
      <c r="R4305" s="14">
        <f>H4305*$H$9</f>
        <v>0</v>
      </c>
      <c r="S4305" s="14">
        <f>(N4305/100)*(I4305*$I$9)+(N4305/100)*(J4305*$J$9)+(N4305/100)*(L4305*$L$9)</f>
        <v>38.159999999999997</v>
      </c>
      <c r="T4305" s="14">
        <f>(O4305/100)*(K4305*$K$9)</f>
        <v>161.85</v>
      </c>
      <c r="U4305" s="14">
        <f>(P4305/100)*(K4305*$K$9)+(P4305/100)*(L4305*$L$9)</f>
        <v>0</v>
      </c>
      <c r="V4305" s="14">
        <f>(Q4305/100)*(L4305*$L$9)</f>
        <v>0</v>
      </c>
      <c r="W4305" s="14">
        <f>(R4305/100)*(K4305*$K$9)+(R4305/100)*(L4305*$L$9)</f>
        <v>0</v>
      </c>
      <c r="X4305" s="14">
        <f t="shared" si="1326"/>
        <v>101.75999999999999</v>
      </c>
      <c r="Y4305" s="14">
        <f t="shared" si="1327"/>
        <v>377.65</v>
      </c>
      <c r="Z4305" s="14">
        <f t="shared" si="1328"/>
        <v>0</v>
      </c>
      <c r="AA4305" s="14">
        <f t="shared" si="1329"/>
        <v>0</v>
      </c>
      <c r="AB4305" s="14">
        <f t="shared" si="1331"/>
        <v>0</v>
      </c>
      <c r="AC4305" s="15">
        <f t="shared" si="1330"/>
        <v>479.4</v>
      </c>
      <c r="AD4305" s="48">
        <f>(ROUND(AC4305-AC4299,1)/AC4299)</f>
        <v>0.29532558767900563</v>
      </c>
      <c r="AE4305" s="113"/>
      <c r="AF4305" s="60"/>
    </row>
    <row r="4306" spans="1:32">
      <c r="A4306" s="99" t="s">
        <v>845</v>
      </c>
      <c r="B4306" s="93"/>
      <c r="C4306" s="21" t="s">
        <v>2</v>
      </c>
      <c r="D4306" s="12">
        <v>53</v>
      </c>
      <c r="E4306" s="12">
        <v>0</v>
      </c>
      <c r="F4306" s="12">
        <v>155</v>
      </c>
      <c r="G4306" s="12">
        <v>0</v>
      </c>
      <c r="H4306" s="12">
        <v>0</v>
      </c>
      <c r="I4306" s="13">
        <v>20</v>
      </c>
      <c r="J4306" s="13">
        <v>20</v>
      </c>
      <c r="K4306" s="13">
        <v>25</v>
      </c>
      <c r="L4306" s="13">
        <v>25</v>
      </c>
      <c r="M4306" s="13">
        <v>0</v>
      </c>
      <c r="N4306" s="14">
        <f>D4306*$D$10</f>
        <v>63.599999999999994</v>
      </c>
      <c r="O4306" s="14">
        <f>E4306*$E$10</f>
        <v>0</v>
      </c>
      <c r="P4306" s="14">
        <f>F4306*$F$10</f>
        <v>201.5</v>
      </c>
      <c r="Q4306" s="14">
        <f>G4306*$G$10</f>
        <v>0</v>
      </c>
      <c r="R4306" s="14">
        <f>H4306*$H$10</f>
        <v>0</v>
      </c>
      <c r="S4306" s="14">
        <f>(N4306/100)*(I4306*$I$10)+(N4306/100)*(J4306*$J$10)+(N4306/100)*(L4306*$L$10)</f>
        <v>62.009999999999991</v>
      </c>
      <c r="T4306" s="14">
        <f>(O4306/100)*(K4306*$J$10)</f>
        <v>0</v>
      </c>
      <c r="U4306" s="14">
        <f>(P4306/100)*(K4306*$K$10)+(P4306/100)*(L4306*$L$10)</f>
        <v>151.125</v>
      </c>
      <c r="V4306" s="14">
        <f>(Q4306/100)*(L4306*$L$10)</f>
        <v>0</v>
      </c>
      <c r="W4306" s="14">
        <f>(R4306/100)*(K4306*$K$10)+(R4306/100)*(L4306*$L$10)</f>
        <v>0</v>
      </c>
      <c r="X4306" s="14">
        <f t="shared" si="1326"/>
        <v>125.60999999999999</v>
      </c>
      <c r="Y4306" s="14">
        <f t="shared" si="1327"/>
        <v>0</v>
      </c>
      <c r="Z4306" s="14">
        <f t="shared" si="1328"/>
        <v>352.625</v>
      </c>
      <c r="AA4306" s="14">
        <f t="shared" si="1329"/>
        <v>0</v>
      </c>
      <c r="AB4306" s="14">
        <f t="shared" si="1331"/>
        <v>0</v>
      </c>
      <c r="AC4306" s="15">
        <f t="shared" si="1330"/>
        <v>478.2</v>
      </c>
      <c r="AD4306" s="48">
        <f>(ROUND(AC4306-AC4299,1)/AC4299)</f>
        <v>0.29208322075114829</v>
      </c>
      <c r="AE4306" s="113"/>
      <c r="AF4306" s="60"/>
    </row>
    <row r="4307" spans="1:32">
      <c r="A4307" s="99" t="s">
        <v>846</v>
      </c>
      <c r="B4307" s="93"/>
      <c r="C4307" s="21" t="s">
        <v>3</v>
      </c>
      <c r="D4307" s="12">
        <v>53</v>
      </c>
      <c r="E4307" s="12">
        <v>0</v>
      </c>
      <c r="F4307" s="12">
        <v>0</v>
      </c>
      <c r="G4307" s="12">
        <v>145</v>
      </c>
      <c r="H4307" s="12">
        <v>0</v>
      </c>
      <c r="I4307" s="13">
        <v>20</v>
      </c>
      <c r="J4307" s="13">
        <v>20</v>
      </c>
      <c r="K4307" s="13">
        <v>0</v>
      </c>
      <c r="L4307" s="13">
        <v>50</v>
      </c>
      <c r="M4307" s="13">
        <v>0</v>
      </c>
      <c r="N4307" s="14">
        <f>D4307*$D$11</f>
        <v>63.599999999999994</v>
      </c>
      <c r="O4307" s="14">
        <f>E4307*$E$11</f>
        <v>0</v>
      </c>
      <c r="P4307" s="14">
        <f>F4307*$F$11</f>
        <v>0</v>
      </c>
      <c r="Q4307" s="14">
        <f>G4307*$G$11</f>
        <v>188.5</v>
      </c>
      <c r="R4307" s="14">
        <f>H4307*$H$11</f>
        <v>0</v>
      </c>
      <c r="S4307" s="14">
        <f>(N4307/100)*(I4307*$I$11)+(N4307/100)*(J4307*$J$11)+(N4307/100)*(L4307*$L$11)</f>
        <v>85.859999999999985</v>
      </c>
      <c r="T4307" s="14">
        <f>(O4307/100)*(K4307*$K$11)</f>
        <v>0</v>
      </c>
      <c r="U4307" s="14">
        <f>(P4307/100)*(K4307*$K$11)+(P4307/100)*(L4307*$L$11)</f>
        <v>0</v>
      </c>
      <c r="V4307" s="14">
        <f>(Q4307/100)*(L4307*$L$11)</f>
        <v>141.375</v>
      </c>
      <c r="W4307" s="14">
        <f>(R4307/100)*(K4307*$K$11)+(R4307/100)*(L4307*$L$11)</f>
        <v>0</v>
      </c>
      <c r="X4307" s="14">
        <f t="shared" si="1326"/>
        <v>149.45999999999998</v>
      </c>
      <c r="Y4307" s="14">
        <f t="shared" si="1327"/>
        <v>0</v>
      </c>
      <c r="Z4307" s="14">
        <f t="shared" si="1328"/>
        <v>0</v>
      </c>
      <c r="AA4307" s="14">
        <f t="shared" si="1329"/>
        <v>329.875</v>
      </c>
      <c r="AB4307" s="14">
        <f t="shared" si="1331"/>
        <v>0</v>
      </c>
      <c r="AC4307" s="15">
        <f t="shared" si="1330"/>
        <v>479.3</v>
      </c>
      <c r="AD4307" s="48">
        <f>(ROUND(AC4307-AC4299,1)/AC4299)</f>
        <v>0.29505539043501755</v>
      </c>
      <c r="AE4307" s="113"/>
      <c r="AF4307" s="60"/>
    </row>
    <row r="4308" spans="1:32">
      <c r="A4308" s="99" t="s">
        <v>847</v>
      </c>
      <c r="B4308" s="93"/>
      <c r="C4308" s="21" t="s">
        <v>4</v>
      </c>
      <c r="D4308" s="12">
        <v>53</v>
      </c>
      <c r="E4308" s="12">
        <v>0</v>
      </c>
      <c r="F4308" s="12">
        <v>0</v>
      </c>
      <c r="G4308" s="12">
        <v>0</v>
      </c>
      <c r="H4308" s="12">
        <v>155</v>
      </c>
      <c r="I4308" s="13">
        <v>20</v>
      </c>
      <c r="J4308" s="13">
        <v>20</v>
      </c>
      <c r="K4308" s="13">
        <v>25</v>
      </c>
      <c r="L4308" s="13">
        <v>25</v>
      </c>
      <c r="M4308" s="13">
        <v>0</v>
      </c>
      <c r="N4308" s="14">
        <f>D4308*$D$12</f>
        <v>63.599999999999994</v>
      </c>
      <c r="O4308" s="14">
        <f>E4308*$E$12</f>
        <v>0</v>
      </c>
      <c r="P4308" s="14">
        <f>F4308*$F$12</f>
        <v>0</v>
      </c>
      <c r="Q4308" s="14">
        <f>G4308*$G$12</f>
        <v>0</v>
      </c>
      <c r="R4308" s="14">
        <f>H4308*$H$12</f>
        <v>201.5</v>
      </c>
      <c r="S4308" s="14">
        <f>(N4308/100)*(I4308*$I$12)+(N4308/100)*(J4308*$J$12)+(N4308/100)*(L4308*$L$12)</f>
        <v>62.009999999999991</v>
      </c>
      <c r="T4308" s="14">
        <f>(O4308/100)*(K4308*$K$12)</f>
        <v>0</v>
      </c>
      <c r="U4308" s="14">
        <f>(P4308/100)*(K4308*$K$12)+(P4308/100)*(L4308*$L$12)</f>
        <v>0</v>
      </c>
      <c r="V4308" s="14">
        <f>(Q4308/100)*(L4308*$L$12)</f>
        <v>0</v>
      </c>
      <c r="W4308" s="14">
        <f>(R4308/100)*(K4308*$K$12)+(R4308/100)*(L4308*$L$12)</f>
        <v>151.125</v>
      </c>
      <c r="X4308" s="14">
        <f t="shared" si="1326"/>
        <v>125.60999999999999</v>
      </c>
      <c r="Y4308" s="14">
        <f t="shared" si="1327"/>
        <v>0</v>
      </c>
      <c r="Z4308" s="14">
        <f t="shared" si="1328"/>
        <v>0</v>
      </c>
      <c r="AA4308" s="14">
        <f t="shared" si="1329"/>
        <v>0</v>
      </c>
      <c r="AB4308" s="14">
        <f t="shared" si="1331"/>
        <v>352.625</v>
      </c>
      <c r="AC4308" s="15">
        <f t="shared" si="1330"/>
        <v>478.2</v>
      </c>
      <c r="AD4308" s="48">
        <f>(ROUND(AC4308-AC4299,1)/AC4299)</f>
        <v>0.29208322075114829</v>
      </c>
      <c r="AE4308" s="113"/>
      <c r="AF4308" s="60"/>
    </row>
    <row r="4309" spans="1:32">
      <c r="A4309" s="99" t="s">
        <v>848</v>
      </c>
      <c r="B4309" s="93"/>
      <c r="C4309" s="21" t="s">
        <v>328</v>
      </c>
      <c r="D4309" s="12">
        <v>105</v>
      </c>
      <c r="E4309" s="12">
        <v>0</v>
      </c>
      <c r="F4309" s="12">
        <v>0</v>
      </c>
      <c r="G4309" s="12">
        <v>0</v>
      </c>
      <c r="H4309" s="12">
        <v>0</v>
      </c>
      <c r="I4309" s="13">
        <v>20</v>
      </c>
      <c r="J4309" s="13">
        <v>20</v>
      </c>
      <c r="K4309" s="13">
        <v>0</v>
      </c>
      <c r="L4309" s="13">
        <v>50</v>
      </c>
      <c r="M4309" s="13">
        <v>75</v>
      </c>
      <c r="N4309" s="14">
        <f>D4309*$D$13</f>
        <v>136.5</v>
      </c>
      <c r="O4309" s="14">
        <f>E4309*$E$13</f>
        <v>0</v>
      </c>
      <c r="P4309" s="14">
        <f>F4309*$F$13</f>
        <v>0</v>
      </c>
      <c r="Q4309" s="14">
        <f>G4309*$G$13</f>
        <v>0</v>
      </c>
      <c r="R4309" s="14">
        <f>H4309*$H$13</f>
        <v>0</v>
      </c>
      <c r="S4309" s="14">
        <f>(N4309/100)*(I4309*$I$13)+(N4309/100)*(J4309*$J$13)+(N4309/100)*(M4309*$M$13)+(N4309/100)*(L4309*$L$13)</f>
        <v>337.83749999999998</v>
      </c>
      <c r="T4309" s="14">
        <f>(O4309/100)*(K4309*$K$13)+(O4309/100)*(M4309*$M$13)</f>
        <v>0</v>
      </c>
      <c r="U4309" s="14">
        <f>(P4309/100)*(K4309*$K$13)+(P4309/100)*(L4309*$L$13)+(P4309/100)*(M4309*$M$13)</f>
        <v>0</v>
      </c>
      <c r="V4309" s="14">
        <f>(Q4309/100)*(L4309*$L$13)+(Q4309/100)*(M4309*$M$13)</f>
        <v>0</v>
      </c>
      <c r="W4309" s="14">
        <f>(R4309/100)*(K4309*$K$13)+(R4309/100)*(L4309*$L$13)+(R4309/100)*(M4309*$M$13)</f>
        <v>0</v>
      </c>
      <c r="X4309" s="14">
        <f t="shared" si="1326"/>
        <v>474.33749999999998</v>
      </c>
      <c r="Y4309" s="14">
        <f t="shared" si="1327"/>
        <v>0</v>
      </c>
      <c r="Z4309" s="14">
        <f t="shared" si="1328"/>
        <v>0</v>
      </c>
      <c r="AA4309" s="14">
        <f t="shared" si="1329"/>
        <v>0</v>
      </c>
      <c r="AB4309" s="14">
        <f t="shared" si="1331"/>
        <v>0</v>
      </c>
      <c r="AC4309" s="15">
        <f t="shared" si="1330"/>
        <v>474.3</v>
      </c>
      <c r="AD4309" s="48">
        <f>(ROUND(AC4309-AC4299,1)/AC4299)</f>
        <v>0.28154552823561196</v>
      </c>
      <c r="AE4309" s="113"/>
      <c r="AF4309" s="60"/>
    </row>
    <row r="4310" spans="1:32">
      <c r="A4310" s="99" t="s">
        <v>849</v>
      </c>
      <c r="B4310" s="93"/>
      <c r="C4310" s="21" t="s">
        <v>329</v>
      </c>
      <c r="D4310" s="12">
        <v>156</v>
      </c>
      <c r="E4310" s="12">
        <v>0</v>
      </c>
      <c r="F4310" s="12">
        <v>0</v>
      </c>
      <c r="G4310" s="12">
        <v>0</v>
      </c>
      <c r="H4310" s="12">
        <v>0</v>
      </c>
      <c r="I4310" s="13">
        <v>20</v>
      </c>
      <c r="J4310" s="13">
        <v>20</v>
      </c>
      <c r="K4310" s="13">
        <v>50</v>
      </c>
      <c r="L4310" s="13">
        <v>0</v>
      </c>
      <c r="M4310" s="13">
        <v>0</v>
      </c>
      <c r="N4310" s="14">
        <f>D4310*$D$14</f>
        <v>202.8</v>
      </c>
      <c r="O4310" s="14">
        <f>E4310*$E$14</f>
        <v>0</v>
      </c>
      <c r="P4310" s="14">
        <f>F4310*$F$14</f>
        <v>0</v>
      </c>
      <c r="Q4310" s="14">
        <f>G4310*$G$14</f>
        <v>0</v>
      </c>
      <c r="R4310" s="14">
        <f>H4310*$H$14</f>
        <v>0</v>
      </c>
      <c r="S4310" s="14">
        <f>(N4310/100)*(I4310*$I$14)+(N4310/100)*(J4310*$J$14)+(N4310/100)*(K4310*$K$14)</f>
        <v>273.77999999999997</v>
      </c>
      <c r="T4310" s="14">
        <f>(O4310/100)*(K4310*$K$14)</f>
        <v>0</v>
      </c>
      <c r="U4310" s="14">
        <f>(P4310/100)*(K4310*$K$14)+(P4310/100)*(L4310*$L$14)</f>
        <v>0</v>
      </c>
      <c r="V4310" s="14">
        <f>(Q4310/100)*(L4310*$L$14)</f>
        <v>0</v>
      </c>
      <c r="W4310" s="14">
        <f>(R4310/100)*(K4310*$L$14)+(R4310/100)*(L4310*$M$14)</f>
        <v>0</v>
      </c>
      <c r="X4310" s="14">
        <f t="shared" si="1326"/>
        <v>476.58</v>
      </c>
      <c r="Y4310" s="14">
        <f t="shared" si="1327"/>
        <v>0</v>
      </c>
      <c r="Z4310" s="14">
        <f t="shared" si="1328"/>
        <v>0</v>
      </c>
      <c r="AA4310" s="14">
        <f t="shared" si="1329"/>
        <v>0</v>
      </c>
      <c r="AB4310" s="14">
        <f t="shared" si="1331"/>
        <v>0</v>
      </c>
      <c r="AC4310" s="15">
        <f t="shared" si="1330"/>
        <v>476.6</v>
      </c>
      <c r="AD4310" s="48">
        <f>(ROUND(AC4310-AC4299,1)/AC4299)</f>
        <v>0.28776006484733851</v>
      </c>
      <c r="AE4310" s="113"/>
      <c r="AF4310" s="60"/>
    </row>
    <row r="4311" spans="1:32">
      <c r="A4311" s="99"/>
      <c r="B4311" s="93" t="s">
        <v>892</v>
      </c>
      <c r="C4311" s="21" t="s">
        <v>330</v>
      </c>
      <c r="D4311" s="12">
        <v>156</v>
      </c>
      <c r="E4311" s="12">
        <v>0</v>
      </c>
      <c r="F4311" s="12">
        <v>0</v>
      </c>
      <c r="G4311" s="12">
        <v>0</v>
      </c>
      <c r="H4311" s="12">
        <v>0</v>
      </c>
      <c r="I4311" s="13">
        <v>20</v>
      </c>
      <c r="J4311" s="13">
        <v>20</v>
      </c>
      <c r="K4311" s="13">
        <v>0</v>
      </c>
      <c r="L4311" s="13">
        <v>50</v>
      </c>
      <c r="M4311" s="13">
        <v>0</v>
      </c>
      <c r="N4311" s="14">
        <f>D4311*$D$15</f>
        <v>202.8</v>
      </c>
      <c r="O4311" s="14">
        <f>E4311*$E$15</f>
        <v>0</v>
      </c>
      <c r="P4311" s="14">
        <f>F4311*$F$15</f>
        <v>0</v>
      </c>
      <c r="Q4311" s="14">
        <f>G4311*$G$15</f>
        <v>0</v>
      </c>
      <c r="R4311" s="14">
        <f>H4311*$H$15</f>
        <v>0</v>
      </c>
      <c r="S4311" s="14">
        <f>(N4311/100)*(I4311*$I$15)+(N4311/100)*(J4311*$J$15)+(N4311/100)*(L4311*$L$15)</f>
        <v>273.77999999999997</v>
      </c>
      <c r="T4311" s="14">
        <f>(O4311/100)*(K4311*$K$15)</f>
        <v>0</v>
      </c>
      <c r="U4311" s="14">
        <f>(P4311/100)*(K4311*$K$15)+(P4311/100)*(L4311*$L$15)</f>
        <v>0</v>
      </c>
      <c r="V4311" s="14">
        <f>(Q4311/100)*(L4311*$L$15)</f>
        <v>0</v>
      </c>
      <c r="W4311" s="14">
        <f>(R4311/100)*(K4311*$K$15)+(R4311/100)*(L4311*$L$15)</f>
        <v>0</v>
      </c>
      <c r="X4311" s="14">
        <f t="shared" si="1326"/>
        <v>476.58</v>
      </c>
      <c r="Y4311" s="14">
        <f t="shared" si="1327"/>
        <v>0</v>
      </c>
      <c r="Z4311" s="14">
        <f t="shared" si="1328"/>
        <v>0</v>
      </c>
      <c r="AA4311" s="14">
        <f t="shared" si="1329"/>
        <v>0</v>
      </c>
      <c r="AB4311" s="14">
        <f t="shared" si="1331"/>
        <v>0</v>
      </c>
      <c r="AC4311" s="15">
        <f t="shared" si="1330"/>
        <v>476.6</v>
      </c>
      <c r="AD4311" s="48">
        <f>(ROUND(AC4311-AC4299,1)/AC4299)</f>
        <v>0.28776006484733851</v>
      </c>
      <c r="AE4311" s="113"/>
      <c r="AF4311" s="60"/>
    </row>
    <row r="4312" spans="1:32">
      <c r="A4312" s="99"/>
      <c r="B4312" s="93"/>
      <c r="C4312" s="21" t="s">
        <v>326</v>
      </c>
      <c r="D4312" s="12">
        <v>105</v>
      </c>
      <c r="E4312" s="12">
        <v>0</v>
      </c>
      <c r="F4312" s="12">
        <v>0</v>
      </c>
      <c r="G4312" s="12">
        <v>0</v>
      </c>
      <c r="H4312" s="12">
        <v>0</v>
      </c>
      <c r="I4312" s="13">
        <v>20</v>
      </c>
      <c r="J4312" s="13">
        <v>54</v>
      </c>
      <c r="K4312" s="13">
        <v>0</v>
      </c>
      <c r="L4312" s="13">
        <v>50</v>
      </c>
      <c r="M4312" s="13">
        <v>0</v>
      </c>
      <c r="N4312" s="14">
        <f>D4312*$D$16</f>
        <v>136.5</v>
      </c>
      <c r="O4312" s="14">
        <f>E4312*$E$16</f>
        <v>0</v>
      </c>
      <c r="P4312" s="14">
        <f>F4312*$F$16</f>
        <v>0</v>
      </c>
      <c r="Q4312" s="14">
        <f>G4312*$G$16</f>
        <v>0</v>
      </c>
      <c r="R4312" s="14">
        <f>H4312*$H$16</f>
        <v>0</v>
      </c>
      <c r="S4312" s="14">
        <f>(N4312/100)*(I4312*$I$16)+(N4312/100)*(J4312*$J$16)+(N4312/100)*(L4312*$L$16)</f>
        <v>299.20799999999997</v>
      </c>
      <c r="T4312" s="14">
        <f>(O4312/100)*(K4312*$K$16)</f>
        <v>0</v>
      </c>
      <c r="U4312" s="14">
        <f>(P4312/100)*(K4312*$K$16)+(P4312/100)*(L4312*$L$16)</f>
        <v>0</v>
      </c>
      <c r="V4312" s="14">
        <f>(Q4312/100)*(L4312*$L$16)</f>
        <v>0</v>
      </c>
      <c r="W4312" s="14">
        <f>(R4312/100)*(K4312*$K$16)+(R4312/100)*(L4312*$L$16)</f>
        <v>0</v>
      </c>
      <c r="X4312" s="14">
        <f t="shared" si="1326"/>
        <v>435.70799999999997</v>
      </c>
      <c r="Y4312" s="14">
        <f t="shared" si="1327"/>
        <v>0</v>
      </c>
      <c r="Z4312" s="14">
        <f t="shared" si="1328"/>
        <v>0</v>
      </c>
      <c r="AA4312" s="14">
        <f t="shared" si="1329"/>
        <v>0</v>
      </c>
      <c r="AB4312" s="14">
        <f t="shared" si="1331"/>
        <v>0</v>
      </c>
      <c r="AC4312" s="15">
        <f t="shared" si="1330"/>
        <v>435.7</v>
      </c>
      <c r="AD4312" s="48">
        <f>(ROUND(AC4312-AC4299,1)/AC4299)</f>
        <v>0.17724939205620099</v>
      </c>
      <c r="AE4312" s="113"/>
      <c r="AF4312" s="60"/>
    </row>
    <row r="4313" spans="1:32">
      <c r="A4313" s="99"/>
      <c r="B4313" s="93"/>
      <c r="C4313" s="21" t="s">
        <v>327</v>
      </c>
      <c r="D4313" s="12">
        <v>105</v>
      </c>
      <c r="E4313" s="12">
        <v>0</v>
      </c>
      <c r="F4313" s="12">
        <v>0</v>
      </c>
      <c r="G4313" s="12">
        <v>0</v>
      </c>
      <c r="H4313" s="12">
        <v>0</v>
      </c>
      <c r="I4313" s="13">
        <v>54</v>
      </c>
      <c r="J4313" s="13">
        <v>20</v>
      </c>
      <c r="K4313" s="13">
        <v>0</v>
      </c>
      <c r="L4313" s="13">
        <v>50</v>
      </c>
      <c r="M4313" s="13">
        <v>0</v>
      </c>
      <c r="N4313" s="14">
        <f>D4313*$D$17</f>
        <v>136.5</v>
      </c>
      <c r="O4313" s="14">
        <f>E4313*$E$17</f>
        <v>0</v>
      </c>
      <c r="P4313" s="14">
        <f>F4313*$F$17</f>
        <v>0</v>
      </c>
      <c r="Q4313" s="14">
        <f>G4313*$G$17</f>
        <v>0</v>
      </c>
      <c r="R4313" s="14">
        <f>H4313*$H$17</f>
        <v>0</v>
      </c>
      <c r="S4313" s="14">
        <f>(N4313/100)*(I4313*$I$17)+(N4313/100)*(J4313*$J$17)+(N4313/100)*(L4313*$L$17)</f>
        <v>299.20799999999997</v>
      </c>
      <c r="T4313" s="14">
        <f>(O4313/100)*(K4313*$K$17)</f>
        <v>0</v>
      </c>
      <c r="U4313" s="14">
        <f>(P4313/100)*(K4313*$K$17)+(P4313/100)*(L4313*$L$17)</f>
        <v>0</v>
      </c>
      <c r="V4313" s="14">
        <f>(Q4313/100)*(L4313*$L$17)</f>
        <v>0</v>
      </c>
      <c r="W4313" s="14">
        <f>(R4313/100)*(K4313*$K$17)+(R4313/100)*(L4313*$L$17)</f>
        <v>0</v>
      </c>
      <c r="X4313" s="14">
        <f t="shared" si="1326"/>
        <v>435.70799999999997</v>
      </c>
      <c r="Y4313" s="14">
        <f t="shared" si="1327"/>
        <v>0</v>
      </c>
      <c r="Z4313" s="14">
        <f t="shared" si="1328"/>
        <v>0</v>
      </c>
      <c r="AA4313" s="14">
        <f t="shared" si="1329"/>
        <v>0</v>
      </c>
      <c r="AB4313" s="14">
        <f t="shared" si="1331"/>
        <v>0</v>
      </c>
      <c r="AC4313" s="15">
        <f t="shared" si="1330"/>
        <v>435.7</v>
      </c>
      <c r="AD4313" s="48">
        <f>(ROUND(AC4313-AC4299,1)/AC4299)</f>
        <v>0.17724939205620099</v>
      </c>
      <c r="AE4313" s="113"/>
      <c r="AF4313" s="60"/>
    </row>
    <row r="4314" spans="1:32">
      <c r="A4314" s="107"/>
      <c r="B4314" s="156" t="s">
        <v>197</v>
      </c>
      <c r="C4314" s="156"/>
      <c r="D4314" s="156"/>
      <c r="E4314" s="156"/>
      <c r="F4314" s="156"/>
      <c r="G4314" s="156"/>
      <c r="H4314" s="156"/>
      <c r="I4314" s="156"/>
      <c r="J4314" s="156"/>
      <c r="K4314" s="156"/>
      <c r="L4314" s="156"/>
      <c r="M4314" s="156"/>
      <c r="N4314" s="156"/>
      <c r="O4314" s="156"/>
      <c r="P4314" s="156"/>
      <c r="Q4314" s="156"/>
      <c r="R4314" s="156"/>
      <c r="S4314" s="156"/>
      <c r="T4314" s="156"/>
      <c r="U4314" s="156"/>
      <c r="V4314" s="156"/>
      <c r="W4314" s="156"/>
      <c r="X4314" s="156"/>
      <c r="Y4314" s="156"/>
      <c r="Z4314" s="156"/>
      <c r="AA4314" s="156"/>
      <c r="AB4314" s="156"/>
      <c r="AC4314" s="18">
        <v>500</v>
      </c>
      <c r="AD4314" s="18"/>
      <c r="AE4314" s="113"/>
      <c r="AF4314" s="60"/>
    </row>
    <row r="4315" spans="1:32">
      <c r="A4315" s="106" t="s">
        <v>0</v>
      </c>
      <c r="B4315" s="87" t="s">
        <v>198</v>
      </c>
      <c r="C4315" s="21" t="s">
        <v>244</v>
      </c>
      <c r="D4315" s="12">
        <v>100</v>
      </c>
      <c r="E4315" s="12">
        <v>0</v>
      </c>
      <c r="F4315" s="12">
        <v>0</v>
      </c>
      <c r="G4315" s="12">
        <v>0</v>
      </c>
      <c r="H4315" s="12">
        <v>0</v>
      </c>
      <c r="I4315" s="13">
        <v>75</v>
      </c>
      <c r="J4315" s="13">
        <v>25</v>
      </c>
      <c r="K4315" s="13">
        <v>0</v>
      </c>
      <c r="L4315" s="13">
        <v>0</v>
      </c>
      <c r="M4315" s="13">
        <v>0</v>
      </c>
      <c r="N4315" s="14">
        <f>D4315*$D$3</f>
        <v>150</v>
      </c>
      <c r="O4315" s="14">
        <f>E4315*$E$3</f>
        <v>0</v>
      </c>
      <c r="P4315" s="14">
        <f>F4315*$F$3</f>
        <v>0</v>
      </c>
      <c r="Q4315" s="14">
        <f>G4315*$G$3</f>
        <v>0</v>
      </c>
      <c r="R4315" s="14">
        <f>H4315*$H$3</f>
        <v>0</v>
      </c>
      <c r="S4315" s="14">
        <f>(N4315/100)*(I4315*$I$3)+(N4315/100)*(J4315*$J$3)</f>
        <v>225</v>
      </c>
      <c r="T4315" s="14">
        <f>(O4315/100)*(K4315*$K$3)</f>
        <v>0</v>
      </c>
      <c r="U4315" s="14">
        <f>(P4315/100)*(K4315*$K$3)+(P4315/100)*(L4315*$L$3)</f>
        <v>0</v>
      </c>
      <c r="V4315" s="14">
        <f>(Q4315/100)*(L4315*$L$3)</f>
        <v>0</v>
      </c>
      <c r="W4315" s="14">
        <f>(R4315/100)*(K4315*$K$3)+(R4315/100)*(L4315*$L$3)</f>
        <v>0</v>
      </c>
      <c r="X4315" s="14">
        <f t="shared" ref="X4315:X4345" si="1332">N4315+S4315</f>
        <v>375</v>
      </c>
      <c r="Y4315" s="14">
        <f t="shared" ref="Y4315:Y4345" si="1333">O4315+T4315</f>
        <v>0</v>
      </c>
      <c r="Z4315" s="14">
        <f t="shared" ref="Z4315:Z4345" si="1334">P4315+U4315</f>
        <v>0</v>
      </c>
      <c r="AA4315" s="14">
        <f t="shared" ref="AA4315:AA4345" si="1335">Q4315+V4315</f>
        <v>0</v>
      </c>
      <c r="AB4315" s="14">
        <f>R4315+W4315</f>
        <v>0</v>
      </c>
      <c r="AC4315" s="15">
        <f>ROUND(X4315+Y4315+Z4315+AA4315+AB4315,1)</f>
        <v>375</v>
      </c>
      <c r="AD4315" s="48">
        <v>0</v>
      </c>
      <c r="AE4315" s="113"/>
      <c r="AF4315" s="60"/>
    </row>
    <row r="4316" spans="1:32">
      <c r="A4316" s="99" t="s">
        <v>815</v>
      </c>
      <c r="B4316" s="87">
        <v>10</v>
      </c>
      <c r="C4316" s="21" t="s">
        <v>325</v>
      </c>
      <c r="D4316" s="12">
        <v>100</v>
      </c>
      <c r="E4316" s="12">
        <v>0</v>
      </c>
      <c r="F4316" s="12">
        <v>0</v>
      </c>
      <c r="G4316" s="12">
        <v>0</v>
      </c>
      <c r="H4316" s="12">
        <v>0</v>
      </c>
      <c r="I4316" s="13">
        <v>92</v>
      </c>
      <c r="J4316" s="13">
        <v>41</v>
      </c>
      <c r="K4316" s="13">
        <v>0</v>
      </c>
      <c r="L4316" s="13">
        <v>0</v>
      </c>
      <c r="M4316" s="13">
        <v>0</v>
      </c>
      <c r="N4316" s="14">
        <f>D4316*$D$4</f>
        <v>130</v>
      </c>
      <c r="O4316" s="14">
        <f>E4316*$E$4</f>
        <v>0</v>
      </c>
      <c r="P4316" s="14">
        <f>F4316*$F$4</f>
        <v>0</v>
      </c>
      <c r="Q4316" s="14">
        <f>G4316*$G$4</f>
        <v>0</v>
      </c>
      <c r="R4316" s="14">
        <f>H4316*$H$4</f>
        <v>0</v>
      </c>
      <c r="S4316" s="14">
        <f>(N4316/100)*(I4316*$I$4)+(N4316/100)*(J4316*$J$4)</f>
        <v>311.22000000000003</v>
      </c>
      <c r="T4316" s="14">
        <f>(O4316/100)*(K4316*$K$4)</f>
        <v>0</v>
      </c>
      <c r="U4316" s="14">
        <f>(P4316/100)*(K4316*$K$4)+(P4316/100)*(L4316*$L$4)</f>
        <v>0</v>
      </c>
      <c r="V4316" s="14">
        <f>(Q4316/100)*(L4316*$L$4)</f>
        <v>0</v>
      </c>
      <c r="W4316" s="14">
        <f>(R4316/100)*(K4316*$K$4)+(R4316/100)*(L4316*$L$4)</f>
        <v>0</v>
      </c>
      <c r="X4316" s="14">
        <f t="shared" si="1332"/>
        <v>441.22</v>
      </c>
      <c r="Y4316" s="14">
        <f t="shared" si="1333"/>
        <v>0</v>
      </c>
      <c r="Z4316" s="14">
        <f t="shared" si="1334"/>
        <v>0</v>
      </c>
      <c r="AA4316" s="14">
        <f t="shared" si="1335"/>
        <v>0</v>
      </c>
      <c r="AB4316" s="14">
        <f>R4316+W4316</f>
        <v>0</v>
      </c>
      <c r="AC4316" s="15">
        <f>ROUND(X4316+Y4316+Z4316+AA4316+AB4316,1)</f>
        <v>441.2</v>
      </c>
      <c r="AD4316" s="48">
        <f>(ROUND(AC4316-AC4315,1)/AC4315)</f>
        <v>0.17653333333333335</v>
      </c>
      <c r="AE4316" s="113"/>
      <c r="AF4316" s="60"/>
    </row>
    <row r="4317" spans="1:32">
      <c r="A4317" s="99" t="s">
        <v>816</v>
      </c>
      <c r="B4317" s="87">
        <v>10</v>
      </c>
      <c r="C4317" s="21" t="s">
        <v>850</v>
      </c>
      <c r="D4317" s="12">
        <v>100</v>
      </c>
      <c r="E4317" s="12">
        <v>0</v>
      </c>
      <c r="F4317" s="12">
        <v>0</v>
      </c>
      <c r="G4317" s="12">
        <v>0</v>
      </c>
      <c r="H4317" s="12">
        <v>0</v>
      </c>
      <c r="I4317" s="13">
        <v>75</v>
      </c>
      <c r="J4317" s="13">
        <v>25</v>
      </c>
      <c r="K4317" s="13">
        <v>0</v>
      </c>
      <c r="L4317" s="13">
        <v>0</v>
      </c>
      <c r="M4317" s="13">
        <v>0</v>
      </c>
      <c r="N4317" s="14">
        <f>D4317*$D$5</f>
        <v>140</v>
      </c>
      <c r="O4317" s="14">
        <f>E4317*$E$5</f>
        <v>0</v>
      </c>
      <c r="P4317" s="14">
        <f>F4317*$F$5</f>
        <v>0</v>
      </c>
      <c r="Q4317" s="14">
        <f>G4317*$G$5</f>
        <v>0</v>
      </c>
      <c r="R4317" s="14">
        <f>H4317*$H$5</f>
        <v>0</v>
      </c>
      <c r="S4317" s="14">
        <f>(N4317/100)*(I4317*$I$5)+(N4317/100)*(J4317*$J$5)</f>
        <v>210</v>
      </c>
      <c r="T4317" s="14">
        <f>(O4317/100)*(K4317*$K$5)</f>
        <v>0</v>
      </c>
      <c r="U4317" s="14">
        <f>(P4317/100)*(K4317*$K$5)+(P4317/100)*(L4317*$L$5)</f>
        <v>0</v>
      </c>
      <c r="V4317" s="14">
        <f>(Q4317/100)*(L4317*$L$5)</f>
        <v>0</v>
      </c>
      <c r="W4317" s="14">
        <f>(R4317/100)*(K4317*$K$5)+(R4317/100)*(L4317*$L$5)</f>
        <v>0</v>
      </c>
      <c r="X4317" s="14">
        <f t="shared" si="1332"/>
        <v>350</v>
      </c>
      <c r="Y4317" s="14">
        <f t="shared" si="1333"/>
        <v>0</v>
      </c>
      <c r="Z4317" s="14">
        <f t="shared" si="1334"/>
        <v>0</v>
      </c>
      <c r="AA4317" s="14">
        <f t="shared" si="1335"/>
        <v>0</v>
      </c>
      <c r="AB4317" s="14">
        <f>R4317+W4317</f>
        <v>0</v>
      </c>
      <c r="AC4317" s="15">
        <f t="shared" ref="AC4317:AC4329" si="1336">ROUND(X4317+Y4317+Z4317+AA4317+AB4317,1)</f>
        <v>350</v>
      </c>
      <c r="AD4317" s="48">
        <f>(ROUND(AC4317-AC4315,1)/AC4315)</f>
        <v>-6.6666666666666666E-2</v>
      </c>
      <c r="AE4317" s="113" t="s">
        <v>814</v>
      </c>
      <c r="AF4317" s="60"/>
    </row>
    <row r="4318" spans="1:32">
      <c r="A4318" s="99" t="s">
        <v>817</v>
      </c>
      <c r="B4318" s="87">
        <v>0</v>
      </c>
      <c r="C4318" s="21" t="s">
        <v>338</v>
      </c>
      <c r="D4318" s="12">
        <v>100</v>
      </c>
      <c r="E4318" s="12">
        <v>0</v>
      </c>
      <c r="F4318" s="12">
        <v>0</v>
      </c>
      <c r="G4318" s="12">
        <v>0</v>
      </c>
      <c r="H4318" s="12">
        <v>0</v>
      </c>
      <c r="I4318" s="13">
        <v>75</v>
      </c>
      <c r="J4318" s="13">
        <v>25</v>
      </c>
      <c r="K4318" s="13">
        <v>0</v>
      </c>
      <c r="L4318" s="13">
        <v>0</v>
      </c>
      <c r="M4318" s="13">
        <v>0</v>
      </c>
      <c r="N4318" s="14">
        <f>D4318*$D$6</f>
        <v>140</v>
      </c>
      <c r="O4318" s="14">
        <f>E4318*$E$6</f>
        <v>0</v>
      </c>
      <c r="P4318" s="14">
        <f>F4318*$F$6</f>
        <v>0</v>
      </c>
      <c r="Q4318" s="14">
        <f>G4318*$G$6</f>
        <v>0</v>
      </c>
      <c r="R4318" s="14">
        <f>H4318*$H$6</f>
        <v>0</v>
      </c>
      <c r="S4318" s="14">
        <f>(N4318/100)*(I4318*$I$6)+(N4318/100)*(J4318*$J$6)</f>
        <v>210</v>
      </c>
      <c r="T4318" s="14">
        <f>(O4318/100)*(K4318*$K$6)</f>
        <v>0</v>
      </c>
      <c r="U4318" s="14">
        <f>(P4318/100)*(K4318*$K$6)+(P4318/100)*(L4318*$L$6)</f>
        <v>0</v>
      </c>
      <c r="V4318" s="14">
        <f>(Q4318/100)*(L4318*$L$6)</f>
        <v>0</v>
      </c>
      <c r="W4318" s="14">
        <f>(R4318/100)*(K4318*$K$6)+(R4318/100)*(L4318*$L$6)</f>
        <v>0</v>
      </c>
      <c r="X4318" s="14">
        <f t="shared" si="1332"/>
        <v>350</v>
      </c>
      <c r="Y4318" s="14">
        <f t="shared" si="1333"/>
        <v>0</v>
      </c>
      <c r="Z4318" s="14">
        <f t="shared" si="1334"/>
        <v>0</v>
      </c>
      <c r="AA4318" s="14">
        <f t="shared" si="1335"/>
        <v>0</v>
      </c>
      <c r="AB4318" s="14">
        <f t="shared" ref="AB4318:AB4345" si="1337">R4318+W4318</f>
        <v>0</v>
      </c>
      <c r="AC4318" s="15">
        <f t="shared" si="1336"/>
        <v>350</v>
      </c>
      <c r="AD4318" s="48">
        <f>(ROUND(AC4318-AC4315,1)/AC4315)</f>
        <v>-6.6666666666666666E-2</v>
      </c>
      <c r="AE4318" s="113"/>
      <c r="AF4318" s="60"/>
    </row>
    <row r="4319" spans="1:32">
      <c r="A4319" s="99" t="s">
        <v>818</v>
      </c>
      <c r="B4319" s="87">
        <v>0</v>
      </c>
      <c r="C4319" s="21" t="s">
        <v>339</v>
      </c>
      <c r="D4319" s="12">
        <v>100</v>
      </c>
      <c r="E4319" s="12">
        <v>0</v>
      </c>
      <c r="F4319" s="12">
        <v>0</v>
      </c>
      <c r="G4319" s="12">
        <v>0</v>
      </c>
      <c r="H4319" s="12">
        <v>0</v>
      </c>
      <c r="I4319" s="13">
        <v>75</v>
      </c>
      <c r="J4319" s="13">
        <v>25</v>
      </c>
      <c r="K4319" s="13">
        <v>0</v>
      </c>
      <c r="L4319" s="13">
        <v>0</v>
      </c>
      <c r="M4319" s="13">
        <v>0</v>
      </c>
      <c r="N4319" s="14">
        <f>D4319*$D$7</f>
        <v>140</v>
      </c>
      <c r="O4319" s="14">
        <f>E4319*$E$7</f>
        <v>0</v>
      </c>
      <c r="P4319" s="14">
        <f>F4319*$F$7</f>
        <v>0</v>
      </c>
      <c r="Q4319" s="14">
        <f>G4319*$G$7</f>
        <v>0</v>
      </c>
      <c r="R4319" s="14">
        <f>H4319*$H$7</f>
        <v>0</v>
      </c>
      <c r="S4319" s="14">
        <f>(N4319/100)*(I4319*$I$7)+(N4319/100)*(J4319*$J$7)</f>
        <v>210</v>
      </c>
      <c r="T4319" s="14">
        <f>(O4319/100)*(K4319*$K$7)</f>
        <v>0</v>
      </c>
      <c r="U4319" s="14">
        <f>(P4319/100)*(K4319*$K$7)+(P4319/100)*(L4319*$L$7)</f>
        <v>0</v>
      </c>
      <c r="V4319" s="14">
        <f>(Q4319/100)*(L4319*$L$7)</f>
        <v>0</v>
      </c>
      <c r="W4319" s="14">
        <f>(R4319/100)*(K4319*$K$7)+(R4319/100)*(L4319*$L$7)</f>
        <v>0</v>
      </c>
      <c r="X4319" s="14">
        <f t="shared" si="1332"/>
        <v>350</v>
      </c>
      <c r="Y4319" s="14">
        <f t="shared" si="1333"/>
        <v>0</v>
      </c>
      <c r="Z4319" s="14">
        <f t="shared" si="1334"/>
        <v>0</v>
      </c>
      <c r="AA4319" s="14">
        <f t="shared" si="1335"/>
        <v>0</v>
      </c>
      <c r="AB4319" s="14">
        <f t="shared" si="1337"/>
        <v>0</v>
      </c>
      <c r="AC4319" s="15">
        <f t="shared" si="1336"/>
        <v>350</v>
      </c>
      <c r="AD4319" s="48">
        <f>(ROUND(AC4319-AC4315,1)/AC4315)</f>
        <v>-6.6666666666666666E-2</v>
      </c>
      <c r="AE4319" s="113"/>
      <c r="AF4319" s="60"/>
    </row>
    <row r="4320" spans="1:32">
      <c r="A4320" s="99" t="s">
        <v>667</v>
      </c>
      <c r="B4320" s="87"/>
      <c r="C4320" s="21" t="s">
        <v>340</v>
      </c>
      <c r="D4320" s="12">
        <v>100</v>
      </c>
      <c r="E4320" s="12">
        <v>0</v>
      </c>
      <c r="F4320" s="12">
        <v>0</v>
      </c>
      <c r="G4320" s="12">
        <v>0</v>
      </c>
      <c r="H4320" s="12">
        <v>0</v>
      </c>
      <c r="I4320" s="13">
        <v>75</v>
      </c>
      <c r="J4320" s="13">
        <v>25</v>
      </c>
      <c r="K4320" s="13">
        <v>0</v>
      </c>
      <c r="L4320" s="13">
        <v>0</v>
      </c>
      <c r="M4320" s="13">
        <v>0</v>
      </c>
      <c r="N4320" s="14">
        <f>D4320*$D$8</f>
        <v>140</v>
      </c>
      <c r="O4320" s="14">
        <f>E4320*$E$8</f>
        <v>0</v>
      </c>
      <c r="P4320" s="14">
        <f>F4320*$F$8</f>
        <v>0</v>
      </c>
      <c r="Q4320" s="14">
        <f>G4320*$G$8</f>
        <v>0</v>
      </c>
      <c r="R4320" s="14">
        <f>H4320*$H$8</f>
        <v>0</v>
      </c>
      <c r="S4320" s="14">
        <f>(N4320/100)*(I4320*$I$8)+(N4320/100)*(J4320*$J$8)</f>
        <v>210</v>
      </c>
      <c r="T4320" s="14">
        <f>(O4320/100)*(K4320*$K$8)</f>
        <v>0</v>
      </c>
      <c r="U4320" s="14">
        <f>(P4320/100)*(K4320*$K$8)+(P4320/100)*(L4320*$L$8)</f>
        <v>0</v>
      </c>
      <c r="V4320" s="14">
        <f>(Q4320/100)*(L4320*$L$8)</f>
        <v>0</v>
      </c>
      <c r="W4320" s="14">
        <f>(R4320/100)*(K4320*$K$8)+(R4320/100)*(L4320*$L$8)</f>
        <v>0</v>
      </c>
      <c r="X4320" s="14">
        <f t="shared" si="1332"/>
        <v>350</v>
      </c>
      <c r="Y4320" s="14">
        <f t="shared" si="1333"/>
        <v>0</v>
      </c>
      <c r="Z4320" s="14">
        <f t="shared" si="1334"/>
        <v>0</v>
      </c>
      <c r="AA4320" s="14">
        <f t="shared" si="1335"/>
        <v>0</v>
      </c>
      <c r="AB4320" s="14">
        <f t="shared" si="1337"/>
        <v>0</v>
      </c>
      <c r="AC4320" s="15">
        <f t="shared" si="1336"/>
        <v>350</v>
      </c>
      <c r="AD4320" s="48">
        <f>(ROUND(AC4320-AC4315,1)/AC4315)</f>
        <v>-6.6666666666666666E-2</v>
      </c>
      <c r="AE4320" s="113"/>
      <c r="AF4320" s="60"/>
    </row>
    <row r="4321" spans="1:32">
      <c r="A4321" s="99" t="s">
        <v>606</v>
      </c>
      <c r="B4321" s="87"/>
      <c r="C4321" s="21" t="s">
        <v>1</v>
      </c>
      <c r="D4321" s="12">
        <v>50</v>
      </c>
      <c r="E4321" s="12">
        <v>100</v>
      </c>
      <c r="F4321" s="12">
        <v>0</v>
      </c>
      <c r="G4321" s="12">
        <v>0</v>
      </c>
      <c r="H4321" s="12">
        <v>0</v>
      </c>
      <c r="I4321" s="13">
        <v>75</v>
      </c>
      <c r="J4321" s="13">
        <v>25</v>
      </c>
      <c r="K4321" s="13">
        <v>105</v>
      </c>
      <c r="L4321" s="13">
        <v>0</v>
      </c>
      <c r="M4321" s="13">
        <v>0</v>
      </c>
      <c r="N4321" s="14">
        <f>D4321*$D$9</f>
        <v>60</v>
      </c>
      <c r="O4321" s="14">
        <f>E4321*$E$9</f>
        <v>130</v>
      </c>
      <c r="P4321" s="14">
        <f>F4321*$F$9</f>
        <v>0</v>
      </c>
      <c r="Q4321" s="14">
        <f>G4321*$G$9</f>
        <v>0</v>
      </c>
      <c r="R4321" s="14">
        <f>H4321*$H$9</f>
        <v>0</v>
      </c>
      <c r="S4321" s="14">
        <f>(N4321/100)*(I4321*$I$9)+(N4321/100)*(J4321*$J$9)</f>
        <v>90</v>
      </c>
      <c r="T4321" s="14">
        <f>(O4321/100)*(K4321*$K$9)</f>
        <v>204.75</v>
      </c>
      <c r="U4321" s="14">
        <f>(P4321/100)*(K4321*$K$9)+(P4321/100)*(L4321*$L$9)</f>
        <v>0</v>
      </c>
      <c r="V4321" s="14">
        <f>(Q4321/100)*(L4321*$L$9)</f>
        <v>0</v>
      </c>
      <c r="W4321" s="14">
        <f>(R4321/100)*(K4321*$K$9)+(R4321/100)*(L4321*$L$9)</f>
        <v>0</v>
      </c>
      <c r="X4321" s="14">
        <f t="shared" si="1332"/>
        <v>150</v>
      </c>
      <c r="Y4321" s="14">
        <f t="shared" si="1333"/>
        <v>334.75</v>
      </c>
      <c r="Z4321" s="14">
        <f t="shared" si="1334"/>
        <v>0</v>
      </c>
      <c r="AA4321" s="14">
        <f t="shared" si="1335"/>
        <v>0</v>
      </c>
      <c r="AB4321" s="14">
        <f t="shared" si="1337"/>
        <v>0</v>
      </c>
      <c r="AC4321" s="15">
        <f t="shared" si="1336"/>
        <v>484.8</v>
      </c>
      <c r="AD4321" s="48">
        <f>(ROUND(AC4321-AC4315,1)/AC4315)</f>
        <v>0.2928</v>
      </c>
      <c r="AE4321" s="113"/>
      <c r="AF4321" s="60"/>
    </row>
    <row r="4322" spans="1:32">
      <c r="A4322" s="99" t="s">
        <v>845</v>
      </c>
      <c r="B4322" s="87"/>
      <c r="C4322" s="21" t="s">
        <v>2</v>
      </c>
      <c r="D4322" s="12">
        <v>50</v>
      </c>
      <c r="E4322" s="12">
        <v>0</v>
      </c>
      <c r="F4322" s="12">
        <v>100</v>
      </c>
      <c r="G4322" s="12">
        <v>0</v>
      </c>
      <c r="H4322" s="12">
        <v>0</v>
      </c>
      <c r="I4322" s="13">
        <v>75</v>
      </c>
      <c r="J4322" s="13">
        <v>25</v>
      </c>
      <c r="K4322" s="13">
        <v>52.5</v>
      </c>
      <c r="L4322" s="13">
        <v>52.5</v>
      </c>
      <c r="M4322" s="13">
        <v>0</v>
      </c>
      <c r="N4322" s="14">
        <f>D4322*$D$10</f>
        <v>60</v>
      </c>
      <c r="O4322" s="14">
        <f>E4322*$E$10</f>
        <v>0</v>
      </c>
      <c r="P4322" s="14">
        <f>F4322*$F$10</f>
        <v>130</v>
      </c>
      <c r="Q4322" s="14">
        <f>G4322*$G$10</f>
        <v>0</v>
      </c>
      <c r="R4322" s="14">
        <f>H4322*$H$10</f>
        <v>0</v>
      </c>
      <c r="S4322" s="14">
        <f>(N4322/100)*(I4322*$I$10)+(N4322/100)*(J4322*$J$10)</f>
        <v>90</v>
      </c>
      <c r="T4322" s="14">
        <f>(O4322/100)*(K4322*$J$10)</f>
        <v>0</v>
      </c>
      <c r="U4322" s="14">
        <f>(P4322/100)*(K4322*$K$10)+(P4322/100)*(L4322*$L$10)</f>
        <v>204.75</v>
      </c>
      <c r="V4322" s="14">
        <f>(Q4322/100)*(L4322*$L$10)</f>
        <v>0</v>
      </c>
      <c r="W4322" s="14">
        <f>(R4322/100)*(K4322*$K$10)+(R4322/100)*(L4322*$L$10)</f>
        <v>0</v>
      </c>
      <c r="X4322" s="14">
        <f t="shared" si="1332"/>
        <v>150</v>
      </c>
      <c r="Y4322" s="14">
        <f t="shared" si="1333"/>
        <v>0</v>
      </c>
      <c r="Z4322" s="14">
        <f t="shared" si="1334"/>
        <v>334.75</v>
      </c>
      <c r="AA4322" s="14">
        <f t="shared" si="1335"/>
        <v>0</v>
      </c>
      <c r="AB4322" s="14">
        <f t="shared" si="1337"/>
        <v>0</v>
      </c>
      <c r="AC4322" s="15">
        <f t="shared" si="1336"/>
        <v>484.8</v>
      </c>
      <c r="AD4322" s="48">
        <f>(ROUND(AC4322-AC4315,1)/AC4315)</f>
        <v>0.2928</v>
      </c>
      <c r="AE4322" s="113"/>
      <c r="AF4322" s="60"/>
    </row>
    <row r="4323" spans="1:32">
      <c r="A4323" s="99" t="s">
        <v>846</v>
      </c>
      <c r="B4323" s="87"/>
      <c r="C4323" s="21" t="s">
        <v>3</v>
      </c>
      <c r="D4323" s="12">
        <v>50</v>
      </c>
      <c r="E4323" s="12">
        <v>0</v>
      </c>
      <c r="F4323" s="12">
        <v>0</v>
      </c>
      <c r="G4323" s="12">
        <v>100</v>
      </c>
      <c r="H4323" s="12">
        <v>0</v>
      </c>
      <c r="I4323" s="13">
        <v>75</v>
      </c>
      <c r="J4323" s="13">
        <v>25</v>
      </c>
      <c r="K4323" s="13">
        <v>0</v>
      </c>
      <c r="L4323" s="13">
        <v>105</v>
      </c>
      <c r="M4323" s="13">
        <v>0</v>
      </c>
      <c r="N4323" s="14">
        <f>D4323*$D$11</f>
        <v>60</v>
      </c>
      <c r="O4323" s="14">
        <f>E4323*$E$11</f>
        <v>0</v>
      </c>
      <c r="P4323" s="14">
        <f>F4323*$F$11</f>
        <v>0</v>
      </c>
      <c r="Q4323" s="14">
        <f>G4323*$G$11</f>
        <v>130</v>
      </c>
      <c r="R4323" s="14">
        <f>H4323*$H$11</f>
        <v>0</v>
      </c>
      <c r="S4323" s="14">
        <f>(N4323/100)*(I4323*$I$11)+(N4323/100)*(J4323*$J$11)</f>
        <v>90</v>
      </c>
      <c r="T4323" s="14">
        <f>(O4323/100)*(K4323*$K$11)</f>
        <v>0</v>
      </c>
      <c r="U4323" s="14">
        <f>(P4323/100)*(K4323*$K$11)+(P4323/100)*(L4323*$L$11)</f>
        <v>0</v>
      </c>
      <c r="V4323" s="14">
        <f>(Q4323/100)*(L4323*$L$11)</f>
        <v>204.75</v>
      </c>
      <c r="W4323" s="14">
        <f>(R4323/100)*(K4323*$K$11)+(R4323/100)*(L4323*$L$11)</f>
        <v>0</v>
      </c>
      <c r="X4323" s="14">
        <f t="shared" si="1332"/>
        <v>150</v>
      </c>
      <c r="Y4323" s="14">
        <f t="shared" si="1333"/>
        <v>0</v>
      </c>
      <c r="Z4323" s="14">
        <f t="shared" si="1334"/>
        <v>0</v>
      </c>
      <c r="AA4323" s="14">
        <f t="shared" si="1335"/>
        <v>334.75</v>
      </c>
      <c r="AB4323" s="14">
        <f t="shared" si="1337"/>
        <v>0</v>
      </c>
      <c r="AC4323" s="15">
        <f t="shared" si="1336"/>
        <v>484.8</v>
      </c>
      <c r="AD4323" s="48">
        <f>(ROUND(AC4323-AC4315,1)/AC4315)</f>
        <v>0.2928</v>
      </c>
      <c r="AE4323" s="113"/>
      <c r="AF4323" s="60"/>
    </row>
    <row r="4324" spans="1:32">
      <c r="A4324" s="99" t="s">
        <v>847</v>
      </c>
      <c r="B4324" s="87"/>
      <c r="C4324" s="21" t="s">
        <v>4</v>
      </c>
      <c r="D4324" s="12">
        <v>50</v>
      </c>
      <c r="E4324" s="12">
        <v>0</v>
      </c>
      <c r="F4324" s="12">
        <v>0</v>
      </c>
      <c r="G4324" s="12">
        <v>0</v>
      </c>
      <c r="H4324" s="12">
        <v>100</v>
      </c>
      <c r="I4324" s="13">
        <v>75</v>
      </c>
      <c r="J4324" s="13">
        <v>25</v>
      </c>
      <c r="K4324" s="13">
        <v>52.5</v>
      </c>
      <c r="L4324" s="13">
        <v>52.5</v>
      </c>
      <c r="M4324" s="13">
        <v>0</v>
      </c>
      <c r="N4324" s="14">
        <f>D4324*$D$12</f>
        <v>60</v>
      </c>
      <c r="O4324" s="14">
        <f>E4324*$E$12</f>
        <v>0</v>
      </c>
      <c r="P4324" s="14">
        <f>F4324*$F$12</f>
        <v>0</v>
      </c>
      <c r="Q4324" s="14">
        <f>G4324*$G$12</f>
        <v>0</v>
      </c>
      <c r="R4324" s="14">
        <f>H4324*$H$12</f>
        <v>130</v>
      </c>
      <c r="S4324" s="14">
        <f>(N4324/100)*(I4324*$I$12)+(N4324/100)*(J4324*$J$12)</f>
        <v>90</v>
      </c>
      <c r="T4324" s="14">
        <f>(O4324/100)*(K4324*$K$12)</f>
        <v>0</v>
      </c>
      <c r="U4324" s="14">
        <f>(P4324/100)*(K4324*$K$12)+(P4324/100)*(L4324*$L$12)</f>
        <v>0</v>
      </c>
      <c r="V4324" s="14">
        <f>(Q4324/100)*(L4324*$L$12)</f>
        <v>0</v>
      </c>
      <c r="W4324" s="14">
        <f>(R4324/100)*(K4324*$K$12)+(R4324/100)*(L4324*$L$12)</f>
        <v>204.75</v>
      </c>
      <c r="X4324" s="14">
        <f t="shared" si="1332"/>
        <v>150</v>
      </c>
      <c r="Y4324" s="14">
        <f t="shared" si="1333"/>
        <v>0</v>
      </c>
      <c r="Z4324" s="14">
        <f t="shared" si="1334"/>
        <v>0</v>
      </c>
      <c r="AA4324" s="14">
        <f t="shared" si="1335"/>
        <v>0</v>
      </c>
      <c r="AB4324" s="14">
        <f t="shared" si="1337"/>
        <v>334.75</v>
      </c>
      <c r="AC4324" s="15">
        <f t="shared" si="1336"/>
        <v>484.8</v>
      </c>
      <c r="AD4324" s="48">
        <f>(ROUND(AC4324-AC4315,1)/AC4315)</f>
        <v>0.2928</v>
      </c>
      <c r="AE4324" s="113"/>
      <c r="AF4324" s="60"/>
    </row>
    <row r="4325" spans="1:32">
      <c r="A4325" s="99" t="s">
        <v>848</v>
      </c>
      <c r="B4325" s="87"/>
      <c r="C4325" s="21" t="s">
        <v>328</v>
      </c>
      <c r="D4325" s="12">
        <v>100</v>
      </c>
      <c r="E4325" s="12">
        <v>0</v>
      </c>
      <c r="F4325" s="12">
        <v>0</v>
      </c>
      <c r="G4325" s="12">
        <v>0</v>
      </c>
      <c r="H4325" s="12">
        <v>0</v>
      </c>
      <c r="I4325" s="13">
        <v>75</v>
      </c>
      <c r="J4325" s="13">
        <v>25</v>
      </c>
      <c r="K4325" s="13">
        <v>0</v>
      </c>
      <c r="L4325" s="13">
        <v>0</v>
      </c>
      <c r="M4325" s="13">
        <v>80</v>
      </c>
      <c r="N4325" s="14">
        <f>D4325*$D$13</f>
        <v>130</v>
      </c>
      <c r="O4325" s="14">
        <f>E4325*$E$13</f>
        <v>0</v>
      </c>
      <c r="P4325" s="14">
        <f>F4325*$F$13</f>
        <v>0</v>
      </c>
      <c r="Q4325" s="14">
        <f>G4325*$G$13</f>
        <v>0</v>
      </c>
      <c r="R4325" s="14">
        <f>H4325*$H$13</f>
        <v>0</v>
      </c>
      <c r="S4325" s="14">
        <f>(N4325/100)*(I4325*$I$14)+(N4325/100)*(J4325*$J$14)+(N4325/100)*(M4325*$M$14)</f>
        <v>351</v>
      </c>
      <c r="T4325" s="14">
        <f>(O4325/100)*(K4325*$K$13)+(O4325/100)*(M4325*$M$13)</f>
        <v>0</v>
      </c>
      <c r="U4325" s="14">
        <f>(P4325/100)*(K4325*$K$13)+(P4325/100)*(L4325*$L$13)+(P4325/100)*(M4325*$M$13)</f>
        <v>0</v>
      </c>
      <c r="V4325" s="14">
        <f>(Q4325/100)*(L4325*$L$13)+(Q4325/100)*(M4325*$M$13)</f>
        <v>0</v>
      </c>
      <c r="W4325" s="14">
        <f>(R4325/100)*(K4325*$K$13)+(R4325/100)*(L4325*$L$13)+(R4325/100)*(M4325*$M$13)</f>
        <v>0</v>
      </c>
      <c r="X4325" s="14">
        <f t="shared" si="1332"/>
        <v>481</v>
      </c>
      <c r="Y4325" s="14">
        <f t="shared" si="1333"/>
        <v>0</v>
      </c>
      <c r="Z4325" s="14">
        <f t="shared" si="1334"/>
        <v>0</v>
      </c>
      <c r="AA4325" s="14">
        <f t="shared" si="1335"/>
        <v>0</v>
      </c>
      <c r="AB4325" s="14">
        <f t="shared" si="1337"/>
        <v>0</v>
      </c>
      <c r="AC4325" s="15">
        <f t="shared" si="1336"/>
        <v>481</v>
      </c>
      <c r="AD4325" s="48">
        <f>(ROUND(AC4325-AC4315,1)/AC4315)</f>
        <v>0.28266666666666668</v>
      </c>
      <c r="AE4325" s="113"/>
      <c r="AF4325" s="60"/>
    </row>
    <row r="4326" spans="1:32">
      <c r="A4326" s="99" t="s">
        <v>849</v>
      </c>
      <c r="B4326" s="87"/>
      <c r="C4326" s="21" t="s">
        <v>329</v>
      </c>
      <c r="D4326" s="12">
        <v>100</v>
      </c>
      <c r="E4326" s="12">
        <v>0</v>
      </c>
      <c r="F4326" s="12">
        <v>0</v>
      </c>
      <c r="G4326" s="12">
        <v>0</v>
      </c>
      <c r="H4326" s="12">
        <v>0</v>
      </c>
      <c r="I4326" s="13">
        <v>75</v>
      </c>
      <c r="J4326" s="13">
        <v>25</v>
      </c>
      <c r="K4326" s="13">
        <v>80</v>
      </c>
      <c r="L4326" s="13">
        <v>0</v>
      </c>
      <c r="M4326" s="13">
        <v>0</v>
      </c>
      <c r="N4326" s="14">
        <f>D4326*$D$14</f>
        <v>130</v>
      </c>
      <c r="O4326" s="14">
        <f>E4326*$E$14</f>
        <v>0</v>
      </c>
      <c r="P4326" s="14">
        <f>F4326*$F$14</f>
        <v>0</v>
      </c>
      <c r="Q4326" s="14">
        <f>G4326*$G$14</f>
        <v>0</v>
      </c>
      <c r="R4326" s="14">
        <f>H4326*$H$14</f>
        <v>0</v>
      </c>
      <c r="S4326" s="14">
        <f>(N4326/100)*(I4326*$I$14)+(N4326/100)*(J4326*$J$14)+(N4326/100)*(K4326*$K$14)</f>
        <v>351</v>
      </c>
      <c r="T4326" s="14">
        <f>(O4326/100)*(K4326*$K$14)</f>
        <v>0</v>
      </c>
      <c r="U4326" s="14">
        <f>(P4326/100)*(K4326*$K$14)+(P4326/100)*(L4326*$L$14)</f>
        <v>0</v>
      </c>
      <c r="V4326" s="14">
        <f>(Q4326/100)*(L4326*$L$14)</f>
        <v>0</v>
      </c>
      <c r="W4326" s="14">
        <f>(R4326/100)*(K4326*$L$14)+(R4326/100)*(L4326*$M$14)</f>
        <v>0</v>
      </c>
      <c r="X4326" s="14">
        <f t="shared" si="1332"/>
        <v>481</v>
      </c>
      <c r="Y4326" s="14">
        <f t="shared" si="1333"/>
        <v>0</v>
      </c>
      <c r="Z4326" s="14">
        <f t="shared" si="1334"/>
        <v>0</v>
      </c>
      <c r="AA4326" s="14">
        <f t="shared" si="1335"/>
        <v>0</v>
      </c>
      <c r="AB4326" s="14">
        <f t="shared" si="1337"/>
        <v>0</v>
      </c>
      <c r="AC4326" s="15">
        <f t="shared" si="1336"/>
        <v>481</v>
      </c>
      <c r="AD4326" s="48">
        <f>(ROUND(AC4326-AC4315,1)/AC4315)</f>
        <v>0.28266666666666668</v>
      </c>
      <c r="AE4326" s="113"/>
      <c r="AF4326" s="60"/>
    </row>
    <row r="4327" spans="1:32">
      <c r="A4327" s="99"/>
      <c r="B4327" s="87"/>
      <c r="C4327" s="21" t="s">
        <v>330</v>
      </c>
      <c r="D4327" s="12">
        <v>100</v>
      </c>
      <c r="E4327" s="12">
        <v>0</v>
      </c>
      <c r="F4327" s="12">
        <v>0</v>
      </c>
      <c r="G4327" s="12">
        <v>0</v>
      </c>
      <c r="H4327" s="12">
        <v>0</v>
      </c>
      <c r="I4327" s="13">
        <v>75</v>
      </c>
      <c r="J4327" s="13">
        <v>25</v>
      </c>
      <c r="K4327" s="13">
        <v>0</v>
      </c>
      <c r="L4327" s="13">
        <v>80</v>
      </c>
      <c r="M4327" s="13">
        <v>0</v>
      </c>
      <c r="N4327" s="14">
        <f>D4327*$D$15</f>
        <v>130</v>
      </c>
      <c r="O4327" s="14">
        <f>E4327*$E$15</f>
        <v>0</v>
      </c>
      <c r="P4327" s="14">
        <f>F4327*$F$15</f>
        <v>0</v>
      </c>
      <c r="Q4327" s="14">
        <f>G4327*$G$15</f>
        <v>0</v>
      </c>
      <c r="R4327" s="14">
        <f>H4327*$H$15</f>
        <v>0</v>
      </c>
      <c r="S4327" s="14">
        <f>(N4327/100)*(I4327*$I$15)+(N4327/100)*(J4327*$J$15)+(N4327/100)*(L4327*$L$15)</f>
        <v>351</v>
      </c>
      <c r="T4327" s="14">
        <f>(O4327/100)*(K4327*$K$15)</f>
        <v>0</v>
      </c>
      <c r="U4327" s="14">
        <f>(P4327/100)*(K4327*$K$15)+(P4327/100)*(L4327*$L$15)</f>
        <v>0</v>
      </c>
      <c r="V4327" s="14">
        <f>(Q4327/100)*(L4327*$L$15)</f>
        <v>0</v>
      </c>
      <c r="W4327" s="14">
        <f>(R4327/100)*(K4327*$K$15)+(R4327/100)*(L4327*$L$15)</f>
        <v>0</v>
      </c>
      <c r="X4327" s="14">
        <f t="shared" si="1332"/>
        <v>481</v>
      </c>
      <c r="Y4327" s="14">
        <f t="shared" si="1333"/>
        <v>0</v>
      </c>
      <c r="Z4327" s="14">
        <f t="shared" si="1334"/>
        <v>0</v>
      </c>
      <c r="AA4327" s="14">
        <f t="shared" si="1335"/>
        <v>0</v>
      </c>
      <c r="AB4327" s="14">
        <f t="shared" si="1337"/>
        <v>0</v>
      </c>
      <c r="AC4327" s="15">
        <f t="shared" si="1336"/>
        <v>481</v>
      </c>
      <c r="AD4327" s="48">
        <f>(ROUND(AC4327-AC4315,1)/AC4315)</f>
        <v>0.28266666666666668</v>
      </c>
      <c r="AE4327" s="113"/>
      <c r="AF4327" s="60"/>
    </row>
    <row r="4328" spans="1:32">
      <c r="A4328" s="99"/>
      <c r="B4328" s="87"/>
      <c r="C4328" s="21" t="s">
        <v>326</v>
      </c>
      <c r="D4328" s="12">
        <v>100</v>
      </c>
      <c r="E4328" s="12">
        <v>0</v>
      </c>
      <c r="F4328" s="12">
        <v>0</v>
      </c>
      <c r="G4328" s="12">
        <v>0</v>
      </c>
      <c r="H4328" s="12">
        <v>0</v>
      </c>
      <c r="I4328" s="13">
        <v>75</v>
      </c>
      <c r="J4328" s="13">
        <v>65</v>
      </c>
      <c r="K4328" s="13">
        <v>0</v>
      </c>
      <c r="L4328" s="13">
        <v>0</v>
      </c>
      <c r="M4328" s="13">
        <v>0</v>
      </c>
      <c r="N4328" s="14">
        <f>D4328*$D$16</f>
        <v>130</v>
      </c>
      <c r="O4328" s="14">
        <f>E4328*$E$16</f>
        <v>0</v>
      </c>
      <c r="P4328" s="14">
        <f>F4328*$F$16</f>
        <v>0</v>
      </c>
      <c r="Q4328" s="14">
        <f>G4328*$G$16</f>
        <v>0</v>
      </c>
      <c r="R4328" s="14">
        <f>H4328*$H$16</f>
        <v>0</v>
      </c>
      <c r="S4328" s="14">
        <f>(N4328/100)*(I4328*$I$16)+(N4328/100)*(J4328*$J$16)</f>
        <v>291.85000000000002</v>
      </c>
      <c r="T4328" s="14">
        <f>(O4328/100)*(K4328*$K$16)</f>
        <v>0</v>
      </c>
      <c r="U4328" s="14">
        <f>(P4328/100)*(K4328*$K$16)+(P4328/100)*(L4328*$L$16)</f>
        <v>0</v>
      </c>
      <c r="V4328" s="14">
        <f>(Q4328/100)*(L4328*$L$16)</f>
        <v>0</v>
      </c>
      <c r="W4328" s="14">
        <f>(R4328/100)*(K4328*$K$16)+(R4328/100)*(L4328*$L$16)</f>
        <v>0</v>
      </c>
      <c r="X4328" s="14">
        <f t="shared" si="1332"/>
        <v>421.85</v>
      </c>
      <c r="Y4328" s="14">
        <f t="shared" si="1333"/>
        <v>0</v>
      </c>
      <c r="Z4328" s="14">
        <f t="shared" si="1334"/>
        <v>0</v>
      </c>
      <c r="AA4328" s="14">
        <f t="shared" si="1335"/>
        <v>0</v>
      </c>
      <c r="AB4328" s="14">
        <f t="shared" si="1337"/>
        <v>0</v>
      </c>
      <c r="AC4328" s="15">
        <f t="shared" si="1336"/>
        <v>421.9</v>
      </c>
      <c r="AD4328" s="48">
        <f>(ROUND(AC4328-AC4315,1)/AC4315)</f>
        <v>0.12506666666666666</v>
      </c>
      <c r="AE4328" s="113"/>
      <c r="AF4328" s="60"/>
    </row>
    <row r="4329" spans="1:32">
      <c r="A4329" s="99"/>
      <c r="B4329" s="87"/>
      <c r="C4329" s="21" t="s">
        <v>327</v>
      </c>
      <c r="D4329" s="12">
        <v>100</v>
      </c>
      <c r="E4329" s="12">
        <v>0</v>
      </c>
      <c r="F4329" s="12">
        <v>0</v>
      </c>
      <c r="G4329" s="12">
        <v>0</v>
      </c>
      <c r="H4329" s="12">
        <v>0</v>
      </c>
      <c r="I4329" s="13">
        <v>100</v>
      </c>
      <c r="J4329" s="13">
        <v>25</v>
      </c>
      <c r="K4329" s="13">
        <v>0</v>
      </c>
      <c r="L4329" s="13">
        <v>0</v>
      </c>
      <c r="M4329" s="13">
        <v>0</v>
      </c>
      <c r="N4329" s="14">
        <f>D4329*$D$17</f>
        <v>130</v>
      </c>
      <c r="O4329" s="14">
        <f>E4329*$E$17</f>
        <v>0</v>
      </c>
      <c r="P4329" s="14">
        <f>F4329*$F$17</f>
        <v>0</v>
      </c>
      <c r="Q4329" s="14">
        <f>G4329*$G$17</f>
        <v>0</v>
      </c>
      <c r="R4329" s="14">
        <f>H4329*$H$17</f>
        <v>0</v>
      </c>
      <c r="S4329" s="14">
        <f>(N4329/100)*(I4329*$I$17)+(N4329/100)*(J4329*$J$17)</f>
        <v>331.5</v>
      </c>
      <c r="T4329" s="14">
        <f>(O4329/100)*(K4329*$K$17)</f>
        <v>0</v>
      </c>
      <c r="U4329" s="14">
        <f>(P4329/100)*(K4329*$K$17)+(P4329/100)*(L4329*$L$17)</f>
        <v>0</v>
      </c>
      <c r="V4329" s="14">
        <f>(Q4329/100)*(L4329*$L$17)</f>
        <v>0</v>
      </c>
      <c r="W4329" s="14">
        <f>(R4329/100)*(K4329*$K$17)+(R4329/100)*(L4329*$L$17)</f>
        <v>0</v>
      </c>
      <c r="X4329" s="14">
        <f t="shared" si="1332"/>
        <v>461.5</v>
      </c>
      <c r="Y4329" s="14">
        <f t="shared" si="1333"/>
        <v>0</v>
      </c>
      <c r="Z4329" s="14">
        <f t="shared" si="1334"/>
        <v>0</v>
      </c>
      <c r="AA4329" s="14">
        <f t="shared" si="1335"/>
        <v>0</v>
      </c>
      <c r="AB4329" s="14">
        <f t="shared" si="1337"/>
        <v>0</v>
      </c>
      <c r="AC4329" s="15">
        <f t="shared" si="1336"/>
        <v>461.5</v>
      </c>
      <c r="AD4329" s="48">
        <f>(ROUND(AC4329-AC4315,1)/AC4315)</f>
        <v>0.23066666666666666</v>
      </c>
      <c r="AE4329" s="113"/>
      <c r="AF4329" s="60"/>
    </row>
    <row r="4330" spans="1:32">
      <c r="A4330" s="106" t="s">
        <v>0</v>
      </c>
      <c r="B4330" s="90" t="s">
        <v>199</v>
      </c>
      <c r="C4330" s="50" t="s">
        <v>243</v>
      </c>
      <c r="D4330" s="11">
        <v>90</v>
      </c>
      <c r="E4330" s="11">
        <v>0</v>
      </c>
      <c r="F4330" s="11">
        <v>50</v>
      </c>
      <c r="G4330" s="11">
        <v>0</v>
      </c>
      <c r="H4330" s="11">
        <v>0</v>
      </c>
      <c r="I4330" s="51">
        <v>50</v>
      </c>
      <c r="J4330" s="51">
        <v>50</v>
      </c>
      <c r="K4330" s="51">
        <v>0</v>
      </c>
      <c r="L4330" s="51">
        <v>0</v>
      </c>
      <c r="M4330" s="51">
        <v>0</v>
      </c>
      <c r="N4330" s="52">
        <f>D4330*$D$3</f>
        <v>135</v>
      </c>
      <c r="O4330" s="52">
        <f>E4330*$E$3</f>
        <v>0</v>
      </c>
      <c r="P4330" s="52">
        <f>F4330*$F$3</f>
        <v>75</v>
      </c>
      <c r="Q4330" s="52">
        <f>G4330*$G$3</f>
        <v>0</v>
      </c>
      <c r="R4330" s="52">
        <f>H4330*$H$3</f>
        <v>0</v>
      </c>
      <c r="S4330" s="52">
        <f>(N4330/100)*(I4330*$I$3)+(N4330/100)*(J4330*$J$3)</f>
        <v>202.5</v>
      </c>
      <c r="T4330" s="52">
        <f>(O4330/100)*(K4330*$K$3)</f>
        <v>0</v>
      </c>
      <c r="U4330" s="52">
        <f>(P4330/100)*(K4330*$K$3)+(P4330/100)*(L4330*$L$3)</f>
        <v>0</v>
      </c>
      <c r="V4330" s="52">
        <f>(Q4330/100)*(L4330*$L$3)</f>
        <v>0</v>
      </c>
      <c r="W4330" s="52">
        <f>(R4330/100)*(K4330*$K$3)+(R4330/100)*(L4330*$L$3)</f>
        <v>0</v>
      </c>
      <c r="X4330" s="52">
        <f t="shared" si="1332"/>
        <v>337.5</v>
      </c>
      <c r="Y4330" s="52">
        <f t="shared" si="1333"/>
        <v>0</v>
      </c>
      <c r="Z4330" s="52">
        <f t="shared" si="1334"/>
        <v>75</v>
      </c>
      <c r="AA4330" s="52">
        <f t="shared" si="1335"/>
        <v>0</v>
      </c>
      <c r="AB4330" s="52">
        <f t="shared" si="1337"/>
        <v>0</v>
      </c>
      <c r="AC4330" s="53">
        <f>ROUND(X4330+Y4330+Z4330+AA4330+AB4330,1)</f>
        <v>412.5</v>
      </c>
      <c r="AD4330" s="58"/>
      <c r="AE4330" s="113"/>
      <c r="AF4330" s="60"/>
    </row>
    <row r="4331" spans="1:32">
      <c r="A4331" s="99" t="s">
        <v>815</v>
      </c>
      <c r="B4331" s="91">
        <v>20</v>
      </c>
      <c r="C4331" s="21" t="s">
        <v>325</v>
      </c>
      <c r="D4331" s="12">
        <v>90</v>
      </c>
      <c r="E4331" s="12">
        <v>0</v>
      </c>
      <c r="F4331" s="12">
        <v>50</v>
      </c>
      <c r="G4331" s="12">
        <v>0</v>
      </c>
      <c r="H4331" s="12">
        <v>0</v>
      </c>
      <c r="I4331" s="13">
        <v>77</v>
      </c>
      <c r="J4331" s="13">
        <v>77</v>
      </c>
      <c r="K4331" s="13">
        <v>0</v>
      </c>
      <c r="L4331" s="13">
        <v>0</v>
      </c>
      <c r="M4331" s="13">
        <v>0</v>
      </c>
      <c r="N4331" s="14">
        <f>D4331*$D$4</f>
        <v>117</v>
      </c>
      <c r="O4331" s="14">
        <f>E4331*$E$4</f>
        <v>0</v>
      </c>
      <c r="P4331" s="14">
        <f>F4331*$F$4</f>
        <v>65</v>
      </c>
      <c r="Q4331" s="14">
        <f>G4331*$G$4</f>
        <v>0</v>
      </c>
      <c r="R4331" s="14">
        <f>H4331*$H$4</f>
        <v>0</v>
      </c>
      <c r="S4331" s="14">
        <f>(N4331/100)*(I4331*$I$4)+(N4331/100)*(J4331*$J$4)</f>
        <v>324.32399999999996</v>
      </c>
      <c r="T4331" s="14">
        <f>(O4331/100)*(K4331*$K$4)</f>
        <v>0</v>
      </c>
      <c r="U4331" s="14">
        <f>(P4331/100)*(K4331*$K$4)+(P4331/100)*(L4331*$L$4)</f>
        <v>0</v>
      </c>
      <c r="V4331" s="14">
        <f>(Q4331/100)*(L4331*$L$4)</f>
        <v>0</v>
      </c>
      <c r="W4331" s="14">
        <f>(R4331/100)*(K4331*$K$4)+(R4331/100)*(L4331*$L$4)</f>
        <v>0</v>
      </c>
      <c r="X4331" s="14">
        <f t="shared" si="1332"/>
        <v>441.32399999999996</v>
      </c>
      <c r="Y4331" s="14">
        <f t="shared" si="1333"/>
        <v>0</v>
      </c>
      <c r="Z4331" s="14">
        <f t="shared" si="1334"/>
        <v>65</v>
      </c>
      <c r="AA4331" s="14">
        <f t="shared" si="1335"/>
        <v>0</v>
      </c>
      <c r="AB4331" s="14">
        <f>R4331+W4331</f>
        <v>0</v>
      </c>
      <c r="AC4331" s="15">
        <f>ROUND(X4331+Y4331+Z4331+AA4331+AB4331,1)</f>
        <v>506.3</v>
      </c>
      <c r="AD4331" s="48">
        <f>(ROUND(AC4331-AC4330,1)/AC4330)</f>
        <v>0.2273939393939394</v>
      </c>
      <c r="AE4331" s="113"/>
      <c r="AF4331" s="60"/>
    </row>
    <row r="4332" spans="1:32">
      <c r="A4332" s="99" t="s">
        <v>816</v>
      </c>
      <c r="B4332" s="91">
        <v>12</v>
      </c>
      <c r="C4332" s="21" t="s">
        <v>850</v>
      </c>
      <c r="D4332" s="12">
        <v>90</v>
      </c>
      <c r="E4332" s="12">
        <v>0</v>
      </c>
      <c r="F4332" s="12">
        <v>50</v>
      </c>
      <c r="G4332" s="12">
        <v>0</v>
      </c>
      <c r="H4332" s="12">
        <v>0</v>
      </c>
      <c r="I4332" s="13">
        <v>50</v>
      </c>
      <c r="J4332" s="13">
        <v>50</v>
      </c>
      <c r="K4332" s="13">
        <v>0</v>
      </c>
      <c r="L4332" s="13">
        <v>0</v>
      </c>
      <c r="M4332" s="13">
        <v>0</v>
      </c>
      <c r="N4332" s="14">
        <f>D4332*$D$5</f>
        <v>125.99999999999999</v>
      </c>
      <c r="O4332" s="14">
        <f>E4332*$E$5</f>
        <v>0</v>
      </c>
      <c r="P4332" s="14">
        <f>F4332*$F$5</f>
        <v>70</v>
      </c>
      <c r="Q4332" s="14">
        <f>G4332*$G$5</f>
        <v>0</v>
      </c>
      <c r="R4332" s="14">
        <f>H4332*$H$5</f>
        <v>0</v>
      </c>
      <c r="S4332" s="14">
        <f>(N4332/100)*(I4332*$I$5)+(N4332/100)*(J4332*$J$5)</f>
        <v>188.99999999999997</v>
      </c>
      <c r="T4332" s="14">
        <f>(O4332/100)*(K4332*$K$5)</f>
        <v>0</v>
      </c>
      <c r="U4332" s="14">
        <f>(P4332/100)*(K4332*$K$5)+(P4332/100)*(L4332*$L$5)</f>
        <v>0</v>
      </c>
      <c r="V4332" s="14">
        <f>(Q4332/100)*(L4332*$L$5)</f>
        <v>0</v>
      </c>
      <c r="W4332" s="14">
        <f>(R4332/100)*(K4332*$K$5)+(R4332/100)*(L4332*$L$5)</f>
        <v>0</v>
      </c>
      <c r="X4332" s="14">
        <f t="shared" si="1332"/>
        <v>314.99999999999994</v>
      </c>
      <c r="Y4332" s="14">
        <f t="shared" si="1333"/>
        <v>0</v>
      </c>
      <c r="Z4332" s="14">
        <f t="shared" si="1334"/>
        <v>70</v>
      </c>
      <c r="AA4332" s="14">
        <f t="shared" si="1335"/>
        <v>0</v>
      </c>
      <c r="AB4332" s="14">
        <f>R4332+W4332</f>
        <v>0</v>
      </c>
      <c r="AC4332" s="15">
        <f t="shared" ref="AC4332:AC4344" si="1338">ROUND(X4332+Y4332+Z4332+AA4332+AB4332,1)</f>
        <v>385</v>
      </c>
      <c r="AD4332" s="48">
        <f>(ROUND(AC4332-AC4330,1)/AC4330)</f>
        <v>-6.6666666666666666E-2</v>
      </c>
      <c r="AE4332" s="113" t="s">
        <v>814</v>
      </c>
      <c r="AF4332" s="60"/>
    </row>
    <row r="4333" spans="1:32">
      <c r="A4333" s="99" t="s">
        <v>817</v>
      </c>
      <c r="B4333" s="91">
        <v>0</v>
      </c>
      <c r="C4333" s="21" t="s">
        <v>338</v>
      </c>
      <c r="D4333" s="12">
        <v>90</v>
      </c>
      <c r="E4333" s="12">
        <v>0</v>
      </c>
      <c r="F4333" s="12">
        <v>50</v>
      </c>
      <c r="G4333" s="12">
        <v>0</v>
      </c>
      <c r="H4333" s="12">
        <v>0</v>
      </c>
      <c r="I4333" s="13">
        <v>50</v>
      </c>
      <c r="J4333" s="13">
        <v>50</v>
      </c>
      <c r="K4333" s="13">
        <v>0</v>
      </c>
      <c r="L4333" s="13">
        <v>0</v>
      </c>
      <c r="M4333" s="13">
        <v>0</v>
      </c>
      <c r="N4333" s="14">
        <f>D4333*$D$6</f>
        <v>125.99999999999999</v>
      </c>
      <c r="O4333" s="14">
        <f>E4333*$E$6</f>
        <v>0</v>
      </c>
      <c r="P4333" s="14">
        <f>F4333*$F$6</f>
        <v>70</v>
      </c>
      <c r="Q4333" s="14">
        <f>G4333*$G$6</f>
        <v>0</v>
      </c>
      <c r="R4333" s="14">
        <f>H4333*$H$6</f>
        <v>0</v>
      </c>
      <c r="S4333" s="14">
        <f>(N4333/100)*(I4333*$I$6)+(N4333/100)*(J4333*$J$6)</f>
        <v>188.99999999999997</v>
      </c>
      <c r="T4333" s="14">
        <f>(O4333/100)*(K4333*$K$6)</f>
        <v>0</v>
      </c>
      <c r="U4333" s="14">
        <f>(P4333/100)*(K4333*$K$6)+(P4333/100)*(L4333*$L$6)</f>
        <v>0</v>
      </c>
      <c r="V4333" s="14">
        <f>(Q4333/100)*(L4333*$L$6)</f>
        <v>0</v>
      </c>
      <c r="W4333" s="14">
        <f>(R4333/100)*(K4333*$K$6)+(R4333/100)*(L4333*$L$6)</f>
        <v>0</v>
      </c>
      <c r="X4333" s="14">
        <f t="shared" si="1332"/>
        <v>314.99999999999994</v>
      </c>
      <c r="Y4333" s="14">
        <f t="shared" si="1333"/>
        <v>0</v>
      </c>
      <c r="Z4333" s="14">
        <f t="shared" si="1334"/>
        <v>70</v>
      </c>
      <c r="AA4333" s="14">
        <f t="shared" si="1335"/>
        <v>0</v>
      </c>
      <c r="AB4333" s="14">
        <f t="shared" ref="AB4333:AB4344" si="1339">R4333+W4333</f>
        <v>0</v>
      </c>
      <c r="AC4333" s="15">
        <f t="shared" si="1338"/>
        <v>385</v>
      </c>
      <c r="AD4333" s="48">
        <f>(ROUND(AC4333-AC4330,1)/AC4330)</f>
        <v>-6.6666666666666666E-2</v>
      </c>
      <c r="AE4333" s="113"/>
      <c r="AF4333" s="60"/>
    </row>
    <row r="4334" spans="1:32">
      <c r="A4334" s="99" t="s">
        <v>818</v>
      </c>
      <c r="B4334" s="91">
        <v>0</v>
      </c>
      <c r="C4334" s="21" t="s">
        <v>339</v>
      </c>
      <c r="D4334" s="12">
        <v>90</v>
      </c>
      <c r="E4334" s="12">
        <v>0</v>
      </c>
      <c r="F4334" s="12">
        <v>50</v>
      </c>
      <c r="G4334" s="12">
        <v>0</v>
      </c>
      <c r="H4334" s="12">
        <v>0</v>
      </c>
      <c r="I4334" s="13">
        <v>50</v>
      </c>
      <c r="J4334" s="13">
        <v>50</v>
      </c>
      <c r="K4334" s="13">
        <v>0</v>
      </c>
      <c r="L4334" s="13">
        <v>0</v>
      </c>
      <c r="M4334" s="13">
        <v>0</v>
      </c>
      <c r="N4334" s="14">
        <f>D4334*$D$7</f>
        <v>125.99999999999999</v>
      </c>
      <c r="O4334" s="14">
        <f>E4334*$E$7</f>
        <v>0</v>
      </c>
      <c r="P4334" s="14">
        <f>F4334*$F$7</f>
        <v>70</v>
      </c>
      <c r="Q4334" s="14">
        <f>G4334*$G$7</f>
        <v>0</v>
      </c>
      <c r="R4334" s="14">
        <f>H4334*$H$7</f>
        <v>0</v>
      </c>
      <c r="S4334" s="14">
        <f>(N4334/100)*(I4334*$I$7)+(N4334/100)*(J4334*$J$7)</f>
        <v>188.99999999999997</v>
      </c>
      <c r="T4334" s="14">
        <f>(O4334/100)*(K4334*$K$7)</f>
        <v>0</v>
      </c>
      <c r="U4334" s="14">
        <f>(P4334/100)*(K4334*$K$7)+(P4334/100)*(L4334*$L$7)</f>
        <v>0</v>
      </c>
      <c r="V4334" s="14">
        <f>(Q4334/100)*(L4334*$L$7)</f>
        <v>0</v>
      </c>
      <c r="W4334" s="14">
        <f>(R4334/100)*(K4334*$K$7)+(R4334/100)*(L4334*$L$7)</f>
        <v>0</v>
      </c>
      <c r="X4334" s="14">
        <f t="shared" si="1332"/>
        <v>314.99999999999994</v>
      </c>
      <c r="Y4334" s="14">
        <f t="shared" si="1333"/>
        <v>0</v>
      </c>
      <c r="Z4334" s="14">
        <f t="shared" si="1334"/>
        <v>70</v>
      </c>
      <c r="AA4334" s="14">
        <f t="shared" si="1335"/>
        <v>0</v>
      </c>
      <c r="AB4334" s="14">
        <f t="shared" si="1339"/>
        <v>0</v>
      </c>
      <c r="AC4334" s="15">
        <f t="shared" si="1338"/>
        <v>385</v>
      </c>
      <c r="AD4334" s="48">
        <f>(ROUND(AC4334-AC4330,1)/AC4330)</f>
        <v>-6.6666666666666666E-2</v>
      </c>
      <c r="AE4334" s="113"/>
      <c r="AF4334" s="60"/>
    </row>
    <row r="4335" spans="1:32">
      <c r="A4335" s="99" t="s">
        <v>667</v>
      </c>
      <c r="B4335" s="91"/>
      <c r="C4335" s="21" t="s">
        <v>340</v>
      </c>
      <c r="D4335" s="12">
        <v>90</v>
      </c>
      <c r="E4335" s="12">
        <v>0</v>
      </c>
      <c r="F4335" s="12">
        <v>50</v>
      </c>
      <c r="G4335" s="12">
        <v>0</v>
      </c>
      <c r="H4335" s="12">
        <v>0</v>
      </c>
      <c r="I4335" s="13">
        <v>50</v>
      </c>
      <c r="J4335" s="13">
        <v>50</v>
      </c>
      <c r="K4335" s="13">
        <v>0</v>
      </c>
      <c r="L4335" s="13">
        <v>0</v>
      </c>
      <c r="M4335" s="13">
        <v>0</v>
      </c>
      <c r="N4335" s="14">
        <f>D4335*$D$8</f>
        <v>125.99999999999999</v>
      </c>
      <c r="O4335" s="14">
        <f>E4335*$E$8</f>
        <v>0</v>
      </c>
      <c r="P4335" s="14">
        <f>F4335*$F$8</f>
        <v>70</v>
      </c>
      <c r="Q4335" s="14">
        <f>G4335*$G$8</f>
        <v>0</v>
      </c>
      <c r="R4335" s="14">
        <f>H4335*$H$8</f>
        <v>0</v>
      </c>
      <c r="S4335" s="14">
        <f>(N4335/100)*(I4335*$I$8)+(N4335/100)*(J4335*$J$8)</f>
        <v>188.99999999999997</v>
      </c>
      <c r="T4335" s="14">
        <f>(O4335/100)*(K4335*$K$8)</f>
        <v>0</v>
      </c>
      <c r="U4335" s="14">
        <f>(P4335/100)*(K4335*$K$8)+(P4335/100)*(L4335*$L$8)</f>
        <v>0</v>
      </c>
      <c r="V4335" s="14">
        <f>(Q4335/100)*(L4335*$L$8)</f>
        <v>0</v>
      </c>
      <c r="W4335" s="14">
        <f>(R4335/100)*(K4335*$K$8)+(R4335/100)*(L4335*$L$8)</f>
        <v>0</v>
      </c>
      <c r="X4335" s="14">
        <f t="shared" si="1332"/>
        <v>314.99999999999994</v>
      </c>
      <c r="Y4335" s="14">
        <f t="shared" si="1333"/>
        <v>0</v>
      </c>
      <c r="Z4335" s="14">
        <f t="shared" si="1334"/>
        <v>70</v>
      </c>
      <c r="AA4335" s="14">
        <f t="shared" si="1335"/>
        <v>0</v>
      </c>
      <c r="AB4335" s="14">
        <f t="shared" si="1339"/>
        <v>0</v>
      </c>
      <c r="AC4335" s="15">
        <f t="shared" si="1338"/>
        <v>385</v>
      </c>
      <c r="AD4335" s="48">
        <f>(ROUND(AC4335-AC4330,1)/AC4330)</f>
        <v>-6.6666666666666666E-2</v>
      </c>
      <c r="AE4335" s="113"/>
      <c r="AF4335" s="60"/>
    </row>
    <row r="4336" spans="1:32">
      <c r="A4336" s="99" t="s">
        <v>606</v>
      </c>
      <c r="B4336" s="91"/>
      <c r="C4336" s="21" t="s">
        <v>1</v>
      </c>
      <c r="D4336" s="12">
        <v>45</v>
      </c>
      <c r="E4336" s="12">
        <v>140</v>
      </c>
      <c r="F4336" s="12">
        <v>0</v>
      </c>
      <c r="G4336" s="12">
        <v>0</v>
      </c>
      <c r="H4336" s="12">
        <v>0</v>
      </c>
      <c r="I4336" s="13">
        <v>50</v>
      </c>
      <c r="J4336" s="13">
        <v>50</v>
      </c>
      <c r="K4336" s="13">
        <v>80</v>
      </c>
      <c r="L4336" s="13">
        <v>0</v>
      </c>
      <c r="M4336" s="13">
        <v>0</v>
      </c>
      <c r="N4336" s="14">
        <f>D4336*$D$9</f>
        <v>54</v>
      </c>
      <c r="O4336" s="14">
        <f>E4336*$E$9</f>
        <v>182</v>
      </c>
      <c r="P4336" s="14">
        <f>F4336*$F$9</f>
        <v>0</v>
      </c>
      <c r="Q4336" s="14">
        <f>G4336*$G$9</f>
        <v>0</v>
      </c>
      <c r="R4336" s="14">
        <f>H4336*$H$9</f>
        <v>0</v>
      </c>
      <c r="S4336" s="14">
        <f>(N4336/100)*(I4336*$I$9)+(N4336/100)*(J4336*$J$9)</f>
        <v>81</v>
      </c>
      <c r="T4336" s="14">
        <f>(O4336/100)*(K4336*$K$9)</f>
        <v>218.4</v>
      </c>
      <c r="U4336" s="14">
        <f>(P4336/100)*(K4336*$K$9)+(P4336/100)*(L4336*$L$9)</f>
        <v>0</v>
      </c>
      <c r="V4336" s="14">
        <f>(Q4336/100)*(L4336*$L$9)</f>
        <v>0</v>
      </c>
      <c r="W4336" s="14">
        <f>(R4336/100)*(K4336*$K$9)+(R4336/100)*(L4336*$L$9)</f>
        <v>0</v>
      </c>
      <c r="X4336" s="14">
        <f t="shared" si="1332"/>
        <v>135</v>
      </c>
      <c r="Y4336" s="14">
        <f t="shared" si="1333"/>
        <v>400.4</v>
      </c>
      <c r="Z4336" s="14">
        <f t="shared" si="1334"/>
        <v>0</v>
      </c>
      <c r="AA4336" s="14">
        <f t="shared" si="1335"/>
        <v>0</v>
      </c>
      <c r="AB4336" s="14">
        <f t="shared" si="1339"/>
        <v>0</v>
      </c>
      <c r="AC4336" s="15">
        <f t="shared" si="1338"/>
        <v>535.4</v>
      </c>
      <c r="AD4336" s="48">
        <f>(ROUND(AC4336-AC4330,1)/AC4330)</f>
        <v>0.29793939393939395</v>
      </c>
      <c r="AE4336" s="113"/>
      <c r="AF4336" s="60"/>
    </row>
    <row r="4337" spans="1:32">
      <c r="A4337" s="99" t="s">
        <v>845</v>
      </c>
      <c r="B4337" s="91"/>
      <c r="C4337" s="21" t="s">
        <v>2</v>
      </c>
      <c r="D4337" s="12">
        <v>45</v>
      </c>
      <c r="E4337" s="12">
        <v>0</v>
      </c>
      <c r="F4337" s="12">
        <v>140</v>
      </c>
      <c r="G4337" s="12">
        <v>0</v>
      </c>
      <c r="H4337" s="12">
        <v>0</v>
      </c>
      <c r="I4337" s="13">
        <v>50</v>
      </c>
      <c r="J4337" s="13">
        <v>50</v>
      </c>
      <c r="K4337" s="13">
        <v>40</v>
      </c>
      <c r="L4337" s="13">
        <v>40</v>
      </c>
      <c r="M4337" s="13">
        <v>0</v>
      </c>
      <c r="N4337" s="14">
        <f>D4337*$D$10</f>
        <v>54</v>
      </c>
      <c r="O4337" s="14">
        <f>E4337*$E$10</f>
        <v>0</v>
      </c>
      <c r="P4337" s="14">
        <f>F4337*$F$10</f>
        <v>182</v>
      </c>
      <c r="Q4337" s="14">
        <f>G4337*$G$10</f>
        <v>0</v>
      </c>
      <c r="R4337" s="14">
        <f>H4337*$H$10</f>
        <v>0</v>
      </c>
      <c r="S4337" s="14">
        <f>(N4337/100)*(I4337*$I$10)+(N4337/100)*(J4337*$J$10)</f>
        <v>81</v>
      </c>
      <c r="T4337" s="14">
        <f>(O4337/100)*(K4337*$J$10)</f>
        <v>0</v>
      </c>
      <c r="U4337" s="14">
        <f>(P4337/100)*(K4337*$K$10)+(P4337/100)*(L4337*$L$10)</f>
        <v>218.4</v>
      </c>
      <c r="V4337" s="14">
        <f>(Q4337/100)*(L4337*$L$10)</f>
        <v>0</v>
      </c>
      <c r="W4337" s="14">
        <f>(R4337/100)*(K4337*$K$10)+(R4337/100)*(L4337*$L$10)</f>
        <v>0</v>
      </c>
      <c r="X4337" s="14">
        <f t="shared" si="1332"/>
        <v>135</v>
      </c>
      <c r="Y4337" s="14">
        <f t="shared" si="1333"/>
        <v>0</v>
      </c>
      <c r="Z4337" s="14">
        <f t="shared" si="1334"/>
        <v>400.4</v>
      </c>
      <c r="AA4337" s="14">
        <f t="shared" si="1335"/>
        <v>0</v>
      </c>
      <c r="AB4337" s="14">
        <f t="shared" si="1339"/>
        <v>0</v>
      </c>
      <c r="AC4337" s="15">
        <f t="shared" si="1338"/>
        <v>535.4</v>
      </c>
      <c r="AD4337" s="48">
        <f>(ROUND(AC4337-AC4330,1)/AC4330)</f>
        <v>0.29793939393939395</v>
      </c>
      <c r="AE4337" s="113"/>
      <c r="AF4337" s="60"/>
    </row>
    <row r="4338" spans="1:32">
      <c r="A4338" s="99" t="s">
        <v>846</v>
      </c>
      <c r="B4338" s="91"/>
      <c r="C4338" s="21" t="s">
        <v>3</v>
      </c>
      <c r="D4338" s="12">
        <v>45</v>
      </c>
      <c r="E4338" s="12">
        <v>0</v>
      </c>
      <c r="F4338" s="12">
        <v>0</v>
      </c>
      <c r="G4338" s="12">
        <v>140</v>
      </c>
      <c r="H4338" s="12">
        <v>0</v>
      </c>
      <c r="I4338" s="13">
        <v>50</v>
      </c>
      <c r="J4338" s="13">
        <v>50</v>
      </c>
      <c r="K4338" s="13">
        <v>0</v>
      </c>
      <c r="L4338" s="13">
        <v>80</v>
      </c>
      <c r="M4338" s="13">
        <v>0</v>
      </c>
      <c r="N4338" s="14">
        <f>D4338*$D$11</f>
        <v>54</v>
      </c>
      <c r="O4338" s="14">
        <f>E4338*$E$11</f>
        <v>0</v>
      </c>
      <c r="P4338" s="14">
        <f>F4338*$F$11</f>
        <v>0</v>
      </c>
      <c r="Q4338" s="14">
        <f>G4338*$G$11</f>
        <v>182</v>
      </c>
      <c r="R4338" s="14">
        <f>H4338*$H$11</f>
        <v>0</v>
      </c>
      <c r="S4338" s="14">
        <f>(N4338/100)*(I4338*$I$11)+(N4338/100)*(J4338*$J$11)</f>
        <v>81</v>
      </c>
      <c r="T4338" s="14">
        <f>(O4338/100)*(K4338*$K$11)</f>
        <v>0</v>
      </c>
      <c r="U4338" s="14">
        <f>(P4338/100)*(K4338*$K$11)+(P4338/100)*(L4338*$L$11)</f>
        <v>0</v>
      </c>
      <c r="V4338" s="14">
        <f>(Q4338/100)*(L4338*$L$11)</f>
        <v>218.4</v>
      </c>
      <c r="W4338" s="14">
        <f>(R4338/100)*(K4338*$K$11)+(R4338/100)*(L4338*$L$11)</f>
        <v>0</v>
      </c>
      <c r="X4338" s="14">
        <f t="shared" si="1332"/>
        <v>135</v>
      </c>
      <c r="Y4338" s="14">
        <f t="shared" si="1333"/>
        <v>0</v>
      </c>
      <c r="Z4338" s="14">
        <f t="shared" si="1334"/>
        <v>0</v>
      </c>
      <c r="AA4338" s="14">
        <f t="shared" si="1335"/>
        <v>400.4</v>
      </c>
      <c r="AB4338" s="14">
        <f t="shared" si="1339"/>
        <v>0</v>
      </c>
      <c r="AC4338" s="15">
        <f t="shared" si="1338"/>
        <v>535.4</v>
      </c>
      <c r="AD4338" s="48">
        <f>(ROUND(AC4338-AC4330,1)/AC4330)</f>
        <v>0.29793939393939395</v>
      </c>
      <c r="AE4338" s="113"/>
      <c r="AF4338" s="60"/>
    </row>
    <row r="4339" spans="1:32">
      <c r="A4339" s="99" t="s">
        <v>847</v>
      </c>
      <c r="B4339" s="91"/>
      <c r="C4339" s="21" t="s">
        <v>4</v>
      </c>
      <c r="D4339" s="12">
        <v>45</v>
      </c>
      <c r="E4339" s="12">
        <v>0</v>
      </c>
      <c r="F4339" s="12">
        <v>0</v>
      </c>
      <c r="G4339" s="12">
        <v>0</v>
      </c>
      <c r="H4339" s="12">
        <v>140</v>
      </c>
      <c r="I4339" s="13">
        <v>50</v>
      </c>
      <c r="J4339" s="13">
        <v>50</v>
      </c>
      <c r="K4339" s="13">
        <v>40</v>
      </c>
      <c r="L4339" s="13">
        <v>40</v>
      </c>
      <c r="M4339" s="13">
        <v>0</v>
      </c>
      <c r="N4339" s="14">
        <f>D4339*$D$12</f>
        <v>54</v>
      </c>
      <c r="O4339" s="14">
        <f>E4339*$E$12</f>
        <v>0</v>
      </c>
      <c r="P4339" s="14">
        <f>F4339*$F$12</f>
        <v>0</v>
      </c>
      <c r="Q4339" s="14">
        <f>G4339*$G$12</f>
        <v>0</v>
      </c>
      <c r="R4339" s="14">
        <f>H4339*$H$12</f>
        <v>182</v>
      </c>
      <c r="S4339" s="14">
        <f>(N4339/100)*(I4339*$I$12)+(N4339/100)*(J4339*$J$12)</f>
        <v>81</v>
      </c>
      <c r="T4339" s="14">
        <f>(O4339/100)*(K4339*$K$12)</f>
        <v>0</v>
      </c>
      <c r="U4339" s="14">
        <f>(P4339/100)*(K4339*$K$12)+(P4339/100)*(L4339*$L$12)</f>
        <v>0</v>
      </c>
      <c r="V4339" s="14">
        <f>(Q4339/100)*(L4339*$L$12)</f>
        <v>0</v>
      </c>
      <c r="W4339" s="14">
        <f>(R4339/100)*(K4339*$K$12)+(R4339/100)*(L4339*$L$12)</f>
        <v>218.4</v>
      </c>
      <c r="X4339" s="14">
        <f t="shared" si="1332"/>
        <v>135</v>
      </c>
      <c r="Y4339" s="14">
        <f t="shared" si="1333"/>
        <v>0</v>
      </c>
      <c r="Z4339" s="14">
        <f t="shared" si="1334"/>
        <v>0</v>
      </c>
      <c r="AA4339" s="14">
        <f t="shared" si="1335"/>
        <v>0</v>
      </c>
      <c r="AB4339" s="14">
        <f t="shared" si="1339"/>
        <v>400.4</v>
      </c>
      <c r="AC4339" s="15">
        <f t="shared" si="1338"/>
        <v>535.4</v>
      </c>
      <c r="AD4339" s="48">
        <f>(ROUND(AC4339-AC4330,1)/AC4330)</f>
        <v>0.29793939393939395</v>
      </c>
      <c r="AE4339" s="113"/>
      <c r="AF4339" s="60"/>
    </row>
    <row r="4340" spans="1:32">
      <c r="A4340" s="99" t="s">
        <v>848</v>
      </c>
      <c r="B4340" s="91"/>
      <c r="C4340" s="21" t="s">
        <v>328</v>
      </c>
      <c r="D4340" s="12">
        <v>90</v>
      </c>
      <c r="E4340" s="12">
        <v>0</v>
      </c>
      <c r="F4340" s="12">
        <v>50</v>
      </c>
      <c r="G4340" s="12">
        <v>0</v>
      </c>
      <c r="H4340" s="12">
        <v>0</v>
      </c>
      <c r="I4340" s="13">
        <v>50</v>
      </c>
      <c r="J4340" s="13">
        <v>50</v>
      </c>
      <c r="K4340" s="13">
        <v>0</v>
      </c>
      <c r="L4340" s="13">
        <v>0</v>
      </c>
      <c r="M4340" s="13">
        <v>62</v>
      </c>
      <c r="N4340" s="14">
        <f>D4340*$D$13</f>
        <v>117</v>
      </c>
      <c r="O4340" s="14">
        <f>E4340*$E$13</f>
        <v>0</v>
      </c>
      <c r="P4340" s="14">
        <f>F4340*$F$13</f>
        <v>65</v>
      </c>
      <c r="Q4340" s="14">
        <f>G4340*$G$13</f>
        <v>0</v>
      </c>
      <c r="R4340" s="14">
        <f>H4340*$H$13</f>
        <v>0</v>
      </c>
      <c r="S4340" s="14">
        <f>(N4340/100)*(I4340*$I$14)+(N4340/100)*(J4340*$J$14)+(N4340/100)*(M4340*$M$14)</f>
        <v>284.31</v>
      </c>
      <c r="T4340" s="14">
        <f>(O4340/100)*(K4340*$K$13)+(O4340/100)*(M4340*$M$13)</f>
        <v>0</v>
      </c>
      <c r="U4340" s="14">
        <f>(P4340/100)*(K4340*$K$13)+(P4340/100)*(L4340*$L$13)+(P4340/100)*(M4340*$M$13)</f>
        <v>60.45</v>
      </c>
      <c r="V4340" s="14">
        <f>(Q4340/100)*(L4340*$L$13)+(Q4340/100)*(M4340*$M$13)</f>
        <v>0</v>
      </c>
      <c r="W4340" s="14">
        <f>(R4340/100)*(K4340*$K$13)+(R4340/100)*(L4340*$L$13)+(R4340/100)*(M4340*$M$13)</f>
        <v>0</v>
      </c>
      <c r="X4340" s="14">
        <f t="shared" si="1332"/>
        <v>401.31</v>
      </c>
      <c r="Y4340" s="14">
        <f t="shared" si="1333"/>
        <v>0</v>
      </c>
      <c r="Z4340" s="14">
        <f t="shared" si="1334"/>
        <v>125.45</v>
      </c>
      <c r="AA4340" s="14">
        <f t="shared" si="1335"/>
        <v>0</v>
      </c>
      <c r="AB4340" s="14">
        <f t="shared" si="1339"/>
        <v>0</v>
      </c>
      <c r="AC4340" s="15">
        <f t="shared" si="1338"/>
        <v>526.79999999999995</v>
      </c>
      <c r="AD4340" s="48">
        <f>(ROUND(AC4340-AC4330,1)/AC4330)</f>
        <v>0.27709090909090911</v>
      </c>
      <c r="AE4340" s="113"/>
      <c r="AF4340" s="60"/>
    </row>
    <row r="4341" spans="1:32">
      <c r="A4341" s="99" t="s">
        <v>849</v>
      </c>
      <c r="B4341" s="91"/>
      <c r="C4341" s="21" t="s">
        <v>329</v>
      </c>
      <c r="D4341" s="12">
        <v>120</v>
      </c>
      <c r="E4341" s="12">
        <v>0</v>
      </c>
      <c r="F4341" s="12">
        <v>0</v>
      </c>
      <c r="G4341" s="12">
        <v>0</v>
      </c>
      <c r="H4341" s="12">
        <v>0</v>
      </c>
      <c r="I4341" s="13">
        <v>50</v>
      </c>
      <c r="J4341" s="13">
        <v>50</v>
      </c>
      <c r="K4341" s="13">
        <v>58</v>
      </c>
      <c r="L4341" s="13">
        <v>0</v>
      </c>
      <c r="M4341" s="13">
        <v>0</v>
      </c>
      <c r="N4341" s="14">
        <f>D4341*$D$14</f>
        <v>156</v>
      </c>
      <c r="O4341" s="14">
        <f>E4341*$E$14</f>
        <v>0</v>
      </c>
      <c r="P4341" s="14">
        <f>F4341*$F$14</f>
        <v>0</v>
      </c>
      <c r="Q4341" s="14">
        <f>G4341*$G$14</f>
        <v>0</v>
      </c>
      <c r="R4341" s="14">
        <f>H4341*$H$14</f>
        <v>0</v>
      </c>
      <c r="S4341" s="14">
        <f>(N4341/100)*(I4341*$I$14)+(N4341/100)*(J4341*$J$14)+(N4341/100)*(K4341*$K$14)</f>
        <v>369.72</v>
      </c>
      <c r="T4341" s="14">
        <f>(O4341/100)*(K4341*$K$14)</f>
        <v>0</v>
      </c>
      <c r="U4341" s="14">
        <f>(P4341/100)*(K4341*$K$14)+(P4341/100)*(L4341*$L$14)</f>
        <v>0</v>
      </c>
      <c r="V4341" s="14">
        <f>(Q4341/100)*(L4341*$L$14)</f>
        <v>0</v>
      </c>
      <c r="W4341" s="14">
        <f>(R4341/100)*(K4341*$L$14)+(R4341/100)*(L4341*$M$14)</f>
        <v>0</v>
      </c>
      <c r="X4341" s="14">
        <f t="shared" si="1332"/>
        <v>525.72</v>
      </c>
      <c r="Y4341" s="14">
        <f t="shared" si="1333"/>
        <v>0</v>
      </c>
      <c r="Z4341" s="14">
        <f t="shared" si="1334"/>
        <v>0</v>
      </c>
      <c r="AA4341" s="14">
        <f t="shared" si="1335"/>
        <v>0</v>
      </c>
      <c r="AB4341" s="14">
        <f t="shared" si="1339"/>
        <v>0</v>
      </c>
      <c r="AC4341" s="15">
        <f t="shared" si="1338"/>
        <v>525.70000000000005</v>
      </c>
      <c r="AD4341" s="48">
        <f>(ROUND(AC4341-AC4330,1)/AC4330)</f>
        <v>0.2744242424242424</v>
      </c>
      <c r="AE4341" s="113"/>
      <c r="AF4341" s="60"/>
    </row>
    <row r="4342" spans="1:32">
      <c r="A4342" s="99"/>
      <c r="B4342" s="91"/>
      <c r="C4342" s="21" t="s">
        <v>330</v>
      </c>
      <c r="D4342" s="12">
        <v>120</v>
      </c>
      <c r="E4342" s="12">
        <v>0</v>
      </c>
      <c r="F4342" s="12">
        <v>0</v>
      </c>
      <c r="G4342" s="12">
        <v>0</v>
      </c>
      <c r="H4342" s="12">
        <v>0</v>
      </c>
      <c r="I4342" s="13">
        <v>50</v>
      </c>
      <c r="J4342" s="13">
        <v>50</v>
      </c>
      <c r="K4342" s="13">
        <v>0</v>
      </c>
      <c r="L4342" s="13">
        <v>58</v>
      </c>
      <c r="M4342" s="13">
        <v>0</v>
      </c>
      <c r="N4342" s="14">
        <f>D4342*$D$15</f>
        <v>156</v>
      </c>
      <c r="O4342" s="14">
        <f>E4342*$E$15</f>
        <v>0</v>
      </c>
      <c r="P4342" s="14">
        <f>F4342*$F$15</f>
        <v>0</v>
      </c>
      <c r="Q4342" s="14">
        <f>G4342*$G$15</f>
        <v>0</v>
      </c>
      <c r="R4342" s="14">
        <f>H4342*$H$15</f>
        <v>0</v>
      </c>
      <c r="S4342" s="14">
        <f>(N4342/100)*(I4342*$I$15)+(N4342/100)*(J4342*$J$15)+(N4342/100)*(L4342*$L$15)</f>
        <v>369.72</v>
      </c>
      <c r="T4342" s="14">
        <f>(O4342/100)*(K4342*$K$15)</f>
        <v>0</v>
      </c>
      <c r="U4342" s="14">
        <f>(P4342/100)*(K4342*$K$15)+(P4342/100)*(L4342*$L$15)</f>
        <v>0</v>
      </c>
      <c r="V4342" s="14">
        <f>(Q4342/100)*(L4342*$L$15)</f>
        <v>0</v>
      </c>
      <c r="W4342" s="14">
        <f>(R4342/100)*(K4342*$K$15)+(R4342/100)*(L4342*$L$15)</f>
        <v>0</v>
      </c>
      <c r="X4342" s="14">
        <f t="shared" si="1332"/>
        <v>525.72</v>
      </c>
      <c r="Y4342" s="14">
        <f t="shared" si="1333"/>
        <v>0</v>
      </c>
      <c r="Z4342" s="14">
        <f t="shared" si="1334"/>
        <v>0</v>
      </c>
      <c r="AA4342" s="14">
        <f t="shared" si="1335"/>
        <v>0</v>
      </c>
      <c r="AB4342" s="14">
        <f t="shared" si="1339"/>
        <v>0</v>
      </c>
      <c r="AC4342" s="15">
        <f t="shared" si="1338"/>
        <v>525.70000000000005</v>
      </c>
      <c r="AD4342" s="48">
        <f>(ROUND(AC4342-AC4330,1)/AC4330)</f>
        <v>0.2744242424242424</v>
      </c>
      <c r="AE4342" s="113"/>
      <c r="AF4342" s="60"/>
    </row>
    <row r="4343" spans="1:32">
      <c r="A4343" s="99"/>
      <c r="B4343" s="91"/>
      <c r="C4343" s="21" t="s">
        <v>326</v>
      </c>
      <c r="D4343" s="12">
        <v>90</v>
      </c>
      <c r="E4343" s="12">
        <v>0</v>
      </c>
      <c r="F4343" s="12">
        <v>50</v>
      </c>
      <c r="G4343" s="12">
        <v>0</v>
      </c>
      <c r="H4343" s="12">
        <v>0</v>
      </c>
      <c r="I4343" s="13">
        <v>50</v>
      </c>
      <c r="J4343" s="13">
        <v>91</v>
      </c>
      <c r="K4343" s="13">
        <v>0</v>
      </c>
      <c r="L4343" s="13">
        <v>0</v>
      </c>
      <c r="M4343" s="13">
        <v>0</v>
      </c>
      <c r="N4343" s="14">
        <f>D4343*$D$16</f>
        <v>117</v>
      </c>
      <c r="O4343" s="14">
        <f>E4343*$E$16</f>
        <v>0</v>
      </c>
      <c r="P4343" s="14">
        <f>F4343*$F$16</f>
        <v>65</v>
      </c>
      <c r="Q4343" s="14">
        <f>G4343*$G$16</f>
        <v>0</v>
      </c>
      <c r="R4343" s="14">
        <f>H4343*$H$16</f>
        <v>0</v>
      </c>
      <c r="S4343" s="14">
        <f>(N4343/100)*(I4343*$I$16)+(N4343/100)*(J4343*$J$16)</f>
        <v>303.38099999999997</v>
      </c>
      <c r="T4343" s="14">
        <f>(O4343/100)*(K4343*$K$16)</f>
        <v>0</v>
      </c>
      <c r="U4343" s="14">
        <f>(P4343/100)*(K4343*$K$16)+(P4343/100)*(L4343*$L$16)</f>
        <v>0</v>
      </c>
      <c r="V4343" s="14">
        <f>(Q4343/100)*(L4343*$L$16)</f>
        <v>0</v>
      </c>
      <c r="W4343" s="14">
        <f>(R4343/100)*(K4343*$K$16)+(R4343/100)*(L4343*$L$16)</f>
        <v>0</v>
      </c>
      <c r="X4343" s="14">
        <f t="shared" si="1332"/>
        <v>420.38099999999997</v>
      </c>
      <c r="Y4343" s="14">
        <f t="shared" si="1333"/>
        <v>0</v>
      </c>
      <c r="Z4343" s="14">
        <f t="shared" si="1334"/>
        <v>65</v>
      </c>
      <c r="AA4343" s="14">
        <f t="shared" si="1335"/>
        <v>0</v>
      </c>
      <c r="AB4343" s="14">
        <f t="shared" si="1339"/>
        <v>0</v>
      </c>
      <c r="AC4343" s="15">
        <f t="shared" si="1338"/>
        <v>485.4</v>
      </c>
      <c r="AD4343" s="48">
        <f>(ROUND(AC4343-AC4330,1)/AC4330)</f>
        <v>0.17672727272727273</v>
      </c>
      <c r="AE4343" s="113"/>
      <c r="AF4343" s="60"/>
    </row>
    <row r="4344" spans="1:32">
      <c r="A4344" s="99"/>
      <c r="B4344" s="91"/>
      <c r="C4344" s="21" t="s">
        <v>327</v>
      </c>
      <c r="D4344" s="12">
        <v>90</v>
      </c>
      <c r="E4344" s="12">
        <v>0</v>
      </c>
      <c r="F4344" s="12">
        <v>50</v>
      </c>
      <c r="G4344" s="12">
        <v>0</v>
      </c>
      <c r="H4344" s="12">
        <v>0</v>
      </c>
      <c r="I4344" s="13">
        <v>91</v>
      </c>
      <c r="J4344" s="13">
        <v>50</v>
      </c>
      <c r="K4344" s="13">
        <v>0</v>
      </c>
      <c r="L4344" s="13">
        <v>0</v>
      </c>
      <c r="M4344" s="13">
        <v>0</v>
      </c>
      <c r="N4344" s="14">
        <f>D4344*$D$17</f>
        <v>117</v>
      </c>
      <c r="O4344" s="14">
        <f>E4344*$E$17</f>
        <v>0</v>
      </c>
      <c r="P4344" s="14">
        <f>F4344*$F$17</f>
        <v>65</v>
      </c>
      <c r="Q4344" s="14">
        <f>G4344*$G$17</f>
        <v>0</v>
      </c>
      <c r="R4344" s="14">
        <f>H4344*$H$17</f>
        <v>0</v>
      </c>
      <c r="S4344" s="14">
        <f>(N4344/100)*(I4344*$I$17)+(N4344/100)*(J4344*$J$17)</f>
        <v>303.38099999999997</v>
      </c>
      <c r="T4344" s="14">
        <f>(O4344/100)*(K4344*$K$17)</f>
        <v>0</v>
      </c>
      <c r="U4344" s="14">
        <f>(P4344/100)*(K4344*$K$17)+(P4344/100)*(L4344*$L$17)</f>
        <v>0</v>
      </c>
      <c r="V4344" s="14">
        <f>(Q4344/100)*(L4344*$L$17)</f>
        <v>0</v>
      </c>
      <c r="W4344" s="14">
        <f>(R4344/100)*(K4344*$K$17)+(R4344/100)*(L4344*$L$17)</f>
        <v>0</v>
      </c>
      <c r="X4344" s="14">
        <f t="shared" si="1332"/>
        <v>420.38099999999997</v>
      </c>
      <c r="Y4344" s="14">
        <f t="shared" si="1333"/>
        <v>0</v>
      </c>
      <c r="Z4344" s="14">
        <f t="shared" si="1334"/>
        <v>65</v>
      </c>
      <c r="AA4344" s="14">
        <f t="shared" si="1335"/>
        <v>0</v>
      </c>
      <c r="AB4344" s="14">
        <f t="shared" si="1339"/>
        <v>0</v>
      </c>
      <c r="AC4344" s="15">
        <f t="shared" si="1338"/>
        <v>485.4</v>
      </c>
      <c r="AD4344" s="48">
        <f>(ROUND(AC4344-AC4330,1)/AC4330)</f>
        <v>0.17672727272727273</v>
      </c>
      <c r="AE4344" s="113"/>
      <c r="AF4344" s="60"/>
    </row>
    <row r="4345" spans="1:32">
      <c r="A4345" s="106" t="s">
        <v>0</v>
      </c>
      <c r="B4345" s="92" t="s">
        <v>628</v>
      </c>
      <c r="C4345" s="50" t="s">
        <v>242</v>
      </c>
      <c r="D4345" s="11">
        <v>90</v>
      </c>
      <c r="E4345" s="11">
        <v>0</v>
      </c>
      <c r="F4345" s="11">
        <v>0</v>
      </c>
      <c r="G4345" s="11">
        <v>50</v>
      </c>
      <c r="H4345" s="11">
        <v>0</v>
      </c>
      <c r="I4345" s="51">
        <v>50</v>
      </c>
      <c r="J4345" s="51">
        <v>50</v>
      </c>
      <c r="K4345" s="51">
        <v>0</v>
      </c>
      <c r="L4345" s="51">
        <v>0</v>
      </c>
      <c r="M4345" s="51">
        <v>0</v>
      </c>
      <c r="N4345" s="52">
        <f>D4345*$D$3</f>
        <v>135</v>
      </c>
      <c r="O4345" s="52">
        <f>E4345*$E$3</f>
        <v>0</v>
      </c>
      <c r="P4345" s="52">
        <f>F4345*$F$3</f>
        <v>0</v>
      </c>
      <c r="Q4345" s="52">
        <f>G4345*$G$3</f>
        <v>75</v>
      </c>
      <c r="R4345" s="52">
        <f>H4345*$H$3</f>
        <v>0</v>
      </c>
      <c r="S4345" s="52">
        <f>(N4345/100)*(I4345*$I$3)+(N4345/100)*(J4345*$J$3)</f>
        <v>202.5</v>
      </c>
      <c r="T4345" s="52">
        <f>(O4345/100)*(K4345*$K$3)</f>
        <v>0</v>
      </c>
      <c r="U4345" s="52">
        <f>(P4345/100)*(K4345*$K$3)+(P4345/100)*(L4345*$L$3)</f>
        <v>0</v>
      </c>
      <c r="V4345" s="52">
        <f>(Q4345/100)*(L4345*$L$3)</f>
        <v>0</v>
      </c>
      <c r="W4345" s="52">
        <f>(R4345/100)*(K4345*$K$3)+(R4345/100)*(L4345*$L$3)</f>
        <v>0</v>
      </c>
      <c r="X4345" s="52">
        <f t="shared" si="1332"/>
        <v>337.5</v>
      </c>
      <c r="Y4345" s="52">
        <f t="shared" si="1333"/>
        <v>0</v>
      </c>
      <c r="Z4345" s="52">
        <f t="shared" si="1334"/>
        <v>0</v>
      </c>
      <c r="AA4345" s="52">
        <f t="shared" si="1335"/>
        <v>75</v>
      </c>
      <c r="AB4345" s="52">
        <f t="shared" si="1337"/>
        <v>0</v>
      </c>
      <c r="AC4345" s="53">
        <f>ROUND(X4345+Y4345+Z4345+AA4345+AB4345,1)</f>
        <v>412.5</v>
      </c>
      <c r="AD4345" s="58"/>
      <c r="AE4345" s="113"/>
      <c r="AF4345" s="60"/>
    </row>
    <row r="4346" spans="1:32">
      <c r="A4346" s="99" t="s">
        <v>815</v>
      </c>
      <c r="B4346" s="93">
        <v>12</v>
      </c>
      <c r="C4346" s="21" t="s">
        <v>325</v>
      </c>
      <c r="D4346" s="12">
        <v>90</v>
      </c>
      <c r="E4346" s="12">
        <v>0</v>
      </c>
      <c r="F4346" s="12">
        <v>0</v>
      </c>
      <c r="G4346" s="12">
        <v>50</v>
      </c>
      <c r="H4346" s="12">
        <v>0</v>
      </c>
      <c r="I4346" s="13">
        <v>77</v>
      </c>
      <c r="J4346" s="13">
        <v>77</v>
      </c>
      <c r="K4346" s="13">
        <v>0</v>
      </c>
      <c r="L4346" s="13">
        <v>0</v>
      </c>
      <c r="M4346" s="13">
        <v>0</v>
      </c>
      <c r="N4346" s="14">
        <f>D4346*$D$4</f>
        <v>117</v>
      </c>
      <c r="O4346" s="14">
        <f>E4346*$E$4</f>
        <v>0</v>
      </c>
      <c r="P4346" s="14">
        <f>F4346*$F$4</f>
        <v>0</v>
      </c>
      <c r="Q4346" s="14">
        <f>G4346*$G$4</f>
        <v>65</v>
      </c>
      <c r="R4346" s="14">
        <f>H4346*$H$4</f>
        <v>0</v>
      </c>
      <c r="S4346" s="14">
        <f>(N4346/100)*(I4346*$I$4)+(N4346/100)*(J4346*$J$4)</f>
        <v>324.32399999999996</v>
      </c>
      <c r="T4346" s="14">
        <f>(O4346/100)*(K4346*$K$4)</f>
        <v>0</v>
      </c>
      <c r="U4346" s="14">
        <f>(P4346/100)*(K4346*$K$4)+(P4346/100)*(L4346*$L$4)</f>
        <v>0</v>
      </c>
      <c r="V4346" s="14">
        <f>(Q4346/100)*(L4346*$L$4)</f>
        <v>0</v>
      </c>
      <c r="W4346" s="14">
        <f>(R4346/100)*(K4346*$K$4)+(R4346/100)*(L4346*$L$4)</f>
        <v>0</v>
      </c>
      <c r="X4346" s="14">
        <f t="shared" ref="X4346:X4359" si="1340">N4346+S4346</f>
        <v>441.32399999999996</v>
      </c>
      <c r="Y4346" s="14">
        <f t="shared" ref="Y4346:Y4359" si="1341">O4346+T4346</f>
        <v>0</v>
      </c>
      <c r="Z4346" s="14">
        <f t="shared" ref="Z4346:Z4359" si="1342">P4346+U4346</f>
        <v>0</v>
      </c>
      <c r="AA4346" s="14">
        <f t="shared" ref="AA4346:AA4359" si="1343">Q4346+V4346</f>
        <v>65</v>
      </c>
      <c r="AB4346" s="14">
        <f>R4346+W4346</f>
        <v>0</v>
      </c>
      <c r="AC4346" s="15">
        <f>ROUND(X4346+Y4346+Z4346+AA4346+AB4346,1)</f>
        <v>506.3</v>
      </c>
      <c r="AD4346" s="48">
        <f>(ROUND(AC4346-AC4345,1)/AC4345)</f>
        <v>0.2273939393939394</v>
      </c>
      <c r="AE4346" s="113"/>
      <c r="AF4346" s="60"/>
    </row>
    <row r="4347" spans="1:32">
      <c r="A4347" s="99" t="s">
        <v>816</v>
      </c>
      <c r="B4347" s="93">
        <v>12</v>
      </c>
      <c r="C4347" s="21" t="s">
        <v>850</v>
      </c>
      <c r="D4347" s="12">
        <v>90</v>
      </c>
      <c r="E4347" s="12">
        <v>0</v>
      </c>
      <c r="F4347" s="12">
        <v>0</v>
      </c>
      <c r="G4347" s="12">
        <v>50</v>
      </c>
      <c r="H4347" s="12">
        <v>0</v>
      </c>
      <c r="I4347" s="13">
        <v>50</v>
      </c>
      <c r="J4347" s="13">
        <v>50</v>
      </c>
      <c r="K4347" s="13">
        <v>0</v>
      </c>
      <c r="L4347" s="13">
        <v>0</v>
      </c>
      <c r="M4347" s="13">
        <v>0</v>
      </c>
      <c r="N4347" s="14">
        <f>D4347*$D$5</f>
        <v>125.99999999999999</v>
      </c>
      <c r="O4347" s="14">
        <f>E4347*$E$5</f>
        <v>0</v>
      </c>
      <c r="P4347" s="14">
        <f>F4347*$F$5</f>
        <v>0</v>
      </c>
      <c r="Q4347" s="14">
        <f>G4347*$G$5</f>
        <v>70</v>
      </c>
      <c r="R4347" s="14">
        <f>H4347*$H$5</f>
        <v>0</v>
      </c>
      <c r="S4347" s="14">
        <f>(N4347/100)*(I4347*$I$5)+(N4347/100)*(J4347*$J$5)</f>
        <v>188.99999999999997</v>
      </c>
      <c r="T4347" s="14">
        <f>(O4347/100)*(K4347*$K$5)</f>
        <v>0</v>
      </c>
      <c r="U4347" s="14">
        <f>(P4347/100)*(K4347*$K$5)+(P4347/100)*(L4347*$L$5)</f>
        <v>0</v>
      </c>
      <c r="V4347" s="14">
        <f>(Q4347/100)*(L4347*$L$5)</f>
        <v>0</v>
      </c>
      <c r="W4347" s="14">
        <f>(R4347/100)*(K4347*$K$5)+(R4347/100)*(L4347*$L$5)</f>
        <v>0</v>
      </c>
      <c r="X4347" s="14">
        <f t="shared" si="1340"/>
        <v>314.99999999999994</v>
      </c>
      <c r="Y4347" s="14">
        <f t="shared" si="1341"/>
        <v>0</v>
      </c>
      <c r="Z4347" s="14">
        <f t="shared" si="1342"/>
        <v>0</v>
      </c>
      <c r="AA4347" s="14">
        <f t="shared" si="1343"/>
        <v>70</v>
      </c>
      <c r="AB4347" s="14">
        <f>R4347+W4347</f>
        <v>0</v>
      </c>
      <c r="AC4347" s="15">
        <f t="shared" ref="AC4347:AC4359" si="1344">ROUND(X4347+Y4347+Z4347+AA4347+AB4347,1)</f>
        <v>385</v>
      </c>
      <c r="AD4347" s="48">
        <f>(ROUND(AC4347-AC4345,1)/AC4345)</f>
        <v>-6.6666666666666666E-2</v>
      </c>
      <c r="AE4347" s="113" t="s">
        <v>814</v>
      </c>
      <c r="AF4347" s="60"/>
    </row>
    <row r="4348" spans="1:32">
      <c r="A4348" s="99" t="s">
        <v>817</v>
      </c>
      <c r="B4348" s="93">
        <v>0</v>
      </c>
      <c r="C4348" s="21" t="s">
        <v>338</v>
      </c>
      <c r="D4348" s="12">
        <v>90</v>
      </c>
      <c r="E4348" s="12">
        <v>0</v>
      </c>
      <c r="F4348" s="12">
        <v>0</v>
      </c>
      <c r="G4348" s="12">
        <v>50</v>
      </c>
      <c r="H4348" s="12">
        <v>0</v>
      </c>
      <c r="I4348" s="13">
        <v>50</v>
      </c>
      <c r="J4348" s="13">
        <v>50</v>
      </c>
      <c r="K4348" s="13">
        <v>0</v>
      </c>
      <c r="L4348" s="13">
        <v>0</v>
      </c>
      <c r="M4348" s="13">
        <v>0</v>
      </c>
      <c r="N4348" s="14">
        <f>D4348*$D$6</f>
        <v>125.99999999999999</v>
      </c>
      <c r="O4348" s="14">
        <f>E4348*$E$6</f>
        <v>0</v>
      </c>
      <c r="P4348" s="14">
        <f>F4348*$F$6</f>
        <v>0</v>
      </c>
      <c r="Q4348" s="14">
        <f>G4348*$G$6</f>
        <v>70</v>
      </c>
      <c r="R4348" s="14">
        <f>H4348*$H$6</f>
        <v>0</v>
      </c>
      <c r="S4348" s="14">
        <f>(N4348/100)*(I4348*$I$6)+(N4348/100)*(J4348*$J$6)</f>
        <v>188.99999999999997</v>
      </c>
      <c r="T4348" s="14">
        <f>(O4348/100)*(K4348*$K$6)</f>
        <v>0</v>
      </c>
      <c r="U4348" s="14">
        <f>(P4348/100)*(K4348*$K$6)+(P4348/100)*(L4348*$L$6)</f>
        <v>0</v>
      </c>
      <c r="V4348" s="14">
        <f>(Q4348/100)*(L4348*$L$6)</f>
        <v>0</v>
      </c>
      <c r="W4348" s="14">
        <f>(R4348/100)*(K4348*$K$6)+(R4348/100)*(L4348*$L$6)</f>
        <v>0</v>
      </c>
      <c r="X4348" s="14">
        <f t="shared" si="1340"/>
        <v>314.99999999999994</v>
      </c>
      <c r="Y4348" s="14">
        <f t="shared" si="1341"/>
        <v>0</v>
      </c>
      <c r="Z4348" s="14">
        <f t="shared" si="1342"/>
        <v>0</v>
      </c>
      <c r="AA4348" s="14">
        <f t="shared" si="1343"/>
        <v>70</v>
      </c>
      <c r="AB4348" s="14">
        <f t="shared" ref="AB4348:AB4359" si="1345">R4348+W4348</f>
        <v>0</v>
      </c>
      <c r="AC4348" s="15">
        <f t="shared" si="1344"/>
        <v>385</v>
      </c>
      <c r="AD4348" s="48">
        <f>(ROUND(AC4348-AC4345,1)/AC4345)</f>
        <v>-6.6666666666666666E-2</v>
      </c>
      <c r="AE4348" s="113"/>
      <c r="AF4348" s="60"/>
    </row>
    <row r="4349" spans="1:32">
      <c r="A4349" s="99" t="s">
        <v>818</v>
      </c>
      <c r="B4349" s="93">
        <v>0</v>
      </c>
      <c r="C4349" s="21" t="s">
        <v>339</v>
      </c>
      <c r="D4349" s="12">
        <v>90</v>
      </c>
      <c r="E4349" s="12">
        <v>0</v>
      </c>
      <c r="F4349" s="12">
        <v>0</v>
      </c>
      <c r="G4349" s="12">
        <v>50</v>
      </c>
      <c r="H4349" s="12">
        <v>0</v>
      </c>
      <c r="I4349" s="13">
        <v>50</v>
      </c>
      <c r="J4349" s="13">
        <v>50</v>
      </c>
      <c r="K4349" s="13">
        <v>0</v>
      </c>
      <c r="L4349" s="13">
        <v>0</v>
      </c>
      <c r="M4349" s="13">
        <v>0</v>
      </c>
      <c r="N4349" s="14">
        <f>D4349*$D$7</f>
        <v>125.99999999999999</v>
      </c>
      <c r="O4349" s="14">
        <f>E4349*$E$7</f>
        <v>0</v>
      </c>
      <c r="P4349" s="14">
        <f>F4349*$F$7</f>
        <v>0</v>
      </c>
      <c r="Q4349" s="14">
        <f>G4349*$G$7</f>
        <v>70</v>
      </c>
      <c r="R4349" s="14">
        <f>H4349*$H$7</f>
        <v>0</v>
      </c>
      <c r="S4349" s="14">
        <f>(N4349/100)*(I4349*$I$7)+(N4349/100)*(J4349*$J$7)</f>
        <v>188.99999999999997</v>
      </c>
      <c r="T4349" s="14">
        <f>(O4349/100)*(K4349*$K$7)</f>
        <v>0</v>
      </c>
      <c r="U4349" s="14">
        <f>(P4349/100)*(K4349*$K$7)+(P4349/100)*(L4349*$L$7)</f>
        <v>0</v>
      </c>
      <c r="V4349" s="14">
        <f>(Q4349/100)*(L4349*$L$7)</f>
        <v>0</v>
      </c>
      <c r="W4349" s="14">
        <f>(R4349/100)*(K4349*$K$7)+(R4349/100)*(L4349*$L$7)</f>
        <v>0</v>
      </c>
      <c r="X4349" s="14">
        <f t="shared" si="1340"/>
        <v>314.99999999999994</v>
      </c>
      <c r="Y4349" s="14">
        <f t="shared" si="1341"/>
        <v>0</v>
      </c>
      <c r="Z4349" s="14">
        <f t="shared" si="1342"/>
        <v>0</v>
      </c>
      <c r="AA4349" s="14">
        <f t="shared" si="1343"/>
        <v>70</v>
      </c>
      <c r="AB4349" s="14">
        <f t="shared" si="1345"/>
        <v>0</v>
      </c>
      <c r="AC4349" s="15">
        <f t="shared" si="1344"/>
        <v>385</v>
      </c>
      <c r="AD4349" s="48">
        <f>(ROUND(AC4349-AC4345,1)/AC4345)</f>
        <v>-6.6666666666666666E-2</v>
      </c>
      <c r="AE4349" s="113"/>
      <c r="AF4349" s="60"/>
    </row>
    <row r="4350" spans="1:32">
      <c r="A4350" s="99" t="s">
        <v>667</v>
      </c>
      <c r="B4350" s="93"/>
      <c r="C4350" s="21" t="s">
        <v>340</v>
      </c>
      <c r="D4350" s="12">
        <v>90</v>
      </c>
      <c r="E4350" s="12">
        <v>0</v>
      </c>
      <c r="F4350" s="12">
        <v>0</v>
      </c>
      <c r="G4350" s="12">
        <v>50</v>
      </c>
      <c r="H4350" s="12">
        <v>0</v>
      </c>
      <c r="I4350" s="13">
        <v>50</v>
      </c>
      <c r="J4350" s="13">
        <v>50</v>
      </c>
      <c r="K4350" s="13">
        <v>0</v>
      </c>
      <c r="L4350" s="13">
        <v>0</v>
      </c>
      <c r="M4350" s="13">
        <v>0</v>
      </c>
      <c r="N4350" s="14">
        <f>D4350*$D$8</f>
        <v>125.99999999999999</v>
      </c>
      <c r="O4350" s="14">
        <f>E4350*$E$8</f>
        <v>0</v>
      </c>
      <c r="P4350" s="14">
        <f>F4350*$F$8</f>
        <v>0</v>
      </c>
      <c r="Q4350" s="14">
        <f>G4350*$G$8</f>
        <v>70</v>
      </c>
      <c r="R4350" s="14">
        <f>H4350*$H$8</f>
        <v>0</v>
      </c>
      <c r="S4350" s="14">
        <f>(N4350/100)*(I4350*$I$8)+(N4350/100)*(J4350*$J$8)</f>
        <v>188.99999999999997</v>
      </c>
      <c r="T4350" s="14">
        <f>(O4350/100)*(K4350*$K$8)</f>
        <v>0</v>
      </c>
      <c r="U4350" s="14">
        <f>(P4350/100)*(K4350*$K$8)+(P4350/100)*(L4350*$L$8)</f>
        <v>0</v>
      </c>
      <c r="V4350" s="14">
        <f>(Q4350/100)*(L4350*$L$8)</f>
        <v>0</v>
      </c>
      <c r="W4350" s="14">
        <f>(R4350/100)*(K4350*$K$8)+(R4350/100)*(L4350*$L$8)</f>
        <v>0</v>
      </c>
      <c r="X4350" s="14">
        <f t="shared" si="1340"/>
        <v>314.99999999999994</v>
      </c>
      <c r="Y4350" s="14">
        <f t="shared" si="1341"/>
        <v>0</v>
      </c>
      <c r="Z4350" s="14">
        <f t="shared" si="1342"/>
        <v>0</v>
      </c>
      <c r="AA4350" s="14">
        <f t="shared" si="1343"/>
        <v>70</v>
      </c>
      <c r="AB4350" s="14">
        <f t="shared" si="1345"/>
        <v>0</v>
      </c>
      <c r="AC4350" s="15">
        <f t="shared" si="1344"/>
        <v>385</v>
      </c>
      <c r="AD4350" s="48">
        <f>(ROUND(AC4350-AC4345,1)/AC4345)</f>
        <v>-6.6666666666666666E-2</v>
      </c>
      <c r="AE4350" s="113"/>
      <c r="AF4350" s="60"/>
    </row>
    <row r="4351" spans="1:32">
      <c r="A4351" s="99" t="s">
        <v>606</v>
      </c>
      <c r="B4351" s="93"/>
      <c r="C4351" s="21" t="s">
        <v>1</v>
      </c>
      <c r="D4351" s="12">
        <v>45</v>
      </c>
      <c r="E4351" s="12">
        <v>140</v>
      </c>
      <c r="F4351" s="12">
        <v>0</v>
      </c>
      <c r="G4351" s="12">
        <v>0</v>
      </c>
      <c r="H4351" s="12">
        <v>0</v>
      </c>
      <c r="I4351" s="13">
        <v>50</v>
      </c>
      <c r="J4351" s="13">
        <v>50</v>
      </c>
      <c r="K4351" s="13">
        <v>80</v>
      </c>
      <c r="L4351" s="13">
        <v>0</v>
      </c>
      <c r="M4351" s="13">
        <v>0</v>
      </c>
      <c r="N4351" s="14">
        <f>D4351*$D$9</f>
        <v>54</v>
      </c>
      <c r="O4351" s="14">
        <f>E4351*$E$9</f>
        <v>182</v>
      </c>
      <c r="P4351" s="14">
        <f>F4351*$F$9</f>
        <v>0</v>
      </c>
      <c r="Q4351" s="14">
        <f>G4351*$G$9</f>
        <v>0</v>
      </c>
      <c r="R4351" s="14">
        <f>H4351*$H$9</f>
        <v>0</v>
      </c>
      <c r="S4351" s="14">
        <f>(N4351/100)*(I4351*$I$9)+(N4351/100)*(J4351*$J$9)</f>
        <v>81</v>
      </c>
      <c r="T4351" s="14">
        <f>(O4351/100)*(K4351*$K$9)</f>
        <v>218.4</v>
      </c>
      <c r="U4351" s="14">
        <f>(P4351/100)*(K4351*$K$9)+(P4351/100)*(L4351*$L$9)</f>
        <v>0</v>
      </c>
      <c r="V4351" s="14">
        <f>(Q4351/100)*(L4351*$L$9)</f>
        <v>0</v>
      </c>
      <c r="W4351" s="14">
        <f>(R4351/100)*(K4351*$K$9)+(R4351/100)*(L4351*$L$9)</f>
        <v>0</v>
      </c>
      <c r="X4351" s="14">
        <f t="shared" si="1340"/>
        <v>135</v>
      </c>
      <c r="Y4351" s="14">
        <f t="shared" si="1341"/>
        <v>400.4</v>
      </c>
      <c r="Z4351" s="14">
        <f t="shared" si="1342"/>
        <v>0</v>
      </c>
      <c r="AA4351" s="14">
        <f t="shared" si="1343"/>
        <v>0</v>
      </c>
      <c r="AB4351" s="14">
        <f t="shared" si="1345"/>
        <v>0</v>
      </c>
      <c r="AC4351" s="15">
        <f t="shared" si="1344"/>
        <v>535.4</v>
      </c>
      <c r="AD4351" s="48">
        <f>(ROUND(AC4351-AC4345,1)/AC4345)</f>
        <v>0.29793939393939395</v>
      </c>
      <c r="AE4351" s="113"/>
      <c r="AF4351" s="60"/>
    </row>
    <row r="4352" spans="1:32">
      <c r="A4352" s="99" t="s">
        <v>845</v>
      </c>
      <c r="B4352" s="93"/>
      <c r="C4352" s="21" t="s">
        <v>2</v>
      </c>
      <c r="D4352" s="12">
        <v>45</v>
      </c>
      <c r="E4352" s="12">
        <v>0</v>
      </c>
      <c r="F4352" s="12">
        <v>140</v>
      </c>
      <c r="G4352" s="12">
        <v>0</v>
      </c>
      <c r="H4352" s="12">
        <v>0</v>
      </c>
      <c r="I4352" s="13">
        <v>50</v>
      </c>
      <c r="J4352" s="13">
        <v>50</v>
      </c>
      <c r="K4352" s="13">
        <v>40</v>
      </c>
      <c r="L4352" s="13">
        <v>40</v>
      </c>
      <c r="M4352" s="13">
        <v>0</v>
      </c>
      <c r="N4352" s="14">
        <f>D4352*$D$10</f>
        <v>54</v>
      </c>
      <c r="O4352" s="14">
        <f>E4352*$E$10</f>
        <v>0</v>
      </c>
      <c r="P4352" s="14">
        <f>F4352*$F$10</f>
        <v>182</v>
      </c>
      <c r="Q4352" s="14">
        <f>G4352*$G$10</f>
        <v>0</v>
      </c>
      <c r="R4352" s="14">
        <f>H4352*$H$10</f>
        <v>0</v>
      </c>
      <c r="S4352" s="14">
        <f>(N4352/100)*(I4352*$I$10)+(N4352/100)*(J4352*$J$10)</f>
        <v>81</v>
      </c>
      <c r="T4352" s="14">
        <f>(O4352/100)*(K4352*$J$10)</f>
        <v>0</v>
      </c>
      <c r="U4352" s="14">
        <f>(P4352/100)*(K4352*$K$10)+(P4352/100)*(L4352*$L$10)</f>
        <v>218.4</v>
      </c>
      <c r="V4352" s="14">
        <f>(Q4352/100)*(L4352*$L$10)</f>
        <v>0</v>
      </c>
      <c r="W4352" s="14">
        <f>(R4352/100)*(K4352*$K$10)+(R4352/100)*(L4352*$L$10)</f>
        <v>0</v>
      </c>
      <c r="X4352" s="14">
        <f t="shared" si="1340"/>
        <v>135</v>
      </c>
      <c r="Y4352" s="14">
        <f t="shared" si="1341"/>
        <v>0</v>
      </c>
      <c r="Z4352" s="14">
        <f t="shared" si="1342"/>
        <v>400.4</v>
      </c>
      <c r="AA4352" s="14">
        <f t="shared" si="1343"/>
        <v>0</v>
      </c>
      <c r="AB4352" s="14">
        <f t="shared" si="1345"/>
        <v>0</v>
      </c>
      <c r="AC4352" s="15">
        <f t="shared" si="1344"/>
        <v>535.4</v>
      </c>
      <c r="AD4352" s="48">
        <f>(ROUND(AC4352-AC4345,1)/AC4345)</f>
        <v>0.29793939393939395</v>
      </c>
      <c r="AE4352" s="113"/>
      <c r="AF4352" s="60"/>
    </row>
    <row r="4353" spans="1:32">
      <c r="A4353" s="99" t="s">
        <v>846</v>
      </c>
      <c r="B4353" s="93"/>
      <c r="C4353" s="21" t="s">
        <v>3</v>
      </c>
      <c r="D4353" s="12">
        <v>45</v>
      </c>
      <c r="E4353" s="12">
        <v>0</v>
      </c>
      <c r="F4353" s="12">
        <v>0</v>
      </c>
      <c r="G4353" s="12">
        <v>140</v>
      </c>
      <c r="H4353" s="12">
        <v>0</v>
      </c>
      <c r="I4353" s="13">
        <v>50</v>
      </c>
      <c r="J4353" s="13">
        <v>50</v>
      </c>
      <c r="K4353" s="13">
        <v>0</v>
      </c>
      <c r="L4353" s="13">
        <v>80</v>
      </c>
      <c r="M4353" s="13">
        <v>0</v>
      </c>
      <c r="N4353" s="14">
        <f>D4353*$D$11</f>
        <v>54</v>
      </c>
      <c r="O4353" s="14">
        <f>E4353*$E$11</f>
        <v>0</v>
      </c>
      <c r="P4353" s="14">
        <f>F4353*$F$11</f>
        <v>0</v>
      </c>
      <c r="Q4353" s="14">
        <f>G4353*$G$11</f>
        <v>182</v>
      </c>
      <c r="R4353" s="14">
        <f>H4353*$H$11</f>
        <v>0</v>
      </c>
      <c r="S4353" s="14">
        <f>(N4353/100)*(I4353*$I$11)+(N4353/100)*(J4353*$J$11)</f>
        <v>81</v>
      </c>
      <c r="T4353" s="14">
        <f>(O4353/100)*(K4353*$K$11)</f>
        <v>0</v>
      </c>
      <c r="U4353" s="14">
        <f>(P4353/100)*(K4353*$K$11)+(P4353/100)*(L4353*$L$11)</f>
        <v>0</v>
      </c>
      <c r="V4353" s="14">
        <f>(Q4353/100)*(L4353*$L$11)</f>
        <v>218.4</v>
      </c>
      <c r="W4353" s="14">
        <f>(R4353/100)*(K4353*$K$11)+(R4353/100)*(L4353*$L$11)</f>
        <v>0</v>
      </c>
      <c r="X4353" s="14">
        <f t="shared" si="1340"/>
        <v>135</v>
      </c>
      <c r="Y4353" s="14">
        <f t="shared" si="1341"/>
        <v>0</v>
      </c>
      <c r="Z4353" s="14">
        <f t="shared" si="1342"/>
        <v>0</v>
      </c>
      <c r="AA4353" s="14">
        <f t="shared" si="1343"/>
        <v>400.4</v>
      </c>
      <c r="AB4353" s="14">
        <f t="shared" si="1345"/>
        <v>0</v>
      </c>
      <c r="AC4353" s="15">
        <f t="shared" si="1344"/>
        <v>535.4</v>
      </c>
      <c r="AD4353" s="48">
        <f>(ROUND(AC4353-AC4345,1)/AC4345)</f>
        <v>0.29793939393939395</v>
      </c>
      <c r="AE4353" s="113"/>
      <c r="AF4353" s="60"/>
    </row>
    <row r="4354" spans="1:32">
      <c r="A4354" s="99" t="s">
        <v>847</v>
      </c>
      <c r="B4354" s="93"/>
      <c r="C4354" s="21" t="s">
        <v>4</v>
      </c>
      <c r="D4354" s="12">
        <v>45</v>
      </c>
      <c r="E4354" s="12">
        <v>0</v>
      </c>
      <c r="F4354" s="12">
        <v>0</v>
      </c>
      <c r="G4354" s="12">
        <v>0</v>
      </c>
      <c r="H4354" s="12">
        <v>140</v>
      </c>
      <c r="I4354" s="13">
        <v>50</v>
      </c>
      <c r="J4354" s="13">
        <v>50</v>
      </c>
      <c r="K4354" s="13">
        <v>40</v>
      </c>
      <c r="L4354" s="13">
        <v>40</v>
      </c>
      <c r="M4354" s="13">
        <v>0</v>
      </c>
      <c r="N4354" s="14">
        <f>D4354*$D$12</f>
        <v>54</v>
      </c>
      <c r="O4354" s="14">
        <f>E4354*$E$12</f>
        <v>0</v>
      </c>
      <c r="P4354" s="14">
        <f>F4354*$F$12</f>
        <v>0</v>
      </c>
      <c r="Q4354" s="14">
        <f>G4354*$G$12</f>
        <v>0</v>
      </c>
      <c r="R4354" s="14">
        <f>H4354*$H$12</f>
        <v>182</v>
      </c>
      <c r="S4354" s="14">
        <f>(N4354/100)*(I4354*$I$12)+(N4354/100)*(J4354*$J$12)</f>
        <v>81</v>
      </c>
      <c r="T4354" s="14">
        <f>(O4354/100)*(K4354*$K$12)</f>
        <v>0</v>
      </c>
      <c r="U4354" s="14">
        <f>(P4354/100)*(K4354*$K$12)+(P4354/100)*(L4354*$L$12)</f>
        <v>0</v>
      </c>
      <c r="V4354" s="14">
        <f>(Q4354/100)*(L4354*$L$12)</f>
        <v>0</v>
      </c>
      <c r="W4354" s="14">
        <f>(R4354/100)*(K4354*$K$12)+(R4354/100)*(L4354*$L$12)</f>
        <v>218.4</v>
      </c>
      <c r="X4354" s="14">
        <f t="shared" si="1340"/>
        <v>135</v>
      </c>
      <c r="Y4354" s="14">
        <f t="shared" si="1341"/>
        <v>0</v>
      </c>
      <c r="Z4354" s="14">
        <f t="shared" si="1342"/>
        <v>0</v>
      </c>
      <c r="AA4354" s="14">
        <f t="shared" si="1343"/>
        <v>0</v>
      </c>
      <c r="AB4354" s="14">
        <f t="shared" si="1345"/>
        <v>400.4</v>
      </c>
      <c r="AC4354" s="15">
        <f t="shared" si="1344"/>
        <v>535.4</v>
      </c>
      <c r="AD4354" s="48">
        <f>(ROUND(AC4354-AC4345,1)/AC4345)</f>
        <v>0.29793939393939395</v>
      </c>
      <c r="AE4354" s="113"/>
      <c r="AF4354" s="60"/>
    </row>
    <row r="4355" spans="1:32">
      <c r="A4355" s="99" t="s">
        <v>848</v>
      </c>
      <c r="B4355" s="93"/>
      <c r="C4355" s="21" t="s">
        <v>328</v>
      </c>
      <c r="D4355" s="12">
        <v>90</v>
      </c>
      <c r="E4355" s="12">
        <v>0</v>
      </c>
      <c r="F4355" s="12">
        <v>0</v>
      </c>
      <c r="G4355" s="12">
        <v>50</v>
      </c>
      <c r="H4355" s="12">
        <v>0</v>
      </c>
      <c r="I4355" s="13">
        <v>50</v>
      </c>
      <c r="J4355" s="13">
        <v>50</v>
      </c>
      <c r="K4355" s="13">
        <v>0</v>
      </c>
      <c r="L4355" s="13">
        <v>0</v>
      </c>
      <c r="M4355" s="13">
        <v>62</v>
      </c>
      <c r="N4355" s="14">
        <f>D4355*$D$13</f>
        <v>117</v>
      </c>
      <c r="O4355" s="14">
        <f>E4355*$E$13</f>
        <v>0</v>
      </c>
      <c r="P4355" s="14">
        <f>F4355*$F$13</f>
        <v>0</v>
      </c>
      <c r="Q4355" s="14">
        <f>G4355*$G$13</f>
        <v>65</v>
      </c>
      <c r="R4355" s="14">
        <f>H4355*$H$13</f>
        <v>0</v>
      </c>
      <c r="S4355" s="14">
        <f>(N4355/100)*(I4355*$I$14)+(N4355/100)*(J4355*$J$14)+(N4355/100)*(M4355*$M$14)</f>
        <v>284.31</v>
      </c>
      <c r="T4355" s="14">
        <f>(O4355/100)*(K4355*$K$13)+(O4355/100)*(M4355*$M$13)</f>
        <v>0</v>
      </c>
      <c r="U4355" s="14">
        <f>(P4355/100)*(K4355*$K$13)+(P4355/100)*(L4355*$L$13)+(P4355/100)*(M4355*$M$13)</f>
        <v>0</v>
      </c>
      <c r="V4355" s="14">
        <f>(Q4355/100)*(L4355*$L$13)+(Q4355/100)*(M4355*$M$13)</f>
        <v>60.45</v>
      </c>
      <c r="W4355" s="14">
        <f>(R4355/100)*(K4355*$K$13)+(R4355/100)*(L4355*$L$13)+(R4355/100)*(M4355*$M$13)</f>
        <v>0</v>
      </c>
      <c r="X4355" s="14">
        <f t="shared" si="1340"/>
        <v>401.31</v>
      </c>
      <c r="Y4355" s="14">
        <f t="shared" si="1341"/>
        <v>0</v>
      </c>
      <c r="Z4355" s="14">
        <f t="shared" si="1342"/>
        <v>0</v>
      </c>
      <c r="AA4355" s="14">
        <f t="shared" si="1343"/>
        <v>125.45</v>
      </c>
      <c r="AB4355" s="14">
        <f t="shared" si="1345"/>
        <v>0</v>
      </c>
      <c r="AC4355" s="15">
        <f t="shared" si="1344"/>
        <v>526.79999999999995</v>
      </c>
      <c r="AD4355" s="48">
        <f>(ROUND(AC4355-AC4345,1)/AC4345)</f>
        <v>0.27709090909090911</v>
      </c>
      <c r="AE4355" s="113"/>
      <c r="AF4355" s="60"/>
    </row>
    <row r="4356" spans="1:32">
      <c r="A4356" s="99" t="s">
        <v>849</v>
      </c>
      <c r="B4356" s="93"/>
      <c r="C4356" s="21" t="s">
        <v>329</v>
      </c>
      <c r="D4356" s="12">
        <v>120</v>
      </c>
      <c r="E4356" s="12">
        <v>0</v>
      </c>
      <c r="F4356" s="12">
        <v>0</v>
      </c>
      <c r="G4356" s="12">
        <v>0</v>
      </c>
      <c r="H4356" s="12">
        <v>0</v>
      </c>
      <c r="I4356" s="13">
        <v>50</v>
      </c>
      <c r="J4356" s="13">
        <v>50</v>
      </c>
      <c r="K4356" s="13">
        <v>58</v>
      </c>
      <c r="L4356" s="13">
        <v>0</v>
      </c>
      <c r="M4356" s="13">
        <v>0</v>
      </c>
      <c r="N4356" s="14">
        <f>D4356*$D$14</f>
        <v>156</v>
      </c>
      <c r="O4356" s="14">
        <f>E4356*$E$14</f>
        <v>0</v>
      </c>
      <c r="P4356" s="14">
        <f>F4356*$F$14</f>
        <v>0</v>
      </c>
      <c r="Q4356" s="14">
        <f>G4356*$G$14</f>
        <v>0</v>
      </c>
      <c r="R4356" s="14">
        <f>H4356*$H$14</f>
        <v>0</v>
      </c>
      <c r="S4356" s="14">
        <f>(N4356/100)*(I4356*$I$14)+(N4356/100)*(J4356*$J$14)+(N4356/100)*(K4356*$K$14)</f>
        <v>369.72</v>
      </c>
      <c r="T4356" s="14">
        <f>(O4356/100)*(K4356*$K$14)</f>
        <v>0</v>
      </c>
      <c r="U4356" s="14">
        <f>(P4356/100)*(K4356*$K$14)+(P4356/100)*(L4356*$L$14)</f>
        <v>0</v>
      </c>
      <c r="V4356" s="14">
        <f>(Q4356/100)*(L4356*$L$14)</f>
        <v>0</v>
      </c>
      <c r="W4356" s="14">
        <f>(R4356/100)*(K4356*$L$14)+(R4356/100)*(L4356*$M$14)</f>
        <v>0</v>
      </c>
      <c r="X4356" s="14">
        <f t="shared" si="1340"/>
        <v>525.72</v>
      </c>
      <c r="Y4356" s="14">
        <f t="shared" si="1341"/>
        <v>0</v>
      </c>
      <c r="Z4356" s="14">
        <f t="shared" si="1342"/>
        <v>0</v>
      </c>
      <c r="AA4356" s="14">
        <f t="shared" si="1343"/>
        <v>0</v>
      </c>
      <c r="AB4356" s="14">
        <f t="shared" si="1345"/>
        <v>0</v>
      </c>
      <c r="AC4356" s="15">
        <f t="shared" si="1344"/>
        <v>525.70000000000005</v>
      </c>
      <c r="AD4356" s="48">
        <f>(ROUND(AC4356-AC4345,1)/AC4345)</f>
        <v>0.2744242424242424</v>
      </c>
      <c r="AE4356" s="113"/>
      <c r="AF4356" s="60"/>
    </row>
    <row r="4357" spans="1:32">
      <c r="A4357" s="99"/>
      <c r="B4357" s="93"/>
      <c r="C4357" s="21" t="s">
        <v>330</v>
      </c>
      <c r="D4357" s="12">
        <v>120</v>
      </c>
      <c r="E4357" s="12">
        <v>0</v>
      </c>
      <c r="F4357" s="12">
        <v>0</v>
      </c>
      <c r="G4357" s="12">
        <v>0</v>
      </c>
      <c r="H4357" s="12">
        <v>0</v>
      </c>
      <c r="I4357" s="13">
        <v>50</v>
      </c>
      <c r="J4357" s="13">
        <v>50</v>
      </c>
      <c r="K4357" s="13">
        <v>0</v>
      </c>
      <c r="L4357" s="13">
        <v>58</v>
      </c>
      <c r="M4357" s="13">
        <v>0</v>
      </c>
      <c r="N4357" s="14">
        <f>D4357*$D$15</f>
        <v>156</v>
      </c>
      <c r="O4357" s="14">
        <f>E4357*$E$15</f>
        <v>0</v>
      </c>
      <c r="P4357" s="14">
        <f>F4357*$F$15</f>
        <v>0</v>
      </c>
      <c r="Q4357" s="14">
        <f>G4357*$G$15</f>
        <v>0</v>
      </c>
      <c r="R4357" s="14">
        <f>H4357*$H$15</f>
        <v>0</v>
      </c>
      <c r="S4357" s="14">
        <f>(N4357/100)*(I4357*$I$15)+(N4357/100)*(J4357*$J$15)+(N4357/100)*(L4357*$L$15)</f>
        <v>369.72</v>
      </c>
      <c r="T4357" s="14">
        <f>(O4357/100)*(K4357*$K$15)</f>
        <v>0</v>
      </c>
      <c r="U4357" s="14">
        <f>(P4357/100)*(K4357*$K$15)+(P4357/100)*(L4357*$L$15)</f>
        <v>0</v>
      </c>
      <c r="V4357" s="14">
        <f>(Q4357/100)*(L4357*$L$15)</f>
        <v>0</v>
      </c>
      <c r="W4357" s="14">
        <f>(R4357/100)*(K4357*$K$15)+(R4357/100)*(L4357*$L$15)</f>
        <v>0</v>
      </c>
      <c r="X4357" s="14">
        <f t="shared" si="1340"/>
        <v>525.72</v>
      </c>
      <c r="Y4357" s="14">
        <f t="shared" si="1341"/>
        <v>0</v>
      </c>
      <c r="Z4357" s="14">
        <f t="shared" si="1342"/>
        <v>0</v>
      </c>
      <c r="AA4357" s="14">
        <f t="shared" si="1343"/>
        <v>0</v>
      </c>
      <c r="AB4357" s="14">
        <f t="shared" si="1345"/>
        <v>0</v>
      </c>
      <c r="AC4357" s="15">
        <f t="shared" si="1344"/>
        <v>525.70000000000005</v>
      </c>
      <c r="AD4357" s="48">
        <f>(ROUND(AC4357-AC4345,1)/AC4345)</f>
        <v>0.2744242424242424</v>
      </c>
      <c r="AE4357" s="113"/>
      <c r="AF4357" s="60"/>
    </row>
    <row r="4358" spans="1:32">
      <c r="A4358" s="99"/>
      <c r="B4358" s="93"/>
      <c r="C4358" s="21" t="s">
        <v>326</v>
      </c>
      <c r="D4358" s="12">
        <v>90</v>
      </c>
      <c r="E4358" s="12">
        <v>0</v>
      </c>
      <c r="F4358" s="12">
        <v>0</v>
      </c>
      <c r="G4358" s="12">
        <v>50</v>
      </c>
      <c r="H4358" s="12">
        <v>0</v>
      </c>
      <c r="I4358" s="13">
        <v>50</v>
      </c>
      <c r="J4358" s="13">
        <v>91</v>
      </c>
      <c r="K4358" s="13">
        <v>0</v>
      </c>
      <c r="L4358" s="13">
        <v>0</v>
      </c>
      <c r="M4358" s="13">
        <v>0</v>
      </c>
      <c r="N4358" s="14">
        <f>D4358*$D$16</f>
        <v>117</v>
      </c>
      <c r="O4358" s="14">
        <f>E4358*$E$16</f>
        <v>0</v>
      </c>
      <c r="P4358" s="14">
        <f>F4358*$F$16</f>
        <v>0</v>
      </c>
      <c r="Q4358" s="14">
        <f>G4358*$G$16</f>
        <v>65</v>
      </c>
      <c r="R4358" s="14">
        <f>H4358*$H$16</f>
        <v>0</v>
      </c>
      <c r="S4358" s="14">
        <f>(N4358/100)*(I4358*$I$16)+(N4358/100)*(J4358*$J$16)</f>
        <v>303.38099999999997</v>
      </c>
      <c r="T4358" s="14">
        <f>(O4358/100)*(K4358*$K$16)</f>
        <v>0</v>
      </c>
      <c r="U4358" s="14">
        <f>(P4358/100)*(K4358*$K$16)+(P4358/100)*(L4358*$L$16)</f>
        <v>0</v>
      </c>
      <c r="V4358" s="14">
        <f>(Q4358/100)*(L4358*$L$16)</f>
        <v>0</v>
      </c>
      <c r="W4358" s="14">
        <f>(R4358/100)*(K4358*$K$16)+(R4358/100)*(L4358*$L$16)</f>
        <v>0</v>
      </c>
      <c r="X4358" s="14">
        <f t="shared" si="1340"/>
        <v>420.38099999999997</v>
      </c>
      <c r="Y4358" s="14">
        <f t="shared" si="1341"/>
        <v>0</v>
      </c>
      <c r="Z4358" s="14">
        <f t="shared" si="1342"/>
        <v>0</v>
      </c>
      <c r="AA4358" s="14">
        <f t="shared" si="1343"/>
        <v>65</v>
      </c>
      <c r="AB4358" s="14">
        <f t="shared" si="1345"/>
        <v>0</v>
      </c>
      <c r="AC4358" s="15">
        <f t="shared" si="1344"/>
        <v>485.4</v>
      </c>
      <c r="AD4358" s="48">
        <f>(ROUND(AC4358-AC4345,1)/AC4345)</f>
        <v>0.17672727272727273</v>
      </c>
      <c r="AE4358" s="113"/>
      <c r="AF4358" s="60"/>
    </row>
    <row r="4359" spans="1:32">
      <c r="A4359" s="99"/>
      <c r="B4359" s="93"/>
      <c r="C4359" s="21" t="s">
        <v>327</v>
      </c>
      <c r="D4359" s="12">
        <v>90</v>
      </c>
      <c r="E4359" s="12">
        <v>0</v>
      </c>
      <c r="F4359" s="12">
        <v>0</v>
      </c>
      <c r="G4359" s="12">
        <v>50</v>
      </c>
      <c r="H4359" s="12">
        <v>0</v>
      </c>
      <c r="I4359" s="13">
        <v>91</v>
      </c>
      <c r="J4359" s="13">
        <v>50</v>
      </c>
      <c r="K4359" s="13">
        <v>0</v>
      </c>
      <c r="L4359" s="13">
        <v>0</v>
      </c>
      <c r="M4359" s="13">
        <v>0</v>
      </c>
      <c r="N4359" s="14">
        <f>D4359*$D$17</f>
        <v>117</v>
      </c>
      <c r="O4359" s="14">
        <f>E4359*$E$17</f>
        <v>0</v>
      </c>
      <c r="P4359" s="14">
        <f>F4359*$F$17</f>
        <v>0</v>
      </c>
      <c r="Q4359" s="14">
        <f>G4359*$G$17</f>
        <v>65</v>
      </c>
      <c r="R4359" s="14">
        <f>H4359*$H$17</f>
        <v>0</v>
      </c>
      <c r="S4359" s="14">
        <f>(N4359/100)*(I4359*$I$17)+(N4359/100)*(J4359*$J$17)</f>
        <v>303.38099999999997</v>
      </c>
      <c r="T4359" s="14">
        <f>(O4359/100)*(K4359*$K$17)</f>
        <v>0</v>
      </c>
      <c r="U4359" s="14">
        <f>(P4359/100)*(K4359*$K$17)+(P4359/100)*(L4359*$L$17)</f>
        <v>0</v>
      </c>
      <c r="V4359" s="14">
        <f>(Q4359/100)*(L4359*$L$17)</f>
        <v>0</v>
      </c>
      <c r="W4359" s="14">
        <f>(R4359/100)*(K4359*$K$17)+(R4359/100)*(L4359*$L$17)</f>
        <v>0</v>
      </c>
      <c r="X4359" s="14">
        <f t="shared" si="1340"/>
        <v>420.38099999999997</v>
      </c>
      <c r="Y4359" s="14">
        <f t="shared" si="1341"/>
        <v>0</v>
      </c>
      <c r="Z4359" s="14">
        <f t="shared" si="1342"/>
        <v>0</v>
      </c>
      <c r="AA4359" s="14">
        <f t="shared" si="1343"/>
        <v>65</v>
      </c>
      <c r="AB4359" s="14">
        <f t="shared" si="1345"/>
        <v>0</v>
      </c>
      <c r="AC4359" s="15">
        <f t="shared" si="1344"/>
        <v>485.4</v>
      </c>
      <c r="AD4359" s="48">
        <f>(ROUND(AC4359-AC4345,1)/AC4345)</f>
        <v>0.17672727272727273</v>
      </c>
      <c r="AE4359" s="113"/>
      <c r="AF4359" s="60"/>
    </row>
    <row r="4360" spans="1:32">
      <c r="A4360" s="106" t="s">
        <v>0</v>
      </c>
      <c r="B4360" s="90" t="s">
        <v>556</v>
      </c>
      <c r="C4360" s="50" t="s">
        <v>242</v>
      </c>
      <c r="D4360" s="11">
        <v>120</v>
      </c>
      <c r="E4360" s="11">
        <v>0</v>
      </c>
      <c r="F4360" s="11">
        <v>0</v>
      </c>
      <c r="G4360" s="11">
        <v>0</v>
      </c>
      <c r="H4360" s="11">
        <v>0</v>
      </c>
      <c r="I4360" s="51">
        <v>20</v>
      </c>
      <c r="J4360" s="51">
        <v>20</v>
      </c>
      <c r="K4360" s="51">
        <v>0</v>
      </c>
      <c r="L4360" s="51">
        <v>50</v>
      </c>
      <c r="M4360" s="51">
        <v>0</v>
      </c>
      <c r="N4360" s="52">
        <f>D4360*$D$3</f>
        <v>180</v>
      </c>
      <c r="O4360" s="52">
        <f>E4360*$E$3</f>
        <v>0</v>
      </c>
      <c r="P4360" s="52">
        <f>F4360*$F$3</f>
        <v>0</v>
      </c>
      <c r="Q4360" s="52">
        <f>G4360*$G$3</f>
        <v>0</v>
      </c>
      <c r="R4360" s="52">
        <f>H4360*$H$3</f>
        <v>0</v>
      </c>
      <c r="S4360" s="52">
        <f>(N4360/100)*(I4360*$I$3)+(N4360/100)*(J4360*$J$3)+(N4360/100)*(L4360*$L$3)</f>
        <v>243</v>
      </c>
      <c r="T4360" s="52">
        <f>(O4360/100)*(K4360*$K$3)</f>
        <v>0</v>
      </c>
      <c r="U4360" s="52">
        <f>(P4360/100)*(K4360*$K$3)+(P4360/100)*(L4360*$L$3)</f>
        <v>0</v>
      </c>
      <c r="V4360" s="52">
        <f>(Q4360/100)*(L4360*$L$3)</f>
        <v>0</v>
      </c>
      <c r="W4360" s="52">
        <f>(R4360/100)*(K4360*$K$3)+(R4360/100)*(L4360*$L$3)</f>
        <v>0</v>
      </c>
      <c r="X4360" s="52">
        <f t="shared" ref="X4360:X4404" si="1346">N4360+S4360</f>
        <v>423</v>
      </c>
      <c r="Y4360" s="52">
        <f t="shared" ref="Y4360:Y4404" si="1347">O4360+T4360</f>
        <v>0</v>
      </c>
      <c r="Z4360" s="52">
        <f t="shared" ref="Z4360:Z4404" si="1348">P4360+U4360</f>
        <v>0</v>
      </c>
      <c r="AA4360" s="52">
        <f t="shared" ref="AA4360:AA4404" si="1349">Q4360+V4360</f>
        <v>0</v>
      </c>
      <c r="AB4360" s="52">
        <f>R4360+W4360</f>
        <v>0</v>
      </c>
      <c r="AC4360" s="53">
        <f>ROUND(X4360+Y4360+Z4360+AA4360+AB4360,1)</f>
        <v>423</v>
      </c>
      <c r="AD4360" s="58" t="s">
        <v>330</v>
      </c>
      <c r="AE4360" s="113"/>
      <c r="AF4360" s="60"/>
    </row>
    <row r="4361" spans="1:32">
      <c r="A4361" s="99" t="s">
        <v>815</v>
      </c>
      <c r="B4361" s="91">
        <v>10</v>
      </c>
      <c r="C4361" s="21" t="s">
        <v>325</v>
      </c>
      <c r="D4361" s="12">
        <v>120</v>
      </c>
      <c r="E4361" s="12">
        <v>0</v>
      </c>
      <c r="F4361" s="12">
        <v>0</v>
      </c>
      <c r="G4361" s="12">
        <v>0</v>
      </c>
      <c r="H4361" s="12">
        <v>0</v>
      </c>
      <c r="I4361" s="13">
        <v>44</v>
      </c>
      <c r="J4361" s="13">
        <v>44</v>
      </c>
      <c r="K4361" s="13">
        <v>0</v>
      </c>
      <c r="L4361" s="13">
        <v>50</v>
      </c>
      <c r="M4361" s="13">
        <v>0</v>
      </c>
      <c r="N4361" s="14">
        <f>D4361*$D$4</f>
        <v>156</v>
      </c>
      <c r="O4361" s="14">
        <f>E4361*$E$4</f>
        <v>0</v>
      </c>
      <c r="P4361" s="14">
        <f>F4361*$F$4</f>
        <v>0</v>
      </c>
      <c r="Q4361" s="14">
        <f>G4361*$G$4</f>
        <v>0</v>
      </c>
      <c r="R4361" s="14">
        <f>H4361*$H$4</f>
        <v>0</v>
      </c>
      <c r="S4361" s="14">
        <f>(N4361/100)*(I4361*$I$4)+(N4361/100)*(J4361*$J$4)+(N4361/100)*(L4361*$L$4)</f>
        <v>364.10400000000004</v>
      </c>
      <c r="T4361" s="14">
        <f>(O4361/100)*(K4361*$K$4)</f>
        <v>0</v>
      </c>
      <c r="U4361" s="14">
        <f>(P4361/100)*(K4361*$K$4)+(P4361/100)*(L4361*$L$4)</f>
        <v>0</v>
      </c>
      <c r="V4361" s="14">
        <f>(Q4361/100)*(L4361*$L$4)</f>
        <v>0</v>
      </c>
      <c r="W4361" s="14">
        <f>(R4361/100)*(K4361*$K$4)+(R4361/100)*(L4361*$L$4)</f>
        <v>0</v>
      </c>
      <c r="X4361" s="14">
        <f t="shared" si="1346"/>
        <v>520.10400000000004</v>
      </c>
      <c r="Y4361" s="14">
        <f t="shared" si="1347"/>
        <v>0</v>
      </c>
      <c r="Z4361" s="14">
        <f t="shared" si="1348"/>
        <v>0</v>
      </c>
      <c r="AA4361" s="14">
        <f t="shared" si="1349"/>
        <v>0</v>
      </c>
      <c r="AB4361" s="14">
        <f>R4361+W4361</f>
        <v>0</v>
      </c>
      <c r="AC4361" s="15">
        <f>ROUND(X4361+Y4361+Z4361+AA4361+AB4361,1)</f>
        <v>520.1</v>
      </c>
      <c r="AD4361" s="48">
        <f>(ROUND(AC4361-AC4360,1)/AC4360)</f>
        <v>0.22955082742316785</v>
      </c>
      <c r="AE4361" s="113"/>
      <c r="AF4361" s="60"/>
    </row>
    <row r="4362" spans="1:32">
      <c r="A4362" s="99" t="s">
        <v>816</v>
      </c>
      <c r="B4362" s="91">
        <v>10</v>
      </c>
      <c r="C4362" s="21" t="s">
        <v>850</v>
      </c>
      <c r="D4362" s="12">
        <v>120</v>
      </c>
      <c r="E4362" s="12">
        <v>0</v>
      </c>
      <c r="F4362" s="12">
        <v>0</v>
      </c>
      <c r="G4362" s="12">
        <v>0</v>
      </c>
      <c r="H4362" s="12">
        <v>0</v>
      </c>
      <c r="I4362" s="13">
        <v>20</v>
      </c>
      <c r="J4362" s="13">
        <v>20</v>
      </c>
      <c r="K4362" s="13">
        <v>0</v>
      </c>
      <c r="L4362" s="13">
        <v>50</v>
      </c>
      <c r="M4362" s="13">
        <v>0</v>
      </c>
      <c r="N4362" s="14">
        <f>D4362*$D$5</f>
        <v>168</v>
      </c>
      <c r="O4362" s="14">
        <f>E4362*$E$5</f>
        <v>0</v>
      </c>
      <c r="P4362" s="14">
        <f>F4362*$F$5</f>
        <v>0</v>
      </c>
      <c r="Q4362" s="14">
        <f>G4362*$G$5</f>
        <v>0</v>
      </c>
      <c r="R4362" s="14">
        <f>H4362*$H$5</f>
        <v>0</v>
      </c>
      <c r="S4362" s="14">
        <f>(N4362/100)*(I4362*$I$5)+(N4362/100)*(J4362*$J$5)+(N4362/100)*(L4362*$L$5)</f>
        <v>226.8</v>
      </c>
      <c r="T4362" s="14">
        <f>(O4362/100)*(K4362*$K$5)</f>
        <v>0</v>
      </c>
      <c r="U4362" s="14">
        <f>(P4362/100)*(K4362*$K$5)+(P4362/100)*(L4362*$L$5)</f>
        <v>0</v>
      </c>
      <c r="V4362" s="14">
        <f>(Q4362/100)*(L4362*$L$5)</f>
        <v>0</v>
      </c>
      <c r="W4362" s="14">
        <f>(R4362/100)*(K4362*$K$5)+(R4362/100)*(L4362*$L$5)</f>
        <v>0</v>
      </c>
      <c r="X4362" s="14">
        <f t="shared" si="1346"/>
        <v>394.8</v>
      </c>
      <c r="Y4362" s="14">
        <f t="shared" si="1347"/>
        <v>0</v>
      </c>
      <c r="Z4362" s="14">
        <f t="shared" si="1348"/>
        <v>0</v>
      </c>
      <c r="AA4362" s="14">
        <f t="shared" si="1349"/>
        <v>0</v>
      </c>
      <c r="AB4362" s="14">
        <f>R4362+W4362</f>
        <v>0</v>
      </c>
      <c r="AC4362" s="15">
        <f t="shared" ref="AC4362:AC4374" si="1350">ROUND(X4362+Y4362+Z4362+AA4362+AB4362,1)</f>
        <v>394.8</v>
      </c>
      <c r="AD4362" s="48">
        <f>(ROUND(AC4362-AC4360,1)/AC4360)</f>
        <v>-6.6666666666666666E-2</v>
      </c>
      <c r="AE4362" s="113"/>
      <c r="AF4362" s="60"/>
    </row>
    <row r="4363" spans="1:32">
      <c r="A4363" s="99" t="s">
        <v>817</v>
      </c>
      <c r="B4363" s="91">
        <v>0</v>
      </c>
      <c r="C4363" s="21" t="s">
        <v>338</v>
      </c>
      <c r="D4363" s="12">
        <v>120</v>
      </c>
      <c r="E4363" s="12">
        <v>0</v>
      </c>
      <c r="F4363" s="12">
        <v>0</v>
      </c>
      <c r="G4363" s="12">
        <v>0</v>
      </c>
      <c r="H4363" s="12">
        <v>0</v>
      </c>
      <c r="I4363" s="13">
        <v>20</v>
      </c>
      <c r="J4363" s="13">
        <v>20</v>
      </c>
      <c r="K4363" s="13">
        <v>0</v>
      </c>
      <c r="L4363" s="13">
        <v>50</v>
      </c>
      <c r="M4363" s="13">
        <v>0</v>
      </c>
      <c r="N4363" s="14">
        <f>D4363*$D$6</f>
        <v>168</v>
      </c>
      <c r="O4363" s="14">
        <f>E4363*$E$6</f>
        <v>0</v>
      </c>
      <c r="P4363" s="14">
        <f>F4363*$F$6</f>
        <v>0</v>
      </c>
      <c r="Q4363" s="14">
        <f>G4363*$G$6</f>
        <v>0</v>
      </c>
      <c r="R4363" s="14">
        <f>H4363*$H$6</f>
        <v>0</v>
      </c>
      <c r="S4363" s="14">
        <f>(N4363/100)*(I4363*$I$6)+(N4363/100)*(J4363*$J$6)+(N4363/100)*(L4363*$L$6)</f>
        <v>226.8</v>
      </c>
      <c r="T4363" s="14">
        <f>(O4363/100)*(K4363*$K$6)</f>
        <v>0</v>
      </c>
      <c r="U4363" s="14">
        <f>(P4363/100)*(K4363*$K$6)+(P4363/100)*(L4363*$L$6)</f>
        <v>0</v>
      </c>
      <c r="V4363" s="14">
        <f>(Q4363/100)*(L4363*$L$6)</f>
        <v>0</v>
      </c>
      <c r="W4363" s="14">
        <f>(R4363/100)*(K4363*$K$6)+(R4363/100)*(L4363*$L$6)</f>
        <v>0</v>
      </c>
      <c r="X4363" s="14">
        <f t="shared" si="1346"/>
        <v>394.8</v>
      </c>
      <c r="Y4363" s="14">
        <f t="shared" si="1347"/>
        <v>0</v>
      </c>
      <c r="Z4363" s="14">
        <f t="shared" si="1348"/>
        <v>0</v>
      </c>
      <c r="AA4363" s="14">
        <f t="shared" si="1349"/>
        <v>0</v>
      </c>
      <c r="AB4363" s="14">
        <f t="shared" ref="AB4363:AB4374" si="1351">R4363+W4363</f>
        <v>0</v>
      </c>
      <c r="AC4363" s="15">
        <f t="shared" si="1350"/>
        <v>394.8</v>
      </c>
      <c r="AD4363" s="48">
        <f>(ROUND(AC4363-AC4360,1)/AC4360)</f>
        <v>-6.6666666666666666E-2</v>
      </c>
      <c r="AE4363" s="113"/>
      <c r="AF4363" s="60"/>
    </row>
    <row r="4364" spans="1:32">
      <c r="A4364" s="99" t="s">
        <v>818</v>
      </c>
      <c r="B4364" s="91">
        <v>30</v>
      </c>
      <c r="C4364" s="21" t="s">
        <v>339</v>
      </c>
      <c r="D4364" s="12">
        <v>120</v>
      </c>
      <c r="E4364" s="12">
        <v>0</v>
      </c>
      <c r="F4364" s="12">
        <v>0</v>
      </c>
      <c r="G4364" s="12">
        <v>0</v>
      </c>
      <c r="H4364" s="12">
        <v>0</v>
      </c>
      <c r="I4364" s="13">
        <v>20</v>
      </c>
      <c r="J4364" s="13">
        <v>20</v>
      </c>
      <c r="K4364" s="13">
        <v>0</v>
      </c>
      <c r="L4364" s="13">
        <v>50</v>
      </c>
      <c r="M4364" s="13">
        <v>0</v>
      </c>
      <c r="N4364" s="14">
        <f>D4364*$D$7</f>
        <v>168</v>
      </c>
      <c r="O4364" s="14">
        <f>E4364*$E$7</f>
        <v>0</v>
      </c>
      <c r="P4364" s="14">
        <f>F4364*$F$7</f>
        <v>0</v>
      </c>
      <c r="Q4364" s="14">
        <f>G4364*$G$7</f>
        <v>0</v>
      </c>
      <c r="R4364" s="14">
        <f>H4364*$H$7</f>
        <v>0</v>
      </c>
      <c r="S4364" s="14">
        <f>(N4364/100)*(I4364*$I$7)+(N4364/100)*(J4364*$J$7)+(N4364/100)*(L4364*$L$7)</f>
        <v>226.8</v>
      </c>
      <c r="T4364" s="14">
        <f>(O4364/100)*(K4364*$K$7)</f>
        <v>0</v>
      </c>
      <c r="U4364" s="14">
        <f>(P4364/100)*(K4364*$K$7)+(P4364/100)*(L4364*$L$7)</f>
        <v>0</v>
      </c>
      <c r="V4364" s="14">
        <f>(Q4364/100)*(L4364*$L$7)</f>
        <v>0</v>
      </c>
      <c r="W4364" s="14">
        <f>(R4364/100)*(K4364*$K$7)+(R4364/100)*(L4364*$L$7)</f>
        <v>0</v>
      </c>
      <c r="X4364" s="14">
        <f t="shared" si="1346"/>
        <v>394.8</v>
      </c>
      <c r="Y4364" s="14">
        <f t="shared" si="1347"/>
        <v>0</v>
      </c>
      <c r="Z4364" s="14">
        <f t="shared" si="1348"/>
        <v>0</v>
      </c>
      <c r="AA4364" s="14">
        <f t="shared" si="1349"/>
        <v>0</v>
      </c>
      <c r="AB4364" s="14">
        <f t="shared" si="1351"/>
        <v>0</v>
      </c>
      <c r="AC4364" s="15">
        <f t="shared" si="1350"/>
        <v>394.8</v>
      </c>
      <c r="AD4364" s="48">
        <f>(ROUND(AC4364-AC4360,1)/AC4360)</f>
        <v>-6.6666666666666666E-2</v>
      </c>
      <c r="AE4364" s="113"/>
      <c r="AF4364" s="60"/>
    </row>
    <row r="4365" spans="1:32">
      <c r="A4365" s="99" t="s">
        <v>667</v>
      </c>
      <c r="B4365" s="91"/>
      <c r="C4365" s="21" t="s">
        <v>340</v>
      </c>
      <c r="D4365" s="12">
        <v>120</v>
      </c>
      <c r="E4365" s="12">
        <v>0</v>
      </c>
      <c r="F4365" s="12">
        <v>0</v>
      </c>
      <c r="G4365" s="12">
        <v>0</v>
      </c>
      <c r="H4365" s="12">
        <v>0</v>
      </c>
      <c r="I4365" s="13">
        <v>20</v>
      </c>
      <c r="J4365" s="13">
        <v>20</v>
      </c>
      <c r="K4365" s="13">
        <v>0</v>
      </c>
      <c r="L4365" s="13">
        <v>50</v>
      </c>
      <c r="M4365" s="13">
        <v>0</v>
      </c>
      <c r="N4365" s="14">
        <f>D4365*$D$8</f>
        <v>168</v>
      </c>
      <c r="O4365" s="14">
        <f>E4365*$E$8</f>
        <v>0</v>
      </c>
      <c r="P4365" s="14">
        <f>F4365*$F$8</f>
        <v>0</v>
      </c>
      <c r="Q4365" s="14">
        <f>G4365*$G$8</f>
        <v>0</v>
      </c>
      <c r="R4365" s="14">
        <f>H4365*$H$8</f>
        <v>0</v>
      </c>
      <c r="S4365" s="14">
        <f>(N4365/100)*(I4365*$I$8)+(N4365/100)*(J4365*$J$8)+(N4365/100)*(L4365*$L$8)</f>
        <v>226.8</v>
      </c>
      <c r="T4365" s="14">
        <f>(O4365/100)*(K4365*$K$8)</f>
        <v>0</v>
      </c>
      <c r="U4365" s="14">
        <f>(P4365/100)*(K4365*$K$8)+(P4365/100)*(L4365*$L$8)</f>
        <v>0</v>
      </c>
      <c r="V4365" s="14">
        <f>(Q4365/100)*(L4365*$L$8)</f>
        <v>0</v>
      </c>
      <c r="W4365" s="14">
        <f>(R4365/100)*(K4365*$K$8)+(R4365/100)*(L4365*$L$8)</f>
        <v>0</v>
      </c>
      <c r="X4365" s="14">
        <f t="shared" si="1346"/>
        <v>394.8</v>
      </c>
      <c r="Y4365" s="14">
        <f t="shared" si="1347"/>
        <v>0</v>
      </c>
      <c r="Z4365" s="14">
        <f t="shared" si="1348"/>
        <v>0</v>
      </c>
      <c r="AA4365" s="14">
        <f t="shared" si="1349"/>
        <v>0</v>
      </c>
      <c r="AB4365" s="14">
        <f t="shared" si="1351"/>
        <v>0</v>
      </c>
      <c r="AC4365" s="15">
        <f t="shared" si="1350"/>
        <v>394.8</v>
      </c>
      <c r="AD4365" s="48">
        <f>(ROUND(AC4365-AC4360,1)/AC4360)</f>
        <v>-6.6666666666666666E-2</v>
      </c>
      <c r="AE4365" s="113"/>
      <c r="AF4365" s="60"/>
    </row>
    <row r="4366" spans="1:32">
      <c r="A4366" s="99" t="s">
        <v>606</v>
      </c>
      <c r="B4366" s="91"/>
      <c r="C4366" s="21" t="s">
        <v>1</v>
      </c>
      <c r="D4366" s="12">
        <v>60</v>
      </c>
      <c r="E4366" s="12">
        <v>120</v>
      </c>
      <c r="F4366" s="12">
        <v>0</v>
      </c>
      <c r="G4366" s="12">
        <v>0</v>
      </c>
      <c r="H4366" s="12">
        <v>0</v>
      </c>
      <c r="I4366" s="13">
        <v>20</v>
      </c>
      <c r="J4366" s="13">
        <v>20</v>
      </c>
      <c r="K4366" s="13">
        <v>118</v>
      </c>
      <c r="L4366" s="13">
        <v>0</v>
      </c>
      <c r="M4366" s="13">
        <v>0</v>
      </c>
      <c r="N4366" s="14">
        <f>D4366*$D$9</f>
        <v>72</v>
      </c>
      <c r="O4366" s="14">
        <f>E4366*$E$9</f>
        <v>156</v>
      </c>
      <c r="P4366" s="14">
        <f>F4366*$F$9</f>
        <v>0</v>
      </c>
      <c r="Q4366" s="14">
        <f>G4366*$G$9</f>
        <v>0</v>
      </c>
      <c r="R4366" s="14">
        <f>H4366*$H$9</f>
        <v>0</v>
      </c>
      <c r="S4366" s="14">
        <f>(N4366/100)*(I4366*$I$9)+(N4366/100)*(J4366*$J$9)+(N4366/100)*(L4366*$L$9)</f>
        <v>43.199999999999996</v>
      </c>
      <c r="T4366" s="14">
        <f>(O4366/100)*(K4366*$K$9)</f>
        <v>276.12</v>
      </c>
      <c r="U4366" s="14">
        <f>(P4366/100)*(K4366*$K$9)+(P4366/100)*(L4366*$L$9)</f>
        <v>0</v>
      </c>
      <c r="V4366" s="14">
        <f>(Q4366/100)*(L4366*$L$9)</f>
        <v>0</v>
      </c>
      <c r="W4366" s="14">
        <f>(R4366/100)*(K4366*$K$9)+(R4366/100)*(L4366*$L$9)</f>
        <v>0</v>
      </c>
      <c r="X4366" s="14">
        <f t="shared" si="1346"/>
        <v>115.19999999999999</v>
      </c>
      <c r="Y4366" s="14">
        <f t="shared" si="1347"/>
        <v>432.12</v>
      </c>
      <c r="Z4366" s="14">
        <f t="shared" si="1348"/>
        <v>0</v>
      </c>
      <c r="AA4366" s="14">
        <f t="shared" si="1349"/>
        <v>0</v>
      </c>
      <c r="AB4366" s="14">
        <f t="shared" si="1351"/>
        <v>0</v>
      </c>
      <c r="AC4366" s="15">
        <f t="shared" si="1350"/>
        <v>547.29999999999995</v>
      </c>
      <c r="AD4366" s="48">
        <f>(ROUND(AC4366-AC4360,1)/AC4360)</f>
        <v>0.29385342789598107</v>
      </c>
      <c r="AE4366" s="113"/>
      <c r="AF4366" s="60"/>
    </row>
    <row r="4367" spans="1:32">
      <c r="A4367" s="99" t="s">
        <v>845</v>
      </c>
      <c r="B4367" s="91"/>
      <c r="C4367" s="21" t="s">
        <v>2</v>
      </c>
      <c r="D4367" s="12">
        <v>60</v>
      </c>
      <c r="E4367" s="12">
        <v>0</v>
      </c>
      <c r="F4367" s="12">
        <v>120</v>
      </c>
      <c r="G4367" s="12">
        <v>0</v>
      </c>
      <c r="H4367" s="12">
        <v>0</v>
      </c>
      <c r="I4367" s="13">
        <v>20</v>
      </c>
      <c r="J4367" s="13">
        <v>20</v>
      </c>
      <c r="K4367" s="13">
        <v>48</v>
      </c>
      <c r="L4367" s="13">
        <v>48</v>
      </c>
      <c r="M4367" s="13">
        <v>0</v>
      </c>
      <c r="N4367" s="14">
        <f>D4367*$D$10</f>
        <v>72</v>
      </c>
      <c r="O4367" s="14">
        <f>E4367*$E$10</f>
        <v>0</v>
      </c>
      <c r="P4367" s="14">
        <f>F4367*$F$10</f>
        <v>156</v>
      </c>
      <c r="Q4367" s="14">
        <f>G4367*$G$10</f>
        <v>0</v>
      </c>
      <c r="R4367" s="14">
        <f>H4367*$H$10</f>
        <v>0</v>
      </c>
      <c r="S4367" s="14">
        <f>(N4367/100)*(I4367*$I$10)+(N4367/100)*(J4367*$J$10)+(N4367/100)*(L4367*$L$10)</f>
        <v>95.039999999999992</v>
      </c>
      <c r="T4367" s="14">
        <f>(O4367/100)*(K4367*$J$10)</f>
        <v>0</v>
      </c>
      <c r="U4367" s="14">
        <f>(P4367/100)*(K4367*$K$10)+(P4367/100)*(L4367*$L$10)</f>
        <v>224.64000000000001</v>
      </c>
      <c r="V4367" s="14">
        <f>(Q4367/100)*(L4367*$L$10)</f>
        <v>0</v>
      </c>
      <c r="W4367" s="14">
        <f>(R4367/100)*(K4367*$K$10)+(R4367/100)*(L4367*$L$10)</f>
        <v>0</v>
      </c>
      <c r="X4367" s="14">
        <f t="shared" si="1346"/>
        <v>167.04</v>
      </c>
      <c r="Y4367" s="14">
        <f t="shared" si="1347"/>
        <v>0</v>
      </c>
      <c r="Z4367" s="14">
        <f t="shared" si="1348"/>
        <v>380.64</v>
      </c>
      <c r="AA4367" s="14">
        <f t="shared" si="1349"/>
        <v>0</v>
      </c>
      <c r="AB4367" s="14">
        <f t="shared" si="1351"/>
        <v>0</v>
      </c>
      <c r="AC4367" s="15">
        <f t="shared" si="1350"/>
        <v>547.70000000000005</v>
      </c>
      <c r="AD4367" s="48">
        <f>(ROUND(AC4367-AC4360,1)/AC4360)</f>
        <v>0.29479905437352244</v>
      </c>
      <c r="AE4367" s="113"/>
      <c r="AF4367" s="60"/>
    </row>
    <row r="4368" spans="1:32">
      <c r="A4368" s="99" t="s">
        <v>846</v>
      </c>
      <c r="B4368" s="91"/>
      <c r="C4368" s="21" t="s">
        <v>3</v>
      </c>
      <c r="D4368" s="12">
        <v>60</v>
      </c>
      <c r="E4368" s="12">
        <v>0</v>
      </c>
      <c r="F4368" s="12">
        <v>0</v>
      </c>
      <c r="G4368" s="12">
        <v>120</v>
      </c>
      <c r="H4368" s="12">
        <v>0</v>
      </c>
      <c r="I4368" s="13">
        <v>20</v>
      </c>
      <c r="J4368" s="13">
        <v>20</v>
      </c>
      <c r="K4368" s="13">
        <v>0</v>
      </c>
      <c r="L4368" s="13">
        <v>81</v>
      </c>
      <c r="M4368" s="13">
        <v>0</v>
      </c>
      <c r="N4368" s="14">
        <f>D4368*$D$11</f>
        <v>72</v>
      </c>
      <c r="O4368" s="14">
        <f>E4368*$E$11</f>
        <v>0</v>
      </c>
      <c r="P4368" s="14">
        <f>F4368*$F$11</f>
        <v>0</v>
      </c>
      <c r="Q4368" s="14">
        <f>G4368*$G$11</f>
        <v>156</v>
      </c>
      <c r="R4368" s="14">
        <f>H4368*$H$11</f>
        <v>0</v>
      </c>
      <c r="S4368" s="14">
        <f>(N4368/100)*(I4368*$I$11)+(N4368/100)*(J4368*$J$11)+(N4368/100)*(L4368*$L$11)</f>
        <v>130.67999999999998</v>
      </c>
      <c r="T4368" s="14">
        <f>(O4368/100)*(K4368*$K$11)</f>
        <v>0</v>
      </c>
      <c r="U4368" s="14">
        <f>(P4368/100)*(K4368*$K$11)+(P4368/100)*(L4368*$L$11)</f>
        <v>0</v>
      </c>
      <c r="V4368" s="14">
        <f>(Q4368/100)*(L4368*$L$11)</f>
        <v>189.54000000000002</v>
      </c>
      <c r="W4368" s="14">
        <f>(R4368/100)*(K4368*$K$11)+(R4368/100)*(L4368*$L$11)</f>
        <v>0</v>
      </c>
      <c r="X4368" s="14">
        <f t="shared" si="1346"/>
        <v>202.67999999999998</v>
      </c>
      <c r="Y4368" s="14">
        <f t="shared" si="1347"/>
        <v>0</v>
      </c>
      <c r="Z4368" s="14">
        <f t="shared" si="1348"/>
        <v>0</v>
      </c>
      <c r="AA4368" s="14">
        <f t="shared" si="1349"/>
        <v>345.54</v>
      </c>
      <c r="AB4368" s="14">
        <f t="shared" si="1351"/>
        <v>0</v>
      </c>
      <c r="AC4368" s="15">
        <f t="shared" si="1350"/>
        <v>548.20000000000005</v>
      </c>
      <c r="AD4368" s="48">
        <f>(ROUND(AC4368-AC4360,1)/AC4360)</f>
        <v>0.29598108747044916</v>
      </c>
      <c r="AE4368" s="113"/>
      <c r="AF4368" s="60"/>
    </row>
    <row r="4369" spans="1:32">
      <c r="A4369" s="99" t="s">
        <v>847</v>
      </c>
      <c r="B4369" s="91"/>
      <c r="C4369" s="21" t="s">
        <v>4</v>
      </c>
      <c r="D4369" s="12">
        <v>60</v>
      </c>
      <c r="E4369" s="12">
        <v>0</v>
      </c>
      <c r="F4369" s="12">
        <v>0</v>
      </c>
      <c r="G4369" s="12">
        <v>0</v>
      </c>
      <c r="H4369" s="12">
        <v>120</v>
      </c>
      <c r="I4369" s="13">
        <v>20</v>
      </c>
      <c r="J4369" s="13">
        <v>20</v>
      </c>
      <c r="K4369" s="13">
        <v>48</v>
      </c>
      <c r="L4369" s="13">
        <v>48</v>
      </c>
      <c r="M4369" s="13">
        <v>0</v>
      </c>
      <c r="N4369" s="14">
        <f>D4369*$D$12</f>
        <v>72</v>
      </c>
      <c r="O4369" s="14">
        <f>E4369*$E$12</f>
        <v>0</v>
      </c>
      <c r="P4369" s="14">
        <f>F4369*$F$12</f>
        <v>0</v>
      </c>
      <c r="Q4369" s="14">
        <f>G4369*$G$12</f>
        <v>0</v>
      </c>
      <c r="R4369" s="14">
        <f>H4369*$H$12</f>
        <v>156</v>
      </c>
      <c r="S4369" s="14">
        <f>(N4369/100)*(I4369*$I$12)+(N4369/100)*(J4369*$J$12)+(N4369/100)*(L4369*$L$12)</f>
        <v>95.039999999999992</v>
      </c>
      <c r="T4369" s="14">
        <f>(O4369/100)*(K4369*$K$12)</f>
        <v>0</v>
      </c>
      <c r="U4369" s="14">
        <f>(P4369/100)*(K4369*$K$12)+(P4369/100)*(L4369*$L$12)</f>
        <v>0</v>
      </c>
      <c r="V4369" s="14">
        <f>(Q4369/100)*(L4369*$L$12)</f>
        <v>0</v>
      </c>
      <c r="W4369" s="14">
        <f>(R4369/100)*(K4369*$K$12)+(R4369/100)*(L4369*$L$12)</f>
        <v>224.64000000000001</v>
      </c>
      <c r="X4369" s="14">
        <f t="shared" si="1346"/>
        <v>167.04</v>
      </c>
      <c r="Y4369" s="14">
        <f t="shared" si="1347"/>
        <v>0</v>
      </c>
      <c r="Z4369" s="14">
        <f t="shared" si="1348"/>
        <v>0</v>
      </c>
      <c r="AA4369" s="14">
        <f t="shared" si="1349"/>
        <v>0</v>
      </c>
      <c r="AB4369" s="14">
        <f t="shared" si="1351"/>
        <v>380.64</v>
      </c>
      <c r="AC4369" s="15">
        <f t="shared" si="1350"/>
        <v>547.70000000000005</v>
      </c>
      <c r="AD4369" s="48">
        <f>(ROUND(AC4369-AC4360,1)/AC4360)</f>
        <v>0.29479905437352244</v>
      </c>
      <c r="AE4369" s="113"/>
      <c r="AF4369" s="60"/>
    </row>
    <row r="4370" spans="1:32">
      <c r="A4370" s="99" t="s">
        <v>848</v>
      </c>
      <c r="B4370" s="91"/>
      <c r="C4370" s="21" t="s">
        <v>328</v>
      </c>
      <c r="D4370" s="12">
        <v>120</v>
      </c>
      <c r="E4370" s="12">
        <v>0</v>
      </c>
      <c r="F4370" s="12">
        <v>0</v>
      </c>
      <c r="G4370" s="12">
        <v>0</v>
      </c>
      <c r="H4370" s="12">
        <v>0</v>
      </c>
      <c r="I4370" s="13">
        <v>20</v>
      </c>
      <c r="J4370" s="13">
        <v>20</v>
      </c>
      <c r="K4370" s="13">
        <v>0</v>
      </c>
      <c r="L4370" s="13">
        <v>50</v>
      </c>
      <c r="M4370" s="13">
        <v>75</v>
      </c>
      <c r="N4370" s="14">
        <f>D4370*$D$13</f>
        <v>156</v>
      </c>
      <c r="O4370" s="14">
        <f>E4370*$E$13</f>
        <v>0</v>
      </c>
      <c r="P4370" s="14">
        <f>F4370*$F$13</f>
        <v>0</v>
      </c>
      <c r="Q4370" s="14">
        <f>G4370*$G$13</f>
        <v>0</v>
      </c>
      <c r="R4370" s="14">
        <f>H4370*$H$13</f>
        <v>0</v>
      </c>
      <c r="S4370" s="14">
        <f>(N4370/100)*(I4370*$I$13)+(N4370/100)*(J4370*$J$13)+(N4370/100)*(M4370*$M$13)+(N4370/100)*(L4370*$L$13)</f>
        <v>386.1</v>
      </c>
      <c r="T4370" s="14">
        <f>(O4370/100)*(K4370*$K$13)+(O4370/100)*(M4370*$M$13)</f>
        <v>0</v>
      </c>
      <c r="U4370" s="14">
        <f>(P4370/100)*(K4370*$K$13)+(P4370/100)*(L4370*$L$13)+(P4370/100)*(M4370*$M$13)</f>
        <v>0</v>
      </c>
      <c r="V4370" s="14">
        <f>(Q4370/100)*(L4370*$L$13)+(Q4370/100)*(M4370*$M$13)</f>
        <v>0</v>
      </c>
      <c r="W4370" s="14">
        <f>(R4370/100)*(K4370*$K$13)+(R4370/100)*(L4370*$L$13)+(R4370/100)*(M4370*$M$13)</f>
        <v>0</v>
      </c>
      <c r="X4370" s="14">
        <f t="shared" si="1346"/>
        <v>542.1</v>
      </c>
      <c r="Y4370" s="14">
        <f t="shared" si="1347"/>
        <v>0</v>
      </c>
      <c r="Z4370" s="14">
        <f t="shared" si="1348"/>
        <v>0</v>
      </c>
      <c r="AA4370" s="14">
        <f t="shared" si="1349"/>
        <v>0</v>
      </c>
      <c r="AB4370" s="14">
        <f t="shared" si="1351"/>
        <v>0</v>
      </c>
      <c r="AC4370" s="15">
        <f t="shared" si="1350"/>
        <v>542.1</v>
      </c>
      <c r="AD4370" s="48">
        <f>(ROUND(AC4370-AC4360,1)/AC4360)</f>
        <v>0.28156028368794322</v>
      </c>
      <c r="AE4370" s="113"/>
      <c r="AF4370" s="60"/>
    </row>
    <row r="4371" spans="1:32">
      <c r="A4371" s="99" t="s">
        <v>849</v>
      </c>
      <c r="B4371" s="91"/>
      <c r="C4371" s="21" t="s">
        <v>329</v>
      </c>
      <c r="D4371" s="12">
        <v>140</v>
      </c>
      <c r="E4371" s="12">
        <v>0</v>
      </c>
      <c r="F4371" s="12">
        <v>0</v>
      </c>
      <c r="G4371" s="12">
        <v>0</v>
      </c>
      <c r="H4371" s="12">
        <v>0</v>
      </c>
      <c r="I4371" s="13">
        <v>20</v>
      </c>
      <c r="J4371" s="13">
        <v>20</v>
      </c>
      <c r="K4371" s="13">
        <v>91</v>
      </c>
      <c r="L4371" s="13">
        <v>0</v>
      </c>
      <c r="M4371" s="13">
        <v>0</v>
      </c>
      <c r="N4371" s="14">
        <f>D4371*$D$14</f>
        <v>182</v>
      </c>
      <c r="O4371" s="14">
        <f>E4371*$E$14</f>
        <v>0</v>
      </c>
      <c r="P4371" s="14">
        <f>F4371*$F$14</f>
        <v>0</v>
      </c>
      <c r="Q4371" s="14">
        <f>G4371*$G$14</f>
        <v>0</v>
      </c>
      <c r="R4371" s="14">
        <f>H4371*$H$14</f>
        <v>0</v>
      </c>
      <c r="S4371" s="14">
        <f>(N4371/100)*(I4371*$I$14)+(N4371/100)*(J4371*$J$14)+(N4371/100)*(K4371*$K$14)</f>
        <v>357.63</v>
      </c>
      <c r="T4371" s="14">
        <f>(O4371/100)*(K4371*$K$14)</f>
        <v>0</v>
      </c>
      <c r="U4371" s="14">
        <f>(P4371/100)*(K4371*$K$14)+(P4371/100)*(L4371*$L$14)</f>
        <v>0</v>
      </c>
      <c r="V4371" s="14">
        <f>(Q4371/100)*(L4371*$L$14)</f>
        <v>0</v>
      </c>
      <c r="W4371" s="14">
        <f>(R4371/100)*(K4371*$L$14)+(R4371/100)*(L4371*$M$14)</f>
        <v>0</v>
      </c>
      <c r="X4371" s="14">
        <f t="shared" si="1346"/>
        <v>539.63</v>
      </c>
      <c r="Y4371" s="14">
        <f t="shared" si="1347"/>
        <v>0</v>
      </c>
      <c r="Z4371" s="14">
        <f t="shared" si="1348"/>
        <v>0</v>
      </c>
      <c r="AA4371" s="14">
        <f t="shared" si="1349"/>
        <v>0</v>
      </c>
      <c r="AB4371" s="14">
        <f t="shared" si="1351"/>
        <v>0</v>
      </c>
      <c r="AC4371" s="15">
        <f t="shared" si="1350"/>
        <v>539.6</v>
      </c>
      <c r="AD4371" s="48">
        <f>(ROUND(AC4371-AC4360,1)/AC4360)</f>
        <v>0.2756501182033097</v>
      </c>
      <c r="AE4371" s="113"/>
      <c r="AF4371" s="60"/>
    </row>
    <row r="4372" spans="1:32">
      <c r="A4372" s="99"/>
      <c r="B4372" s="91"/>
      <c r="C4372" s="21" t="s">
        <v>330</v>
      </c>
      <c r="D4372" s="12">
        <v>140</v>
      </c>
      <c r="E4372" s="12">
        <v>0</v>
      </c>
      <c r="F4372" s="12">
        <v>0</v>
      </c>
      <c r="G4372" s="12">
        <v>0</v>
      </c>
      <c r="H4372" s="12">
        <v>0</v>
      </c>
      <c r="I4372" s="13">
        <v>20</v>
      </c>
      <c r="J4372" s="13">
        <v>20</v>
      </c>
      <c r="K4372" s="13">
        <v>0</v>
      </c>
      <c r="L4372" s="13">
        <v>91</v>
      </c>
      <c r="M4372" s="13">
        <v>0</v>
      </c>
      <c r="N4372" s="14">
        <f>D4372*$D$15</f>
        <v>182</v>
      </c>
      <c r="O4372" s="14">
        <f>E4372*$E$15</f>
        <v>0</v>
      </c>
      <c r="P4372" s="14">
        <f>F4372*$F$15</f>
        <v>0</v>
      </c>
      <c r="Q4372" s="14">
        <f>G4372*$G$15</f>
        <v>0</v>
      </c>
      <c r="R4372" s="14">
        <f>H4372*$H$15</f>
        <v>0</v>
      </c>
      <c r="S4372" s="14">
        <f>(N4372/100)*(I4372*$I$15)+(N4372/100)*(J4372*$J$15)+(N4372/100)*(L4372*$L$15)</f>
        <v>357.63</v>
      </c>
      <c r="T4372" s="14">
        <f>(O4372/100)*(K4372*$K$15)</f>
        <v>0</v>
      </c>
      <c r="U4372" s="14">
        <f>(P4372/100)*(K4372*$K$15)+(P4372/100)*(L4372*$L$15)</f>
        <v>0</v>
      </c>
      <c r="V4372" s="14">
        <f>(Q4372/100)*(L4372*$L$15)</f>
        <v>0</v>
      </c>
      <c r="W4372" s="14">
        <f>(R4372/100)*(K4372*$K$15)+(R4372/100)*(L4372*$L$15)</f>
        <v>0</v>
      </c>
      <c r="X4372" s="14">
        <f t="shared" si="1346"/>
        <v>539.63</v>
      </c>
      <c r="Y4372" s="14">
        <f t="shared" si="1347"/>
        <v>0</v>
      </c>
      <c r="Z4372" s="14">
        <f t="shared" si="1348"/>
        <v>0</v>
      </c>
      <c r="AA4372" s="14">
        <f t="shared" si="1349"/>
        <v>0</v>
      </c>
      <c r="AB4372" s="14">
        <f t="shared" si="1351"/>
        <v>0</v>
      </c>
      <c r="AC4372" s="15">
        <f t="shared" si="1350"/>
        <v>539.6</v>
      </c>
      <c r="AD4372" s="48">
        <f>(ROUND(AC4372-AC4360,1)/AC4360)</f>
        <v>0.2756501182033097</v>
      </c>
      <c r="AE4372" s="113"/>
      <c r="AF4372" s="60"/>
    </row>
    <row r="4373" spans="1:32">
      <c r="A4373" s="99"/>
      <c r="B4373" s="91"/>
      <c r="C4373" s="21" t="s">
        <v>326</v>
      </c>
      <c r="D4373" s="12">
        <v>120</v>
      </c>
      <c r="E4373" s="12">
        <v>0</v>
      </c>
      <c r="F4373" s="12">
        <v>0</v>
      </c>
      <c r="G4373" s="12">
        <v>0</v>
      </c>
      <c r="H4373" s="12">
        <v>0</v>
      </c>
      <c r="I4373" s="13">
        <v>20</v>
      </c>
      <c r="J4373" s="13">
        <v>54</v>
      </c>
      <c r="K4373" s="13">
        <v>0</v>
      </c>
      <c r="L4373" s="13">
        <v>50</v>
      </c>
      <c r="M4373" s="13">
        <v>0</v>
      </c>
      <c r="N4373" s="14">
        <f>D4373*$D$16</f>
        <v>156</v>
      </c>
      <c r="O4373" s="14">
        <f>E4373*$E$16</f>
        <v>0</v>
      </c>
      <c r="P4373" s="14">
        <f>F4373*$F$16</f>
        <v>0</v>
      </c>
      <c r="Q4373" s="14">
        <f>G4373*$G$16</f>
        <v>0</v>
      </c>
      <c r="R4373" s="14">
        <f>H4373*$H$16</f>
        <v>0</v>
      </c>
      <c r="S4373" s="14">
        <f>(N4373/100)*(I4373*$I$16)+(N4373/100)*(J4373*$J$16)+(N4373/100)*(L4373*$L$16)</f>
        <v>341.952</v>
      </c>
      <c r="T4373" s="14">
        <f>(O4373/100)*(K4373*$K$16)</f>
        <v>0</v>
      </c>
      <c r="U4373" s="14">
        <f>(P4373/100)*(K4373*$K$16)+(P4373/100)*(L4373*$L$16)</f>
        <v>0</v>
      </c>
      <c r="V4373" s="14">
        <f>(Q4373/100)*(L4373*$L$16)</f>
        <v>0</v>
      </c>
      <c r="W4373" s="14">
        <f>(R4373/100)*(K4373*$K$16)+(R4373/100)*(L4373*$L$16)</f>
        <v>0</v>
      </c>
      <c r="X4373" s="14">
        <f t="shared" si="1346"/>
        <v>497.952</v>
      </c>
      <c r="Y4373" s="14">
        <f t="shared" si="1347"/>
        <v>0</v>
      </c>
      <c r="Z4373" s="14">
        <f t="shared" si="1348"/>
        <v>0</v>
      </c>
      <c r="AA4373" s="14">
        <f t="shared" si="1349"/>
        <v>0</v>
      </c>
      <c r="AB4373" s="14">
        <f t="shared" si="1351"/>
        <v>0</v>
      </c>
      <c r="AC4373" s="15">
        <f t="shared" si="1350"/>
        <v>498</v>
      </c>
      <c r="AD4373" s="48">
        <f>(ROUND(AC4373-AC4360,1)/AC4360)</f>
        <v>0.1773049645390071</v>
      </c>
      <c r="AE4373" s="113"/>
      <c r="AF4373" s="60"/>
    </row>
    <row r="4374" spans="1:32">
      <c r="A4374" s="99"/>
      <c r="B4374" s="91"/>
      <c r="C4374" s="21" t="s">
        <v>327</v>
      </c>
      <c r="D4374" s="12">
        <v>120</v>
      </c>
      <c r="E4374" s="12">
        <v>0</v>
      </c>
      <c r="F4374" s="12">
        <v>0</v>
      </c>
      <c r="G4374" s="12">
        <v>0</v>
      </c>
      <c r="H4374" s="12">
        <v>0</v>
      </c>
      <c r="I4374" s="13">
        <v>54</v>
      </c>
      <c r="J4374" s="13">
        <v>20</v>
      </c>
      <c r="K4374" s="13">
        <v>0</v>
      </c>
      <c r="L4374" s="13">
        <v>50</v>
      </c>
      <c r="M4374" s="13">
        <v>0</v>
      </c>
      <c r="N4374" s="14">
        <f>D4374*$D$17</f>
        <v>156</v>
      </c>
      <c r="O4374" s="14">
        <f>E4374*$E$17</f>
        <v>0</v>
      </c>
      <c r="P4374" s="14">
        <f>F4374*$F$17</f>
        <v>0</v>
      </c>
      <c r="Q4374" s="14">
        <f>G4374*$G$17</f>
        <v>0</v>
      </c>
      <c r="R4374" s="14">
        <f>H4374*$H$17</f>
        <v>0</v>
      </c>
      <c r="S4374" s="14">
        <f>(N4374/100)*(I4374*$I$17)+(N4374/100)*(J4374*$J$17)+(N4374/100)*(L4374*$L$17)</f>
        <v>341.952</v>
      </c>
      <c r="T4374" s="14">
        <f>(O4374/100)*(K4374*$K$17)</f>
        <v>0</v>
      </c>
      <c r="U4374" s="14">
        <f>(P4374/100)*(K4374*$K$17)+(P4374/100)*(L4374*$L$17)</f>
        <v>0</v>
      </c>
      <c r="V4374" s="14">
        <f>(Q4374/100)*(L4374*$L$17)</f>
        <v>0</v>
      </c>
      <c r="W4374" s="14">
        <f>(R4374/100)*(K4374*$K$17)+(R4374/100)*(L4374*$L$17)</f>
        <v>0</v>
      </c>
      <c r="X4374" s="14">
        <f t="shared" si="1346"/>
        <v>497.952</v>
      </c>
      <c r="Y4374" s="14">
        <f t="shared" si="1347"/>
        <v>0</v>
      </c>
      <c r="Z4374" s="14">
        <f t="shared" si="1348"/>
        <v>0</v>
      </c>
      <c r="AA4374" s="14">
        <f t="shared" si="1349"/>
        <v>0</v>
      </c>
      <c r="AB4374" s="14">
        <f t="shared" si="1351"/>
        <v>0</v>
      </c>
      <c r="AC4374" s="15">
        <f t="shared" si="1350"/>
        <v>498</v>
      </c>
      <c r="AD4374" s="48">
        <f>(ROUND(AC4374-AC4360,1)/AC4360)</f>
        <v>0.1773049645390071</v>
      </c>
      <c r="AE4374" s="113"/>
      <c r="AF4374" s="60"/>
    </row>
    <row r="4375" spans="1:32">
      <c r="A4375" s="106" t="s">
        <v>0</v>
      </c>
      <c r="B4375" s="92" t="s">
        <v>555</v>
      </c>
      <c r="C4375" s="50" t="s">
        <v>242</v>
      </c>
      <c r="D4375" s="11">
        <v>150</v>
      </c>
      <c r="E4375" s="11">
        <v>0</v>
      </c>
      <c r="F4375" s="11">
        <v>0</v>
      </c>
      <c r="G4375" s="11">
        <v>0</v>
      </c>
      <c r="H4375" s="11">
        <v>0</v>
      </c>
      <c r="I4375" s="51">
        <v>56</v>
      </c>
      <c r="J4375" s="51">
        <v>0</v>
      </c>
      <c r="K4375" s="51">
        <v>0</v>
      </c>
      <c r="L4375" s="51">
        <v>0</v>
      </c>
      <c r="M4375" s="51">
        <v>0</v>
      </c>
      <c r="N4375" s="52">
        <f>D4375*$D$3</f>
        <v>225</v>
      </c>
      <c r="O4375" s="52">
        <f>E4375*$E$3</f>
        <v>0</v>
      </c>
      <c r="P4375" s="52">
        <f>F4375*$F$3</f>
        <v>0</v>
      </c>
      <c r="Q4375" s="52">
        <f>G4375*$G$3</f>
        <v>0</v>
      </c>
      <c r="R4375" s="52">
        <f>H4375*$H$3</f>
        <v>0</v>
      </c>
      <c r="S4375" s="52">
        <f>(N4375/100)*(I4375*$I$3)+(N4375/100)*(J4375*$J$3)</f>
        <v>189</v>
      </c>
      <c r="T4375" s="52">
        <f>(O4375/100)*(K4375*$K$3)</f>
        <v>0</v>
      </c>
      <c r="U4375" s="52">
        <f>(P4375/100)*(K4375*$K$3)+(P4375/100)*(L4375*$L$3)</f>
        <v>0</v>
      </c>
      <c r="V4375" s="52">
        <f>(Q4375/100)*(L4375*$L$3)</f>
        <v>0</v>
      </c>
      <c r="W4375" s="52">
        <f>(R4375/100)*(K4375*$K$3)+(R4375/100)*(L4375*$L$3)</f>
        <v>0</v>
      </c>
      <c r="X4375" s="52">
        <f t="shared" ref="X4375:X4389" si="1352">N4375+S4375</f>
        <v>414</v>
      </c>
      <c r="Y4375" s="52">
        <f t="shared" ref="Y4375:Y4389" si="1353">O4375+T4375</f>
        <v>0</v>
      </c>
      <c r="Z4375" s="52">
        <f t="shared" ref="Z4375:Z4389" si="1354">P4375+U4375</f>
        <v>0</v>
      </c>
      <c r="AA4375" s="52">
        <f t="shared" ref="AA4375:AA4389" si="1355">Q4375+V4375</f>
        <v>0</v>
      </c>
      <c r="AB4375" s="52">
        <f>R4375+W4375</f>
        <v>0</v>
      </c>
      <c r="AC4375" s="53">
        <f>ROUND(X4375+Y4375+Z4375+AA4375+AB4375,1)</f>
        <v>414</v>
      </c>
      <c r="AD4375" s="58"/>
      <c r="AE4375" s="113"/>
      <c r="AF4375" s="60"/>
    </row>
    <row r="4376" spans="1:32">
      <c r="A4376" s="99" t="s">
        <v>815</v>
      </c>
      <c r="B4376" s="93">
        <v>40</v>
      </c>
      <c r="C4376" s="21" t="s">
        <v>325</v>
      </c>
      <c r="D4376" s="12">
        <v>150</v>
      </c>
      <c r="E4376" s="12">
        <v>0</v>
      </c>
      <c r="F4376" s="12">
        <v>0</v>
      </c>
      <c r="G4376" s="12">
        <v>0</v>
      </c>
      <c r="H4376" s="12">
        <v>0</v>
      </c>
      <c r="I4376" s="13">
        <v>68</v>
      </c>
      <c r="J4376" s="13">
        <v>15</v>
      </c>
      <c r="K4376" s="13">
        <v>0</v>
      </c>
      <c r="L4376" s="13">
        <v>0</v>
      </c>
      <c r="M4376" s="13">
        <v>0</v>
      </c>
      <c r="N4376" s="14">
        <f>D4376*$D$4</f>
        <v>195</v>
      </c>
      <c r="O4376" s="14">
        <f>E4376*$E$4</f>
        <v>0</v>
      </c>
      <c r="P4376" s="14">
        <f>F4376*$F$4</f>
        <v>0</v>
      </c>
      <c r="Q4376" s="14">
        <f>G4376*$G$4</f>
        <v>0</v>
      </c>
      <c r="R4376" s="14">
        <f>H4376*$H$4</f>
        <v>0</v>
      </c>
      <c r="S4376" s="14">
        <f>(N4376/100)*(I4376*$I$4)+(N4376/100)*(J4376*$J$4)</f>
        <v>291.33</v>
      </c>
      <c r="T4376" s="14">
        <f>(O4376/100)*(K4376*$K$4)</f>
        <v>0</v>
      </c>
      <c r="U4376" s="14">
        <f>(P4376/100)*(K4376*$K$4)+(P4376/100)*(L4376*$L$4)</f>
        <v>0</v>
      </c>
      <c r="V4376" s="14">
        <f>(Q4376/100)*(L4376*$L$4)</f>
        <v>0</v>
      </c>
      <c r="W4376" s="14">
        <f>(R4376/100)*(K4376*$K$4)+(R4376/100)*(L4376*$L$4)</f>
        <v>0</v>
      </c>
      <c r="X4376" s="14">
        <f t="shared" si="1352"/>
        <v>486.33</v>
      </c>
      <c r="Y4376" s="14">
        <f t="shared" si="1353"/>
        <v>0</v>
      </c>
      <c r="Z4376" s="14">
        <f t="shared" si="1354"/>
        <v>0</v>
      </c>
      <c r="AA4376" s="14">
        <f t="shared" si="1355"/>
        <v>0</v>
      </c>
      <c r="AB4376" s="14">
        <f>R4376+W4376</f>
        <v>0</v>
      </c>
      <c r="AC4376" s="15">
        <f>ROUND(X4376+Y4376+Z4376+AA4376+AB4376,1)</f>
        <v>486.3</v>
      </c>
      <c r="AD4376" s="48">
        <f>(ROUND(AC4376-AC4375,1)/AC4375)</f>
        <v>0.17463768115942027</v>
      </c>
      <c r="AE4376" s="113"/>
      <c r="AF4376" s="60"/>
    </row>
    <row r="4377" spans="1:32">
      <c r="A4377" s="99" t="s">
        <v>816</v>
      </c>
      <c r="B4377" s="93">
        <v>0</v>
      </c>
      <c r="C4377" s="21" t="s">
        <v>850</v>
      </c>
      <c r="D4377" s="12">
        <v>150</v>
      </c>
      <c r="E4377" s="12">
        <v>0</v>
      </c>
      <c r="F4377" s="12">
        <v>0</v>
      </c>
      <c r="G4377" s="12">
        <v>0</v>
      </c>
      <c r="H4377" s="12">
        <v>0</v>
      </c>
      <c r="I4377" s="13">
        <v>56</v>
      </c>
      <c r="J4377" s="13">
        <v>0</v>
      </c>
      <c r="K4377" s="13">
        <v>0</v>
      </c>
      <c r="L4377" s="13">
        <v>0</v>
      </c>
      <c r="M4377" s="13">
        <v>0</v>
      </c>
      <c r="N4377" s="14">
        <f>D4377*$D$5</f>
        <v>210</v>
      </c>
      <c r="O4377" s="14">
        <f>E4377*$E$5</f>
        <v>0</v>
      </c>
      <c r="P4377" s="14">
        <f>F4377*$F$5</f>
        <v>0</v>
      </c>
      <c r="Q4377" s="14">
        <f>G4377*$G$5</f>
        <v>0</v>
      </c>
      <c r="R4377" s="14">
        <f>H4377*$H$5</f>
        <v>0</v>
      </c>
      <c r="S4377" s="14">
        <f>(N4377/100)*(I4377*$I$5)+(N4377/100)*(J4377*$J$5)</f>
        <v>176.4</v>
      </c>
      <c r="T4377" s="14">
        <f>(O4377/100)*(K4377*$K$5)</f>
        <v>0</v>
      </c>
      <c r="U4377" s="14">
        <f>(P4377/100)*(K4377*$K$5)+(P4377/100)*(L4377*$L$5)</f>
        <v>0</v>
      </c>
      <c r="V4377" s="14">
        <f>(Q4377/100)*(L4377*$L$5)</f>
        <v>0</v>
      </c>
      <c r="W4377" s="14">
        <f>(R4377/100)*(K4377*$K$5)+(R4377/100)*(L4377*$L$5)</f>
        <v>0</v>
      </c>
      <c r="X4377" s="14">
        <f t="shared" si="1352"/>
        <v>386.4</v>
      </c>
      <c r="Y4377" s="14">
        <f t="shared" si="1353"/>
        <v>0</v>
      </c>
      <c r="Z4377" s="14">
        <f t="shared" si="1354"/>
        <v>0</v>
      </c>
      <c r="AA4377" s="14">
        <f t="shared" si="1355"/>
        <v>0</v>
      </c>
      <c r="AB4377" s="14">
        <f>R4377+W4377</f>
        <v>0</v>
      </c>
      <c r="AC4377" s="15">
        <f t="shared" ref="AC4377:AC4389" si="1356">ROUND(X4377+Y4377+Z4377+AA4377+AB4377,1)</f>
        <v>386.4</v>
      </c>
      <c r="AD4377" s="48">
        <f>(ROUND(AC4377-AC4375,1)/AC4375)</f>
        <v>-6.6666666666666666E-2</v>
      </c>
      <c r="AE4377" s="113"/>
      <c r="AF4377" s="60"/>
    </row>
    <row r="4378" spans="1:32">
      <c r="A4378" s="99" t="s">
        <v>817</v>
      </c>
      <c r="B4378" s="93">
        <v>0</v>
      </c>
      <c r="C4378" s="21" t="s">
        <v>338</v>
      </c>
      <c r="D4378" s="12">
        <v>150</v>
      </c>
      <c r="E4378" s="12">
        <v>0</v>
      </c>
      <c r="F4378" s="12">
        <v>0</v>
      </c>
      <c r="G4378" s="12">
        <v>0</v>
      </c>
      <c r="H4378" s="12">
        <v>0</v>
      </c>
      <c r="I4378" s="13">
        <v>56</v>
      </c>
      <c r="J4378" s="13">
        <v>0</v>
      </c>
      <c r="K4378" s="13">
        <v>0</v>
      </c>
      <c r="L4378" s="13">
        <v>0</v>
      </c>
      <c r="M4378" s="13">
        <v>0</v>
      </c>
      <c r="N4378" s="14">
        <f>D4378*$D$6</f>
        <v>210</v>
      </c>
      <c r="O4378" s="14">
        <f>E4378*$E$6</f>
        <v>0</v>
      </c>
      <c r="P4378" s="14">
        <f>F4378*$F$6</f>
        <v>0</v>
      </c>
      <c r="Q4378" s="14">
        <f>G4378*$G$6</f>
        <v>0</v>
      </c>
      <c r="R4378" s="14">
        <f>H4378*$H$6</f>
        <v>0</v>
      </c>
      <c r="S4378" s="14">
        <f>(N4378/100)*(I4378*$I$6)+(N4378/100)*(J4378*$J$6)</f>
        <v>176.4</v>
      </c>
      <c r="T4378" s="14">
        <f>(O4378/100)*(K4378*$K$6)</f>
        <v>0</v>
      </c>
      <c r="U4378" s="14">
        <f>(P4378/100)*(K4378*$K$6)+(P4378/100)*(L4378*$L$6)</f>
        <v>0</v>
      </c>
      <c r="V4378" s="14">
        <f>(Q4378/100)*(L4378*$L$6)</f>
        <v>0</v>
      </c>
      <c r="W4378" s="14">
        <f>(R4378/100)*(K4378*$K$6)+(R4378/100)*(L4378*$L$6)</f>
        <v>0</v>
      </c>
      <c r="X4378" s="14">
        <f t="shared" si="1352"/>
        <v>386.4</v>
      </c>
      <c r="Y4378" s="14">
        <f t="shared" si="1353"/>
        <v>0</v>
      </c>
      <c r="Z4378" s="14">
        <f t="shared" si="1354"/>
        <v>0</v>
      </c>
      <c r="AA4378" s="14">
        <f t="shared" si="1355"/>
        <v>0</v>
      </c>
      <c r="AB4378" s="14">
        <f t="shared" ref="AB4378:AB4389" si="1357">R4378+W4378</f>
        <v>0</v>
      </c>
      <c r="AC4378" s="15">
        <f t="shared" si="1356"/>
        <v>386.4</v>
      </c>
      <c r="AD4378" s="48">
        <f>(ROUND(AC4378-AC4375,1)/AC4375)</f>
        <v>-6.6666666666666666E-2</v>
      </c>
      <c r="AE4378" s="113"/>
      <c r="AF4378" s="60"/>
    </row>
    <row r="4379" spans="1:32">
      <c r="A4379" s="99" t="s">
        <v>818</v>
      </c>
      <c r="B4379" s="93">
        <v>0</v>
      </c>
      <c r="C4379" s="21" t="s">
        <v>339</v>
      </c>
      <c r="D4379" s="12">
        <v>150</v>
      </c>
      <c r="E4379" s="12">
        <v>0</v>
      </c>
      <c r="F4379" s="12">
        <v>0</v>
      </c>
      <c r="G4379" s="12">
        <v>0</v>
      </c>
      <c r="H4379" s="12">
        <v>0</v>
      </c>
      <c r="I4379" s="13">
        <v>56</v>
      </c>
      <c r="J4379" s="13">
        <v>0</v>
      </c>
      <c r="K4379" s="13">
        <v>0</v>
      </c>
      <c r="L4379" s="13">
        <v>0</v>
      </c>
      <c r="M4379" s="13">
        <v>0</v>
      </c>
      <c r="N4379" s="14">
        <f>D4379*$D$7</f>
        <v>210</v>
      </c>
      <c r="O4379" s="14">
        <f>E4379*$E$7</f>
        <v>0</v>
      </c>
      <c r="P4379" s="14">
        <f>F4379*$F$7</f>
        <v>0</v>
      </c>
      <c r="Q4379" s="14">
        <f>G4379*$G$7</f>
        <v>0</v>
      </c>
      <c r="R4379" s="14">
        <f>H4379*$H$7</f>
        <v>0</v>
      </c>
      <c r="S4379" s="14">
        <f>(N4379/100)*(I4379*$I$7)+(N4379/100)*(J4379*$J$7)</f>
        <v>176.4</v>
      </c>
      <c r="T4379" s="14">
        <f>(O4379/100)*(K4379*$K$7)</f>
        <v>0</v>
      </c>
      <c r="U4379" s="14">
        <f>(P4379/100)*(K4379*$K$7)+(P4379/100)*(L4379*$L$7)</f>
        <v>0</v>
      </c>
      <c r="V4379" s="14">
        <f>(Q4379/100)*(L4379*$L$7)</f>
        <v>0</v>
      </c>
      <c r="W4379" s="14">
        <f>(R4379/100)*(K4379*$K$7)+(R4379/100)*(L4379*$L$7)</f>
        <v>0</v>
      </c>
      <c r="X4379" s="14">
        <f t="shared" si="1352"/>
        <v>386.4</v>
      </c>
      <c r="Y4379" s="14">
        <f t="shared" si="1353"/>
        <v>0</v>
      </c>
      <c r="Z4379" s="14">
        <f t="shared" si="1354"/>
        <v>0</v>
      </c>
      <c r="AA4379" s="14">
        <f t="shared" si="1355"/>
        <v>0</v>
      </c>
      <c r="AB4379" s="14">
        <f t="shared" si="1357"/>
        <v>0</v>
      </c>
      <c r="AC4379" s="15">
        <f t="shared" si="1356"/>
        <v>386.4</v>
      </c>
      <c r="AD4379" s="48">
        <f>(ROUND(AC4379-AC4375,1)/AC4375)</f>
        <v>-6.6666666666666666E-2</v>
      </c>
      <c r="AE4379" s="113"/>
      <c r="AF4379" s="60"/>
    </row>
    <row r="4380" spans="1:32">
      <c r="A4380" s="99" t="s">
        <v>667</v>
      </c>
      <c r="B4380" s="93"/>
      <c r="C4380" s="21" t="s">
        <v>340</v>
      </c>
      <c r="D4380" s="12">
        <v>150</v>
      </c>
      <c r="E4380" s="12">
        <v>0</v>
      </c>
      <c r="F4380" s="12">
        <v>0</v>
      </c>
      <c r="G4380" s="12">
        <v>0</v>
      </c>
      <c r="H4380" s="12">
        <v>0</v>
      </c>
      <c r="I4380" s="13">
        <v>56</v>
      </c>
      <c r="J4380" s="13">
        <v>0</v>
      </c>
      <c r="K4380" s="13">
        <v>0</v>
      </c>
      <c r="L4380" s="13">
        <v>0</v>
      </c>
      <c r="M4380" s="13">
        <v>0</v>
      </c>
      <c r="N4380" s="14">
        <f>D4380*$D$8</f>
        <v>210</v>
      </c>
      <c r="O4380" s="14">
        <f>E4380*$E$8</f>
        <v>0</v>
      </c>
      <c r="P4380" s="14">
        <f>F4380*$F$8</f>
        <v>0</v>
      </c>
      <c r="Q4380" s="14">
        <f>G4380*$G$8</f>
        <v>0</v>
      </c>
      <c r="R4380" s="14">
        <f>H4380*$H$8</f>
        <v>0</v>
      </c>
      <c r="S4380" s="14">
        <f>(N4380/100)*(I4380*$I$8)+(N4380/100)*(J4380*$J$8)</f>
        <v>176.4</v>
      </c>
      <c r="T4380" s="14">
        <f>(O4380/100)*(K4380*$K$8)</f>
        <v>0</v>
      </c>
      <c r="U4380" s="14">
        <f>(P4380/100)*(K4380*$K$8)+(P4380/100)*(L4380*$L$8)</f>
        <v>0</v>
      </c>
      <c r="V4380" s="14">
        <f>(Q4380/100)*(L4380*$L$8)</f>
        <v>0</v>
      </c>
      <c r="W4380" s="14">
        <f>(R4380/100)*(K4380*$K$8)+(R4380/100)*(L4380*$L$8)</f>
        <v>0</v>
      </c>
      <c r="X4380" s="14">
        <f t="shared" si="1352"/>
        <v>386.4</v>
      </c>
      <c r="Y4380" s="14">
        <f t="shared" si="1353"/>
        <v>0</v>
      </c>
      <c r="Z4380" s="14">
        <f t="shared" si="1354"/>
        <v>0</v>
      </c>
      <c r="AA4380" s="14">
        <f t="shared" si="1355"/>
        <v>0</v>
      </c>
      <c r="AB4380" s="14">
        <f t="shared" si="1357"/>
        <v>0</v>
      </c>
      <c r="AC4380" s="15">
        <f t="shared" si="1356"/>
        <v>386.4</v>
      </c>
      <c r="AD4380" s="48">
        <f>(ROUND(AC4380-AC4375,1)/AC4375)</f>
        <v>-6.6666666666666666E-2</v>
      </c>
      <c r="AE4380" s="113"/>
      <c r="AF4380" s="60"/>
    </row>
    <row r="4381" spans="1:32">
      <c r="A4381" s="99" t="s">
        <v>606</v>
      </c>
      <c r="B4381" s="93"/>
      <c r="C4381" s="21" t="s">
        <v>1</v>
      </c>
      <c r="D4381" s="12">
        <v>75</v>
      </c>
      <c r="E4381" s="12">
        <v>150</v>
      </c>
      <c r="F4381" s="12">
        <v>0</v>
      </c>
      <c r="G4381" s="12">
        <v>0</v>
      </c>
      <c r="H4381" s="12">
        <v>0</v>
      </c>
      <c r="I4381" s="13">
        <v>56</v>
      </c>
      <c r="J4381" s="13">
        <v>0</v>
      </c>
      <c r="K4381" s="13">
        <v>60</v>
      </c>
      <c r="L4381" s="13">
        <v>0</v>
      </c>
      <c r="M4381" s="13">
        <v>0</v>
      </c>
      <c r="N4381" s="14">
        <f>D4381*$D$9</f>
        <v>90</v>
      </c>
      <c r="O4381" s="14">
        <f>E4381*$E$9</f>
        <v>195</v>
      </c>
      <c r="P4381" s="14">
        <f>F4381*$F$9</f>
        <v>0</v>
      </c>
      <c r="Q4381" s="14">
        <f>G4381*$G$9</f>
        <v>0</v>
      </c>
      <c r="R4381" s="14">
        <f>H4381*$H$9</f>
        <v>0</v>
      </c>
      <c r="S4381" s="14">
        <f>(N4381/100)*(I4381*$I$9)+(N4381/100)*(J4381*$J$9)</f>
        <v>75.600000000000009</v>
      </c>
      <c r="T4381" s="14">
        <f>(O4381/100)*(K4381*$K$9)</f>
        <v>175.5</v>
      </c>
      <c r="U4381" s="14">
        <f>(P4381/100)*(K4381*$K$9)+(P4381/100)*(L4381*$L$9)</f>
        <v>0</v>
      </c>
      <c r="V4381" s="14">
        <f>(Q4381/100)*(L4381*$L$9)</f>
        <v>0</v>
      </c>
      <c r="W4381" s="14">
        <f>(R4381/100)*(K4381*$K$9)+(R4381/100)*(L4381*$L$9)</f>
        <v>0</v>
      </c>
      <c r="X4381" s="14">
        <f t="shared" si="1352"/>
        <v>165.60000000000002</v>
      </c>
      <c r="Y4381" s="14">
        <f t="shared" si="1353"/>
        <v>370.5</v>
      </c>
      <c r="Z4381" s="14">
        <f t="shared" si="1354"/>
        <v>0</v>
      </c>
      <c r="AA4381" s="14">
        <f t="shared" si="1355"/>
        <v>0</v>
      </c>
      <c r="AB4381" s="14">
        <f t="shared" si="1357"/>
        <v>0</v>
      </c>
      <c r="AC4381" s="15">
        <f t="shared" si="1356"/>
        <v>536.1</v>
      </c>
      <c r="AD4381" s="48">
        <f>(ROUND(AC4381-AC4375,1)/AC4375)</f>
        <v>0.29492753623188406</v>
      </c>
      <c r="AE4381" s="113"/>
      <c r="AF4381" s="60"/>
    </row>
    <row r="4382" spans="1:32">
      <c r="A4382" s="99" t="s">
        <v>845</v>
      </c>
      <c r="B4382" s="93"/>
      <c r="C4382" s="21" t="s">
        <v>2</v>
      </c>
      <c r="D4382" s="12">
        <v>75</v>
      </c>
      <c r="E4382" s="12">
        <v>0</v>
      </c>
      <c r="F4382" s="12">
        <v>150</v>
      </c>
      <c r="G4382" s="12">
        <v>0</v>
      </c>
      <c r="H4382" s="12">
        <v>0</v>
      </c>
      <c r="I4382" s="13">
        <v>56</v>
      </c>
      <c r="J4382" s="13">
        <v>0</v>
      </c>
      <c r="K4382" s="13">
        <v>30</v>
      </c>
      <c r="L4382" s="13">
        <v>30</v>
      </c>
      <c r="M4382" s="13">
        <v>0</v>
      </c>
      <c r="N4382" s="14">
        <f>D4382*$D$10</f>
        <v>90</v>
      </c>
      <c r="O4382" s="14">
        <f>E4382*$E$10</f>
        <v>0</v>
      </c>
      <c r="P4382" s="14">
        <f>F4382*$F$10</f>
        <v>195</v>
      </c>
      <c r="Q4382" s="14">
        <f>G4382*$G$10</f>
        <v>0</v>
      </c>
      <c r="R4382" s="14">
        <f>H4382*$H$10</f>
        <v>0</v>
      </c>
      <c r="S4382" s="14">
        <f>(N4382/100)*(I4382*$I$10)+(N4382/100)*(J4382*$J$10)</f>
        <v>75.600000000000009</v>
      </c>
      <c r="T4382" s="14">
        <f>(O4382/100)*(K4382*$J$10)</f>
        <v>0</v>
      </c>
      <c r="U4382" s="14">
        <f>(P4382/100)*(K4382*$K$10)+(P4382/100)*(L4382*$L$10)</f>
        <v>175.5</v>
      </c>
      <c r="V4382" s="14">
        <f>(Q4382/100)*(L4382*$L$10)</f>
        <v>0</v>
      </c>
      <c r="W4382" s="14">
        <f>(R4382/100)*(K4382*$K$10)+(R4382/100)*(L4382*$L$10)</f>
        <v>0</v>
      </c>
      <c r="X4382" s="14">
        <f t="shared" si="1352"/>
        <v>165.60000000000002</v>
      </c>
      <c r="Y4382" s="14">
        <f t="shared" si="1353"/>
        <v>0</v>
      </c>
      <c r="Z4382" s="14">
        <f t="shared" si="1354"/>
        <v>370.5</v>
      </c>
      <c r="AA4382" s="14">
        <f t="shared" si="1355"/>
        <v>0</v>
      </c>
      <c r="AB4382" s="14">
        <f t="shared" si="1357"/>
        <v>0</v>
      </c>
      <c r="AC4382" s="15">
        <f t="shared" si="1356"/>
        <v>536.1</v>
      </c>
      <c r="AD4382" s="48">
        <f>(ROUND(AC4382-AC4375,1)/AC4375)</f>
        <v>0.29492753623188406</v>
      </c>
      <c r="AE4382" s="113"/>
      <c r="AF4382" s="60"/>
    </row>
    <row r="4383" spans="1:32">
      <c r="A4383" s="99" t="s">
        <v>846</v>
      </c>
      <c r="B4383" s="93"/>
      <c r="C4383" s="21" t="s">
        <v>3</v>
      </c>
      <c r="D4383" s="12">
        <v>75</v>
      </c>
      <c r="E4383" s="12">
        <v>0</v>
      </c>
      <c r="F4383" s="12">
        <v>0</v>
      </c>
      <c r="G4383" s="12">
        <v>150</v>
      </c>
      <c r="H4383" s="12">
        <v>0</v>
      </c>
      <c r="I4383" s="13">
        <v>56</v>
      </c>
      <c r="J4383" s="13">
        <v>0</v>
      </c>
      <c r="K4383" s="13">
        <v>0</v>
      </c>
      <c r="L4383" s="13">
        <v>60</v>
      </c>
      <c r="M4383" s="13">
        <v>0</v>
      </c>
      <c r="N4383" s="14">
        <f>D4383*$D$11</f>
        <v>90</v>
      </c>
      <c r="O4383" s="14">
        <f>E4383*$E$11</f>
        <v>0</v>
      </c>
      <c r="P4383" s="14">
        <f>F4383*$F$11</f>
        <v>0</v>
      </c>
      <c r="Q4383" s="14">
        <f>G4383*$G$11</f>
        <v>195</v>
      </c>
      <c r="R4383" s="14">
        <f>H4383*$H$11</f>
        <v>0</v>
      </c>
      <c r="S4383" s="14">
        <f>(N4383/100)*(I4383*$I$11)+(N4383/100)*(J4383*$J$11)</f>
        <v>75.600000000000009</v>
      </c>
      <c r="T4383" s="14">
        <f>(O4383/100)*(K4383*$K$11)</f>
        <v>0</v>
      </c>
      <c r="U4383" s="14">
        <f>(P4383/100)*(K4383*$K$11)+(P4383/100)*(L4383*$L$11)</f>
        <v>0</v>
      </c>
      <c r="V4383" s="14">
        <f>(Q4383/100)*(L4383*$L$11)</f>
        <v>175.5</v>
      </c>
      <c r="W4383" s="14">
        <f>(R4383/100)*(K4383*$K$11)+(R4383/100)*(L4383*$L$11)</f>
        <v>0</v>
      </c>
      <c r="X4383" s="14">
        <f t="shared" si="1352"/>
        <v>165.60000000000002</v>
      </c>
      <c r="Y4383" s="14">
        <f t="shared" si="1353"/>
        <v>0</v>
      </c>
      <c r="Z4383" s="14">
        <f t="shared" si="1354"/>
        <v>0</v>
      </c>
      <c r="AA4383" s="14">
        <f t="shared" si="1355"/>
        <v>370.5</v>
      </c>
      <c r="AB4383" s="14">
        <f t="shared" si="1357"/>
        <v>0</v>
      </c>
      <c r="AC4383" s="15">
        <f t="shared" si="1356"/>
        <v>536.1</v>
      </c>
      <c r="AD4383" s="48">
        <f>(ROUND(AC4383-AC4375,1)/AC4375)</f>
        <v>0.29492753623188406</v>
      </c>
      <c r="AE4383" s="113"/>
      <c r="AF4383" s="60"/>
    </row>
    <row r="4384" spans="1:32">
      <c r="A4384" s="99" t="s">
        <v>847</v>
      </c>
      <c r="B4384" s="93"/>
      <c r="C4384" s="21" t="s">
        <v>4</v>
      </c>
      <c r="D4384" s="12">
        <v>75</v>
      </c>
      <c r="E4384" s="12">
        <v>0</v>
      </c>
      <c r="F4384" s="12">
        <v>0</v>
      </c>
      <c r="G4384" s="12">
        <v>0</v>
      </c>
      <c r="H4384" s="12">
        <v>150</v>
      </c>
      <c r="I4384" s="13">
        <v>56</v>
      </c>
      <c r="J4384" s="13">
        <v>0</v>
      </c>
      <c r="K4384" s="13">
        <v>30</v>
      </c>
      <c r="L4384" s="13">
        <v>30</v>
      </c>
      <c r="M4384" s="13">
        <v>0</v>
      </c>
      <c r="N4384" s="14">
        <f>D4384*$D$12</f>
        <v>90</v>
      </c>
      <c r="O4384" s="14">
        <f>E4384*$E$12</f>
        <v>0</v>
      </c>
      <c r="P4384" s="14">
        <f>F4384*$F$12</f>
        <v>0</v>
      </c>
      <c r="Q4384" s="14">
        <f>G4384*$G$12</f>
        <v>0</v>
      </c>
      <c r="R4384" s="14">
        <f>H4384*$H$12</f>
        <v>195</v>
      </c>
      <c r="S4384" s="14">
        <f>(N4384/100)*(I4384*$I$12)+(N4384/100)*(J4384*$J$12)</f>
        <v>75.600000000000009</v>
      </c>
      <c r="T4384" s="14">
        <f>(O4384/100)*(K4384*$K$12)</f>
        <v>0</v>
      </c>
      <c r="U4384" s="14">
        <f>(P4384/100)*(K4384*$K$12)+(P4384/100)*(L4384*$L$12)</f>
        <v>0</v>
      </c>
      <c r="V4384" s="14">
        <f>(Q4384/100)*(L4384*$L$12)</f>
        <v>0</v>
      </c>
      <c r="W4384" s="14">
        <f>(R4384/100)*(K4384*$K$12)+(R4384/100)*(L4384*$L$12)</f>
        <v>175.5</v>
      </c>
      <c r="X4384" s="14">
        <f t="shared" si="1352"/>
        <v>165.60000000000002</v>
      </c>
      <c r="Y4384" s="14">
        <f t="shared" si="1353"/>
        <v>0</v>
      </c>
      <c r="Z4384" s="14">
        <f t="shared" si="1354"/>
        <v>0</v>
      </c>
      <c r="AA4384" s="14">
        <f t="shared" si="1355"/>
        <v>0</v>
      </c>
      <c r="AB4384" s="14">
        <f t="shared" si="1357"/>
        <v>370.5</v>
      </c>
      <c r="AC4384" s="15">
        <f t="shared" si="1356"/>
        <v>536.1</v>
      </c>
      <c r="AD4384" s="48">
        <f>(ROUND(AC4384-AC4375,1)/AC4375)</f>
        <v>0.29492753623188406</v>
      </c>
      <c r="AE4384" s="113"/>
      <c r="AF4384" s="60"/>
    </row>
    <row r="4385" spans="1:32">
      <c r="A4385" s="99" t="s">
        <v>848</v>
      </c>
      <c r="B4385" s="93"/>
      <c r="C4385" s="21" t="s">
        <v>328</v>
      </c>
      <c r="D4385" s="12">
        <v>150</v>
      </c>
      <c r="E4385" s="12">
        <v>0</v>
      </c>
      <c r="F4385" s="12">
        <v>0</v>
      </c>
      <c r="G4385" s="12">
        <v>0</v>
      </c>
      <c r="H4385" s="12">
        <v>0</v>
      </c>
      <c r="I4385" s="13">
        <v>56</v>
      </c>
      <c r="J4385" s="13">
        <v>0</v>
      </c>
      <c r="K4385" s="13">
        <v>0</v>
      </c>
      <c r="L4385" s="13">
        <v>0</v>
      </c>
      <c r="M4385" s="13">
        <v>58</v>
      </c>
      <c r="N4385" s="14">
        <f>D4385*$D$13</f>
        <v>195</v>
      </c>
      <c r="O4385" s="14">
        <f>E4385*$E$13</f>
        <v>0</v>
      </c>
      <c r="P4385" s="14">
        <f>F4385*$F$13</f>
        <v>0</v>
      </c>
      <c r="Q4385" s="14">
        <f>G4385*$G$13</f>
        <v>0</v>
      </c>
      <c r="R4385" s="14">
        <f>H4385*$H$13</f>
        <v>0</v>
      </c>
      <c r="S4385" s="14">
        <f>(N4385/100)*(I4385*$I$14)+(N4385/100)*(J4385*$J$14)+(N4385/100)*(M4385*$M$14)</f>
        <v>333.45</v>
      </c>
      <c r="T4385" s="14">
        <f>(O4385/100)*(K4385*$K$13)+(O4385/100)*(M4385*$M$13)</f>
        <v>0</v>
      </c>
      <c r="U4385" s="14">
        <f>(P4385/100)*(K4385*$K$13)+(P4385/100)*(L4385*$L$13)+(P4385/100)*(M4385*$M$13)</f>
        <v>0</v>
      </c>
      <c r="V4385" s="14">
        <f>(Q4385/100)*(L4385*$L$13)+(Q4385/100)*(M4385*$M$13)</f>
        <v>0</v>
      </c>
      <c r="W4385" s="14">
        <f>(R4385/100)*(K4385*$K$13)+(R4385/100)*(L4385*$L$13)+(R4385/100)*(M4385*$M$13)</f>
        <v>0</v>
      </c>
      <c r="X4385" s="14">
        <f t="shared" si="1352"/>
        <v>528.45000000000005</v>
      </c>
      <c r="Y4385" s="14">
        <f t="shared" si="1353"/>
        <v>0</v>
      </c>
      <c r="Z4385" s="14">
        <f t="shared" si="1354"/>
        <v>0</v>
      </c>
      <c r="AA4385" s="14">
        <f t="shared" si="1355"/>
        <v>0</v>
      </c>
      <c r="AB4385" s="14">
        <f t="shared" si="1357"/>
        <v>0</v>
      </c>
      <c r="AC4385" s="15">
        <f t="shared" si="1356"/>
        <v>528.5</v>
      </c>
      <c r="AD4385" s="48">
        <f>(ROUND(AC4385-AC4375,1)/AC4375)</f>
        <v>0.27657004830917875</v>
      </c>
      <c r="AE4385" s="113"/>
      <c r="AF4385" s="60"/>
    </row>
    <row r="4386" spans="1:32">
      <c r="A4386" s="99" t="s">
        <v>849</v>
      </c>
      <c r="B4386" s="93"/>
      <c r="C4386" s="21" t="s">
        <v>329</v>
      </c>
      <c r="D4386" s="12">
        <v>150</v>
      </c>
      <c r="E4386" s="12">
        <v>0</v>
      </c>
      <c r="F4386" s="12">
        <v>0</v>
      </c>
      <c r="G4386" s="12">
        <v>0</v>
      </c>
      <c r="H4386" s="12">
        <v>0</v>
      </c>
      <c r="I4386" s="13">
        <v>56</v>
      </c>
      <c r="J4386" s="13">
        <v>0</v>
      </c>
      <c r="K4386" s="13">
        <v>58</v>
      </c>
      <c r="L4386" s="13">
        <v>0</v>
      </c>
      <c r="M4386" s="13">
        <v>0</v>
      </c>
      <c r="N4386" s="14">
        <f>D4386*$D$14</f>
        <v>195</v>
      </c>
      <c r="O4386" s="14">
        <f>E4386*$E$14</f>
        <v>0</v>
      </c>
      <c r="P4386" s="14">
        <f>F4386*$F$14</f>
        <v>0</v>
      </c>
      <c r="Q4386" s="14">
        <f>G4386*$G$14</f>
        <v>0</v>
      </c>
      <c r="R4386" s="14">
        <f>H4386*$H$14</f>
        <v>0</v>
      </c>
      <c r="S4386" s="14">
        <f>(N4386/100)*(I4386*$I$14)+(N4386/100)*(J4386*$J$14)+(N4386/100)*(K4386*$K$14)</f>
        <v>333.45</v>
      </c>
      <c r="T4386" s="14">
        <f>(O4386/100)*(K4386*$K$14)</f>
        <v>0</v>
      </c>
      <c r="U4386" s="14">
        <f>(P4386/100)*(K4386*$K$14)+(P4386/100)*(L4386*$L$14)</f>
        <v>0</v>
      </c>
      <c r="V4386" s="14">
        <f>(Q4386/100)*(L4386*$L$14)</f>
        <v>0</v>
      </c>
      <c r="W4386" s="14">
        <f>(R4386/100)*(K4386*$L$14)+(R4386/100)*(L4386*$M$14)</f>
        <v>0</v>
      </c>
      <c r="X4386" s="14">
        <f t="shared" si="1352"/>
        <v>528.45000000000005</v>
      </c>
      <c r="Y4386" s="14">
        <f t="shared" si="1353"/>
        <v>0</v>
      </c>
      <c r="Z4386" s="14">
        <f t="shared" si="1354"/>
        <v>0</v>
      </c>
      <c r="AA4386" s="14">
        <f t="shared" si="1355"/>
        <v>0</v>
      </c>
      <c r="AB4386" s="14">
        <f t="shared" si="1357"/>
        <v>0</v>
      </c>
      <c r="AC4386" s="15">
        <f t="shared" si="1356"/>
        <v>528.5</v>
      </c>
      <c r="AD4386" s="48">
        <f>(ROUND(AC4386-AC4375,1)/AC4375)</f>
        <v>0.27657004830917875</v>
      </c>
      <c r="AE4386" s="113"/>
      <c r="AF4386" s="60"/>
    </row>
    <row r="4387" spans="1:32">
      <c r="A4387" s="99"/>
      <c r="B4387" s="93"/>
      <c r="C4387" s="21" t="s">
        <v>330</v>
      </c>
      <c r="D4387" s="12">
        <v>150</v>
      </c>
      <c r="E4387" s="12">
        <v>0</v>
      </c>
      <c r="F4387" s="12">
        <v>0</v>
      </c>
      <c r="G4387" s="12">
        <v>0</v>
      </c>
      <c r="H4387" s="12">
        <v>0</v>
      </c>
      <c r="I4387" s="13">
        <v>56</v>
      </c>
      <c r="J4387" s="13">
        <v>0</v>
      </c>
      <c r="K4387" s="13">
        <v>0</v>
      </c>
      <c r="L4387" s="13">
        <v>58</v>
      </c>
      <c r="M4387" s="13">
        <v>0</v>
      </c>
      <c r="N4387" s="14">
        <f>D4387*$D$15</f>
        <v>195</v>
      </c>
      <c r="O4387" s="14">
        <f>E4387*$E$15</f>
        <v>0</v>
      </c>
      <c r="P4387" s="14">
        <f>F4387*$F$15</f>
        <v>0</v>
      </c>
      <c r="Q4387" s="14">
        <f>G4387*$G$15</f>
        <v>0</v>
      </c>
      <c r="R4387" s="14">
        <f>H4387*$H$15</f>
        <v>0</v>
      </c>
      <c r="S4387" s="14">
        <f>(N4387/100)*(I4387*$I$15)+(N4387/100)*(J4387*$J$15)+(N4387/100)*(L4387*$L$15)</f>
        <v>333.45</v>
      </c>
      <c r="T4387" s="14">
        <f>(O4387/100)*(K4387*$K$15)</f>
        <v>0</v>
      </c>
      <c r="U4387" s="14">
        <f>(P4387/100)*(K4387*$K$15)+(P4387/100)*(L4387*$L$15)</f>
        <v>0</v>
      </c>
      <c r="V4387" s="14">
        <f>(Q4387/100)*(L4387*$L$15)</f>
        <v>0</v>
      </c>
      <c r="W4387" s="14">
        <f>(R4387/100)*(K4387*$K$15)+(R4387/100)*(L4387*$L$15)</f>
        <v>0</v>
      </c>
      <c r="X4387" s="14">
        <f t="shared" si="1352"/>
        <v>528.45000000000005</v>
      </c>
      <c r="Y4387" s="14">
        <f t="shared" si="1353"/>
        <v>0</v>
      </c>
      <c r="Z4387" s="14">
        <f t="shared" si="1354"/>
        <v>0</v>
      </c>
      <c r="AA4387" s="14">
        <f t="shared" si="1355"/>
        <v>0</v>
      </c>
      <c r="AB4387" s="14">
        <f t="shared" si="1357"/>
        <v>0</v>
      </c>
      <c r="AC4387" s="15">
        <f t="shared" si="1356"/>
        <v>528.5</v>
      </c>
      <c r="AD4387" s="48">
        <f>(ROUND(AC4387-AC4375,1)/AC4375)</f>
        <v>0.27657004830917875</v>
      </c>
      <c r="AE4387" s="113"/>
      <c r="AF4387" s="60"/>
    </row>
    <row r="4388" spans="1:32">
      <c r="A4388" s="99"/>
      <c r="B4388" s="93"/>
      <c r="C4388" s="21" t="s">
        <v>326</v>
      </c>
      <c r="D4388" s="12">
        <v>150</v>
      </c>
      <c r="E4388" s="12">
        <v>0</v>
      </c>
      <c r="F4388" s="12">
        <v>0</v>
      </c>
      <c r="G4388" s="12">
        <v>0</v>
      </c>
      <c r="H4388" s="12">
        <v>0</v>
      </c>
      <c r="I4388" s="13">
        <v>56</v>
      </c>
      <c r="J4388" s="13">
        <v>36</v>
      </c>
      <c r="K4388" s="13">
        <v>0</v>
      </c>
      <c r="L4388" s="13">
        <v>0</v>
      </c>
      <c r="M4388" s="13">
        <v>0</v>
      </c>
      <c r="N4388" s="14">
        <f>D4388*$D$16</f>
        <v>195</v>
      </c>
      <c r="O4388" s="14">
        <f>E4388*$E$16</f>
        <v>0</v>
      </c>
      <c r="P4388" s="14">
        <f>F4388*$F$16</f>
        <v>0</v>
      </c>
      <c r="Q4388" s="14">
        <f>G4388*$G$16</f>
        <v>0</v>
      </c>
      <c r="R4388" s="14">
        <f>H4388*$H$16</f>
        <v>0</v>
      </c>
      <c r="S4388" s="14">
        <f>(N4388/100)*(I4388*$I$16)+(N4388/100)*(J4388*$J$16)</f>
        <v>270.65999999999997</v>
      </c>
      <c r="T4388" s="14">
        <f>(O4388/100)*(K4388*$K$16)</f>
        <v>0</v>
      </c>
      <c r="U4388" s="14">
        <f>(P4388/100)*(K4388*$K$16)+(P4388/100)*(L4388*$L$16)</f>
        <v>0</v>
      </c>
      <c r="V4388" s="14">
        <f>(Q4388/100)*(L4388*$L$16)</f>
        <v>0</v>
      </c>
      <c r="W4388" s="14">
        <f>(R4388/100)*(K4388*$K$16)+(R4388/100)*(L4388*$L$16)</f>
        <v>0</v>
      </c>
      <c r="X4388" s="14">
        <f t="shared" si="1352"/>
        <v>465.65999999999997</v>
      </c>
      <c r="Y4388" s="14">
        <f t="shared" si="1353"/>
        <v>0</v>
      </c>
      <c r="Z4388" s="14">
        <f t="shared" si="1354"/>
        <v>0</v>
      </c>
      <c r="AA4388" s="14">
        <f t="shared" si="1355"/>
        <v>0</v>
      </c>
      <c r="AB4388" s="14">
        <f t="shared" si="1357"/>
        <v>0</v>
      </c>
      <c r="AC4388" s="15">
        <f t="shared" si="1356"/>
        <v>465.7</v>
      </c>
      <c r="AD4388" s="48">
        <f>(ROUND(AC4388-AC4375,1)/AC4375)</f>
        <v>0.1248792270531401</v>
      </c>
      <c r="AE4388" s="113"/>
      <c r="AF4388" s="60"/>
    </row>
    <row r="4389" spans="1:32">
      <c r="A4389" s="99"/>
      <c r="B4389" s="93"/>
      <c r="C4389" s="21" t="s">
        <v>327</v>
      </c>
      <c r="D4389" s="12">
        <v>150</v>
      </c>
      <c r="E4389" s="12">
        <v>0</v>
      </c>
      <c r="F4389" s="12">
        <v>0</v>
      </c>
      <c r="G4389" s="12">
        <v>0</v>
      </c>
      <c r="H4389" s="12">
        <v>0</v>
      </c>
      <c r="I4389" s="13">
        <v>70</v>
      </c>
      <c r="J4389" s="13">
        <v>0</v>
      </c>
      <c r="K4389" s="13">
        <v>0</v>
      </c>
      <c r="L4389" s="13">
        <v>0</v>
      </c>
      <c r="M4389" s="13">
        <v>0</v>
      </c>
      <c r="N4389" s="14">
        <f>D4389*$D$17</f>
        <v>195</v>
      </c>
      <c r="O4389" s="14">
        <f>E4389*$E$17</f>
        <v>0</v>
      </c>
      <c r="P4389" s="14">
        <f>F4389*$F$17</f>
        <v>0</v>
      </c>
      <c r="Q4389" s="14">
        <f>G4389*$G$17</f>
        <v>0</v>
      </c>
      <c r="R4389" s="14">
        <f>H4389*$H$17</f>
        <v>0</v>
      </c>
      <c r="S4389" s="14">
        <f>(N4389/100)*(I4389*$I$17)+(N4389/100)*(J4389*$J$17)</f>
        <v>313.95</v>
      </c>
      <c r="T4389" s="14">
        <f>(O4389/100)*(K4389*$K$17)</f>
        <v>0</v>
      </c>
      <c r="U4389" s="14">
        <f>(P4389/100)*(K4389*$K$17)+(P4389/100)*(L4389*$L$17)</f>
        <v>0</v>
      </c>
      <c r="V4389" s="14">
        <f>(Q4389/100)*(L4389*$L$17)</f>
        <v>0</v>
      </c>
      <c r="W4389" s="14">
        <f>(R4389/100)*(K4389*$K$17)+(R4389/100)*(L4389*$L$17)</f>
        <v>0</v>
      </c>
      <c r="X4389" s="14">
        <f t="shared" si="1352"/>
        <v>508.95</v>
      </c>
      <c r="Y4389" s="14">
        <f t="shared" si="1353"/>
        <v>0</v>
      </c>
      <c r="Z4389" s="14">
        <f t="shared" si="1354"/>
        <v>0</v>
      </c>
      <c r="AA4389" s="14">
        <f t="shared" si="1355"/>
        <v>0</v>
      </c>
      <c r="AB4389" s="14">
        <f t="shared" si="1357"/>
        <v>0</v>
      </c>
      <c r="AC4389" s="15">
        <f t="shared" si="1356"/>
        <v>509</v>
      </c>
      <c r="AD4389" s="48">
        <f>(ROUND(AC4389-AC4375,1)/AC4375)</f>
        <v>0.22946859903381642</v>
      </c>
      <c r="AE4389" s="113"/>
      <c r="AF4389" s="60"/>
    </row>
    <row r="4390" spans="1:32">
      <c r="A4390" s="106" t="s">
        <v>0</v>
      </c>
      <c r="B4390" s="90" t="s">
        <v>200</v>
      </c>
      <c r="C4390" s="50" t="s">
        <v>242</v>
      </c>
      <c r="D4390" s="11">
        <v>0</v>
      </c>
      <c r="E4390" s="11">
        <v>0</v>
      </c>
      <c r="F4390" s="11">
        <v>0</v>
      </c>
      <c r="G4390" s="11">
        <v>0</v>
      </c>
      <c r="H4390" s="11">
        <v>100</v>
      </c>
      <c r="I4390" s="51">
        <v>0</v>
      </c>
      <c r="J4390" s="51">
        <v>0</v>
      </c>
      <c r="K4390" s="51">
        <v>45</v>
      </c>
      <c r="L4390" s="51">
        <v>45</v>
      </c>
      <c r="M4390" s="51">
        <v>0</v>
      </c>
      <c r="N4390" s="52">
        <f>D4390*$D$3</f>
        <v>0</v>
      </c>
      <c r="O4390" s="52">
        <f>E4390*$E$3</f>
        <v>0</v>
      </c>
      <c r="P4390" s="52">
        <f>F4390*$F$3</f>
        <v>0</v>
      </c>
      <c r="Q4390" s="52">
        <f>G4390*$G$3</f>
        <v>0</v>
      </c>
      <c r="R4390" s="52">
        <f>H4390*$H$3</f>
        <v>150</v>
      </c>
      <c r="S4390" s="52">
        <f>(N4390/100)*(I4390*$I$3)+(N4390/100)*(J4390*$J$3)</f>
        <v>0</v>
      </c>
      <c r="T4390" s="52">
        <f>(O4390/100)*(K4390*$K$3)</f>
        <v>0</v>
      </c>
      <c r="U4390" s="52">
        <f>(P4390/100)*(K4390*$K$3)+(P4390/100)*(L4390*$L$3)</f>
        <v>0</v>
      </c>
      <c r="V4390" s="52">
        <f>(Q4390/100)*(L4390*$L$3)</f>
        <v>0</v>
      </c>
      <c r="W4390" s="52">
        <f>(R4390/100)*(K4390*$K$3)+(R4390/100)*(L4390*$L$3)</f>
        <v>202.5</v>
      </c>
      <c r="X4390" s="52">
        <f t="shared" si="1346"/>
        <v>0</v>
      </c>
      <c r="Y4390" s="52">
        <f t="shared" si="1347"/>
        <v>0</v>
      </c>
      <c r="Z4390" s="52">
        <f t="shared" si="1348"/>
        <v>0</v>
      </c>
      <c r="AA4390" s="52">
        <f t="shared" si="1349"/>
        <v>0</v>
      </c>
      <c r="AB4390" s="52">
        <f>R4390+W4390</f>
        <v>352.5</v>
      </c>
      <c r="AC4390" s="53">
        <f>ROUND(X4390+Y4390+Z4390+AA4390+AB4390,1)</f>
        <v>352.5</v>
      </c>
      <c r="AD4390" s="58"/>
      <c r="AE4390" s="113"/>
      <c r="AF4390" s="60"/>
    </row>
    <row r="4391" spans="1:32">
      <c r="A4391" s="99" t="s">
        <v>815</v>
      </c>
      <c r="B4391" s="91">
        <v>0</v>
      </c>
      <c r="C4391" s="21" t="s">
        <v>325</v>
      </c>
      <c r="D4391" s="12">
        <v>0</v>
      </c>
      <c r="E4391" s="12">
        <v>0</v>
      </c>
      <c r="F4391" s="12">
        <v>0</v>
      </c>
      <c r="G4391" s="12">
        <v>0</v>
      </c>
      <c r="H4391" s="12">
        <v>100</v>
      </c>
      <c r="I4391" s="13">
        <v>0</v>
      </c>
      <c r="J4391" s="13">
        <v>0</v>
      </c>
      <c r="K4391" s="13">
        <v>70</v>
      </c>
      <c r="L4391" s="13">
        <v>70</v>
      </c>
      <c r="M4391" s="13">
        <v>0</v>
      </c>
      <c r="N4391" s="14">
        <f>D4391*$D$4</f>
        <v>0</v>
      </c>
      <c r="O4391" s="14">
        <f>E4391*$E$4</f>
        <v>0</v>
      </c>
      <c r="P4391" s="14">
        <f>F4391*$F$4</f>
        <v>0</v>
      </c>
      <c r="Q4391" s="14">
        <f>G4391*$G$4</f>
        <v>0</v>
      </c>
      <c r="R4391" s="14">
        <f>H4391*$H$4</f>
        <v>130</v>
      </c>
      <c r="S4391" s="14">
        <f>(N4391/100)*(I4391*$I$4)+(N4391/100)*(J4391*$J$4)</f>
        <v>0</v>
      </c>
      <c r="T4391" s="14">
        <f>(O4391/100)*(K4391*$K$4)</f>
        <v>0</v>
      </c>
      <c r="U4391" s="14">
        <f>(P4391/100)*(K4391*$K$4)+(P4391/100)*(L4391*$L$4)</f>
        <v>0</v>
      </c>
      <c r="V4391" s="14">
        <f>(Q4391/100)*(L4391*$L$4)</f>
        <v>0</v>
      </c>
      <c r="W4391" s="14">
        <f>(R4391/100)*(K4391*$K$4)+(R4391/100)*(L4391*$L$4)</f>
        <v>273</v>
      </c>
      <c r="X4391" s="14">
        <f t="shared" si="1346"/>
        <v>0</v>
      </c>
      <c r="Y4391" s="14">
        <f t="shared" si="1347"/>
        <v>0</v>
      </c>
      <c r="Z4391" s="14">
        <f t="shared" si="1348"/>
        <v>0</v>
      </c>
      <c r="AA4391" s="14">
        <f t="shared" si="1349"/>
        <v>0</v>
      </c>
      <c r="AB4391" s="14">
        <f>R4391+W4391</f>
        <v>403</v>
      </c>
      <c r="AC4391" s="15">
        <f>ROUND(X4391+Y4391+Z4391+AA4391+AB4391,1)</f>
        <v>403</v>
      </c>
      <c r="AD4391" s="48">
        <f>(ROUND(AC4391-AC4390,1)/AC4390)</f>
        <v>0.14326241134751774</v>
      </c>
      <c r="AE4391" s="113"/>
      <c r="AF4391" s="60"/>
    </row>
    <row r="4392" spans="1:32">
      <c r="A4392" s="99" t="s">
        <v>816</v>
      </c>
      <c r="B4392" s="91">
        <v>0</v>
      </c>
      <c r="C4392" s="21" t="s">
        <v>850</v>
      </c>
      <c r="D4392" s="12">
        <v>0</v>
      </c>
      <c r="E4392" s="12">
        <v>0</v>
      </c>
      <c r="F4392" s="12">
        <v>0</v>
      </c>
      <c r="G4392" s="12">
        <v>0</v>
      </c>
      <c r="H4392" s="12">
        <v>100</v>
      </c>
      <c r="I4392" s="13">
        <v>0</v>
      </c>
      <c r="J4392" s="13">
        <v>0</v>
      </c>
      <c r="K4392" s="13">
        <v>45</v>
      </c>
      <c r="L4392" s="13">
        <v>45</v>
      </c>
      <c r="M4392" s="13">
        <v>0</v>
      </c>
      <c r="N4392" s="14">
        <f>D4392*$D$5</f>
        <v>0</v>
      </c>
      <c r="O4392" s="14">
        <f>E4392*$E$5</f>
        <v>0</v>
      </c>
      <c r="P4392" s="14">
        <f>F4392*$F$5</f>
        <v>0</v>
      </c>
      <c r="Q4392" s="14">
        <f>G4392*$G$5</f>
        <v>0</v>
      </c>
      <c r="R4392" s="14">
        <f>H4392*$H$5</f>
        <v>140</v>
      </c>
      <c r="S4392" s="14">
        <f>(N4392/100)*(I4392*$I$5)+(N4392/100)*(J4392*$J$5)</f>
        <v>0</v>
      </c>
      <c r="T4392" s="14">
        <f>(O4392/100)*(K4392*$K$5)</f>
        <v>0</v>
      </c>
      <c r="U4392" s="14">
        <f>(P4392/100)*(K4392*$K$5)+(P4392/100)*(L4392*$L$5)</f>
        <v>0</v>
      </c>
      <c r="V4392" s="14">
        <f>(Q4392/100)*(L4392*$L$5)</f>
        <v>0</v>
      </c>
      <c r="W4392" s="14">
        <f>(R4392/100)*(K4392*$K$5)+(R4392/100)*(L4392*$L$5)</f>
        <v>189</v>
      </c>
      <c r="X4392" s="14">
        <f t="shared" si="1346"/>
        <v>0</v>
      </c>
      <c r="Y4392" s="14">
        <f t="shared" si="1347"/>
        <v>0</v>
      </c>
      <c r="Z4392" s="14">
        <f t="shared" si="1348"/>
        <v>0</v>
      </c>
      <c r="AA4392" s="14">
        <f t="shared" si="1349"/>
        <v>0</v>
      </c>
      <c r="AB4392" s="14">
        <f>R4392+W4392</f>
        <v>329</v>
      </c>
      <c r="AC4392" s="15">
        <f t="shared" ref="AC4392:AC4404" si="1358">ROUND(X4392+Y4392+Z4392+AA4392+AB4392,1)</f>
        <v>329</v>
      </c>
      <c r="AD4392" s="48">
        <f>(ROUND(AC4392-AC4390,1)/AC4390)</f>
        <v>-6.6666666666666666E-2</v>
      </c>
      <c r="AE4392" s="113" t="s">
        <v>814</v>
      </c>
      <c r="AF4392" s="60"/>
    </row>
    <row r="4393" spans="1:32">
      <c r="A4393" s="99" t="s">
        <v>817</v>
      </c>
      <c r="B4393" s="91">
        <v>0</v>
      </c>
      <c r="C4393" s="21" t="s">
        <v>338</v>
      </c>
      <c r="D4393" s="12">
        <v>0</v>
      </c>
      <c r="E4393" s="12">
        <v>0</v>
      </c>
      <c r="F4393" s="12">
        <v>0</v>
      </c>
      <c r="G4393" s="12">
        <v>0</v>
      </c>
      <c r="H4393" s="12">
        <v>100</v>
      </c>
      <c r="I4393" s="13">
        <v>0</v>
      </c>
      <c r="J4393" s="13">
        <v>0</v>
      </c>
      <c r="K4393" s="13">
        <v>45</v>
      </c>
      <c r="L4393" s="13">
        <v>45</v>
      </c>
      <c r="M4393" s="13">
        <v>0</v>
      </c>
      <c r="N4393" s="14">
        <f>D4393*$D$6</f>
        <v>0</v>
      </c>
      <c r="O4393" s="14">
        <f>E4393*$E$6</f>
        <v>0</v>
      </c>
      <c r="P4393" s="14">
        <f>F4393*$F$6</f>
        <v>0</v>
      </c>
      <c r="Q4393" s="14">
        <f>G4393*$G$6</f>
        <v>0</v>
      </c>
      <c r="R4393" s="14">
        <f>H4393*$H$6</f>
        <v>140</v>
      </c>
      <c r="S4393" s="14">
        <f>(N4393/100)*(I4393*$I$6)+(N4393/100)*(J4393*$J$6)</f>
        <v>0</v>
      </c>
      <c r="T4393" s="14">
        <f>(O4393/100)*(K4393*$K$6)</f>
        <v>0</v>
      </c>
      <c r="U4393" s="14">
        <f>(P4393/100)*(K4393*$K$6)+(P4393/100)*(L4393*$L$6)</f>
        <v>0</v>
      </c>
      <c r="V4393" s="14">
        <f>(Q4393/100)*(L4393*$L$6)</f>
        <v>0</v>
      </c>
      <c r="W4393" s="14">
        <f>(R4393/100)*(K4393*$K$6)+(R4393/100)*(L4393*$L$6)</f>
        <v>189</v>
      </c>
      <c r="X4393" s="14">
        <f t="shared" si="1346"/>
        <v>0</v>
      </c>
      <c r="Y4393" s="14">
        <f t="shared" si="1347"/>
        <v>0</v>
      </c>
      <c r="Z4393" s="14">
        <f t="shared" si="1348"/>
        <v>0</v>
      </c>
      <c r="AA4393" s="14">
        <f t="shared" si="1349"/>
        <v>0</v>
      </c>
      <c r="AB4393" s="14">
        <f t="shared" ref="AB4393:AB4404" si="1359">R4393+W4393</f>
        <v>329</v>
      </c>
      <c r="AC4393" s="15">
        <f t="shared" si="1358"/>
        <v>329</v>
      </c>
      <c r="AD4393" s="48">
        <f>(ROUND(AC4393-AC4390,1)/AC4390)</f>
        <v>-6.6666666666666666E-2</v>
      </c>
      <c r="AE4393" s="113"/>
      <c r="AF4393" s="60"/>
    </row>
    <row r="4394" spans="1:32">
      <c r="A4394" s="99" t="s">
        <v>818</v>
      </c>
      <c r="B4394" s="91">
        <v>0</v>
      </c>
      <c r="C4394" s="21" t="s">
        <v>339</v>
      </c>
      <c r="D4394" s="12">
        <v>0</v>
      </c>
      <c r="E4394" s="12">
        <v>0</v>
      </c>
      <c r="F4394" s="12">
        <v>0</v>
      </c>
      <c r="G4394" s="12">
        <v>0</v>
      </c>
      <c r="H4394" s="12">
        <v>100</v>
      </c>
      <c r="I4394" s="13">
        <v>0</v>
      </c>
      <c r="J4394" s="13">
        <v>0</v>
      </c>
      <c r="K4394" s="13">
        <v>45</v>
      </c>
      <c r="L4394" s="13">
        <v>45</v>
      </c>
      <c r="M4394" s="13">
        <v>0</v>
      </c>
      <c r="N4394" s="14">
        <f>D4394*$D$7</f>
        <v>0</v>
      </c>
      <c r="O4394" s="14">
        <f>E4394*$E$7</f>
        <v>0</v>
      </c>
      <c r="P4394" s="14">
        <f>F4394*$F$7</f>
        <v>0</v>
      </c>
      <c r="Q4394" s="14">
        <f>G4394*$G$7</f>
        <v>0</v>
      </c>
      <c r="R4394" s="14">
        <f>H4394*$H$7</f>
        <v>140</v>
      </c>
      <c r="S4394" s="14">
        <f>(N4394/100)*(I4394*$I$7)+(N4394/100)*(J4394*$J$7)</f>
        <v>0</v>
      </c>
      <c r="T4394" s="14">
        <f>(O4394/100)*(K4394*$K$7)</f>
        <v>0</v>
      </c>
      <c r="U4394" s="14">
        <f>(P4394/100)*(K4394*$K$7)+(P4394/100)*(L4394*$L$7)</f>
        <v>0</v>
      </c>
      <c r="V4394" s="14">
        <f>(Q4394/100)*(L4394*$L$7)</f>
        <v>0</v>
      </c>
      <c r="W4394" s="14">
        <f>(R4394/100)*(K4394*$K$7)+(R4394/100)*(L4394*$L$7)</f>
        <v>189</v>
      </c>
      <c r="X4394" s="14">
        <f t="shared" si="1346"/>
        <v>0</v>
      </c>
      <c r="Y4394" s="14">
        <f t="shared" si="1347"/>
        <v>0</v>
      </c>
      <c r="Z4394" s="14">
        <f t="shared" si="1348"/>
        <v>0</v>
      </c>
      <c r="AA4394" s="14">
        <f t="shared" si="1349"/>
        <v>0</v>
      </c>
      <c r="AB4394" s="14">
        <f t="shared" si="1359"/>
        <v>329</v>
      </c>
      <c r="AC4394" s="15">
        <f t="shared" si="1358"/>
        <v>329</v>
      </c>
      <c r="AD4394" s="48">
        <f>(ROUND(AC4394-AC4390,1)/AC4390)</f>
        <v>-6.6666666666666666E-2</v>
      </c>
      <c r="AE4394" s="113"/>
      <c r="AF4394" s="60"/>
    </row>
    <row r="4395" spans="1:32">
      <c r="A4395" s="99" t="s">
        <v>667</v>
      </c>
      <c r="B4395" s="91"/>
      <c r="C4395" s="21" t="s">
        <v>340</v>
      </c>
      <c r="D4395" s="12">
        <v>0</v>
      </c>
      <c r="E4395" s="12">
        <v>0</v>
      </c>
      <c r="F4395" s="12">
        <v>0</v>
      </c>
      <c r="G4395" s="12">
        <v>0</v>
      </c>
      <c r="H4395" s="12">
        <v>100</v>
      </c>
      <c r="I4395" s="13">
        <v>0</v>
      </c>
      <c r="J4395" s="13">
        <v>0</v>
      </c>
      <c r="K4395" s="13">
        <v>45</v>
      </c>
      <c r="L4395" s="13">
        <v>45</v>
      </c>
      <c r="M4395" s="13">
        <v>0</v>
      </c>
      <c r="N4395" s="14">
        <f>D4395*$D$8</f>
        <v>0</v>
      </c>
      <c r="O4395" s="14">
        <f>E4395*$E$8</f>
        <v>0</v>
      </c>
      <c r="P4395" s="14">
        <f>F4395*$F$8</f>
        <v>0</v>
      </c>
      <c r="Q4395" s="14">
        <f>G4395*$G$8</f>
        <v>0</v>
      </c>
      <c r="R4395" s="14">
        <f>H4395*$H$8</f>
        <v>140</v>
      </c>
      <c r="S4395" s="14">
        <f>(N4395/100)*(I4395*$I$8)+(N4395/100)*(J4395*$J$8)</f>
        <v>0</v>
      </c>
      <c r="T4395" s="14">
        <f>(O4395/100)*(K4395*$K$8)</f>
        <v>0</v>
      </c>
      <c r="U4395" s="14">
        <f>(P4395/100)*(K4395*$K$8)+(P4395/100)*(L4395*$L$8)</f>
        <v>0</v>
      </c>
      <c r="V4395" s="14">
        <f>(Q4395/100)*(L4395*$L$8)</f>
        <v>0</v>
      </c>
      <c r="W4395" s="14">
        <f>(R4395/100)*(K4395*$K$8)+(R4395/100)*(L4395*$L$8)</f>
        <v>189</v>
      </c>
      <c r="X4395" s="14">
        <f t="shared" si="1346"/>
        <v>0</v>
      </c>
      <c r="Y4395" s="14">
        <f t="shared" si="1347"/>
        <v>0</v>
      </c>
      <c r="Z4395" s="14">
        <f t="shared" si="1348"/>
        <v>0</v>
      </c>
      <c r="AA4395" s="14">
        <f t="shared" si="1349"/>
        <v>0</v>
      </c>
      <c r="AB4395" s="14">
        <f t="shared" si="1359"/>
        <v>329</v>
      </c>
      <c r="AC4395" s="15">
        <f t="shared" si="1358"/>
        <v>329</v>
      </c>
      <c r="AD4395" s="48">
        <f>(ROUND(AC4395-AC4390,1)/AC4390)</f>
        <v>-6.6666666666666666E-2</v>
      </c>
      <c r="AE4395" s="113"/>
      <c r="AF4395" s="60"/>
    </row>
    <row r="4396" spans="1:32">
      <c r="A4396" s="99" t="s">
        <v>606</v>
      </c>
      <c r="B4396" s="91"/>
      <c r="C4396" s="21" t="s">
        <v>1</v>
      </c>
      <c r="D4396" s="12">
        <v>0</v>
      </c>
      <c r="E4396" s="12">
        <v>150</v>
      </c>
      <c r="F4396" s="12">
        <v>0</v>
      </c>
      <c r="G4396" s="12">
        <v>0</v>
      </c>
      <c r="H4396" s="12">
        <v>0</v>
      </c>
      <c r="I4396" s="13">
        <v>0</v>
      </c>
      <c r="J4396" s="13">
        <v>0</v>
      </c>
      <c r="K4396" s="13">
        <v>92</v>
      </c>
      <c r="L4396" s="13">
        <v>0</v>
      </c>
      <c r="M4396" s="13">
        <v>0</v>
      </c>
      <c r="N4396" s="14">
        <f>D4396*$D$9</f>
        <v>0</v>
      </c>
      <c r="O4396" s="14">
        <f>E4396*$E$9</f>
        <v>195</v>
      </c>
      <c r="P4396" s="14">
        <f>F4396*$F$9</f>
        <v>0</v>
      </c>
      <c r="Q4396" s="14">
        <f>G4396*$G$9</f>
        <v>0</v>
      </c>
      <c r="R4396" s="14">
        <f>H4396*$H$9</f>
        <v>0</v>
      </c>
      <c r="S4396" s="14">
        <f>(N4396/100)*(I4396*$I$9)+(N4396/100)*(J4396*$J$9)</f>
        <v>0</v>
      </c>
      <c r="T4396" s="14">
        <f>(O4396/100)*(K4396*$K$9)</f>
        <v>269.09999999999997</v>
      </c>
      <c r="U4396" s="14">
        <f>(P4396/100)*(K4396*$K$9)+(P4396/100)*(L4396*$L$9)</f>
        <v>0</v>
      </c>
      <c r="V4396" s="14">
        <f>(Q4396/100)*(L4396*$L$9)</f>
        <v>0</v>
      </c>
      <c r="W4396" s="14">
        <f>(R4396/100)*(K4396*$K$9)+(R4396/100)*(L4396*$L$9)</f>
        <v>0</v>
      </c>
      <c r="X4396" s="14">
        <f t="shared" si="1346"/>
        <v>0</v>
      </c>
      <c r="Y4396" s="14">
        <f t="shared" si="1347"/>
        <v>464.09999999999997</v>
      </c>
      <c r="Z4396" s="14">
        <f t="shared" si="1348"/>
        <v>0</v>
      </c>
      <c r="AA4396" s="14">
        <f t="shared" si="1349"/>
        <v>0</v>
      </c>
      <c r="AB4396" s="14">
        <f t="shared" si="1359"/>
        <v>0</v>
      </c>
      <c r="AC4396" s="15">
        <f t="shared" si="1358"/>
        <v>464.1</v>
      </c>
      <c r="AD4396" s="48">
        <f>(ROUND(AC4396-AC4390,1)/AC4390)</f>
        <v>0.31659574468085105</v>
      </c>
      <c r="AE4396" s="113"/>
      <c r="AF4396" s="60"/>
    </row>
    <row r="4397" spans="1:32">
      <c r="A4397" s="99" t="s">
        <v>845</v>
      </c>
      <c r="B4397" s="91"/>
      <c r="C4397" s="21" t="s">
        <v>2</v>
      </c>
      <c r="D4397" s="12">
        <v>0</v>
      </c>
      <c r="E4397" s="12">
        <v>0</v>
      </c>
      <c r="F4397" s="12">
        <v>150</v>
      </c>
      <c r="G4397" s="12">
        <v>0</v>
      </c>
      <c r="H4397" s="12">
        <v>0</v>
      </c>
      <c r="I4397" s="13">
        <v>0</v>
      </c>
      <c r="J4397" s="13">
        <v>0</v>
      </c>
      <c r="K4397" s="13">
        <v>46</v>
      </c>
      <c r="L4397" s="13">
        <v>46</v>
      </c>
      <c r="M4397" s="13">
        <v>0</v>
      </c>
      <c r="N4397" s="14">
        <f>D4397*$D$10</f>
        <v>0</v>
      </c>
      <c r="O4397" s="14">
        <f>E4397*$E$10</f>
        <v>0</v>
      </c>
      <c r="P4397" s="14">
        <f>F4397*$F$10</f>
        <v>195</v>
      </c>
      <c r="Q4397" s="14">
        <f>G4397*$G$10</f>
        <v>0</v>
      </c>
      <c r="R4397" s="14">
        <f>H4397*$H$10</f>
        <v>0</v>
      </c>
      <c r="S4397" s="14">
        <f>(N4397/100)*(I4397*$I$10)+(N4397/100)*(J4397*$J$10)</f>
        <v>0</v>
      </c>
      <c r="T4397" s="14">
        <f>(O4397/100)*(K4397*$J$10)</f>
        <v>0</v>
      </c>
      <c r="U4397" s="14">
        <f>(P4397/100)*(K4397*$K$10)+(P4397/100)*(L4397*$L$10)</f>
        <v>269.09999999999997</v>
      </c>
      <c r="V4397" s="14">
        <f>(Q4397/100)*(L4397*$L$10)</f>
        <v>0</v>
      </c>
      <c r="W4397" s="14">
        <f>(R4397/100)*(K4397*$K$10)+(R4397/100)*(L4397*$L$10)</f>
        <v>0</v>
      </c>
      <c r="X4397" s="14">
        <f t="shared" si="1346"/>
        <v>0</v>
      </c>
      <c r="Y4397" s="14">
        <f t="shared" si="1347"/>
        <v>0</v>
      </c>
      <c r="Z4397" s="14">
        <f t="shared" si="1348"/>
        <v>464.09999999999997</v>
      </c>
      <c r="AA4397" s="14">
        <f t="shared" si="1349"/>
        <v>0</v>
      </c>
      <c r="AB4397" s="14">
        <f t="shared" si="1359"/>
        <v>0</v>
      </c>
      <c r="AC4397" s="15">
        <f t="shared" si="1358"/>
        <v>464.1</v>
      </c>
      <c r="AD4397" s="48">
        <f>(ROUND(AC4397-AC4390,1)/AC4390)</f>
        <v>0.31659574468085105</v>
      </c>
      <c r="AE4397" s="113"/>
      <c r="AF4397" s="60"/>
    </row>
    <row r="4398" spans="1:32">
      <c r="A4398" s="99" t="s">
        <v>846</v>
      </c>
      <c r="B4398" s="91"/>
      <c r="C4398" s="21" t="s">
        <v>3</v>
      </c>
      <c r="D4398" s="12">
        <v>0</v>
      </c>
      <c r="E4398" s="12">
        <v>0</v>
      </c>
      <c r="F4398" s="12">
        <v>0</v>
      </c>
      <c r="G4398" s="12">
        <v>150</v>
      </c>
      <c r="H4398" s="12">
        <v>0</v>
      </c>
      <c r="I4398" s="13">
        <v>0</v>
      </c>
      <c r="J4398" s="13">
        <v>0</v>
      </c>
      <c r="K4398" s="13">
        <v>0</v>
      </c>
      <c r="L4398" s="13">
        <v>92</v>
      </c>
      <c r="M4398" s="13">
        <v>0</v>
      </c>
      <c r="N4398" s="14">
        <f>D4398*$D$11</f>
        <v>0</v>
      </c>
      <c r="O4398" s="14">
        <f>E4398*$E$11</f>
        <v>0</v>
      </c>
      <c r="P4398" s="14">
        <f>F4398*$F$11</f>
        <v>0</v>
      </c>
      <c r="Q4398" s="14">
        <f>G4398*$G$11</f>
        <v>195</v>
      </c>
      <c r="R4398" s="14">
        <f>H4398*$H$11</f>
        <v>0</v>
      </c>
      <c r="S4398" s="14">
        <f>(N4398/100)*(I4398*$I$11)+(N4398/100)*(J4398*$J$11)</f>
        <v>0</v>
      </c>
      <c r="T4398" s="14">
        <f>(O4398/100)*(K4398*$K$11)</f>
        <v>0</v>
      </c>
      <c r="U4398" s="14">
        <f>(P4398/100)*(K4398*$K$11)+(P4398/100)*(L4398*$L$11)</f>
        <v>0</v>
      </c>
      <c r="V4398" s="14">
        <f>(Q4398/100)*(L4398*$L$11)</f>
        <v>269.09999999999997</v>
      </c>
      <c r="W4398" s="14">
        <f>(R4398/100)*(K4398*$K$11)+(R4398/100)*(L4398*$L$11)</f>
        <v>0</v>
      </c>
      <c r="X4398" s="14">
        <f t="shared" si="1346"/>
        <v>0</v>
      </c>
      <c r="Y4398" s="14">
        <f t="shared" si="1347"/>
        <v>0</v>
      </c>
      <c r="Z4398" s="14">
        <f t="shared" si="1348"/>
        <v>0</v>
      </c>
      <c r="AA4398" s="14">
        <f t="shared" si="1349"/>
        <v>464.09999999999997</v>
      </c>
      <c r="AB4398" s="14">
        <f t="shared" si="1359"/>
        <v>0</v>
      </c>
      <c r="AC4398" s="15">
        <f t="shared" si="1358"/>
        <v>464.1</v>
      </c>
      <c r="AD4398" s="48">
        <f>(ROUND(AC4398-AC4390,1)/AC4390)</f>
        <v>0.31659574468085105</v>
      </c>
      <c r="AE4398" s="113"/>
      <c r="AF4398" s="60"/>
    </row>
    <row r="4399" spans="1:32">
      <c r="A4399" s="99" t="s">
        <v>847</v>
      </c>
      <c r="B4399" s="91"/>
      <c r="C4399" s="21" t="s">
        <v>4</v>
      </c>
      <c r="D4399" s="12">
        <v>0</v>
      </c>
      <c r="E4399" s="12">
        <v>0</v>
      </c>
      <c r="F4399" s="12">
        <v>0</v>
      </c>
      <c r="G4399" s="12">
        <v>0</v>
      </c>
      <c r="H4399" s="12">
        <v>150</v>
      </c>
      <c r="I4399" s="13">
        <v>0</v>
      </c>
      <c r="J4399" s="13">
        <v>0</v>
      </c>
      <c r="K4399" s="13">
        <v>46</v>
      </c>
      <c r="L4399" s="13">
        <v>46</v>
      </c>
      <c r="M4399" s="13">
        <v>0</v>
      </c>
      <c r="N4399" s="14">
        <f>D4399*$D$12</f>
        <v>0</v>
      </c>
      <c r="O4399" s="14">
        <f>E4399*$E$12</f>
        <v>0</v>
      </c>
      <c r="P4399" s="14">
        <f>F4399*$F$12</f>
        <v>0</v>
      </c>
      <c r="Q4399" s="14">
        <f>G4399*$G$12</f>
        <v>0</v>
      </c>
      <c r="R4399" s="14">
        <f>H4399*$H$12</f>
        <v>195</v>
      </c>
      <c r="S4399" s="14">
        <f>(N4399/100)*(I4399*$I$12)+(N4399/100)*(J4399*$J$12)</f>
        <v>0</v>
      </c>
      <c r="T4399" s="14">
        <f>(O4399/100)*(K4399*$K$12)</f>
        <v>0</v>
      </c>
      <c r="U4399" s="14">
        <f>(P4399/100)*(K4399*$K$12)+(P4399/100)*(L4399*$L$12)</f>
        <v>0</v>
      </c>
      <c r="V4399" s="14">
        <f>(Q4399/100)*(L4399*$L$12)</f>
        <v>0</v>
      </c>
      <c r="W4399" s="14">
        <f>(R4399/100)*(K4399*$K$12)+(R4399/100)*(L4399*$L$12)</f>
        <v>269.09999999999997</v>
      </c>
      <c r="X4399" s="14">
        <f t="shared" si="1346"/>
        <v>0</v>
      </c>
      <c r="Y4399" s="14">
        <f t="shared" si="1347"/>
        <v>0</v>
      </c>
      <c r="Z4399" s="14">
        <f t="shared" si="1348"/>
        <v>0</v>
      </c>
      <c r="AA4399" s="14">
        <f t="shared" si="1349"/>
        <v>0</v>
      </c>
      <c r="AB4399" s="14">
        <f t="shared" si="1359"/>
        <v>464.09999999999997</v>
      </c>
      <c r="AC4399" s="15">
        <f t="shared" si="1358"/>
        <v>464.1</v>
      </c>
      <c r="AD4399" s="48">
        <f>(ROUND(AC4399-AC4390,1)/AC4390)</f>
        <v>0.31659574468085105</v>
      </c>
      <c r="AE4399" s="113"/>
      <c r="AF4399" s="60"/>
    </row>
    <row r="4400" spans="1:32">
      <c r="A4400" s="99" t="s">
        <v>848</v>
      </c>
      <c r="B4400" s="91"/>
      <c r="C4400" s="21" t="s">
        <v>328</v>
      </c>
      <c r="D4400" s="12">
        <v>0</v>
      </c>
      <c r="E4400" s="12">
        <v>0</v>
      </c>
      <c r="F4400" s="12">
        <v>0</v>
      </c>
      <c r="G4400" s="12">
        <v>0</v>
      </c>
      <c r="H4400" s="12">
        <v>100</v>
      </c>
      <c r="I4400" s="13">
        <v>0</v>
      </c>
      <c r="J4400" s="13">
        <v>0</v>
      </c>
      <c r="K4400" s="13">
        <v>45</v>
      </c>
      <c r="L4400" s="13">
        <v>45</v>
      </c>
      <c r="M4400" s="13">
        <v>75</v>
      </c>
      <c r="N4400" s="14">
        <f>D4400*$D$13</f>
        <v>0</v>
      </c>
      <c r="O4400" s="14">
        <f>E4400*$E$13</f>
        <v>0</v>
      </c>
      <c r="P4400" s="14">
        <f>F4400*$F$13</f>
        <v>0</v>
      </c>
      <c r="Q4400" s="14">
        <f>G4400*$G$13</f>
        <v>0</v>
      </c>
      <c r="R4400" s="14">
        <f>H4400*$H$13</f>
        <v>130</v>
      </c>
      <c r="S4400" s="14">
        <f>(N4400/100)*(I4400*$I$14)+(N4400/100)*(J4400*$J$14)+(N4400/100)*(M4400*$M$14)</f>
        <v>0</v>
      </c>
      <c r="T4400" s="14">
        <f>(O4400/100)*(K4400*$K$13)+(O4400/100)*(M4400*$M$13)</f>
        <v>0</v>
      </c>
      <c r="U4400" s="14">
        <f>(P4400/100)*(K4400*$K$13)+(P4400/100)*(L4400*$L$13)+(P4400/100)*(M4400*$M$13)</f>
        <v>0</v>
      </c>
      <c r="V4400" s="14">
        <f>(Q4400/100)*(L4400*$L$13)+(Q4400/100)*(M4400*$M$13)</f>
        <v>0</v>
      </c>
      <c r="W4400" s="14">
        <f>(R4400/100)*(K4400*$K$13)+(R4400/100)*(L4400*$L$13)+(R4400/100)*(M4400*$M$13)</f>
        <v>321.75</v>
      </c>
      <c r="X4400" s="14">
        <f t="shared" si="1346"/>
        <v>0</v>
      </c>
      <c r="Y4400" s="14">
        <f t="shared" si="1347"/>
        <v>0</v>
      </c>
      <c r="Z4400" s="14">
        <f t="shared" si="1348"/>
        <v>0</v>
      </c>
      <c r="AA4400" s="14">
        <f t="shared" si="1349"/>
        <v>0</v>
      </c>
      <c r="AB4400" s="14">
        <f t="shared" si="1359"/>
        <v>451.75</v>
      </c>
      <c r="AC4400" s="15">
        <f t="shared" si="1358"/>
        <v>451.8</v>
      </c>
      <c r="AD4400" s="48">
        <f>(ROUND(AC4400-AC4390,1)/AC4390)</f>
        <v>0.28170212765957447</v>
      </c>
      <c r="AE4400" s="113"/>
      <c r="AF4400" s="60"/>
    </row>
    <row r="4401" spans="1:32">
      <c r="A4401" s="99" t="s">
        <v>849</v>
      </c>
      <c r="B4401" s="91"/>
      <c r="C4401" s="21" t="s">
        <v>329</v>
      </c>
      <c r="D4401" s="12">
        <v>150</v>
      </c>
      <c r="E4401" s="12">
        <v>0</v>
      </c>
      <c r="F4401" s="12">
        <v>0</v>
      </c>
      <c r="G4401" s="12">
        <v>0</v>
      </c>
      <c r="H4401" s="12">
        <v>0</v>
      </c>
      <c r="I4401" s="13">
        <v>0</v>
      </c>
      <c r="J4401" s="13">
        <v>0</v>
      </c>
      <c r="K4401" s="13">
        <v>92</v>
      </c>
      <c r="L4401" s="13">
        <v>0</v>
      </c>
      <c r="M4401" s="13">
        <v>0</v>
      </c>
      <c r="N4401" s="14">
        <f>D4401*$D$14</f>
        <v>195</v>
      </c>
      <c r="O4401" s="14">
        <f>E4401*$E$14</f>
        <v>0</v>
      </c>
      <c r="P4401" s="14">
        <f>F4401*$F$14</f>
        <v>0</v>
      </c>
      <c r="Q4401" s="14">
        <f>G4401*$G$14</f>
        <v>0</v>
      </c>
      <c r="R4401" s="14">
        <f>H4401*$H$14</f>
        <v>0</v>
      </c>
      <c r="S4401" s="14">
        <f>(N4401/100)*(I4401*$I$14)+(N4401/100)*(J4401*$J$14)+(N4401/100)*(K4401*$K$14)</f>
        <v>269.09999999999997</v>
      </c>
      <c r="T4401" s="14">
        <f>(O4401/100)*(K4401*$K$14)</f>
        <v>0</v>
      </c>
      <c r="U4401" s="14">
        <f>(P4401/100)*(K4401*$K$14)+(P4401/100)*(L4401*$L$14)</f>
        <v>0</v>
      </c>
      <c r="V4401" s="14">
        <f>(Q4401/100)*(L4401*$L$14)</f>
        <v>0</v>
      </c>
      <c r="W4401" s="14">
        <f>(R4401/100)*(K4401*$L$14)+(R4401/100)*(L4401*$M$14)</f>
        <v>0</v>
      </c>
      <c r="X4401" s="14">
        <f t="shared" si="1346"/>
        <v>464.09999999999997</v>
      </c>
      <c r="Y4401" s="14">
        <f t="shared" si="1347"/>
        <v>0</v>
      </c>
      <c r="Z4401" s="14">
        <f t="shared" si="1348"/>
        <v>0</v>
      </c>
      <c r="AA4401" s="14">
        <f t="shared" si="1349"/>
        <v>0</v>
      </c>
      <c r="AB4401" s="14">
        <f t="shared" si="1359"/>
        <v>0</v>
      </c>
      <c r="AC4401" s="15">
        <f t="shared" si="1358"/>
        <v>464.1</v>
      </c>
      <c r="AD4401" s="48">
        <f>(ROUND(AC4401-AC4390,1)/AC4390)</f>
        <v>0.31659574468085105</v>
      </c>
      <c r="AE4401" s="113"/>
      <c r="AF4401" s="60"/>
    </row>
    <row r="4402" spans="1:32">
      <c r="A4402" s="99"/>
      <c r="B4402" s="91"/>
      <c r="C4402" s="21" t="s">
        <v>330</v>
      </c>
      <c r="D4402" s="12">
        <v>150</v>
      </c>
      <c r="E4402" s="12">
        <v>0</v>
      </c>
      <c r="F4402" s="12">
        <v>0</v>
      </c>
      <c r="G4402" s="12">
        <v>0</v>
      </c>
      <c r="H4402" s="12">
        <v>0</v>
      </c>
      <c r="I4402" s="13">
        <v>0</v>
      </c>
      <c r="J4402" s="13">
        <v>0</v>
      </c>
      <c r="K4402" s="13">
        <v>0</v>
      </c>
      <c r="L4402" s="13">
        <v>92</v>
      </c>
      <c r="M4402" s="13">
        <v>0</v>
      </c>
      <c r="N4402" s="14">
        <f>D4402*$D$15</f>
        <v>195</v>
      </c>
      <c r="O4402" s="14">
        <f>E4402*$E$15</f>
        <v>0</v>
      </c>
      <c r="P4402" s="14">
        <f>F4402*$F$15</f>
        <v>0</v>
      </c>
      <c r="Q4402" s="14">
        <f>G4402*$G$15</f>
        <v>0</v>
      </c>
      <c r="R4402" s="14">
        <f>H4402*$H$15</f>
        <v>0</v>
      </c>
      <c r="S4402" s="14">
        <f>(N4402/100)*(I4402*$I$15)+(N4402/100)*(J4402*$J$15)+(N4402/100)*(L4402*$L$15)</f>
        <v>269.09999999999997</v>
      </c>
      <c r="T4402" s="14">
        <f>(O4402/100)*(K4402*$K$15)</f>
        <v>0</v>
      </c>
      <c r="U4402" s="14">
        <f>(P4402/100)*(K4402*$K$15)+(P4402/100)*(L4402*$L$15)</f>
        <v>0</v>
      </c>
      <c r="V4402" s="14">
        <f>(Q4402/100)*(L4402*$L$15)</f>
        <v>0</v>
      </c>
      <c r="W4402" s="14">
        <f>(R4402/100)*(K4402*$K$15)+(R4402/100)*(L4402*$L$15)</f>
        <v>0</v>
      </c>
      <c r="X4402" s="14">
        <f t="shared" si="1346"/>
        <v>464.09999999999997</v>
      </c>
      <c r="Y4402" s="14">
        <f t="shared" si="1347"/>
        <v>0</v>
      </c>
      <c r="Z4402" s="14">
        <f t="shared" si="1348"/>
        <v>0</v>
      </c>
      <c r="AA4402" s="14">
        <f t="shared" si="1349"/>
        <v>0</v>
      </c>
      <c r="AB4402" s="14">
        <f t="shared" si="1359"/>
        <v>0</v>
      </c>
      <c r="AC4402" s="15">
        <f t="shared" si="1358"/>
        <v>464.1</v>
      </c>
      <c r="AD4402" s="48">
        <f>(ROUND(AC4402-AC4390,1)/AC4390)</f>
        <v>0.31659574468085105</v>
      </c>
      <c r="AE4402" s="113"/>
      <c r="AF4402" s="60"/>
    </row>
    <row r="4403" spans="1:32">
      <c r="A4403" s="99"/>
      <c r="B4403" s="91"/>
      <c r="C4403" s="21" t="s">
        <v>326</v>
      </c>
      <c r="D4403" s="12">
        <v>0</v>
      </c>
      <c r="E4403" s="12">
        <v>0</v>
      </c>
      <c r="F4403" s="12">
        <v>0</v>
      </c>
      <c r="G4403" s="12">
        <v>0</v>
      </c>
      <c r="H4403" s="12">
        <v>100</v>
      </c>
      <c r="I4403" s="13">
        <v>0</v>
      </c>
      <c r="J4403" s="13">
        <v>0</v>
      </c>
      <c r="K4403" s="13">
        <v>70</v>
      </c>
      <c r="L4403" s="13">
        <v>70</v>
      </c>
      <c r="M4403" s="13">
        <v>0</v>
      </c>
      <c r="N4403" s="14">
        <f>D4403*$D$16</f>
        <v>0</v>
      </c>
      <c r="O4403" s="14">
        <f>E4403*$E$16</f>
        <v>0</v>
      </c>
      <c r="P4403" s="14">
        <f>F4403*$F$16</f>
        <v>0</v>
      </c>
      <c r="Q4403" s="14">
        <f>G4403*$G$16</f>
        <v>0</v>
      </c>
      <c r="R4403" s="14">
        <f>H4403*$H$16</f>
        <v>130</v>
      </c>
      <c r="S4403" s="14">
        <f>(N4403/100)*(I4403*$I$16)+(N4403/100)*(J4403*$J$16)</f>
        <v>0</v>
      </c>
      <c r="T4403" s="14">
        <f>(O4403/100)*(K4403*$K$16)</f>
        <v>0</v>
      </c>
      <c r="U4403" s="14">
        <f>(P4403/100)*(K4403*$K$16)+(P4403/100)*(L4403*$L$16)</f>
        <v>0</v>
      </c>
      <c r="V4403" s="14">
        <f>(Q4403/100)*(L4403*$L$16)</f>
        <v>0</v>
      </c>
      <c r="W4403" s="14">
        <f>(R4403/100)*(K4403*$K$16)+(R4403/100)*(L4403*$L$16)</f>
        <v>273</v>
      </c>
      <c r="X4403" s="14">
        <f t="shared" si="1346"/>
        <v>0</v>
      </c>
      <c r="Y4403" s="14">
        <f t="shared" si="1347"/>
        <v>0</v>
      </c>
      <c r="Z4403" s="14">
        <f t="shared" si="1348"/>
        <v>0</v>
      </c>
      <c r="AA4403" s="14">
        <f t="shared" si="1349"/>
        <v>0</v>
      </c>
      <c r="AB4403" s="14">
        <f t="shared" si="1359"/>
        <v>403</v>
      </c>
      <c r="AC4403" s="15">
        <f t="shared" si="1358"/>
        <v>403</v>
      </c>
      <c r="AD4403" s="48">
        <f>(ROUND(AC4403-AC4390,1)/AC4390)</f>
        <v>0.14326241134751774</v>
      </c>
      <c r="AE4403" s="113"/>
      <c r="AF4403" s="60"/>
    </row>
    <row r="4404" spans="1:32">
      <c r="A4404" s="99"/>
      <c r="B4404" s="91"/>
      <c r="C4404" s="21" t="s">
        <v>327</v>
      </c>
      <c r="D4404" s="12">
        <v>0</v>
      </c>
      <c r="E4404" s="12">
        <v>0</v>
      </c>
      <c r="F4404" s="12">
        <v>0</v>
      </c>
      <c r="G4404" s="12">
        <v>0</v>
      </c>
      <c r="H4404" s="12">
        <v>100</v>
      </c>
      <c r="I4404" s="13">
        <v>0</v>
      </c>
      <c r="J4404" s="13">
        <v>0</v>
      </c>
      <c r="K4404" s="13">
        <v>70</v>
      </c>
      <c r="L4404" s="13">
        <v>70</v>
      </c>
      <c r="M4404" s="13">
        <v>0</v>
      </c>
      <c r="N4404" s="14">
        <f>D4404*$D$17</f>
        <v>0</v>
      </c>
      <c r="O4404" s="14">
        <f>E4404*$E$17</f>
        <v>0</v>
      </c>
      <c r="P4404" s="14">
        <f>F4404*$F$17</f>
        <v>0</v>
      </c>
      <c r="Q4404" s="14">
        <f>G4404*$G$17</f>
        <v>0</v>
      </c>
      <c r="R4404" s="14">
        <f>H4404*$H$17</f>
        <v>130</v>
      </c>
      <c r="S4404" s="14">
        <f>(N4404/100)*(I4404*$I$17)+(N4404/100)*(J4404*$J$17)</f>
        <v>0</v>
      </c>
      <c r="T4404" s="14">
        <f>(O4404/100)*(K4404*$K$17)</f>
        <v>0</v>
      </c>
      <c r="U4404" s="14">
        <f>(P4404/100)*(K4404*$K$17)+(P4404/100)*(L4404*$L$17)</f>
        <v>0</v>
      </c>
      <c r="V4404" s="14">
        <f>(Q4404/100)*(L4404*$L$17)</f>
        <v>0</v>
      </c>
      <c r="W4404" s="14">
        <f>(R4404/100)*(K4404*$K$17)+(R4404/100)*(L4404*$L$17)</f>
        <v>273</v>
      </c>
      <c r="X4404" s="14">
        <f t="shared" si="1346"/>
        <v>0</v>
      </c>
      <c r="Y4404" s="14">
        <f t="shared" si="1347"/>
        <v>0</v>
      </c>
      <c r="Z4404" s="14">
        <f t="shared" si="1348"/>
        <v>0</v>
      </c>
      <c r="AA4404" s="14">
        <f t="shared" si="1349"/>
        <v>0</v>
      </c>
      <c r="AB4404" s="14">
        <f t="shared" si="1359"/>
        <v>403</v>
      </c>
      <c r="AC4404" s="15">
        <f t="shared" si="1358"/>
        <v>403</v>
      </c>
      <c r="AD4404" s="48">
        <f>(ROUND(AC4404-AC4390,1)/AC4390)</f>
        <v>0.14326241134751774</v>
      </c>
      <c r="AE4404" s="113"/>
      <c r="AF4404" s="60"/>
    </row>
    <row r="4405" spans="1:32">
      <c r="A4405" s="107"/>
      <c r="B4405" s="156" t="s">
        <v>348</v>
      </c>
      <c r="C4405" s="156"/>
      <c r="D4405" s="156"/>
      <c r="E4405" s="156"/>
      <c r="F4405" s="156"/>
      <c r="G4405" s="156"/>
      <c r="H4405" s="156"/>
      <c r="I4405" s="156"/>
      <c r="J4405" s="156"/>
      <c r="K4405" s="156"/>
      <c r="L4405" s="156"/>
      <c r="M4405" s="156"/>
      <c r="N4405" s="156"/>
      <c r="O4405" s="156"/>
      <c r="P4405" s="156"/>
      <c r="Q4405" s="156"/>
      <c r="R4405" s="156"/>
      <c r="S4405" s="156"/>
      <c r="T4405" s="156"/>
      <c r="U4405" s="156"/>
      <c r="V4405" s="156"/>
      <c r="W4405" s="156"/>
      <c r="X4405" s="156"/>
      <c r="Y4405" s="156"/>
      <c r="Z4405" s="156"/>
      <c r="AA4405" s="156"/>
      <c r="AB4405" s="156"/>
      <c r="AC4405" s="18">
        <v>500</v>
      </c>
      <c r="AD4405" s="18"/>
      <c r="AE4405" s="111"/>
      <c r="AF4405" s="63"/>
    </row>
    <row r="4406" spans="1:32">
      <c r="A4406" s="106" t="s">
        <v>0</v>
      </c>
      <c r="B4406" s="87" t="s">
        <v>348</v>
      </c>
      <c r="C4406" s="21" t="s">
        <v>244</v>
      </c>
      <c r="D4406" s="12">
        <v>100</v>
      </c>
      <c r="E4406" s="12">
        <v>0</v>
      </c>
      <c r="F4406" s="12">
        <v>0</v>
      </c>
      <c r="G4406" s="12">
        <v>0</v>
      </c>
      <c r="H4406" s="12">
        <v>0</v>
      </c>
      <c r="I4406" s="13">
        <v>30</v>
      </c>
      <c r="J4406" s="13">
        <v>70</v>
      </c>
      <c r="K4406" s="13">
        <v>0</v>
      </c>
      <c r="L4406" s="13">
        <v>0</v>
      </c>
      <c r="M4406" s="13">
        <v>0</v>
      </c>
      <c r="N4406" s="14">
        <f>D4406*$D$3</f>
        <v>150</v>
      </c>
      <c r="O4406" s="14">
        <f>E4406*$E$3</f>
        <v>0</v>
      </c>
      <c r="P4406" s="14">
        <f>F4406*$F$3</f>
        <v>0</v>
      </c>
      <c r="Q4406" s="14">
        <f>G4406*$G$3</f>
        <v>0</v>
      </c>
      <c r="R4406" s="14">
        <f>H4406*$H$3</f>
        <v>0</v>
      </c>
      <c r="S4406" s="14">
        <f>(N4406/100)*(I4406*$I$3)+(N4406/100)*(J4406*$J$3)</f>
        <v>225</v>
      </c>
      <c r="T4406" s="14">
        <f>(O4406/100)*(K4406*$K$3)</f>
        <v>0</v>
      </c>
      <c r="U4406" s="14">
        <f>(P4406/100)*(K4406*$K$3)+(P4406/100)*(L4406*$L$3)</f>
        <v>0</v>
      </c>
      <c r="V4406" s="14">
        <f>(Q4406/100)*(L4406*$L$3)</f>
        <v>0</v>
      </c>
      <c r="W4406" s="14">
        <f>(R4406/100)*(K4406*$K$3)+(R4406/100)*(L4406*$L$3)</f>
        <v>0</v>
      </c>
      <c r="X4406" s="14">
        <f t="shared" ref="X4406:X4420" si="1360">N4406+S4406</f>
        <v>375</v>
      </c>
      <c r="Y4406" s="14">
        <f t="shared" ref="Y4406:Y4420" si="1361">O4406+T4406</f>
        <v>0</v>
      </c>
      <c r="Z4406" s="14">
        <f t="shared" ref="Z4406:Z4420" si="1362">P4406+U4406</f>
        <v>0</v>
      </c>
      <c r="AA4406" s="14">
        <f t="shared" ref="AA4406:AA4420" si="1363">Q4406+V4406</f>
        <v>0</v>
      </c>
      <c r="AB4406" s="14">
        <f>R4406+W4406</f>
        <v>0</v>
      </c>
      <c r="AC4406" s="15">
        <f>ROUND(X4406+Y4406+Z4406+AA4406+AB4406,1)</f>
        <v>375</v>
      </c>
      <c r="AD4406" s="48">
        <v>0</v>
      </c>
      <c r="AE4406" s="113"/>
      <c r="AF4406" s="60"/>
    </row>
    <row r="4407" spans="1:32">
      <c r="A4407" s="99" t="s">
        <v>815</v>
      </c>
      <c r="B4407" s="87">
        <v>6</v>
      </c>
      <c r="C4407" s="21" t="s">
        <v>325</v>
      </c>
      <c r="D4407" s="12">
        <v>100</v>
      </c>
      <c r="E4407" s="12">
        <v>0</v>
      </c>
      <c r="F4407" s="12">
        <v>0</v>
      </c>
      <c r="G4407" s="12">
        <v>0</v>
      </c>
      <c r="H4407" s="12">
        <v>0</v>
      </c>
      <c r="I4407" s="13">
        <v>47</v>
      </c>
      <c r="J4407" s="13">
        <v>86</v>
      </c>
      <c r="K4407" s="13">
        <v>0</v>
      </c>
      <c r="L4407" s="13">
        <v>0</v>
      </c>
      <c r="M4407" s="13">
        <v>0</v>
      </c>
      <c r="N4407" s="14">
        <f>D4407*$D$4</f>
        <v>130</v>
      </c>
      <c r="O4407" s="14">
        <f>E4407*$E$4</f>
        <v>0</v>
      </c>
      <c r="P4407" s="14">
        <f>F4407*$F$4</f>
        <v>0</v>
      </c>
      <c r="Q4407" s="14">
        <f>G4407*$G$4</f>
        <v>0</v>
      </c>
      <c r="R4407" s="14">
        <f>H4407*$H$4</f>
        <v>0</v>
      </c>
      <c r="S4407" s="14">
        <f>(N4407/100)*(I4407*$I$4)+(N4407/100)*(J4407*$J$4)</f>
        <v>311.22000000000003</v>
      </c>
      <c r="T4407" s="14">
        <f>(O4407/100)*(K4407*$K$4)</f>
        <v>0</v>
      </c>
      <c r="U4407" s="14">
        <f>(P4407/100)*(K4407*$K$4)+(P4407/100)*(L4407*$L$4)</f>
        <v>0</v>
      </c>
      <c r="V4407" s="14">
        <f>(Q4407/100)*(L4407*$L$4)</f>
        <v>0</v>
      </c>
      <c r="W4407" s="14">
        <f>(R4407/100)*(K4407*$K$4)+(R4407/100)*(L4407*$L$4)</f>
        <v>0</v>
      </c>
      <c r="X4407" s="14">
        <f t="shared" si="1360"/>
        <v>441.22</v>
      </c>
      <c r="Y4407" s="14">
        <f t="shared" si="1361"/>
        <v>0</v>
      </c>
      <c r="Z4407" s="14">
        <f t="shared" si="1362"/>
        <v>0</v>
      </c>
      <c r="AA4407" s="14">
        <f t="shared" si="1363"/>
        <v>0</v>
      </c>
      <c r="AB4407" s="14">
        <f>R4407+W4407</f>
        <v>0</v>
      </c>
      <c r="AC4407" s="15">
        <f>ROUND(X4407+Y4407+Z4407+AA4407+AB4407,1)</f>
        <v>441.2</v>
      </c>
      <c r="AD4407" s="48">
        <f>(ROUND(AC4407-AC4406,1)/AC4406)</f>
        <v>0.17653333333333335</v>
      </c>
      <c r="AE4407" s="113"/>
      <c r="AF4407" s="60"/>
    </row>
    <row r="4408" spans="1:32">
      <c r="A4408" s="99" t="s">
        <v>816</v>
      </c>
      <c r="B4408" s="87">
        <v>14</v>
      </c>
      <c r="C4408" s="21" t="s">
        <v>850</v>
      </c>
      <c r="D4408" s="12">
        <v>100</v>
      </c>
      <c r="E4408" s="12">
        <v>0</v>
      </c>
      <c r="F4408" s="12">
        <v>0</v>
      </c>
      <c r="G4408" s="12">
        <v>0</v>
      </c>
      <c r="H4408" s="12">
        <v>0</v>
      </c>
      <c r="I4408" s="13">
        <v>30</v>
      </c>
      <c r="J4408" s="13">
        <v>70</v>
      </c>
      <c r="K4408" s="13">
        <v>0</v>
      </c>
      <c r="L4408" s="13">
        <v>0</v>
      </c>
      <c r="M4408" s="13">
        <v>0</v>
      </c>
      <c r="N4408" s="14">
        <f>D4408*$D$5</f>
        <v>140</v>
      </c>
      <c r="O4408" s="14">
        <f>E4408*$E$5</f>
        <v>0</v>
      </c>
      <c r="P4408" s="14">
        <f>F4408*$F$5</f>
        <v>0</v>
      </c>
      <c r="Q4408" s="14">
        <f>G4408*$G$5</f>
        <v>0</v>
      </c>
      <c r="R4408" s="14">
        <f>H4408*$H$5</f>
        <v>0</v>
      </c>
      <c r="S4408" s="14">
        <f>(N4408/100)*(I4408*$I$5)+(N4408/100)*(J4408*$J$5)</f>
        <v>210</v>
      </c>
      <c r="T4408" s="14">
        <f>(O4408/100)*(K4408*$K$5)</f>
        <v>0</v>
      </c>
      <c r="U4408" s="14">
        <f>(P4408/100)*(K4408*$K$5)+(P4408/100)*(L4408*$L$5)</f>
        <v>0</v>
      </c>
      <c r="V4408" s="14">
        <f>(Q4408/100)*(L4408*$L$5)</f>
        <v>0</v>
      </c>
      <c r="W4408" s="14">
        <f>(R4408/100)*(K4408*$K$5)+(R4408/100)*(L4408*$L$5)</f>
        <v>0</v>
      </c>
      <c r="X4408" s="14">
        <f t="shared" si="1360"/>
        <v>350</v>
      </c>
      <c r="Y4408" s="14">
        <f t="shared" si="1361"/>
        <v>0</v>
      </c>
      <c r="Z4408" s="14">
        <f t="shared" si="1362"/>
        <v>0</v>
      </c>
      <c r="AA4408" s="14">
        <f t="shared" si="1363"/>
        <v>0</v>
      </c>
      <c r="AB4408" s="14">
        <f>R4408+W4408</f>
        <v>0</v>
      </c>
      <c r="AC4408" s="15">
        <f t="shared" ref="AC4408:AC4420" si="1364">ROUND(X4408+Y4408+Z4408+AA4408+AB4408,1)</f>
        <v>350</v>
      </c>
      <c r="AD4408" s="48">
        <f>(ROUND(AC4408-AC4406,1)/AC4406)</f>
        <v>-6.6666666666666666E-2</v>
      </c>
      <c r="AE4408" s="113"/>
      <c r="AF4408" s="60"/>
    </row>
    <row r="4409" spans="1:32">
      <c r="A4409" s="99" t="s">
        <v>817</v>
      </c>
      <c r="B4409" s="87">
        <v>0</v>
      </c>
      <c r="C4409" s="21" t="s">
        <v>338</v>
      </c>
      <c r="D4409" s="12">
        <v>100</v>
      </c>
      <c r="E4409" s="12">
        <v>0</v>
      </c>
      <c r="F4409" s="12">
        <v>0</v>
      </c>
      <c r="G4409" s="12">
        <v>0</v>
      </c>
      <c r="H4409" s="12">
        <v>0</v>
      </c>
      <c r="I4409" s="13">
        <v>30</v>
      </c>
      <c r="J4409" s="13">
        <v>70</v>
      </c>
      <c r="K4409" s="13">
        <v>0</v>
      </c>
      <c r="L4409" s="13">
        <v>0</v>
      </c>
      <c r="M4409" s="13">
        <v>0</v>
      </c>
      <c r="N4409" s="14">
        <f>D4409*$D$6</f>
        <v>140</v>
      </c>
      <c r="O4409" s="14">
        <f>E4409*$E$6</f>
        <v>0</v>
      </c>
      <c r="P4409" s="14">
        <f>F4409*$F$6</f>
        <v>0</v>
      </c>
      <c r="Q4409" s="14">
        <f>G4409*$G$6</f>
        <v>0</v>
      </c>
      <c r="R4409" s="14">
        <f>H4409*$H$6</f>
        <v>0</v>
      </c>
      <c r="S4409" s="14">
        <f>(N4409/100)*(I4409*$I$6)+(N4409/100)*(J4409*$J$6)</f>
        <v>210</v>
      </c>
      <c r="T4409" s="14">
        <f>(O4409/100)*(K4409*$K$6)</f>
        <v>0</v>
      </c>
      <c r="U4409" s="14">
        <f>(P4409/100)*(K4409*$K$6)+(P4409/100)*(L4409*$L$6)</f>
        <v>0</v>
      </c>
      <c r="V4409" s="14">
        <f>(Q4409/100)*(L4409*$L$6)</f>
        <v>0</v>
      </c>
      <c r="W4409" s="14">
        <f>(R4409/100)*(K4409*$K$6)+(R4409/100)*(L4409*$L$6)</f>
        <v>0</v>
      </c>
      <c r="X4409" s="14">
        <f t="shared" si="1360"/>
        <v>350</v>
      </c>
      <c r="Y4409" s="14">
        <f t="shared" si="1361"/>
        <v>0</v>
      </c>
      <c r="Z4409" s="14">
        <f t="shared" si="1362"/>
        <v>0</v>
      </c>
      <c r="AA4409" s="14">
        <f t="shared" si="1363"/>
        <v>0</v>
      </c>
      <c r="AB4409" s="14">
        <f t="shared" ref="AB4409:AB4421" si="1365">R4409+W4409</f>
        <v>0</v>
      </c>
      <c r="AC4409" s="15">
        <f t="shared" si="1364"/>
        <v>350</v>
      </c>
      <c r="AD4409" s="48">
        <f>(ROUND(AC4409-AC4406,1)/AC4406)</f>
        <v>-6.6666666666666666E-2</v>
      </c>
      <c r="AE4409" s="113"/>
      <c r="AF4409" s="60"/>
    </row>
    <row r="4410" spans="1:32">
      <c r="A4410" s="99" t="s">
        <v>818</v>
      </c>
      <c r="B4410" s="87">
        <v>0</v>
      </c>
      <c r="C4410" s="21" t="s">
        <v>339</v>
      </c>
      <c r="D4410" s="12">
        <v>100</v>
      </c>
      <c r="E4410" s="12">
        <v>0</v>
      </c>
      <c r="F4410" s="12">
        <v>0</v>
      </c>
      <c r="G4410" s="12">
        <v>0</v>
      </c>
      <c r="H4410" s="12">
        <v>0</v>
      </c>
      <c r="I4410" s="13">
        <v>30</v>
      </c>
      <c r="J4410" s="13">
        <v>70</v>
      </c>
      <c r="K4410" s="13">
        <v>0</v>
      </c>
      <c r="L4410" s="13">
        <v>0</v>
      </c>
      <c r="M4410" s="13">
        <v>0</v>
      </c>
      <c r="N4410" s="14">
        <f>D4410*$D$7</f>
        <v>140</v>
      </c>
      <c r="O4410" s="14">
        <f>E4410*$E$7</f>
        <v>0</v>
      </c>
      <c r="P4410" s="14">
        <f>F4410*$F$7</f>
        <v>0</v>
      </c>
      <c r="Q4410" s="14">
        <f>G4410*$G$7</f>
        <v>0</v>
      </c>
      <c r="R4410" s="14">
        <f>H4410*$H$7</f>
        <v>0</v>
      </c>
      <c r="S4410" s="14">
        <f>(N4410/100)*(I4410*$I$7)+(N4410/100)*(J4410*$J$7)</f>
        <v>210</v>
      </c>
      <c r="T4410" s="14">
        <f>(O4410/100)*(K4410*$K$7)</f>
        <v>0</v>
      </c>
      <c r="U4410" s="14">
        <f>(P4410/100)*(K4410*$K$7)+(P4410/100)*(L4410*$L$7)</f>
        <v>0</v>
      </c>
      <c r="V4410" s="14">
        <f>(Q4410/100)*(L4410*$L$7)</f>
        <v>0</v>
      </c>
      <c r="W4410" s="14">
        <f>(R4410/100)*(K4410*$K$7)+(R4410/100)*(L4410*$L$7)</f>
        <v>0</v>
      </c>
      <c r="X4410" s="14">
        <f t="shared" si="1360"/>
        <v>350</v>
      </c>
      <c r="Y4410" s="14">
        <f t="shared" si="1361"/>
        <v>0</v>
      </c>
      <c r="Z4410" s="14">
        <f t="shared" si="1362"/>
        <v>0</v>
      </c>
      <c r="AA4410" s="14">
        <f t="shared" si="1363"/>
        <v>0</v>
      </c>
      <c r="AB4410" s="14">
        <f t="shared" si="1365"/>
        <v>0</v>
      </c>
      <c r="AC4410" s="15">
        <f t="shared" si="1364"/>
        <v>350</v>
      </c>
      <c r="AD4410" s="48">
        <f>(ROUND(AC4410-AC4406,1)/AC4406)</f>
        <v>-6.6666666666666666E-2</v>
      </c>
      <c r="AE4410" s="113"/>
      <c r="AF4410" s="60"/>
    </row>
    <row r="4411" spans="1:32">
      <c r="A4411" s="99" t="s">
        <v>667</v>
      </c>
      <c r="B4411" s="87"/>
      <c r="C4411" s="21" t="s">
        <v>340</v>
      </c>
      <c r="D4411" s="12">
        <v>100</v>
      </c>
      <c r="E4411" s="12">
        <v>0</v>
      </c>
      <c r="F4411" s="12">
        <v>0</v>
      </c>
      <c r="G4411" s="12">
        <v>0</v>
      </c>
      <c r="H4411" s="12">
        <v>0</v>
      </c>
      <c r="I4411" s="13">
        <v>30</v>
      </c>
      <c r="J4411" s="13">
        <v>70</v>
      </c>
      <c r="K4411" s="13">
        <v>0</v>
      </c>
      <c r="L4411" s="13">
        <v>0</v>
      </c>
      <c r="M4411" s="13">
        <v>0</v>
      </c>
      <c r="N4411" s="14">
        <f>D4411*$D$8</f>
        <v>140</v>
      </c>
      <c r="O4411" s="14">
        <f>E4411*$E$8</f>
        <v>0</v>
      </c>
      <c r="P4411" s="14">
        <f>F4411*$F$8</f>
        <v>0</v>
      </c>
      <c r="Q4411" s="14">
        <f>G4411*$G$8</f>
        <v>0</v>
      </c>
      <c r="R4411" s="14">
        <f>H4411*$H$8</f>
        <v>0</v>
      </c>
      <c r="S4411" s="14">
        <f>(N4411/100)*(I4411*$I$8)+(N4411/100)*(J4411*$J$8)</f>
        <v>210</v>
      </c>
      <c r="T4411" s="14">
        <f>(O4411/100)*(K4411*$K$8)</f>
        <v>0</v>
      </c>
      <c r="U4411" s="14">
        <f>(P4411/100)*(K4411*$K$8)+(P4411/100)*(L4411*$L$8)</f>
        <v>0</v>
      </c>
      <c r="V4411" s="14">
        <f>(Q4411/100)*(L4411*$L$8)</f>
        <v>0</v>
      </c>
      <c r="W4411" s="14">
        <f>(R4411/100)*(K4411*$K$8)+(R4411/100)*(L4411*$L$8)</f>
        <v>0</v>
      </c>
      <c r="X4411" s="14">
        <f t="shared" si="1360"/>
        <v>350</v>
      </c>
      <c r="Y4411" s="14">
        <f t="shared" si="1361"/>
        <v>0</v>
      </c>
      <c r="Z4411" s="14">
        <f t="shared" si="1362"/>
        <v>0</v>
      </c>
      <c r="AA4411" s="14">
        <f t="shared" si="1363"/>
        <v>0</v>
      </c>
      <c r="AB4411" s="14">
        <f t="shared" si="1365"/>
        <v>0</v>
      </c>
      <c r="AC4411" s="15">
        <f t="shared" si="1364"/>
        <v>350</v>
      </c>
      <c r="AD4411" s="48">
        <f>(ROUND(AC4411-AC4406,1)/AC4406)</f>
        <v>-6.6666666666666666E-2</v>
      </c>
      <c r="AE4411" s="113"/>
      <c r="AF4411" s="60"/>
    </row>
    <row r="4412" spans="1:32">
      <c r="A4412" s="99" t="s">
        <v>606</v>
      </c>
      <c r="B4412" s="87"/>
      <c r="C4412" s="21" t="s">
        <v>1</v>
      </c>
      <c r="D4412" s="12">
        <v>50</v>
      </c>
      <c r="E4412" s="12">
        <v>100</v>
      </c>
      <c r="F4412" s="12">
        <v>0</v>
      </c>
      <c r="G4412" s="12">
        <v>0</v>
      </c>
      <c r="H4412" s="12">
        <v>0</v>
      </c>
      <c r="I4412" s="13">
        <v>30</v>
      </c>
      <c r="J4412" s="13">
        <v>70</v>
      </c>
      <c r="K4412" s="13">
        <v>105</v>
      </c>
      <c r="L4412" s="13">
        <v>0</v>
      </c>
      <c r="M4412" s="13">
        <v>0</v>
      </c>
      <c r="N4412" s="14">
        <f>D4412*$D$9</f>
        <v>60</v>
      </c>
      <c r="O4412" s="14">
        <f>E4412*$E$9</f>
        <v>130</v>
      </c>
      <c r="P4412" s="14">
        <f>F4412*$F$9</f>
        <v>0</v>
      </c>
      <c r="Q4412" s="14">
        <f>G4412*$G$9</f>
        <v>0</v>
      </c>
      <c r="R4412" s="14">
        <f>H4412*$H$9</f>
        <v>0</v>
      </c>
      <c r="S4412" s="14">
        <f>(N4412/100)*(I4412*$I$9)+(N4412/100)*(J4412*$J$9)</f>
        <v>90</v>
      </c>
      <c r="T4412" s="14">
        <f>(O4412/100)*(K4412*$K$9)</f>
        <v>204.75</v>
      </c>
      <c r="U4412" s="14">
        <f>(P4412/100)*(K4412*$K$9)+(P4412/100)*(L4412*$L$9)</f>
        <v>0</v>
      </c>
      <c r="V4412" s="14">
        <f>(Q4412/100)*(L4412*$L$9)</f>
        <v>0</v>
      </c>
      <c r="W4412" s="14">
        <f>(R4412/100)*(K4412*$K$9)+(R4412/100)*(L4412*$L$9)</f>
        <v>0</v>
      </c>
      <c r="X4412" s="14">
        <f t="shared" si="1360"/>
        <v>150</v>
      </c>
      <c r="Y4412" s="14">
        <f t="shared" si="1361"/>
        <v>334.75</v>
      </c>
      <c r="Z4412" s="14">
        <f t="shared" si="1362"/>
        <v>0</v>
      </c>
      <c r="AA4412" s="14">
        <f t="shared" si="1363"/>
        <v>0</v>
      </c>
      <c r="AB4412" s="14">
        <f t="shared" si="1365"/>
        <v>0</v>
      </c>
      <c r="AC4412" s="15">
        <f t="shared" si="1364"/>
        <v>484.8</v>
      </c>
      <c r="AD4412" s="48">
        <f>(ROUND(AC4412-AC4406,1)/AC4406)</f>
        <v>0.2928</v>
      </c>
      <c r="AE4412" s="113"/>
      <c r="AF4412" s="60"/>
    </row>
    <row r="4413" spans="1:32">
      <c r="A4413" s="99" t="s">
        <v>845</v>
      </c>
      <c r="B4413" s="87"/>
      <c r="C4413" s="21" t="s">
        <v>2</v>
      </c>
      <c r="D4413" s="12">
        <v>50</v>
      </c>
      <c r="E4413" s="12">
        <v>0</v>
      </c>
      <c r="F4413" s="12">
        <v>100</v>
      </c>
      <c r="G4413" s="12">
        <v>0</v>
      </c>
      <c r="H4413" s="12">
        <v>0</v>
      </c>
      <c r="I4413" s="13">
        <v>30</v>
      </c>
      <c r="J4413" s="13">
        <v>70</v>
      </c>
      <c r="K4413" s="13">
        <v>52.5</v>
      </c>
      <c r="L4413" s="13">
        <v>52.5</v>
      </c>
      <c r="M4413" s="13">
        <v>0</v>
      </c>
      <c r="N4413" s="14">
        <f>D4413*$D$10</f>
        <v>60</v>
      </c>
      <c r="O4413" s="14">
        <f>E4413*$E$10</f>
        <v>0</v>
      </c>
      <c r="P4413" s="14">
        <f>F4413*$F$10</f>
        <v>130</v>
      </c>
      <c r="Q4413" s="14">
        <f>G4413*$G$10</f>
        <v>0</v>
      </c>
      <c r="R4413" s="14">
        <f>H4413*$H$10</f>
        <v>0</v>
      </c>
      <c r="S4413" s="14">
        <f>(N4413/100)*(I4413*$I$10)+(N4413/100)*(J4413*$J$10)</f>
        <v>90</v>
      </c>
      <c r="T4413" s="14">
        <f>(O4413/100)*(K4413*$J$10)</f>
        <v>0</v>
      </c>
      <c r="U4413" s="14">
        <f>(P4413/100)*(K4413*$K$10)+(P4413/100)*(L4413*$L$10)</f>
        <v>204.75</v>
      </c>
      <c r="V4413" s="14">
        <f>(Q4413/100)*(L4413*$L$10)</f>
        <v>0</v>
      </c>
      <c r="W4413" s="14">
        <f>(R4413/100)*(K4413*$K$10)+(R4413/100)*(L4413*$L$10)</f>
        <v>0</v>
      </c>
      <c r="X4413" s="14">
        <f t="shared" si="1360"/>
        <v>150</v>
      </c>
      <c r="Y4413" s="14">
        <f t="shared" si="1361"/>
        <v>0</v>
      </c>
      <c r="Z4413" s="14">
        <f t="shared" si="1362"/>
        <v>334.75</v>
      </c>
      <c r="AA4413" s="14">
        <f t="shared" si="1363"/>
        <v>0</v>
      </c>
      <c r="AB4413" s="14">
        <f t="shared" si="1365"/>
        <v>0</v>
      </c>
      <c r="AC4413" s="15">
        <f t="shared" si="1364"/>
        <v>484.8</v>
      </c>
      <c r="AD4413" s="48">
        <f>(ROUND(AC4413-AC4406,1)/AC4406)</f>
        <v>0.2928</v>
      </c>
      <c r="AE4413" s="113"/>
      <c r="AF4413" s="60"/>
    </row>
    <row r="4414" spans="1:32">
      <c r="A4414" s="99" t="s">
        <v>846</v>
      </c>
      <c r="B4414" s="87"/>
      <c r="C4414" s="21" t="s">
        <v>3</v>
      </c>
      <c r="D4414" s="12">
        <v>50</v>
      </c>
      <c r="E4414" s="12">
        <v>0</v>
      </c>
      <c r="F4414" s="12">
        <v>0</v>
      </c>
      <c r="G4414" s="12">
        <v>100</v>
      </c>
      <c r="H4414" s="12">
        <v>0</v>
      </c>
      <c r="I4414" s="13">
        <v>30</v>
      </c>
      <c r="J4414" s="13">
        <v>70</v>
      </c>
      <c r="K4414" s="13">
        <v>0</v>
      </c>
      <c r="L4414" s="13">
        <v>105</v>
      </c>
      <c r="M4414" s="13">
        <v>0</v>
      </c>
      <c r="N4414" s="14">
        <f>D4414*$D$11</f>
        <v>60</v>
      </c>
      <c r="O4414" s="14">
        <f>E4414*$E$11</f>
        <v>0</v>
      </c>
      <c r="P4414" s="14">
        <f>F4414*$F$11</f>
        <v>0</v>
      </c>
      <c r="Q4414" s="14">
        <f>G4414*$G$11</f>
        <v>130</v>
      </c>
      <c r="R4414" s="14">
        <f>H4414*$H$11</f>
        <v>0</v>
      </c>
      <c r="S4414" s="14">
        <f>(N4414/100)*(I4414*$I$11)+(N4414/100)*(J4414*$J$11)</f>
        <v>90</v>
      </c>
      <c r="T4414" s="14">
        <f>(O4414/100)*(K4414*$K$11)</f>
        <v>0</v>
      </c>
      <c r="U4414" s="14">
        <f>(P4414/100)*(K4414*$K$11)+(P4414/100)*(L4414*$L$11)</f>
        <v>0</v>
      </c>
      <c r="V4414" s="14">
        <f>(Q4414/100)*(L4414*$L$11)</f>
        <v>204.75</v>
      </c>
      <c r="W4414" s="14">
        <f>(R4414/100)*(K4414*$K$11)+(R4414/100)*(L4414*$L$11)</f>
        <v>0</v>
      </c>
      <c r="X4414" s="14">
        <f t="shared" si="1360"/>
        <v>150</v>
      </c>
      <c r="Y4414" s="14">
        <f t="shared" si="1361"/>
        <v>0</v>
      </c>
      <c r="Z4414" s="14">
        <f t="shared" si="1362"/>
        <v>0</v>
      </c>
      <c r="AA4414" s="14">
        <f t="shared" si="1363"/>
        <v>334.75</v>
      </c>
      <c r="AB4414" s="14">
        <f t="shared" si="1365"/>
        <v>0</v>
      </c>
      <c r="AC4414" s="15">
        <f t="shared" si="1364"/>
        <v>484.8</v>
      </c>
      <c r="AD4414" s="48">
        <f>(ROUND(AC4414-AC4406,1)/AC4406)</f>
        <v>0.2928</v>
      </c>
      <c r="AE4414" s="113"/>
      <c r="AF4414" s="60"/>
    </row>
    <row r="4415" spans="1:32">
      <c r="A4415" s="99" t="s">
        <v>847</v>
      </c>
      <c r="B4415" s="87"/>
      <c r="C4415" s="21" t="s">
        <v>4</v>
      </c>
      <c r="D4415" s="12">
        <v>50</v>
      </c>
      <c r="E4415" s="12">
        <v>0</v>
      </c>
      <c r="F4415" s="12">
        <v>0</v>
      </c>
      <c r="G4415" s="12">
        <v>0</v>
      </c>
      <c r="H4415" s="12">
        <v>100</v>
      </c>
      <c r="I4415" s="13">
        <v>30</v>
      </c>
      <c r="J4415" s="13">
        <v>70</v>
      </c>
      <c r="K4415" s="13">
        <v>52.5</v>
      </c>
      <c r="L4415" s="13">
        <v>52.5</v>
      </c>
      <c r="M4415" s="13">
        <v>0</v>
      </c>
      <c r="N4415" s="14">
        <f>D4415*$D$12</f>
        <v>60</v>
      </c>
      <c r="O4415" s="14">
        <f>E4415*$E$12</f>
        <v>0</v>
      </c>
      <c r="P4415" s="14">
        <f>F4415*$F$12</f>
        <v>0</v>
      </c>
      <c r="Q4415" s="14">
        <f>G4415*$G$12</f>
        <v>0</v>
      </c>
      <c r="R4415" s="14">
        <f>H4415*$H$12</f>
        <v>130</v>
      </c>
      <c r="S4415" s="14">
        <f>(N4415/100)*(I4415*$I$12)+(N4415/100)*(J4415*$J$12)</f>
        <v>90</v>
      </c>
      <c r="T4415" s="14">
        <f>(O4415/100)*(K4415*$K$12)</f>
        <v>0</v>
      </c>
      <c r="U4415" s="14">
        <f>(P4415/100)*(K4415*$K$12)+(P4415/100)*(L4415*$L$12)</f>
        <v>0</v>
      </c>
      <c r="V4415" s="14">
        <f>(Q4415/100)*(L4415*$L$12)</f>
        <v>0</v>
      </c>
      <c r="W4415" s="14">
        <f>(R4415/100)*(K4415*$K$12)+(R4415/100)*(L4415*$L$12)</f>
        <v>204.75</v>
      </c>
      <c r="X4415" s="14">
        <f t="shared" si="1360"/>
        <v>150</v>
      </c>
      <c r="Y4415" s="14">
        <f t="shared" si="1361"/>
        <v>0</v>
      </c>
      <c r="Z4415" s="14">
        <f t="shared" si="1362"/>
        <v>0</v>
      </c>
      <c r="AA4415" s="14">
        <f t="shared" si="1363"/>
        <v>0</v>
      </c>
      <c r="AB4415" s="14">
        <f t="shared" si="1365"/>
        <v>334.75</v>
      </c>
      <c r="AC4415" s="15">
        <f t="shared" si="1364"/>
        <v>484.8</v>
      </c>
      <c r="AD4415" s="48">
        <f>(ROUND(AC4415-AC4406,1)/AC4406)</f>
        <v>0.2928</v>
      </c>
      <c r="AE4415" s="113"/>
      <c r="AF4415" s="60"/>
    </row>
    <row r="4416" spans="1:32">
      <c r="A4416" s="99" t="s">
        <v>848</v>
      </c>
      <c r="B4416" s="87"/>
      <c r="C4416" s="21" t="s">
        <v>328</v>
      </c>
      <c r="D4416" s="12">
        <v>100</v>
      </c>
      <c r="E4416" s="12">
        <v>0</v>
      </c>
      <c r="F4416" s="12">
        <v>0</v>
      </c>
      <c r="G4416" s="12">
        <v>0</v>
      </c>
      <c r="H4416" s="12">
        <v>0</v>
      </c>
      <c r="I4416" s="13">
        <v>30</v>
      </c>
      <c r="J4416" s="13">
        <v>70</v>
      </c>
      <c r="K4416" s="13">
        <v>0</v>
      </c>
      <c r="L4416" s="13">
        <v>0</v>
      </c>
      <c r="M4416" s="13">
        <v>79</v>
      </c>
      <c r="N4416" s="14">
        <f>D4416*$D$13</f>
        <v>130</v>
      </c>
      <c r="O4416" s="14">
        <f>E4416*$E$13</f>
        <v>0</v>
      </c>
      <c r="P4416" s="14">
        <f>F4416*$F$13</f>
        <v>0</v>
      </c>
      <c r="Q4416" s="14">
        <f>G4416*$G$13</f>
        <v>0</v>
      </c>
      <c r="R4416" s="14">
        <f>H4416*$H$13</f>
        <v>0</v>
      </c>
      <c r="S4416" s="14">
        <f>(N4416/100)*(I4416*$I$14)+(N4416/100)*(J4416*$J$14)+(N4416/100)*(M4416*$M$14)</f>
        <v>349.05</v>
      </c>
      <c r="T4416" s="14">
        <f>(O4416/100)*(K4416*$K$13)+(O4416/100)*(M4416*$M$13)</f>
        <v>0</v>
      </c>
      <c r="U4416" s="14">
        <f>(P4416/100)*(K4416*$K$13)+(P4416/100)*(L4416*$L$13)+(P4416/100)*(M4416*$M$13)</f>
        <v>0</v>
      </c>
      <c r="V4416" s="14">
        <f>(Q4416/100)*(L4416*$L$13)+(Q4416/100)*(M4416*$M$13)</f>
        <v>0</v>
      </c>
      <c r="W4416" s="14">
        <f>(R4416/100)*(K4416*$K$13)+(R4416/100)*(L4416*$L$13)+(R4416/100)*(M4416*$M$13)</f>
        <v>0</v>
      </c>
      <c r="X4416" s="14">
        <f t="shared" si="1360"/>
        <v>479.05</v>
      </c>
      <c r="Y4416" s="14">
        <f t="shared" si="1361"/>
        <v>0</v>
      </c>
      <c r="Z4416" s="14">
        <f t="shared" si="1362"/>
        <v>0</v>
      </c>
      <c r="AA4416" s="14">
        <f t="shared" si="1363"/>
        <v>0</v>
      </c>
      <c r="AB4416" s="14">
        <f t="shared" si="1365"/>
        <v>0</v>
      </c>
      <c r="AC4416" s="15">
        <f t="shared" si="1364"/>
        <v>479.1</v>
      </c>
      <c r="AD4416" s="48">
        <f>(ROUND(AC4416-AC4406,1)/AC4406)</f>
        <v>0.27759999999999996</v>
      </c>
      <c r="AE4416" s="113"/>
      <c r="AF4416" s="60"/>
    </row>
    <row r="4417" spans="1:32">
      <c r="A4417" s="99" t="s">
        <v>849</v>
      </c>
      <c r="B4417" s="87"/>
      <c r="C4417" s="21" t="s">
        <v>329</v>
      </c>
      <c r="D4417" s="12">
        <v>100</v>
      </c>
      <c r="E4417" s="12">
        <v>0</v>
      </c>
      <c r="F4417" s="12">
        <v>0</v>
      </c>
      <c r="G4417" s="12">
        <v>0</v>
      </c>
      <c r="H4417" s="12">
        <v>0</v>
      </c>
      <c r="I4417" s="13">
        <v>30</v>
      </c>
      <c r="J4417" s="13">
        <v>70</v>
      </c>
      <c r="K4417" s="13">
        <v>79</v>
      </c>
      <c r="L4417" s="13">
        <v>0</v>
      </c>
      <c r="M4417" s="13">
        <v>0</v>
      </c>
      <c r="N4417" s="14">
        <f>D4417*$D$14</f>
        <v>130</v>
      </c>
      <c r="O4417" s="14">
        <f>E4417*$E$14</f>
        <v>0</v>
      </c>
      <c r="P4417" s="14">
        <f>F4417*$F$14</f>
        <v>0</v>
      </c>
      <c r="Q4417" s="14">
        <f>G4417*$G$14</f>
        <v>0</v>
      </c>
      <c r="R4417" s="14">
        <f>H4417*$H$14</f>
        <v>0</v>
      </c>
      <c r="S4417" s="14">
        <f>(N4417/100)*(I4417*$I$14)+(N4417/100)*(J4417*$J$14)+(N4417/100)*(K4417*$K$14)</f>
        <v>349.05</v>
      </c>
      <c r="T4417" s="14">
        <f>(O4417/100)*(K4417*$K$14)</f>
        <v>0</v>
      </c>
      <c r="U4417" s="14">
        <f>(P4417/100)*(K4417*$K$14)+(P4417/100)*(L4417*$L$14)</f>
        <v>0</v>
      </c>
      <c r="V4417" s="14">
        <f>(Q4417/100)*(L4417*$L$14)</f>
        <v>0</v>
      </c>
      <c r="W4417" s="14">
        <f>(R4417/100)*(K4417*$L$14)+(R4417/100)*(L4417*$M$14)</f>
        <v>0</v>
      </c>
      <c r="X4417" s="14">
        <f t="shared" si="1360"/>
        <v>479.05</v>
      </c>
      <c r="Y4417" s="14">
        <f t="shared" si="1361"/>
        <v>0</v>
      </c>
      <c r="Z4417" s="14">
        <f t="shared" si="1362"/>
        <v>0</v>
      </c>
      <c r="AA4417" s="14">
        <f t="shared" si="1363"/>
        <v>0</v>
      </c>
      <c r="AB4417" s="14">
        <f t="shared" si="1365"/>
        <v>0</v>
      </c>
      <c r="AC4417" s="15">
        <f t="shared" si="1364"/>
        <v>479.1</v>
      </c>
      <c r="AD4417" s="48">
        <f>(ROUND(AC4417-AC4406,1)/AC4406)</f>
        <v>0.27759999999999996</v>
      </c>
      <c r="AE4417" s="113"/>
      <c r="AF4417" s="60"/>
    </row>
    <row r="4418" spans="1:32">
      <c r="A4418" s="99"/>
      <c r="B4418" s="87"/>
      <c r="C4418" s="21" t="s">
        <v>330</v>
      </c>
      <c r="D4418" s="12">
        <v>100</v>
      </c>
      <c r="E4418" s="12">
        <v>0</v>
      </c>
      <c r="F4418" s="12">
        <v>0</v>
      </c>
      <c r="G4418" s="12">
        <v>0</v>
      </c>
      <c r="H4418" s="12">
        <v>0</v>
      </c>
      <c r="I4418" s="13">
        <v>30</v>
      </c>
      <c r="J4418" s="13">
        <v>70</v>
      </c>
      <c r="K4418" s="13">
        <v>0</v>
      </c>
      <c r="L4418" s="13">
        <v>79</v>
      </c>
      <c r="M4418" s="13">
        <v>0</v>
      </c>
      <c r="N4418" s="14">
        <f>D4418*$D$15</f>
        <v>130</v>
      </c>
      <c r="O4418" s="14">
        <f>E4418*$E$15</f>
        <v>0</v>
      </c>
      <c r="P4418" s="14">
        <f>F4418*$F$15</f>
        <v>0</v>
      </c>
      <c r="Q4418" s="14">
        <f>G4418*$G$15</f>
        <v>0</v>
      </c>
      <c r="R4418" s="14">
        <f>H4418*$H$15</f>
        <v>0</v>
      </c>
      <c r="S4418" s="14">
        <f>(N4418/100)*(I4418*$I$15)+(N4418/100)*(J4418*$J$15)+(N4418/100)*(L4418*$L$15)</f>
        <v>349.05</v>
      </c>
      <c r="T4418" s="14">
        <f>(O4418/100)*(K4418*$K$15)</f>
        <v>0</v>
      </c>
      <c r="U4418" s="14">
        <f>(P4418/100)*(K4418*$K$15)+(P4418/100)*(L4418*$L$15)</f>
        <v>0</v>
      </c>
      <c r="V4418" s="14">
        <f>(Q4418/100)*(L4418*$L$15)</f>
        <v>0</v>
      </c>
      <c r="W4418" s="14">
        <f>(R4418/100)*(K4418*$K$15)+(R4418/100)*(L4418*$L$15)</f>
        <v>0</v>
      </c>
      <c r="X4418" s="14">
        <f t="shared" si="1360"/>
        <v>479.05</v>
      </c>
      <c r="Y4418" s="14">
        <f t="shared" si="1361"/>
        <v>0</v>
      </c>
      <c r="Z4418" s="14">
        <f t="shared" si="1362"/>
        <v>0</v>
      </c>
      <c r="AA4418" s="14">
        <f t="shared" si="1363"/>
        <v>0</v>
      </c>
      <c r="AB4418" s="14">
        <f t="shared" si="1365"/>
        <v>0</v>
      </c>
      <c r="AC4418" s="15">
        <f t="shared" si="1364"/>
        <v>479.1</v>
      </c>
      <c r="AD4418" s="48">
        <f>(ROUND(AC4418-AC4406,1)/AC4406)</f>
        <v>0.27759999999999996</v>
      </c>
      <c r="AE4418" s="113"/>
      <c r="AF4418" s="60"/>
    </row>
    <row r="4419" spans="1:32">
      <c r="A4419" s="99"/>
      <c r="B4419" s="87"/>
      <c r="C4419" s="21" t="s">
        <v>326</v>
      </c>
      <c r="D4419" s="12">
        <v>100</v>
      </c>
      <c r="E4419" s="12">
        <v>0</v>
      </c>
      <c r="F4419" s="12">
        <v>0</v>
      </c>
      <c r="G4419" s="12">
        <v>0</v>
      </c>
      <c r="H4419" s="12">
        <v>0</v>
      </c>
      <c r="I4419" s="13">
        <v>30</v>
      </c>
      <c r="J4419" s="13">
        <v>98</v>
      </c>
      <c r="K4419" s="13">
        <v>0</v>
      </c>
      <c r="L4419" s="13">
        <v>0</v>
      </c>
      <c r="M4419" s="13">
        <v>0</v>
      </c>
      <c r="N4419" s="14">
        <f>D4419*$D$16</f>
        <v>130</v>
      </c>
      <c r="O4419" s="14">
        <f>E4419*$E$16</f>
        <v>0</v>
      </c>
      <c r="P4419" s="14">
        <f>F4419*$F$16</f>
        <v>0</v>
      </c>
      <c r="Q4419" s="14">
        <f>G4419*$G$16</f>
        <v>0</v>
      </c>
      <c r="R4419" s="14">
        <f>H4419*$H$16</f>
        <v>0</v>
      </c>
      <c r="S4419" s="14">
        <f>(N4419/100)*(I4419*$I$16)+(N4419/100)*(J4419*$J$16)</f>
        <v>332.02</v>
      </c>
      <c r="T4419" s="14">
        <f>(O4419/100)*(K4419*$K$16)</f>
        <v>0</v>
      </c>
      <c r="U4419" s="14">
        <f>(P4419/100)*(K4419*$K$16)+(P4419/100)*(L4419*$L$16)</f>
        <v>0</v>
      </c>
      <c r="V4419" s="14">
        <f>(Q4419/100)*(L4419*$L$16)</f>
        <v>0</v>
      </c>
      <c r="W4419" s="14">
        <f>(R4419/100)*(K4419*$K$16)+(R4419/100)*(L4419*$L$16)</f>
        <v>0</v>
      </c>
      <c r="X4419" s="14">
        <f t="shared" si="1360"/>
        <v>462.02</v>
      </c>
      <c r="Y4419" s="14">
        <f t="shared" si="1361"/>
        <v>0</v>
      </c>
      <c r="Z4419" s="14">
        <f t="shared" si="1362"/>
        <v>0</v>
      </c>
      <c r="AA4419" s="14">
        <f t="shared" si="1363"/>
        <v>0</v>
      </c>
      <c r="AB4419" s="14">
        <f t="shared" si="1365"/>
        <v>0</v>
      </c>
      <c r="AC4419" s="15">
        <f t="shared" si="1364"/>
        <v>462</v>
      </c>
      <c r="AD4419" s="48">
        <f>(ROUND(AC4419-AC4406,1)/AC4406)</f>
        <v>0.23200000000000001</v>
      </c>
      <c r="AE4419" s="113"/>
      <c r="AF4419" s="60"/>
    </row>
    <row r="4420" spans="1:32">
      <c r="A4420" s="99"/>
      <c r="B4420" s="87"/>
      <c r="C4420" s="21" t="s">
        <v>327</v>
      </c>
      <c r="D4420" s="12">
        <v>100</v>
      </c>
      <c r="E4420" s="12">
        <v>0</v>
      </c>
      <c r="F4420" s="12">
        <v>0</v>
      </c>
      <c r="G4420" s="12">
        <v>0</v>
      </c>
      <c r="H4420" s="12">
        <v>0</v>
      </c>
      <c r="I4420" s="13">
        <v>68</v>
      </c>
      <c r="J4420" s="13">
        <v>70</v>
      </c>
      <c r="K4420" s="13">
        <v>0</v>
      </c>
      <c r="L4420" s="13">
        <v>0</v>
      </c>
      <c r="M4420" s="13">
        <v>0</v>
      </c>
      <c r="N4420" s="14">
        <f>D4420*$D$17</f>
        <v>130</v>
      </c>
      <c r="O4420" s="14">
        <f>E4420*$E$17</f>
        <v>0</v>
      </c>
      <c r="P4420" s="14">
        <f>F4420*$F$17</f>
        <v>0</v>
      </c>
      <c r="Q4420" s="14">
        <f>G4420*$G$17</f>
        <v>0</v>
      </c>
      <c r="R4420" s="14">
        <f>H4420*$H$17</f>
        <v>0</v>
      </c>
      <c r="S4420" s="14">
        <f>(N4420/100)*(I4420*$I$17)+(N4420/100)*(J4420*$J$17)</f>
        <v>294.31999999999994</v>
      </c>
      <c r="T4420" s="14">
        <f>(O4420/100)*(K4420*$K$17)</f>
        <v>0</v>
      </c>
      <c r="U4420" s="14">
        <f>(P4420/100)*(K4420*$K$17)+(P4420/100)*(L4420*$L$17)</f>
        <v>0</v>
      </c>
      <c r="V4420" s="14">
        <f>(Q4420/100)*(L4420*$L$17)</f>
        <v>0</v>
      </c>
      <c r="W4420" s="14">
        <f>(R4420/100)*(K4420*$K$17)+(R4420/100)*(L4420*$L$17)</f>
        <v>0</v>
      </c>
      <c r="X4420" s="14">
        <f t="shared" si="1360"/>
        <v>424.31999999999994</v>
      </c>
      <c r="Y4420" s="14">
        <f t="shared" si="1361"/>
        <v>0</v>
      </c>
      <c r="Z4420" s="14">
        <f t="shared" si="1362"/>
        <v>0</v>
      </c>
      <c r="AA4420" s="14">
        <f t="shared" si="1363"/>
        <v>0</v>
      </c>
      <c r="AB4420" s="14">
        <f t="shared" si="1365"/>
        <v>0</v>
      </c>
      <c r="AC4420" s="15">
        <f t="shared" si="1364"/>
        <v>424.3</v>
      </c>
      <c r="AD4420" s="48">
        <f>(ROUND(AC4420-AC4406,1)/AC4406)</f>
        <v>0.13146666666666665</v>
      </c>
      <c r="AE4420" s="113"/>
      <c r="AF4420" s="60"/>
    </row>
    <row r="4421" spans="1:32">
      <c r="A4421" s="106" t="s">
        <v>0</v>
      </c>
      <c r="B4421" s="88" t="s">
        <v>321</v>
      </c>
      <c r="C4421" s="50" t="s">
        <v>244</v>
      </c>
      <c r="D4421" s="11">
        <v>100</v>
      </c>
      <c r="E4421" s="11">
        <v>0</v>
      </c>
      <c r="F4421" s="11">
        <v>0</v>
      </c>
      <c r="G4421" s="11">
        <v>0</v>
      </c>
      <c r="H4421" s="11">
        <v>0</v>
      </c>
      <c r="I4421" s="51">
        <v>50</v>
      </c>
      <c r="J4421" s="51">
        <v>50</v>
      </c>
      <c r="K4421" s="51">
        <v>0</v>
      </c>
      <c r="L4421" s="51">
        <v>0</v>
      </c>
      <c r="M4421" s="51">
        <v>0</v>
      </c>
      <c r="N4421" s="52">
        <f>D4421*$D$3</f>
        <v>150</v>
      </c>
      <c r="O4421" s="52">
        <f>E4421*$E$3</f>
        <v>0</v>
      </c>
      <c r="P4421" s="52">
        <f>F4421*$F$3</f>
        <v>0</v>
      </c>
      <c r="Q4421" s="52">
        <f>G4421*$G$3</f>
        <v>0</v>
      </c>
      <c r="R4421" s="52">
        <f>H4421*$H$3</f>
        <v>0</v>
      </c>
      <c r="S4421" s="52">
        <f>(N4421/100)*(I4421*$I$3)+(N4421/100)*(J4421*$J$3)</f>
        <v>225</v>
      </c>
      <c r="T4421" s="52">
        <f>(O4421/100)*(K4421*$K$3)</f>
        <v>0</v>
      </c>
      <c r="U4421" s="52">
        <f>(P4421/100)*(K4421*$K$3)+(P4421/100)*(L4421*$L$3)</f>
        <v>0</v>
      </c>
      <c r="V4421" s="52">
        <f>(Q4421/100)*(L4421*$L$3)</f>
        <v>0</v>
      </c>
      <c r="W4421" s="52">
        <f>(R4421/100)*(K4421*$K$3)+(R4421/100)*(L4421*$L$3)</f>
        <v>0</v>
      </c>
      <c r="X4421" s="52">
        <f t="shared" ref="X4421:X4451" si="1366">N4421+S4421</f>
        <v>375</v>
      </c>
      <c r="Y4421" s="52">
        <f t="shared" ref="Y4421:Y4451" si="1367">O4421+T4421</f>
        <v>0</v>
      </c>
      <c r="Z4421" s="52">
        <f t="shared" ref="Z4421:Z4451" si="1368">P4421+U4421</f>
        <v>0</v>
      </c>
      <c r="AA4421" s="52">
        <f t="shared" ref="AA4421:AA4451" si="1369">Q4421+V4421</f>
        <v>0</v>
      </c>
      <c r="AB4421" s="52">
        <f t="shared" si="1365"/>
        <v>0</v>
      </c>
      <c r="AC4421" s="53">
        <f>ROUND(X4421+Y4421+Z4421+AA4421+AB4421,1)</f>
        <v>375</v>
      </c>
      <c r="AD4421" s="58">
        <v>0</v>
      </c>
      <c r="AE4421" s="113"/>
      <c r="AF4421" s="60"/>
    </row>
    <row r="4422" spans="1:32">
      <c r="A4422" s="99" t="s">
        <v>815</v>
      </c>
      <c r="B4422" s="89">
        <v>0</v>
      </c>
      <c r="C4422" s="21" t="s">
        <v>325</v>
      </c>
      <c r="D4422" s="12">
        <v>100</v>
      </c>
      <c r="E4422" s="12">
        <v>0</v>
      </c>
      <c r="F4422" s="12">
        <v>0</v>
      </c>
      <c r="G4422" s="12">
        <v>0</v>
      </c>
      <c r="H4422" s="12">
        <v>0</v>
      </c>
      <c r="I4422" s="13">
        <v>71</v>
      </c>
      <c r="J4422" s="13">
        <v>71</v>
      </c>
      <c r="K4422" s="13">
        <v>0</v>
      </c>
      <c r="L4422" s="13">
        <v>0</v>
      </c>
      <c r="M4422" s="13">
        <v>0</v>
      </c>
      <c r="N4422" s="14">
        <f>D4422*$D$4</f>
        <v>130</v>
      </c>
      <c r="O4422" s="14">
        <f>E4422*$E$4</f>
        <v>0</v>
      </c>
      <c r="P4422" s="14">
        <f>F4422*$F$4</f>
        <v>0</v>
      </c>
      <c r="Q4422" s="14">
        <f>G4422*$G$4</f>
        <v>0</v>
      </c>
      <c r="R4422" s="14">
        <f>H4422*$H$4</f>
        <v>0</v>
      </c>
      <c r="S4422" s="14">
        <f>(N4422/100)*(I4422*$I$4)+(N4422/100)*(J4422*$J$4)</f>
        <v>332.28000000000003</v>
      </c>
      <c r="T4422" s="14">
        <f>(O4422/100)*(K4422*$K$4)</f>
        <v>0</v>
      </c>
      <c r="U4422" s="14">
        <f>(P4422/100)*(K4422*$K$4)+(P4422/100)*(L4422*$L$4)</f>
        <v>0</v>
      </c>
      <c r="V4422" s="14">
        <f>(Q4422/100)*(L4422*$L$4)</f>
        <v>0</v>
      </c>
      <c r="W4422" s="14">
        <f>(R4422/100)*(K4422*$K$4)+(R4422/100)*(L4422*$L$4)</f>
        <v>0</v>
      </c>
      <c r="X4422" s="14">
        <f t="shared" si="1366"/>
        <v>462.28000000000003</v>
      </c>
      <c r="Y4422" s="14">
        <f t="shared" si="1367"/>
        <v>0</v>
      </c>
      <c r="Z4422" s="14">
        <f t="shared" si="1368"/>
        <v>0</v>
      </c>
      <c r="AA4422" s="14">
        <f t="shared" si="1369"/>
        <v>0</v>
      </c>
      <c r="AB4422" s="14">
        <f>R4422+W4422</f>
        <v>0</v>
      </c>
      <c r="AC4422" s="15">
        <f>ROUND(X4422+Y4422+Z4422+AA4422+AB4422,1)</f>
        <v>462.3</v>
      </c>
      <c r="AD4422" s="48">
        <f>(ROUND(AC4422-AC4421,1)/AC4421)</f>
        <v>0.23279999999999998</v>
      </c>
      <c r="AE4422" s="113"/>
      <c r="AF4422" s="60"/>
    </row>
    <row r="4423" spans="1:32">
      <c r="A4423" s="99" t="s">
        <v>816</v>
      </c>
      <c r="B4423" s="89">
        <v>0</v>
      </c>
      <c r="C4423" s="21" t="s">
        <v>850</v>
      </c>
      <c r="D4423" s="12">
        <v>100</v>
      </c>
      <c r="E4423" s="12">
        <v>0</v>
      </c>
      <c r="F4423" s="12">
        <v>0</v>
      </c>
      <c r="G4423" s="12">
        <v>0</v>
      </c>
      <c r="H4423" s="12">
        <v>0</v>
      </c>
      <c r="I4423" s="13">
        <v>50</v>
      </c>
      <c r="J4423" s="13">
        <v>50</v>
      </c>
      <c r="K4423" s="13">
        <v>0</v>
      </c>
      <c r="L4423" s="13">
        <v>0</v>
      </c>
      <c r="M4423" s="13">
        <v>0</v>
      </c>
      <c r="N4423" s="14">
        <f>D4423*$D$5</f>
        <v>140</v>
      </c>
      <c r="O4423" s="14">
        <f>E4423*$E$5</f>
        <v>0</v>
      </c>
      <c r="P4423" s="14">
        <f>F4423*$F$5</f>
        <v>0</v>
      </c>
      <c r="Q4423" s="14">
        <f>G4423*$G$5</f>
        <v>0</v>
      </c>
      <c r="R4423" s="14">
        <f>H4423*$H$5</f>
        <v>0</v>
      </c>
      <c r="S4423" s="14">
        <f>(N4423/100)*(I4423*$I$5)+(N4423/100)*(J4423*$J$5)</f>
        <v>210</v>
      </c>
      <c r="T4423" s="14">
        <f>(O4423/100)*(K4423*$K$5)</f>
        <v>0</v>
      </c>
      <c r="U4423" s="14">
        <f>(P4423/100)*(K4423*$K$5)+(P4423/100)*(L4423*$L$5)</f>
        <v>0</v>
      </c>
      <c r="V4423" s="14">
        <f>(Q4423/100)*(L4423*$L$5)</f>
        <v>0</v>
      </c>
      <c r="W4423" s="14">
        <f>(R4423/100)*(K4423*$K$5)+(R4423/100)*(L4423*$L$5)</f>
        <v>0</v>
      </c>
      <c r="X4423" s="14">
        <f t="shared" si="1366"/>
        <v>350</v>
      </c>
      <c r="Y4423" s="14">
        <f t="shared" si="1367"/>
        <v>0</v>
      </c>
      <c r="Z4423" s="14">
        <f t="shared" si="1368"/>
        <v>0</v>
      </c>
      <c r="AA4423" s="14">
        <f t="shared" si="1369"/>
        <v>0</v>
      </c>
      <c r="AB4423" s="14">
        <f>R4423+W4423</f>
        <v>0</v>
      </c>
      <c r="AC4423" s="15">
        <f t="shared" ref="AC4423:AC4435" si="1370">ROUND(X4423+Y4423+Z4423+AA4423+AB4423,1)</f>
        <v>350</v>
      </c>
      <c r="AD4423" s="48">
        <f>(ROUND(AC4423-AC4421,1)/AC4421)</f>
        <v>-6.6666666666666666E-2</v>
      </c>
      <c r="AE4423" s="113"/>
      <c r="AF4423" s="60"/>
    </row>
    <row r="4424" spans="1:32">
      <c r="A4424" s="99" t="s">
        <v>817</v>
      </c>
      <c r="B4424" s="89">
        <v>0</v>
      </c>
      <c r="C4424" s="21" t="s">
        <v>338</v>
      </c>
      <c r="D4424" s="12">
        <v>100</v>
      </c>
      <c r="E4424" s="12">
        <v>0</v>
      </c>
      <c r="F4424" s="12">
        <v>0</v>
      </c>
      <c r="G4424" s="12">
        <v>0</v>
      </c>
      <c r="H4424" s="12">
        <v>0</v>
      </c>
      <c r="I4424" s="13">
        <v>50</v>
      </c>
      <c r="J4424" s="13">
        <v>50</v>
      </c>
      <c r="K4424" s="13">
        <v>0</v>
      </c>
      <c r="L4424" s="13">
        <v>0</v>
      </c>
      <c r="M4424" s="13">
        <v>0</v>
      </c>
      <c r="N4424" s="14">
        <f>D4424*$D$6</f>
        <v>140</v>
      </c>
      <c r="O4424" s="14">
        <f>E4424*$E$6</f>
        <v>0</v>
      </c>
      <c r="P4424" s="14">
        <f>F4424*$F$6</f>
        <v>0</v>
      </c>
      <c r="Q4424" s="14">
        <f>G4424*$G$6</f>
        <v>0</v>
      </c>
      <c r="R4424" s="14">
        <f>H4424*$H$6</f>
        <v>0</v>
      </c>
      <c r="S4424" s="14">
        <f>(N4424/100)*(I4424*$I$6)+(N4424/100)*(J4424*$J$6)</f>
        <v>210</v>
      </c>
      <c r="T4424" s="14">
        <f>(O4424/100)*(K4424*$K$6)</f>
        <v>0</v>
      </c>
      <c r="U4424" s="14">
        <f>(P4424/100)*(K4424*$K$6)+(P4424/100)*(L4424*$L$6)</f>
        <v>0</v>
      </c>
      <c r="V4424" s="14">
        <f>(Q4424/100)*(L4424*$L$6)</f>
        <v>0</v>
      </c>
      <c r="W4424" s="14">
        <f>(R4424/100)*(K4424*$K$6)+(R4424/100)*(L4424*$L$6)</f>
        <v>0</v>
      </c>
      <c r="X4424" s="14">
        <f t="shared" si="1366"/>
        <v>350</v>
      </c>
      <c r="Y4424" s="14">
        <f t="shared" si="1367"/>
        <v>0</v>
      </c>
      <c r="Z4424" s="14">
        <f t="shared" si="1368"/>
        <v>0</v>
      </c>
      <c r="AA4424" s="14">
        <f t="shared" si="1369"/>
        <v>0</v>
      </c>
      <c r="AB4424" s="14">
        <f t="shared" ref="AB4424:AB4451" si="1371">R4424+W4424</f>
        <v>0</v>
      </c>
      <c r="AC4424" s="15">
        <f t="shared" si="1370"/>
        <v>350</v>
      </c>
      <c r="AD4424" s="48">
        <f>(ROUND(AC4424-AC4421,1)/AC4421)</f>
        <v>-6.6666666666666666E-2</v>
      </c>
      <c r="AE4424" s="113"/>
      <c r="AF4424" s="60"/>
    </row>
    <row r="4425" spans="1:32">
      <c r="A4425" s="99" t="s">
        <v>818</v>
      </c>
      <c r="B4425" s="89">
        <v>0</v>
      </c>
      <c r="C4425" s="21" t="s">
        <v>339</v>
      </c>
      <c r="D4425" s="12">
        <v>100</v>
      </c>
      <c r="E4425" s="12">
        <v>0</v>
      </c>
      <c r="F4425" s="12">
        <v>0</v>
      </c>
      <c r="G4425" s="12">
        <v>0</v>
      </c>
      <c r="H4425" s="12">
        <v>0</v>
      </c>
      <c r="I4425" s="13">
        <v>50</v>
      </c>
      <c r="J4425" s="13">
        <v>50</v>
      </c>
      <c r="K4425" s="13">
        <v>0</v>
      </c>
      <c r="L4425" s="13">
        <v>0</v>
      </c>
      <c r="M4425" s="13">
        <v>0</v>
      </c>
      <c r="N4425" s="14">
        <f>D4425*$D$7</f>
        <v>140</v>
      </c>
      <c r="O4425" s="14">
        <f>E4425*$E$7</f>
        <v>0</v>
      </c>
      <c r="P4425" s="14">
        <f>F4425*$F$7</f>
        <v>0</v>
      </c>
      <c r="Q4425" s="14">
        <f>G4425*$G$7</f>
        <v>0</v>
      </c>
      <c r="R4425" s="14">
        <f>H4425*$H$7</f>
        <v>0</v>
      </c>
      <c r="S4425" s="14">
        <f>(N4425/100)*(I4425*$I$7)+(N4425/100)*(J4425*$J$7)</f>
        <v>210</v>
      </c>
      <c r="T4425" s="14">
        <f>(O4425/100)*(K4425*$K$7)</f>
        <v>0</v>
      </c>
      <c r="U4425" s="14">
        <f>(P4425/100)*(K4425*$K$7)+(P4425/100)*(L4425*$L$7)</f>
        <v>0</v>
      </c>
      <c r="V4425" s="14">
        <f>(Q4425/100)*(L4425*$L$7)</f>
        <v>0</v>
      </c>
      <c r="W4425" s="14">
        <f>(R4425/100)*(K4425*$K$7)+(R4425/100)*(L4425*$L$7)</f>
        <v>0</v>
      </c>
      <c r="X4425" s="14">
        <f t="shared" si="1366"/>
        <v>350</v>
      </c>
      <c r="Y4425" s="14">
        <f t="shared" si="1367"/>
        <v>0</v>
      </c>
      <c r="Z4425" s="14">
        <f t="shared" si="1368"/>
        <v>0</v>
      </c>
      <c r="AA4425" s="14">
        <f t="shared" si="1369"/>
        <v>0</v>
      </c>
      <c r="AB4425" s="14">
        <f t="shared" si="1371"/>
        <v>0</v>
      </c>
      <c r="AC4425" s="15">
        <f t="shared" si="1370"/>
        <v>350</v>
      </c>
      <c r="AD4425" s="48">
        <f>(ROUND(AC4425-AC4421,1)/AC4421)</f>
        <v>-6.6666666666666666E-2</v>
      </c>
      <c r="AE4425" s="113"/>
      <c r="AF4425" s="60"/>
    </row>
    <row r="4426" spans="1:32">
      <c r="A4426" s="99" t="s">
        <v>667</v>
      </c>
      <c r="B4426" s="89"/>
      <c r="C4426" s="21" t="s">
        <v>340</v>
      </c>
      <c r="D4426" s="12">
        <v>100</v>
      </c>
      <c r="E4426" s="12">
        <v>0</v>
      </c>
      <c r="F4426" s="12">
        <v>0</v>
      </c>
      <c r="G4426" s="12">
        <v>0</v>
      </c>
      <c r="H4426" s="12">
        <v>0</v>
      </c>
      <c r="I4426" s="13">
        <v>50</v>
      </c>
      <c r="J4426" s="13">
        <v>50</v>
      </c>
      <c r="K4426" s="13">
        <v>0</v>
      </c>
      <c r="L4426" s="13">
        <v>0</v>
      </c>
      <c r="M4426" s="13">
        <v>0</v>
      </c>
      <c r="N4426" s="14">
        <f>D4426*$D$8</f>
        <v>140</v>
      </c>
      <c r="O4426" s="14">
        <f>E4426*$E$8</f>
        <v>0</v>
      </c>
      <c r="P4426" s="14">
        <f>F4426*$F$8</f>
        <v>0</v>
      </c>
      <c r="Q4426" s="14">
        <f>G4426*$G$8</f>
        <v>0</v>
      </c>
      <c r="R4426" s="14">
        <f>H4426*$H$8</f>
        <v>0</v>
      </c>
      <c r="S4426" s="14">
        <f>(N4426/100)*(I4426*$I$8)+(N4426/100)*(J4426*$J$8)</f>
        <v>210</v>
      </c>
      <c r="T4426" s="14">
        <f>(O4426/100)*(K4426*$K$8)</f>
        <v>0</v>
      </c>
      <c r="U4426" s="14">
        <f>(P4426/100)*(K4426*$K$8)+(P4426/100)*(L4426*$L$8)</f>
        <v>0</v>
      </c>
      <c r="V4426" s="14">
        <f>(Q4426/100)*(L4426*$L$8)</f>
        <v>0</v>
      </c>
      <c r="W4426" s="14">
        <f>(R4426/100)*(K4426*$K$8)+(R4426/100)*(L4426*$L$8)</f>
        <v>0</v>
      </c>
      <c r="X4426" s="14">
        <f t="shared" si="1366"/>
        <v>350</v>
      </c>
      <c r="Y4426" s="14">
        <f t="shared" si="1367"/>
        <v>0</v>
      </c>
      <c r="Z4426" s="14">
        <f t="shared" si="1368"/>
        <v>0</v>
      </c>
      <c r="AA4426" s="14">
        <f t="shared" si="1369"/>
        <v>0</v>
      </c>
      <c r="AB4426" s="14">
        <f t="shared" si="1371"/>
        <v>0</v>
      </c>
      <c r="AC4426" s="15">
        <f t="shared" si="1370"/>
        <v>350</v>
      </c>
      <c r="AD4426" s="48">
        <f>(ROUND(AC4426-AC4421,1)/AC4421)</f>
        <v>-6.6666666666666666E-2</v>
      </c>
      <c r="AE4426" s="113"/>
      <c r="AF4426" s="60"/>
    </row>
    <row r="4427" spans="1:32">
      <c r="A4427" s="99" t="s">
        <v>606</v>
      </c>
      <c r="B4427" s="89"/>
      <c r="C4427" s="21" t="s">
        <v>1</v>
      </c>
      <c r="D4427" s="12">
        <v>50</v>
      </c>
      <c r="E4427" s="12">
        <v>100</v>
      </c>
      <c r="F4427" s="12">
        <v>0</v>
      </c>
      <c r="G4427" s="12">
        <v>0</v>
      </c>
      <c r="H4427" s="12">
        <v>0</v>
      </c>
      <c r="I4427" s="13">
        <v>50</v>
      </c>
      <c r="J4427" s="13">
        <v>50</v>
      </c>
      <c r="K4427" s="13">
        <v>105</v>
      </c>
      <c r="L4427" s="13">
        <v>0</v>
      </c>
      <c r="M4427" s="13">
        <v>0</v>
      </c>
      <c r="N4427" s="14">
        <f>D4427*$D$9</f>
        <v>60</v>
      </c>
      <c r="O4427" s="14">
        <f>E4427*$E$9</f>
        <v>130</v>
      </c>
      <c r="P4427" s="14">
        <f>F4427*$F$9</f>
        <v>0</v>
      </c>
      <c r="Q4427" s="14">
        <f>G4427*$G$9</f>
        <v>0</v>
      </c>
      <c r="R4427" s="14">
        <f>H4427*$H$9</f>
        <v>0</v>
      </c>
      <c r="S4427" s="14">
        <f>(N4427/100)*(I4427*$I$9)+(N4427/100)*(J4427*$J$9)</f>
        <v>90</v>
      </c>
      <c r="T4427" s="14">
        <f>(O4427/100)*(K4427*$K$9)</f>
        <v>204.75</v>
      </c>
      <c r="U4427" s="14">
        <f>(P4427/100)*(K4427*$K$9)+(P4427/100)*(L4427*$L$9)</f>
        <v>0</v>
      </c>
      <c r="V4427" s="14">
        <f>(Q4427/100)*(L4427*$L$9)</f>
        <v>0</v>
      </c>
      <c r="W4427" s="14">
        <f>(R4427/100)*(K4427*$K$9)+(R4427/100)*(L4427*$L$9)</f>
        <v>0</v>
      </c>
      <c r="X4427" s="14">
        <f t="shared" si="1366"/>
        <v>150</v>
      </c>
      <c r="Y4427" s="14">
        <f t="shared" si="1367"/>
        <v>334.75</v>
      </c>
      <c r="Z4427" s="14">
        <f t="shared" si="1368"/>
        <v>0</v>
      </c>
      <c r="AA4427" s="14">
        <f t="shared" si="1369"/>
        <v>0</v>
      </c>
      <c r="AB4427" s="14">
        <f t="shared" si="1371"/>
        <v>0</v>
      </c>
      <c r="AC4427" s="15">
        <f t="shared" si="1370"/>
        <v>484.8</v>
      </c>
      <c r="AD4427" s="48">
        <f>(ROUND(AC4427-AC4421,1)/AC4421)</f>
        <v>0.2928</v>
      </c>
      <c r="AE4427" s="113"/>
      <c r="AF4427" s="60"/>
    </row>
    <row r="4428" spans="1:32">
      <c r="A4428" s="99" t="s">
        <v>845</v>
      </c>
      <c r="B4428" s="89"/>
      <c r="C4428" s="21" t="s">
        <v>2</v>
      </c>
      <c r="D4428" s="12">
        <v>50</v>
      </c>
      <c r="E4428" s="12">
        <v>0</v>
      </c>
      <c r="F4428" s="12">
        <v>100</v>
      </c>
      <c r="G4428" s="12">
        <v>0</v>
      </c>
      <c r="H4428" s="12">
        <v>0</v>
      </c>
      <c r="I4428" s="13">
        <v>50</v>
      </c>
      <c r="J4428" s="13">
        <v>50</v>
      </c>
      <c r="K4428" s="13">
        <v>52.5</v>
      </c>
      <c r="L4428" s="13">
        <v>52.5</v>
      </c>
      <c r="M4428" s="13">
        <v>0</v>
      </c>
      <c r="N4428" s="14">
        <f>D4428*$D$10</f>
        <v>60</v>
      </c>
      <c r="O4428" s="14">
        <f>E4428*$E$10</f>
        <v>0</v>
      </c>
      <c r="P4428" s="14">
        <f>F4428*$F$10</f>
        <v>130</v>
      </c>
      <c r="Q4428" s="14">
        <f>G4428*$G$10</f>
        <v>0</v>
      </c>
      <c r="R4428" s="14">
        <f>H4428*$H$10</f>
        <v>0</v>
      </c>
      <c r="S4428" s="14">
        <f>(N4428/100)*(I4428*$I$10)+(N4428/100)*(J4428*$J$10)</f>
        <v>90</v>
      </c>
      <c r="T4428" s="14">
        <f>(O4428/100)*(K4428*$J$10)</f>
        <v>0</v>
      </c>
      <c r="U4428" s="14">
        <f>(P4428/100)*(K4428*$K$10)+(P4428/100)*(L4428*$L$10)</f>
        <v>204.75</v>
      </c>
      <c r="V4428" s="14">
        <f>(Q4428/100)*(L4428*$L$10)</f>
        <v>0</v>
      </c>
      <c r="W4428" s="14">
        <f>(R4428/100)*(K4428*$K$10)+(R4428/100)*(L4428*$L$10)</f>
        <v>0</v>
      </c>
      <c r="X4428" s="14">
        <f t="shared" si="1366"/>
        <v>150</v>
      </c>
      <c r="Y4428" s="14">
        <f t="shared" si="1367"/>
        <v>0</v>
      </c>
      <c r="Z4428" s="14">
        <f t="shared" si="1368"/>
        <v>334.75</v>
      </c>
      <c r="AA4428" s="14">
        <f t="shared" si="1369"/>
        <v>0</v>
      </c>
      <c r="AB4428" s="14">
        <f t="shared" si="1371"/>
        <v>0</v>
      </c>
      <c r="AC4428" s="15">
        <f t="shared" si="1370"/>
        <v>484.8</v>
      </c>
      <c r="AD4428" s="48">
        <f>(ROUND(AC4428-AC4421,1)/AC4421)</f>
        <v>0.2928</v>
      </c>
      <c r="AE4428" s="113"/>
      <c r="AF4428" s="60"/>
    </row>
    <row r="4429" spans="1:32">
      <c r="A4429" s="99" t="s">
        <v>846</v>
      </c>
      <c r="B4429" s="89"/>
      <c r="C4429" s="21" t="s">
        <v>3</v>
      </c>
      <c r="D4429" s="12">
        <v>50</v>
      </c>
      <c r="E4429" s="12">
        <v>0</v>
      </c>
      <c r="F4429" s="12">
        <v>0</v>
      </c>
      <c r="G4429" s="12">
        <v>100</v>
      </c>
      <c r="H4429" s="12">
        <v>0</v>
      </c>
      <c r="I4429" s="13">
        <v>50</v>
      </c>
      <c r="J4429" s="13">
        <v>50</v>
      </c>
      <c r="K4429" s="13">
        <v>0</v>
      </c>
      <c r="L4429" s="13">
        <v>105</v>
      </c>
      <c r="M4429" s="13">
        <v>0</v>
      </c>
      <c r="N4429" s="14">
        <f>D4429*$D$11</f>
        <v>60</v>
      </c>
      <c r="O4429" s="14">
        <f>E4429*$E$11</f>
        <v>0</v>
      </c>
      <c r="P4429" s="14">
        <f>F4429*$F$11</f>
        <v>0</v>
      </c>
      <c r="Q4429" s="14">
        <f>G4429*$G$11</f>
        <v>130</v>
      </c>
      <c r="R4429" s="14">
        <f>H4429*$H$11</f>
        <v>0</v>
      </c>
      <c r="S4429" s="14">
        <f>(N4429/100)*(I4429*$I$11)+(N4429/100)*(J4429*$J$11)</f>
        <v>90</v>
      </c>
      <c r="T4429" s="14">
        <f>(O4429/100)*(K4429*$K$11)</f>
        <v>0</v>
      </c>
      <c r="U4429" s="14">
        <f>(P4429/100)*(K4429*$K$11)+(P4429/100)*(L4429*$L$11)</f>
        <v>0</v>
      </c>
      <c r="V4429" s="14">
        <f>(Q4429/100)*(L4429*$L$11)</f>
        <v>204.75</v>
      </c>
      <c r="W4429" s="14">
        <f>(R4429/100)*(K4429*$K$11)+(R4429/100)*(L4429*$L$11)</f>
        <v>0</v>
      </c>
      <c r="X4429" s="14">
        <f t="shared" si="1366"/>
        <v>150</v>
      </c>
      <c r="Y4429" s="14">
        <f t="shared" si="1367"/>
        <v>0</v>
      </c>
      <c r="Z4429" s="14">
        <f t="shared" si="1368"/>
        <v>0</v>
      </c>
      <c r="AA4429" s="14">
        <f t="shared" si="1369"/>
        <v>334.75</v>
      </c>
      <c r="AB4429" s="14">
        <f t="shared" si="1371"/>
        <v>0</v>
      </c>
      <c r="AC4429" s="15">
        <f t="shared" si="1370"/>
        <v>484.8</v>
      </c>
      <c r="AD4429" s="48">
        <f>(ROUND(AC4429-AC4421,1)/AC4421)</f>
        <v>0.2928</v>
      </c>
      <c r="AE4429" s="113"/>
      <c r="AF4429" s="60"/>
    </row>
    <row r="4430" spans="1:32">
      <c r="A4430" s="99" t="s">
        <v>847</v>
      </c>
      <c r="B4430" s="89"/>
      <c r="C4430" s="21" t="s">
        <v>4</v>
      </c>
      <c r="D4430" s="12">
        <v>50</v>
      </c>
      <c r="E4430" s="12">
        <v>0</v>
      </c>
      <c r="F4430" s="12">
        <v>0</v>
      </c>
      <c r="G4430" s="12">
        <v>0</v>
      </c>
      <c r="H4430" s="12">
        <v>100</v>
      </c>
      <c r="I4430" s="13">
        <v>50</v>
      </c>
      <c r="J4430" s="13">
        <v>50</v>
      </c>
      <c r="K4430" s="13">
        <v>52.5</v>
      </c>
      <c r="L4430" s="13">
        <v>52.5</v>
      </c>
      <c r="M4430" s="13">
        <v>0</v>
      </c>
      <c r="N4430" s="14">
        <f>D4430*$D$12</f>
        <v>60</v>
      </c>
      <c r="O4430" s="14">
        <f>E4430*$E$12</f>
        <v>0</v>
      </c>
      <c r="P4430" s="14">
        <f>F4430*$F$12</f>
        <v>0</v>
      </c>
      <c r="Q4430" s="14">
        <f>G4430*$G$12</f>
        <v>0</v>
      </c>
      <c r="R4430" s="14">
        <f>H4430*$H$12</f>
        <v>130</v>
      </c>
      <c r="S4430" s="14">
        <f>(N4430/100)*(I4430*$I$12)+(N4430/100)*(J4430*$J$12)</f>
        <v>90</v>
      </c>
      <c r="T4430" s="14">
        <f>(O4430/100)*(K4430*$K$12)</f>
        <v>0</v>
      </c>
      <c r="U4430" s="14">
        <f>(P4430/100)*(K4430*$K$12)+(P4430/100)*(L4430*$L$12)</f>
        <v>0</v>
      </c>
      <c r="V4430" s="14">
        <f>(Q4430/100)*(L4430*$L$12)</f>
        <v>0</v>
      </c>
      <c r="W4430" s="14">
        <f>(R4430/100)*(K4430*$K$12)+(R4430/100)*(L4430*$L$12)</f>
        <v>204.75</v>
      </c>
      <c r="X4430" s="14">
        <f t="shared" si="1366"/>
        <v>150</v>
      </c>
      <c r="Y4430" s="14">
        <f t="shared" si="1367"/>
        <v>0</v>
      </c>
      <c r="Z4430" s="14">
        <f t="shared" si="1368"/>
        <v>0</v>
      </c>
      <c r="AA4430" s="14">
        <f t="shared" si="1369"/>
        <v>0</v>
      </c>
      <c r="AB4430" s="14">
        <f t="shared" si="1371"/>
        <v>334.75</v>
      </c>
      <c r="AC4430" s="15">
        <f t="shared" si="1370"/>
        <v>484.8</v>
      </c>
      <c r="AD4430" s="48">
        <f>(ROUND(AC4430-AC4421,1)/AC4421)</f>
        <v>0.2928</v>
      </c>
      <c r="AE4430" s="113"/>
      <c r="AF4430" s="60"/>
    </row>
    <row r="4431" spans="1:32">
      <c r="A4431" s="99" t="s">
        <v>848</v>
      </c>
      <c r="B4431" s="89"/>
      <c r="C4431" s="21" t="s">
        <v>328</v>
      </c>
      <c r="D4431" s="12">
        <v>100</v>
      </c>
      <c r="E4431" s="12">
        <v>0</v>
      </c>
      <c r="F4431" s="12">
        <v>0</v>
      </c>
      <c r="G4431" s="12">
        <v>0</v>
      </c>
      <c r="H4431" s="12">
        <v>0</v>
      </c>
      <c r="I4431" s="13">
        <v>50</v>
      </c>
      <c r="J4431" s="13">
        <v>50</v>
      </c>
      <c r="K4431" s="13">
        <v>0</v>
      </c>
      <c r="L4431" s="13">
        <v>0</v>
      </c>
      <c r="M4431" s="13">
        <v>80</v>
      </c>
      <c r="N4431" s="14">
        <f>D4431*$D$13</f>
        <v>130</v>
      </c>
      <c r="O4431" s="14">
        <f>E4431*$E$13</f>
        <v>0</v>
      </c>
      <c r="P4431" s="14">
        <f>F4431*$F$13</f>
        <v>0</v>
      </c>
      <c r="Q4431" s="14">
        <f>G4431*$G$13</f>
        <v>0</v>
      </c>
      <c r="R4431" s="14">
        <f>H4431*$H$13</f>
        <v>0</v>
      </c>
      <c r="S4431" s="14">
        <f>(N4431/100)*(I4431*$I$14)+(N4431/100)*(J4431*$J$14)+(N4431/100)*(M4431*$M$14)</f>
        <v>351</v>
      </c>
      <c r="T4431" s="14">
        <f>(O4431/100)*(K4431*$K$13)+(O4431/100)*(M4431*$M$13)</f>
        <v>0</v>
      </c>
      <c r="U4431" s="14">
        <f>(P4431/100)*(K4431*$K$13)+(P4431/100)*(L4431*$L$13)+(P4431/100)*(M4431*$M$13)</f>
        <v>0</v>
      </c>
      <c r="V4431" s="14">
        <f>(Q4431/100)*(L4431*$L$13)+(Q4431/100)*(M4431*$M$13)</f>
        <v>0</v>
      </c>
      <c r="W4431" s="14">
        <f>(R4431/100)*(K4431*$K$13)+(R4431/100)*(L4431*$L$13)+(R4431/100)*(M4431*$M$13)</f>
        <v>0</v>
      </c>
      <c r="X4431" s="14">
        <f t="shared" si="1366"/>
        <v>481</v>
      </c>
      <c r="Y4431" s="14">
        <f t="shared" si="1367"/>
        <v>0</v>
      </c>
      <c r="Z4431" s="14">
        <f t="shared" si="1368"/>
        <v>0</v>
      </c>
      <c r="AA4431" s="14">
        <f t="shared" si="1369"/>
        <v>0</v>
      </c>
      <c r="AB4431" s="14">
        <f t="shared" si="1371"/>
        <v>0</v>
      </c>
      <c r="AC4431" s="15">
        <f t="shared" si="1370"/>
        <v>481</v>
      </c>
      <c r="AD4431" s="48">
        <f>(ROUND(AC4431-AC4421,1)/AC4421)</f>
        <v>0.28266666666666668</v>
      </c>
      <c r="AE4431" s="113"/>
      <c r="AF4431" s="60"/>
    </row>
    <row r="4432" spans="1:32">
      <c r="A4432" s="99" t="s">
        <v>849</v>
      </c>
      <c r="B4432" s="89"/>
      <c r="C4432" s="21" t="s">
        <v>329</v>
      </c>
      <c r="D4432" s="12">
        <v>100</v>
      </c>
      <c r="E4432" s="12">
        <v>0</v>
      </c>
      <c r="F4432" s="12">
        <v>0</v>
      </c>
      <c r="G4432" s="12">
        <v>0</v>
      </c>
      <c r="H4432" s="12">
        <v>0</v>
      </c>
      <c r="I4432" s="13">
        <v>50</v>
      </c>
      <c r="J4432" s="13">
        <v>50</v>
      </c>
      <c r="K4432" s="13">
        <v>80</v>
      </c>
      <c r="L4432" s="13">
        <v>0</v>
      </c>
      <c r="M4432" s="13">
        <v>0</v>
      </c>
      <c r="N4432" s="14">
        <f>D4432*$D$14</f>
        <v>130</v>
      </c>
      <c r="O4432" s="14">
        <f>E4432*$E$14</f>
        <v>0</v>
      </c>
      <c r="P4432" s="14">
        <f>F4432*$F$14</f>
        <v>0</v>
      </c>
      <c r="Q4432" s="14">
        <f>G4432*$G$14</f>
        <v>0</v>
      </c>
      <c r="R4432" s="14">
        <f>H4432*$H$14</f>
        <v>0</v>
      </c>
      <c r="S4432" s="14">
        <f>(N4432/100)*(I4432*$I$14)+(N4432/100)*(J4432*$J$14)+(N4432/100)*(K4432*$K$14)</f>
        <v>351</v>
      </c>
      <c r="T4432" s="14">
        <f>(O4432/100)*(K4432*$K$14)</f>
        <v>0</v>
      </c>
      <c r="U4432" s="14">
        <f>(P4432/100)*(K4432*$K$14)+(P4432/100)*(L4432*$L$14)</f>
        <v>0</v>
      </c>
      <c r="V4432" s="14">
        <f>(Q4432/100)*(L4432*$L$14)</f>
        <v>0</v>
      </c>
      <c r="W4432" s="14">
        <f>(R4432/100)*(K4432*$L$14)+(R4432/100)*(L4432*$M$14)</f>
        <v>0</v>
      </c>
      <c r="X4432" s="14">
        <f t="shared" si="1366"/>
        <v>481</v>
      </c>
      <c r="Y4432" s="14">
        <f t="shared" si="1367"/>
        <v>0</v>
      </c>
      <c r="Z4432" s="14">
        <f t="shared" si="1368"/>
        <v>0</v>
      </c>
      <c r="AA4432" s="14">
        <f t="shared" si="1369"/>
        <v>0</v>
      </c>
      <c r="AB4432" s="14">
        <f t="shared" si="1371"/>
        <v>0</v>
      </c>
      <c r="AC4432" s="15">
        <f t="shared" si="1370"/>
        <v>481</v>
      </c>
      <c r="AD4432" s="48">
        <f>(ROUND(AC4432-AC4421,1)/AC4421)</f>
        <v>0.28266666666666668</v>
      </c>
      <c r="AE4432" s="111"/>
      <c r="AF4432" s="63"/>
    </row>
    <row r="4433" spans="1:32">
      <c r="A4433" s="99"/>
      <c r="B4433" s="89"/>
      <c r="C4433" s="21" t="s">
        <v>330</v>
      </c>
      <c r="D4433" s="12">
        <v>100</v>
      </c>
      <c r="E4433" s="12">
        <v>0</v>
      </c>
      <c r="F4433" s="12">
        <v>0</v>
      </c>
      <c r="G4433" s="12">
        <v>0</v>
      </c>
      <c r="H4433" s="12">
        <v>0</v>
      </c>
      <c r="I4433" s="13">
        <v>50</v>
      </c>
      <c r="J4433" s="13">
        <v>50</v>
      </c>
      <c r="K4433" s="13">
        <v>0</v>
      </c>
      <c r="L4433" s="13">
        <v>80</v>
      </c>
      <c r="M4433" s="13">
        <v>0</v>
      </c>
      <c r="N4433" s="14">
        <f>D4433*$D$15</f>
        <v>130</v>
      </c>
      <c r="O4433" s="14">
        <f>E4433*$E$15</f>
        <v>0</v>
      </c>
      <c r="P4433" s="14">
        <f>F4433*$F$15</f>
        <v>0</v>
      </c>
      <c r="Q4433" s="14">
        <f>G4433*$G$15</f>
        <v>0</v>
      </c>
      <c r="R4433" s="14">
        <f>H4433*$H$15</f>
        <v>0</v>
      </c>
      <c r="S4433" s="14">
        <f>(N4433/100)*(I4433*$I$15)+(N4433/100)*(J4433*$J$15)+(N4433/100)*(L4433*$L$15)</f>
        <v>351</v>
      </c>
      <c r="T4433" s="14">
        <f>(O4433/100)*(K4433*$K$15)</f>
        <v>0</v>
      </c>
      <c r="U4433" s="14">
        <f>(P4433/100)*(K4433*$K$15)+(P4433/100)*(L4433*$L$15)</f>
        <v>0</v>
      </c>
      <c r="V4433" s="14">
        <f>(Q4433/100)*(L4433*$L$15)</f>
        <v>0</v>
      </c>
      <c r="W4433" s="14">
        <f>(R4433/100)*(K4433*$K$15)+(R4433/100)*(L4433*$L$15)</f>
        <v>0</v>
      </c>
      <c r="X4433" s="14">
        <f t="shared" si="1366"/>
        <v>481</v>
      </c>
      <c r="Y4433" s="14">
        <f t="shared" si="1367"/>
        <v>0</v>
      </c>
      <c r="Z4433" s="14">
        <f t="shared" si="1368"/>
        <v>0</v>
      </c>
      <c r="AA4433" s="14">
        <f t="shared" si="1369"/>
        <v>0</v>
      </c>
      <c r="AB4433" s="14">
        <f t="shared" si="1371"/>
        <v>0</v>
      </c>
      <c r="AC4433" s="15">
        <f t="shared" si="1370"/>
        <v>481</v>
      </c>
      <c r="AD4433" s="48">
        <f>(ROUND(AC4433-AC4421,1)/AC4421)</f>
        <v>0.28266666666666668</v>
      </c>
      <c r="AE4433" s="113"/>
      <c r="AF4433" s="60"/>
    </row>
    <row r="4434" spans="1:32">
      <c r="A4434" s="99"/>
      <c r="B4434" s="89"/>
      <c r="C4434" s="21" t="s">
        <v>326</v>
      </c>
      <c r="D4434" s="12">
        <v>100</v>
      </c>
      <c r="E4434" s="12">
        <v>0</v>
      </c>
      <c r="F4434" s="12">
        <v>0</v>
      </c>
      <c r="G4434" s="12">
        <v>0</v>
      </c>
      <c r="H4434" s="12">
        <v>0</v>
      </c>
      <c r="I4434" s="13">
        <v>50</v>
      </c>
      <c r="J4434" s="13">
        <v>82</v>
      </c>
      <c r="K4434" s="13">
        <v>0</v>
      </c>
      <c r="L4434" s="13">
        <v>0</v>
      </c>
      <c r="M4434" s="13">
        <v>0</v>
      </c>
      <c r="N4434" s="14">
        <f>D4434*$D$16</f>
        <v>130</v>
      </c>
      <c r="O4434" s="14">
        <f>E4434*$E$16</f>
        <v>0</v>
      </c>
      <c r="P4434" s="14">
        <f>F4434*$F$16</f>
        <v>0</v>
      </c>
      <c r="Q4434" s="14">
        <f>G4434*$G$16</f>
        <v>0</v>
      </c>
      <c r="R4434" s="14">
        <f>H4434*$H$16</f>
        <v>0</v>
      </c>
      <c r="S4434" s="14">
        <f>(N4434/100)*(I4434*$I$16)+(N4434/100)*(J4434*$J$16)</f>
        <v>310.18</v>
      </c>
      <c r="T4434" s="14">
        <f>(O4434/100)*(K4434*$K$16)</f>
        <v>0</v>
      </c>
      <c r="U4434" s="14">
        <f>(P4434/100)*(K4434*$K$16)+(P4434/100)*(L4434*$L$16)</f>
        <v>0</v>
      </c>
      <c r="V4434" s="14">
        <f>(Q4434/100)*(L4434*$L$16)</f>
        <v>0</v>
      </c>
      <c r="W4434" s="14">
        <f>(R4434/100)*(K4434*$K$16)+(R4434/100)*(L4434*$L$16)</f>
        <v>0</v>
      </c>
      <c r="X4434" s="14">
        <f t="shared" si="1366"/>
        <v>440.18</v>
      </c>
      <c r="Y4434" s="14">
        <f t="shared" si="1367"/>
        <v>0</v>
      </c>
      <c r="Z4434" s="14">
        <f t="shared" si="1368"/>
        <v>0</v>
      </c>
      <c r="AA4434" s="14">
        <f t="shared" si="1369"/>
        <v>0</v>
      </c>
      <c r="AB4434" s="14">
        <f t="shared" si="1371"/>
        <v>0</v>
      </c>
      <c r="AC4434" s="15">
        <f t="shared" si="1370"/>
        <v>440.2</v>
      </c>
      <c r="AD4434" s="48">
        <f>(ROUND(AC4434-AC4421,1)/AC4421)</f>
        <v>0.17386666666666667</v>
      </c>
      <c r="AE4434" s="113"/>
      <c r="AF4434" s="60"/>
    </row>
    <row r="4435" spans="1:32">
      <c r="A4435" s="99"/>
      <c r="B4435" s="89"/>
      <c r="C4435" s="21" t="s">
        <v>327</v>
      </c>
      <c r="D4435" s="12">
        <v>100</v>
      </c>
      <c r="E4435" s="12">
        <v>0</v>
      </c>
      <c r="F4435" s="12">
        <v>0</v>
      </c>
      <c r="G4435" s="12">
        <v>0</v>
      </c>
      <c r="H4435" s="12">
        <v>0</v>
      </c>
      <c r="I4435" s="13">
        <v>82</v>
      </c>
      <c r="J4435" s="13">
        <v>50</v>
      </c>
      <c r="K4435" s="13">
        <v>0</v>
      </c>
      <c r="L4435" s="13">
        <v>0</v>
      </c>
      <c r="M4435" s="13">
        <v>0</v>
      </c>
      <c r="N4435" s="14">
        <f>D4435*$D$17</f>
        <v>130</v>
      </c>
      <c r="O4435" s="14">
        <f>E4435*$E$17</f>
        <v>0</v>
      </c>
      <c r="P4435" s="14">
        <f>F4435*$F$17</f>
        <v>0</v>
      </c>
      <c r="Q4435" s="14">
        <f>G4435*$G$17</f>
        <v>0</v>
      </c>
      <c r="R4435" s="14">
        <f>H4435*$H$17</f>
        <v>0</v>
      </c>
      <c r="S4435" s="14">
        <f>(N4435/100)*(I4435*$I$17)+(N4435/100)*(J4435*$J$17)</f>
        <v>310.18</v>
      </c>
      <c r="T4435" s="14">
        <f>(O4435/100)*(K4435*$K$17)</f>
        <v>0</v>
      </c>
      <c r="U4435" s="14">
        <f>(P4435/100)*(K4435*$K$17)+(P4435/100)*(L4435*$L$17)</f>
        <v>0</v>
      </c>
      <c r="V4435" s="14">
        <f>(Q4435/100)*(L4435*$L$17)</f>
        <v>0</v>
      </c>
      <c r="W4435" s="14">
        <f>(R4435/100)*(K4435*$K$17)+(R4435/100)*(L4435*$L$17)</f>
        <v>0</v>
      </c>
      <c r="X4435" s="14">
        <f t="shared" si="1366"/>
        <v>440.18</v>
      </c>
      <c r="Y4435" s="14">
        <f t="shared" si="1367"/>
        <v>0</v>
      </c>
      <c r="Z4435" s="14">
        <f t="shared" si="1368"/>
        <v>0</v>
      </c>
      <c r="AA4435" s="14">
        <f t="shared" si="1369"/>
        <v>0</v>
      </c>
      <c r="AB4435" s="14">
        <f t="shared" si="1371"/>
        <v>0</v>
      </c>
      <c r="AC4435" s="15">
        <f t="shared" si="1370"/>
        <v>440.2</v>
      </c>
      <c r="AD4435" s="48">
        <f>(ROUND(AC4435-AC4421,1)/AC4421)</f>
        <v>0.17386666666666667</v>
      </c>
      <c r="AE4435" s="113"/>
      <c r="AF4435" s="60"/>
    </row>
    <row r="4436" spans="1:32">
      <c r="A4436" s="106" t="s">
        <v>0</v>
      </c>
      <c r="B4436" s="90" t="s">
        <v>201</v>
      </c>
      <c r="C4436" s="50" t="s">
        <v>242</v>
      </c>
      <c r="D4436" s="11">
        <v>112</v>
      </c>
      <c r="E4436" s="11">
        <v>0</v>
      </c>
      <c r="F4436" s="11">
        <v>0</v>
      </c>
      <c r="G4436" s="11">
        <v>0</v>
      </c>
      <c r="H4436" s="11">
        <v>0</v>
      </c>
      <c r="I4436" s="51">
        <v>30</v>
      </c>
      <c r="J4436" s="51">
        <v>70</v>
      </c>
      <c r="K4436" s="51">
        <v>0</v>
      </c>
      <c r="L4436" s="51">
        <v>0</v>
      </c>
      <c r="M4436" s="51">
        <v>0</v>
      </c>
      <c r="N4436" s="52">
        <f>D4436*$D$3</f>
        <v>168</v>
      </c>
      <c r="O4436" s="52">
        <f>E4436*$E$3</f>
        <v>0</v>
      </c>
      <c r="P4436" s="52">
        <f>F4436*$F$3</f>
        <v>0</v>
      </c>
      <c r="Q4436" s="52">
        <f>G4436*$G$3</f>
        <v>0</v>
      </c>
      <c r="R4436" s="52">
        <f>H4436*$H$3</f>
        <v>0</v>
      </c>
      <c r="S4436" s="52">
        <f>(N4436/100)*(I4436*$I$3)+(N4436/100)*(J4436*$J$3)</f>
        <v>252</v>
      </c>
      <c r="T4436" s="52">
        <f>(O4436/100)*(K4436*$K$3)</f>
        <v>0</v>
      </c>
      <c r="U4436" s="52">
        <f>(P4436/100)*(K4436*$K$3)+(P4436/100)*(L4436*$L$3)</f>
        <v>0</v>
      </c>
      <c r="V4436" s="52">
        <f>(Q4436/100)*(L4436*$L$3)</f>
        <v>0</v>
      </c>
      <c r="W4436" s="52">
        <f>(R4436/100)*(K4436*$K$3)+(R4436/100)*(L4436*$L$3)</f>
        <v>0</v>
      </c>
      <c r="X4436" s="52">
        <f t="shared" si="1366"/>
        <v>420</v>
      </c>
      <c r="Y4436" s="52">
        <f t="shared" si="1367"/>
        <v>0</v>
      </c>
      <c r="Z4436" s="52">
        <f t="shared" si="1368"/>
        <v>0</v>
      </c>
      <c r="AA4436" s="52">
        <f t="shared" si="1369"/>
        <v>0</v>
      </c>
      <c r="AB4436" s="52">
        <f t="shared" si="1371"/>
        <v>0</v>
      </c>
      <c r="AC4436" s="53">
        <f>ROUND(X4436+Y4436+Z4436+AA4436+AB4436,1)</f>
        <v>420</v>
      </c>
      <c r="AD4436" s="58"/>
      <c r="AE4436" s="113"/>
      <c r="AF4436" s="60"/>
    </row>
    <row r="4437" spans="1:32">
      <c r="A4437" s="99" t="s">
        <v>815</v>
      </c>
      <c r="B4437" s="91">
        <v>8</v>
      </c>
      <c r="C4437" s="21" t="s">
        <v>325</v>
      </c>
      <c r="D4437" s="12">
        <v>112</v>
      </c>
      <c r="E4437" s="12">
        <v>0</v>
      </c>
      <c r="F4437" s="12">
        <v>0</v>
      </c>
      <c r="G4437" s="12">
        <v>0</v>
      </c>
      <c r="H4437" s="12">
        <v>0</v>
      </c>
      <c r="I4437" s="13">
        <v>47</v>
      </c>
      <c r="J4437" s="13">
        <v>86</v>
      </c>
      <c r="K4437" s="13">
        <v>0</v>
      </c>
      <c r="L4437" s="13">
        <v>0</v>
      </c>
      <c r="M4437" s="13">
        <v>0</v>
      </c>
      <c r="N4437" s="14">
        <f>D4437*$D$4</f>
        <v>145.6</v>
      </c>
      <c r="O4437" s="14">
        <f>E4437*$E$4</f>
        <v>0</v>
      </c>
      <c r="P4437" s="14">
        <f>F4437*$F$4</f>
        <v>0</v>
      </c>
      <c r="Q4437" s="14">
        <f>G4437*$G$4</f>
        <v>0</v>
      </c>
      <c r="R4437" s="14">
        <f>H4437*$H$4</f>
        <v>0</v>
      </c>
      <c r="S4437" s="14">
        <f>(N4437/100)*(I4437*$I$4)+(N4437/100)*(J4437*$J$4)</f>
        <v>348.56640000000004</v>
      </c>
      <c r="T4437" s="14">
        <f>(O4437/100)*(K4437*$K$4)</f>
        <v>0</v>
      </c>
      <c r="U4437" s="14">
        <f>(P4437/100)*(K4437*$K$4)+(P4437/100)*(L4437*$L$4)</f>
        <v>0</v>
      </c>
      <c r="V4437" s="14">
        <f>(Q4437/100)*(L4437*$L$4)</f>
        <v>0</v>
      </c>
      <c r="W4437" s="14">
        <f>(R4437/100)*(K4437*$K$4)+(R4437/100)*(L4437*$L$4)</f>
        <v>0</v>
      </c>
      <c r="X4437" s="14">
        <f t="shared" si="1366"/>
        <v>494.16640000000007</v>
      </c>
      <c r="Y4437" s="14">
        <f t="shared" si="1367"/>
        <v>0</v>
      </c>
      <c r="Z4437" s="14">
        <f t="shared" si="1368"/>
        <v>0</v>
      </c>
      <c r="AA4437" s="14">
        <f t="shared" si="1369"/>
        <v>0</v>
      </c>
      <c r="AB4437" s="14">
        <f>R4437+W4437</f>
        <v>0</v>
      </c>
      <c r="AC4437" s="15">
        <f>ROUND(X4437+Y4437+Z4437+AA4437+AB4437,1)</f>
        <v>494.2</v>
      </c>
      <c r="AD4437" s="48">
        <f>(ROUND(AC4437-AC4436,1)/AC4436)</f>
        <v>0.17666666666666667</v>
      </c>
      <c r="AE4437" s="113"/>
      <c r="AF4437" s="60"/>
    </row>
    <row r="4438" spans="1:32">
      <c r="A4438" s="99" t="s">
        <v>816</v>
      </c>
      <c r="B4438" s="91">
        <v>18</v>
      </c>
      <c r="C4438" s="21" t="s">
        <v>850</v>
      </c>
      <c r="D4438" s="12">
        <v>112</v>
      </c>
      <c r="E4438" s="12">
        <v>0</v>
      </c>
      <c r="F4438" s="12">
        <v>0</v>
      </c>
      <c r="G4438" s="12">
        <v>0</v>
      </c>
      <c r="H4438" s="12">
        <v>0</v>
      </c>
      <c r="I4438" s="13">
        <v>30</v>
      </c>
      <c r="J4438" s="13">
        <v>70</v>
      </c>
      <c r="K4438" s="13">
        <v>0</v>
      </c>
      <c r="L4438" s="13">
        <v>0</v>
      </c>
      <c r="M4438" s="13">
        <v>0</v>
      </c>
      <c r="N4438" s="14">
        <f>D4438*$D$5</f>
        <v>156.79999999999998</v>
      </c>
      <c r="O4438" s="14">
        <f>E4438*$E$5</f>
        <v>0</v>
      </c>
      <c r="P4438" s="14">
        <f>F4438*$F$5</f>
        <v>0</v>
      </c>
      <c r="Q4438" s="14">
        <f>G4438*$G$5</f>
        <v>0</v>
      </c>
      <c r="R4438" s="14">
        <f>H4438*$H$5</f>
        <v>0</v>
      </c>
      <c r="S4438" s="14">
        <f>(N4438/100)*(I4438*$I$5)+(N4438/100)*(J4438*$J$5)</f>
        <v>235.2</v>
      </c>
      <c r="T4438" s="14">
        <f>(O4438/100)*(K4438*$K$5)</f>
        <v>0</v>
      </c>
      <c r="U4438" s="14">
        <f>(P4438/100)*(K4438*$K$5)+(P4438/100)*(L4438*$L$5)</f>
        <v>0</v>
      </c>
      <c r="V4438" s="14">
        <f>(Q4438/100)*(L4438*$L$5)</f>
        <v>0</v>
      </c>
      <c r="W4438" s="14">
        <f>(R4438/100)*(K4438*$K$5)+(R4438/100)*(L4438*$L$5)</f>
        <v>0</v>
      </c>
      <c r="X4438" s="14">
        <f t="shared" si="1366"/>
        <v>392</v>
      </c>
      <c r="Y4438" s="14">
        <f t="shared" si="1367"/>
        <v>0</v>
      </c>
      <c r="Z4438" s="14">
        <f t="shared" si="1368"/>
        <v>0</v>
      </c>
      <c r="AA4438" s="14">
        <f t="shared" si="1369"/>
        <v>0</v>
      </c>
      <c r="AB4438" s="14">
        <f>R4438+W4438</f>
        <v>0</v>
      </c>
      <c r="AC4438" s="15">
        <f t="shared" ref="AC4438:AC4450" si="1372">ROUND(X4438+Y4438+Z4438+AA4438+AB4438,1)</f>
        <v>392</v>
      </c>
      <c r="AD4438" s="48">
        <f>(ROUND(AC4438-AC4436,1)/AC4436)</f>
        <v>-6.6666666666666666E-2</v>
      </c>
      <c r="AE4438" s="113"/>
      <c r="AF4438" s="60"/>
    </row>
    <row r="4439" spans="1:32">
      <c r="A4439" s="99" t="s">
        <v>817</v>
      </c>
      <c r="B4439" s="91">
        <v>0</v>
      </c>
      <c r="C4439" s="21" t="s">
        <v>338</v>
      </c>
      <c r="D4439" s="12">
        <v>112</v>
      </c>
      <c r="E4439" s="12">
        <v>0</v>
      </c>
      <c r="F4439" s="12">
        <v>0</v>
      </c>
      <c r="G4439" s="12">
        <v>0</v>
      </c>
      <c r="H4439" s="12">
        <v>0</v>
      </c>
      <c r="I4439" s="13">
        <v>30</v>
      </c>
      <c r="J4439" s="13">
        <v>70</v>
      </c>
      <c r="K4439" s="13">
        <v>0</v>
      </c>
      <c r="L4439" s="13">
        <v>0</v>
      </c>
      <c r="M4439" s="13">
        <v>0</v>
      </c>
      <c r="N4439" s="14">
        <f>D4439*$D$6</f>
        <v>156.79999999999998</v>
      </c>
      <c r="O4439" s="14">
        <f>E4439*$E$6</f>
        <v>0</v>
      </c>
      <c r="P4439" s="14">
        <f>F4439*$F$6</f>
        <v>0</v>
      </c>
      <c r="Q4439" s="14">
        <f>G4439*$G$6</f>
        <v>0</v>
      </c>
      <c r="R4439" s="14">
        <f>H4439*$H$6</f>
        <v>0</v>
      </c>
      <c r="S4439" s="14">
        <f>(N4439/100)*(I4439*$I$6)+(N4439/100)*(J4439*$J$6)</f>
        <v>235.2</v>
      </c>
      <c r="T4439" s="14">
        <f>(O4439/100)*(K4439*$K$6)</f>
        <v>0</v>
      </c>
      <c r="U4439" s="14">
        <f>(P4439/100)*(K4439*$K$6)+(P4439/100)*(L4439*$L$6)</f>
        <v>0</v>
      </c>
      <c r="V4439" s="14">
        <f>(Q4439/100)*(L4439*$L$6)</f>
        <v>0</v>
      </c>
      <c r="W4439" s="14">
        <f>(R4439/100)*(K4439*$K$6)+(R4439/100)*(L4439*$L$6)</f>
        <v>0</v>
      </c>
      <c r="X4439" s="14">
        <f t="shared" si="1366"/>
        <v>392</v>
      </c>
      <c r="Y4439" s="14">
        <f t="shared" si="1367"/>
        <v>0</v>
      </c>
      <c r="Z4439" s="14">
        <f t="shared" si="1368"/>
        <v>0</v>
      </c>
      <c r="AA4439" s="14">
        <f t="shared" si="1369"/>
        <v>0</v>
      </c>
      <c r="AB4439" s="14">
        <f t="shared" ref="AB4439:AB4450" si="1373">R4439+W4439</f>
        <v>0</v>
      </c>
      <c r="AC4439" s="15">
        <f t="shared" si="1372"/>
        <v>392</v>
      </c>
      <c r="AD4439" s="48">
        <f>(ROUND(AC4439-AC4436,1)/AC4436)</f>
        <v>-6.6666666666666666E-2</v>
      </c>
      <c r="AE4439" s="113"/>
      <c r="AF4439" s="60"/>
    </row>
    <row r="4440" spans="1:32">
      <c r="A4440" s="99" t="s">
        <v>818</v>
      </c>
      <c r="B4440" s="91">
        <v>0</v>
      </c>
      <c r="C4440" s="21" t="s">
        <v>339</v>
      </c>
      <c r="D4440" s="12">
        <v>112</v>
      </c>
      <c r="E4440" s="12">
        <v>0</v>
      </c>
      <c r="F4440" s="12">
        <v>0</v>
      </c>
      <c r="G4440" s="12">
        <v>0</v>
      </c>
      <c r="H4440" s="12">
        <v>0</v>
      </c>
      <c r="I4440" s="13">
        <v>30</v>
      </c>
      <c r="J4440" s="13">
        <v>70</v>
      </c>
      <c r="K4440" s="13">
        <v>0</v>
      </c>
      <c r="L4440" s="13">
        <v>0</v>
      </c>
      <c r="M4440" s="13">
        <v>0</v>
      </c>
      <c r="N4440" s="14">
        <f>D4440*$D$7</f>
        <v>156.79999999999998</v>
      </c>
      <c r="O4440" s="14">
        <f>E4440*$E$7</f>
        <v>0</v>
      </c>
      <c r="P4440" s="14">
        <f>F4440*$F$7</f>
        <v>0</v>
      </c>
      <c r="Q4440" s="14">
        <f>G4440*$G$7</f>
        <v>0</v>
      </c>
      <c r="R4440" s="14">
        <f>H4440*$H$7</f>
        <v>0</v>
      </c>
      <c r="S4440" s="14">
        <f>(N4440/100)*(I4440*$I$7)+(N4440/100)*(J4440*$J$7)</f>
        <v>235.2</v>
      </c>
      <c r="T4440" s="14">
        <f>(O4440/100)*(K4440*$K$7)</f>
        <v>0</v>
      </c>
      <c r="U4440" s="14">
        <f>(P4440/100)*(K4440*$K$7)+(P4440/100)*(L4440*$L$7)</f>
        <v>0</v>
      </c>
      <c r="V4440" s="14">
        <f>(Q4440/100)*(L4440*$L$7)</f>
        <v>0</v>
      </c>
      <c r="W4440" s="14">
        <f>(R4440/100)*(K4440*$K$7)+(R4440/100)*(L4440*$L$7)</f>
        <v>0</v>
      </c>
      <c r="X4440" s="14">
        <f t="shared" si="1366"/>
        <v>392</v>
      </c>
      <c r="Y4440" s="14">
        <f t="shared" si="1367"/>
        <v>0</v>
      </c>
      <c r="Z4440" s="14">
        <f t="shared" si="1368"/>
        <v>0</v>
      </c>
      <c r="AA4440" s="14">
        <f t="shared" si="1369"/>
        <v>0</v>
      </c>
      <c r="AB4440" s="14">
        <f t="shared" si="1373"/>
        <v>0</v>
      </c>
      <c r="AC4440" s="15">
        <f t="shared" si="1372"/>
        <v>392</v>
      </c>
      <c r="AD4440" s="48">
        <f>(ROUND(AC4440-AC4436,1)/AC4436)</f>
        <v>-6.6666666666666666E-2</v>
      </c>
      <c r="AE4440" s="113"/>
      <c r="AF4440" s="60"/>
    </row>
    <row r="4441" spans="1:32">
      <c r="A4441" s="99" t="s">
        <v>667</v>
      </c>
      <c r="B4441" s="91"/>
      <c r="C4441" s="21" t="s">
        <v>340</v>
      </c>
      <c r="D4441" s="12">
        <v>112</v>
      </c>
      <c r="E4441" s="12">
        <v>0</v>
      </c>
      <c r="F4441" s="12">
        <v>0</v>
      </c>
      <c r="G4441" s="12">
        <v>0</v>
      </c>
      <c r="H4441" s="12">
        <v>0</v>
      </c>
      <c r="I4441" s="13">
        <v>30</v>
      </c>
      <c r="J4441" s="13">
        <v>70</v>
      </c>
      <c r="K4441" s="13">
        <v>0</v>
      </c>
      <c r="L4441" s="13">
        <v>0</v>
      </c>
      <c r="M4441" s="13">
        <v>0</v>
      </c>
      <c r="N4441" s="14">
        <f>D4441*$D$8</f>
        <v>156.79999999999998</v>
      </c>
      <c r="O4441" s="14">
        <f>E4441*$E$8</f>
        <v>0</v>
      </c>
      <c r="P4441" s="14">
        <f>F4441*$F$8</f>
        <v>0</v>
      </c>
      <c r="Q4441" s="14">
        <f>G4441*$G$8</f>
        <v>0</v>
      </c>
      <c r="R4441" s="14">
        <f>H4441*$H$8</f>
        <v>0</v>
      </c>
      <c r="S4441" s="14">
        <f>(N4441/100)*(I4441*$I$8)+(N4441/100)*(J4441*$J$8)</f>
        <v>235.2</v>
      </c>
      <c r="T4441" s="14">
        <f>(O4441/100)*(K4441*$K$8)</f>
        <v>0</v>
      </c>
      <c r="U4441" s="14">
        <f>(P4441/100)*(K4441*$K$8)+(P4441/100)*(L4441*$L$8)</f>
        <v>0</v>
      </c>
      <c r="V4441" s="14">
        <f>(Q4441/100)*(L4441*$L$8)</f>
        <v>0</v>
      </c>
      <c r="W4441" s="14">
        <f>(R4441/100)*(K4441*$K$8)+(R4441/100)*(L4441*$L$8)</f>
        <v>0</v>
      </c>
      <c r="X4441" s="14">
        <f t="shared" si="1366"/>
        <v>392</v>
      </c>
      <c r="Y4441" s="14">
        <f t="shared" si="1367"/>
        <v>0</v>
      </c>
      <c r="Z4441" s="14">
        <f t="shared" si="1368"/>
        <v>0</v>
      </c>
      <c r="AA4441" s="14">
        <f t="shared" si="1369"/>
        <v>0</v>
      </c>
      <c r="AB4441" s="14">
        <f t="shared" si="1373"/>
        <v>0</v>
      </c>
      <c r="AC4441" s="15">
        <f t="shared" si="1372"/>
        <v>392</v>
      </c>
      <c r="AD4441" s="48">
        <f>(ROUND(AC4441-AC4436,1)/AC4436)</f>
        <v>-6.6666666666666666E-2</v>
      </c>
      <c r="AE4441" s="113"/>
      <c r="AF4441" s="60"/>
    </row>
    <row r="4442" spans="1:32">
      <c r="A4442" s="99" t="s">
        <v>606</v>
      </c>
      <c r="B4442" s="91"/>
      <c r="C4442" s="21" t="s">
        <v>1</v>
      </c>
      <c r="D4442" s="12">
        <v>56</v>
      </c>
      <c r="E4442" s="12">
        <v>112</v>
      </c>
      <c r="F4442" s="12">
        <v>0</v>
      </c>
      <c r="G4442" s="12">
        <v>0</v>
      </c>
      <c r="H4442" s="12">
        <v>0</v>
      </c>
      <c r="I4442" s="13">
        <v>30</v>
      </c>
      <c r="J4442" s="13">
        <v>70</v>
      </c>
      <c r="K4442" s="13">
        <v>105</v>
      </c>
      <c r="L4442" s="13">
        <v>0</v>
      </c>
      <c r="M4442" s="13">
        <v>0</v>
      </c>
      <c r="N4442" s="14">
        <f>D4442*$D$9</f>
        <v>67.2</v>
      </c>
      <c r="O4442" s="14">
        <f>E4442*$E$9</f>
        <v>145.6</v>
      </c>
      <c r="P4442" s="14">
        <f>F4442*$F$9</f>
        <v>0</v>
      </c>
      <c r="Q4442" s="14">
        <f>G4442*$G$9</f>
        <v>0</v>
      </c>
      <c r="R4442" s="14">
        <f>H4442*$H$9</f>
        <v>0</v>
      </c>
      <c r="S4442" s="14">
        <f>(N4442/100)*(I4442*$I$9)+(N4442/100)*(J4442*$J$9)</f>
        <v>100.80000000000001</v>
      </c>
      <c r="T4442" s="14">
        <f>(O4442/100)*(K4442*$K$9)</f>
        <v>229.32</v>
      </c>
      <c r="U4442" s="14">
        <f>(P4442/100)*(K4442*$K$9)+(P4442/100)*(L4442*$L$9)</f>
        <v>0</v>
      </c>
      <c r="V4442" s="14">
        <f>(Q4442/100)*(L4442*$L$9)</f>
        <v>0</v>
      </c>
      <c r="W4442" s="14">
        <f>(R4442/100)*(K4442*$K$9)+(R4442/100)*(L4442*$L$9)</f>
        <v>0</v>
      </c>
      <c r="X4442" s="14">
        <f t="shared" si="1366"/>
        <v>168</v>
      </c>
      <c r="Y4442" s="14">
        <f t="shared" si="1367"/>
        <v>374.91999999999996</v>
      </c>
      <c r="Z4442" s="14">
        <f t="shared" si="1368"/>
        <v>0</v>
      </c>
      <c r="AA4442" s="14">
        <f t="shared" si="1369"/>
        <v>0</v>
      </c>
      <c r="AB4442" s="14">
        <f t="shared" si="1373"/>
        <v>0</v>
      </c>
      <c r="AC4442" s="15">
        <f t="shared" si="1372"/>
        <v>542.9</v>
      </c>
      <c r="AD4442" s="48">
        <f>(ROUND(AC4442-AC4436,1)/AC4436)</f>
        <v>0.29261904761904761</v>
      </c>
      <c r="AE4442" s="113"/>
      <c r="AF4442" s="60"/>
    </row>
    <row r="4443" spans="1:32">
      <c r="A4443" s="99" t="s">
        <v>845</v>
      </c>
      <c r="B4443" s="91"/>
      <c r="C4443" s="21" t="s">
        <v>2</v>
      </c>
      <c r="D4443" s="12">
        <v>56</v>
      </c>
      <c r="E4443" s="12">
        <v>0</v>
      </c>
      <c r="F4443" s="12">
        <v>112</v>
      </c>
      <c r="G4443" s="12">
        <v>0</v>
      </c>
      <c r="H4443" s="12">
        <v>0</v>
      </c>
      <c r="I4443" s="13">
        <v>30</v>
      </c>
      <c r="J4443" s="13">
        <v>70</v>
      </c>
      <c r="K4443" s="13">
        <v>52.5</v>
      </c>
      <c r="L4443" s="13">
        <v>52.5</v>
      </c>
      <c r="M4443" s="13">
        <v>0</v>
      </c>
      <c r="N4443" s="14">
        <f>D4443*$D$10</f>
        <v>67.2</v>
      </c>
      <c r="O4443" s="14">
        <f>E4443*$E$10</f>
        <v>0</v>
      </c>
      <c r="P4443" s="14">
        <f>F4443*$F$10</f>
        <v>145.6</v>
      </c>
      <c r="Q4443" s="14">
        <f>G4443*$G$10</f>
        <v>0</v>
      </c>
      <c r="R4443" s="14">
        <f>H4443*$H$10</f>
        <v>0</v>
      </c>
      <c r="S4443" s="14">
        <f>(N4443/100)*(I4443*$I$10)+(N4443/100)*(J4443*$J$10)</f>
        <v>100.80000000000001</v>
      </c>
      <c r="T4443" s="14">
        <f>(O4443/100)*(K4443*$J$10)</f>
        <v>0</v>
      </c>
      <c r="U4443" s="14">
        <f>(P4443/100)*(K4443*$K$10)+(P4443/100)*(L4443*$L$10)</f>
        <v>229.32</v>
      </c>
      <c r="V4443" s="14">
        <f>(Q4443/100)*(L4443*$L$10)</f>
        <v>0</v>
      </c>
      <c r="W4443" s="14">
        <f>(R4443/100)*(K4443*$K$10)+(R4443/100)*(L4443*$L$10)</f>
        <v>0</v>
      </c>
      <c r="X4443" s="14">
        <f t="shared" si="1366"/>
        <v>168</v>
      </c>
      <c r="Y4443" s="14">
        <f t="shared" si="1367"/>
        <v>0</v>
      </c>
      <c r="Z4443" s="14">
        <f t="shared" si="1368"/>
        <v>374.91999999999996</v>
      </c>
      <c r="AA4443" s="14">
        <f t="shared" si="1369"/>
        <v>0</v>
      </c>
      <c r="AB4443" s="14">
        <f t="shared" si="1373"/>
        <v>0</v>
      </c>
      <c r="AC4443" s="15">
        <f t="shared" si="1372"/>
        <v>542.9</v>
      </c>
      <c r="AD4443" s="48">
        <f>(ROUND(AC4443-AC4436,1)/AC4436)</f>
        <v>0.29261904761904761</v>
      </c>
      <c r="AE4443" s="113"/>
      <c r="AF4443" s="60"/>
    </row>
    <row r="4444" spans="1:32">
      <c r="A4444" s="99" t="s">
        <v>846</v>
      </c>
      <c r="B4444" s="91"/>
      <c r="C4444" s="21" t="s">
        <v>3</v>
      </c>
      <c r="D4444" s="12">
        <v>56</v>
      </c>
      <c r="E4444" s="12">
        <v>0</v>
      </c>
      <c r="F4444" s="12">
        <v>0</v>
      </c>
      <c r="G4444" s="12">
        <v>112</v>
      </c>
      <c r="H4444" s="12">
        <v>0</v>
      </c>
      <c r="I4444" s="13">
        <v>30</v>
      </c>
      <c r="J4444" s="13">
        <v>70</v>
      </c>
      <c r="K4444" s="13">
        <v>0</v>
      </c>
      <c r="L4444" s="13">
        <v>105</v>
      </c>
      <c r="M4444" s="13">
        <v>0</v>
      </c>
      <c r="N4444" s="14">
        <f>D4444*$D$11</f>
        <v>67.2</v>
      </c>
      <c r="O4444" s="14">
        <f>E4444*$E$11</f>
        <v>0</v>
      </c>
      <c r="P4444" s="14">
        <f>F4444*$F$11</f>
        <v>0</v>
      </c>
      <c r="Q4444" s="14">
        <f>G4444*$G$11</f>
        <v>145.6</v>
      </c>
      <c r="R4444" s="14">
        <f>H4444*$H$11</f>
        <v>0</v>
      </c>
      <c r="S4444" s="14">
        <f>(N4444/100)*(I4444*$I$11)+(N4444/100)*(J4444*$J$11)</f>
        <v>100.80000000000001</v>
      </c>
      <c r="T4444" s="14">
        <f>(O4444/100)*(K4444*$K$11)</f>
        <v>0</v>
      </c>
      <c r="U4444" s="14">
        <f>(P4444/100)*(K4444*$K$11)+(P4444/100)*(L4444*$L$11)</f>
        <v>0</v>
      </c>
      <c r="V4444" s="14">
        <f>(Q4444/100)*(L4444*$L$11)</f>
        <v>229.32</v>
      </c>
      <c r="W4444" s="14">
        <f>(R4444/100)*(K4444*$K$11)+(R4444/100)*(L4444*$L$11)</f>
        <v>0</v>
      </c>
      <c r="X4444" s="14">
        <f t="shared" si="1366"/>
        <v>168</v>
      </c>
      <c r="Y4444" s="14">
        <f t="shared" si="1367"/>
        <v>0</v>
      </c>
      <c r="Z4444" s="14">
        <f t="shared" si="1368"/>
        <v>0</v>
      </c>
      <c r="AA4444" s="14">
        <f t="shared" si="1369"/>
        <v>374.91999999999996</v>
      </c>
      <c r="AB4444" s="14">
        <f t="shared" si="1373"/>
        <v>0</v>
      </c>
      <c r="AC4444" s="15">
        <f t="shared" si="1372"/>
        <v>542.9</v>
      </c>
      <c r="AD4444" s="48">
        <f>(ROUND(AC4444-AC4436,1)/AC4436)</f>
        <v>0.29261904761904761</v>
      </c>
      <c r="AE4444" s="113"/>
      <c r="AF4444" s="60"/>
    </row>
    <row r="4445" spans="1:32">
      <c r="A4445" s="99" t="s">
        <v>847</v>
      </c>
      <c r="B4445" s="91"/>
      <c r="C4445" s="21" t="s">
        <v>4</v>
      </c>
      <c r="D4445" s="12">
        <v>56</v>
      </c>
      <c r="E4445" s="12">
        <v>0</v>
      </c>
      <c r="F4445" s="12">
        <v>0</v>
      </c>
      <c r="G4445" s="12">
        <v>0</v>
      </c>
      <c r="H4445" s="12">
        <v>112</v>
      </c>
      <c r="I4445" s="13">
        <v>30</v>
      </c>
      <c r="J4445" s="13">
        <v>70</v>
      </c>
      <c r="K4445" s="13">
        <v>52.5</v>
      </c>
      <c r="L4445" s="13">
        <v>52.5</v>
      </c>
      <c r="M4445" s="13">
        <v>0</v>
      </c>
      <c r="N4445" s="14">
        <f>D4445*$D$12</f>
        <v>67.2</v>
      </c>
      <c r="O4445" s="14">
        <f>E4445*$E$12</f>
        <v>0</v>
      </c>
      <c r="P4445" s="14">
        <f>F4445*$F$12</f>
        <v>0</v>
      </c>
      <c r="Q4445" s="14">
        <f>G4445*$G$12</f>
        <v>0</v>
      </c>
      <c r="R4445" s="14">
        <f>H4445*$H$12</f>
        <v>145.6</v>
      </c>
      <c r="S4445" s="14">
        <f>(N4445/100)*(I4445*$I$12)+(N4445/100)*(J4445*$J$12)</f>
        <v>100.80000000000001</v>
      </c>
      <c r="T4445" s="14">
        <f>(O4445/100)*(K4445*$K$12)</f>
        <v>0</v>
      </c>
      <c r="U4445" s="14">
        <f>(P4445/100)*(K4445*$K$12)+(P4445/100)*(L4445*$L$12)</f>
        <v>0</v>
      </c>
      <c r="V4445" s="14">
        <f>(Q4445/100)*(L4445*$L$12)</f>
        <v>0</v>
      </c>
      <c r="W4445" s="14">
        <f>(R4445/100)*(K4445*$K$12)+(R4445/100)*(L4445*$L$12)</f>
        <v>229.32</v>
      </c>
      <c r="X4445" s="14">
        <f t="shared" si="1366"/>
        <v>168</v>
      </c>
      <c r="Y4445" s="14">
        <f t="shared" si="1367"/>
        <v>0</v>
      </c>
      <c r="Z4445" s="14">
        <f t="shared" si="1368"/>
        <v>0</v>
      </c>
      <c r="AA4445" s="14">
        <f t="shared" si="1369"/>
        <v>0</v>
      </c>
      <c r="AB4445" s="14">
        <f t="shared" si="1373"/>
        <v>374.91999999999996</v>
      </c>
      <c r="AC4445" s="15">
        <f t="shared" si="1372"/>
        <v>542.9</v>
      </c>
      <c r="AD4445" s="48">
        <f>(ROUND(AC4445-AC4436,1)/AC4436)</f>
        <v>0.29261904761904761</v>
      </c>
      <c r="AE4445" s="113"/>
      <c r="AF4445" s="60"/>
    </row>
    <row r="4446" spans="1:32">
      <c r="A4446" s="99" t="s">
        <v>848</v>
      </c>
      <c r="B4446" s="91"/>
      <c r="C4446" s="21" t="s">
        <v>328</v>
      </c>
      <c r="D4446" s="12">
        <v>112</v>
      </c>
      <c r="E4446" s="12">
        <v>0</v>
      </c>
      <c r="F4446" s="12">
        <v>0</v>
      </c>
      <c r="G4446" s="12">
        <v>0</v>
      </c>
      <c r="H4446" s="12">
        <v>0</v>
      </c>
      <c r="I4446" s="13">
        <v>30</v>
      </c>
      <c r="J4446" s="13">
        <v>70</v>
      </c>
      <c r="K4446" s="13">
        <v>0</v>
      </c>
      <c r="L4446" s="13">
        <v>0</v>
      </c>
      <c r="M4446" s="13">
        <v>80</v>
      </c>
      <c r="N4446" s="14">
        <f>D4446*$D$13</f>
        <v>145.6</v>
      </c>
      <c r="O4446" s="14">
        <f>E4446*$E$13</f>
        <v>0</v>
      </c>
      <c r="P4446" s="14">
        <f>F4446*$F$13</f>
        <v>0</v>
      </c>
      <c r="Q4446" s="14">
        <f>G4446*$G$13</f>
        <v>0</v>
      </c>
      <c r="R4446" s="14">
        <f>H4446*$H$13</f>
        <v>0</v>
      </c>
      <c r="S4446" s="14">
        <f>(N4446/100)*(I4446*$I$14)+(N4446/100)*(J4446*$J$14)+(N4446/100)*(M4446*$M$14)</f>
        <v>393.12</v>
      </c>
      <c r="T4446" s="14">
        <f>(O4446/100)*(K4446*$K$13)+(O4446/100)*(M4446*$M$13)</f>
        <v>0</v>
      </c>
      <c r="U4446" s="14">
        <f>(P4446/100)*(K4446*$K$13)+(P4446/100)*(L4446*$L$13)+(P4446/100)*(M4446*$M$13)</f>
        <v>0</v>
      </c>
      <c r="V4446" s="14">
        <f>(Q4446/100)*(L4446*$L$13)+(Q4446/100)*(M4446*$M$13)</f>
        <v>0</v>
      </c>
      <c r="W4446" s="14">
        <f>(R4446/100)*(K4446*$K$13)+(R4446/100)*(L4446*$L$13)+(R4446/100)*(M4446*$M$13)</f>
        <v>0</v>
      </c>
      <c r="X4446" s="14">
        <f t="shared" si="1366"/>
        <v>538.72</v>
      </c>
      <c r="Y4446" s="14">
        <f t="shared" si="1367"/>
        <v>0</v>
      </c>
      <c r="Z4446" s="14">
        <f t="shared" si="1368"/>
        <v>0</v>
      </c>
      <c r="AA4446" s="14">
        <f t="shared" si="1369"/>
        <v>0</v>
      </c>
      <c r="AB4446" s="14">
        <f t="shared" si="1373"/>
        <v>0</v>
      </c>
      <c r="AC4446" s="15">
        <f t="shared" si="1372"/>
        <v>538.70000000000005</v>
      </c>
      <c r="AD4446" s="48">
        <f>(ROUND(AC4446-AC4436,1)/AC4436)</f>
        <v>0.2826190476190476</v>
      </c>
      <c r="AE4446" s="113"/>
      <c r="AF4446" s="60"/>
    </row>
    <row r="4447" spans="1:32">
      <c r="A4447" s="99" t="s">
        <v>849</v>
      </c>
      <c r="B4447" s="91"/>
      <c r="C4447" s="21" t="s">
        <v>329</v>
      </c>
      <c r="D4447" s="12">
        <v>112</v>
      </c>
      <c r="E4447" s="12">
        <v>0</v>
      </c>
      <c r="F4447" s="12">
        <v>0</v>
      </c>
      <c r="G4447" s="12">
        <v>0</v>
      </c>
      <c r="H4447" s="12">
        <v>0</v>
      </c>
      <c r="I4447" s="13">
        <v>30</v>
      </c>
      <c r="J4447" s="13">
        <v>70</v>
      </c>
      <c r="K4447" s="13">
        <v>80</v>
      </c>
      <c r="L4447" s="13">
        <v>0</v>
      </c>
      <c r="M4447" s="13">
        <v>0</v>
      </c>
      <c r="N4447" s="14">
        <f>D4447*$D$14</f>
        <v>145.6</v>
      </c>
      <c r="O4447" s="14">
        <f>E4447*$E$14</f>
        <v>0</v>
      </c>
      <c r="P4447" s="14">
        <f>F4447*$F$14</f>
        <v>0</v>
      </c>
      <c r="Q4447" s="14">
        <f>G4447*$G$14</f>
        <v>0</v>
      </c>
      <c r="R4447" s="14">
        <f>H4447*$H$14</f>
        <v>0</v>
      </c>
      <c r="S4447" s="14">
        <f>(N4447/100)*(I4447*$I$14)+(N4447/100)*(J4447*$J$14)+(N4447/100)*(K4447*$K$14)</f>
        <v>393.12</v>
      </c>
      <c r="T4447" s="14">
        <f>(O4447/100)*(K4447*$K$14)</f>
        <v>0</v>
      </c>
      <c r="U4447" s="14">
        <f>(P4447/100)*(K4447*$K$14)+(P4447/100)*(L4447*$L$14)</f>
        <v>0</v>
      </c>
      <c r="V4447" s="14">
        <f>(Q4447/100)*(L4447*$L$14)</f>
        <v>0</v>
      </c>
      <c r="W4447" s="14">
        <f>(R4447/100)*(K4447*$L$14)+(R4447/100)*(L4447*$M$14)</f>
        <v>0</v>
      </c>
      <c r="X4447" s="14">
        <f t="shared" si="1366"/>
        <v>538.72</v>
      </c>
      <c r="Y4447" s="14">
        <f t="shared" si="1367"/>
        <v>0</v>
      </c>
      <c r="Z4447" s="14">
        <f t="shared" si="1368"/>
        <v>0</v>
      </c>
      <c r="AA4447" s="14">
        <f t="shared" si="1369"/>
        <v>0</v>
      </c>
      <c r="AB4447" s="14">
        <f t="shared" si="1373"/>
        <v>0</v>
      </c>
      <c r="AC4447" s="15">
        <f t="shared" si="1372"/>
        <v>538.70000000000005</v>
      </c>
      <c r="AD4447" s="48">
        <f>(ROUND(AC4447-AC4436,1)/AC4436)</f>
        <v>0.2826190476190476</v>
      </c>
      <c r="AE4447" s="113"/>
      <c r="AF4447" s="60"/>
    </row>
    <row r="4448" spans="1:32">
      <c r="A4448" s="99"/>
      <c r="B4448" s="91"/>
      <c r="C4448" s="21" t="s">
        <v>330</v>
      </c>
      <c r="D4448" s="12">
        <v>112</v>
      </c>
      <c r="E4448" s="12">
        <v>0</v>
      </c>
      <c r="F4448" s="12">
        <v>0</v>
      </c>
      <c r="G4448" s="12">
        <v>0</v>
      </c>
      <c r="H4448" s="12">
        <v>0</v>
      </c>
      <c r="I4448" s="13">
        <v>30</v>
      </c>
      <c r="J4448" s="13">
        <v>70</v>
      </c>
      <c r="K4448" s="13">
        <v>0</v>
      </c>
      <c r="L4448" s="13">
        <v>80</v>
      </c>
      <c r="M4448" s="13">
        <v>0</v>
      </c>
      <c r="N4448" s="14">
        <f>D4448*$D$15</f>
        <v>145.6</v>
      </c>
      <c r="O4448" s="14">
        <f>E4448*$E$15</f>
        <v>0</v>
      </c>
      <c r="P4448" s="14">
        <f>F4448*$F$15</f>
        <v>0</v>
      </c>
      <c r="Q4448" s="14">
        <f>G4448*$G$15</f>
        <v>0</v>
      </c>
      <c r="R4448" s="14">
        <f>H4448*$H$15</f>
        <v>0</v>
      </c>
      <c r="S4448" s="14">
        <f>(N4448/100)*(I4448*$I$15)+(N4448/100)*(J4448*$J$15)+(N4448/100)*(L4448*$L$15)</f>
        <v>393.12</v>
      </c>
      <c r="T4448" s="14">
        <f>(O4448/100)*(K4448*$K$15)</f>
        <v>0</v>
      </c>
      <c r="U4448" s="14">
        <f>(P4448/100)*(K4448*$K$15)+(P4448/100)*(L4448*$L$15)</f>
        <v>0</v>
      </c>
      <c r="V4448" s="14">
        <f>(Q4448/100)*(L4448*$L$15)</f>
        <v>0</v>
      </c>
      <c r="W4448" s="14">
        <f>(R4448/100)*(K4448*$K$15)+(R4448/100)*(L4448*$L$15)</f>
        <v>0</v>
      </c>
      <c r="X4448" s="14">
        <f t="shared" si="1366"/>
        <v>538.72</v>
      </c>
      <c r="Y4448" s="14">
        <f t="shared" si="1367"/>
        <v>0</v>
      </c>
      <c r="Z4448" s="14">
        <f t="shared" si="1368"/>
        <v>0</v>
      </c>
      <c r="AA4448" s="14">
        <f t="shared" si="1369"/>
        <v>0</v>
      </c>
      <c r="AB4448" s="14">
        <f t="shared" si="1373"/>
        <v>0</v>
      </c>
      <c r="AC4448" s="15">
        <f t="shared" si="1372"/>
        <v>538.70000000000005</v>
      </c>
      <c r="AD4448" s="48">
        <f>(ROUND(AC4448-AC4436,1)/AC4436)</f>
        <v>0.2826190476190476</v>
      </c>
      <c r="AE4448" s="113"/>
      <c r="AF4448" s="60"/>
    </row>
    <row r="4449" spans="1:32">
      <c r="A4449" s="99"/>
      <c r="B4449" s="91"/>
      <c r="C4449" s="21" t="s">
        <v>326</v>
      </c>
      <c r="D4449" s="12">
        <v>112</v>
      </c>
      <c r="E4449" s="12">
        <v>0</v>
      </c>
      <c r="F4449" s="12">
        <v>0</v>
      </c>
      <c r="G4449" s="12">
        <v>0</v>
      </c>
      <c r="H4449" s="12">
        <v>0</v>
      </c>
      <c r="I4449" s="13">
        <v>30</v>
      </c>
      <c r="J4449" s="13">
        <v>98</v>
      </c>
      <c r="K4449" s="13">
        <v>0</v>
      </c>
      <c r="L4449" s="13">
        <v>0</v>
      </c>
      <c r="M4449" s="13">
        <v>0</v>
      </c>
      <c r="N4449" s="14">
        <f>D4449*$D$16</f>
        <v>145.6</v>
      </c>
      <c r="O4449" s="14">
        <f>E4449*$E$16</f>
        <v>0</v>
      </c>
      <c r="P4449" s="14">
        <f>F4449*$F$16</f>
        <v>0</v>
      </c>
      <c r="Q4449" s="14">
        <f>G4449*$G$16</f>
        <v>0</v>
      </c>
      <c r="R4449" s="14">
        <f>H4449*$H$16</f>
        <v>0</v>
      </c>
      <c r="S4449" s="14">
        <f>(N4449/100)*(I4449*$I$16)+(N4449/100)*(J4449*$J$16)</f>
        <v>371.86239999999998</v>
      </c>
      <c r="T4449" s="14">
        <f>(O4449/100)*(K4449*$K$16)</f>
        <v>0</v>
      </c>
      <c r="U4449" s="14">
        <f>(P4449/100)*(K4449*$K$16)+(P4449/100)*(L4449*$L$16)</f>
        <v>0</v>
      </c>
      <c r="V4449" s="14">
        <f>(Q4449/100)*(L4449*$L$16)</f>
        <v>0</v>
      </c>
      <c r="W4449" s="14">
        <f>(R4449/100)*(K4449*$K$16)+(R4449/100)*(L4449*$L$16)</f>
        <v>0</v>
      </c>
      <c r="X4449" s="14">
        <f t="shared" si="1366"/>
        <v>517.4624</v>
      </c>
      <c r="Y4449" s="14">
        <f t="shared" si="1367"/>
        <v>0</v>
      </c>
      <c r="Z4449" s="14">
        <f t="shared" si="1368"/>
        <v>0</v>
      </c>
      <c r="AA4449" s="14">
        <f t="shared" si="1369"/>
        <v>0</v>
      </c>
      <c r="AB4449" s="14">
        <f t="shared" si="1373"/>
        <v>0</v>
      </c>
      <c r="AC4449" s="15">
        <f t="shared" si="1372"/>
        <v>517.5</v>
      </c>
      <c r="AD4449" s="48">
        <f>(ROUND(AC4449-AC4436,1)/AC4436)</f>
        <v>0.23214285714285715</v>
      </c>
      <c r="AE4449" s="113"/>
      <c r="AF4449" s="60"/>
    </row>
    <row r="4450" spans="1:32">
      <c r="A4450" s="99"/>
      <c r="B4450" s="91"/>
      <c r="C4450" s="21" t="s">
        <v>327</v>
      </c>
      <c r="D4450" s="12">
        <v>112</v>
      </c>
      <c r="E4450" s="12">
        <v>0</v>
      </c>
      <c r="F4450" s="12">
        <v>0</v>
      </c>
      <c r="G4450" s="12">
        <v>0</v>
      </c>
      <c r="H4450" s="12">
        <v>0</v>
      </c>
      <c r="I4450" s="13">
        <v>68</v>
      </c>
      <c r="J4450" s="13">
        <v>70</v>
      </c>
      <c r="K4450" s="13">
        <v>0</v>
      </c>
      <c r="L4450" s="13">
        <v>0</v>
      </c>
      <c r="M4450" s="13">
        <v>0</v>
      </c>
      <c r="N4450" s="14">
        <f>D4450*$D$17</f>
        <v>145.6</v>
      </c>
      <c r="O4450" s="14">
        <f>E4450*$E$17</f>
        <v>0</v>
      </c>
      <c r="P4450" s="14">
        <f>F4450*$F$17</f>
        <v>0</v>
      </c>
      <c r="Q4450" s="14">
        <f>G4450*$G$17</f>
        <v>0</v>
      </c>
      <c r="R4450" s="14">
        <f>H4450*$H$17</f>
        <v>0</v>
      </c>
      <c r="S4450" s="14">
        <f>(N4450/100)*(I4450*$I$17)+(N4450/100)*(J4450*$J$17)</f>
        <v>329.63839999999999</v>
      </c>
      <c r="T4450" s="14">
        <f>(O4450/100)*(K4450*$K$17)</f>
        <v>0</v>
      </c>
      <c r="U4450" s="14">
        <f>(P4450/100)*(K4450*$K$17)+(P4450/100)*(L4450*$L$17)</f>
        <v>0</v>
      </c>
      <c r="V4450" s="14">
        <f>(Q4450/100)*(L4450*$L$17)</f>
        <v>0</v>
      </c>
      <c r="W4450" s="14">
        <f>(R4450/100)*(K4450*$K$17)+(R4450/100)*(L4450*$L$17)</f>
        <v>0</v>
      </c>
      <c r="X4450" s="14">
        <f t="shared" si="1366"/>
        <v>475.23839999999996</v>
      </c>
      <c r="Y4450" s="14">
        <f t="shared" si="1367"/>
        <v>0</v>
      </c>
      <c r="Z4450" s="14">
        <f t="shared" si="1368"/>
        <v>0</v>
      </c>
      <c r="AA4450" s="14">
        <f t="shared" si="1369"/>
        <v>0</v>
      </c>
      <c r="AB4450" s="14">
        <f t="shared" si="1373"/>
        <v>0</v>
      </c>
      <c r="AC4450" s="15">
        <f t="shared" si="1372"/>
        <v>475.2</v>
      </c>
      <c r="AD4450" s="48">
        <f>(ROUND(AC4450-AC4436,1)/AC4436)</f>
        <v>0.13142857142857142</v>
      </c>
      <c r="AE4450" s="113"/>
      <c r="AF4450" s="60"/>
    </row>
    <row r="4451" spans="1:32">
      <c r="A4451" s="106" t="s">
        <v>0</v>
      </c>
      <c r="B4451" s="92" t="s">
        <v>202</v>
      </c>
      <c r="C4451" s="50" t="s">
        <v>242</v>
      </c>
      <c r="D4451" s="11">
        <v>116</v>
      </c>
      <c r="E4451" s="11">
        <v>0</v>
      </c>
      <c r="F4451" s="11">
        <v>0</v>
      </c>
      <c r="G4451" s="11">
        <v>0</v>
      </c>
      <c r="H4451" s="11">
        <v>0</v>
      </c>
      <c r="I4451" s="51">
        <v>15</v>
      </c>
      <c r="J4451" s="51">
        <v>80</v>
      </c>
      <c r="K4451" s="51">
        <v>0</v>
      </c>
      <c r="L4451" s="51">
        <v>0</v>
      </c>
      <c r="M4451" s="51">
        <v>0</v>
      </c>
      <c r="N4451" s="52">
        <f>D4451*$D$3</f>
        <v>174</v>
      </c>
      <c r="O4451" s="52">
        <f>E4451*$E$3</f>
        <v>0</v>
      </c>
      <c r="P4451" s="52">
        <f>F4451*$F$3</f>
        <v>0</v>
      </c>
      <c r="Q4451" s="52">
        <f>G4451*$G$3</f>
        <v>0</v>
      </c>
      <c r="R4451" s="52">
        <f>H4451*$H$3</f>
        <v>0</v>
      </c>
      <c r="S4451" s="52">
        <f>(N4451/100)*(I4451*$I$3)+(N4451/100)*(J4451*$J$3)</f>
        <v>247.95000000000002</v>
      </c>
      <c r="T4451" s="52">
        <f>(O4451/100)*(K4451*$K$3)</f>
        <v>0</v>
      </c>
      <c r="U4451" s="52">
        <f>(P4451/100)*(K4451*$K$3)+(P4451/100)*(L4451*$L$3)</f>
        <v>0</v>
      </c>
      <c r="V4451" s="52">
        <f>(Q4451/100)*(L4451*$L$3)</f>
        <v>0</v>
      </c>
      <c r="W4451" s="52">
        <f>(R4451/100)*(K4451*$K$3)+(R4451/100)*(L4451*$L$3)</f>
        <v>0</v>
      </c>
      <c r="X4451" s="52">
        <f t="shared" si="1366"/>
        <v>421.95000000000005</v>
      </c>
      <c r="Y4451" s="52">
        <f t="shared" si="1367"/>
        <v>0</v>
      </c>
      <c r="Z4451" s="52">
        <f t="shared" si="1368"/>
        <v>0</v>
      </c>
      <c r="AA4451" s="52">
        <f t="shared" si="1369"/>
        <v>0</v>
      </c>
      <c r="AB4451" s="52">
        <f t="shared" si="1371"/>
        <v>0</v>
      </c>
      <c r="AC4451" s="53">
        <f>ROUND(X4451+Y4451+Z4451+AA4451+AB4451,1)</f>
        <v>422</v>
      </c>
      <c r="AD4451" s="58"/>
      <c r="AE4451" s="113"/>
      <c r="AF4451" s="60"/>
    </row>
    <row r="4452" spans="1:32">
      <c r="A4452" s="99" t="s">
        <v>815</v>
      </c>
      <c r="B4452" s="93">
        <v>6</v>
      </c>
      <c r="C4452" s="21" t="s">
        <v>325</v>
      </c>
      <c r="D4452" s="12">
        <v>116</v>
      </c>
      <c r="E4452" s="12">
        <v>0</v>
      </c>
      <c r="F4452" s="12">
        <v>0</v>
      </c>
      <c r="G4452" s="12">
        <v>0</v>
      </c>
      <c r="H4452" s="12">
        <v>0</v>
      </c>
      <c r="I4452" s="13">
        <v>32</v>
      </c>
      <c r="J4452" s="13">
        <v>95</v>
      </c>
      <c r="K4452" s="13">
        <v>0</v>
      </c>
      <c r="L4452" s="13">
        <v>0</v>
      </c>
      <c r="M4452" s="13">
        <v>0</v>
      </c>
      <c r="N4452" s="14">
        <f>D4452*$D$4</f>
        <v>150.80000000000001</v>
      </c>
      <c r="O4452" s="14">
        <f>E4452*$E$4</f>
        <v>0</v>
      </c>
      <c r="P4452" s="14">
        <f>F4452*$F$4</f>
        <v>0</v>
      </c>
      <c r="Q4452" s="14">
        <f>G4452*$G$4</f>
        <v>0</v>
      </c>
      <c r="R4452" s="14">
        <f>H4452*$H$4</f>
        <v>0</v>
      </c>
      <c r="S4452" s="14">
        <f>(N4452/100)*(I4452*$I$4)+(N4452/100)*(J4452*$J$4)</f>
        <v>344.72879999999998</v>
      </c>
      <c r="T4452" s="14">
        <f>(O4452/100)*(K4452*$K$4)</f>
        <v>0</v>
      </c>
      <c r="U4452" s="14">
        <f>(P4452/100)*(K4452*$K$4)+(P4452/100)*(L4452*$L$4)</f>
        <v>0</v>
      </c>
      <c r="V4452" s="14">
        <f>(Q4452/100)*(L4452*$L$4)</f>
        <v>0</v>
      </c>
      <c r="W4452" s="14">
        <f>(R4452/100)*(K4452*$K$4)+(R4452/100)*(L4452*$L$4)</f>
        <v>0</v>
      </c>
      <c r="X4452" s="14">
        <f t="shared" ref="X4452:X4480" si="1374">N4452+S4452</f>
        <v>495.52879999999999</v>
      </c>
      <c r="Y4452" s="14">
        <f t="shared" ref="Y4452:Y4480" si="1375">O4452+T4452</f>
        <v>0</v>
      </c>
      <c r="Z4452" s="14">
        <f t="shared" ref="Z4452:Z4480" si="1376">P4452+U4452</f>
        <v>0</v>
      </c>
      <c r="AA4452" s="14">
        <f t="shared" ref="AA4452:AA4480" si="1377">Q4452+V4452</f>
        <v>0</v>
      </c>
      <c r="AB4452" s="14">
        <f>R4452+W4452</f>
        <v>0</v>
      </c>
      <c r="AC4452" s="15">
        <f>ROUND(X4452+Y4452+Z4452+AA4452+AB4452,1)</f>
        <v>495.5</v>
      </c>
      <c r="AD4452" s="48">
        <f>(ROUND(AC4452-AC4451,1)/AC4451)</f>
        <v>0.17417061611374407</v>
      </c>
      <c r="AE4452" s="113"/>
      <c r="AF4452" s="60"/>
    </row>
    <row r="4453" spans="1:32">
      <c r="A4453" s="99" t="s">
        <v>816</v>
      </c>
      <c r="B4453" s="93">
        <v>20</v>
      </c>
      <c r="C4453" s="21" t="s">
        <v>850</v>
      </c>
      <c r="D4453" s="12">
        <v>116</v>
      </c>
      <c r="E4453" s="12">
        <v>0</v>
      </c>
      <c r="F4453" s="12">
        <v>0</v>
      </c>
      <c r="G4453" s="12">
        <v>0</v>
      </c>
      <c r="H4453" s="12">
        <v>0</v>
      </c>
      <c r="I4453" s="13">
        <v>15</v>
      </c>
      <c r="J4453" s="13">
        <v>80</v>
      </c>
      <c r="K4453" s="13">
        <v>0</v>
      </c>
      <c r="L4453" s="13">
        <v>0</v>
      </c>
      <c r="M4453" s="13">
        <v>0</v>
      </c>
      <c r="N4453" s="14">
        <f>D4453*$D$5</f>
        <v>162.39999999999998</v>
      </c>
      <c r="O4453" s="14">
        <f>E4453*$E$5</f>
        <v>0</v>
      </c>
      <c r="P4453" s="14">
        <f>F4453*$F$5</f>
        <v>0</v>
      </c>
      <c r="Q4453" s="14">
        <f>G4453*$G$5</f>
        <v>0</v>
      </c>
      <c r="R4453" s="14">
        <f>H4453*$H$5</f>
        <v>0</v>
      </c>
      <c r="S4453" s="14">
        <f>(N4453/100)*(I4453*$I$5)+(N4453/100)*(J4453*$J$5)</f>
        <v>231.41999999999996</v>
      </c>
      <c r="T4453" s="14">
        <f>(O4453/100)*(K4453*$K$5)</f>
        <v>0</v>
      </c>
      <c r="U4453" s="14">
        <f>(P4453/100)*(K4453*$K$5)+(P4453/100)*(L4453*$L$5)</f>
        <v>0</v>
      </c>
      <c r="V4453" s="14">
        <f>(Q4453/100)*(L4453*$L$5)</f>
        <v>0</v>
      </c>
      <c r="W4453" s="14">
        <f>(R4453/100)*(K4453*$K$5)+(R4453/100)*(L4453*$L$5)</f>
        <v>0</v>
      </c>
      <c r="X4453" s="14">
        <f t="shared" si="1374"/>
        <v>393.81999999999994</v>
      </c>
      <c r="Y4453" s="14">
        <f t="shared" si="1375"/>
        <v>0</v>
      </c>
      <c r="Z4453" s="14">
        <f t="shared" si="1376"/>
        <v>0</v>
      </c>
      <c r="AA4453" s="14">
        <f t="shared" si="1377"/>
        <v>0</v>
      </c>
      <c r="AB4453" s="14">
        <f>R4453+W4453</f>
        <v>0</v>
      </c>
      <c r="AC4453" s="15">
        <f t="shared" ref="AC4453:AC4465" si="1378">ROUND(X4453+Y4453+Z4453+AA4453+AB4453,1)</f>
        <v>393.8</v>
      </c>
      <c r="AD4453" s="48">
        <f>(ROUND(AC4453-AC4451,1)/AC4451)</f>
        <v>-6.6824644549763029E-2</v>
      </c>
      <c r="AE4453" s="113"/>
      <c r="AF4453" s="60"/>
    </row>
    <row r="4454" spans="1:32">
      <c r="A4454" s="99" t="s">
        <v>817</v>
      </c>
      <c r="B4454" s="93">
        <v>0</v>
      </c>
      <c r="C4454" s="21" t="s">
        <v>338</v>
      </c>
      <c r="D4454" s="12">
        <v>116</v>
      </c>
      <c r="E4454" s="12">
        <v>0</v>
      </c>
      <c r="F4454" s="12">
        <v>0</v>
      </c>
      <c r="G4454" s="12">
        <v>0</v>
      </c>
      <c r="H4454" s="12">
        <v>0</v>
      </c>
      <c r="I4454" s="13">
        <v>15</v>
      </c>
      <c r="J4454" s="13">
        <v>80</v>
      </c>
      <c r="K4454" s="13">
        <v>0</v>
      </c>
      <c r="L4454" s="13">
        <v>0</v>
      </c>
      <c r="M4454" s="13">
        <v>0</v>
      </c>
      <c r="N4454" s="14">
        <f>D4454*$D$6</f>
        <v>162.39999999999998</v>
      </c>
      <c r="O4454" s="14">
        <f>E4454*$E$6</f>
        <v>0</v>
      </c>
      <c r="P4454" s="14">
        <f>F4454*$F$6</f>
        <v>0</v>
      </c>
      <c r="Q4454" s="14">
        <f>G4454*$G$6</f>
        <v>0</v>
      </c>
      <c r="R4454" s="14">
        <f>H4454*$H$6</f>
        <v>0</v>
      </c>
      <c r="S4454" s="14">
        <f>(N4454/100)*(I4454*$I$6)+(N4454/100)*(J4454*$J$6)</f>
        <v>231.41999999999996</v>
      </c>
      <c r="T4454" s="14">
        <f>(O4454/100)*(K4454*$K$6)</f>
        <v>0</v>
      </c>
      <c r="U4454" s="14">
        <f>(P4454/100)*(K4454*$K$6)+(P4454/100)*(L4454*$L$6)</f>
        <v>0</v>
      </c>
      <c r="V4454" s="14">
        <f>(Q4454/100)*(L4454*$L$6)</f>
        <v>0</v>
      </c>
      <c r="W4454" s="14">
        <f>(R4454/100)*(K4454*$K$6)+(R4454/100)*(L4454*$L$6)</f>
        <v>0</v>
      </c>
      <c r="X4454" s="14">
        <f t="shared" si="1374"/>
        <v>393.81999999999994</v>
      </c>
      <c r="Y4454" s="14">
        <f t="shared" si="1375"/>
        <v>0</v>
      </c>
      <c r="Z4454" s="14">
        <f t="shared" si="1376"/>
        <v>0</v>
      </c>
      <c r="AA4454" s="14">
        <f t="shared" si="1377"/>
        <v>0</v>
      </c>
      <c r="AB4454" s="14">
        <f t="shared" ref="AB4454:AB4466" si="1379">R4454+W4454</f>
        <v>0</v>
      </c>
      <c r="AC4454" s="15">
        <f t="shared" si="1378"/>
        <v>393.8</v>
      </c>
      <c r="AD4454" s="48">
        <f>(ROUND(AC4454-AC4451,1)/AC4451)</f>
        <v>-6.6824644549763029E-2</v>
      </c>
      <c r="AE4454" s="113"/>
      <c r="AF4454" s="60"/>
    </row>
    <row r="4455" spans="1:32">
      <c r="A4455" s="99" t="s">
        <v>818</v>
      </c>
      <c r="B4455" s="93">
        <v>0</v>
      </c>
      <c r="C4455" s="21" t="s">
        <v>339</v>
      </c>
      <c r="D4455" s="12">
        <v>116</v>
      </c>
      <c r="E4455" s="12">
        <v>0</v>
      </c>
      <c r="F4455" s="12">
        <v>0</v>
      </c>
      <c r="G4455" s="12">
        <v>0</v>
      </c>
      <c r="H4455" s="12">
        <v>0</v>
      </c>
      <c r="I4455" s="13">
        <v>15</v>
      </c>
      <c r="J4455" s="13">
        <v>80</v>
      </c>
      <c r="K4455" s="13">
        <v>0</v>
      </c>
      <c r="L4455" s="13">
        <v>0</v>
      </c>
      <c r="M4455" s="13">
        <v>0</v>
      </c>
      <c r="N4455" s="14">
        <f>D4455*$D$7</f>
        <v>162.39999999999998</v>
      </c>
      <c r="O4455" s="14">
        <f>E4455*$E$7</f>
        <v>0</v>
      </c>
      <c r="P4455" s="14">
        <f>F4455*$F$7</f>
        <v>0</v>
      </c>
      <c r="Q4455" s="14">
        <f>G4455*$G$7</f>
        <v>0</v>
      </c>
      <c r="R4455" s="14">
        <f>H4455*$H$7</f>
        <v>0</v>
      </c>
      <c r="S4455" s="14">
        <f>(N4455/100)*(I4455*$I$7)+(N4455/100)*(J4455*$J$7)</f>
        <v>231.41999999999996</v>
      </c>
      <c r="T4455" s="14">
        <f>(O4455/100)*(K4455*$K$7)</f>
        <v>0</v>
      </c>
      <c r="U4455" s="14">
        <f>(P4455/100)*(K4455*$K$7)+(P4455/100)*(L4455*$L$7)</f>
        <v>0</v>
      </c>
      <c r="V4455" s="14">
        <f>(Q4455/100)*(L4455*$L$7)</f>
        <v>0</v>
      </c>
      <c r="W4455" s="14">
        <f>(R4455/100)*(K4455*$K$7)+(R4455/100)*(L4455*$L$7)</f>
        <v>0</v>
      </c>
      <c r="X4455" s="14">
        <f t="shared" si="1374"/>
        <v>393.81999999999994</v>
      </c>
      <c r="Y4455" s="14">
        <f t="shared" si="1375"/>
        <v>0</v>
      </c>
      <c r="Z4455" s="14">
        <f t="shared" si="1376"/>
        <v>0</v>
      </c>
      <c r="AA4455" s="14">
        <f t="shared" si="1377"/>
        <v>0</v>
      </c>
      <c r="AB4455" s="14">
        <f t="shared" si="1379"/>
        <v>0</v>
      </c>
      <c r="AC4455" s="15">
        <f t="shared" si="1378"/>
        <v>393.8</v>
      </c>
      <c r="AD4455" s="48">
        <f>(ROUND(AC4455-AC4451,1)/AC4451)</f>
        <v>-6.6824644549763029E-2</v>
      </c>
      <c r="AE4455" s="113"/>
      <c r="AF4455" s="60"/>
    </row>
    <row r="4456" spans="1:32">
      <c r="A4456" s="99" t="s">
        <v>667</v>
      </c>
      <c r="B4456" s="93"/>
      <c r="C4456" s="21" t="s">
        <v>340</v>
      </c>
      <c r="D4456" s="12">
        <v>116</v>
      </c>
      <c r="E4456" s="12">
        <v>0</v>
      </c>
      <c r="F4456" s="12">
        <v>0</v>
      </c>
      <c r="G4456" s="12">
        <v>0</v>
      </c>
      <c r="H4456" s="12">
        <v>0</v>
      </c>
      <c r="I4456" s="13">
        <v>15</v>
      </c>
      <c r="J4456" s="13">
        <v>80</v>
      </c>
      <c r="K4456" s="13">
        <v>0</v>
      </c>
      <c r="L4456" s="13">
        <v>0</v>
      </c>
      <c r="M4456" s="13">
        <v>0</v>
      </c>
      <c r="N4456" s="14">
        <f>D4456*$D$8</f>
        <v>162.39999999999998</v>
      </c>
      <c r="O4456" s="14">
        <f>E4456*$E$8</f>
        <v>0</v>
      </c>
      <c r="P4456" s="14">
        <f>F4456*$F$8</f>
        <v>0</v>
      </c>
      <c r="Q4456" s="14">
        <f>G4456*$G$8</f>
        <v>0</v>
      </c>
      <c r="R4456" s="14">
        <f>H4456*$H$8</f>
        <v>0</v>
      </c>
      <c r="S4456" s="14">
        <f>(N4456/100)*(I4456*$I$8)+(N4456/100)*(J4456*$J$8)</f>
        <v>231.41999999999996</v>
      </c>
      <c r="T4456" s="14">
        <f>(O4456/100)*(K4456*$K$8)</f>
        <v>0</v>
      </c>
      <c r="U4456" s="14">
        <f>(P4456/100)*(K4456*$K$8)+(P4456/100)*(L4456*$L$8)</f>
        <v>0</v>
      </c>
      <c r="V4456" s="14">
        <f>(Q4456/100)*(L4456*$L$8)</f>
        <v>0</v>
      </c>
      <c r="W4456" s="14">
        <f>(R4456/100)*(K4456*$K$8)+(R4456/100)*(L4456*$L$8)</f>
        <v>0</v>
      </c>
      <c r="X4456" s="14">
        <f t="shared" si="1374"/>
        <v>393.81999999999994</v>
      </c>
      <c r="Y4456" s="14">
        <f t="shared" si="1375"/>
        <v>0</v>
      </c>
      <c r="Z4456" s="14">
        <f t="shared" si="1376"/>
        <v>0</v>
      </c>
      <c r="AA4456" s="14">
        <f t="shared" si="1377"/>
        <v>0</v>
      </c>
      <c r="AB4456" s="14">
        <f t="shared" si="1379"/>
        <v>0</v>
      </c>
      <c r="AC4456" s="15">
        <f t="shared" si="1378"/>
        <v>393.8</v>
      </c>
      <c r="AD4456" s="48">
        <f>(ROUND(AC4456-AC4451,1)/AC4451)</f>
        <v>-6.6824644549763029E-2</v>
      </c>
      <c r="AE4456" s="113"/>
      <c r="AF4456" s="60"/>
    </row>
    <row r="4457" spans="1:32">
      <c r="A4457" s="99" t="s">
        <v>606</v>
      </c>
      <c r="B4457" s="93"/>
      <c r="C4457" s="21" t="s">
        <v>1</v>
      </c>
      <c r="D4457" s="12">
        <v>58</v>
      </c>
      <c r="E4457" s="12">
        <v>116</v>
      </c>
      <c r="F4457" s="12">
        <v>0</v>
      </c>
      <c r="G4457" s="12">
        <v>0</v>
      </c>
      <c r="H4457" s="12">
        <v>0</v>
      </c>
      <c r="I4457" s="13">
        <v>15</v>
      </c>
      <c r="J4457" s="13">
        <v>80</v>
      </c>
      <c r="K4457" s="13">
        <v>100</v>
      </c>
      <c r="L4457" s="13">
        <v>0</v>
      </c>
      <c r="M4457" s="13">
        <v>0</v>
      </c>
      <c r="N4457" s="14">
        <f>D4457*$D$9</f>
        <v>69.599999999999994</v>
      </c>
      <c r="O4457" s="14">
        <f>E4457*$E$9</f>
        <v>150.80000000000001</v>
      </c>
      <c r="P4457" s="14">
        <f>F4457*$F$9</f>
        <v>0</v>
      </c>
      <c r="Q4457" s="14">
        <f>G4457*$G$9</f>
        <v>0</v>
      </c>
      <c r="R4457" s="14">
        <f>H4457*$H$9</f>
        <v>0</v>
      </c>
      <c r="S4457" s="14">
        <f>(N4457/100)*(I4457*$I$9)+(N4457/100)*(J4457*$J$9)</f>
        <v>99.179999999999993</v>
      </c>
      <c r="T4457" s="14">
        <f>(O4457/100)*(K4457*$K$9)</f>
        <v>226.2</v>
      </c>
      <c r="U4457" s="14">
        <f>(P4457/100)*(K4457*$K$9)+(P4457/100)*(L4457*$L$9)</f>
        <v>0</v>
      </c>
      <c r="V4457" s="14">
        <f>(Q4457/100)*(L4457*$L$9)</f>
        <v>0</v>
      </c>
      <c r="W4457" s="14">
        <f>(R4457/100)*(K4457*$K$9)+(R4457/100)*(L4457*$L$9)</f>
        <v>0</v>
      </c>
      <c r="X4457" s="14">
        <f t="shared" si="1374"/>
        <v>168.77999999999997</v>
      </c>
      <c r="Y4457" s="14">
        <f t="shared" si="1375"/>
        <v>377</v>
      </c>
      <c r="Z4457" s="14">
        <f t="shared" si="1376"/>
        <v>0</v>
      </c>
      <c r="AA4457" s="14">
        <f t="shared" si="1377"/>
        <v>0</v>
      </c>
      <c r="AB4457" s="14">
        <f t="shared" si="1379"/>
        <v>0</v>
      </c>
      <c r="AC4457" s="15">
        <f t="shared" si="1378"/>
        <v>545.79999999999995</v>
      </c>
      <c r="AD4457" s="48">
        <f>(ROUND(AC4457-AC4451,1)/AC4451)</f>
        <v>0.29336492890995258</v>
      </c>
      <c r="AE4457" s="113"/>
      <c r="AF4457" s="60"/>
    </row>
    <row r="4458" spans="1:32">
      <c r="A4458" s="99" t="s">
        <v>845</v>
      </c>
      <c r="B4458" s="93"/>
      <c r="C4458" s="21" t="s">
        <v>2</v>
      </c>
      <c r="D4458" s="12">
        <v>58</v>
      </c>
      <c r="E4458" s="12">
        <v>0</v>
      </c>
      <c r="F4458" s="12">
        <v>116</v>
      </c>
      <c r="G4458" s="12">
        <v>0</v>
      </c>
      <c r="H4458" s="12">
        <v>0</v>
      </c>
      <c r="I4458" s="13">
        <v>15</v>
      </c>
      <c r="J4458" s="13">
        <v>80</v>
      </c>
      <c r="K4458" s="13">
        <v>50</v>
      </c>
      <c r="L4458" s="13">
        <v>50</v>
      </c>
      <c r="M4458" s="13">
        <v>0</v>
      </c>
      <c r="N4458" s="14">
        <f>D4458*$D$10</f>
        <v>69.599999999999994</v>
      </c>
      <c r="O4458" s="14">
        <f>E4458*$E$10</f>
        <v>0</v>
      </c>
      <c r="P4458" s="14">
        <f>F4458*$F$10</f>
        <v>150.80000000000001</v>
      </c>
      <c r="Q4458" s="14">
        <f>G4458*$G$10</f>
        <v>0</v>
      </c>
      <c r="R4458" s="14">
        <f>H4458*$H$10</f>
        <v>0</v>
      </c>
      <c r="S4458" s="14">
        <f>(N4458/100)*(I4458*$I$10)+(N4458/100)*(J4458*$J$10)</f>
        <v>99.179999999999993</v>
      </c>
      <c r="T4458" s="14">
        <f>(O4458/100)*(K4458*$J$10)</f>
        <v>0</v>
      </c>
      <c r="U4458" s="14">
        <f>(P4458/100)*(K4458*$K$10)+(P4458/100)*(L4458*$L$10)</f>
        <v>226.2</v>
      </c>
      <c r="V4458" s="14">
        <f>(Q4458/100)*(L4458*$L$10)</f>
        <v>0</v>
      </c>
      <c r="W4458" s="14">
        <f>(R4458/100)*(K4458*$K$10)+(R4458/100)*(L4458*$L$10)</f>
        <v>0</v>
      </c>
      <c r="X4458" s="14">
        <f t="shared" si="1374"/>
        <v>168.77999999999997</v>
      </c>
      <c r="Y4458" s="14">
        <f t="shared" si="1375"/>
        <v>0</v>
      </c>
      <c r="Z4458" s="14">
        <f t="shared" si="1376"/>
        <v>377</v>
      </c>
      <c r="AA4458" s="14">
        <f t="shared" si="1377"/>
        <v>0</v>
      </c>
      <c r="AB4458" s="14">
        <f t="shared" si="1379"/>
        <v>0</v>
      </c>
      <c r="AC4458" s="15">
        <f t="shared" si="1378"/>
        <v>545.79999999999995</v>
      </c>
      <c r="AD4458" s="48">
        <f>(ROUND(AC4458-AC4451,1)/AC4451)</f>
        <v>0.29336492890995258</v>
      </c>
      <c r="AE4458" s="113"/>
      <c r="AF4458" s="60"/>
    </row>
    <row r="4459" spans="1:32">
      <c r="A4459" s="99" t="s">
        <v>846</v>
      </c>
      <c r="B4459" s="93"/>
      <c r="C4459" s="21" t="s">
        <v>3</v>
      </c>
      <c r="D4459" s="12">
        <v>58</v>
      </c>
      <c r="E4459" s="12">
        <v>0</v>
      </c>
      <c r="F4459" s="12">
        <v>0</v>
      </c>
      <c r="G4459" s="12">
        <v>116</v>
      </c>
      <c r="H4459" s="12">
        <v>0</v>
      </c>
      <c r="I4459" s="13">
        <v>15</v>
      </c>
      <c r="J4459" s="13">
        <v>80</v>
      </c>
      <c r="K4459" s="13">
        <v>0</v>
      </c>
      <c r="L4459" s="13">
        <v>100</v>
      </c>
      <c r="M4459" s="13">
        <v>0</v>
      </c>
      <c r="N4459" s="14">
        <f>D4459*$D$11</f>
        <v>69.599999999999994</v>
      </c>
      <c r="O4459" s="14">
        <f>E4459*$E$11</f>
        <v>0</v>
      </c>
      <c r="P4459" s="14">
        <f>F4459*$F$11</f>
        <v>0</v>
      </c>
      <c r="Q4459" s="14">
        <f>G4459*$G$11</f>
        <v>150.80000000000001</v>
      </c>
      <c r="R4459" s="14">
        <f>H4459*$H$11</f>
        <v>0</v>
      </c>
      <c r="S4459" s="14">
        <f>(N4459/100)*(I4459*$I$11)+(N4459/100)*(J4459*$J$11)</f>
        <v>99.179999999999993</v>
      </c>
      <c r="T4459" s="14">
        <f>(O4459/100)*(K4459*$K$11)</f>
        <v>0</v>
      </c>
      <c r="U4459" s="14">
        <f>(P4459/100)*(K4459*$K$11)+(P4459/100)*(L4459*$L$11)</f>
        <v>0</v>
      </c>
      <c r="V4459" s="14">
        <f>(Q4459/100)*(L4459*$L$11)</f>
        <v>226.2</v>
      </c>
      <c r="W4459" s="14">
        <f>(R4459/100)*(K4459*$K$11)+(R4459/100)*(L4459*$L$11)</f>
        <v>0</v>
      </c>
      <c r="X4459" s="14">
        <f t="shared" si="1374"/>
        <v>168.77999999999997</v>
      </c>
      <c r="Y4459" s="14">
        <f t="shared" si="1375"/>
        <v>0</v>
      </c>
      <c r="Z4459" s="14">
        <f t="shared" si="1376"/>
        <v>0</v>
      </c>
      <c r="AA4459" s="14">
        <f t="shared" si="1377"/>
        <v>377</v>
      </c>
      <c r="AB4459" s="14">
        <f t="shared" si="1379"/>
        <v>0</v>
      </c>
      <c r="AC4459" s="15">
        <f t="shared" si="1378"/>
        <v>545.79999999999995</v>
      </c>
      <c r="AD4459" s="48">
        <f>(ROUND(AC4459-AC4451,1)/AC4451)</f>
        <v>0.29336492890995258</v>
      </c>
      <c r="AE4459" s="113"/>
      <c r="AF4459" s="60"/>
    </row>
    <row r="4460" spans="1:32">
      <c r="A4460" s="99" t="s">
        <v>847</v>
      </c>
      <c r="B4460" s="93"/>
      <c r="C4460" s="21" t="s">
        <v>4</v>
      </c>
      <c r="D4460" s="12">
        <v>58</v>
      </c>
      <c r="E4460" s="12">
        <v>0</v>
      </c>
      <c r="F4460" s="12">
        <v>0</v>
      </c>
      <c r="G4460" s="12">
        <v>0</v>
      </c>
      <c r="H4460" s="12">
        <v>116</v>
      </c>
      <c r="I4460" s="13">
        <v>15</v>
      </c>
      <c r="J4460" s="13">
        <v>80</v>
      </c>
      <c r="K4460" s="13">
        <v>50</v>
      </c>
      <c r="L4460" s="13">
        <v>50</v>
      </c>
      <c r="M4460" s="13">
        <v>0</v>
      </c>
      <c r="N4460" s="14">
        <f>D4460*$D$12</f>
        <v>69.599999999999994</v>
      </c>
      <c r="O4460" s="14">
        <f>E4460*$E$12</f>
        <v>0</v>
      </c>
      <c r="P4460" s="14">
        <f>F4460*$F$12</f>
        <v>0</v>
      </c>
      <c r="Q4460" s="14">
        <f>G4460*$G$12</f>
        <v>0</v>
      </c>
      <c r="R4460" s="14">
        <f>H4460*$H$12</f>
        <v>150.80000000000001</v>
      </c>
      <c r="S4460" s="14">
        <f>(N4460/100)*(I4460*$I$12)+(N4460/100)*(J4460*$J$12)</f>
        <v>99.179999999999993</v>
      </c>
      <c r="T4460" s="14">
        <f>(O4460/100)*(K4460*$K$12)</f>
        <v>0</v>
      </c>
      <c r="U4460" s="14">
        <f>(P4460/100)*(K4460*$K$12)+(P4460/100)*(L4460*$L$12)</f>
        <v>0</v>
      </c>
      <c r="V4460" s="14">
        <f>(Q4460/100)*(L4460*$L$12)</f>
        <v>0</v>
      </c>
      <c r="W4460" s="14">
        <f>(R4460/100)*(K4460*$K$12)+(R4460/100)*(L4460*$L$12)</f>
        <v>226.2</v>
      </c>
      <c r="X4460" s="14">
        <f t="shared" si="1374"/>
        <v>168.77999999999997</v>
      </c>
      <c r="Y4460" s="14">
        <f t="shared" si="1375"/>
        <v>0</v>
      </c>
      <c r="Z4460" s="14">
        <f t="shared" si="1376"/>
        <v>0</v>
      </c>
      <c r="AA4460" s="14">
        <f t="shared" si="1377"/>
        <v>0</v>
      </c>
      <c r="AB4460" s="14">
        <f t="shared" si="1379"/>
        <v>377</v>
      </c>
      <c r="AC4460" s="15">
        <f t="shared" si="1378"/>
        <v>545.79999999999995</v>
      </c>
      <c r="AD4460" s="48">
        <f>(ROUND(AC4460-AC4451,1)/AC4451)</f>
        <v>0.29336492890995258</v>
      </c>
      <c r="AE4460" s="113"/>
      <c r="AF4460" s="60"/>
    </row>
    <row r="4461" spans="1:32">
      <c r="A4461" s="99" t="s">
        <v>848</v>
      </c>
      <c r="B4461" s="93"/>
      <c r="C4461" s="21" t="s">
        <v>328</v>
      </c>
      <c r="D4461" s="12">
        <v>116</v>
      </c>
      <c r="E4461" s="12">
        <v>0</v>
      </c>
      <c r="F4461" s="12">
        <v>0</v>
      </c>
      <c r="G4461" s="12">
        <v>0</v>
      </c>
      <c r="H4461" s="12">
        <v>0</v>
      </c>
      <c r="I4461" s="13">
        <v>15</v>
      </c>
      <c r="J4461" s="13">
        <v>80</v>
      </c>
      <c r="K4461" s="13">
        <v>0</v>
      </c>
      <c r="L4461" s="13">
        <v>0</v>
      </c>
      <c r="M4461" s="13">
        <v>77</v>
      </c>
      <c r="N4461" s="14">
        <f>D4461*$D$13</f>
        <v>150.80000000000001</v>
      </c>
      <c r="O4461" s="14">
        <f>E4461*$E$13</f>
        <v>0</v>
      </c>
      <c r="P4461" s="14">
        <f>F4461*$F$13</f>
        <v>0</v>
      </c>
      <c r="Q4461" s="14">
        <f>G4461*$G$13</f>
        <v>0</v>
      </c>
      <c r="R4461" s="14">
        <f>H4461*$H$13</f>
        <v>0</v>
      </c>
      <c r="S4461" s="14">
        <f>(N4461/100)*(I4461*$I$14)+(N4461/100)*(J4461*$J$14)+(N4461/100)*(M4461*$M$14)</f>
        <v>389.06400000000002</v>
      </c>
      <c r="T4461" s="14">
        <f>(O4461/100)*(K4461*$K$13)+(O4461/100)*(M4461*$M$13)</f>
        <v>0</v>
      </c>
      <c r="U4461" s="14">
        <f>(P4461/100)*(K4461*$K$13)+(P4461/100)*(L4461*$L$13)+(P4461/100)*(M4461*$M$13)</f>
        <v>0</v>
      </c>
      <c r="V4461" s="14">
        <f>(Q4461/100)*(L4461*$L$13)+(Q4461/100)*(M4461*$M$13)</f>
        <v>0</v>
      </c>
      <c r="W4461" s="14">
        <f>(R4461/100)*(K4461*$K$13)+(R4461/100)*(L4461*$L$13)+(R4461/100)*(M4461*$M$13)</f>
        <v>0</v>
      </c>
      <c r="X4461" s="14">
        <f t="shared" si="1374"/>
        <v>539.86400000000003</v>
      </c>
      <c r="Y4461" s="14">
        <f t="shared" si="1375"/>
        <v>0</v>
      </c>
      <c r="Z4461" s="14">
        <f t="shared" si="1376"/>
        <v>0</v>
      </c>
      <c r="AA4461" s="14">
        <f t="shared" si="1377"/>
        <v>0</v>
      </c>
      <c r="AB4461" s="14">
        <f t="shared" si="1379"/>
        <v>0</v>
      </c>
      <c r="AC4461" s="15">
        <f t="shared" si="1378"/>
        <v>539.9</v>
      </c>
      <c r="AD4461" s="48">
        <f>(ROUND(AC4461-AC4451,1)/AC4451)</f>
        <v>0.2793838862559242</v>
      </c>
      <c r="AE4461" s="113"/>
      <c r="AF4461" s="60"/>
    </row>
    <row r="4462" spans="1:32">
      <c r="A4462" s="99" t="s">
        <v>849</v>
      </c>
      <c r="B4462" s="93"/>
      <c r="C4462" s="21" t="s">
        <v>329</v>
      </c>
      <c r="D4462" s="12">
        <v>116</v>
      </c>
      <c r="E4462" s="12">
        <v>0</v>
      </c>
      <c r="F4462" s="12">
        <v>0</v>
      </c>
      <c r="G4462" s="12">
        <v>0</v>
      </c>
      <c r="H4462" s="12">
        <v>0</v>
      </c>
      <c r="I4462" s="13">
        <v>15</v>
      </c>
      <c r="J4462" s="13">
        <v>80</v>
      </c>
      <c r="K4462" s="13">
        <v>77</v>
      </c>
      <c r="L4462" s="13">
        <v>0</v>
      </c>
      <c r="M4462" s="13">
        <v>0</v>
      </c>
      <c r="N4462" s="14">
        <f>D4462*$D$14</f>
        <v>150.80000000000001</v>
      </c>
      <c r="O4462" s="14">
        <f>E4462*$E$14</f>
        <v>0</v>
      </c>
      <c r="P4462" s="14">
        <f>F4462*$F$14</f>
        <v>0</v>
      </c>
      <c r="Q4462" s="14">
        <f>G4462*$G$14</f>
        <v>0</v>
      </c>
      <c r="R4462" s="14">
        <f>H4462*$H$14</f>
        <v>0</v>
      </c>
      <c r="S4462" s="14">
        <f>(N4462/100)*(I4462*$I$14)+(N4462/100)*(J4462*$J$14)+(N4462/100)*(K4462*$K$14)</f>
        <v>389.06400000000002</v>
      </c>
      <c r="T4462" s="14">
        <f>(O4462/100)*(K4462*$K$14)</f>
        <v>0</v>
      </c>
      <c r="U4462" s="14">
        <f>(P4462/100)*(K4462*$K$14)+(P4462/100)*(L4462*$L$14)</f>
        <v>0</v>
      </c>
      <c r="V4462" s="14">
        <f>(Q4462/100)*(L4462*$L$14)</f>
        <v>0</v>
      </c>
      <c r="W4462" s="14">
        <f>(R4462/100)*(K4462*$L$14)+(R4462/100)*(L4462*$M$14)</f>
        <v>0</v>
      </c>
      <c r="X4462" s="14">
        <f t="shared" si="1374"/>
        <v>539.86400000000003</v>
      </c>
      <c r="Y4462" s="14">
        <f t="shared" si="1375"/>
        <v>0</v>
      </c>
      <c r="Z4462" s="14">
        <f t="shared" si="1376"/>
        <v>0</v>
      </c>
      <c r="AA4462" s="14">
        <f t="shared" si="1377"/>
        <v>0</v>
      </c>
      <c r="AB4462" s="14">
        <f t="shared" si="1379"/>
        <v>0</v>
      </c>
      <c r="AC4462" s="15">
        <f t="shared" si="1378"/>
        <v>539.9</v>
      </c>
      <c r="AD4462" s="48">
        <f>(ROUND(AC4462-AC4451,1)/AC4451)</f>
        <v>0.2793838862559242</v>
      </c>
      <c r="AE4462" s="111"/>
      <c r="AF4462" s="63"/>
    </row>
    <row r="4463" spans="1:32">
      <c r="A4463" s="99"/>
      <c r="B4463" s="93"/>
      <c r="C4463" s="21" t="s">
        <v>330</v>
      </c>
      <c r="D4463" s="12">
        <v>116</v>
      </c>
      <c r="E4463" s="12">
        <v>0</v>
      </c>
      <c r="F4463" s="12">
        <v>0</v>
      </c>
      <c r="G4463" s="12">
        <v>0</v>
      </c>
      <c r="H4463" s="12">
        <v>0</v>
      </c>
      <c r="I4463" s="13">
        <v>15</v>
      </c>
      <c r="J4463" s="13">
        <v>80</v>
      </c>
      <c r="K4463" s="13">
        <v>0</v>
      </c>
      <c r="L4463" s="13">
        <v>77</v>
      </c>
      <c r="M4463" s="13">
        <v>0</v>
      </c>
      <c r="N4463" s="14">
        <f>D4463*$D$15</f>
        <v>150.80000000000001</v>
      </c>
      <c r="O4463" s="14">
        <f>E4463*$E$15</f>
        <v>0</v>
      </c>
      <c r="P4463" s="14">
        <f>F4463*$F$15</f>
        <v>0</v>
      </c>
      <c r="Q4463" s="14">
        <f>G4463*$G$15</f>
        <v>0</v>
      </c>
      <c r="R4463" s="14">
        <f>H4463*$H$15</f>
        <v>0</v>
      </c>
      <c r="S4463" s="14">
        <f>(N4463/100)*(I4463*$I$15)+(N4463/100)*(J4463*$J$15)+(N4463/100)*(L4463*$L$15)</f>
        <v>389.06400000000002</v>
      </c>
      <c r="T4463" s="14">
        <f>(O4463/100)*(K4463*$K$15)</f>
        <v>0</v>
      </c>
      <c r="U4463" s="14">
        <f>(P4463/100)*(K4463*$K$15)+(P4463/100)*(L4463*$L$15)</f>
        <v>0</v>
      </c>
      <c r="V4463" s="14">
        <f>(Q4463/100)*(L4463*$L$15)</f>
        <v>0</v>
      </c>
      <c r="W4463" s="14">
        <f>(R4463/100)*(K4463*$K$15)+(R4463/100)*(L4463*$L$15)</f>
        <v>0</v>
      </c>
      <c r="X4463" s="14">
        <f t="shared" si="1374"/>
        <v>539.86400000000003</v>
      </c>
      <c r="Y4463" s="14">
        <f t="shared" si="1375"/>
        <v>0</v>
      </c>
      <c r="Z4463" s="14">
        <f t="shared" si="1376"/>
        <v>0</v>
      </c>
      <c r="AA4463" s="14">
        <f t="shared" si="1377"/>
        <v>0</v>
      </c>
      <c r="AB4463" s="14">
        <f t="shared" si="1379"/>
        <v>0</v>
      </c>
      <c r="AC4463" s="15">
        <f t="shared" si="1378"/>
        <v>539.9</v>
      </c>
      <c r="AD4463" s="48">
        <f>(ROUND(AC4463-AC4451,1)/AC4451)</f>
        <v>0.2793838862559242</v>
      </c>
      <c r="AE4463" s="113"/>
      <c r="AF4463" s="60"/>
    </row>
    <row r="4464" spans="1:32">
      <c r="A4464" s="99"/>
      <c r="B4464" s="93"/>
      <c r="C4464" s="21" t="s">
        <v>326</v>
      </c>
      <c r="D4464" s="12">
        <v>116</v>
      </c>
      <c r="E4464" s="12">
        <v>0</v>
      </c>
      <c r="F4464" s="12">
        <v>0</v>
      </c>
      <c r="G4464" s="12">
        <v>0</v>
      </c>
      <c r="H4464" s="12">
        <v>0</v>
      </c>
      <c r="I4464" s="13">
        <v>15</v>
      </c>
      <c r="J4464" s="13">
        <v>100</v>
      </c>
      <c r="K4464" s="13">
        <v>0</v>
      </c>
      <c r="L4464" s="13">
        <v>0</v>
      </c>
      <c r="M4464" s="13">
        <v>0</v>
      </c>
      <c r="N4464" s="14">
        <f>D4464*$D$16</f>
        <v>150.80000000000001</v>
      </c>
      <c r="O4464" s="14">
        <f>E4464*$E$16</f>
        <v>0</v>
      </c>
      <c r="P4464" s="14">
        <f>F4464*$F$16</f>
        <v>0</v>
      </c>
      <c r="Q4464" s="14">
        <f>G4464*$G$16</f>
        <v>0</v>
      </c>
      <c r="R4464" s="14">
        <f>H4464*$H$16</f>
        <v>0</v>
      </c>
      <c r="S4464" s="14">
        <f>(N4464/100)*(I4464*$I$16)+(N4464/100)*(J4464*$J$16)</f>
        <v>369.46</v>
      </c>
      <c r="T4464" s="14">
        <f>(O4464/100)*(K4464*$K$16)</f>
        <v>0</v>
      </c>
      <c r="U4464" s="14">
        <f>(P4464/100)*(K4464*$K$16)+(P4464/100)*(L4464*$L$16)</f>
        <v>0</v>
      </c>
      <c r="V4464" s="14">
        <f>(Q4464/100)*(L4464*$L$16)</f>
        <v>0</v>
      </c>
      <c r="W4464" s="14">
        <f>(R4464/100)*(K4464*$K$16)+(R4464/100)*(L4464*$L$16)</f>
        <v>0</v>
      </c>
      <c r="X4464" s="14">
        <f t="shared" si="1374"/>
        <v>520.26</v>
      </c>
      <c r="Y4464" s="14">
        <f t="shared" si="1375"/>
        <v>0</v>
      </c>
      <c r="Z4464" s="14">
        <f t="shared" si="1376"/>
        <v>0</v>
      </c>
      <c r="AA4464" s="14">
        <f t="shared" si="1377"/>
        <v>0</v>
      </c>
      <c r="AB4464" s="14">
        <f t="shared" si="1379"/>
        <v>0</v>
      </c>
      <c r="AC4464" s="15">
        <f t="shared" si="1378"/>
        <v>520.29999999999995</v>
      </c>
      <c r="AD4464" s="48">
        <f>(ROUND(AC4464-AC4451,1)/AC4451)</f>
        <v>0.23293838862559241</v>
      </c>
      <c r="AE4464" s="113"/>
      <c r="AF4464" s="60"/>
    </row>
    <row r="4465" spans="1:32">
      <c r="A4465" s="99"/>
      <c r="B4465" s="93"/>
      <c r="C4465" s="21" t="s">
        <v>327</v>
      </c>
      <c r="D4465" s="12">
        <v>116</v>
      </c>
      <c r="E4465" s="12">
        <v>0</v>
      </c>
      <c r="F4465" s="12">
        <v>0</v>
      </c>
      <c r="G4465" s="12">
        <v>0</v>
      </c>
      <c r="H4465" s="12">
        <v>0</v>
      </c>
      <c r="I4465" s="13">
        <v>59</v>
      </c>
      <c r="J4465" s="13">
        <v>80</v>
      </c>
      <c r="K4465" s="13">
        <v>0</v>
      </c>
      <c r="L4465" s="13">
        <v>0</v>
      </c>
      <c r="M4465" s="13">
        <v>0</v>
      </c>
      <c r="N4465" s="14">
        <f>D4465*$D$17</f>
        <v>150.80000000000001</v>
      </c>
      <c r="O4465" s="14">
        <f>E4465*$E$17</f>
        <v>0</v>
      </c>
      <c r="P4465" s="14">
        <f>F4465*$F$17</f>
        <v>0</v>
      </c>
      <c r="Q4465" s="14">
        <f>G4465*$G$17</f>
        <v>0</v>
      </c>
      <c r="R4465" s="14">
        <f>H4465*$H$17</f>
        <v>0</v>
      </c>
      <c r="S4465" s="14">
        <f>(N4465/100)*(I4465*$I$17)+(N4465/100)*(J4465*$J$17)</f>
        <v>325.2756</v>
      </c>
      <c r="T4465" s="14">
        <f>(O4465/100)*(K4465*$K$17)</f>
        <v>0</v>
      </c>
      <c r="U4465" s="14">
        <f>(P4465/100)*(K4465*$K$17)+(P4465/100)*(L4465*$L$17)</f>
        <v>0</v>
      </c>
      <c r="V4465" s="14">
        <f>(Q4465/100)*(L4465*$L$17)</f>
        <v>0</v>
      </c>
      <c r="W4465" s="14">
        <f>(R4465/100)*(K4465*$K$17)+(R4465/100)*(L4465*$L$17)</f>
        <v>0</v>
      </c>
      <c r="X4465" s="14">
        <f t="shared" si="1374"/>
        <v>476.07560000000001</v>
      </c>
      <c r="Y4465" s="14">
        <f t="shared" si="1375"/>
        <v>0</v>
      </c>
      <c r="Z4465" s="14">
        <f t="shared" si="1376"/>
        <v>0</v>
      </c>
      <c r="AA4465" s="14">
        <f t="shared" si="1377"/>
        <v>0</v>
      </c>
      <c r="AB4465" s="14">
        <f t="shared" si="1379"/>
        <v>0</v>
      </c>
      <c r="AC4465" s="15">
        <f t="shared" si="1378"/>
        <v>476.1</v>
      </c>
      <c r="AD4465" s="48">
        <f>(ROUND(AC4465-AC4451,1)/AC4451)</f>
        <v>0.12819905213270141</v>
      </c>
      <c r="AE4465" s="113"/>
      <c r="AF4465" s="60"/>
    </row>
    <row r="4466" spans="1:32">
      <c r="A4466" s="106" t="s">
        <v>0</v>
      </c>
      <c r="B4466" s="90" t="s">
        <v>887</v>
      </c>
      <c r="C4466" s="50" t="s">
        <v>242</v>
      </c>
      <c r="D4466" s="11">
        <v>121</v>
      </c>
      <c r="E4466" s="11">
        <v>0</v>
      </c>
      <c r="F4466" s="11">
        <v>0</v>
      </c>
      <c r="G4466" s="11">
        <v>0</v>
      </c>
      <c r="H4466" s="11">
        <v>0</v>
      </c>
      <c r="I4466" s="51">
        <v>60</v>
      </c>
      <c r="J4466" s="51">
        <v>30</v>
      </c>
      <c r="K4466" s="51">
        <v>0</v>
      </c>
      <c r="L4466" s="51">
        <v>0</v>
      </c>
      <c r="M4466" s="51">
        <v>0</v>
      </c>
      <c r="N4466" s="52">
        <f>D4466*$D$3</f>
        <v>181.5</v>
      </c>
      <c r="O4466" s="52">
        <f>E4466*$E$3</f>
        <v>0</v>
      </c>
      <c r="P4466" s="52">
        <f>F4466*$F$3</f>
        <v>0</v>
      </c>
      <c r="Q4466" s="52">
        <f>G4466*$G$3</f>
        <v>0</v>
      </c>
      <c r="R4466" s="52">
        <f>H4466*$H$3</f>
        <v>0</v>
      </c>
      <c r="S4466" s="52">
        <f>(N4466/100)*(I4466*$I$3)+(N4466/100)*(J4466*$J$3)</f>
        <v>245.02499999999998</v>
      </c>
      <c r="T4466" s="52">
        <f>(O4466/100)*(K4466*$K$3)</f>
        <v>0</v>
      </c>
      <c r="U4466" s="52">
        <f>(P4466/100)*(K4466*$K$3)+(P4466/100)*(L4466*$L$3)</f>
        <v>0</v>
      </c>
      <c r="V4466" s="52">
        <f>(Q4466/100)*(L4466*$L$3)</f>
        <v>0</v>
      </c>
      <c r="W4466" s="52">
        <f>(R4466/100)*(K4466*$K$3)+(R4466/100)*(L4466*$L$3)</f>
        <v>0</v>
      </c>
      <c r="X4466" s="52">
        <f t="shared" si="1374"/>
        <v>426.52499999999998</v>
      </c>
      <c r="Y4466" s="52">
        <f t="shared" si="1375"/>
        <v>0</v>
      </c>
      <c r="Z4466" s="52">
        <f t="shared" si="1376"/>
        <v>0</v>
      </c>
      <c r="AA4466" s="52">
        <f t="shared" si="1377"/>
        <v>0</v>
      </c>
      <c r="AB4466" s="52">
        <f t="shared" si="1379"/>
        <v>0</v>
      </c>
      <c r="AC4466" s="53">
        <f>ROUND(X4466+Y4466+Z4466+AA4466+AB4466,1)</f>
        <v>426.5</v>
      </c>
      <c r="AD4466" s="58"/>
      <c r="AE4466" s="113"/>
      <c r="AF4466" s="60"/>
    </row>
    <row r="4467" spans="1:32">
      <c r="A4467" s="99" t="s">
        <v>815</v>
      </c>
      <c r="B4467" s="91">
        <v>18</v>
      </c>
      <c r="C4467" s="21" t="s">
        <v>325</v>
      </c>
      <c r="D4467" s="12">
        <v>121</v>
      </c>
      <c r="E4467" s="12">
        <v>0</v>
      </c>
      <c r="F4467" s="12">
        <v>0</v>
      </c>
      <c r="G4467" s="12">
        <v>0</v>
      </c>
      <c r="H4467" s="12">
        <v>0</v>
      </c>
      <c r="I4467" s="13">
        <v>76</v>
      </c>
      <c r="J4467" s="13">
        <v>46</v>
      </c>
      <c r="K4467" s="13">
        <v>0</v>
      </c>
      <c r="L4467" s="13">
        <v>0</v>
      </c>
      <c r="M4467" s="13">
        <v>0</v>
      </c>
      <c r="N4467" s="14">
        <f>D4467*$D$4</f>
        <v>157.30000000000001</v>
      </c>
      <c r="O4467" s="14">
        <f>E4467*$E$4</f>
        <v>0</v>
      </c>
      <c r="P4467" s="14">
        <f>F4467*$F$4</f>
        <v>0</v>
      </c>
      <c r="Q4467" s="14">
        <f>G4467*$G$4</f>
        <v>0</v>
      </c>
      <c r="R4467" s="14">
        <f>H4467*$H$4</f>
        <v>0</v>
      </c>
      <c r="S4467" s="14">
        <f>(N4467/100)*(I4467*$I$4)+(N4467/100)*(J4467*$J$4)</f>
        <v>345.43080000000009</v>
      </c>
      <c r="T4467" s="14">
        <f>(O4467/100)*(K4467*$K$4)</f>
        <v>0</v>
      </c>
      <c r="U4467" s="14">
        <f>(P4467/100)*(K4467*$K$4)+(P4467/100)*(L4467*$L$4)</f>
        <v>0</v>
      </c>
      <c r="V4467" s="14">
        <f>(Q4467/100)*(L4467*$L$4)</f>
        <v>0</v>
      </c>
      <c r="W4467" s="14">
        <f>(R4467/100)*(K4467*$K$4)+(R4467/100)*(L4467*$L$4)</f>
        <v>0</v>
      </c>
      <c r="X4467" s="14">
        <f t="shared" si="1374"/>
        <v>502.7308000000001</v>
      </c>
      <c r="Y4467" s="14">
        <f t="shared" si="1375"/>
        <v>0</v>
      </c>
      <c r="Z4467" s="14">
        <f t="shared" si="1376"/>
        <v>0</v>
      </c>
      <c r="AA4467" s="14">
        <f t="shared" si="1377"/>
        <v>0</v>
      </c>
      <c r="AB4467" s="14">
        <f>R4467+W4467</f>
        <v>0</v>
      </c>
      <c r="AC4467" s="15">
        <f>ROUND(X4467+Y4467+Z4467+AA4467+AB4467,1)</f>
        <v>502.7</v>
      </c>
      <c r="AD4467" s="48">
        <f>(ROUND(AC4467-AC4466,1)/AC4466)</f>
        <v>0.17866354044548652</v>
      </c>
      <c r="AE4467" s="113"/>
      <c r="AF4467" s="60"/>
    </row>
    <row r="4468" spans="1:32">
      <c r="A4468" s="99" t="s">
        <v>816</v>
      </c>
      <c r="B4468" s="91">
        <v>15</v>
      </c>
      <c r="C4468" s="21" t="s">
        <v>850</v>
      </c>
      <c r="D4468" s="12">
        <v>121</v>
      </c>
      <c r="E4468" s="12">
        <v>0</v>
      </c>
      <c r="F4468" s="12">
        <v>0</v>
      </c>
      <c r="G4468" s="12">
        <v>0</v>
      </c>
      <c r="H4468" s="12">
        <v>0</v>
      </c>
      <c r="I4468" s="13">
        <v>60</v>
      </c>
      <c r="J4468" s="13">
        <v>30</v>
      </c>
      <c r="K4468" s="13">
        <v>0</v>
      </c>
      <c r="L4468" s="13">
        <v>0</v>
      </c>
      <c r="M4468" s="13">
        <v>0</v>
      </c>
      <c r="N4468" s="14">
        <f>D4468*$D$5</f>
        <v>169.39999999999998</v>
      </c>
      <c r="O4468" s="14">
        <f>E4468*$E$5</f>
        <v>0</v>
      </c>
      <c r="P4468" s="14">
        <f>F4468*$F$5</f>
        <v>0</v>
      </c>
      <c r="Q4468" s="14">
        <f>G4468*$G$5</f>
        <v>0</v>
      </c>
      <c r="R4468" s="14">
        <f>H4468*$H$5</f>
        <v>0</v>
      </c>
      <c r="S4468" s="14">
        <f>(N4468/100)*(I4468*$I$5)+(N4468/100)*(J4468*$J$5)</f>
        <v>228.68999999999997</v>
      </c>
      <c r="T4468" s="14">
        <f>(O4468/100)*(K4468*$K$5)</f>
        <v>0</v>
      </c>
      <c r="U4468" s="14">
        <f>(P4468/100)*(K4468*$K$5)+(P4468/100)*(L4468*$L$5)</f>
        <v>0</v>
      </c>
      <c r="V4468" s="14">
        <f>(Q4468/100)*(L4468*$L$5)</f>
        <v>0</v>
      </c>
      <c r="W4468" s="14">
        <f>(R4468/100)*(K4468*$K$5)+(R4468/100)*(L4468*$L$5)</f>
        <v>0</v>
      </c>
      <c r="X4468" s="14">
        <f t="shared" si="1374"/>
        <v>398.08999999999992</v>
      </c>
      <c r="Y4468" s="14">
        <f t="shared" si="1375"/>
        <v>0</v>
      </c>
      <c r="Z4468" s="14">
        <f t="shared" si="1376"/>
        <v>0</v>
      </c>
      <c r="AA4468" s="14">
        <f t="shared" si="1377"/>
        <v>0</v>
      </c>
      <c r="AB4468" s="14">
        <f>R4468+W4468</f>
        <v>0</v>
      </c>
      <c r="AC4468" s="15">
        <f t="shared" ref="AC4468:AC4480" si="1380">ROUND(X4468+Y4468+Z4468+AA4468+AB4468,1)</f>
        <v>398.1</v>
      </c>
      <c r="AD4468" s="48">
        <f>(ROUND(AC4468-AC4466,1)/AC4466)</f>
        <v>-6.6588511137162951E-2</v>
      </c>
      <c r="AE4468" s="113"/>
      <c r="AF4468" s="60"/>
    </row>
    <row r="4469" spans="1:32">
      <c r="A4469" s="99" t="s">
        <v>817</v>
      </c>
      <c r="B4469" s="91">
        <v>0</v>
      </c>
      <c r="C4469" s="21" t="s">
        <v>338</v>
      </c>
      <c r="D4469" s="12">
        <v>121</v>
      </c>
      <c r="E4469" s="12">
        <v>0</v>
      </c>
      <c r="F4469" s="12">
        <v>0</v>
      </c>
      <c r="G4469" s="12">
        <v>0</v>
      </c>
      <c r="H4469" s="12">
        <v>0</v>
      </c>
      <c r="I4469" s="13">
        <v>60</v>
      </c>
      <c r="J4469" s="13">
        <v>30</v>
      </c>
      <c r="K4469" s="13">
        <v>0</v>
      </c>
      <c r="L4469" s="13">
        <v>0</v>
      </c>
      <c r="M4469" s="13">
        <v>0</v>
      </c>
      <c r="N4469" s="14">
        <f>D4469*$D$6</f>
        <v>169.39999999999998</v>
      </c>
      <c r="O4469" s="14">
        <f>E4469*$E$6</f>
        <v>0</v>
      </c>
      <c r="P4469" s="14">
        <f>F4469*$F$6</f>
        <v>0</v>
      </c>
      <c r="Q4469" s="14">
        <f>G4469*$G$6</f>
        <v>0</v>
      </c>
      <c r="R4469" s="14">
        <f>H4469*$H$6</f>
        <v>0</v>
      </c>
      <c r="S4469" s="14">
        <f>(N4469/100)*(I4469*$I$6)+(N4469/100)*(J4469*$J$6)</f>
        <v>228.68999999999997</v>
      </c>
      <c r="T4469" s="14">
        <f>(O4469/100)*(K4469*$K$6)</f>
        <v>0</v>
      </c>
      <c r="U4469" s="14">
        <f>(P4469/100)*(K4469*$K$6)+(P4469/100)*(L4469*$L$6)</f>
        <v>0</v>
      </c>
      <c r="V4469" s="14">
        <f>(Q4469/100)*(L4469*$L$6)</f>
        <v>0</v>
      </c>
      <c r="W4469" s="14">
        <f>(R4469/100)*(K4469*$K$6)+(R4469/100)*(L4469*$L$6)</f>
        <v>0</v>
      </c>
      <c r="X4469" s="14">
        <f t="shared" si="1374"/>
        <v>398.08999999999992</v>
      </c>
      <c r="Y4469" s="14">
        <f t="shared" si="1375"/>
        <v>0</v>
      </c>
      <c r="Z4469" s="14">
        <f t="shared" si="1376"/>
        <v>0</v>
      </c>
      <c r="AA4469" s="14">
        <f t="shared" si="1377"/>
        <v>0</v>
      </c>
      <c r="AB4469" s="14">
        <f t="shared" ref="AB4469:AB4481" si="1381">R4469+W4469</f>
        <v>0</v>
      </c>
      <c r="AC4469" s="15">
        <f t="shared" si="1380"/>
        <v>398.1</v>
      </c>
      <c r="AD4469" s="48">
        <f>(ROUND(AC4469-AC4466,1)/AC4466)</f>
        <v>-6.6588511137162951E-2</v>
      </c>
      <c r="AE4469" s="113"/>
      <c r="AF4469" s="60"/>
    </row>
    <row r="4470" spans="1:32">
      <c r="A4470" s="99" t="s">
        <v>818</v>
      </c>
      <c r="B4470" s="91">
        <v>0</v>
      </c>
      <c r="C4470" s="21" t="s">
        <v>339</v>
      </c>
      <c r="D4470" s="12">
        <v>121</v>
      </c>
      <c r="E4470" s="12">
        <v>0</v>
      </c>
      <c r="F4470" s="12">
        <v>0</v>
      </c>
      <c r="G4470" s="12">
        <v>0</v>
      </c>
      <c r="H4470" s="12">
        <v>0</v>
      </c>
      <c r="I4470" s="13">
        <v>60</v>
      </c>
      <c r="J4470" s="13">
        <v>30</v>
      </c>
      <c r="K4470" s="13">
        <v>0</v>
      </c>
      <c r="L4470" s="13">
        <v>0</v>
      </c>
      <c r="M4470" s="13">
        <v>0</v>
      </c>
      <c r="N4470" s="14">
        <f>D4470*$D$7</f>
        <v>169.39999999999998</v>
      </c>
      <c r="O4470" s="14">
        <f>E4470*$E$7</f>
        <v>0</v>
      </c>
      <c r="P4470" s="14">
        <f>F4470*$F$7</f>
        <v>0</v>
      </c>
      <c r="Q4470" s="14">
        <f>G4470*$G$7</f>
        <v>0</v>
      </c>
      <c r="R4470" s="14">
        <f>H4470*$H$7</f>
        <v>0</v>
      </c>
      <c r="S4470" s="14">
        <f>(N4470/100)*(I4470*$I$7)+(N4470/100)*(J4470*$J$7)</f>
        <v>228.68999999999997</v>
      </c>
      <c r="T4470" s="14">
        <f>(O4470/100)*(K4470*$K$7)</f>
        <v>0</v>
      </c>
      <c r="U4470" s="14">
        <f>(P4470/100)*(K4470*$K$7)+(P4470/100)*(L4470*$L$7)</f>
        <v>0</v>
      </c>
      <c r="V4470" s="14">
        <f>(Q4470/100)*(L4470*$L$7)</f>
        <v>0</v>
      </c>
      <c r="W4470" s="14">
        <f>(R4470/100)*(K4470*$K$7)+(R4470/100)*(L4470*$L$7)</f>
        <v>0</v>
      </c>
      <c r="X4470" s="14">
        <f t="shared" si="1374"/>
        <v>398.08999999999992</v>
      </c>
      <c r="Y4470" s="14">
        <f t="shared" si="1375"/>
        <v>0</v>
      </c>
      <c r="Z4470" s="14">
        <f t="shared" si="1376"/>
        <v>0</v>
      </c>
      <c r="AA4470" s="14">
        <f t="shared" si="1377"/>
        <v>0</v>
      </c>
      <c r="AB4470" s="14">
        <f t="shared" si="1381"/>
        <v>0</v>
      </c>
      <c r="AC4470" s="15">
        <f t="shared" si="1380"/>
        <v>398.1</v>
      </c>
      <c r="AD4470" s="48">
        <f>(ROUND(AC4470-AC4466,1)/AC4466)</f>
        <v>-6.6588511137162951E-2</v>
      </c>
      <c r="AE4470" s="113"/>
      <c r="AF4470" s="60"/>
    </row>
    <row r="4471" spans="1:32">
      <c r="A4471" s="99" t="s">
        <v>667</v>
      </c>
      <c r="B4471" s="91"/>
      <c r="C4471" s="21" t="s">
        <v>340</v>
      </c>
      <c r="D4471" s="12">
        <v>121</v>
      </c>
      <c r="E4471" s="12">
        <v>0</v>
      </c>
      <c r="F4471" s="12">
        <v>0</v>
      </c>
      <c r="G4471" s="12">
        <v>0</v>
      </c>
      <c r="H4471" s="12">
        <v>0</v>
      </c>
      <c r="I4471" s="13">
        <v>60</v>
      </c>
      <c r="J4471" s="13">
        <v>30</v>
      </c>
      <c r="K4471" s="13">
        <v>0</v>
      </c>
      <c r="L4471" s="13">
        <v>0</v>
      </c>
      <c r="M4471" s="13">
        <v>0</v>
      </c>
      <c r="N4471" s="14">
        <f>D4471*$D$8</f>
        <v>169.39999999999998</v>
      </c>
      <c r="O4471" s="14">
        <f>E4471*$E$8</f>
        <v>0</v>
      </c>
      <c r="P4471" s="14">
        <f>F4471*$F$8</f>
        <v>0</v>
      </c>
      <c r="Q4471" s="14">
        <f>G4471*$G$8</f>
        <v>0</v>
      </c>
      <c r="R4471" s="14">
        <f>H4471*$H$8</f>
        <v>0</v>
      </c>
      <c r="S4471" s="14">
        <f>(N4471/100)*(I4471*$I$8)+(N4471/100)*(J4471*$J$8)</f>
        <v>228.68999999999997</v>
      </c>
      <c r="T4471" s="14">
        <f>(O4471/100)*(K4471*$K$8)</f>
        <v>0</v>
      </c>
      <c r="U4471" s="14">
        <f>(P4471/100)*(K4471*$K$8)+(P4471/100)*(L4471*$L$8)</f>
        <v>0</v>
      </c>
      <c r="V4471" s="14">
        <f>(Q4471/100)*(L4471*$L$8)</f>
        <v>0</v>
      </c>
      <c r="W4471" s="14">
        <f>(R4471/100)*(K4471*$K$8)+(R4471/100)*(L4471*$L$8)</f>
        <v>0</v>
      </c>
      <c r="X4471" s="14">
        <f t="shared" si="1374"/>
        <v>398.08999999999992</v>
      </c>
      <c r="Y4471" s="14">
        <f t="shared" si="1375"/>
        <v>0</v>
      </c>
      <c r="Z4471" s="14">
        <f t="shared" si="1376"/>
        <v>0</v>
      </c>
      <c r="AA4471" s="14">
        <f t="shared" si="1377"/>
        <v>0</v>
      </c>
      <c r="AB4471" s="14">
        <f t="shared" si="1381"/>
        <v>0</v>
      </c>
      <c r="AC4471" s="15">
        <f t="shared" si="1380"/>
        <v>398.1</v>
      </c>
      <c r="AD4471" s="48">
        <f>(ROUND(AC4471-AC4466,1)/AC4466)</f>
        <v>-6.6588511137162951E-2</v>
      </c>
      <c r="AE4471" s="113"/>
      <c r="AF4471" s="60"/>
    </row>
    <row r="4472" spans="1:32">
      <c r="A4472" s="99" t="s">
        <v>606</v>
      </c>
      <c r="B4472" s="91"/>
      <c r="C4472" s="21" t="s">
        <v>1</v>
      </c>
      <c r="D4472" s="12">
        <v>61</v>
      </c>
      <c r="E4472" s="12">
        <v>121</v>
      </c>
      <c r="F4472" s="12">
        <v>0</v>
      </c>
      <c r="G4472" s="12">
        <v>0</v>
      </c>
      <c r="H4472" s="12">
        <v>0</v>
      </c>
      <c r="I4472" s="13">
        <v>60</v>
      </c>
      <c r="J4472" s="13">
        <v>30</v>
      </c>
      <c r="K4472" s="13">
        <v>96</v>
      </c>
      <c r="L4472" s="13">
        <v>0</v>
      </c>
      <c r="M4472" s="13">
        <v>0</v>
      </c>
      <c r="N4472" s="14">
        <f>D4472*$D$9</f>
        <v>73.2</v>
      </c>
      <c r="O4472" s="14">
        <f>E4472*$E$9</f>
        <v>157.30000000000001</v>
      </c>
      <c r="P4472" s="14">
        <f>F4472*$F$9</f>
        <v>0</v>
      </c>
      <c r="Q4472" s="14">
        <f>G4472*$G$9</f>
        <v>0</v>
      </c>
      <c r="R4472" s="14">
        <f>H4472*$H$9</f>
        <v>0</v>
      </c>
      <c r="S4472" s="14">
        <f>(N4472/100)*(I4472*$I$9)+(N4472/100)*(J4472*$J$9)</f>
        <v>98.82</v>
      </c>
      <c r="T4472" s="14">
        <f>(O4472/100)*(K4472*$K$9)</f>
        <v>226.51200000000003</v>
      </c>
      <c r="U4472" s="14">
        <f>(P4472/100)*(K4472*$K$9)+(P4472/100)*(L4472*$L$9)</f>
        <v>0</v>
      </c>
      <c r="V4472" s="14">
        <f>(Q4472/100)*(L4472*$L$9)</f>
        <v>0</v>
      </c>
      <c r="W4472" s="14">
        <f>(R4472/100)*(K4472*$K$9)+(R4472/100)*(L4472*$L$9)</f>
        <v>0</v>
      </c>
      <c r="X4472" s="14">
        <f t="shared" si="1374"/>
        <v>172.01999999999998</v>
      </c>
      <c r="Y4472" s="14">
        <f t="shared" si="1375"/>
        <v>383.81200000000001</v>
      </c>
      <c r="Z4472" s="14">
        <f t="shared" si="1376"/>
        <v>0</v>
      </c>
      <c r="AA4472" s="14">
        <f t="shared" si="1377"/>
        <v>0</v>
      </c>
      <c r="AB4472" s="14">
        <f t="shared" si="1381"/>
        <v>0</v>
      </c>
      <c r="AC4472" s="15">
        <f t="shared" si="1380"/>
        <v>555.79999999999995</v>
      </c>
      <c r="AD4472" s="48">
        <f>(ROUND(AC4472-AC4466,1)/AC4466)</f>
        <v>0.30316529894490035</v>
      </c>
      <c r="AE4472" s="113"/>
      <c r="AF4472" s="60"/>
    </row>
    <row r="4473" spans="1:32">
      <c r="A4473" s="99" t="s">
        <v>845</v>
      </c>
      <c r="B4473" s="91"/>
      <c r="C4473" s="21" t="s">
        <v>2</v>
      </c>
      <c r="D4473" s="12">
        <v>61</v>
      </c>
      <c r="E4473" s="12">
        <v>0</v>
      </c>
      <c r="F4473" s="12">
        <v>121</v>
      </c>
      <c r="G4473" s="12">
        <v>0</v>
      </c>
      <c r="H4473" s="12">
        <v>0</v>
      </c>
      <c r="I4473" s="13">
        <v>60</v>
      </c>
      <c r="J4473" s="13">
        <v>30</v>
      </c>
      <c r="K4473" s="13">
        <v>48</v>
      </c>
      <c r="L4473" s="13">
        <v>48</v>
      </c>
      <c r="M4473" s="13">
        <v>0</v>
      </c>
      <c r="N4473" s="14">
        <f>D4473*$D$10</f>
        <v>73.2</v>
      </c>
      <c r="O4473" s="14">
        <f>E4473*$E$10</f>
        <v>0</v>
      </c>
      <c r="P4473" s="14">
        <f>F4473*$F$10</f>
        <v>157.30000000000001</v>
      </c>
      <c r="Q4473" s="14">
        <f>G4473*$G$10</f>
        <v>0</v>
      </c>
      <c r="R4473" s="14">
        <f>H4473*$H$10</f>
        <v>0</v>
      </c>
      <c r="S4473" s="14">
        <f>(N4473/100)*(I4473*$I$10)+(N4473/100)*(J4473*$J$10)</f>
        <v>98.82</v>
      </c>
      <c r="T4473" s="14">
        <f>(O4473/100)*(K4473*$J$10)</f>
        <v>0</v>
      </c>
      <c r="U4473" s="14">
        <f>(P4473/100)*(K4473*$K$10)+(P4473/100)*(L4473*$L$10)</f>
        <v>226.51200000000003</v>
      </c>
      <c r="V4473" s="14">
        <f>(Q4473/100)*(L4473*$L$10)</f>
        <v>0</v>
      </c>
      <c r="W4473" s="14">
        <f>(R4473/100)*(K4473*$K$10)+(R4473/100)*(L4473*$L$10)</f>
        <v>0</v>
      </c>
      <c r="X4473" s="14">
        <f t="shared" si="1374"/>
        <v>172.01999999999998</v>
      </c>
      <c r="Y4473" s="14">
        <f t="shared" si="1375"/>
        <v>0</v>
      </c>
      <c r="Z4473" s="14">
        <f t="shared" si="1376"/>
        <v>383.81200000000001</v>
      </c>
      <c r="AA4473" s="14">
        <f t="shared" si="1377"/>
        <v>0</v>
      </c>
      <c r="AB4473" s="14">
        <f t="shared" si="1381"/>
        <v>0</v>
      </c>
      <c r="AC4473" s="15">
        <f t="shared" si="1380"/>
        <v>555.79999999999995</v>
      </c>
      <c r="AD4473" s="48">
        <f>(ROUND(AC4473-AC4466,1)/AC4466)</f>
        <v>0.30316529894490035</v>
      </c>
      <c r="AE4473" s="113"/>
      <c r="AF4473" s="60"/>
    </row>
    <row r="4474" spans="1:32">
      <c r="A4474" s="99" t="s">
        <v>846</v>
      </c>
      <c r="B4474" s="91"/>
      <c r="C4474" s="21" t="s">
        <v>3</v>
      </c>
      <c r="D4474" s="12">
        <v>61</v>
      </c>
      <c r="E4474" s="12">
        <v>0</v>
      </c>
      <c r="F4474" s="12">
        <v>0</v>
      </c>
      <c r="G4474" s="12">
        <v>121</v>
      </c>
      <c r="H4474" s="12">
        <v>0</v>
      </c>
      <c r="I4474" s="13">
        <v>60</v>
      </c>
      <c r="J4474" s="13">
        <v>30</v>
      </c>
      <c r="K4474" s="13">
        <v>0</v>
      </c>
      <c r="L4474" s="13">
        <v>96</v>
      </c>
      <c r="M4474" s="13">
        <v>0</v>
      </c>
      <c r="N4474" s="14">
        <f>D4474*$D$11</f>
        <v>73.2</v>
      </c>
      <c r="O4474" s="14">
        <f>E4474*$E$11</f>
        <v>0</v>
      </c>
      <c r="P4474" s="14">
        <f>F4474*$F$11</f>
        <v>0</v>
      </c>
      <c r="Q4474" s="14">
        <f>G4474*$G$11</f>
        <v>157.30000000000001</v>
      </c>
      <c r="R4474" s="14">
        <f>H4474*$H$11</f>
        <v>0</v>
      </c>
      <c r="S4474" s="14">
        <f>(N4474/100)*(I4474*$I$11)+(N4474/100)*(J4474*$J$11)</f>
        <v>98.82</v>
      </c>
      <c r="T4474" s="14">
        <f>(O4474/100)*(K4474*$K$11)</f>
        <v>0</v>
      </c>
      <c r="U4474" s="14">
        <f>(P4474/100)*(K4474*$K$11)+(P4474/100)*(L4474*$L$11)</f>
        <v>0</v>
      </c>
      <c r="V4474" s="14">
        <f>(Q4474/100)*(L4474*$L$11)</f>
        <v>226.51200000000003</v>
      </c>
      <c r="W4474" s="14">
        <f>(R4474/100)*(K4474*$K$11)+(R4474/100)*(L4474*$L$11)</f>
        <v>0</v>
      </c>
      <c r="X4474" s="14">
        <f t="shared" si="1374"/>
        <v>172.01999999999998</v>
      </c>
      <c r="Y4474" s="14">
        <f t="shared" si="1375"/>
        <v>0</v>
      </c>
      <c r="Z4474" s="14">
        <f t="shared" si="1376"/>
        <v>0</v>
      </c>
      <c r="AA4474" s="14">
        <f t="shared" si="1377"/>
        <v>383.81200000000001</v>
      </c>
      <c r="AB4474" s="14">
        <f t="shared" si="1381"/>
        <v>0</v>
      </c>
      <c r="AC4474" s="15">
        <f t="shared" si="1380"/>
        <v>555.79999999999995</v>
      </c>
      <c r="AD4474" s="48">
        <f>(ROUND(AC4474-AC4466,1)/AC4466)</f>
        <v>0.30316529894490035</v>
      </c>
      <c r="AE4474" s="113"/>
      <c r="AF4474" s="60"/>
    </row>
    <row r="4475" spans="1:32">
      <c r="A4475" s="99" t="s">
        <v>847</v>
      </c>
      <c r="B4475" s="91"/>
      <c r="C4475" s="21" t="s">
        <v>4</v>
      </c>
      <c r="D4475" s="12">
        <v>61</v>
      </c>
      <c r="E4475" s="12">
        <v>0</v>
      </c>
      <c r="F4475" s="12">
        <v>0</v>
      </c>
      <c r="G4475" s="12">
        <v>0</v>
      </c>
      <c r="H4475" s="12">
        <v>121</v>
      </c>
      <c r="I4475" s="13">
        <v>60</v>
      </c>
      <c r="J4475" s="13">
        <v>30</v>
      </c>
      <c r="K4475" s="13">
        <v>48</v>
      </c>
      <c r="L4475" s="13">
        <v>48</v>
      </c>
      <c r="M4475" s="13">
        <v>0</v>
      </c>
      <c r="N4475" s="14">
        <f>D4475*$D$12</f>
        <v>73.2</v>
      </c>
      <c r="O4475" s="14">
        <f>E4475*$E$12</f>
        <v>0</v>
      </c>
      <c r="P4475" s="14">
        <f>F4475*$F$12</f>
        <v>0</v>
      </c>
      <c r="Q4475" s="14">
        <f>G4475*$G$12</f>
        <v>0</v>
      </c>
      <c r="R4475" s="14">
        <f>H4475*$H$12</f>
        <v>157.30000000000001</v>
      </c>
      <c r="S4475" s="14">
        <f>(N4475/100)*(I4475*$I$12)+(N4475/100)*(J4475*$J$12)</f>
        <v>98.82</v>
      </c>
      <c r="T4475" s="14">
        <f>(O4475/100)*(K4475*$K$12)</f>
        <v>0</v>
      </c>
      <c r="U4475" s="14">
        <f>(P4475/100)*(K4475*$K$12)+(P4475/100)*(L4475*$L$12)</f>
        <v>0</v>
      </c>
      <c r="V4475" s="14">
        <f>(Q4475/100)*(L4475*$L$12)</f>
        <v>0</v>
      </c>
      <c r="W4475" s="14">
        <f>(R4475/100)*(K4475*$K$12)+(R4475/100)*(L4475*$L$12)</f>
        <v>226.51200000000003</v>
      </c>
      <c r="X4475" s="14">
        <f t="shared" si="1374"/>
        <v>172.01999999999998</v>
      </c>
      <c r="Y4475" s="14">
        <f t="shared" si="1375"/>
        <v>0</v>
      </c>
      <c r="Z4475" s="14">
        <f t="shared" si="1376"/>
        <v>0</v>
      </c>
      <c r="AA4475" s="14">
        <f t="shared" si="1377"/>
        <v>0</v>
      </c>
      <c r="AB4475" s="14">
        <f t="shared" si="1381"/>
        <v>383.81200000000001</v>
      </c>
      <c r="AC4475" s="15">
        <f t="shared" si="1380"/>
        <v>555.79999999999995</v>
      </c>
      <c r="AD4475" s="48">
        <f>(ROUND(AC4475-AC4466,1)/AC4466)</f>
        <v>0.30316529894490035</v>
      </c>
      <c r="AE4475" s="113"/>
      <c r="AF4475" s="60"/>
    </row>
    <row r="4476" spans="1:32">
      <c r="A4476" s="99" t="s">
        <v>848</v>
      </c>
      <c r="B4476" s="91"/>
      <c r="C4476" s="21" t="s">
        <v>328</v>
      </c>
      <c r="D4476" s="12">
        <v>121</v>
      </c>
      <c r="E4476" s="12">
        <v>0</v>
      </c>
      <c r="F4476" s="12">
        <v>0</v>
      </c>
      <c r="G4476" s="12">
        <v>0</v>
      </c>
      <c r="H4476" s="12">
        <v>0</v>
      </c>
      <c r="I4476" s="13">
        <v>60</v>
      </c>
      <c r="J4476" s="13">
        <v>30</v>
      </c>
      <c r="K4476" s="13">
        <v>0</v>
      </c>
      <c r="L4476" s="13">
        <v>0</v>
      </c>
      <c r="M4476" s="13">
        <v>80</v>
      </c>
      <c r="N4476" s="14">
        <f>D4476*$D$13</f>
        <v>157.30000000000001</v>
      </c>
      <c r="O4476" s="14">
        <f>E4476*$E$13</f>
        <v>0</v>
      </c>
      <c r="P4476" s="14">
        <f>F4476*$F$13</f>
        <v>0</v>
      </c>
      <c r="Q4476" s="14">
        <f>G4476*$G$13</f>
        <v>0</v>
      </c>
      <c r="R4476" s="14">
        <f>H4476*$H$13</f>
        <v>0</v>
      </c>
      <c r="S4476" s="14">
        <f>(N4476/100)*(I4476*$I$14)+(N4476/100)*(J4476*$J$14)+(N4476/100)*(M4476*$M$14)</f>
        <v>401.11500000000001</v>
      </c>
      <c r="T4476" s="14">
        <f>(O4476/100)*(K4476*$K$13)+(O4476/100)*(M4476*$M$13)</f>
        <v>0</v>
      </c>
      <c r="U4476" s="14">
        <f>(P4476/100)*(K4476*$K$13)+(P4476/100)*(L4476*$L$13)+(P4476/100)*(M4476*$M$13)</f>
        <v>0</v>
      </c>
      <c r="V4476" s="14">
        <f>(Q4476/100)*(L4476*$L$13)+(Q4476/100)*(M4476*$M$13)</f>
        <v>0</v>
      </c>
      <c r="W4476" s="14">
        <f>(R4476/100)*(K4476*$K$13)+(R4476/100)*(L4476*$L$13)+(R4476/100)*(M4476*$M$13)</f>
        <v>0</v>
      </c>
      <c r="X4476" s="14">
        <f t="shared" si="1374"/>
        <v>558.41499999999996</v>
      </c>
      <c r="Y4476" s="14">
        <f t="shared" si="1375"/>
        <v>0</v>
      </c>
      <c r="Z4476" s="14">
        <f t="shared" si="1376"/>
        <v>0</v>
      </c>
      <c r="AA4476" s="14">
        <f t="shared" si="1377"/>
        <v>0</v>
      </c>
      <c r="AB4476" s="14">
        <f t="shared" si="1381"/>
        <v>0</v>
      </c>
      <c r="AC4476" s="15">
        <f t="shared" si="1380"/>
        <v>558.4</v>
      </c>
      <c r="AD4476" s="48">
        <f>(ROUND(AC4476-AC4466,1)/AC4466)</f>
        <v>0.30926143024618991</v>
      </c>
      <c r="AE4476" s="113"/>
      <c r="AF4476" s="60"/>
    </row>
    <row r="4477" spans="1:32">
      <c r="A4477" s="99" t="s">
        <v>849</v>
      </c>
      <c r="B4477" s="91"/>
      <c r="C4477" s="21" t="s">
        <v>329</v>
      </c>
      <c r="D4477" s="12">
        <v>121</v>
      </c>
      <c r="E4477" s="12">
        <v>0</v>
      </c>
      <c r="F4477" s="12">
        <v>0</v>
      </c>
      <c r="G4477" s="12">
        <v>0</v>
      </c>
      <c r="H4477" s="12">
        <v>0</v>
      </c>
      <c r="I4477" s="13">
        <v>60</v>
      </c>
      <c r="J4477" s="13">
        <v>30</v>
      </c>
      <c r="K4477" s="13">
        <v>80</v>
      </c>
      <c r="L4477" s="13">
        <v>0</v>
      </c>
      <c r="M4477" s="13">
        <v>0</v>
      </c>
      <c r="N4477" s="14">
        <f>D4477*$D$14</f>
        <v>157.30000000000001</v>
      </c>
      <c r="O4477" s="14">
        <f>E4477*$E$14</f>
        <v>0</v>
      </c>
      <c r="P4477" s="14">
        <f>F4477*$F$14</f>
        <v>0</v>
      </c>
      <c r="Q4477" s="14">
        <f>G4477*$G$14</f>
        <v>0</v>
      </c>
      <c r="R4477" s="14">
        <f>H4477*$H$14</f>
        <v>0</v>
      </c>
      <c r="S4477" s="14">
        <f>(N4477/100)*(I4477*$I$14)+(N4477/100)*(J4477*$J$14)+(N4477/100)*(K4477*$K$14)</f>
        <v>401.11500000000001</v>
      </c>
      <c r="T4477" s="14">
        <f>(O4477/100)*(K4477*$K$14)</f>
        <v>0</v>
      </c>
      <c r="U4477" s="14">
        <f>(P4477/100)*(K4477*$K$14)+(P4477/100)*(L4477*$L$14)</f>
        <v>0</v>
      </c>
      <c r="V4477" s="14">
        <f>(Q4477/100)*(L4477*$L$14)</f>
        <v>0</v>
      </c>
      <c r="W4477" s="14">
        <f>(R4477/100)*(K4477*$L$14)+(R4477/100)*(L4477*$M$14)</f>
        <v>0</v>
      </c>
      <c r="X4477" s="14">
        <f t="shared" si="1374"/>
        <v>558.41499999999996</v>
      </c>
      <c r="Y4477" s="14">
        <f t="shared" si="1375"/>
        <v>0</v>
      </c>
      <c r="Z4477" s="14">
        <f t="shared" si="1376"/>
        <v>0</v>
      </c>
      <c r="AA4477" s="14">
        <f t="shared" si="1377"/>
        <v>0</v>
      </c>
      <c r="AB4477" s="14">
        <f t="shared" si="1381"/>
        <v>0</v>
      </c>
      <c r="AC4477" s="15">
        <f t="shared" si="1380"/>
        <v>558.4</v>
      </c>
      <c r="AD4477" s="48">
        <f>(ROUND(AC4477-AC4466,1)/AC4466)</f>
        <v>0.30926143024618991</v>
      </c>
      <c r="AE4477" s="113"/>
      <c r="AF4477" s="60"/>
    </row>
    <row r="4478" spans="1:32">
      <c r="A4478" s="99"/>
      <c r="B4478" s="91"/>
      <c r="C4478" s="21" t="s">
        <v>330</v>
      </c>
      <c r="D4478" s="12">
        <v>121</v>
      </c>
      <c r="E4478" s="12">
        <v>0</v>
      </c>
      <c r="F4478" s="12">
        <v>0</v>
      </c>
      <c r="G4478" s="12">
        <v>0</v>
      </c>
      <c r="H4478" s="12">
        <v>0</v>
      </c>
      <c r="I4478" s="13">
        <v>60</v>
      </c>
      <c r="J4478" s="13">
        <v>30</v>
      </c>
      <c r="K4478" s="13">
        <v>0</v>
      </c>
      <c r="L4478" s="13">
        <v>80</v>
      </c>
      <c r="M4478" s="13">
        <v>0</v>
      </c>
      <c r="N4478" s="14">
        <f>D4478*$D$15</f>
        <v>157.30000000000001</v>
      </c>
      <c r="O4478" s="14">
        <f>E4478*$E$15</f>
        <v>0</v>
      </c>
      <c r="P4478" s="14">
        <f>F4478*$F$15</f>
        <v>0</v>
      </c>
      <c r="Q4478" s="14">
        <f>G4478*$G$15</f>
        <v>0</v>
      </c>
      <c r="R4478" s="14">
        <f>H4478*$H$15</f>
        <v>0</v>
      </c>
      <c r="S4478" s="14">
        <f>(N4478/100)*(I4478*$I$15)+(N4478/100)*(J4478*$J$15)+(N4478/100)*(L4478*$L$15)</f>
        <v>401.11500000000001</v>
      </c>
      <c r="T4478" s="14">
        <f>(O4478/100)*(K4478*$K$15)</f>
        <v>0</v>
      </c>
      <c r="U4478" s="14">
        <f>(P4478/100)*(K4478*$K$15)+(P4478/100)*(L4478*$L$15)</f>
        <v>0</v>
      </c>
      <c r="V4478" s="14">
        <f>(Q4478/100)*(L4478*$L$15)</f>
        <v>0</v>
      </c>
      <c r="W4478" s="14">
        <f>(R4478/100)*(K4478*$K$15)+(R4478/100)*(L4478*$L$15)</f>
        <v>0</v>
      </c>
      <c r="X4478" s="14">
        <f t="shared" si="1374"/>
        <v>558.41499999999996</v>
      </c>
      <c r="Y4478" s="14">
        <f t="shared" si="1375"/>
        <v>0</v>
      </c>
      <c r="Z4478" s="14">
        <f t="shared" si="1376"/>
        <v>0</v>
      </c>
      <c r="AA4478" s="14">
        <f t="shared" si="1377"/>
        <v>0</v>
      </c>
      <c r="AB4478" s="14">
        <f t="shared" si="1381"/>
        <v>0</v>
      </c>
      <c r="AC4478" s="15">
        <f t="shared" si="1380"/>
        <v>558.4</v>
      </c>
      <c r="AD4478" s="48">
        <f>(ROUND(AC4478-AC4466,1)/AC4466)</f>
        <v>0.30926143024618991</v>
      </c>
      <c r="AE4478" s="113"/>
      <c r="AF4478" s="60"/>
    </row>
    <row r="4479" spans="1:32">
      <c r="A4479" s="99"/>
      <c r="B4479" s="91"/>
      <c r="C4479" s="21" t="s">
        <v>326</v>
      </c>
      <c r="D4479" s="12">
        <v>121</v>
      </c>
      <c r="E4479" s="12">
        <v>0</v>
      </c>
      <c r="F4479" s="12">
        <v>0</v>
      </c>
      <c r="G4479" s="12">
        <v>0</v>
      </c>
      <c r="H4479" s="12">
        <v>0</v>
      </c>
      <c r="I4479" s="13">
        <v>60</v>
      </c>
      <c r="J4479" s="13">
        <v>65</v>
      </c>
      <c r="K4479" s="13">
        <v>0</v>
      </c>
      <c r="L4479" s="13">
        <v>0</v>
      </c>
      <c r="M4479" s="13">
        <v>0</v>
      </c>
      <c r="N4479" s="14">
        <f>D4479*$D$16</f>
        <v>157.30000000000001</v>
      </c>
      <c r="O4479" s="14">
        <f>E4479*$E$16</f>
        <v>0</v>
      </c>
      <c r="P4479" s="14">
        <f>F4479*$F$16</f>
        <v>0</v>
      </c>
      <c r="Q4479" s="14">
        <f>G4479*$G$16</f>
        <v>0</v>
      </c>
      <c r="R4479" s="14">
        <f>H4479*$H$16</f>
        <v>0</v>
      </c>
      <c r="S4479" s="14">
        <f>(N4479/100)*(I4479*$I$16)+(N4479/100)*(J4479*$J$16)</f>
        <v>329.54350000000005</v>
      </c>
      <c r="T4479" s="14">
        <f>(O4479/100)*(K4479*$K$16)</f>
        <v>0</v>
      </c>
      <c r="U4479" s="14">
        <f>(P4479/100)*(K4479*$K$16)+(P4479/100)*(L4479*$L$16)</f>
        <v>0</v>
      </c>
      <c r="V4479" s="14">
        <f>(Q4479/100)*(L4479*$L$16)</f>
        <v>0</v>
      </c>
      <c r="W4479" s="14">
        <f>(R4479/100)*(K4479*$K$16)+(R4479/100)*(L4479*$L$16)</f>
        <v>0</v>
      </c>
      <c r="X4479" s="14">
        <f t="shared" si="1374"/>
        <v>486.84350000000006</v>
      </c>
      <c r="Y4479" s="14">
        <f t="shared" si="1375"/>
        <v>0</v>
      </c>
      <c r="Z4479" s="14">
        <f t="shared" si="1376"/>
        <v>0</v>
      </c>
      <c r="AA4479" s="14">
        <f t="shared" si="1377"/>
        <v>0</v>
      </c>
      <c r="AB4479" s="14">
        <f t="shared" si="1381"/>
        <v>0</v>
      </c>
      <c r="AC4479" s="15">
        <f t="shared" si="1380"/>
        <v>486.8</v>
      </c>
      <c r="AD4479" s="48">
        <f>(ROUND(AC4479-AC4466,1)/AC4466)</f>
        <v>0.14138335287221571</v>
      </c>
      <c r="AE4479" s="113"/>
      <c r="AF4479" s="60"/>
    </row>
    <row r="4480" spans="1:32">
      <c r="A4480" s="99"/>
      <c r="B4480" s="91"/>
      <c r="C4480" s="21" t="s">
        <v>327</v>
      </c>
      <c r="D4480" s="12">
        <v>121</v>
      </c>
      <c r="E4480" s="12">
        <v>0</v>
      </c>
      <c r="F4480" s="12">
        <v>0</v>
      </c>
      <c r="G4480" s="12">
        <v>0</v>
      </c>
      <c r="H4480" s="12">
        <v>0</v>
      </c>
      <c r="I4480" s="13">
        <v>90</v>
      </c>
      <c r="J4480" s="13">
        <v>30</v>
      </c>
      <c r="K4480" s="13">
        <v>0</v>
      </c>
      <c r="L4480" s="13">
        <v>0</v>
      </c>
      <c r="M4480" s="13">
        <v>0</v>
      </c>
      <c r="N4480" s="14">
        <f>D4480*$D$17</f>
        <v>157.30000000000001</v>
      </c>
      <c r="O4480" s="14">
        <f>E4480*$E$17</f>
        <v>0</v>
      </c>
      <c r="P4480" s="14">
        <f>F4480*$F$17</f>
        <v>0</v>
      </c>
      <c r="Q4480" s="14">
        <f>G4480*$G$17</f>
        <v>0</v>
      </c>
      <c r="R4480" s="14">
        <f>H4480*$H$17</f>
        <v>0</v>
      </c>
      <c r="S4480" s="14">
        <f>(N4480/100)*(I4480*$I$17)+(N4480/100)*(J4480*$J$17)</f>
        <v>372.80099999999999</v>
      </c>
      <c r="T4480" s="14">
        <f>(O4480/100)*(K4480*$K$17)</f>
        <v>0</v>
      </c>
      <c r="U4480" s="14">
        <f>(P4480/100)*(K4480*$K$17)+(P4480/100)*(L4480*$L$17)</f>
        <v>0</v>
      </c>
      <c r="V4480" s="14">
        <f>(Q4480/100)*(L4480*$L$17)</f>
        <v>0</v>
      </c>
      <c r="W4480" s="14">
        <f>(R4480/100)*(K4480*$K$17)+(R4480/100)*(L4480*$L$17)</f>
        <v>0</v>
      </c>
      <c r="X4480" s="14">
        <f t="shared" si="1374"/>
        <v>530.101</v>
      </c>
      <c r="Y4480" s="14">
        <f t="shared" si="1375"/>
        <v>0</v>
      </c>
      <c r="Z4480" s="14">
        <f t="shared" si="1376"/>
        <v>0</v>
      </c>
      <c r="AA4480" s="14">
        <f t="shared" si="1377"/>
        <v>0</v>
      </c>
      <c r="AB4480" s="14">
        <f t="shared" si="1381"/>
        <v>0</v>
      </c>
      <c r="AC4480" s="15">
        <f t="shared" si="1380"/>
        <v>530.1</v>
      </c>
      <c r="AD4480" s="48">
        <f>(ROUND(AC4480-AC4466,1)/AC4466)</f>
        <v>0.24290738569753809</v>
      </c>
      <c r="AE4480" s="113"/>
      <c r="AF4480" s="60"/>
    </row>
    <row r="4481" spans="1:32">
      <c r="A4481" s="106" t="s">
        <v>0</v>
      </c>
      <c r="B4481" s="92" t="s">
        <v>894</v>
      </c>
      <c r="C4481" s="50" t="s">
        <v>242</v>
      </c>
      <c r="D4481" s="11">
        <v>114</v>
      </c>
      <c r="E4481" s="11">
        <v>0</v>
      </c>
      <c r="F4481" s="11">
        <v>0</v>
      </c>
      <c r="G4481" s="11">
        <v>0</v>
      </c>
      <c r="H4481" s="11">
        <v>0</v>
      </c>
      <c r="I4481" s="51">
        <v>80</v>
      </c>
      <c r="J4481" s="51">
        <v>20</v>
      </c>
      <c r="K4481" s="51">
        <v>0</v>
      </c>
      <c r="L4481" s="51">
        <v>0</v>
      </c>
      <c r="M4481" s="51">
        <v>0</v>
      </c>
      <c r="N4481" s="52">
        <f>D4481*$D$3</f>
        <v>171</v>
      </c>
      <c r="O4481" s="52">
        <f>E4481*$E$3</f>
        <v>0</v>
      </c>
      <c r="P4481" s="52">
        <f>F4481*$F$3</f>
        <v>0</v>
      </c>
      <c r="Q4481" s="52">
        <f>G4481*$G$3</f>
        <v>0</v>
      </c>
      <c r="R4481" s="52">
        <f>H4481*$H$3</f>
        <v>0</v>
      </c>
      <c r="S4481" s="52">
        <f>(N4481/100)*(I4481*$I$3)+(N4481/100)*(J4481*$J$3)</f>
        <v>256.5</v>
      </c>
      <c r="T4481" s="52">
        <f>(O4481/100)*(K4481*$K$3)</f>
        <v>0</v>
      </c>
      <c r="U4481" s="52">
        <f>(P4481/100)*(K4481*$K$3)+(P4481/100)*(L4481*$L$3)</f>
        <v>0</v>
      </c>
      <c r="V4481" s="52">
        <f>(Q4481/100)*(L4481*$L$3)</f>
        <v>0</v>
      </c>
      <c r="W4481" s="52">
        <f>(R4481/100)*(K4481*$K$3)+(R4481/100)*(L4481*$L$3)</f>
        <v>0</v>
      </c>
      <c r="X4481" s="52">
        <f t="shared" ref="X4481:X4495" si="1382">N4481+S4481</f>
        <v>427.5</v>
      </c>
      <c r="Y4481" s="52">
        <f t="shared" ref="Y4481:Y4495" si="1383">O4481+T4481</f>
        <v>0</v>
      </c>
      <c r="Z4481" s="52">
        <f t="shared" ref="Z4481:Z4495" si="1384">P4481+U4481</f>
        <v>0</v>
      </c>
      <c r="AA4481" s="52">
        <f t="shared" ref="AA4481:AA4495" si="1385">Q4481+V4481</f>
        <v>0</v>
      </c>
      <c r="AB4481" s="52">
        <f t="shared" si="1381"/>
        <v>0</v>
      </c>
      <c r="AC4481" s="53">
        <f>ROUND(X4481+Y4481+Z4481+AA4481+AB4481,1)</f>
        <v>427.5</v>
      </c>
      <c r="AD4481" s="58"/>
      <c r="AE4481" s="113"/>
      <c r="AF4481" s="60"/>
    </row>
    <row r="4482" spans="1:32">
      <c r="A4482" s="99" t="s">
        <v>815</v>
      </c>
      <c r="B4482" s="93">
        <v>20</v>
      </c>
      <c r="C4482" s="21" t="s">
        <v>325</v>
      </c>
      <c r="D4482" s="12">
        <v>114</v>
      </c>
      <c r="E4482" s="12">
        <v>0</v>
      </c>
      <c r="F4482" s="12">
        <v>0</v>
      </c>
      <c r="G4482" s="12">
        <v>0</v>
      </c>
      <c r="H4482" s="12">
        <v>0</v>
      </c>
      <c r="I4482" s="13">
        <v>95</v>
      </c>
      <c r="J4482" s="13">
        <v>40</v>
      </c>
      <c r="K4482" s="13">
        <v>0</v>
      </c>
      <c r="L4482" s="13">
        <v>0</v>
      </c>
      <c r="M4482" s="13">
        <v>0</v>
      </c>
      <c r="N4482" s="14">
        <f>D4482*$D$4</f>
        <v>148.20000000000002</v>
      </c>
      <c r="O4482" s="14">
        <f>E4482*$E$4</f>
        <v>0</v>
      </c>
      <c r="P4482" s="14">
        <f>F4482*$F$4</f>
        <v>0</v>
      </c>
      <c r="Q4482" s="14">
        <f>G4482*$G$4</f>
        <v>0</v>
      </c>
      <c r="R4482" s="14">
        <f>H4482*$H$4</f>
        <v>0</v>
      </c>
      <c r="S4482" s="14">
        <f>(N4482/100)*(I4482*$I$4)+(N4482/100)*(J4482*$J$4)</f>
        <v>360.12600000000003</v>
      </c>
      <c r="T4482" s="14">
        <f>(O4482/100)*(K4482*$K$4)</f>
        <v>0</v>
      </c>
      <c r="U4482" s="14">
        <f>(P4482/100)*(K4482*$K$4)+(P4482/100)*(L4482*$L$4)</f>
        <v>0</v>
      </c>
      <c r="V4482" s="14">
        <f>(Q4482/100)*(L4482*$L$4)</f>
        <v>0</v>
      </c>
      <c r="W4482" s="14">
        <f>(R4482/100)*(K4482*$K$4)+(R4482/100)*(L4482*$L$4)</f>
        <v>0</v>
      </c>
      <c r="X4482" s="14">
        <f t="shared" si="1382"/>
        <v>508.32600000000002</v>
      </c>
      <c r="Y4482" s="14">
        <f t="shared" si="1383"/>
        <v>0</v>
      </c>
      <c r="Z4482" s="14">
        <f t="shared" si="1384"/>
        <v>0</v>
      </c>
      <c r="AA4482" s="14">
        <f t="shared" si="1385"/>
        <v>0</v>
      </c>
      <c r="AB4482" s="14">
        <f>R4482+W4482</f>
        <v>0</v>
      </c>
      <c r="AC4482" s="15">
        <f>ROUND(X4482+Y4482+Z4482+AA4482+AB4482,1)</f>
        <v>508.3</v>
      </c>
      <c r="AD4482" s="48">
        <f>(ROUND(AC4482-AC4481,1)/AC4481)</f>
        <v>0.18900584795321637</v>
      </c>
      <c r="AE4482" s="113"/>
      <c r="AF4482" s="60"/>
    </row>
    <row r="4483" spans="1:32">
      <c r="A4483" s="99" t="s">
        <v>816</v>
      </c>
      <c r="B4483" s="93">
        <v>12</v>
      </c>
      <c r="C4483" s="21" t="s">
        <v>850</v>
      </c>
      <c r="D4483" s="12">
        <v>114</v>
      </c>
      <c r="E4483" s="12">
        <v>0</v>
      </c>
      <c r="F4483" s="12">
        <v>0</v>
      </c>
      <c r="G4483" s="12">
        <v>0</v>
      </c>
      <c r="H4483" s="12">
        <v>0</v>
      </c>
      <c r="I4483" s="13">
        <v>80</v>
      </c>
      <c r="J4483" s="13">
        <v>20</v>
      </c>
      <c r="K4483" s="13">
        <v>0</v>
      </c>
      <c r="L4483" s="13">
        <v>0</v>
      </c>
      <c r="M4483" s="13">
        <v>0</v>
      </c>
      <c r="N4483" s="14">
        <f>D4483*$D$5</f>
        <v>159.6</v>
      </c>
      <c r="O4483" s="14">
        <f>E4483*$E$5</f>
        <v>0</v>
      </c>
      <c r="P4483" s="14">
        <f>F4483*$F$5</f>
        <v>0</v>
      </c>
      <c r="Q4483" s="14">
        <f>G4483*$G$5</f>
        <v>0</v>
      </c>
      <c r="R4483" s="14">
        <f>H4483*$H$5</f>
        <v>0</v>
      </c>
      <c r="S4483" s="14">
        <f>(N4483/100)*(I4483*$I$5)+(N4483/100)*(J4483*$J$5)</f>
        <v>239.39999999999998</v>
      </c>
      <c r="T4483" s="14">
        <f>(O4483/100)*(K4483*$K$5)</f>
        <v>0</v>
      </c>
      <c r="U4483" s="14">
        <f>(P4483/100)*(K4483*$K$5)+(P4483/100)*(L4483*$L$5)</f>
        <v>0</v>
      </c>
      <c r="V4483" s="14">
        <f>(Q4483/100)*(L4483*$L$5)</f>
        <v>0</v>
      </c>
      <c r="W4483" s="14">
        <f>(R4483/100)*(K4483*$K$5)+(R4483/100)*(L4483*$L$5)</f>
        <v>0</v>
      </c>
      <c r="X4483" s="14">
        <f t="shared" si="1382"/>
        <v>399</v>
      </c>
      <c r="Y4483" s="14">
        <f t="shared" si="1383"/>
        <v>0</v>
      </c>
      <c r="Z4483" s="14">
        <f t="shared" si="1384"/>
        <v>0</v>
      </c>
      <c r="AA4483" s="14">
        <f t="shared" si="1385"/>
        <v>0</v>
      </c>
      <c r="AB4483" s="14">
        <f>R4483+W4483</f>
        <v>0</v>
      </c>
      <c r="AC4483" s="15">
        <f t="shared" ref="AC4483:AC4495" si="1386">ROUND(X4483+Y4483+Z4483+AA4483+AB4483,1)</f>
        <v>399</v>
      </c>
      <c r="AD4483" s="48">
        <f>(ROUND(AC4483-AC4481,1)/AC4481)</f>
        <v>-6.6666666666666666E-2</v>
      </c>
      <c r="AE4483" s="113"/>
      <c r="AF4483" s="60"/>
    </row>
    <row r="4484" spans="1:32">
      <c r="A4484" s="99" t="s">
        <v>817</v>
      </c>
      <c r="B4484" s="93">
        <v>0</v>
      </c>
      <c r="C4484" s="21" t="s">
        <v>338</v>
      </c>
      <c r="D4484" s="12">
        <v>114</v>
      </c>
      <c r="E4484" s="12">
        <v>0</v>
      </c>
      <c r="F4484" s="12">
        <v>0</v>
      </c>
      <c r="G4484" s="12">
        <v>0</v>
      </c>
      <c r="H4484" s="12">
        <v>0</v>
      </c>
      <c r="I4484" s="13">
        <v>80</v>
      </c>
      <c r="J4484" s="13">
        <v>20</v>
      </c>
      <c r="K4484" s="13">
        <v>0</v>
      </c>
      <c r="L4484" s="13">
        <v>0</v>
      </c>
      <c r="M4484" s="13">
        <v>0</v>
      </c>
      <c r="N4484" s="14">
        <f>D4484*$D$6</f>
        <v>159.6</v>
      </c>
      <c r="O4484" s="14">
        <f>E4484*$E$6</f>
        <v>0</v>
      </c>
      <c r="P4484" s="14">
        <f>F4484*$F$6</f>
        <v>0</v>
      </c>
      <c r="Q4484" s="14">
        <f>G4484*$G$6</f>
        <v>0</v>
      </c>
      <c r="R4484" s="14">
        <f>H4484*$H$6</f>
        <v>0</v>
      </c>
      <c r="S4484" s="14">
        <f>(N4484/100)*(I4484*$I$6)+(N4484/100)*(J4484*$J$6)</f>
        <v>239.39999999999998</v>
      </c>
      <c r="T4484" s="14">
        <f>(O4484/100)*(K4484*$K$6)</f>
        <v>0</v>
      </c>
      <c r="U4484" s="14">
        <f>(P4484/100)*(K4484*$K$6)+(P4484/100)*(L4484*$L$6)</f>
        <v>0</v>
      </c>
      <c r="V4484" s="14">
        <f>(Q4484/100)*(L4484*$L$6)</f>
        <v>0</v>
      </c>
      <c r="W4484" s="14">
        <f>(R4484/100)*(K4484*$K$6)+(R4484/100)*(L4484*$L$6)</f>
        <v>0</v>
      </c>
      <c r="X4484" s="14">
        <f t="shared" si="1382"/>
        <v>399</v>
      </c>
      <c r="Y4484" s="14">
        <f t="shared" si="1383"/>
        <v>0</v>
      </c>
      <c r="Z4484" s="14">
        <f t="shared" si="1384"/>
        <v>0</v>
      </c>
      <c r="AA4484" s="14">
        <f t="shared" si="1385"/>
        <v>0</v>
      </c>
      <c r="AB4484" s="14">
        <f t="shared" ref="AB4484:AB4495" si="1387">R4484+W4484</f>
        <v>0</v>
      </c>
      <c r="AC4484" s="15">
        <f t="shared" si="1386"/>
        <v>399</v>
      </c>
      <c r="AD4484" s="48">
        <f>(ROUND(AC4484-AC4481,1)/AC4481)</f>
        <v>-6.6666666666666666E-2</v>
      </c>
      <c r="AE4484" s="113"/>
      <c r="AF4484" s="60"/>
    </row>
    <row r="4485" spans="1:32">
      <c r="A4485" s="99" t="s">
        <v>818</v>
      </c>
      <c r="B4485" s="93">
        <v>0</v>
      </c>
      <c r="C4485" s="21" t="s">
        <v>339</v>
      </c>
      <c r="D4485" s="12">
        <v>114</v>
      </c>
      <c r="E4485" s="12">
        <v>0</v>
      </c>
      <c r="F4485" s="12">
        <v>0</v>
      </c>
      <c r="G4485" s="12">
        <v>0</v>
      </c>
      <c r="H4485" s="12">
        <v>0</v>
      </c>
      <c r="I4485" s="13">
        <v>80</v>
      </c>
      <c r="J4485" s="13">
        <v>20</v>
      </c>
      <c r="K4485" s="13">
        <v>0</v>
      </c>
      <c r="L4485" s="13">
        <v>0</v>
      </c>
      <c r="M4485" s="13">
        <v>0</v>
      </c>
      <c r="N4485" s="14">
        <f>D4485*$D$7</f>
        <v>159.6</v>
      </c>
      <c r="O4485" s="14">
        <f>E4485*$E$7</f>
        <v>0</v>
      </c>
      <c r="P4485" s="14">
        <f>F4485*$F$7</f>
        <v>0</v>
      </c>
      <c r="Q4485" s="14">
        <f>G4485*$G$7</f>
        <v>0</v>
      </c>
      <c r="R4485" s="14">
        <f>H4485*$H$7</f>
        <v>0</v>
      </c>
      <c r="S4485" s="14">
        <f>(N4485/100)*(I4485*$I$7)+(N4485/100)*(J4485*$J$7)</f>
        <v>239.39999999999998</v>
      </c>
      <c r="T4485" s="14">
        <f>(O4485/100)*(K4485*$K$7)</f>
        <v>0</v>
      </c>
      <c r="U4485" s="14">
        <f>(P4485/100)*(K4485*$K$7)+(P4485/100)*(L4485*$L$7)</f>
        <v>0</v>
      </c>
      <c r="V4485" s="14">
        <f>(Q4485/100)*(L4485*$L$7)</f>
        <v>0</v>
      </c>
      <c r="W4485" s="14">
        <f>(R4485/100)*(K4485*$K$7)+(R4485/100)*(L4485*$L$7)</f>
        <v>0</v>
      </c>
      <c r="X4485" s="14">
        <f t="shared" si="1382"/>
        <v>399</v>
      </c>
      <c r="Y4485" s="14">
        <f t="shared" si="1383"/>
        <v>0</v>
      </c>
      <c r="Z4485" s="14">
        <f t="shared" si="1384"/>
        <v>0</v>
      </c>
      <c r="AA4485" s="14">
        <f t="shared" si="1385"/>
        <v>0</v>
      </c>
      <c r="AB4485" s="14">
        <f t="shared" si="1387"/>
        <v>0</v>
      </c>
      <c r="AC4485" s="15">
        <f t="shared" si="1386"/>
        <v>399</v>
      </c>
      <c r="AD4485" s="48">
        <f>(ROUND(AC4485-AC4481,1)/AC4481)</f>
        <v>-6.6666666666666666E-2</v>
      </c>
      <c r="AE4485" s="113"/>
      <c r="AF4485" s="60"/>
    </row>
    <row r="4486" spans="1:32">
      <c r="A4486" s="99" t="s">
        <v>667</v>
      </c>
      <c r="B4486" s="93"/>
      <c r="C4486" s="21" t="s">
        <v>340</v>
      </c>
      <c r="D4486" s="12">
        <v>114</v>
      </c>
      <c r="E4486" s="12">
        <v>0</v>
      </c>
      <c r="F4486" s="12">
        <v>0</v>
      </c>
      <c r="G4486" s="12">
        <v>0</v>
      </c>
      <c r="H4486" s="12">
        <v>0</v>
      </c>
      <c r="I4486" s="13">
        <v>80</v>
      </c>
      <c r="J4486" s="13">
        <v>20</v>
      </c>
      <c r="K4486" s="13">
        <v>0</v>
      </c>
      <c r="L4486" s="13">
        <v>0</v>
      </c>
      <c r="M4486" s="13">
        <v>0</v>
      </c>
      <c r="N4486" s="14">
        <f>D4486*$D$8</f>
        <v>159.6</v>
      </c>
      <c r="O4486" s="14">
        <f>E4486*$E$8</f>
        <v>0</v>
      </c>
      <c r="P4486" s="14">
        <f>F4486*$F$8</f>
        <v>0</v>
      </c>
      <c r="Q4486" s="14">
        <f>G4486*$G$8</f>
        <v>0</v>
      </c>
      <c r="R4486" s="14">
        <f>H4486*$H$8</f>
        <v>0</v>
      </c>
      <c r="S4486" s="14">
        <f>(N4486/100)*(I4486*$I$8)+(N4486/100)*(J4486*$J$8)</f>
        <v>239.39999999999998</v>
      </c>
      <c r="T4486" s="14">
        <f>(O4486/100)*(K4486*$K$8)</f>
        <v>0</v>
      </c>
      <c r="U4486" s="14">
        <f>(P4486/100)*(K4486*$K$8)+(P4486/100)*(L4486*$L$8)</f>
        <v>0</v>
      </c>
      <c r="V4486" s="14">
        <f>(Q4486/100)*(L4486*$L$8)</f>
        <v>0</v>
      </c>
      <c r="W4486" s="14">
        <f>(R4486/100)*(K4486*$K$8)+(R4486/100)*(L4486*$L$8)</f>
        <v>0</v>
      </c>
      <c r="X4486" s="14">
        <f t="shared" si="1382"/>
        <v>399</v>
      </c>
      <c r="Y4486" s="14">
        <f t="shared" si="1383"/>
        <v>0</v>
      </c>
      <c r="Z4486" s="14">
        <f t="shared" si="1384"/>
        <v>0</v>
      </c>
      <c r="AA4486" s="14">
        <f t="shared" si="1385"/>
        <v>0</v>
      </c>
      <c r="AB4486" s="14">
        <f t="shared" si="1387"/>
        <v>0</v>
      </c>
      <c r="AC4486" s="15">
        <f t="shared" si="1386"/>
        <v>399</v>
      </c>
      <c r="AD4486" s="48">
        <f>(ROUND(AC4486-AC4481,1)/AC4481)</f>
        <v>-6.6666666666666666E-2</v>
      </c>
      <c r="AE4486" s="113"/>
      <c r="AF4486" s="60"/>
    </row>
    <row r="4487" spans="1:32">
      <c r="A4487" s="99" t="s">
        <v>606</v>
      </c>
      <c r="B4487" s="93"/>
      <c r="C4487" s="21" t="s">
        <v>1</v>
      </c>
      <c r="D4487" s="12">
        <v>57</v>
      </c>
      <c r="E4487" s="12">
        <v>114</v>
      </c>
      <c r="F4487" s="12">
        <v>0</v>
      </c>
      <c r="G4487" s="12">
        <v>0</v>
      </c>
      <c r="H4487" s="12">
        <v>0</v>
      </c>
      <c r="I4487" s="13">
        <v>80</v>
      </c>
      <c r="J4487" s="13">
        <v>20</v>
      </c>
      <c r="K4487" s="13">
        <v>106</v>
      </c>
      <c r="L4487" s="13">
        <v>0</v>
      </c>
      <c r="M4487" s="13">
        <v>0</v>
      </c>
      <c r="N4487" s="14">
        <f>D4487*$D$9</f>
        <v>68.399999999999991</v>
      </c>
      <c r="O4487" s="14">
        <f>E4487*$E$9</f>
        <v>148.20000000000002</v>
      </c>
      <c r="P4487" s="14">
        <f>F4487*$F$9</f>
        <v>0</v>
      </c>
      <c r="Q4487" s="14">
        <f>G4487*$G$9</f>
        <v>0</v>
      </c>
      <c r="R4487" s="14">
        <f>H4487*$H$9</f>
        <v>0</v>
      </c>
      <c r="S4487" s="14">
        <f>(N4487/100)*(I4487*$I$9)+(N4487/100)*(J4487*$J$9)</f>
        <v>102.6</v>
      </c>
      <c r="T4487" s="14">
        <f>(O4487/100)*(K4487*$K$9)</f>
        <v>235.63800000000003</v>
      </c>
      <c r="U4487" s="14">
        <f>(P4487/100)*(K4487*$K$9)+(P4487/100)*(L4487*$L$9)</f>
        <v>0</v>
      </c>
      <c r="V4487" s="14">
        <f>(Q4487/100)*(L4487*$L$9)</f>
        <v>0</v>
      </c>
      <c r="W4487" s="14">
        <f>(R4487/100)*(K4487*$K$9)+(R4487/100)*(L4487*$L$9)</f>
        <v>0</v>
      </c>
      <c r="X4487" s="14">
        <f t="shared" si="1382"/>
        <v>171</v>
      </c>
      <c r="Y4487" s="14">
        <f t="shared" si="1383"/>
        <v>383.83800000000008</v>
      </c>
      <c r="Z4487" s="14">
        <f t="shared" si="1384"/>
        <v>0</v>
      </c>
      <c r="AA4487" s="14">
        <f t="shared" si="1385"/>
        <v>0</v>
      </c>
      <c r="AB4487" s="14">
        <f t="shared" si="1387"/>
        <v>0</v>
      </c>
      <c r="AC4487" s="15">
        <f t="shared" si="1386"/>
        <v>554.79999999999995</v>
      </c>
      <c r="AD4487" s="48">
        <f>(ROUND(AC4487-AC4481,1)/AC4481)</f>
        <v>0.29777777777777775</v>
      </c>
      <c r="AE4487" s="113"/>
      <c r="AF4487" s="60"/>
    </row>
    <row r="4488" spans="1:32">
      <c r="A4488" s="99" t="s">
        <v>845</v>
      </c>
      <c r="B4488" s="93"/>
      <c r="C4488" s="21" t="s">
        <v>2</v>
      </c>
      <c r="D4488" s="12">
        <v>57</v>
      </c>
      <c r="E4488" s="12">
        <v>0</v>
      </c>
      <c r="F4488" s="12">
        <v>114</v>
      </c>
      <c r="G4488" s="12">
        <v>0</v>
      </c>
      <c r="H4488" s="12">
        <v>0</v>
      </c>
      <c r="I4488" s="13">
        <v>80</v>
      </c>
      <c r="J4488" s="13">
        <v>20</v>
      </c>
      <c r="K4488" s="13">
        <v>53</v>
      </c>
      <c r="L4488" s="13">
        <v>53</v>
      </c>
      <c r="M4488" s="13">
        <v>0</v>
      </c>
      <c r="N4488" s="14">
        <f>D4488*$D$10</f>
        <v>68.399999999999991</v>
      </c>
      <c r="O4488" s="14">
        <f>E4488*$E$10</f>
        <v>0</v>
      </c>
      <c r="P4488" s="14">
        <f>F4488*$F$10</f>
        <v>148.20000000000002</v>
      </c>
      <c r="Q4488" s="14">
        <f>G4488*$G$10</f>
        <v>0</v>
      </c>
      <c r="R4488" s="14">
        <f>H4488*$H$10</f>
        <v>0</v>
      </c>
      <c r="S4488" s="14">
        <f>(N4488/100)*(I4488*$I$10)+(N4488/100)*(J4488*$J$10)</f>
        <v>102.6</v>
      </c>
      <c r="T4488" s="14">
        <f>(O4488/100)*(K4488*$J$10)</f>
        <v>0</v>
      </c>
      <c r="U4488" s="14">
        <f>(P4488/100)*(K4488*$K$10)+(P4488/100)*(L4488*$L$10)</f>
        <v>235.63800000000003</v>
      </c>
      <c r="V4488" s="14">
        <f>(Q4488/100)*(L4488*$L$10)</f>
        <v>0</v>
      </c>
      <c r="W4488" s="14">
        <f>(R4488/100)*(K4488*$K$10)+(R4488/100)*(L4488*$L$10)</f>
        <v>0</v>
      </c>
      <c r="X4488" s="14">
        <f t="shared" si="1382"/>
        <v>171</v>
      </c>
      <c r="Y4488" s="14">
        <f t="shared" si="1383"/>
        <v>0</v>
      </c>
      <c r="Z4488" s="14">
        <f t="shared" si="1384"/>
        <v>383.83800000000008</v>
      </c>
      <c r="AA4488" s="14">
        <f t="shared" si="1385"/>
        <v>0</v>
      </c>
      <c r="AB4488" s="14">
        <f t="shared" si="1387"/>
        <v>0</v>
      </c>
      <c r="AC4488" s="15">
        <f t="shared" si="1386"/>
        <v>554.79999999999995</v>
      </c>
      <c r="AD4488" s="48">
        <f>(ROUND(AC4488-AC4481,1)/AC4481)</f>
        <v>0.29777777777777775</v>
      </c>
      <c r="AE4488" s="113"/>
      <c r="AF4488" s="60"/>
    </row>
    <row r="4489" spans="1:32">
      <c r="A4489" s="99" t="s">
        <v>846</v>
      </c>
      <c r="B4489" s="93"/>
      <c r="C4489" s="21" t="s">
        <v>3</v>
      </c>
      <c r="D4489" s="12">
        <v>57</v>
      </c>
      <c r="E4489" s="12">
        <v>0</v>
      </c>
      <c r="F4489" s="12">
        <v>0</v>
      </c>
      <c r="G4489" s="12">
        <v>114</v>
      </c>
      <c r="H4489" s="12">
        <v>0</v>
      </c>
      <c r="I4489" s="13">
        <v>80</v>
      </c>
      <c r="J4489" s="13">
        <v>20</v>
      </c>
      <c r="K4489" s="13">
        <v>0</v>
      </c>
      <c r="L4489" s="13">
        <v>106</v>
      </c>
      <c r="M4489" s="13">
        <v>0</v>
      </c>
      <c r="N4489" s="14">
        <f>D4489*$D$11</f>
        <v>68.399999999999991</v>
      </c>
      <c r="O4489" s="14">
        <f>E4489*$E$11</f>
        <v>0</v>
      </c>
      <c r="P4489" s="14">
        <f>F4489*$F$11</f>
        <v>0</v>
      </c>
      <c r="Q4489" s="14">
        <f>G4489*$G$11</f>
        <v>148.20000000000002</v>
      </c>
      <c r="R4489" s="14">
        <f>H4489*$H$11</f>
        <v>0</v>
      </c>
      <c r="S4489" s="14">
        <f>(N4489/100)*(I4489*$I$11)+(N4489/100)*(J4489*$J$11)</f>
        <v>102.6</v>
      </c>
      <c r="T4489" s="14">
        <f>(O4489/100)*(K4489*$K$11)</f>
        <v>0</v>
      </c>
      <c r="U4489" s="14">
        <f>(P4489/100)*(K4489*$K$11)+(P4489/100)*(L4489*$L$11)</f>
        <v>0</v>
      </c>
      <c r="V4489" s="14">
        <f>(Q4489/100)*(L4489*$L$11)</f>
        <v>235.63800000000003</v>
      </c>
      <c r="W4489" s="14">
        <f>(R4489/100)*(K4489*$K$11)+(R4489/100)*(L4489*$L$11)</f>
        <v>0</v>
      </c>
      <c r="X4489" s="14">
        <f t="shared" si="1382"/>
        <v>171</v>
      </c>
      <c r="Y4489" s="14">
        <f t="shared" si="1383"/>
        <v>0</v>
      </c>
      <c r="Z4489" s="14">
        <f t="shared" si="1384"/>
        <v>0</v>
      </c>
      <c r="AA4489" s="14">
        <f t="shared" si="1385"/>
        <v>383.83800000000008</v>
      </c>
      <c r="AB4489" s="14">
        <f t="shared" si="1387"/>
        <v>0</v>
      </c>
      <c r="AC4489" s="15">
        <f t="shared" si="1386"/>
        <v>554.79999999999995</v>
      </c>
      <c r="AD4489" s="48">
        <f>(ROUND(AC4489-AC4481,1)/AC4481)</f>
        <v>0.29777777777777775</v>
      </c>
      <c r="AE4489" s="113"/>
      <c r="AF4489" s="60"/>
    </row>
    <row r="4490" spans="1:32">
      <c r="A4490" s="99" t="s">
        <v>847</v>
      </c>
      <c r="B4490" s="93"/>
      <c r="C4490" s="21" t="s">
        <v>4</v>
      </c>
      <c r="D4490" s="12">
        <v>57</v>
      </c>
      <c r="E4490" s="12">
        <v>0</v>
      </c>
      <c r="F4490" s="12">
        <v>0</v>
      </c>
      <c r="G4490" s="12">
        <v>0</v>
      </c>
      <c r="H4490" s="12">
        <v>114</v>
      </c>
      <c r="I4490" s="13">
        <v>80</v>
      </c>
      <c r="J4490" s="13">
        <v>20</v>
      </c>
      <c r="K4490" s="13">
        <v>53</v>
      </c>
      <c r="L4490" s="13">
        <v>53</v>
      </c>
      <c r="M4490" s="13">
        <v>0</v>
      </c>
      <c r="N4490" s="14">
        <f>D4490*$D$12</f>
        <v>68.399999999999991</v>
      </c>
      <c r="O4490" s="14">
        <f>E4490*$E$12</f>
        <v>0</v>
      </c>
      <c r="P4490" s="14">
        <f>F4490*$F$12</f>
        <v>0</v>
      </c>
      <c r="Q4490" s="14">
        <f>G4490*$G$12</f>
        <v>0</v>
      </c>
      <c r="R4490" s="14">
        <f>H4490*$H$12</f>
        <v>148.20000000000002</v>
      </c>
      <c r="S4490" s="14">
        <f>(N4490/100)*(I4490*$I$12)+(N4490/100)*(J4490*$J$12)</f>
        <v>102.6</v>
      </c>
      <c r="T4490" s="14">
        <f>(O4490/100)*(K4490*$K$12)</f>
        <v>0</v>
      </c>
      <c r="U4490" s="14">
        <f>(P4490/100)*(K4490*$K$12)+(P4490/100)*(L4490*$L$12)</f>
        <v>0</v>
      </c>
      <c r="V4490" s="14">
        <f>(Q4490/100)*(L4490*$L$12)</f>
        <v>0</v>
      </c>
      <c r="W4490" s="14">
        <f>(R4490/100)*(K4490*$K$12)+(R4490/100)*(L4490*$L$12)</f>
        <v>235.63800000000003</v>
      </c>
      <c r="X4490" s="14">
        <f t="shared" si="1382"/>
        <v>171</v>
      </c>
      <c r="Y4490" s="14">
        <f t="shared" si="1383"/>
        <v>0</v>
      </c>
      <c r="Z4490" s="14">
        <f t="shared" si="1384"/>
        <v>0</v>
      </c>
      <c r="AA4490" s="14">
        <f t="shared" si="1385"/>
        <v>0</v>
      </c>
      <c r="AB4490" s="14">
        <f t="shared" si="1387"/>
        <v>383.83800000000008</v>
      </c>
      <c r="AC4490" s="15">
        <f t="shared" si="1386"/>
        <v>554.79999999999995</v>
      </c>
      <c r="AD4490" s="48">
        <f>(ROUND(AC4490-AC4481,1)/AC4481)</f>
        <v>0.29777777777777775</v>
      </c>
      <c r="AE4490" s="113"/>
      <c r="AF4490" s="60"/>
    </row>
    <row r="4491" spans="1:32">
      <c r="A4491" s="99" t="s">
        <v>848</v>
      </c>
      <c r="B4491" s="93"/>
      <c r="C4491" s="21" t="s">
        <v>328</v>
      </c>
      <c r="D4491" s="12">
        <v>114</v>
      </c>
      <c r="E4491" s="12">
        <v>0</v>
      </c>
      <c r="F4491" s="12">
        <v>0</v>
      </c>
      <c r="G4491" s="12">
        <v>0</v>
      </c>
      <c r="H4491" s="12">
        <v>0</v>
      </c>
      <c r="I4491" s="13">
        <v>80</v>
      </c>
      <c r="J4491" s="13">
        <v>20</v>
      </c>
      <c r="K4491" s="13">
        <v>0</v>
      </c>
      <c r="L4491" s="13">
        <v>0</v>
      </c>
      <c r="M4491" s="13">
        <v>80</v>
      </c>
      <c r="N4491" s="14">
        <f>D4491*$D$13</f>
        <v>148.20000000000002</v>
      </c>
      <c r="O4491" s="14">
        <f>E4491*$E$13</f>
        <v>0</v>
      </c>
      <c r="P4491" s="14">
        <f>F4491*$F$13</f>
        <v>0</v>
      </c>
      <c r="Q4491" s="14">
        <f>G4491*$G$13</f>
        <v>0</v>
      </c>
      <c r="R4491" s="14">
        <f>H4491*$H$13</f>
        <v>0</v>
      </c>
      <c r="S4491" s="14">
        <f>(N4491/100)*(I4491*$I$14)+(N4491/100)*(J4491*$J$14)+(N4491/100)*(M4491*$M$14)</f>
        <v>400.1400000000001</v>
      </c>
      <c r="T4491" s="14">
        <f>(O4491/100)*(K4491*$K$13)+(O4491/100)*(M4491*$M$13)</f>
        <v>0</v>
      </c>
      <c r="U4491" s="14">
        <f>(P4491/100)*(K4491*$K$13)+(P4491/100)*(L4491*$L$13)+(P4491/100)*(M4491*$M$13)</f>
        <v>0</v>
      </c>
      <c r="V4491" s="14">
        <f>(Q4491/100)*(L4491*$L$13)+(Q4491/100)*(M4491*$M$13)</f>
        <v>0</v>
      </c>
      <c r="W4491" s="14">
        <f>(R4491/100)*(K4491*$K$13)+(R4491/100)*(L4491*$L$13)+(R4491/100)*(M4491*$M$13)</f>
        <v>0</v>
      </c>
      <c r="X4491" s="14">
        <f t="shared" si="1382"/>
        <v>548.34000000000015</v>
      </c>
      <c r="Y4491" s="14">
        <f t="shared" si="1383"/>
        <v>0</v>
      </c>
      <c r="Z4491" s="14">
        <f t="shared" si="1384"/>
        <v>0</v>
      </c>
      <c r="AA4491" s="14">
        <f t="shared" si="1385"/>
        <v>0</v>
      </c>
      <c r="AB4491" s="14">
        <f t="shared" si="1387"/>
        <v>0</v>
      </c>
      <c r="AC4491" s="15">
        <f t="shared" si="1386"/>
        <v>548.29999999999995</v>
      </c>
      <c r="AD4491" s="48">
        <f>(ROUND(AC4491-AC4481,1)/AC4481)</f>
        <v>0.2825730994152047</v>
      </c>
      <c r="AE4491" s="113"/>
      <c r="AF4491" s="60"/>
    </row>
    <row r="4492" spans="1:32">
      <c r="A4492" s="99" t="s">
        <v>849</v>
      </c>
      <c r="B4492" s="93"/>
      <c r="C4492" s="21" t="s">
        <v>329</v>
      </c>
      <c r="D4492" s="12">
        <v>114</v>
      </c>
      <c r="E4492" s="12">
        <v>0</v>
      </c>
      <c r="F4492" s="12">
        <v>0</v>
      </c>
      <c r="G4492" s="12">
        <v>0</v>
      </c>
      <c r="H4492" s="12">
        <v>0</v>
      </c>
      <c r="I4492" s="13">
        <v>80</v>
      </c>
      <c r="J4492" s="13">
        <v>20</v>
      </c>
      <c r="K4492" s="13">
        <v>80</v>
      </c>
      <c r="L4492" s="13">
        <v>0</v>
      </c>
      <c r="M4492" s="13">
        <v>0</v>
      </c>
      <c r="N4492" s="14">
        <f>D4492*$D$14</f>
        <v>148.20000000000002</v>
      </c>
      <c r="O4492" s="14">
        <f>E4492*$E$14</f>
        <v>0</v>
      </c>
      <c r="P4492" s="14">
        <f>F4492*$F$14</f>
        <v>0</v>
      </c>
      <c r="Q4492" s="14">
        <f>G4492*$G$14</f>
        <v>0</v>
      </c>
      <c r="R4492" s="14">
        <f>H4492*$H$14</f>
        <v>0</v>
      </c>
      <c r="S4492" s="14">
        <f>(N4492/100)*(I4492*$I$14)+(N4492/100)*(J4492*$J$14)+(N4492/100)*(K4492*$K$14)</f>
        <v>400.1400000000001</v>
      </c>
      <c r="T4492" s="14">
        <f>(O4492/100)*(K4492*$K$14)</f>
        <v>0</v>
      </c>
      <c r="U4492" s="14">
        <f>(P4492/100)*(K4492*$K$14)+(P4492/100)*(L4492*$L$14)</f>
        <v>0</v>
      </c>
      <c r="V4492" s="14">
        <f>(Q4492/100)*(L4492*$L$14)</f>
        <v>0</v>
      </c>
      <c r="W4492" s="14">
        <f>(R4492/100)*(K4492*$L$14)+(R4492/100)*(L4492*$M$14)</f>
        <v>0</v>
      </c>
      <c r="X4492" s="14">
        <f t="shared" si="1382"/>
        <v>548.34000000000015</v>
      </c>
      <c r="Y4492" s="14">
        <f t="shared" si="1383"/>
        <v>0</v>
      </c>
      <c r="Z4492" s="14">
        <f t="shared" si="1384"/>
        <v>0</v>
      </c>
      <c r="AA4492" s="14">
        <f t="shared" si="1385"/>
        <v>0</v>
      </c>
      <c r="AB4492" s="14">
        <f t="shared" si="1387"/>
        <v>0</v>
      </c>
      <c r="AC4492" s="15">
        <f t="shared" si="1386"/>
        <v>548.29999999999995</v>
      </c>
      <c r="AD4492" s="48">
        <f>(ROUND(AC4492-AC4481,1)/AC4481)</f>
        <v>0.2825730994152047</v>
      </c>
      <c r="AE4492" s="113"/>
      <c r="AF4492" s="60"/>
    </row>
    <row r="4493" spans="1:32">
      <c r="A4493" s="99"/>
      <c r="B4493" s="93"/>
      <c r="C4493" s="21" t="s">
        <v>330</v>
      </c>
      <c r="D4493" s="12">
        <v>114</v>
      </c>
      <c r="E4493" s="12">
        <v>0</v>
      </c>
      <c r="F4493" s="12">
        <v>0</v>
      </c>
      <c r="G4493" s="12">
        <v>0</v>
      </c>
      <c r="H4493" s="12">
        <v>0</v>
      </c>
      <c r="I4493" s="13">
        <v>80</v>
      </c>
      <c r="J4493" s="13">
        <v>20</v>
      </c>
      <c r="K4493" s="13">
        <v>0</v>
      </c>
      <c r="L4493" s="13">
        <v>80</v>
      </c>
      <c r="M4493" s="13">
        <v>0</v>
      </c>
      <c r="N4493" s="14">
        <f>D4493*$D$15</f>
        <v>148.20000000000002</v>
      </c>
      <c r="O4493" s="14">
        <f>E4493*$E$15</f>
        <v>0</v>
      </c>
      <c r="P4493" s="14">
        <f>F4493*$F$15</f>
        <v>0</v>
      </c>
      <c r="Q4493" s="14">
        <f>G4493*$G$15</f>
        <v>0</v>
      </c>
      <c r="R4493" s="14">
        <f>H4493*$H$15</f>
        <v>0</v>
      </c>
      <c r="S4493" s="14">
        <f>(N4493/100)*(I4493*$I$15)+(N4493/100)*(J4493*$J$15)+(N4493/100)*(L4493*$L$15)</f>
        <v>400.1400000000001</v>
      </c>
      <c r="T4493" s="14">
        <f>(O4493/100)*(K4493*$K$15)</f>
        <v>0</v>
      </c>
      <c r="U4493" s="14">
        <f>(P4493/100)*(K4493*$K$15)+(P4493/100)*(L4493*$L$15)</f>
        <v>0</v>
      </c>
      <c r="V4493" s="14">
        <f>(Q4493/100)*(L4493*$L$15)</f>
        <v>0</v>
      </c>
      <c r="W4493" s="14">
        <f>(R4493/100)*(K4493*$K$15)+(R4493/100)*(L4493*$L$15)</f>
        <v>0</v>
      </c>
      <c r="X4493" s="14">
        <f t="shared" si="1382"/>
        <v>548.34000000000015</v>
      </c>
      <c r="Y4493" s="14">
        <f t="shared" si="1383"/>
        <v>0</v>
      </c>
      <c r="Z4493" s="14">
        <f t="shared" si="1384"/>
        <v>0</v>
      </c>
      <c r="AA4493" s="14">
        <f t="shared" si="1385"/>
        <v>0</v>
      </c>
      <c r="AB4493" s="14">
        <f t="shared" si="1387"/>
        <v>0</v>
      </c>
      <c r="AC4493" s="15">
        <f t="shared" si="1386"/>
        <v>548.29999999999995</v>
      </c>
      <c r="AD4493" s="48">
        <f>(ROUND(AC4493-AC4481,1)/AC4481)</f>
        <v>0.2825730994152047</v>
      </c>
      <c r="AE4493" s="113"/>
      <c r="AF4493" s="60"/>
    </row>
    <row r="4494" spans="1:32">
      <c r="A4494" s="99"/>
      <c r="B4494" s="93"/>
      <c r="C4494" s="21" t="s">
        <v>326</v>
      </c>
      <c r="D4494" s="12">
        <v>114</v>
      </c>
      <c r="E4494" s="12">
        <v>0</v>
      </c>
      <c r="F4494" s="12">
        <v>0</v>
      </c>
      <c r="G4494" s="12">
        <v>0</v>
      </c>
      <c r="H4494" s="12">
        <v>0</v>
      </c>
      <c r="I4494" s="13">
        <v>80</v>
      </c>
      <c r="J4494" s="13">
        <v>60</v>
      </c>
      <c r="K4494" s="13">
        <v>0</v>
      </c>
      <c r="L4494" s="13">
        <v>0</v>
      </c>
      <c r="M4494" s="13">
        <v>0</v>
      </c>
      <c r="N4494" s="14">
        <f>D4494*$D$16</f>
        <v>148.20000000000002</v>
      </c>
      <c r="O4494" s="14">
        <f>E4494*$E$16</f>
        <v>0</v>
      </c>
      <c r="P4494" s="14">
        <f>F4494*$F$16</f>
        <v>0</v>
      </c>
      <c r="Q4494" s="14">
        <f>G4494*$G$16</f>
        <v>0</v>
      </c>
      <c r="R4494" s="14">
        <f>H4494*$H$16</f>
        <v>0</v>
      </c>
      <c r="S4494" s="14">
        <f>(N4494/100)*(I4494*$I$16)+(N4494/100)*(J4494*$J$16)</f>
        <v>323.07600000000002</v>
      </c>
      <c r="T4494" s="14">
        <f>(O4494/100)*(K4494*$K$16)</f>
        <v>0</v>
      </c>
      <c r="U4494" s="14">
        <f>(P4494/100)*(K4494*$K$16)+(P4494/100)*(L4494*$L$16)</f>
        <v>0</v>
      </c>
      <c r="V4494" s="14">
        <f>(Q4494/100)*(L4494*$L$16)</f>
        <v>0</v>
      </c>
      <c r="W4494" s="14">
        <f>(R4494/100)*(K4494*$K$16)+(R4494/100)*(L4494*$L$16)</f>
        <v>0</v>
      </c>
      <c r="X4494" s="14">
        <f t="shared" si="1382"/>
        <v>471.27600000000007</v>
      </c>
      <c r="Y4494" s="14">
        <f t="shared" si="1383"/>
        <v>0</v>
      </c>
      <c r="Z4494" s="14">
        <f t="shared" si="1384"/>
        <v>0</v>
      </c>
      <c r="AA4494" s="14">
        <f t="shared" si="1385"/>
        <v>0</v>
      </c>
      <c r="AB4494" s="14">
        <f t="shared" si="1387"/>
        <v>0</v>
      </c>
      <c r="AC4494" s="15">
        <f t="shared" si="1386"/>
        <v>471.3</v>
      </c>
      <c r="AD4494" s="48">
        <f>(ROUND(AC4494-AC4481,1)/AC4481)</f>
        <v>0.10245614035087719</v>
      </c>
      <c r="AE4494" s="113"/>
      <c r="AF4494" s="60"/>
    </row>
    <row r="4495" spans="1:32">
      <c r="A4495" s="99"/>
      <c r="B4495" s="93"/>
      <c r="C4495" s="21" t="s">
        <v>327</v>
      </c>
      <c r="D4495" s="12">
        <v>114</v>
      </c>
      <c r="E4495" s="12">
        <v>0</v>
      </c>
      <c r="F4495" s="12">
        <v>0</v>
      </c>
      <c r="G4495" s="12">
        <v>0</v>
      </c>
      <c r="H4495" s="12">
        <v>0</v>
      </c>
      <c r="I4495" s="13">
        <v>104</v>
      </c>
      <c r="J4495" s="13">
        <v>20</v>
      </c>
      <c r="K4495" s="13">
        <v>0</v>
      </c>
      <c r="L4495" s="13">
        <v>0</v>
      </c>
      <c r="M4495" s="13">
        <v>0</v>
      </c>
      <c r="N4495" s="14">
        <f>D4495*$D$17</f>
        <v>148.20000000000002</v>
      </c>
      <c r="O4495" s="14">
        <f>E4495*$E$17</f>
        <v>0</v>
      </c>
      <c r="P4495" s="14">
        <f>F4495*$F$17</f>
        <v>0</v>
      </c>
      <c r="Q4495" s="14">
        <f>G4495*$G$17</f>
        <v>0</v>
      </c>
      <c r="R4495" s="14">
        <f>H4495*$H$17</f>
        <v>0</v>
      </c>
      <c r="S4495" s="14">
        <f>(N4495/100)*(I4495*$I$17)+(N4495/100)*(J4495*$J$17)</f>
        <v>384.13440000000003</v>
      </c>
      <c r="T4495" s="14">
        <f>(O4495/100)*(K4495*$K$17)</f>
        <v>0</v>
      </c>
      <c r="U4495" s="14">
        <f>(P4495/100)*(K4495*$K$17)+(P4495/100)*(L4495*$L$17)</f>
        <v>0</v>
      </c>
      <c r="V4495" s="14">
        <f>(Q4495/100)*(L4495*$L$17)</f>
        <v>0</v>
      </c>
      <c r="W4495" s="14">
        <f>(R4495/100)*(K4495*$K$17)+(R4495/100)*(L4495*$L$17)</f>
        <v>0</v>
      </c>
      <c r="X4495" s="14">
        <f t="shared" si="1382"/>
        <v>532.33440000000007</v>
      </c>
      <c r="Y4495" s="14">
        <f t="shared" si="1383"/>
        <v>0</v>
      </c>
      <c r="Z4495" s="14">
        <f t="shared" si="1384"/>
        <v>0</v>
      </c>
      <c r="AA4495" s="14">
        <f t="shared" si="1385"/>
        <v>0</v>
      </c>
      <c r="AB4495" s="14">
        <f t="shared" si="1387"/>
        <v>0</v>
      </c>
      <c r="AC4495" s="15">
        <f t="shared" si="1386"/>
        <v>532.29999999999995</v>
      </c>
      <c r="AD4495" s="48">
        <f>(ROUND(AC4495-AC4481,1)/AC4481)</f>
        <v>0.24514619883040936</v>
      </c>
      <c r="AE4495" s="113"/>
      <c r="AF4495" s="60"/>
    </row>
    <row r="4496" spans="1:32">
      <c r="A4496" s="107"/>
      <c r="B4496" s="156" t="s">
        <v>349</v>
      </c>
      <c r="C4496" s="156"/>
      <c r="D4496" s="156"/>
      <c r="E4496" s="156"/>
      <c r="F4496" s="156"/>
      <c r="G4496" s="156"/>
      <c r="H4496" s="156"/>
      <c r="I4496" s="156"/>
      <c r="J4496" s="156"/>
      <c r="K4496" s="156"/>
      <c r="L4496" s="156"/>
      <c r="M4496" s="156"/>
      <c r="N4496" s="156"/>
      <c r="O4496" s="156"/>
      <c r="P4496" s="156"/>
      <c r="Q4496" s="156"/>
      <c r="R4496" s="156"/>
      <c r="S4496" s="156"/>
      <c r="T4496" s="156"/>
      <c r="U4496" s="156"/>
      <c r="V4496" s="156"/>
      <c r="W4496" s="156"/>
      <c r="X4496" s="156"/>
      <c r="Y4496" s="156"/>
      <c r="Z4496" s="156"/>
      <c r="AA4496" s="156"/>
      <c r="AB4496" s="156"/>
      <c r="AC4496" s="18">
        <v>500</v>
      </c>
      <c r="AD4496" s="18"/>
      <c r="AE4496" s="113"/>
      <c r="AF4496" s="60"/>
    </row>
    <row r="4497" spans="1:33">
      <c r="A4497" s="106" t="s">
        <v>0</v>
      </c>
      <c r="B4497" s="87" t="s">
        <v>203</v>
      </c>
      <c r="C4497" s="21" t="s">
        <v>244</v>
      </c>
      <c r="D4497" s="12">
        <v>122</v>
      </c>
      <c r="E4497" s="12">
        <v>0</v>
      </c>
      <c r="F4497" s="12">
        <v>0</v>
      </c>
      <c r="G4497" s="12">
        <v>0</v>
      </c>
      <c r="H4497" s="12">
        <v>0</v>
      </c>
      <c r="I4497" s="13">
        <v>35</v>
      </c>
      <c r="J4497" s="13">
        <v>35</v>
      </c>
      <c r="K4497" s="13">
        <v>0</v>
      </c>
      <c r="L4497" s="13">
        <v>0</v>
      </c>
      <c r="M4497" s="13">
        <v>0</v>
      </c>
      <c r="N4497" s="14">
        <f>D4497*$D$3</f>
        <v>183</v>
      </c>
      <c r="O4497" s="14">
        <f>E4497*$E$3</f>
        <v>0</v>
      </c>
      <c r="P4497" s="14">
        <f>F4497*$F$3</f>
        <v>0</v>
      </c>
      <c r="Q4497" s="14">
        <f>G4497*$G$3</f>
        <v>0</v>
      </c>
      <c r="R4497" s="14">
        <f>H4497*$H$3</f>
        <v>0</v>
      </c>
      <c r="S4497" s="14">
        <f>(N4497/100)*(I4497*$I$3)+(N4497/100)*(J4497*$J$3)</f>
        <v>192.15</v>
      </c>
      <c r="T4497" s="14">
        <f>(O4497/100)*(K4497*$K$3)</f>
        <v>0</v>
      </c>
      <c r="U4497" s="14">
        <f>(P4497/100)*(K4497*$K$3)+(P4497/100)*(L4497*$L$3)</f>
        <v>0</v>
      </c>
      <c r="V4497" s="14">
        <f>(Q4497/100)*(L4497*$L$3)</f>
        <v>0</v>
      </c>
      <c r="W4497" s="14">
        <f>(R4497/100)*(K4497*$K$3)+(R4497/100)*(L4497*$L$3)</f>
        <v>0</v>
      </c>
      <c r="X4497" s="14">
        <f t="shared" ref="X4497:X4511" si="1388">N4497+S4497</f>
        <v>375.15</v>
      </c>
      <c r="Y4497" s="14">
        <f t="shared" ref="Y4497:Y4511" si="1389">O4497+T4497</f>
        <v>0</v>
      </c>
      <c r="Z4497" s="14">
        <f t="shared" ref="Z4497:Z4511" si="1390">P4497+U4497</f>
        <v>0</v>
      </c>
      <c r="AA4497" s="14">
        <f t="shared" ref="AA4497:AA4511" si="1391">Q4497+V4497</f>
        <v>0</v>
      </c>
      <c r="AB4497" s="14">
        <f>R4497+W4497</f>
        <v>0</v>
      </c>
      <c r="AC4497" s="15">
        <f>ROUND(X4497+Y4497+Z4497+AA4497+AB4497,1)</f>
        <v>375.2</v>
      </c>
      <c r="AD4497" s="48">
        <v>0</v>
      </c>
      <c r="AE4497" s="113"/>
      <c r="AF4497" s="60"/>
    </row>
    <row r="4498" spans="1:33">
      <c r="A4498" s="99" t="s">
        <v>815</v>
      </c>
      <c r="B4498" s="87">
        <v>10</v>
      </c>
      <c r="C4498" s="21" t="s">
        <v>325</v>
      </c>
      <c r="D4498" s="12">
        <v>122</v>
      </c>
      <c r="E4498" s="12">
        <v>0</v>
      </c>
      <c r="F4498" s="12">
        <v>0</v>
      </c>
      <c r="G4498" s="12">
        <v>0</v>
      </c>
      <c r="H4498" s="12">
        <v>0</v>
      </c>
      <c r="I4498" s="13">
        <v>53</v>
      </c>
      <c r="J4498" s="13">
        <v>53</v>
      </c>
      <c r="K4498" s="13">
        <v>0</v>
      </c>
      <c r="L4498" s="13">
        <v>0</v>
      </c>
      <c r="M4498" s="13">
        <v>0</v>
      </c>
      <c r="N4498" s="14">
        <f>D4498*$D$4</f>
        <v>158.6</v>
      </c>
      <c r="O4498" s="14">
        <f>E4498*$E$4</f>
        <v>0</v>
      </c>
      <c r="P4498" s="14">
        <f>F4498*$F$4</f>
        <v>0</v>
      </c>
      <c r="Q4498" s="14">
        <f>G4498*$G$4</f>
        <v>0</v>
      </c>
      <c r="R4498" s="14">
        <f>H4498*$H$4</f>
        <v>0</v>
      </c>
      <c r="S4498" s="14">
        <f>(N4498/100)*(I4498*$I$4)+(N4498/100)*(J4498*$J$4)</f>
        <v>302.60879999999997</v>
      </c>
      <c r="T4498" s="14">
        <f>(O4498/100)*(K4498*$K$4)</f>
        <v>0</v>
      </c>
      <c r="U4498" s="14">
        <f>(P4498/100)*(K4498*$K$4)+(P4498/100)*(L4498*$L$4)</f>
        <v>0</v>
      </c>
      <c r="V4498" s="14">
        <f>(Q4498/100)*(L4498*$L$4)</f>
        <v>0</v>
      </c>
      <c r="W4498" s="14">
        <f>(R4498/100)*(K4498*$K$4)+(R4498/100)*(L4498*$L$4)</f>
        <v>0</v>
      </c>
      <c r="X4498" s="14">
        <f t="shared" si="1388"/>
        <v>461.2088</v>
      </c>
      <c r="Y4498" s="14">
        <f t="shared" si="1389"/>
        <v>0</v>
      </c>
      <c r="Z4498" s="14">
        <f t="shared" si="1390"/>
        <v>0</v>
      </c>
      <c r="AA4498" s="14">
        <f t="shared" si="1391"/>
        <v>0</v>
      </c>
      <c r="AB4498" s="14">
        <f>R4498+W4498</f>
        <v>0</v>
      </c>
      <c r="AC4498" s="15">
        <f>ROUND(X4498+Y4498+Z4498+AA4498+AB4498,1)</f>
        <v>461.2</v>
      </c>
      <c r="AD4498" s="48">
        <f>(ROUND(AC4498-AC4497,1)/AC4497)</f>
        <v>0.22921108742004265</v>
      </c>
      <c r="AE4498" s="113"/>
      <c r="AF4498" s="60"/>
    </row>
    <row r="4499" spans="1:33">
      <c r="A4499" s="99" t="s">
        <v>816</v>
      </c>
      <c r="B4499" s="87">
        <v>10</v>
      </c>
      <c r="C4499" s="21" t="s">
        <v>850</v>
      </c>
      <c r="D4499" s="12">
        <v>122</v>
      </c>
      <c r="E4499" s="12">
        <v>0</v>
      </c>
      <c r="F4499" s="12">
        <v>0</v>
      </c>
      <c r="G4499" s="12">
        <v>0</v>
      </c>
      <c r="H4499" s="12">
        <v>0</v>
      </c>
      <c r="I4499" s="13">
        <v>35</v>
      </c>
      <c r="J4499" s="13">
        <v>35</v>
      </c>
      <c r="K4499" s="13">
        <v>0</v>
      </c>
      <c r="L4499" s="13">
        <v>0</v>
      </c>
      <c r="M4499" s="13">
        <v>0</v>
      </c>
      <c r="N4499" s="14">
        <f>D4499*$D$5</f>
        <v>170.79999999999998</v>
      </c>
      <c r="O4499" s="14">
        <f>E4499*$E$5</f>
        <v>0</v>
      </c>
      <c r="P4499" s="14">
        <f>F4499*$F$5</f>
        <v>0</v>
      </c>
      <c r="Q4499" s="14">
        <f>G4499*$G$5</f>
        <v>0</v>
      </c>
      <c r="R4499" s="14">
        <f>H4499*$H$5</f>
        <v>0</v>
      </c>
      <c r="S4499" s="14">
        <f>(N4499/100)*(I4499*$I$5)+(N4499/100)*(J4499*$J$5)</f>
        <v>179.33999999999997</v>
      </c>
      <c r="T4499" s="14">
        <f>(O4499/100)*(K4499*$K$5)</f>
        <v>0</v>
      </c>
      <c r="U4499" s="14">
        <f>(P4499/100)*(K4499*$K$5)+(P4499/100)*(L4499*$L$5)</f>
        <v>0</v>
      </c>
      <c r="V4499" s="14">
        <f>(Q4499/100)*(L4499*$L$5)</f>
        <v>0</v>
      </c>
      <c r="W4499" s="14">
        <f>(R4499/100)*(K4499*$K$5)+(R4499/100)*(L4499*$L$5)</f>
        <v>0</v>
      </c>
      <c r="X4499" s="14">
        <f t="shared" si="1388"/>
        <v>350.14</v>
      </c>
      <c r="Y4499" s="14">
        <f t="shared" si="1389"/>
        <v>0</v>
      </c>
      <c r="Z4499" s="14">
        <f t="shared" si="1390"/>
        <v>0</v>
      </c>
      <c r="AA4499" s="14">
        <f t="shared" si="1391"/>
        <v>0</v>
      </c>
      <c r="AB4499" s="14">
        <f>R4499+W4499</f>
        <v>0</v>
      </c>
      <c r="AC4499" s="15">
        <f t="shared" ref="AC4499:AC4511" si="1392">ROUND(X4499+Y4499+Z4499+AA4499+AB4499,1)</f>
        <v>350.1</v>
      </c>
      <c r="AD4499" s="48">
        <f>(ROUND(AC4499-AC4497,1)/AC4497)</f>
        <v>-6.6897654584221755E-2</v>
      </c>
      <c r="AE4499" s="113"/>
      <c r="AF4499" s="60"/>
    </row>
    <row r="4500" spans="1:33">
      <c r="A4500" s="99" t="s">
        <v>817</v>
      </c>
      <c r="B4500" s="87">
        <v>0</v>
      </c>
      <c r="C4500" s="21" t="s">
        <v>338</v>
      </c>
      <c r="D4500" s="12">
        <v>122</v>
      </c>
      <c r="E4500" s="12">
        <v>0</v>
      </c>
      <c r="F4500" s="12">
        <v>0</v>
      </c>
      <c r="G4500" s="12">
        <v>0</v>
      </c>
      <c r="H4500" s="12">
        <v>0</v>
      </c>
      <c r="I4500" s="13">
        <v>35</v>
      </c>
      <c r="J4500" s="13">
        <v>35</v>
      </c>
      <c r="K4500" s="13">
        <v>0</v>
      </c>
      <c r="L4500" s="13">
        <v>0</v>
      </c>
      <c r="M4500" s="13">
        <v>0</v>
      </c>
      <c r="N4500" s="14">
        <f>D4500*$D$6</f>
        <v>170.79999999999998</v>
      </c>
      <c r="O4500" s="14">
        <f>E4500*$E$6</f>
        <v>0</v>
      </c>
      <c r="P4500" s="14">
        <f>F4500*$F$6</f>
        <v>0</v>
      </c>
      <c r="Q4500" s="14">
        <f>G4500*$G$6</f>
        <v>0</v>
      </c>
      <c r="R4500" s="14">
        <f>H4500*$H$6</f>
        <v>0</v>
      </c>
      <c r="S4500" s="14">
        <f>(N4500/100)*(I4500*$I$6)+(N4500/100)*(J4500*$J$6)</f>
        <v>179.33999999999997</v>
      </c>
      <c r="T4500" s="14">
        <f>(O4500/100)*(K4500*$K$6)</f>
        <v>0</v>
      </c>
      <c r="U4500" s="14">
        <f>(P4500/100)*(K4500*$K$6)+(P4500/100)*(L4500*$L$6)</f>
        <v>0</v>
      </c>
      <c r="V4500" s="14">
        <f>(Q4500/100)*(L4500*$L$6)</f>
        <v>0</v>
      </c>
      <c r="W4500" s="14">
        <f>(R4500/100)*(K4500*$K$6)+(R4500/100)*(L4500*$L$6)</f>
        <v>0</v>
      </c>
      <c r="X4500" s="14">
        <f t="shared" si="1388"/>
        <v>350.14</v>
      </c>
      <c r="Y4500" s="14">
        <f t="shared" si="1389"/>
        <v>0</v>
      </c>
      <c r="Z4500" s="14">
        <f t="shared" si="1390"/>
        <v>0</v>
      </c>
      <c r="AA4500" s="14">
        <f t="shared" si="1391"/>
        <v>0</v>
      </c>
      <c r="AB4500" s="14">
        <f t="shared" ref="AB4500:AB4512" si="1393">R4500+W4500</f>
        <v>0</v>
      </c>
      <c r="AC4500" s="15">
        <f t="shared" si="1392"/>
        <v>350.1</v>
      </c>
      <c r="AD4500" s="48">
        <f>(ROUND(AC4500-AC4497,1)/AC4497)</f>
        <v>-6.6897654584221755E-2</v>
      </c>
      <c r="AE4500" s="111"/>
      <c r="AF4500" s="63"/>
    </row>
    <row r="4501" spans="1:33">
      <c r="A4501" s="99" t="s">
        <v>818</v>
      </c>
      <c r="B4501" s="87">
        <v>0</v>
      </c>
      <c r="C4501" s="21" t="s">
        <v>339</v>
      </c>
      <c r="D4501" s="12">
        <v>122</v>
      </c>
      <c r="E4501" s="12">
        <v>0</v>
      </c>
      <c r="F4501" s="12">
        <v>0</v>
      </c>
      <c r="G4501" s="12">
        <v>0</v>
      </c>
      <c r="H4501" s="12">
        <v>0</v>
      </c>
      <c r="I4501" s="13">
        <v>35</v>
      </c>
      <c r="J4501" s="13">
        <v>35</v>
      </c>
      <c r="K4501" s="13">
        <v>0</v>
      </c>
      <c r="L4501" s="13">
        <v>0</v>
      </c>
      <c r="M4501" s="13">
        <v>0</v>
      </c>
      <c r="N4501" s="14">
        <f>D4501*$D$7</f>
        <v>170.79999999999998</v>
      </c>
      <c r="O4501" s="14">
        <f>E4501*$E$7</f>
        <v>0</v>
      </c>
      <c r="P4501" s="14">
        <f>F4501*$F$7</f>
        <v>0</v>
      </c>
      <c r="Q4501" s="14">
        <f>G4501*$G$7</f>
        <v>0</v>
      </c>
      <c r="R4501" s="14">
        <f>H4501*$H$7</f>
        <v>0</v>
      </c>
      <c r="S4501" s="14">
        <f>(N4501/100)*(I4501*$I$7)+(N4501/100)*(J4501*$J$7)</f>
        <v>179.33999999999997</v>
      </c>
      <c r="T4501" s="14">
        <f>(O4501/100)*(K4501*$K$7)</f>
        <v>0</v>
      </c>
      <c r="U4501" s="14">
        <f>(P4501/100)*(K4501*$K$7)+(P4501/100)*(L4501*$L$7)</f>
        <v>0</v>
      </c>
      <c r="V4501" s="14">
        <f>(Q4501/100)*(L4501*$L$7)</f>
        <v>0</v>
      </c>
      <c r="W4501" s="14">
        <f>(R4501/100)*(K4501*$K$7)+(R4501/100)*(L4501*$L$7)</f>
        <v>0</v>
      </c>
      <c r="X4501" s="14">
        <f t="shared" si="1388"/>
        <v>350.14</v>
      </c>
      <c r="Y4501" s="14">
        <f t="shared" si="1389"/>
        <v>0</v>
      </c>
      <c r="Z4501" s="14">
        <f t="shared" si="1390"/>
        <v>0</v>
      </c>
      <c r="AA4501" s="14">
        <f t="shared" si="1391"/>
        <v>0</v>
      </c>
      <c r="AB4501" s="14">
        <f t="shared" si="1393"/>
        <v>0</v>
      </c>
      <c r="AC4501" s="15">
        <f t="shared" si="1392"/>
        <v>350.1</v>
      </c>
      <c r="AD4501" s="48">
        <f>(ROUND(AC4501-AC4497,1)/AC4497)</f>
        <v>-6.6897654584221755E-2</v>
      </c>
      <c r="AE4501" s="113"/>
      <c r="AF4501" s="60"/>
    </row>
    <row r="4502" spans="1:33">
      <c r="A4502" s="99" t="s">
        <v>667</v>
      </c>
      <c r="B4502" s="87"/>
      <c r="C4502" s="21" t="s">
        <v>340</v>
      </c>
      <c r="D4502" s="12">
        <v>122</v>
      </c>
      <c r="E4502" s="12">
        <v>0</v>
      </c>
      <c r="F4502" s="12">
        <v>0</v>
      </c>
      <c r="G4502" s="12">
        <v>0</v>
      </c>
      <c r="H4502" s="12">
        <v>0</v>
      </c>
      <c r="I4502" s="13">
        <v>35</v>
      </c>
      <c r="J4502" s="13">
        <v>35</v>
      </c>
      <c r="K4502" s="13">
        <v>0</v>
      </c>
      <c r="L4502" s="13">
        <v>0</v>
      </c>
      <c r="M4502" s="13">
        <v>0</v>
      </c>
      <c r="N4502" s="14">
        <f>D4502*$D$8</f>
        <v>170.79999999999998</v>
      </c>
      <c r="O4502" s="14">
        <f>E4502*$E$8</f>
        <v>0</v>
      </c>
      <c r="P4502" s="14">
        <f>F4502*$F$8</f>
        <v>0</v>
      </c>
      <c r="Q4502" s="14">
        <f>G4502*$G$8</f>
        <v>0</v>
      </c>
      <c r="R4502" s="14">
        <f>H4502*$H$8</f>
        <v>0</v>
      </c>
      <c r="S4502" s="14">
        <f>(N4502/100)*(I4502*$I$8)+(N4502/100)*(J4502*$J$8)</f>
        <v>179.33999999999997</v>
      </c>
      <c r="T4502" s="14">
        <f>(O4502/100)*(K4502*$K$8)</f>
        <v>0</v>
      </c>
      <c r="U4502" s="14">
        <f>(P4502/100)*(K4502*$K$8)+(P4502/100)*(L4502*$L$8)</f>
        <v>0</v>
      </c>
      <c r="V4502" s="14">
        <f>(Q4502/100)*(L4502*$L$8)</f>
        <v>0</v>
      </c>
      <c r="W4502" s="14">
        <f>(R4502/100)*(K4502*$K$8)+(R4502/100)*(L4502*$L$8)</f>
        <v>0</v>
      </c>
      <c r="X4502" s="14">
        <f t="shared" si="1388"/>
        <v>350.14</v>
      </c>
      <c r="Y4502" s="14">
        <f t="shared" si="1389"/>
        <v>0</v>
      </c>
      <c r="Z4502" s="14">
        <f t="shared" si="1390"/>
        <v>0</v>
      </c>
      <c r="AA4502" s="14">
        <f t="shared" si="1391"/>
        <v>0</v>
      </c>
      <c r="AB4502" s="14">
        <f t="shared" si="1393"/>
        <v>0</v>
      </c>
      <c r="AC4502" s="15">
        <f t="shared" si="1392"/>
        <v>350.1</v>
      </c>
      <c r="AD4502" s="48">
        <f>(ROUND(AC4502-AC4497,1)/AC4497)</f>
        <v>-6.6897654584221755E-2</v>
      </c>
      <c r="AE4502" s="113"/>
      <c r="AF4502" s="60"/>
    </row>
    <row r="4503" spans="1:33">
      <c r="A4503" s="99" t="s">
        <v>606</v>
      </c>
      <c r="B4503" s="87"/>
      <c r="C4503" s="21" t="s">
        <v>1</v>
      </c>
      <c r="D4503" s="12">
        <v>61</v>
      </c>
      <c r="E4503" s="12">
        <v>122</v>
      </c>
      <c r="F4503" s="12">
        <v>0</v>
      </c>
      <c r="G4503" s="12">
        <v>0</v>
      </c>
      <c r="H4503" s="12">
        <v>0</v>
      </c>
      <c r="I4503" s="13">
        <v>35</v>
      </c>
      <c r="J4503" s="13">
        <v>35</v>
      </c>
      <c r="K4503" s="13">
        <v>75</v>
      </c>
      <c r="L4503" s="13">
        <v>0</v>
      </c>
      <c r="M4503" s="13">
        <v>0</v>
      </c>
      <c r="N4503" s="14">
        <f>D4503*$D$9</f>
        <v>73.2</v>
      </c>
      <c r="O4503" s="14">
        <f>E4503*$E$9</f>
        <v>158.6</v>
      </c>
      <c r="P4503" s="14">
        <f>F4503*$F$9</f>
        <v>0</v>
      </c>
      <c r="Q4503" s="14">
        <f>G4503*$G$9</f>
        <v>0</v>
      </c>
      <c r="R4503" s="14">
        <f>H4503*$H$9</f>
        <v>0</v>
      </c>
      <c r="S4503" s="14">
        <f>(N4503/100)*(I4503*$I$9)+(N4503/100)*(J4503*$J$9)</f>
        <v>76.86</v>
      </c>
      <c r="T4503" s="14">
        <f>(O4503/100)*(K4503*$K$9)</f>
        <v>178.42499999999998</v>
      </c>
      <c r="U4503" s="14">
        <f>(P4503/100)*(K4503*$K$9)+(P4503/100)*(L4503*$L$9)</f>
        <v>0</v>
      </c>
      <c r="V4503" s="14">
        <f>(Q4503/100)*(L4503*$L$9)</f>
        <v>0</v>
      </c>
      <c r="W4503" s="14">
        <f>(R4503/100)*(K4503*$K$9)+(R4503/100)*(L4503*$L$9)</f>
        <v>0</v>
      </c>
      <c r="X4503" s="14">
        <f t="shared" si="1388"/>
        <v>150.06</v>
      </c>
      <c r="Y4503" s="14">
        <f t="shared" si="1389"/>
        <v>337.02499999999998</v>
      </c>
      <c r="Z4503" s="14">
        <f t="shared" si="1390"/>
        <v>0</v>
      </c>
      <c r="AA4503" s="14">
        <f t="shared" si="1391"/>
        <v>0</v>
      </c>
      <c r="AB4503" s="14">
        <f t="shared" si="1393"/>
        <v>0</v>
      </c>
      <c r="AC4503" s="15">
        <f t="shared" si="1392"/>
        <v>487.1</v>
      </c>
      <c r="AD4503" s="48">
        <f>(ROUND(AC4503-AC4497,1)/AC4497)</f>
        <v>0.29824093816631131</v>
      </c>
      <c r="AE4503" s="113"/>
      <c r="AF4503" s="60"/>
    </row>
    <row r="4504" spans="1:33">
      <c r="A4504" s="99" t="s">
        <v>845</v>
      </c>
      <c r="B4504" s="87"/>
      <c r="C4504" s="21" t="s">
        <v>2</v>
      </c>
      <c r="D4504" s="12">
        <v>61</v>
      </c>
      <c r="E4504" s="12">
        <v>0</v>
      </c>
      <c r="F4504" s="12">
        <v>122</v>
      </c>
      <c r="G4504" s="12">
        <v>0</v>
      </c>
      <c r="H4504" s="12">
        <v>0</v>
      </c>
      <c r="I4504" s="13">
        <v>35</v>
      </c>
      <c r="J4504" s="13">
        <v>35</v>
      </c>
      <c r="K4504" s="13">
        <v>37.5</v>
      </c>
      <c r="L4504" s="13">
        <v>37.5</v>
      </c>
      <c r="M4504" s="13">
        <v>0</v>
      </c>
      <c r="N4504" s="14">
        <f>D4504*$D$10</f>
        <v>73.2</v>
      </c>
      <c r="O4504" s="14">
        <f>E4504*$E$10</f>
        <v>0</v>
      </c>
      <c r="P4504" s="14">
        <f>F4504*$F$10</f>
        <v>158.6</v>
      </c>
      <c r="Q4504" s="14">
        <f>G4504*$G$10</f>
        <v>0</v>
      </c>
      <c r="R4504" s="14">
        <f>H4504*$H$10</f>
        <v>0</v>
      </c>
      <c r="S4504" s="14">
        <f>(N4504/100)*(I4504*$I$10)+(N4504/100)*(J4504*$J$10)</f>
        <v>76.86</v>
      </c>
      <c r="T4504" s="14">
        <f>(O4504/100)*(K4504*$J$10)</f>
        <v>0</v>
      </c>
      <c r="U4504" s="14">
        <f>(P4504/100)*(K4504*$K$10)+(P4504/100)*(L4504*$L$10)</f>
        <v>178.42499999999998</v>
      </c>
      <c r="V4504" s="14">
        <f>(Q4504/100)*(L4504*$L$10)</f>
        <v>0</v>
      </c>
      <c r="W4504" s="14">
        <f>(R4504/100)*(K4504*$K$10)+(R4504/100)*(L4504*$L$10)</f>
        <v>0</v>
      </c>
      <c r="X4504" s="14">
        <f t="shared" si="1388"/>
        <v>150.06</v>
      </c>
      <c r="Y4504" s="14">
        <f t="shared" si="1389"/>
        <v>0</v>
      </c>
      <c r="Z4504" s="14">
        <f t="shared" si="1390"/>
        <v>337.02499999999998</v>
      </c>
      <c r="AA4504" s="14">
        <f t="shared" si="1391"/>
        <v>0</v>
      </c>
      <c r="AB4504" s="14">
        <f t="shared" si="1393"/>
        <v>0</v>
      </c>
      <c r="AC4504" s="15">
        <f t="shared" si="1392"/>
        <v>487.1</v>
      </c>
      <c r="AD4504" s="48">
        <f>(ROUND(AC4504-AC4497,1)/AC4497)</f>
        <v>0.29824093816631131</v>
      </c>
      <c r="AE4504" s="113"/>
      <c r="AF4504" s="60"/>
    </row>
    <row r="4505" spans="1:33">
      <c r="A4505" s="99" t="s">
        <v>846</v>
      </c>
      <c r="B4505" s="87"/>
      <c r="C4505" s="21" t="s">
        <v>3</v>
      </c>
      <c r="D4505" s="12">
        <v>61</v>
      </c>
      <c r="E4505" s="12">
        <v>0</v>
      </c>
      <c r="F4505" s="12">
        <v>0</v>
      </c>
      <c r="G4505" s="12">
        <v>122</v>
      </c>
      <c r="H4505" s="12">
        <v>0</v>
      </c>
      <c r="I4505" s="13">
        <v>35</v>
      </c>
      <c r="J4505" s="13">
        <v>35</v>
      </c>
      <c r="K4505" s="13">
        <v>0</v>
      </c>
      <c r="L4505" s="13">
        <v>75</v>
      </c>
      <c r="M4505" s="13">
        <v>0</v>
      </c>
      <c r="N4505" s="14">
        <f>D4505*$D$11</f>
        <v>73.2</v>
      </c>
      <c r="O4505" s="14">
        <f>E4505*$E$11</f>
        <v>0</v>
      </c>
      <c r="P4505" s="14">
        <f>F4505*$F$11</f>
        <v>0</v>
      </c>
      <c r="Q4505" s="14">
        <f>G4505*$G$11</f>
        <v>158.6</v>
      </c>
      <c r="R4505" s="14">
        <f>H4505*$H$11</f>
        <v>0</v>
      </c>
      <c r="S4505" s="14">
        <f>(N4505/100)*(I4505*$I$11)+(N4505/100)*(J4505*$J$11)</f>
        <v>76.86</v>
      </c>
      <c r="T4505" s="14">
        <f>(O4505/100)*(K4505*$K$11)</f>
        <v>0</v>
      </c>
      <c r="U4505" s="14">
        <f>(P4505/100)*(K4505*$K$11)+(P4505/100)*(L4505*$L$11)</f>
        <v>0</v>
      </c>
      <c r="V4505" s="14">
        <f>(Q4505/100)*(L4505*$L$11)</f>
        <v>178.42499999999998</v>
      </c>
      <c r="W4505" s="14">
        <f>(R4505/100)*(K4505*$K$11)+(R4505/100)*(L4505*$L$11)</f>
        <v>0</v>
      </c>
      <c r="X4505" s="14">
        <f t="shared" si="1388"/>
        <v>150.06</v>
      </c>
      <c r="Y4505" s="14">
        <f t="shared" si="1389"/>
        <v>0</v>
      </c>
      <c r="Z4505" s="14">
        <f t="shared" si="1390"/>
        <v>0</v>
      </c>
      <c r="AA4505" s="14">
        <f t="shared" si="1391"/>
        <v>337.02499999999998</v>
      </c>
      <c r="AB4505" s="14">
        <f t="shared" si="1393"/>
        <v>0</v>
      </c>
      <c r="AC4505" s="15">
        <f t="shared" si="1392"/>
        <v>487.1</v>
      </c>
      <c r="AD4505" s="48">
        <f>(ROUND(AC4505-AC4497,1)/AC4497)</f>
        <v>0.29824093816631131</v>
      </c>
      <c r="AE4505" s="113"/>
      <c r="AF4505" s="60"/>
    </row>
    <row r="4506" spans="1:33">
      <c r="A4506" s="99" t="s">
        <v>847</v>
      </c>
      <c r="B4506" s="87"/>
      <c r="C4506" s="21" t="s">
        <v>4</v>
      </c>
      <c r="D4506" s="12">
        <v>61</v>
      </c>
      <c r="E4506" s="12">
        <v>0</v>
      </c>
      <c r="F4506" s="12">
        <v>0</v>
      </c>
      <c r="G4506" s="12">
        <v>0</v>
      </c>
      <c r="H4506" s="12">
        <v>122</v>
      </c>
      <c r="I4506" s="13">
        <v>35</v>
      </c>
      <c r="J4506" s="13">
        <v>35</v>
      </c>
      <c r="K4506" s="13">
        <v>37.5</v>
      </c>
      <c r="L4506" s="13">
        <v>37.5</v>
      </c>
      <c r="M4506" s="13">
        <v>0</v>
      </c>
      <c r="N4506" s="14">
        <f>D4506*$D$12</f>
        <v>73.2</v>
      </c>
      <c r="O4506" s="14">
        <f>E4506*$E$12</f>
        <v>0</v>
      </c>
      <c r="P4506" s="14">
        <f>F4506*$F$12</f>
        <v>0</v>
      </c>
      <c r="Q4506" s="14">
        <f>G4506*$G$12</f>
        <v>0</v>
      </c>
      <c r="R4506" s="14">
        <f>H4506*$H$12</f>
        <v>158.6</v>
      </c>
      <c r="S4506" s="14">
        <f>(N4506/100)*(I4506*$I$12)+(N4506/100)*(J4506*$J$12)</f>
        <v>76.86</v>
      </c>
      <c r="T4506" s="14">
        <f>(O4506/100)*(K4506*$K$12)</f>
        <v>0</v>
      </c>
      <c r="U4506" s="14">
        <f>(P4506/100)*(K4506*$K$12)+(P4506/100)*(L4506*$L$12)</f>
        <v>0</v>
      </c>
      <c r="V4506" s="14">
        <f>(Q4506/100)*(L4506*$L$12)</f>
        <v>0</v>
      </c>
      <c r="W4506" s="14">
        <f>(R4506/100)*(K4506*$K$12)+(R4506/100)*(L4506*$L$12)</f>
        <v>178.42499999999998</v>
      </c>
      <c r="X4506" s="14">
        <f t="shared" si="1388"/>
        <v>150.06</v>
      </c>
      <c r="Y4506" s="14">
        <f t="shared" si="1389"/>
        <v>0</v>
      </c>
      <c r="Z4506" s="14">
        <f t="shared" si="1390"/>
        <v>0</v>
      </c>
      <c r="AA4506" s="14">
        <f t="shared" si="1391"/>
        <v>0</v>
      </c>
      <c r="AB4506" s="14">
        <f t="shared" si="1393"/>
        <v>337.02499999999998</v>
      </c>
      <c r="AC4506" s="15">
        <f t="shared" si="1392"/>
        <v>487.1</v>
      </c>
      <c r="AD4506" s="48">
        <f>(ROUND(AC4506-AC4497,1)/AC4497)</f>
        <v>0.29824093816631131</v>
      </c>
      <c r="AE4506" s="113"/>
      <c r="AF4506" s="60"/>
    </row>
    <row r="4507" spans="1:33">
      <c r="A4507" s="99" t="s">
        <v>848</v>
      </c>
      <c r="B4507" s="87"/>
      <c r="C4507" s="21" t="s">
        <v>328</v>
      </c>
      <c r="D4507" s="12">
        <v>122</v>
      </c>
      <c r="E4507" s="12">
        <v>0</v>
      </c>
      <c r="F4507" s="12">
        <v>0</v>
      </c>
      <c r="G4507" s="12">
        <v>0</v>
      </c>
      <c r="H4507" s="12">
        <v>0</v>
      </c>
      <c r="I4507" s="13">
        <v>35</v>
      </c>
      <c r="J4507" s="13">
        <v>35</v>
      </c>
      <c r="K4507" s="13">
        <v>0</v>
      </c>
      <c r="L4507" s="13">
        <v>0</v>
      </c>
      <c r="M4507" s="13">
        <v>65</v>
      </c>
      <c r="N4507" s="14">
        <f>D4507*$D$13</f>
        <v>158.6</v>
      </c>
      <c r="O4507" s="14">
        <f>E4507*$E$13</f>
        <v>0</v>
      </c>
      <c r="P4507" s="14">
        <f>F4507*$F$13</f>
        <v>0</v>
      </c>
      <c r="Q4507" s="14">
        <f>G4507*$G$13</f>
        <v>0</v>
      </c>
      <c r="R4507" s="14">
        <f>H4507*$H$13</f>
        <v>0</v>
      </c>
      <c r="S4507" s="14">
        <f>(N4507/100)*(I4507*$I$14)+(N4507/100)*(J4507*$J$14)+(N4507/100)*(M4507*$M$14)</f>
        <v>321.16499999999996</v>
      </c>
      <c r="T4507" s="14">
        <f>(O4507/100)*(K4507*$K$13)+(O4507/100)*(M4507*$M$13)</f>
        <v>0</v>
      </c>
      <c r="U4507" s="14">
        <f>(P4507/100)*(K4507*$K$13)+(P4507/100)*(L4507*$L$13)+(P4507/100)*(M4507*$M$13)</f>
        <v>0</v>
      </c>
      <c r="V4507" s="14">
        <f>(Q4507/100)*(L4507*$L$13)+(Q4507/100)*(M4507*$M$13)</f>
        <v>0</v>
      </c>
      <c r="W4507" s="14">
        <f>(R4507/100)*(K4507*$K$13)+(R4507/100)*(L4507*$L$13)+(R4507/100)*(M4507*$M$13)</f>
        <v>0</v>
      </c>
      <c r="X4507" s="14">
        <f t="shared" si="1388"/>
        <v>479.76499999999999</v>
      </c>
      <c r="Y4507" s="14">
        <f t="shared" si="1389"/>
        <v>0</v>
      </c>
      <c r="Z4507" s="14">
        <f t="shared" si="1390"/>
        <v>0</v>
      </c>
      <c r="AA4507" s="14">
        <f t="shared" si="1391"/>
        <v>0</v>
      </c>
      <c r="AB4507" s="14">
        <f t="shared" si="1393"/>
        <v>0</v>
      </c>
      <c r="AC4507" s="15">
        <f t="shared" si="1392"/>
        <v>479.8</v>
      </c>
      <c r="AD4507" s="48">
        <f>(ROUND(AC4507-AC4497,1)/AC4497)</f>
        <v>0.27878464818763327</v>
      </c>
      <c r="AE4507" s="113"/>
      <c r="AF4507" s="60"/>
    </row>
    <row r="4508" spans="1:33">
      <c r="A4508" s="99" t="s">
        <v>849</v>
      </c>
      <c r="B4508" s="87"/>
      <c r="C4508" s="21" t="s">
        <v>329</v>
      </c>
      <c r="D4508" s="12">
        <v>122</v>
      </c>
      <c r="E4508" s="12">
        <v>0</v>
      </c>
      <c r="F4508" s="12">
        <v>0</v>
      </c>
      <c r="G4508" s="12">
        <v>0</v>
      </c>
      <c r="H4508" s="12">
        <v>0</v>
      </c>
      <c r="I4508" s="13">
        <v>35</v>
      </c>
      <c r="J4508" s="13">
        <v>35</v>
      </c>
      <c r="K4508" s="13">
        <v>65</v>
      </c>
      <c r="L4508" s="13">
        <v>0</v>
      </c>
      <c r="M4508" s="13">
        <v>0</v>
      </c>
      <c r="N4508" s="14">
        <f>D4508*$D$14</f>
        <v>158.6</v>
      </c>
      <c r="O4508" s="14">
        <f>E4508*$E$14</f>
        <v>0</v>
      </c>
      <c r="P4508" s="14">
        <f>F4508*$F$14</f>
        <v>0</v>
      </c>
      <c r="Q4508" s="14">
        <f>G4508*$G$14</f>
        <v>0</v>
      </c>
      <c r="R4508" s="14">
        <f>H4508*$H$14</f>
        <v>0</v>
      </c>
      <c r="S4508" s="14">
        <f>(N4508/100)*(I4508*$I$14)+(N4508/100)*(J4508*$J$14)+(N4508/100)*(K4508*$K$14)</f>
        <v>321.16499999999996</v>
      </c>
      <c r="T4508" s="14">
        <f>(O4508/100)*(K4508*$K$14)</f>
        <v>0</v>
      </c>
      <c r="U4508" s="14">
        <f>(P4508/100)*(K4508*$K$14)+(P4508/100)*(L4508*$L$14)</f>
        <v>0</v>
      </c>
      <c r="V4508" s="14">
        <f>(Q4508/100)*(L4508*$L$14)</f>
        <v>0</v>
      </c>
      <c r="W4508" s="14">
        <f>(R4508/100)*(K4508*$L$14)+(R4508/100)*(L4508*$M$14)</f>
        <v>0</v>
      </c>
      <c r="X4508" s="14">
        <f t="shared" si="1388"/>
        <v>479.76499999999999</v>
      </c>
      <c r="Y4508" s="14">
        <f t="shared" si="1389"/>
        <v>0</v>
      </c>
      <c r="Z4508" s="14">
        <f t="shared" si="1390"/>
        <v>0</v>
      </c>
      <c r="AA4508" s="14">
        <f t="shared" si="1391"/>
        <v>0</v>
      </c>
      <c r="AB4508" s="14">
        <f t="shared" si="1393"/>
        <v>0</v>
      </c>
      <c r="AC4508" s="15">
        <f t="shared" si="1392"/>
        <v>479.8</v>
      </c>
      <c r="AD4508" s="48">
        <f>(ROUND(AC4508-AC4497,1)/AC4497)</f>
        <v>0.27878464818763327</v>
      </c>
      <c r="AE4508" s="113"/>
      <c r="AF4508" s="60"/>
    </row>
    <row r="4509" spans="1:33" s="75" customFormat="1">
      <c r="A4509" s="99"/>
      <c r="B4509" s="87"/>
      <c r="C4509" s="21" t="s">
        <v>330</v>
      </c>
      <c r="D4509" s="12">
        <v>122</v>
      </c>
      <c r="E4509" s="12">
        <v>0</v>
      </c>
      <c r="F4509" s="12">
        <v>0</v>
      </c>
      <c r="G4509" s="12">
        <v>0</v>
      </c>
      <c r="H4509" s="12">
        <v>0</v>
      </c>
      <c r="I4509" s="13">
        <v>35</v>
      </c>
      <c r="J4509" s="13">
        <v>35</v>
      </c>
      <c r="K4509" s="13">
        <v>0</v>
      </c>
      <c r="L4509" s="13">
        <v>65</v>
      </c>
      <c r="M4509" s="13">
        <v>0</v>
      </c>
      <c r="N4509" s="14">
        <f>D4509*$D$15</f>
        <v>158.6</v>
      </c>
      <c r="O4509" s="14">
        <f>E4509*$E$15</f>
        <v>0</v>
      </c>
      <c r="P4509" s="14">
        <f>F4509*$F$15</f>
        <v>0</v>
      </c>
      <c r="Q4509" s="14">
        <f>G4509*$G$15</f>
        <v>0</v>
      </c>
      <c r="R4509" s="14">
        <f>H4509*$H$15</f>
        <v>0</v>
      </c>
      <c r="S4509" s="14">
        <f>(N4509/100)*(I4509*$I$15)+(N4509/100)*(J4509*$J$15)+(N4509/100)*(L4509*$L$15)</f>
        <v>321.16499999999996</v>
      </c>
      <c r="T4509" s="14">
        <f>(O4509/100)*(K4509*$K$15)</f>
        <v>0</v>
      </c>
      <c r="U4509" s="14">
        <f>(P4509/100)*(K4509*$K$15)+(P4509/100)*(L4509*$L$15)</f>
        <v>0</v>
      </c>
      <c r="V4509" s="14">
        <f>(Q4509/100)*(L4509*$L$15)</f>
        <v>0</v>
      </c>
      <c r="W4509" s="14">
        <f>(R4509/100)*(K4509*$K$15)+(R4509/100)*(L4509*$L$15)</f>
        <v>0</v>
      </c>
      <c r="X4509" s="14">
        <f t="shared" si="1388"/>
        <v>479.76499999999999</v>
      </c>
      <c r="Y4509" s="14">
        <f t="shared" si="1389"/>
        <v>0</v>
      </c>
      <c r="Z4509" s="14">
        <f t="shared" si="1390"/>
        <v>0</v>
      </c>
      <c r="AA4509" s="14">
        <f t="shared" si="1391"/>
        <v>0</v>
      </c>
      <c r="AB4509" s="14">
        <f t="shared" si="1393"/>
        <v>0</v>
      </c>
      <c r="AC4509" s="15">
        <f t="shared" si="1392"/>
        <v>479.8</v>
      </c>
      <c r="AD4509" s="48">
        <f>(ROUND(AC4509-AC4497,1)/AC4497)</f>
        <v>0.27878464818763327</v>
      </c>
      <c r="AE4509" s="113"/>
      <c r="AF4509" s="60"/>
      <c r="AG4509"/>
    </row>
    <row r="4510" spans="1:33">
      <c r="A4510" s="99"/>
      <c r="B4510" s="87"/>
      <c r="C4510" s="21" t="s">
        <v>326</v>
      </c>
      <c r="D4510" s="12">
        <v>122</v>
      </c>
      <c r="E4510" s="12">
        <v>0</v>
      </c>
      <c r="F4510" s="12">
        <v>0</v>
      </c>
      <c r="G4510" s="12">
        <v>0</v>
      </c>
      <c r="H4510" s="12">
        <v>0</v>
      </c>
      <c r="I4510" s="13">
        <v>35</v>
      </c>
      <c r="J4510" s="13">
        <v>62</v>
      </c>
      <c r="K4510" s="13">
        <v>0</v>
      </c>
      <c r="L4510" s="13">
        <v>0</v>
      </c>
      <c r="M4510" s="13">
        <v>0</v>
      </c>
      <c r="N4510" s="14">
        <f>D4510*$D$16</f>
        <v>158.6</v>
      </c>
      <c r="O4510" s="14">
        <f>E4510*$E$16</f>
        <v>0</v>
      </c>
      <c r="P4510" s="14">
        <f>F4510*$F$16</f>
        <v>0</v>
      </c>
      <c r="Q4510" s="14">
        <f>G4510*$G$16</f>
        <v>0</v>
      </c>
      <c r="R4510" s="14">
        <f>H4510*$H$16</f>
        <v>0</v>
      </c>
      <c r="S4510" s="14">
        <f>(N4510/100)*(I4510*$I$16)+(N4510/100)*(J4510*$J$16)</f>
        <v>281.67359999999996</v>
      </c>
      <c r="T4510" s="14">
        <f>(O4510/100)*(K4510*$K$16)</f>
        <v>0</v>
      </c>
      <c r="U4510" s="14">
        <f>(P4510/100)*(K4510*$K$16)+(P4510/100)*(L4510*$L$16)</f>
        <v>0</v>
      </c>
      <c r="V4510" s="14">
        <f>(Q4510/100)*(L4510*$L$16)</f>
        <v>0</v>
      </c>
      <c r="W4510" s="14">
        <f>(R4510/100)*(K4510*$K$16)+(R4510/100)*(L4510*$L$16)</f>
        <v>0</v>
      </c>
      <c r="X4510" s="14">
        <f t="shared" si="1388"/>
        <v>440.27359999999999</v>
      </c>
      <c r="Y4510" s="14">
        <f t="shared" si="1389"/>
        <v>0</v>
      </c>
      <c r="Z4510" s="14">
        <f t="shared" si="1390"/>
        <v>0</v>
      </c>
      <c r="AA4510" s="14">
        <f t="shared" si="1391"/>
        <v>0</v>
      </c>
      <c r="AB4510" s="14">
        <f t="shared" si="1393"/>
        <v>0</v>
      </c>
      <c r="AC4510" s="15">
        <f t="shared" si="1392"/>
        <v>440.3</v>
      </c>
      <c r="AD4510" s="48">
        <f>(ROUND(AC4510-AC4497,1)/AC4497)</f>
        <v>0.17350746268656717</v>
      </c>
      <c r="AE4510" s="113"/>
      <c r="AF4510" s="60"/>
    </row>
    <row r="4511" spans="1:33">
      <c r="A4511" s="99"/>
      <c r="B4511" s="87"/>
      <c r="C4511" s="21" t="s">
        <v>327</v>
      </c>
      <c r="D4511" s="12">
        <v>122</v>
      </c>
      <c r="E4511" s="12">
        <v>0</v>
      </c>
      <c r="F4511" s="12">
        <v>0</v>
      </c>
      <c r="G4511" s="12">
        <v>0</v>
      </c>
      <c r="H4511" s="12">
        <v>0</v>
      </c>
      <c r="I4511" s="13">
        <v>62</v>
      </c>
      <c r="J4511" s="13">
        <v>35</v>
      </c>
      <c r="K4511" s="13">
        <v>0</v>
      </c>
      <c r="L4511" s="13">
        <v>0</v>
      </c>
      <c r="M4511" s="13">
        <v>0</v>
      </c>
      <c r="N4511" s="14">
        <f>D4511*$D$17</f>
        <v>158.6</v>
      </c>
      <c r="O4511" s="14">
        <f>E4511*$E$17</f>
        <v>0</v>
      </c>
      <c r="P4511" s="14">
        <f>F4511*$F$17</f>
        <v>0</v>
      </c>
      <c r="Q4511" s="14">
        <f>G4511*$G$17</f>
        <v>0</v>
      </c>
      <c r="R4511" s="14">
        <f>H4511*$H$17</f>
        <v>0</v>
      </c>
      <c r="S4511" s="14">
        <f>(N4511/100)*(I4511*$I$17)+(N4511/100)*(J4511*$J$17)</f>
        <v>281.67359999999996</v>
      </c>
      <c r="T4511" s="14">
        <f>(O4511/100)*(K4511*$K$17)</f>
        <v>0</v>
      </c>
      <c r="U4511" s="14">
        <f>(P4511/100)*(K4511*$K$17)+(P4511/100)*(L4511*$L$17)</f>
        <v>0</v>
      </c>
      <c r="V4511" s="14">
        <f>(Q4511/100)*(L4511*$L$17)</f>
        <v>0</v>
      </c>
      <c r="W4511" s="14">
        <f>(R4511/100)*(K4511*$K$17)+(R4511/100)*(L4511*$L$17)</f>
        <v>0</v>
      </c>
      <c r="X4511" s="14">
        <f t="shared" si="1388"/>
        <v>440.27359999999999</v>
      </c>
      <c r="Y4511" s="14">
        <f t="shared" si="1389"/>
        <v>0</v>
      </c>
      <c r="Z4511" s="14">
        <f t="shared" si="1390"/>
        <v>0</v>
      </c>
      <c r="AA4511" s="14">
        <f t="shared" si="1391"/>
        <v>0</v>
      </c>
      <c r="AB4511" s="14">
        <f t="shared" si="1393"/>
        <v>0</v>
      </c>
      <c r="AC4511" s="15">
        <f t="shared" si="1392"/>
        <v>440.3</v>
      </c>
      <c r="AD4511" s="48">
        <f>(ROUND(AC4511-AC4497,1)/AC4497)</f>
        <v>0.17350746268656717</v>
      </c>
      <c r="AE4511" s="113"/>
      <c r="AF4511" s="60"/>
    </row>
    <row r="4512" spans="1:33">
      <c r="A4512" s="106" t="s">
        <v>0</v>
      </c>
      <c r="B4512" s="88" t="s">
        <v>204</v>
      </c>
      <c r="C4512" s="50" t="s">
        <v>244</v>
      </c>
      <c r="D4512" s="11">
        <v>112</v>
      </c>
      <c r="E4512" s="11">
        <v>0</v>
      </c>
      <c r="F4512" s="11">
        <v>0</v>
      </c>
      <c r="G4512" s="11">
        <v>0</v>
      </c>
      <c r="H4512" s="11">
        <v>0</v>
      </c>
      <c r="I4512" s="51">
        <v>20</v>
      </c>
      <c r="J4512" s="51">
        <v>60</v>
      </c>
      <c r="K4512" s="51">
        <v>0</v>
      </c>
      <c r="L4512" s="51">
        <v>0</v>
      </c>
      <c r="M4512" s="51">
        <v>0</v>
      </c>
      <c r="N4512" s="52">
        <f>D4512*$D$3</f>
        <v>168</v>
      </c>
      <c r="O4512" s="52">
        <f>E4512*$E$3</f>
        <v>0</v>
      </c>
      <c r="P4512" s="52">
        <f>F4512*$F$3</f>
        <v>0</v>
      </c>
      <c r="Q4512" s="52">
        <f>G4512*$G$3</f>
        <v>0</v>
      </c>
      <c r="R4512" s="52">
        <f>H4512*$H$3</f>
        <v>0</v>
      </c>
      <c r="S4512" s="52">
        <f>(N4512/100)*(I4512*$I$3)+(N4512/100)*(J4512*$J$3)</f>
        <v>201.6</v>
      </c>
      <c r="T4512" s="52">
        <f>(O4512/100)*(K4512*$K$3)</f>
        <v>0</v>
      </c>
      <c r="U4512" s="52">
        <f>(P4512/100)*(K4512*$K$3)+(P4512/100)*(L4512*$L$3)</f>
        <v>0</v>
      </c>
      <c r="V4512" s="52">
        <f>(Q4512/100)*(L4512*$L$3)</f>
        <v>0</v>
      </c>
      <c r="W4512" s="52">
        <f>(R4512/100)*(K4512*$K$3)+(R4512/100)*(L4512*$L$3)</f>
        <v>0</v>
      </c>
      <c r="X4512" s="52">
        <f t="shared" ref="X4512:X4617" si="1394">N4512+S4512</f>
        <v>369.6</v>
      </c>
      <c r="Y4512" s="52">
        <f t="shared" ref="Y4512:Y4617" si="1395">O4512+T4512</f>
        <v>0</v>
      </c>
      <c r="Z4512" s="52">
        <f t="shared" ref="Z4512:Z4617" si="1396">P4512+U4512</f>
        <v>0</v>
      </c>
      <c r="AA4512" s="52">
        <f t="shared" ref="AA4512:AA4617" si="1397">Q4512+V4512</f>
        <v>0</v>
      </c>
      <c r="AB4512" s="52">
        <f t="shared" si="1393"/>
        <v>0</v>
      </c>
      <c r="AC4512" s="53">
        <f>ROUND(X4512+Y4512+Z4512+AA4512+AB4512,1)</f>
        <v>369.6</v>
      </c>
      <c r="AD4512" s="58">
        <v>0</v>
      </c>
      <c r="AE4512" s="111"/>
      <c r="AF4512" s="63"/>
    </row>
    <row r="4513" spans="1:32">
      <c r="A4513" s="99" t="s">
        <v>815</v>
      </c>
      <c r="B4513" s="89">
        <v>8</v>
      </c>
      <c r="C4513" s="21" t="s">
        <v>325</v>
      </c>
      <c r="D4513" s="12">
        <v>112</v>
      </c>
      <c r="E4513" s="12">
        <v>0</v>
      </c>
      <c r="F4513" s="12">
        <v>0</v>
      </c>
      <c r="G4513" s="12">
        <v>0</v>
      </c>
      <c r="H4513" s="12">
        <v>0</v>
      </c>
      <c r="I4513" s="13">
        <v>35</v>
      </c>
      <c r="J4513" s="13">
        <v>75</v>
      </c>
      <c r="K4513" s="13">
        <v>0</v>
      </c>
      <c r="L4513" s="13">
        <v>0</v>
      </c>
      <c r="M4513" s="13">
        <v>0</v>
      </c>
      <c r="N4513" s="14">
        <f>D4513*$D$4</f>
        <v>145.6</v>
      </c>
      <c r="O4513" s="14">
        <f>E4513*$E$4</f>
        <v>0</v>
      </c>
      <c r="P4513" s="14">
        <f>F4513*$F$4</f>
        <v>0</v>
      </c>
      <c r="Q4513" s="14">
        <f>G4513*$G$4</f>
        <v>0</v>
      </c>
      <c r="R4513" s="14">
        <f>H4513*$H$4</f>
        <v>0</v>
      </c>
      <c r="S4513" s="14">
        <f>(N4513/100)*(I4513*$I$4)+(N4513/100)*(J4513*$J$4)</f>
        <v>288.28800000000001</v>
      </c>
      <c r="T4513" s="14">
        <f>(O4513/100)*(K4513*$K$4)</f>
        <v>0</v>
      </c>
      <c r="U4513" s="14">
        <f>(P4513/100)*(K4513*$K$4)+(P4513/100)*(L4513*$L$4)</f>
        <v>0</v>
      </c>
      <c r="V4513" s="14">
        <f>(Q4513/100)*(L4513*$L$4)</f>
        <v>0</v>
      </c>
      <c r="W4513" s="14">
        <f>(R4513/100)*(K4513*$K$4)+(R4513/100)*(L4513*$L$4)</f>
        <v>0</v>
      </c>
      <c r="X4513" s="14">
        <f t="shared" si="1394"/>
        <v>433.88800000000003</v>
      </c>
      <c r="Y4513" s="14">
        <f t="shared" si="1395"/>
        <v>0</v>
      </c>
      <c r="Z4513" s="14">
        <f t="shared" si="1396"/>
        <v>0</v>
      </c>
      <c r="AA4513" s="14">
        <f t="shared" si="1397"/>
        <v>0</v>
      </c>
      <c r="AB4513" s="14">
        <f t="shared" ref="AB4513:AB4529" si="1398">R4513+W4513</f>
        <v>0</v>
      </c>
      <c r="AC4513" s="15">
        <f>ROUND(X4513+Y4513+Z4513+AA4513+AB4513,1)</f>
        <v>433.9</v>
      </c>
      <c r="AD4513" s="48">
        <f>(ROUND(AC4513-AC4512,1)/AC4512)</f>
        <v>0.17397186147186144</v>
      </c>
      <c r="AE4513" s="113"/>
      <c r="AF4513" s="60"/>
    </row>
    <row r="4514" spans="1:32">
      <c r="A4514" s="99" t="s">
        <v>816</v>
      </c>
      <c r="B4514" s="89">
        <v>12</v>
      </c>
      <c r="C4514" s="21" t="s">
        <v>850</v>
      </c>
      <c r="D4514" s="12">
        <v>112</v>
      </c>
      <c r="E4514" s="12">
        <v>0</v>
      </c>
      <c r="F4514" s="12">
        <v>0</v>
      </c>
      <c r="G4514" s="12">
        <v>0</v>
      </c>
      <c r="H4514" s="12">
        <v>0</v>
      </c>
      <c r="I4514" s="13">
        <v>20</v>
      </c>
      <c r="J4514" s="13">
        <v>60</v>
      </c>
      <c r="K4514" s="13">
        <v>0</v>
      </c>
      <c r="L4514" s="13">
        <v>0</v>
      </c>
      <c r="M4514" s="13">
        <v>0</v>
      </c>
      <c r="N4514" s="14">
        <f>D4514*$D$5</f>
        <v>156.79999999999998</v>
      </c>
      <c r="O4514" s="14">
        <f>E4514*$E$5</f>
        <v>0</v>
      </c>
      <c r="P4514" s="14">
        <f>F4514*$F$5</f>
        <v>0</v>
      </c>
      <c r="Q4514" s="14">
        <f>G4514*$G$5</f>
        <v>0</v>
      </c>
      <c r="R4514" s="14">
        <f>H4514*$H$5</f>
        <v>0</v>
      </c>
      <c r="S4514" s="14">
        <f>(N4514/100)*(I4514*$I$5)+(N4514/100)*(J4514*$J$5)</f>
        <v>188.15999999999997</v>
      </c>
      <c r="T4514" s="14">
        <f>(O4514/100)*(K4514*$K$5)</f>
        <v>0</v>
      </c>
      <c r="U4514" s="14">
        <f>(P4514/100)*(K4514*$K$5)+(P4514/100)*(L4514*$L$5)</f>
        <v>0</v>
      </c>
      <c r="V4514" s="14">
        <f>(Q4514/100)*(L4514*$L$5)</f>
        <v>0</v>
      </c>
      <c r="W4514" s="14">
        <f>(R4514/100)*(K4514*$K$5)+(R4514/100)*(L4514*$L$5)</f>
        <v>0</v>
      </c>
      <c r="X4514" s="14">
        <f t="shared" si="1394"/>
        <v>344.95999999999992</v>
      </c>
      <c r="Y4514" s="14">
        <f t="shared" si="1395"/>
        <v>0</v>
      </c>
      <c r="Z4514" s="14">
        <f t="shared" si="1396"/>
        <v>0</v>
      </c>
      <c r="AA4514" s="14">
        <f t="shared" si="1397"/>
        <v>0</v>
      </c>
      <c r="AB4514" s="14">
        <f t="shared" si="1398"/>
        <v>0</v>
      </c>
      <c r="AC4514" s="15">
        <f t="shared" ref="AC4514:AC4526" si="1399">ROUND(X4514+Y4514+Z4514+AA4514+AB4514,1)</f>
        <v>345</v>
      </c>
      <c r="AD4514" s="48">
        <f>(ROUND(AC4514-AC4512,1)/AC4512)</f>
        <v>-6.6558441558441553E-2</v>
      </c>
      <c r="AE4514" s="113"/>
      <c r="AF4514" s="60"/>
    </row>
    <row r="4515" spans="1:32">
      <c r="A4515" s="99" t="s">
        <v>817</v>
      </c>
      <c r="B4515" s="89">
        <v>0</v>
      </c>
      <c r="C4515" s="21" t="s">
        <v>338</v>
      </c>
      <c r="D4515" s="12">
        <v>112</v>
      </c>
      <c r="E4515" s="12">
        <v>0</v>
      </c>
      <c r="F4515" s="12">
        <v>0</v>
      </c>
      <c r="G4515" s="12">
        <v>0</v>
      </c>
      <c r="H4515" s="12">
        <v>0</v>
      </c>
      <c r="I4515" s="13">
        <v>20</v>
      </c>
      <c r="J4515" s="13">
        <v>60</v>
      </c>
      <c r="K4515" s="13">
        <v>0</v>
      </c>
      <c r="L4515" s="13">
        <v>0</v>
      </c>
      <c r="M4515" s="13">
        <v>0</v>
      </c>
      <c r="N4515" s="14">
        <f>D4515*$D$6</f>
        <v>156.79999999999998</v>
      </c>
      <c r="O4515" s="14">
        <f>E4515*$E$6</f>
        <v>0</v>
      </c>
      <c r="P4515" s="14">
        <f>F4515*$F$6</f>
        <v>0</v>
      </c>
      <c r="Q4515" s="14">
        <f>G4515*$G$6</f>
        <v>0</v>
      </c>
      <c r="R4515" s="14">
        <f>H4515*$H$6</f>
        <v>0</v>
      </c>
      <c r="S4515" s="14">
        <f>(N4515/100)*(I4515*$I$6)+(N4515/100)*(J4515*$J$6)</f>
        <v>188.15999999999997</v>
      </c>
      <c r="T4515" s="14">
        <f>(O4515/100)*(K4515*$K$6)</f>
        <v>0</v>
      </c>
      <c r="U4515" s="14">
        <f>(P4515/100)*(K4515*$K$6)+(P4515/100)*(L4515*$L$6)</f>
        <v>0</v>
      </c>
      <c r="V4515" s="14">
        <f>(Q4515/100)*(L4515*$L$6)</f>
        <v>0</v>
      </c>
      <c r="W4515" s="14">
        <f>(R4515/100)*(K4515*$K$6)+(R4515/100)*(L4515*$L$6)</f>
        <v>0</v>
      </c>
      <c r="X4515" s="14">
        <f t="shared" si="1394"/>
        <v>344.95999999999992</v>
      </c>
      <c r="Y4515" s="14">
        <f t="shared" si="1395"/>
        <v>0</v>
      </c>
      <c r="Z4515" s="14">
        <f t="shared" si="1396"/>
        <v>0</v>
      </c>
      <c r="AA4515" s="14">
        <f t="shared" si="1397"/>
        <v>0</v>
      </c>
      <c r="AB4515" s="14">
        <f t="shared" si="1398"/>
        <v>0</v>
      </c>
      <c r="AC4515" s="15">
        <f t="shared" si="1399"/>
        <v>345</v>
      </c>
      <c r="AD4515" s="48">
        <f>(ROUND(AC4515-AC4512,1)/AC4512)</f>
        <v>-6.6558441558441553E-2</v>
      </c>
      <c r="AE4515" s="113"/>
      <c r="AF4515" s="60"/>
    </row>
    <row r="4516" spans="1:32">
      <c r="A4516" s="99" t="s">
        <v>818</v>
      </c>
      <c r="B4516" s="89">
        <v>0</v>
      </c>
      <c r="C4516" s="21" t="s">
        <v>339</v>
      </c>
      <c r="D4516" s="12">
        <v>112</v>
      </c>
      <c r="E4516" s="12">
        <v>0</v>
      </c>
      <c r="F4516" s="12">
        <v>0</v>
      </c>
      <c r="G4516" s="12">
        <v>0</v>
      </c>
      <c r="H4516" s="12">
        <v>0</v>
      </c>
      <c r="I4516" s="13">
        <v>20</v>
      </c>
      <c r="J4516" s="13">
        <v>60</v>
      </c>
      <c r="K4516" s="13">
        <v>0</v>
      </c>
      <c r="L4516" s="13">
        <v>0</v>
      </c>
      <c r="M4516" s="13">
        <v>0</v>
      </c>
      <c r="N4516" s="14">
        <f>D4516*$D$7</f>
        <v>156.79999999999998</v>
      </c>
      <c r="O4516" s="14">
        <f>E4516*$E$7</f>
        <v>0</v>
      </c>
      <c r="P4516" s="14">
        <f>F4516*$F$7</f>
        <v>0</v>
      </c>
      <c r="Q4516" s="14">
        <f>G4516*$G$7</f>
        <v>0</v>
      </c>
      <c r="R4516" s="14">
        <f>H4516*$H$7</f>
        <v>0</v>
      </c>
      <c r="S4516" s="14">
        <f>(N4516/100)*(I4516*$I$7)+(N4516/100)*(J4516*$J$7)</f>
        <v>188.15999999999997</v>
      </c>
      <c r="T4516" s="14">
        <f>(O4516/100)*(K4516*$K$7)</f>
        <v>0</v>
      </c>
      <c r="U4516" s="14">
        <f>(P4516/100)*(K4516*$K$7)+(P4516/100)*(L4516*$L$7)</f>
        <v>0</v>
      </c>
      <c r="V4516" s="14">
        <f>(Q4516/100)*(L4516*$L$7)</f>
        <v>0</v>
      </c>
      <c r="W4516" s="14">
        <f>(R4516/100)*(K4516*$K$7)+(R4516/100)*(L4516*$L$7)</f>
        <v>0</v>
      </c>
      <c r="X4516" s="14">
        <f t="shared" si="1394"/>
        <v>344.95999999999992</v>
      </c>
      <c r="Y4516" s="14">
        <f t="shared" si="1395"/>
        <v>0</v>
      </c>
      <c r="Z4516" s="14">
        <f t="shared" si="1396"/>
        <v>0</v>
      </c>
      <c r="AA4516" s="14">
        <f t="shared" si="1397"/>
        <v>0</v>
      </c>
      <c r="AB4516" s="14">
        <f t="shared" si="1398"/>
        <v>0</v>
      </c>
      <c r="AC4516" s="15">
        <f t="shared" si="1399"/>
        <v>345</v>
      </c>
      <c r="AD4516" s="48">
        <f>(ROUND(AC4516-AC4512,1)/AC4512)</f>
        <v>-6.6558441558441553E-2</v>
      </c>
      <c r="AE4516" s="113"/>
      <c r="AF4516" s="60"/>
    </row>
    <row r="4517" spans="1:32">
      <c r="A4517" s="99" t="s">
        <v>667</v>
      </c>
      <c r="B4517" s="89"/>
      <c r="C4517" s="21" t="s">
        <v>340</v>
      </c>
      <c r="D4517" s="12">
        <v>112</v>
      </c>
      <c r="E4517" s="12">
        <v>0</v>
      </c>
      <c r="F4517" s="12">
        <v>0</v>
      </c>
      <c r="G4517" s="12">
        <v>0</v>
      </c>
      <c r="H4517" s="12">
        <v>0</v>
      </c>
      <c r="I4517" s="13">
        <v>20</v>
      </c>
      <c r="J4517" s="13">
        <v>60</v>
      </c>
      <c r="K4517" s="13">
        <v>0</v>
      </c>
      <c r="L4517" s="13">
        <v>0</v>
      </c>
      <c r="M4517" s="13">
        <v>0</v>
      </c>
      <c r="N4517" s="14">
        <f>D4517*$D$8</f>
        <v>156.79999999999998</v>
      </c>
      <c r="O4517" s="14">
        <f>E4517*$E$8</f>
        <v>0</v>
      </c>
      <c r="P4517" s="14">
        <f>F4517*$F$8</f>
        <v>0</v>
      </c>
      <c r="Q4517" s="14">
        <f>G4517*$G$8</f>
        <v>0</v>
      </c>
      <c r="R4517" s="14">
        <f>H4517*$H$8</f>
        <v>0</v>
      </c>
      <c r="S4517" s="14">
        <f>(N4517/100)*(I4517*$I$8)+(N4517/100)*(J4517*$J$8)</f>
        <v>188.15999999999997</v>
      </c>
      <c r="T4517" s="14">
        <f>(O4517/100)*(K4517*$K$8)</f>
        <v>0</v>
      </c>
      <c r="U4517" s="14">
        <f>(P4517/100)*(K4517*$K$8)+(P4517/100)*(L4517*$L$8)</f>
        <v>0</v>
      </c>
      <c r="V4517" s="14">
        <f>(Q4517/100)*(L4517*$L$8)</f>
        <v>0</v>
      </c>
      <c r="W4517" s="14">
        <f>(R4517/100)*(K4517*$K$8)+(R4517/100)*(L4517*$L$8)</f>
        <v>0</v>
      </c>
      <c r="X4517" s="14">
        <f t="shared" si="1394"/>
        <v>344.95999999999992</v>
      </c>
      <c r="Y4517" s="14">
        <f t="shared" si="1395"/>
        <v>0</v>
      </c>
      <c r="Z4517" s="14">
        <f t="shared" si="1396"/>
        <v>0</v>
      </c>
      <c r="AA4517" s="14">
        <f t="shared" si="1397"/>
        <v>0</v>
      </c>
      <c r="AB4517" s="14">
        <f t="shared" si="1398"/>
        <v>0</v>
      </c>
      <c r="AC4517" s="15">
        <f t="shared" si="1399"/>
        <v>345</v>
      </c>
      <c r="AD4517" s="48">
        <f>(ROUND(AC4517-AC4512,1)/AC4512)</f>
        <v>-6.6558441558441553E-2</v>
      </c>
      <c r="AE4517" s="113"/>
      <c r="AF4517" s="60"/>
    </row>
    <row r="4518" spans="1:32">
      <c r="A4518" s="99" t="s">
        <v>606</v>
      </c>
      <c r="B4518" s="89"/>
      <c r="C4518" s="21" t="s">
        <v>1</v>
      </c>
      <c r="D4518" s="12">
        <v>56</v>
      </c>
      <c r="E4518" s="12">
        <v>112</v>
      </c>
      <c r="F4518" s="12">
        <v>0</v>
      </c>
      <c r="G4518" s="12">
        <v>0</v>
      </c>
      <c r="H4518" s="12">
        <v>0</v>
      </c>
      <c r="I4518" s="13">
        <v>20</v>
      </c>
      <c r="J4518" s="13">
        <v>60</v>
      </c>
      <c r="K4518" s="13">
        <v>85</v>
      </c>
      <c r="L4518" s="13">
        <v>0</v>
      </c>
      <c r="M4518" s="13">
        <v>0</v>
      </c>
      <c r="N4518" s="14">
        <f>D4518*$D$9</f>
        <v>67.2</v>
      </c>
      <c r="O4518" s="14">
        <f>E4518*$E$9</f>
        <v>145.6</v>
      </c>
      <c r="P4518" s="14">
        <f>F4518*$F$9</f>
        <v>0</v>
      </c>
      <c r="Q4518" s="14">
        <f>G4518*$G$9</f>
        <v>0</v>
      </c>
      <c r="R4518" s="14">
        <f>H4518*$H$9</f>
        <v>0</v>
      </c>
      <c r="S4518" s="14">
        <f>(N4518/100)*(I4518*$I$9)+(N4518/100)*(J4518*$J$9)</f>
        <v>80.64</v>
      </c>
      <c r="T4518" s="14">
        <f>(O4518/100)*(K4518*$K$9)</f>
        <v>185.64</v>
      </c>
      <c r="U4518" s="14">
        <f>(P4518/100)*(K4518*$K$9)+(P4518/100)*(L4518*$L$9)</f>
        <v>0</v>
      </c>
      <c r="V4518" s="14">
        <f>(Q4518/100)*(L4518*$L$9)</f>
        <v>0</v>
      </c>
      <c r="W4518" s="14">
        <f>(R4518/100)*(K4518*$K$9)+(R4518/100)*(L4518*$L$9)</f>
        <v>0</v>
      </c>
      <c r="X4518" s="14">
        <f t="shared" si="1394"/>
        <v>147.84</v>
      </c>
      <c r="Y4518" s="14">
        <f t="shared" si="1395"/>
        <v>331.24</v>
      </c>
      <c r="Z4518" s="14">
        <f t="shared" si="1396"/>
        <v>0</v>
      </c>
      <c r="AA4518" s="14">
        <f t="shared" si="1397"/>
        <v>0</v>
      </c>
      <c r="AB4518" s="14">
        <f t="shared" si="1398"/>
        <v>0</v>
      </c>
      <c r="AC4518" s="15">
        <f t="shared" si="1399"/>
        <v>479.1</v>
      </c>
      <c r="AD4518" s="48">
        <f>(ROUND(AC4518-AC4512,1)/AC4512)</f>
        <v>0.29626623376623373</v>
      </c>
      <c r="AE4518" s="113"/>
      <c r="AF4518" s="60"/>
    </row>
    <row r="4519" spans="1:32">
      <c r="A4519" s="99" t="s">
        <v>845</v>
      </c>
      <c r="B4519" s="89"/>
      <c r="C4519" s="21" t="s">
        <v>2</v>
      </c>
      <c r="D4519" s="12">
        <v>56</v>
      </c>
      <c r="E4519" s="12">
        <v>0</v>
      </c>
      <c r="F4519" s="12">
        <v>112</v>
      </c>
      <c r="G4519" s="12">
        <v>0</v>
      </c>
      <c r="H4519" s="12">
        <v>0</v>
      </c>
      <c r="I4519" s="13">
        <v>20</v>
      </c>
      <c r="J4519" s="13">
        <v>60</v>
      </c>
      <c r="K4519" s="13">
        <v>42.5</v>
      </c>
      <c r="L4519" s="13">
        <v>42.5</v>
      </c>
      <c r="M4519" s="13">
        <v>0</v>
      </c>
      <c r="N4519" s="14">
        <f>D4519*$D$10</f>
        <v>67.2</v>
      </c>
      <c r="O4519" s="14">
        <f>E4519*$E$10</f>
        <v>0</v>
      </c>
      <c r="P4519" s="14">
        <f>F4519*$F$10</f>
        <v>145.6</v>
      </c>
      <c r="Q4519" s="14">
        <f>G4519*$G$10</f>
        <v>0</v>
      </c>
      <c r="R4519" s="14">
        <f>H4519*$H$10</f>
        <v>0</v>
      </c>
      <c r="S4519" s="14">
        <f>(N4519/100)*(I4519*$I$10)+(N4519/100)*(J4519*$J$10)</f>
        <v>80.64</v>
      </c>
      <c r="T4519" s="14">
        <f>(O4519/100)*(K4519*$J$10)</f>
        <v>0</v>
      </c>
      <c r="U4519" s="14">
        <f>(P4519/100)*(K4519*$K$10)+(P4519/100)*(L4519*$L$10)</f>
        <v>185.64</v>
      </c>
      <c r="V4519" s="14">
        <f>(Q4519/100)*(L4519*$L$10)</f>
        <v>0</v>
      </c>
      <c r="W4519" s="14">
        <f>(R4519/100)*(K4519*$K$10)+(R4519/100)*(L4519*$L$10)</f>
        <v>0</v>
      </c>
      <c r="X4519" s="14">
        <f t="shared" si="1394"/>
        <v>147.84</v>
      </c>
      <c r="Y4519" s="14">
        <f t="shared" si="1395"/>
        <v>0</v>
      </c>
      <c r="Z4519" s="14">
        <f t="shared" si="1396"/>
        <v>331.24</v>
      </c>
      <c r="AA4519" s="14">
        <f t="shared" si="1397"/>
        <v>0</v>
      </c>
      <c r="AB4519" s="14">
        <f t="shared" si="1398"/>
        <v>0</v>
      </c>
      <c r="AC4519" s="15">
        <f t="shared" si="1399"/>
        <v>479.1</v>
      </c>
      <c r="AD4519" s="48">
        <f>(ROUND(AC4519-AC4512,1)/AC4512)</f>
        <v>0.29626623376623373</v>
      </c>
      <c r="AE4519" s="113"/>
      <c r="AF4519" s="60"/>
    </row>
    <row r="4520" spans="1:32">
      <c r="A4520" s="99" t="s">
        <v>846</v>
      </c>
      <c r="B4520" s="89"/>
      <c r="C4520" s="21" t="s">
        <v>3</v>
      </c>
      <c r="D4520" s="12">
        <v>56</v>
      </c>
      <c r="E4520" s="12">
        <v>0</v>
      </c>
      <c r="F4520" s="12">
        <v>0</v>
      </c>
      <c r="G4520" s="12">
        <v>112</v>
      </c>
      <c r="H4520" s="12">
        <v>0</v>
      </c>
      <c r="I4520" s="13">
        <v>20</v>
      </c>
      <c r="J4520" s="13">
        <v>60</v>
      </c>
      <c r="K4520" s="13">
        <v>0</v>
      </c>
      <c r="L4520" s="13">
        <v>85</v>
      </c>
      <c r="M4520" s="13">
        <v>0</v>
      </c>
      <c r="N4520" s="14">
        <f>D4520*$D$11</f>
        <v>67.2</v>
      </c>
      <c r="O4520" s="14">
        <f>E4520*$E$11</f>
        <v>0</v>
      </c>
      <c r="P4520" s="14">
        <f>F4520*$F$11</f>
        <v>0</v>
      </c>
      <c r="Q4520" s="14">
        <f>G4520*$G$11</f>
        <v>145.6</v>
      </c>
      <c r="R4520" s="14">
        <f>H4520*$H$11</f>
        <v>0</v>
      </c>
      <c r="S4520" s="14">
        <f>(N4520/100)*(I4520*$I$11)+(N4520/100)*(J4520*$J$11)</f>
        <v>80.64</v>
      </c>
      <c r="T4520" s="14">
        <f>(O4520/100)*(K4520*$K$11)</f>
        <v>0</v>
      </c>
      <c r="U4520" s="14">
        <f>(P4520/100)*(K4520*$K$11)+(P4520/100)*(L4520*$L$11)</f>
        <v>0</v>
      </c>
      <c r="V4520" s="14">
        <f>(Q4520/100)*(L4520*$L$11)</f>
        <v>185.64</v>
      </c>
      <c r="W4520" s="14">
        <f>(R4520/100)*(K4520*$K$11)+(R4520/100)*(L4520*$L$11)</f>
        <v>0</v>
      </c>
      <c r="X4520" s="14">
        <f t="shared" si="1394"/>
        <v>147.84</v>
      </c>
      <c r="Y4520" s="14">
        <f t="shared" si="1395"/>
        <v>0</v>
      </c>
      <c r="Z4520" s="14">
        <f t="shared" si="1396"/>
        <v>0</v>
      </c>
      <c r="AA4520" s="14">
        <f t="shared" si="1397"/>
        <v>331.24</v>
      </c>
      <c r="AB4520" s="14">
        <f t="shared" si="1398"/>
        <v>0</v>
      </c>
      <c r="AC4520" s="15">
        <f t="shared" si="1399"/>
        <v>479.1</v>
      </c>
      <c r="AD4520" s="48">
        <f>(ROUND(AC4520-AC4512,1)/AC4512)</f>
        <v>0.29626623376623373</v>
      </c>
      <c r="AE4520" s="113"/>
      <c r="AF4520" s="60"/>
    </row>
    <row r="4521" spans="1:32">
      <c r="A4521" s="99" t="s">
        <v>847</v>
      </c>
      <c r="B4521" s="89"/>
      <c r="C4521" s="21" t="s">
        <v>4</v>
      </c>
      <c r="D4521" s="12">
        <v>56</v>
      </c>
      <c r="E4521" s="12">
        <v>0</v>
      </c>
      <c r="F4521" s="12">
        <v>0</v>
      </c>
      <c r="G4521" s="12">
        <v>0</v>
      </c>
      <c r="H4521" s="12">
        <v>112</v>
      </c>
      <c r="I4521" s="13">
        <v>20</v>
      </c>
      <c r="J4521" s="13">
        <v>60</v>
      </c>
      <c r="K4521" s="13">
        <v>42.5</v>
      </c>
      <c r="L4521" s="13">
        <v>42.5</v>
      </c>
      <c r="M4521" s="13">
        <v>0</v>
      </c>
      <c r="N4521" s="14">
        <f>D4521*$D$12</f>
        <v>67.2</v>
      </c>
      <c r="O4521" s="14">
        <f>E4521*$E$12</f>
        <v>0</v>
      </c>
      <c r="P4521" s="14">
        <f>F4521*$F$12</f>
        <v>0</v>
      </c>
      <c r="Q4521" s="14">
        <f>G4521*$G$12</f>
        <v>0</v>
      </c>
      <c r="R4521" s="14">
        <f>H4521*$H$12</f>
        <v>145.6</v>
      </c>
      <c r="S4521" s="14">
        <f>(N4521/100)*(I4521*$I$12)+(N4521/100)*(J4521*$J$12)</f>
        <v>80.64</v>
      </c>
      <c r="T4521" s="14">
        <f>(O4521/100)*(K4521*$K$12)</f>
        <v>0</v>
      </c>
      <c r="U4521" s="14">
        <f>(P4521/100)*(K4521*$K$12)+(P4521/100)*(L4521*$L$12)</f>
        <v>0</v>
      </c>
      <c r="V4521" s="14">
        <f>(Q4521/100)*(L4521*$L$12)</f>
        <v>0</v>
      </c>
      <c r="W4521" s="14">
        <f>(R4521/100)*(K4521*$K$12)+(R4521/100)*(L4521*$L$12)</f>
        <v>185.64</v>
      </c>
      <c r="X4521" s="14">
        <f t="shared" si="1394"/>
        <v>147.84</v>
      </c>
      <c r="Y4521" s="14">
        <f t="shared" si="1395"/>
        <v>0</v>
      </c>
      <c r="Z4521" s="14">
        <f t="shared" si="1396"/>
        <v>0</v>
      </c>
      <c r="AA4521" s="14">
        <f t="shared" si="1397"/>
        <v>0</v>
      </c>
      <c r="AB4521" s="14">
        <f t="shared" si="1398"/>
        <v>331.24</v>
      </c>
      <c r="AC4521" s="15">
        <f t="shared" si="1399"/>
        <v>479.1</v>
      </c>
      <c r="AD4521" s="48">
        <f>(ROUND(AC4521-AC4512,1)/AC4512)</f>
        <v>0.29626623376623373</v>
      </c>
      <c r="AE4521" s="113"/>
      <c r="AF4521" s="60"/>
    </row>
    <row r="4522" spans="1:32">
      <c r="A4522" s="99" t="s">
        <v>848</v>
      </c>
      <c r="B4522" s="89"/>
      <c r="C4522" s="21" t="s">
        <v>328</v>
      </c>
      <c r="D4522" s="12">
        <v>112</v>
      </c>
      <c r="E4522" s="12">
        <v>0</v>
      </c>
      <c r="F4522" s="12">
        <v>0</v>
      </c>
      <c r="G4522" s="12">
        <v>0</v>
      </c>
      <c r="H4522" s="12">
        <v>0</v>
      </c>
      <c r="I4522" s="13">
        <v>20</v>
      </c>
      <c r="J4522" s="13">
        <v>60</v>
      </c>
      <c r="K4522" s="13">
        <v>0</v>
      </c>
      <c r="L4522" s="13">
        <v>0</v>
      </c>
      <c r="M4522" s="13">
        <v>70</v>
      </c>
      <c r="N4522" s="14">
        <f>D4522*$D$13</f>
        <v>145.6</v>
      </c>
      <c r="O4522" s="14">
        <f>E4522*$E$13</f>
        <v>0</v>
      </c>
      <c r="P4522" s="14">
        <f>F4522*$F$13</f>
        <v>0</v>
      </c>
      <c r="Q4522" s="14">
        <f>G4522*$G$13</f>
        <v>0</v>
      </c>
      <c r="R4522" s="14">
        <f>H4522*$H$13</f>
        <v>0</v>
      </c>
      <c r="S4522" s="14">
        <f>(N4522/100)*(I4522*$I$14)+(N4522/100)*(J4522*$J$14)+(N4522/100)*(M4522*$M$14)</f>
        <v>327.60000000000002</v>
      </c>
      <c r="T4522" s="14">
        <f>(O4522/100)*(K4522*$K$13)+(O4522/100)*(M4522*$M$13)</f>
        <v>0</v>
      </c>
      <c r="U4522" s="14">
        <f>(P4522/100)*(K4522*$K$13)+(P4522/100)*(L4522*$L$13)+(P4522/100)*(M4522*$M$13)</f>
        <v>0</v>
      </c>
      <c r="V4522" s="14">
        <f>(Q4522/100)*(L4522*$L$13)+(Q4522/100)*(M4522*$M$13)</f>
        <v>0</v>
      </c>
      <c r="W4522" s="14">
        <f>(R4522/100)*(K4522*$K$13)+(R4522/100)*(L4522*$L$13)+(R4522/100)*(M4522*$M$13)</f>
        <v>0</v>
      </c>
      <c r="X4522" s="14">
        <f t="shared" si="1394"/>
        <v>473.20000000000005</v>
      </c>
      <c r="Y4522" s="14">
        <f t="shared" si="1395"/>
        <v>0</v>
      </c>
      <c r="Z4522" s="14">
        <f t="shared" si="1396"/>
        <v>0</v>
      </c>
      <c r="AA4522" s="14">
        <f t="shared" si="1397"/>
        <v>0</v>
      </c>
      <c r="AB4522" s="14">
        <f t="shared" si="1398"/>
        <v>0</v>
      </c>
      <c r="AC4522" s="15">
        <f t="shared" si="1399"/>
        <v>473.2</v>
      </c>
      <c r="AD4522" s="48">
        <f>(ROUND(AC4522-AC4512,1)/AC4512)</f>
        <v>0.28030303030303028</v>
      </c>
      <c r="AE4522" s="113"/>
      <c r="AF4522" s="60"/>
    </row>
    <row r="4523" spans="1:32">
      <c r="A4523" s="99" t="s">
        <v>849</v>
      </c>
      <c r="B4523" s="89"/>
      <c r="C4523" s="21" t="s">
        <v>329</v>
      </c>
      <c r="D4523" s="12">
        <v>112</v>
      </c>
      <c r="E4523" s="12">
        <v>0</v>
      </c>
      <c r="F4523" s="12">
        <v>0</v>
      </c>
      <c r="G4523" s="12">
        <v>0</v>
      </c>
      <c r="H4523" s="12">
        <v>0</v>
      </c>
      <c r="I4523" s="13">
        <v>20</v>
      </c>
      <c r="J4523" s="13">
        <v>60</v>
      </c>
      <c r="K4523" s="13">
        <v>70</v>
      </c>
      <c r="L4523" s="13">
        <v>0</v>
      </c>
      <c r="M4523" s="13">
        <v>0</v>
      </c>
      <c r="N4523" s="14">
        <f>D4523*$D$14</f>
        <v>145.6</v>
      </c>
      <c r="O4523" s="14">
        <f>E4523*$E$14</f>
        <v>0</v>
      </c>
      <c r="P4523" s="14">
        <f>F4523*$F$14</f>
        <v>0</v>
      </c>
      <c r="Q4523" s="14">
        <f>G4523*$G$14</f>
        <v>0</v>
      </c>
      <c r="R4523" s="14">
        <f>H4523*$H$14</f>
        <v>0</v>
      </c>
      <c r="S4523" s="14">
        <f>(N4523/100)*(I4523*$I$14)+(N4523/100)*(J4523*$J$14)+(N4523/100)*(K4523*$K$14)</f>
        <v>327.60000000000002</v>
      </c>
      <c r="T4523" s="14">
        <f>(O4523/100)*(K4523*$K$14)</f>
        <v>0</v>
      </c>
      <c r="U4523" s="14">
        <f>(P4523/100)*(K4523*$K$14)+(P4523/100)*(L4523*$L$14)</f>
        <v>0</v>
      </c>
      <c r="V4523" s="14">
        <f>(Q4523/100)*(L4523*$L$14)</f>
        <v>0</v>
      </c>
      <c r="W4523" s="14">
        <f>(R4523/100)*(K4523*$L$14)+(R4523/100)*(L4523*$M$14)</f>
        <v>0</v>
      </c>
      <c r="X4523" s="14">
        <f t="shared" si="1394"/>
        <v>473.20000000000005</v>
      </c>
      <c r="Y4523" s="14">
        <f t="shared" si="1395"/>
        <v>0</v>
      </c>
      <c r="Z4523" s="14">
        <f t="shared" si="1396"/>
        <v>0</v>
      </c>
      <c r="AA4523" s="14">
        <f t="shared" si="1397"/>
        <v>0</v>
      </c>
      <c r="AB4523" s="14">
        <f t="shared" si="1398"/>
        <v>0</v>
      </c>
      <c r="AC4523" s="15">
        <f t="shared" si="1399"/>
        <v>473.2</v>
      </c>
      <c r="AD4523" s="48">
        <f>(ROUND(AC4523-AC4512,1)/AC4512)</f>
        <v>0.28030303030303028</v>
      </c>
      <c r="AE4523" s="113"/>
      <c r="AF4523" s="60"/>
    </row>
    <row r="4524" spans="1:32">
      <c r="A4524" s="99"/>
      <c r="B4524" s="89"/>
      <c r="C4524" s="21" t="s">
        <v>330</v>
      </c>
      <c r="D4524" s="12">
        <v>112</v>
      </c>
      <c r="E4524" s="12">
        <v>0</v>
      </c>
      <c r="F4524" s="12">
        <v>0</v>
      </c>
      <c r="G4524" s="12">
        <v>0</v>
      </c>
      <c r="H4524" s="12">
        <v>0</v>
      </c>
      <c r="I4524" s="13">
        <v>20</v>
      </c>
      <c r="J4524" s="13">
        <v>60</v>
      </c>
      <c r="K4524" s="13">
        <v>0</v>
      </c>
      <c r="L4524" s="13">
        <v>70</v>
      </c>
      <c r="M4524" s="13">
        <v>0</v>
      </c>
      <c r="N4524" s="14">
        <f>D4524*$D$15</f>
        <v>145.6</v>
      </c>
      <c r="O4524" s="14">
        <f>E4524*$E$15</f>
        <v>0</v>
      </c>
      <c r="P4524" s="14">
        <f>F4524*$F$15</f>
        <v>0</v>
      </c>
      <c r="Q4524" s="14">
        <f>G4524*$G$15</f>
        <v>0</v>
      </c>
      <c r="R4524" s="14">
        <f>H4524*$H$15</f>
        <v>0</v>
      </c>
      <c r="S4524" s="14">
        <f>(N4524/100)*(I4524*$I$15)+(N4524/100)*(J4524*$J$15)+(N4524/100)*(L4524*$L$15)</f>
        <v>327.60000000000002</v>
      </c>
      <c r="T4524" s="14">
        <f>(O4524/100)*(K4524*$K$15)</f>
        <v>0</v>
      </c>
      <c r="U4524" s="14">
        <f>(P4524/100)*(K4524*$K$15)+(P4524/100)*(L4524*$L$15)</f>
        <v>0</v>
      </c>
      <c r="V4524" s="14">
        <f>(Q4524/100)*(L4524*$L$15)</f>
        <v>0</v>
      </c>
      <c r="W4524" s="14">
        <f>(R4524/100)*(K4524*$K$15)+(R4524/100)*(L4524*$L$15)</f>
        <v>0</v>
      </c>
      <c r="X4524" s="14">
        <f t="shared" si="1394"/>
        <v>473.20000000000005</v>
      </c>
      <c r="Y4524" s="14">
        <f t="shared" si="1395"/>
        <v>0</v>
      </c>
      <c r="Z4524" s="14">
        <f t="shared" si="1396"/>
        <v>0</v>
      </c>
      <c r="AA4524" s="14">
        <f t="shared" si="1397"/>
        <v>0</v>
      </c>
      <c r="AB4524" s="14">
        <f t="shared" si="1398"/>
        <v>0</v>
      </c>
      <c r="AC4524" s="15">
        <f t="shared" si="1399"/>
        <v>473.2</v>
      </c>
      <c r="AD4524" s="48">
        <f>(ROUND(AC4524-AC4512,1)/AC4512)</f>
        <v>0.28030303030303028</v>
      </c>
      <c r="AE4524" s="114"/>
      <c r="AF4524" s="133"/>
    </row>
    <row r="4525" spans="1:32">
      <c r="A4525" s="99"/>
      <c r="B4525" s="89"/>
      <c r="C4525" s="21" t="s">
        <v>326</v>
      </c>
      <c r="D4525" s="12">
        <v>112</v>
      </c>
      <c r="E4525" s="12">
        <v>0</v>
      </c>
      <c r="F4525" s="12">
        <v>0</v>
      </c>
      <c r="G4525" s="12">
        <v>0</v>
      </c>
      <c r="H4525" s="12">
        <v>0</v>
      </c>
      <c r="I4525" s="13">
        <v>20</v>
      </c>
      <c r="J4525" s="13">
        <v>83</v>
      </c>
      <c r="K4525" s="13">
        <v>0</v>
      </c>
      <c r="L4525" s="13">
        <v>0</v>
      </c>
      <c r="M4525" s="13">
        <v>0</v>
      </c>
      <c r="N4525" s="14">
        <f>D4525*$D$16</f>
        <v>145.6</v>
      </c>
      <c r="O4525" s="14">
        <f>E4525*$E$16</f>
        <v>0</v>
      </c>
      <c r="P4525" s="14">
        <f>F4525*$F$16</f>
        <v>0</v>
      </c>
      <c r="Q4525" s="14">
        <f>G4525*$G$16</f>
        <v>0</v>
      </c>
      <c r="R4525" s="14">
        <f>H4525*$H$16</f>
        <v>0</v>
      </c>
      <c r="S4525" s="14">
        <f>(N4525/100)*(I4525*$I$16)+(N4525/100)*(J4525*$J$16)</f>
        <v>307.07039999999995</v>
      </c>
      <c r="T4525" s="14">
        <f>(O4525/100)*(K4525*$K$16)</f>
        <v>0</v>
      </c>
      <c r="U4525" s="14">
        <f>(P4525/100)*(K4525*$K$16)+(P4525/100)*(L4525*$L$16)</f>
        <v>0</v>
      </c>
      <c r="V4525" s="14">
        <f>(Q4525/100)*(L4525*$L$16)</f>
        <v>0</v>
      </c>
      <c r="W4525" s="14">
        <f>(R4525/100)*(K4525*$K$16)+(R4525/100)*(L4525*$L$16)</f>
        <v>0</v>
      </c>
      <c r="X4525" s="14">
        <f t="shared" si="1394"/>
        <v>452.67039999999997</v>
      </c>
      <c r="Y4525" s="14">
        <f t="shared" si="1395"/>
        <v>0</v>
      </c>
      <c r="Z4525" s="14">
        <f t="shared" si="1396"/>
        <v>0</v>
      </c>
      <c r="AA4525" s="14">
        <f t="shared" si="1397"/>
        <v>0</v>
      </c>
      <c r="AB4525" s="14">
        <f t="shared" si="1398"/>
        <v>0</v>
      </c>
      <c r="AC4525" s="15">
        <f t="shared" si="1399"/>
        <v>452.7</v>
      </c>
      <c r="AD4525" s="48">
        <f>(ROUND(AC4525-AC4512,1)/AC4512)</f>
        <v>0.22483766233766231</v>
      </c>
      <c r="AE4525" s="113"/>
      <c r="AF4525" s="60"/>
    </row>
    <row r="4526" spans="1:32">
      <c r="A4526" s="99"/>
      <c r="B4526" s="89"/>
      <c r="C4526" s="21" t="s">
        <v>327</v>
      </c>
      <c r="D4526" s="12">
        <v>112</v>
      </c>
      <c r="E4526" s="12">
        <v>0</v>
      </c>
      <c r="F4526" s="12">
        <v>0</v>
      </c>
      <c r="G4526" s="12">
        <v>0</v>
      </c>
      <c r="H4526" s="12">
        <v>0</v>
      </c>
      <c r="I4526" s="13">
        <v>55</v>
      </c>
      <c r="J4526" s="13">
        <v>60</v>
      </c>
      <c r="K4526" s="13">
        <v>0</v>
      </c>
      <c r="L4526" s="13">
        <v>0</v>
      </c>
      <c r="M4526" s="13">
        <v>0</v>
      </c>
      <c r="N4526" s="14">
        <f>D4526*$D$17</f>
        <v>145.6</v>
      </c>
      <c r="O4526" s="14">
        <f>E4526*$E$17</f>
        <v>0</v>
      </c>
      <c r="P4526" s="14">
        <f>F4526*$F$17</f>
        <v>0</v>
      </c>
      <c r="Q4526" s="14">
        <f>G4526*$G$17</f>
        <v>0</v>
      </c>
      <c r="R4526" s="14">
        <f>H4526*$H$17</f>
        <v>0</v>
      </c>
      <c r="S4526" s="14">
        <f>(N4526/100)*(I4526*$I$17)+(N4526/100)*(J4526*$J$17)</f>
        <v>271.54399999999998</v>
      </c>
      <c r="T4526" s="14">
        <f>(O4526/100)*(K4526*$K$17)</f>
        <v>0</v>
      </c>
      <c r="U4526" s="14">
        <f>(P4526/100)*(K4526*$K$17)+(P4526/100)*(L4526*$L$17)</f>
        <v>0</v>
      </c>
      <c r="V4526" s="14">
        <f>(Q4526/100)*(L4526*$L$17)</f>
        <v>0</v>
      </c>
      <c r="W4526" s="14">
        <f>(R4526/100)*(K4526*$K$17)+(R4526/100)*(L4526*$L$17)</f>
        <v>0</v>
      </c>
      <c r="X4526" s="14">
        <f t="shared" si="1394"/>
        <v>417.14400000000001</v>
      </c>
      <c r="Y4526" s="14">
        <f t="shared" si="1395"/>
        <v>0</v>
      </c>
      <c r="Z4526" s="14">
        <f t="shared" si="1396"/>
        <v>0</v>
      </c>
      <c r="AA4526" s="14">
        <f t="shared" si="1397"/>
        <v>0</v>
      </c>
      <c r="AB4526" s="14">
        <f t="shared" si="1398"/>
        <v>0</v>
      </c>
      <c r="AC4526" s="15">
        <f t="shared" si="1399"/>
        <v>417.1</v>
      </c>
      <c r="AD4526" s="48">
        <f>(ROUND(AC4526-AC4512,1)/AC4512)</f>
        <v>0.128517316017316</v>
      </c>
      <c r="AE4526" s="113"/>
      <c r="AF4526" s="60"/>
    </row>
    <row r="4527" spans="1:32">
      <c r="A4527" s="106" t="s">
        <v>0</v>
      </c>
      <c r="B4527" s="90" t="s">
        <v>205</v>
      </c>
      <c r="C4527" s="50" t="s">
        <v>242</v>
      </c>
      <c r="D4527" s="11">
        <v>145</v>
      </c>
      <c r="E4527" s="11">
        <v>0</v>
      </c>
      <c r="F4527" s="11">
        <v>0</v>
      </c>
      <c r="G4527" s="11">
        <v>0</v>
      </c>
      <c r="H4527" s="11">
        <v>0</v>
      </c>
      <c r="I4527" s="51">
        <v>60</v>
      </c>
      <c r="J4527" s="51">
        <v>0</v>
      </c>
      <c r="K4527" s="51">
        <v>0</v>
      </c>
      <c r="L4527" s="51">
        <v>0</v>
      </c>
      <c r="M4527" s="51">
        <v>0</v>
      </c>
      <c r="N4527" s="52">
        <f>D4527*$D$3</f>
        <v>217.5</v>
      </c>
      <c r="O4527" s="52">
        <f>E4527*$E$3</f>
        <v>0</v>
      </c>
      <c r="P4527" s="52">
        <f>F4527*$F$3</f>
        <v>0</v>
      </c>
      <c r="Q4527" s="52">
        <f>G4527*$G$3</f>
        <v>0</v>
      </c>
      <c r="R4527" s="52">
        <f>H4527*$H$3</f>
        <v>0</v>
      </c>
      <c r="S4527" s="52">
        <f>(N4527/100)*(I4527*$I$3)+(N4527/100)*(J4527*$J$3)</f>
        <v>195.74999999999997</v>
      </c>
      <c r="T4527" s="52">
        <f>(O4527/100)*(K4527*$K$3)</f>
        <v>0</v>
      </c>
      <c r="U4527" s="52">
        <f>(P4527/100)*(K4527*$K$3)+(P4527/100)*(L4527*$L$3)</f>
        <v>0</v>
      </c>
      <c r="V4527" s="52">
        <f>(Q4527/100)*(L4527*$L$3)</f>
        <v>0</v>
      </c>
      <c r="W4527" s="52">
        <f>(R4527/100)*(K4527*$K$3)+(R4527/100)*(L4527*$L$3)</f>
        <v>0</v>
      </c>
      <c r="X4527" s="52">
        <f t="shared" si="1394"/>
        <v>413.25</v>
      </c>
      <c r="Y4527" s="52">
        <f t="shared" si="1395"/>
        <v>0</v>
      </c>
      <c r="Z4527" s="52">
        <f t="shared" si="1396"/>
        <v>0</v>
      </c>
      <c r="AA4527" s="52">
        <f t="shared" si="1397"/>
        <v>0</v>
      </c>
      <c r="AB4527" s="52">
        <f t="shared" si="1398"/>
        <v>0</v>
      </c>
      <c r="AC4527" s="53">
        <f>ROUND(X4527+Y4527+Z4527+AA4527+AB4527,1)</f>
        <v>413.3</v>
      </c>
      <c r="AD4527" s="58"/>
      <c r="AE4527" s="113"/>
      <c r="AF4527" s="60"/>
    </row>
    <row r="4528" spans="1:32">
      <c r="A4528" s="99" t="s">
        <v>815</v>
      </c>
      <c r="B4528" s="91">
        <v>40</v>
      </c>
      <c r="C4528" s="21" t="s">
        <v>325</v>
      </c>
      <c r="D4528" s="12">
        <v>145</v>
      </c>
      <c r="E4528" s="12">
        <v>0</v>
      </c>
      <c r="F4528" s="12">
        <v>0</v>
      </c>
      <c r="G4528" s="12">
        <v>0</v>
      </c>
      <c r="H4528" s="12">
        <v>0</v>
      </c>
      <c r="I4528" s="13">
        <v>70</v>
      </c>
      <c r="J4528" s="13">
        <v>18</v>
      </c>
      <c r="K4528" s="13">
        <v>0</v>
      </c>
      <c r="L4528" s="13">
        <v>0</v>
      </c>
      <c r="M4528" s="13">
        <v>0</v>
      </c>
      <c r="N4528" s="14">
        <f>D4528*$D$4</f>
        <v>188.5</v>
      </c>
      <c r="O4528" s="14">
        <f>E4528*$E$4</f>
        <v>0</v>
      </c>
      <c r="P4528" s="14">
        <f>F4528*$F$4</f>
        <v>0</v>
      </c>
      <c r="Q4528" s="14">
        <f>G4528*$G$4</f>
        <v>0</v>
      </c>
      <c r="R4528" s="14">
        <f>H4528*$H$4</f>
        <v>0</v>
      </c>
      <c r="S4528" s="14">
        <f>(N4528/100)*(I4528*$I$4)+(N4528/100)*(J4528*$J$4)</f>
        <v>298.584</v>
      </c>
      <c r="T4528" s="14">
        <f>(O4528/100)*(K4528*$K$4)</f>
        <v>0</v>
      </c>
      <c r="U4528" s="14">
        <f>(P4528/100)*(K4528*$K$4)+(P4528/100)*(L4528*$L$4)</f>
        <v>0</v>
      </c>
      <c r="V4528" s="14">
        <f>(Q4528/100)*(L4528*$L$4)</f>
        <v>0</v>
      </c>
      <c r="W4528" s="14">
        <f>(R4528/100)*(K4528*$K$4)+(R4528/100)*(L4528*$L$4)</f>
        <v>0</v>
      </c>
      <c r="X4528" s="14">
        <f t="shared" si="1394"/>
        <v>487.084</v>
      </c>
      <c r="Y4528" s="14">
        <f t="shared" si="1395"/>
        <v>0</v>
      </c>
      <c r="Z4528" s="14">
        <f t="shared" si="1396"/>
        <v>0</v>
      </c>
      <c r="AA4528" s="14">
        <f t="shared" si="1397"/>
        <v>0</v>
      </c>
      <c r="AB4528" s="14">
        <f t="shared" si="1398"/>
        <v>0</v>
      </c>
      <c r="AC4528" s="15">
        <f>ROUND(X4528+Y4528+Z4528+AA4528+AB4528,1)</f>
        <v>487.1</v>
      </c>
      <c r="AD4528" s="48">
        <f>(ROUND(AC4528-AC4527,1)/AC4527)</f>
        <v>0.17856278732155817</v>
      </c>
      <c r="AE4528" s="113"/>
      <c r="AF4528" s="60"/>
    </row>
    <row r="4529" spans="1:32">
      <c r="A4529" s="99" t="s">
        <v>816</v>
      </c>
      <c r="B4529" s="91">
        <v>0</v>
      </c>
      <c r="C4529" s="21" t="s">
        <v>850</v>
      </c>
      <c r="D4529" s="12">
        <v>145</v>
      </c>
      <c r="E4529" s="12">
        <v>0</v>
      </c>
      <c r="F4529" s="12">
        <v>0</v>
      </c>
      <c r="G4529" s="12">
        <v>0</v>
      </c>
      <c r="H4529" s="12">
        <v>0</v>
      </c>
      <c r="I4529" s="13">
        <v>60</v>
      </c>
      <c r="J4529" s="13">
        <v>0</v>
      </c>
      <c r="K4529" s="13">
        <v>0</v>
      </c>
      <c r="L4529" s="13">
        <v>0</v>
      </c>
      <c r="M4529" s="13">
        <v>0</v>
      </c>
      <c r="N4529" s="14">
        <f>D4529*$D$5</f>
        <v>203</v>
      </c>
      <c r="O4529" s="14">
        <f>E4529*$E$5</f>
        <v>0</v>
      </c>
      <c r="P4529" s="14">
        <f>F4529*$F$5</f>
        <v>0</v>
      </c>
      <c r="Q4529" s="14">
        <f>G4529*$G$5</f>
        <v>0</v>
      </c>
      <c r="R4529" s="14">
        <f>H4529*$H$5</f>
        <v>0</v>
      </c>
      <c r="S4529" s="14">
        <f>(N4529/100)*(I4529*$I$5)+(N4529/100)*(J4529*$J$5)</f>
        <v>182.7</v>
      </c>
      <c r="T4529" s="14">
        <f>(O4529/100)*(K4529*$K$5)</f>
        <v>0</v>
      </c>
      <c r="U4529" s="14">
        <f>(P4529/100)*(K4529*$K$5)+(P4529/100)*(L4529*$L$5)</f>
        <v>0</v>
      </c>
      <c r="V4529" s="14">
        <f>(Q4529/100)*(L4529*$L$5)</f>
        <v>0</v>
      </c>
      <c r="W4529" s="14">
        <f>(R4529/100)*(K4529*$K$5)+(R4529/100)*(L4529*$L$5)</f>
        <v>0</v>
      </c>
      <c r="X4529" s="14">
        <f t="shared" si="1394"/>
        <v>385.7</v>
      </c>
      <c r="Y4529" s="14">
        <f t="shared" si="1395"/>
        <v>0</v>
      </c>
      <c r="Z4529" s="14">
        <f t="shared" si="1396"/>
        <v>0</v>
      </c>
      <c r="AA4529" s="14">
        <f t="shared" si="1397"/>
        <v>0</v>
      </c>
      <c r="AB4529" s="14">
        <f t="shared" si="1398"/>
        <v>0</v>
      </c>
      <c r="AC4529" s="15">
        <f t="shared" ref="AC4529:AC4541" si="1400">ROUND(X4529+Y4529+Z4529+AA4529+AB4529,1)</f>
        <v>385.7</v>
      </c>
      <c r="AD4529" s="48">
        <f>(ROUND(AC4529-AC4527,1)/AC4527)</f>
        <v>-6.6779578998306319E-2</v>
      </c>
      <c r="AE4529" s="113"/>
      <c r="AF4529" s="60"/>
    </row>
    <row r="4530" spans="1:32">
      <c r="A4530" s="99" t="s">
        <v>817</v>
      </c>
      <c r="B4530" s="91">
        <v>0</v>
      </c>
      <c r="C4530" s="21" t="s">
        <v>338</v>
      </c>
      <c r="D4530" s="12">
        <v>145</v>
      </c>
      <c r="E4530" s="12">
        <v>0</v>
      </c>
      <c r="F4530" s="12">
        <v>0</v>
      </c>
      <c r="G4530" s="12">
        <v>0</v>
      </c>
      <c r="H4530" s="12">
        <v>0</v>
      </c>
      <c r="I4530" s="13">
        <v>60</v>
      </c>
      <c r="J4530" s="13">
        <v>0</v>
      </c>
      <c r="K4530" s="13">
        <v>0</v>
      </c>
      <c r="L4530" s="13">
        <v>0</v>
      </c>
      <c r="M4530" s="13">
        <v>0</v>
      </c>
      <c r="N4530" s="14">
        <f>D4530*$D$6</f>
        <v>203</v>
      </c>
      <c r="O4530" s="14">
        <f>E4530*$E$6</f>
        <v>0</v>
      </c>
      <c r="P4530" s="14">
        <f>F4530*$F$6</f>
        <v>0</v>
      </c>
      <c r="Q4530" s="14">
        <f>G4530*$G$6</f>
        <v>0</v>
      </c>
      <c r="R4530" s="14">
        <f>H4530*$H$6</f>
        <v>0</v>
      </c>
      <c r="S4530" s="14">
        <f>(N4530/100)*(I4530*$I$6)+(N4530/100)*(J4530*$J$6)</f>
        <v>182.7</v>
      </c>
      <c r="T4530" s="14">
        <f>(O4530/100)*(K4530*$K$6)</f>
        <v>0</v>
      </c>
      <c r="U4530" s="14">
        <f>(P4530/100)*(K4530*$K$6)+(P4530/100)*(L4530*$L$6)</f>
        <v>0</v>
      </c>
      <c r="V4530" s="14">
        <f>(Q4530/100)*(L4530*$L$6)</f>
        <v>0</v>
      </c>
      <c r="W4530" s="14">
        <f>(R4530/100)*(K4530*$K$6)+(R4530/100)*(L4530*$L$6)</f>
        <v>0</v>
      </c>
      <c r="X4530" s="14">
        <f t="shared" si="1394"/>
        <v>385.7</v>
      </c>
      <c r="Y4530" s="14">
        <f t="shared" si="1395"/>
        <v>0</v>
      </c>
      <c r="Z4530" s="14">
        <f t="shared" si="1396"/>
        <v>0</v>
      </c>
      <c r="AA4530" s="14">
        <f t="shared" si="1397"/>
        <v>0</v>
      </c>
      <c r="AB4530" s="14">
        <f t="shared" ref="AB4530:AB4541" si="1401">R4530+W4530</f>
        <v>0</v>
      </c>
      <c r="AC4530" s="15">
        <f t="shared" si="1400"/>
        <v>385.7</v>
      </c>
      <c r="AD4530" s="48">
        <f>(ROUND(AC4530-AC4527,1)/AC4527)</f>
        <v>-6.6779578998306319E-2</v>
      </c>
      <c r="AE4530" s="113"/>
      <c r="AF4530" s="60"/>
    </row>
    <row r="4531" spans="1:32">
      <c r="A4531" s="99" t="s">
        <v>818</v>
      </c>
      <c r="B4531" s="91">
        <v>0</v>
      </c>
      <c r="C4531" s="21" t="s">
        <v>339</v>
      </c>
      <c r="D4531" s="12">
        <v>145</v>
      </c>
      <c r="E4531" s="12">
        <v>0</v>
      </c>
      <c r="F4531" s="12">
        <v>0</v>
      </c>
      <c r="G4531" s="12">
        <v>0</v>
      </c>
      <c r="H4531" s="12">
        <v>0</v>
      </c>
      <c r="I4531" s="13">
        <v>60</v>
      </c>
      <c r="J4531" s="13">
        <v>0</v>
      </c>
      <c r="K4531" s="13">
        <v>0</v>
      </c>
      <c r="L4531" s="13">
        <v>0</v>
      </c>
      <c r="M4531" s="13">
        <v>0</v>
      </c>
      <c r="N4531" s="14">
        <f>D4531*$D$7</f>
        <v>203</v>
      </c>
      <c r="O4531" s="14">
        <f>E4531*$E$7</f>
        <v>0</v>
      </c>
      <c r="P4531" s="14">
        <f>F4531*$F$7</f>
        <v>0</v>
      </c>
      <c r="Q4531" s="14">
        <f>G4531*$G$7</f>
        <v>0</v>
      </c>
      <c r="R4531" s="14">
        <f>H4531*$H$7</f>
        <v>0</v>
      </c>
      <c r="S4531" s="14">
        <f>(N4531/100)*(I4531*$I$7)+(N4531/100)*(J4531*$J$7)</f>
        <v>182.7</v>
      </c>
      <c r="T4531" s="14">
        <f>(O4531/100)*(K4531*$K$7)</f>
        <v>0</v>
      </c>
      <c r="U4531" s="14">
        <f>(P4531/100)*(K4531*$K$7)+(P4531/100)*(L4531*$L$7)</f>
        <v>0</v>
      </c>
      <c r="V4531" s="14">
        <f>(Q4531/100)*(L4531*$L$7)</f>
        <v>0</v>
      </c>
      <c r="W4531" s="14">
        <f>(R4531/100)*(K4531*$K$7)+(R4531/100)*(L4531*$L$7)</f>
        <v>0</v>
      </c>
      <c r="X4531" s="14">
        <f t="shared" si="1394"/>
        <v>385.7</v>
      </c>
      <c r="Y4531" s="14">
        <f t="shared" si="1395"/>
        <v>0</v>
      </c>
      <c r="Z4531" s="14">
        <f t="shared" si="1396"/>
        <v>0</v>
      </c>
      <c r="AA4531" s="14">
        <f t="shared" si="1397"/>
        <v>0</v>
      </c>
      <c r="AB4531" s="14">
        <f t="shared" si="1401"/>
        <v>0</v>
      </c>
      <c r="AC4531" s="15">
        <f t="shared" si="1400"/>
        <v>385.7</v>
      </c>
      <c r="AD4531" s="48">
        <f>(ROUND(AC4531-AC4527,1)/AC4527)</f>
        <v>-6.6779578998306319E-2</v>
      </c>
      <c r="AE4531" s="113"/>
      <c r="AF4531" s="60"/>
    </row>
    <row r="4532" spans="1:32">
      <c r="A4532" s="99" t="s">
        <v>667</v>
      </c>
      <c r="B4532" s="91"/>
      <c r="C4532" s="21" t="s">
        <v>340</v>
      </c>
      <c r="D4532" s="12">
        <v>145</v>
      </c>
      <c r="E4532" s="12">
        <v>0</v>
      </c>
      <c r="F4532" s="12">
        <v>0</v>
      </c>
      <c r="G4532" s="12">
        <v>0</v>
      </c>
      <c r="H4532" s="12">
        <v>0</v>
      </c>
      <c r="I4532" s="13">
        <v>60</v>
      </c>
      <c r="J4532" s="13">
        <v>0</v>
      </c>
      <c r="K4532" s="13">
        <v>0</v>
      </c>
      <c r="L4532" s="13">
        <v>0</v>
      </c>
      <c r="M4532" s="13">
        <v>0</v>
      </c>
      <c r="N4532" s="14">
        <f>D4532*$D$8</f>
        <v>203</v>
      </c>
      <c r="O4532" s="14">
        <f>E4532*$E$8</f>
        <v>0</v>
      </c>
      <c r="P4532" s="14">
        <f>F4532*$F$8</f>
        <v>0</v>
      </c>
      <c r="Q4532" s="14">
        <f>G4532*$G$8</f>
        <v>0</v>
      </c>
      <c r="R4532" s="14">
        <f>H4532*$H$8</f>
        <v>0</v>
      </c>
      <c r="S4532" s="14">
        <f>(N4532/100)*(I4532*$I$8)+(N4532/100)*(J4532*$J$8)</f>
        <v>182.7</v>
      </c>
      <c r="T4532" s="14">
        <f>(O4532/100)*(K4532*$K$8)</f>
        <v>0</v>
      </c>
      <c r="U4532" s="14">
        <f>(P4532/100)*(K4532*$K$8)+(P4532/100)*(L4532*$L$8)</f>
        <v>0</v>
      </c>
      <c r="V4532" s="14">
        <f>(Q4532/100)*(L4532*$L$8)</f>
        <v>0</v>
      </c>
      <c r="W4532" s="14">
        <f>(R4532/100)*(K4532*$K$8)+(R4532/100)*(L4532*$L$8)</f>
        <v>0</v>
      </c>
      <c r="X4532" s="14">
        <f t="shared" si="1394"/>
        <v>385.7</v>
      </c>
      <c r="Y4532" s="14">
        <f t="shared" si="1395"/>
        <v>0</v>
      </c>
      <c r="Z4532" s="14">
        <f t="shared" si="1396"/>
        <v>0</v>
      </c>
      <c r="AA4532" s="14">
        <f t="shared" si="1397"/>
        <v>0</v>
      </c>
      <c r="AB4532" s="14">
        <f t="shared" si="1401"/>
        <v>0</v>
      </c>
      <c r="AC4532" s="15">
        <f t="shared" si="1400"/>
        <v>385.7</v>
      </c>
      <c r="AD4532" s="48">
        <f>(ROUND(AC4532-AC4527,1)/AC4527)</f>
        <v>-6.6779578998306319E-2</v>
      </c>
      <c r="AE4532" s="113"/>
      <c r="AF4532" s="60"/>
    </row>
    <row r="4533" spans="1:32">
      <c r="A4533" s="99" t="s">
        <v>606</v>
      </c>
      <c r="B4533" s="91"/>
      <c r="C4533" s="21" t="s">
        <v>1</v>
      </c>
      <c r="D4533" s="12">
        <v>73</v>
      </c>
      <c r="E4533" s="12">
        <v>145</v>
      </c>
      <c r="F4533" s="12">
        <v>0</v>
      </c>
      <c r="G4533" s="12">
        <v>0</v>
      </c>
      <c r="H4533" s="12">
        <v>0</v>
      </c>
      <c r="I4533" s="13">
        <v>60</v>
      </c>
      <c r="J4533" s="13">
        <v>0</v>
      </c>
      <c r="K4533" s="13">
        <v>64</v>
      </c>
      <c r="L4533" s="13">
        <v>0</v>
      </c>
      <c r="M4533" s="13">
        <v>0</v>
      </c>
      <c r="N4533" s="14">
        <f>D4533*$D$9</f>
        <v>87.6</v>
      </c>
      <c r="O4533" s="14">
        <f>E4533*$E$9</f>
        <v>188.5</v>
      </c>
      <c r="P4533" s="14">
        <f>F4533*$F$9</f>
        <v>0</v>
      </c>
      <c r="Q4533" s="14">
        <f>G4533*$G$9</f>
        <v>0</v>
      </c>
      <c r="R4533" s="14">
        <f>H4533*$H$9</f>
        <v>0</v>
      </c>
      <c r="S4533" s="14">
        <f>(N4533/100)*(I4533*$I$9)+(N4533/100)*(J4533*$J$9)</f>
        <v>78.839999999999989</v>
      </c>
      <c r="T4533" s="14">
        <f>(O4533/100)*(K4533*$K$9)</f>
        <v>180.96</v>
      </c>
      <c r="U4533" s="14">
        <f>(P4533/100)*(K4533*$K$9)+(P4533/100)*(L4533*$L$9)</f>
        <v>0</v>
      </c>
      <c r="V4533" s="14">
        <f>(Q4533/100)*(L4533*$L$9)</f>
        <v>0</v>
      </c>
      <c r="W4533" s="14">
        <f>(R4533/100)*(K4533*$K$9)+(R4533/100)*(L4533*$L$9)</f>
        <v>0</v>
      </c>
      <c r="X4533" s="14">
        <f t="shared" si="1394"/>
        <v>166.44</v>
      </c>
      <c r="Y4533" s="14">
        <f t="shared" si="1395"/>
        <v>369.46000000000004</v>
      </c>
      <c r="Z4533" s="14">
        <f t="shared" si="1396"/>
        <v>0</v>
      </c>
      <c r="AA4533" s="14">
        <f t="shared" si="1397"/>
        <v>0</v>
      </c>
      <c r="AB4533" s="14">
        <f t="shared" si="1401"/>
        <v>0</v>
      </c>
      <c r="AC4533" s="15">
        <f t="shared" si="1400"/>
        <v>535.9</v>
      </c>
      <c r="AD4533" s="48">
        <f>(ROUND(AC4533-AC4527,1)/AC4527)</f>
        <v>0.29663682555044757</v>
      </c>
      <c r="AE4533" s="113"/>
      <c r="AF4533" s="60"/>
    </row>
    <row r="4534" spans="1:32">
      <c r="A4534" s="99" t="s">
        <v>845</v>
      </c>
      <c r="B4534" s="91"/>
      <c r="C4534" s="21" t="s">
        <v>2</v>
      </c>
      <c r="D4534" s="12">
        <v>73</v>
      </c>
      <c r="E4534" s="12">
        <v>0</v>
      </c>
      <c r="F4534" s="12">
        <v>145</v>
      </c>
      <c r="G4534" s="12">
        <v>0</v>
      </c>
      <c r="H4534" s="12">
        <v>0</v>
      </c>
      <c r="I4534" s="13">
        <v>60</v>
      </c>
      <c r="J4534" s="13">
        <v>0</v>
      </c>
      <c r="K4534" s="13">
        <v>32</v>
      </c>
      <c r="L4534" s="13">
        <v>32</v>
      </c>
      <c r="M4534" s="13">
        <v>0</v>
      </c>
      <c r="N4534" s="14">
        <f>D4534*$D$10</f>
        <v>87.6</v>
      </c>
      <c r="O4534" s="14">
        <f>E4534*$E$10</f>
        <v>0</v>
      </c>
      <c r="P4534" s="14">
        <f>F4534*$F$10</f>
        <v>188.5</v>
      </c>
      <c r="Q4534" s="14">
        <f>G4534*$G$10</f>
        <v>0</v>
      </c>
      <c r="R4534" s="14">
        <f>H4534*$H$10</f>
        <v>0</v>
      </c>
      <c r="S4534" s="14">
        <f>(N4534/100)*(I4534*$I$10)+(N4534/100)*(J4534*$J$10)</f>
        <v>78.839999999999989</v>
      </c>
      <c r="T4534" s="14">
        <f>(O4534/100)*(K4534*$J$10)</f>
        <v>0</v>
      </c>
      <c r="U4534" s="14">
        <f>(P4534/100)*(K4534*$K$10)+(P4534/100)*(L4534*$L$10)</f>
        <v>180.96</v>
      </c>
      <c r="V4534" s="14">
        <f>(Q4534/100)*(L4534*$L$10)</f>
        <v>0</v>
      </c>
      <c r="W4534" s="14">
        <f>(R4534/100)*(K4534*$K$10)+(R4534/100)*(L4534*$L$10)</f>
        <v>0</v>
      </c>
      <c r="X4534" s="14">
        <f t="shared" si="1394"/>
        <v>166.44</v>
      </c>
      <c r="Y4534" s="14">
        <f t="shared" si="1395"/>
        <v>0</v>
      </c>
      <c r="Z4534" s="14">
        <f t="shared" si="1396"/>
        <v>369.46000000000004</v>
      </c>
      <c r="AA4534" s="14">
        <f t="shared" si="1397"/>
        <v>0</v>
      </c>
      <c r="AB4534" s="14">
        <f t="shared" si="1401"/>
        <v>0</v>
      </c>
      <c r="AC4534" s="15">
        <f t="shared" si="1400"/>
        <v>535.9</v>
      </c>
      <c r="AD4534" s="48">
        <f>(ROUND(AC4534-AC4527,1)/AC4527)</f>
        <v>0.29663682555044757</v>
      </c>
      <c r="AE4534" s="113"/>
      <c r="AF4534" s="60"/>
    </row>
    <row r="4535" spans="1:32">
      <c r="A4535" s="99" t="s">
        <v>846</v>
      </c>
      <c r="B4535" s="91"/>
      <c r="C4535" s="21" t="s">
        <v>3</v>
      </c>
      <c r="D4535" s="12">
        <v>73</v>
      </c>
      <c r="E4535" s="12">
        <v>0</v>
      </c>
      <c r="F4535" s="12">
        <v>0</v>
      </c>
      <c r="G4535" s="12">
        <v>145</v>
      </c>
      <c r="H4535" s="12">
        <v>0</v>
      </c>
      <c r="I4535" s="13">
        <v>60</v>
      </c>
      <c r="J4535" s="13">
        <v>0</v>
      </c>
      <c r="K4535" s="13">
        <v>0</v>
      </c>
      <c r="L4535" s="13">
        <v>64</v>
      </c>
      <c r="M4535" s="13">
        <v>0</v>
      </c>
      <c r="N4535" s="14">
        <f>D4535*$D$11</f>
        <v>87.6</v>
      </c>
      <c r="O4535" s="14">
        <f>E4535*$E$11</f>
        <v>0</v>
      </c>
      <c r="P4535" s="14">
        <f>F4535*$F$11</f>
        <v>0</v>
      </c>
      <c r="Q4535" s="14">
        <f>G4535*$G$11</f>
        <v>188.5</v>
      </c>
      <c r="R4535" s="14">
        <f>H4535*$H$11</f>
        <v>0</v>
      </c>
      <c r="S4535" s="14">
        <f>(N4535/100)*(I4535*$I$11)+(N4535/100)*(J4535*$J$11)</f>
        <v>78.839999999999989</v>
      </c>
      <c r="T4535" s="14">
        <f>(O4535/100)*(K4535*$K$11)</f>
        <v>0</v>
      </c>
      <c r="U4535" s="14">
        <f>(P4535/100)*(K4535*$K$11)+(P4535/100)*(L4535*$L$11)</f>
        <v>0</v>
      </c>
      <c r="V4535" s="14">
        <f>(Q4535/100)*(L4535*$L$11)</f>
        <v>180.96</v>
      </c>
      <c r="W4535" s="14">
        <f>(R4535/100)*(K4535*$K$11)+(R4535/100)*(L4535*$L$11)</f>
        <v>0</v>
      </c>
      <c r="X4535" s="14">
        <f t="shared" si="1394"/>
        <v>166.44</v>
      </c>
      <c r="Y4535" s="14">
        <f t="shared" si="1395"/>
        <v>0</v>
      </c>
      <c r="Z4535" s="14">
        <f t="shared" si="1396"/>
        <v>0</v>
      </c>
      <c r="AA4535" s="14">
        <f t="shared" si="1397"/>
        <v>369.46000000000004</v>
      </c>
      <c r="AB4535" s="14">
        <f t="shared" si="1401"/>
        <v>0</v>
      </c>
      <c r="AC4535" s="15">
        <f t="shared" si="1400"/>
        <v>535.9</v>
      </c>
      <c r="AD4535" s="48">
        <f>(ROUND(AC4535-AC4527,1)/AC4527)</f>
        <v>0.29663682555044757</v>
      </c>
      <c r="AE4535" s="113"/>
      <c r="AF4535" s="60"/>
    </row>
    <row r="4536" spans="1:32">
      <c r="A4536" s="99" t="s">
        <v>847</v>
      </c>
      <c r="B4536" s="91"/>
      <c r="C4536" s="21" t="s">
        <v>4</v>
      </c>
      <c r="D4536" s="12">
        <v>73</v>
      </c>
      <c r="E4536" s="12">
        <v>0</v>
      </c>
      <c r="F4536" s="12">
        <v>0</v>
      </c>
      <c r="G4536" s="12">
        <v>0</v>
      </c>
      <c r="H4536" s="12">
        <v>145</v>
      </c>
      <c r="I4536" s="13">
        <v>60</v>
      </c>
      <c r="J4536" s="13">
        <v>0</v>
      </c>
      <c r="K4536" s="13">
        <v>32</v>
      </c>
      <c r="L4536" s="13">
        <v>32</v>
      </c>
      <c r="M4536" s="13">
        <v>0</v>
      </c>
      <c r="N4536" s="14">
        <f>D4536*$D$12</f>
        <v>87.6</v>
      </c>
      <c r="O4536" s="14">
        <f>E4536*$E$12</f>
        <v>0</v>
      </c>
      <c r="P4536" s="14">
        <f>F4536*$F$12</f>
        <v>0</v>
      </c>
      <c r="Q4536" s="14">
        <f>G4536*$G$12</f>
        <v>0</v>
      </c>
      <c r="R4536" s="14">
        <f>H4536*$H$12</f>
        <v>188.5</v>
      </c>
      <c r="S4536" s="14">
        <f>(N4536/100)*(I4536*$I$12)+(N4536/100)*(J4536*$J$12)</f>
        <v>78.839999999999989</v>
      </c>
      <c r="T4536" s="14">
        <f>(O4536/100)*(K4536*$K$12)</f>
        <v>0</v>
      </c>
      <c r="U4536" s="14">
        <f>(P4536/100)*(K4536*$K$12)+(P4536/100)*(L4536*$L$12)</f>
        <v>0</v>
      </c>
      <c r="V4536" s="14">
        <f>(Q4536/100)*(L4536*$L$12)</f>
        <v>0</v>
      </c>
      <c r="W4536" s="14">
        <f>(R4536/100)*(K4536*$K$12)+(R4536/100)*(L4536*$L$12)</f>
        <v>180.96</v>
      </c>
      <c r="X4536" s="14">
        <f t="shared" si="1394"/>
        <v>166.44</v>
      </c>
      <c r="Y4536" s="14">
        <f t="shared" si="1395"/>
        <v>0</v>
      </c>
      <c r="Z4536" s="14">
        <f t="shared" si="1396"/>
        <v>0</v>
      </c>
      <c r="AA4536" s="14">
        <f t="shared" si="1397"/>
        <v>0</v>
      </c>
      <c r="AB4536" s="14">
        <f t="shared" si="1401"/>
        <v>369.46000000000004</v>
      </c>
      <c r="AC4536" s="15">
        <f t="shared" si="1400"/>
        <v>535.9</v>
      </c>
      <c r="AD4536" s="48">
        <f>(ROUND(AC4536-AC4527,1)/AC4527)</f>
        <v>0.29663682555044757</v>
      </c>
      <c r="AE4536" s="113"/>
      <c r="AF4536" s="60"/>
    </row>
    <row r="4537" spans="1:32">
      <c r="A4537" s="99" t="s">
        <v>848</v>
      </c>
      <c r="B4537" s="91"/>
      <c r="C4537" s="21" t="s">
        <v>328</v>
      </c>
      <c r="D4537" s="12">
        <v>145</v>
      </c>
      <c r="E4537" s="12">
        <v>0</v>
      </c>
      <c r="F4537" s="12">
        <v>0</v>
      </c>
      <c r="G4537" s="12">
        <v>0</v>
      </c>
      <c r="H4537" s="12">
        <v>0</v>
      </c>
      <c r="I4537" s="13">
        <v>60</v>
      </c>
      <c r="J4537" s="13">
        <v>0</v>
      </c>
      <c r="K4537" s="13">
        <v>0</v>
      </c>
      <c r="L4537" s="13">
        <v>0</v>
      </c>
      <c r="M4537" s="13">
        <v>60</v>
      </c>
      <c r="N4537" s="14">
        <f>D4537*$D$13</f>
        <v>188.5</v>
      </c>
      <c r="O4537" s="14">
        <f>E4537*$E$13</f>
        <v>0</v>
      </c>
      <c r="P4537" s="14">
        <f>F4537*$F$13</f>
        <v>0</v>
      </c>
      <c r="Q4537" s="14">
        <f>G4537*$G$13</f>
        <v>0</v>
      </c>
      <c r="R4537" s="14">
        <f>H4537*$H$13</f>
        <v>0</v>
      </c>
      <c r="S4537" s="14">
        <f>(N4537/100)*(I4537*$I$14)+(N4537/100)*(J4537*$J$14)+(N4537/100)*(M4537*$M$14)</f>
        <v>339.3</v>
      </c>
      <c r="T4537" s="14">
        <f>(O4537/100)*(K4537*$K$13)+(O4537/100)*(M4537*$M$13)</f>
        <v>0</v>
      </c>
      <c r="U4537" s="14">
        <f>(P4537/100)*(K4537*$K$13)+(P4537/100)*(L4537*$L$13)+(P4537/100)*(M4537*$M$13)</f>
        <v>0</v>
      </c>
      <c r="V4537" s="14">
        <f>(Q4537/100)*(L4537*$L$13)+(Q4537/100)*(M4537*$M$13)</f>
        <v>0</v>
      </c>
      <c r="W4537" s="14">
        <f>(R4537/100)*(K4537*$K$13)+(R4537/100)*(L4537*$L$13)+(R4537/100)*(M4537*$M$13)</f>
        <v>0</v>
      </c>
      <c r="X4537" s="14">
        <f t="shared" si="1394"/>
        <v>527.79999999999995</v>
      </c>
      <c r="Y4537" s="14">
        <f t="shared" si="1395"/>
        <v>0</v>
      </c>
      <c r="Z4537" s="14">
        <f t="shared" si="1396"/>
        <v>0</v>
      </c>
      <c r="AA4537" s="14">
        <f t="shared" si="1397"/>
        <v>0</v>
      </c>
      <c r="AB4537" s="14">
        <f t="shared" si="1401"/>
        <v>0</v>
      </c>
      <c r="AC4537" s="15">
        <f t="shared" si="1400"/>
        <v>527.79999999999995</v>
      </c>
      <c r="AD4537" s="48">
        <f>(ROUND(AC4537-AC4527,1)/AC4527)</f>
        <v>0.27703847084442296</v>
      </c>
      <c r="AE4537" s="113"/>
      <c r="AF4537" s="60"/>
    </row>
    <row r="4538" spans="1:32">
      <c r="A4538" s="99" t="s">
        <v>849</v>
      </c>
      <c r="B4538" s="91"/>
      <c r="C4538" s="21" t="s">
        <v>329</v>
      </c>
      <c r="D4538" s="12">
        <v>145</v>
      </c>
      <c r="E4538" s="12">
        <v>0</v>
      </c>
      <c r="F4538" s="12">
        <v>0</v>
      </c>
      <c r="G4538" s="12">
        <v>0</v>
      </c>
      <c r="H4538" s="12">
        <v>0</v>
      </c>
      <c r="I4538" s="13">
        <v>60</v>
      </c>
      <c r="J4538" s="13">
        <v>0</v>
      </c>
      <c r="K4538" s="13">
        <v>60</v>
      </c>
      <c r="L4538" s="13">
        <v>0</v>
      </c>
      <c r="M4538" s="13">
        <v>0</v>
      </c>
      <c r="N4538" s="14">
        <f>D4538*$D$14</f>
        <v>188.5</v>
      </c>
      <c r="O4538" s="14">
        <f>E4538*$E$14</f>
        <v>0</v>
      </c>
      <c r="P4538" s="14">
        <f>F4538*$F$14</f>
        <v>0</v>
      </c>
      <c r="Q4538" s="14">
        <f>G4538*$G$14</f>
        <v>0</v>
      </c>
      <c r="R4538" s="14">
        <f>H4538*$H$14</f>
        <v>0</v>
      </c>
      <c r="S4538" s="14">
        <f>(N4538/100)*(I4538*$I$14)+(N4538/100)*(J4538*$J$14)+(N4538/100)*(K4538*$K$14)</f>
        <v>339.3</v>
      </c>
      <c r="T4538" s="14">
        <f>(O4538/100)*(K4538*$K$14)</f>
        <v>0</v>
      </c>
      <c r="U4538" s="14">
        <f>(P4538/100)*(K4538*$K$14)+(P4538/100)*(L4538*$L$14)</f>
        <v>0</v>
      </c>
      <c r="V4538" s="14">
        <f>(Q4538/100)*(L4538*$L$14)</f>
        <v>0</v>
      </c>
      <c r="W4538" s="14">
        <f>(R4538/100)*(K4538*$L$14)+(R4538/100)*(L4538*$M$14)</f>
        <v>0</v>
      </c>
      <c r="X4538" s="14">
        <f t="shared" si="1394"/>
        <v>527.79999999999995</v>
      </c>
      <c r="Y4538" s="14">
        <f t="shared" si="1395"/>
        <v>0</v>
      </c>
      <c r="Z4538" s="14">
        <f t="shared" si="1396"/>
        <v>0</v>
      </c>
      <c r="AA4538" s="14">
        <f t="shared" si="1397"/>
        <v>0</v>
      </c>
      <c r="AB4538" s="14">
        <f t="shared" si="1401"/>
        <v>0</v>
      </c>
      <c r="AC4538" s="15">
        <f t="shared" si="1400"/>
        <v>527.79999999999995</v>
      </c>
      <c r="AD4538" s="48">
        <f>(ROUND(AC4538-AC4527,1)/AC4527)</f>
        <v>0.27703847084442296</v>
      </c>
      <c r="AE4538" s="111"/>
      <c r="AF4538" s="63"/>
    </row>
    <row r="4539" spans="1:32">
      <c r="A4539" s="99"/>
      <c r="B4539" s="91"/>
      <c r="C4539" s="21" t="s">
        <v>330</v>
      </c>
      <c r="D4539" s="12">
        <v>145</v>
      </c>
      <c r="E4539" s="12">
        <v>0</v>
      </c>
      <c r="F4539" s="12">
        <v>0</v>
      </c>
      <c r="G4539" s="12">
        <v>0</v>
      </c>
      <c r="H4539" s="12">
        <v>0</v>
      </c>
      <c r="I4539" s="13">
        <v>60</v>
      </c>
      <c r="J4539" s="13">
        <v>0</v>
      </c>
      <c r="K4539" s="13">
        <v>0</v>
      </c>
      <c r="L4539" s="13">
        <v>60</v>
      </c>
      <c r="M4539" s="13">
        <v>0</v>
      </c>
      <c r="N4539" s="14">
        <f>D4539*$D$15</f>
        <v>188.5</v>
      </c>
      <c r="O4539" s="14">
        <f>E4539*$E$15</f>
        <v>0</v>
      </c>
      <c r="P4539" s="14">
        <f>F4539*$F$15</f>
        <v>0</v>
      </c>
      <c r="Q4539" s="14">
        <f>G4539*$G$15</f>
        <v>0</v>
      </c>
      <c r="R4539" s="14">
        <f>H4539*$H$15</f>
        <v>0</v>
      </c>
      <c r="S4539" s="14">
        <f>(N4539/100)*(I4539*$I$15)+(N4539/100)*(J4539*$J$15)+(N4539/100)*(L4539*$L$15)</f>
        <v>339.3</v>
      </c>
      <c r="T4539" s="14">
        <f>(O4539/100)*(K4539*$K$15)</f>
        <v>0</v>
      </c>
      <c r="U4539" s="14">
        <f>(P4539/100)*(K4539*$K$15)+(P4539/100)*(L4539*$L$15)</f>
        <v>0</v>
      </c>
      <c r="V4539" s="14">
        <f>(Q4539/100)*(L4539*$L$15)</f>
        <v>0</v>
      </c>
      <c r="W4539" s="14">
        <f>(R4539/100)*(K4539*$K$15)+(R4539/100)*(L4539*$L$15)</f>
        <v>0</v>
      </c>
      <c r="X4539" s="14">
        <f t="shared" si="1394"/>
        <v>527.79999999999995</v>
      </c>
      <c r="Y4539" s="14">
        <f t="shared" si="1395"/>
        <v>0</v>
      </c>
      <c r="Z4539" s="14">
        <f t="shared" si="1396"/>
        <v>0</v>
      </c>
      <c r="AA4539" s="14">
        <f t="shared" si="1397"/>
        <v>0</v>
      </c>
      <c r="AB4539" s="14">
        <f t="shared" si="1401"/>
        <v>0</v>
      </c>
      <c r="AC4539" s="15">
        <f t="shared" si="1400"/>
        <v>527.79999999999995</v>
      </c>
      <c r="AD4539" s="48">
        <f>(ROUND(AC4539-AC4527,1)/AC4527)</f>
        <v>0.27703847084442296</v>
      </c>
      <c r="AE4539" s="113"/>
      <c r="AF4539" s="60"/>
    </row>
    <row r="4540" spans="1:32">
      <c r="A4540" s="99"/>
      <c r="B4540" s="91"/>
      <c r="C4540" s="21" t="s">
        <v>326</v>
      </c>
      <c r="D4540" s="12">
        <v>145</v>
      </c>
      <c r="E4540" s="12">
        <v>0</v>
      </c>
      <c r="F4540" s="12">
        <v>0</v>
      </c>
      <c r="G4540" s="12">
        <v>0</v>
      </c>
      <c r="H4540" s="12">
        <v>0</v>
      </c>
      <c r="I4540" s="13">
        <v>60</v>
      </c>
      <c r="J4540" s="13">
        <v>38</v>
      </c>
      <c r="K4540" s="13">
        <v>0</v>
      </c>
      <c r="L4540" s="13">
        <v>0</v>
      </c>
      <c r="M4540" s="13">
        <v>0</v>
      </c>
      <c r="N4540" s="14">
        <f>D4540*$D$16</f>
        <v>188.5</v>
      </c>
      <c r="O4540" s="14">
        <f>E4540*$E$16</f>
        <v>0</v>
      </c>
      <c r="P4540" s="14">
        <f>F4540*$F$16</f>
        <v>0</v>
      </c>
      <c r="Q4540" s="14">
        <f>G4540*$G$16</f>
        <v>0</v>
      </c>
      <c r="R4540" s="14">
        <f>H4540*$H$16</f>
        <v>0</v>
      </c>
      <c r="S4540" s="14">
        <f>(N4540/100)*(I4540*$I$16)+(N4540/100)*(J4540*$J$16)</f>
        <v>277.84899999999999</v>
      </c>
      <c r="T4540" s="14">
        <f>(O4540/100)*(K4540*$K$16)</f>
        <v>0</v>
      </c>
      <c r="U4540" s="14">
        <f>(P4540/100)*(K4540*$K$16)+(P4540/100)*(L4540*$L$16)</f>
        <v>0</v>
      </c>
      <c r="V4540" s="14">
        <f>(Q4540/100)*(L4540*$L$16)</f>
        <v>0</v>
      </c>
      <c r="W4540" s="14">
        <f>(R4540/100)*(K4540*$K$16)+(R4540/100)*(L4540*$L$16)</f>
        <v>0</v>
      </c>
      <c r="X4540" s="14">
        <f t="shared" si="1394"/>
        <v>466.34899999999999</v>
      </c>
      <c r="Y4540" s="14">
        <f t="shared" si="1395"/>
        <v>0</v>
      </c>
      <c r="Z4540" s="14">
        <f t="shared" si="1396"/>
        <v>0</v>
      </c>
      <c r="AA4540" s="14">
        <f t="shared" si="1397"/>
        <v>0</v>
      </c>
      <c r="AB4540" s="14">
        <f t="shared" si="1401"/>
        <v>0</v>
      </c>
      <c r="AC4540" s="15">
        <f t="shared" si="1400"/>
        <v>466.3</v>
      </c>
      <c r="AD4540" s="48">
        <f>(ROUND(AC4540-AC4527,1)/AC4527)</f>
        <v>0.12823614807645778</v>
      </c>
      <c r="AE4540" s="113"/>
      <c r="AF4540" s="60"/>
    </row>
    <row r="4541" spans="1:32">
      <c r="A4541" s="99"/>
      <c r="B4541" s="91"/>
      <c r="C4541" s="21" t="s">
        <v>327</v>
      </c>
      <c r="D4541" s="12">
        <v>145</v>
      </c>
      <c r="E4541" s="12">
        <v>0</v>
      </c>
      <c r="F4541" s="12">
        <v>0</v>
      </c>
      <c r="G4541" s="12">
        <v>0</v>
      </c>
      <c r="H4541" s="12">
        <v>0</v>
      </c>
      <c r="I4541" s="13">
        <v>74</v>
      </c>
      <c r="J4541" s="13">
        <v>0</v>
      </c>
      <c r="K4541" s="13">
        <v>0</v>
      </c>
      <c r="L4541" s="13">
        <v>0</v>
      </c>
      <c r="M4541" s="13">
        <v>0</v>
      </c>
      <c r="N4541" s="14">
        <f>D4541*$D$17</f>
        <v>188.5</v>
      </c>
      <c r="O4541" s="14">
        <f>E4541*$E$17</f>
        <v>0</v>
      </c>
      <c r="P4541" s="14">
        <f>F4541*$F$17</f>
        <v>0</v>
      </c>
      <c r="Q4541" s="14">
        <f>G4541*$G$17</f>
        <v>0</v>
      </c>
      <c r="R4541" s="14">
        <f>H4541*$H$17</f>
        <v>0</v>
      </c>
      <c r="S4541" s="14">
        <f>(N4541/100)*(I4541*$I$17)+(N4541/100)*(J4541*$J$17)</f>
        <v>320.827</v>
      </c>
      <c r="T4541" s="14">
        <f>(O4541/100)*(K4541*$K$17)</f>
        <v>0</v>
      </c>
      <c r="U4541" s="14">
        <f>(P4541/100)*(K4541*$K$17)+(P4541/100)*(L4541*$L$17)</f>
        <v>0</v>
      </c>
      <c r="V4541" s="14">
        <f>(Q4541/100)*(L4541*$L$17)</f>
        <v>0</v>
      </c>
      <c r="W4541" s="14">
        <f>(R4541/100)*(K4541*$K$17)+(R4541/100)*(L4541*$L$17)</f>
        <v>0</v>
      </c>
      <c r="X4541" s="14">
        <f t="shared" si="1394"/>
        <v>509.327</v>
      </c>
      <c r="Y4541" s="14">
        <f t="shared" si="1395"/>
        <v>0</v>
      </c>
      <c r="Z4541" s="14">
        <f t="shared" si="1396"/>
        <v>0</v>
      </c>
      <c r="AA4541" s="14">
        <f t="shared" si="1397"/>
        <v>0</v>
      </c>
      <c r="AB4541" s="14">
        <f t="shared" si="1401"/>
        <v>0</v>
      </c>
      <c r="AC4541" s="15">
        <f t="shared" si="1400"/>
        <v>509.3</v>
      </c>
      <c r="AD4541" s="48">
        <f>(ROUND(AC4541-AC4527,1)/AC4527)</f>
        <v>0.23227679651584804</v>
      </c>
      <c r="AE4541" s="113"/>
      <c r="AF4541" s="60"/>
    </row>
    <row r="4542" spans="1:32">
      <c r="A4542" s="106" t="s">
        <v>0</v>
      </c>
      <c r="B4542" s="92" t="s">
        <v>229</v>
      </c>
      <c r="C4542" s="50" t="s">
        <v>242</v>
      </c>
      <c r="D4542" s="11">
        <v>124</v>
      </c>
      <c r="E4542" s="11">
        <v>0</v>
      </c>
      <c r="F4542" s="11">
        <v>0</v>
      </c>
      <c r="G4542" s="11">
        <v>0</v>
      </c>
      <c r="H4542" s="11">
        <v>60</v>
      </c>
      <c r="I4542" s="51">
        <v>20</v>
      </c>
      <c r="J4542" s="51">
        <v>30</v>
      </c>
      <c r="K4542" s="51">
        <v>0</v>
      </c>
      <c r="L4542" s="51">
        <v>0</v>
      </c>
      <c r="M4542" s="51">
        <v>0</v>
      </c>
      <c r="N4542" s="52">
        <f>D4542*$D$3</f>
        <v>186</v>
      </c>
      <c r="O4542" s="52">
        <f>E4542*$E$3</f>
        <v>0</v>
      </c>
      <c r="P4542" s="52">
        <f>F4542*$F$3</f>
        <v>0</v>
      </c>
      <c r="Q4542" s="52">
        <f>G4542*$G$3</f>
        <v>0</v>
      </c>
      <c r="R4542" s="52">
        <f>H4542*$H$3</f>
        <v>90</v>
      </c>
      <c r="S4542" s="52">
        <f>(N4542/100)*(I4542*$I$3)+(N4542/100)*(J4542*$J$3)</f>
        <v>139.5</v>
      </c>
      <c r="T4542" s="52">
        <f>(O4542/100)*(K4542*$K$3)</f>
        <v>0</v>
      </c>
      <c r="U4542" s="52">
        <f>(P4542/100)*(K4542*$K$3)+(P4542/100)*(L4542*$L$3)</f>
        <v>0</v>
      </c>
      <c r="V4542" s="52">
        <f>(Q4542/100)*(L4542*$L$3)</f>
        <v>0</v>
      </c>
      <c r="W4542" s="52">
        <f>(R4542/100)*(K4542*$K$3)+(R4542/100)*(L4542*$L$3)</f>
        <v>0</v>
      </c>
      <c r="X4542" s="52">
        <f t="shared" si="1394"/>
        <v>325.5</v>
      </c>
      <c r="Y4542" s="52">
        <f t="shared" si="1395"/>
        <v>0</v>
      </c>
      <c r="Z4542" s="52">
        <f t="shared" si="1396"/>
        <v>0</v>
      </c>
      <c r="AA4542" s="52">
        <f t="shared" si="1397"/>
        <v>0</v>
      </c>
      <c r="AB4542" s="52">
        <f>R4542+W4542</f>
        <v>90</v>
      </c>
      <c r="AC4542" s="53">
        <f>ROUND(X4542+Y4542+Z4542+AA4542+AB4542,1)</f>
        <v>415.5</v>
      </c>
      <c r="AD4542" s="58"/>
      <c r="AE4542" s="113"/>
      <c r="AF4542" s="60"/>
    </row>
    <row r="4543" spans="1:32">
      <c r="A4543" s="99" t="s">
        <v>815</v>
      </c>
      <c r="B4543" s="93">
        <v>10</v>
      </c>
      <c r="C4543" s="21" t="s">
        <v>325</v>
      </c>
      <c r="D4543" s="12">
        <v>124</v>
      </c>
      <c r="E4543" s="12">
        <v>0</v>
      </c>
      <c r="F4543" s="12">
        <v>0</v>
      </c>
      <c r="G4543" s="12">
        <v>0</v>
      </c>
      <c r="H4543" s="12">
        <v>60</v>
      </c>
      <c r="I4543" s="13">
        <v>38</v>
      </c>
      <c r="J4543" s="13">
        <v>48</v>
      </c>
      <c r="K4543" s="13">
        <v>0</v>
      </c>
      <c r="L4543" s="13">
        <v>0</v>
      </c>
      <c r="M4543" s="13">
        <v>0</v>
      </c>
      <c r="N4543" s="14">
        <f>D4543*$D$4</f>
        <v>161.20000000000002</v>
      </c>
      <c r="O4543" s="14">
        <f>E4543*$E$4</f>
        <v>0</v>
      </c>
      <c r="P4543" s="14">
        <f>F4543*$F$4</f>
        <v>0</v>
      </c>
      <c r="Q4543" s="14">
        <f>G4543*$G$4</f>
        <v>0</v>
      </c>
      <c r="R4543" s="14">
        <f>H4543*$H$4</f>
        <v>78</v>
      </c>
      <c r="S4543" s="14">
        <f>(N4543/100)*(I4543*$I$4)+(N4543/100)*(J4543*$J$4)</f>
        <v>249.53760000000003</v>
      </c>
      <c r="T4543" s="14">
        <f>(O4543/100)*(K4543*$K$4)</f>
        <v>0</v>
      </c>
      <c r="U4543" s="14">
        <f>(P4543/100)*(K4543*$K$4)+(P4543/100)*(L4543*$L$4)</f>
        <v>0</v>
      </c>
      <c r="V4543" s="14">
        <f>(Q4543/100)*(L4543*$L$4)</f>
        <v>0</v>
      </c>
      <c r="W4543" s="14">
        <f>(R4543/100)*(K4543*$K$4)+(R4543/100)*(L4543*$L$4)</f>
        <v>0</v>
      </c>
      <c r="X4543" s="14">
        <f t="shared" ref="X4543:X4556" si="1402">N4543+S4543</f>
        <v>410.73760000000004</v>
      </c>
      <c r="Y4543" s="14">
        <f t="shared" ref="Y4543:Y4556" si="1403">O4543+T4543</f>
        <v>0</v>
      </c>
      <c r="Z4543" s="14">
        <f t="shared" ref="Z4543:Z4556" si="1404">P4543+U4543</f>
        <v>0</v>
      </c>
      <c r="AA4543" s="14">
        <f t="shared" ref="AA4543:AA4556" si="1405">Q4543+V4543</f>
        <v>0</v>
      </c>
      <c r="AB4543" s="14">
        <f>R4543+W4543</f>
        <v>78</v>
      </c>
      <c r="AC4543" s="15">
        <f>ROUND(X4543+Y4543+Z4543+AA4543+AB4543,1)</f>
        <v>488.7</v>
      </c>
      <c r="AD4543" s="48">
        <f>(ROUND(AC4543-AC4542,1)/AC4542)</f>
        <v>0.17617328519855596</v>
      </c>
      <c r="AE4543" s="113"/>
      <c r="AF4543" s="60"/>
    </row>
    <row r="4544" spans="1:32">
      <c r="A4544" s="99" t="s">
        <v>816</v>
      </c>
      <c r="B4544" s="93">
        <v>12</v>
      </c>
      <c r="C4544" s="21" t="s">
        <v>850</v>
      </c>
      <c r="D4544" s="12">
        <v>124</v>
      </c>
      <c r="E4544" s="12">
        <v>0</v>
      </c>
      <c r="F4544" s="12">
        <v>0</v>
      </c>
      <c r="G4544" s="12">
        <v>0</v>
      </c>
      <c r="H4544" s="12">
        <v>60</v>
      </c>
      <c r="I4544" s="13">
        <v>20</v>
      </c>
      <c r="J4544" s="13">
        <v>30</v>
      </c>
      <c r="K4544" s="13">
        <v>0</v>
      </c>
      <c r="L4544" s="13">
        <v>0</v>
      </c>
      <c r="M4544" s="13">
        <v>0</v>
      </c>
      <c r="N4544" s="14">
        <f>D4544*$D$5</f>
        <v>173.6</v>
      </c>
      <c r="O4544" s="14">
        <f>E4544*$E$5</f>
        <v>0</v>
      </c>
      <c r="P4544" s="14">
        <f>F4544*$F$5</f>
        <v>0</v>
      </c>
      <c r="Q4544" s="14">
        <f>G4544*$G$5</f>
        <v>0</v>
      </c>
      <c r="R4544" s="14">
        <f>H4544*$H$5</f>
        <v>84</v>
      </c>
      <c r="S4544" s="14">
        <f>(N4544/100)*(I4544*$I$5)+(N4544/100)*(J4544*$J$5)</f>
        <v>130.19999999999999</v>
      </c>
      <c r="T4544" s="14">
        <f>(O4544/100)*(K4544*$K$5)</f>
        <v>0</v>
      </c>
      <c r="U4544" s="14">
        <f>(P4544/100)*(K4544*$K$5)+(P4544/100)*(L4544*$L$5)</f>
        <v>0</v>
      </c>
      <c r="V4544" s="14">
        <f>(Q4544/100)*(L4544*$L$5)</f>
        <v>0</v>
      </c>
      <c r="W4544" s="14">
        <f>(R4544/100)*(K4544*$K$5)+(R4544/100)*(L4544*$L$5)</f>
        <v>0</v>
      </c>
      <c r="X4544" s="14">
        <f t="shared" si="1402"/>
        <v>303.79999999999995</v>
      </c>
      <c r="Y4544" s="14">
        <f t="shared" si="1403"/>
        <v>0</v>
      </c>
      <c r="Z4544" s="14">
        <f t="shared" si="1404"/>
        <v>0</v>
      </c>
      <c r="AA4544" s="14">
        <f t="shared" si="1405"/>
        <v>0</v>
      </c>
      <c r="AB4544" s="14">
        <f>R4544+W4544</f>
        <v>84</v>
      </c>
      <c r="AC4544" s="15">
        <f t="shared" ref="AC4544:AC4556" si="1406">ROUND(X4544+Y4544+Z4544+AA4544+AB4544,1)</f>
        <v>387.8</v>
      </c>
      <c r="AD4544" s="48">
        <f>(ROUND(AC4544-AC4542,1)/AC4542)</f>
        <v>-6.6666666666666666E-2</v>
      </c>
      <c r="AE4544" s="113"/>
      <c r="AF4544" s="60"/>
    </row>
    <row r="4545" spans="1:32">
      <c r="A4545" s="99" t="s">
        <v>817</v>
      </c>
      <c r="B4545" s="93">
        <v>0</v>
      </c>
      <c r="C4545" s="21" t="s">
        <v>338</v>
      </c>
      <c r="D4545" s="12">
        <v>124</v>
      </c>
      <c r="E4545" s="12">
        <v>0</v>
      </c>
      <c r="F4545" s="12">
        <v>0</v>
      </c>
      <c r="G4545" s="12">
        <v>0</v>
      </c>
      <c r="H4545" s="12">
        <v>60</v>
      </c>
      <c r="I4545" s="13">
        <v>20</v>
      </c>
      <c r="J4545" s="13">
        <v>30</v>
      </c>
      <c r="K4545" s="13">
        <v>0</v>
      </c>
      <c r="L4545" s="13">
        <v>0</v>
      </c>
      <c r="M4545" s="13">
        <v>0</v>
      </c>
      <c r="N4545" s="14">
        <f>D4545*$D$6</f>
        <v>173.6</v>
      </c>
      <c r="O4545" s="14">
        <f>E4545*$E$6</f>
        <v>0</v>
      </c>
      <c r="P4545" s="14">
        <f>F4545*$F$6</f>
        <v>0</v>
      </c>
      <c r="Q4545" s="14">
        <f>G4545*$G$6</f>
        <v>0</v>
      </c>
      <c r="R4545" s="14">
        <f>H4545*$H$6</f>
        <v>84</v>
      </c>
      <c r="S4545" s="14">
        <f>(N4545/100)*(I4545*$I$6)+(N4545/100)*(J4545*$J$6)</f>
        <v>130.19999999999999</v>
      </c>
      <c r="T4545" s="14">
        <f>(O4545/100)*(K4545*$K$6)</f>
        <v>0</v>
      </c>
      <c r="U4545" s="14">
        <f>(P4545/100)*(K4545*$K$6)+(P4545/100)*(L4545*$L$6)</f>
        <v>0</v>
      </c>
      <c r="V4545" s="14">
        <f>(Q4545/100)*(L4545*$L$6)</f>
        <v>0</v>
      </c>
      <c r="W4545" s="14">
        <f>(R4545/100)*(K4545*$K$6)+(R4545/100)*(L4545*$L$6)</f>
        <v>0</v>
      </c>
      <c r="X4545" s="14">
        <f t="shared" si="1402"/>
        <v>303.79999999999995</v>
      </c>
      <c r="Y4545" s="14">
        <f t="shared" si="1403"/>
        <v>0</v>
      </c>
      <c r="Z4545" s="14">
        <f t="shared" si="1404"/>
        <v>0</v>
      </c>
      <c r="AA4545" s="14">
        <f t="shared" si="1405"/>
        <v>0</v>
      </c>
      <c r="AB4545" s="14">
        <f t="shared" ref="AB4545:AB4556" si="1407">R4545+W4545</f>
        <v>84</v>
      </c>
      <c r="AC4545" s="15">
        <f t="shared" si="1406"/>
        <v>387.8</v>
      </c>
      <c r="AD4545" s="48">
        <f>(ROUND(AC4545-AC4542,1)/AC4542)</f>
        <v>-6.6666666666666666E-2</v>
      </c>
      <c r="AE4545" s="113"/>
      <c r="AF4545" s="60"/>
    </row>
    <row r="4546" spans="1:32">
      <c r="A4546" s="99" t="s">
        <v>818</v>
      </c>
      <c r="B4546" s="93">
        <v>0</v>
      </c>
      <c r="C4546" s="21" t="s">
        <v>339</v>
      </c>
      <c r="D4546" s="12">
        <v>124</v>
      </c>
      <c r="E4546" s="12">
        <v>0</v>
      </c>
      <c r="F4546" s="12">
        <v>0</v>
      </c>
      <c r="G4546" s="12">
        <v>0</v>
      </c>
      <c r="H4546" s="12">
        <v>60</v>
      </c>
      <c r="I4546" s="13">
        <v>20</v>
      </c>
      <c r="J4546" s="13">
        <v>30</v>
      </c>
      <c r="K4546" s="13">
        <v>0</v>
      </c>
      <c r="L4546" s="13">
        <v>0</v>
      </c>
      <c r="M4546" s="13">
        <v>0</v>
      </c>
      <c r="N4546" s="14">
        <f>D4546*$D$7</f>
        <v>173.6</v>
      </c>
      <c r="O4546" s="14">
        <f>E4546*$E$7</f>
        <v>0</v>
      </c>
      <c r="P4546" s="14">
        <f>F4546*$F$7</f>
        <v>0</v>
      </c>
      <c r="Q4546" s="14">
        <f>G4546*$G$7</f>
        <v>0</v>
      </c>
      <c r="R4546" s="14">
        <f>H4546*$H$7</f>
        <v>84</v>
      </c>
      <c r="S4546" s="14">
        <f>(N4546/100)*(I4546*$I$7)+(N4546/100)*(J4546*$J$7)</f>
        <v>130.19999999999999</v>
      </c>
      <c r="T4546" s="14">
        <f>(O4546/100)*(K4546*$K$7)</f>
        <v>0</v>
      </c>
      <c r="U4546" s="14">
        <f>(P4546/100)*(K4546*$K$7)+(P4546/100)*(L4546*$L$7)</f>
        <v>0</v>
      </c>
      <c r="V4546" s="14">
        <f>(Q4546/100)*(L4546*$L$7)</f>
        <v>0</v>
      </c>
      <c r="W4546" s="14">
        <f>(R4546/100)*(K4546*$K$7)+(R4546/100)*(L4546*$L$7)</f>
        <v>0</v>
      </c>
      <c r="X4546" s="14">
        <f t="shared" si="1402"/>
        <v>303.79999999999995</v>
      </c>
      <c r="Y4546" s="14">
        <f t="shared" si="1403"/>
        <v>0</v>
      </c>
      <c r="Z4546" s="14">
        <f t="shared" si="1404"/>
        <v>0</v>
      </c>
      <c r="AA4546" s="14">
        <f t="shared" si="1405"/>
        <v>0</v>
      </c>
      <c r="AB4546" s="14">
        <f t="shared" si="1407"/>
        <v>84</v>
      </c>
      <c r="AC4546" s="15">
        <f t="shared" si="1406"/>
        <v>387.8</v>
      </c>
      <c r="AD4546" s="48">
        <f>(ROUND(AC4546-AC4542,1)/AC4542)</f>
        <v>-6.6666666666666666E-2</v>
      </c>
      <c r="AE4546" s="113"/>
      <c r="AF4546" s="60"/>
    </row>
    <row r="4547" spans="1:32">
      <c r="A4547" s="99" t="s">
        <v>667</v>
      </c>
      <c r="B4547" s="93"/>
      <c r="C4547" s="21" t="s">
        <v>340</v>
      </c>
      <c r="D4547" s="12">
        <v>124</v>
      </c>
      <c r="E4547" s="12">
        <v>0</v>
      </c>
      <c r="F4547" s="12">
        <v>0</v>
      </c>
      <c r="G4547" s="12">
        <v>0</v>
      </c>
      <c r="H4547" s="12">
        <v>60</v>
      </c>
      <c r="I4547" s="13">
        <v>20</v>
      </c>
      <c r="J4547" s="13">
        <v>30</v>
      </c>
      <c r="K4547" s="13">
        <v>0</v>
      </c>
      <c r="L4547" s="13">
        <v>0</v>
      </c>
      <c r="M4547" s="13">
        <v>0</v>
      </c>
      <c r="N4547" s="14">
        <f>D4547*$D$8</f>
        <v>173.6</v>
      </c>
      <c r="O4547" s="14">
        <f>E4547*$E$8</f>
        <v>0</v>
      </c>
      <c r="P4547" s="14">
        <f>F4547*$F$8</f>
        <v>0</v>
      </c>
      <c r="Q4547" s="14">
        <f>G4547*$G$8</f>
        <v>0</v>
      </c>
      <c r="R4547" s="14">
        <f>H4547*$H$8</f>
        <v>84</v>
      </c>
      <c r="S4547" s="14">
        <f>(N4547/100)*(I4547*$I$8)+(N4547/100)*(J4547*$J$8)</f>
        <v>130.19999999999999</v>
      </c>
      <c r="T4547" s="14">
        <f>(O4547/100)*(K4547*$K$8)</f>
        <v>0</v>
      </c>
      <c r="U4547" s="14">
        <f>(P4547/100)*(K4547*$K$8)+(P4547/100)*(L4547*$L$8)</f>
        <v>0</v>
      </c>
      <c r="V4547" s="14">
        <f>(Q4547/100)*(L4547*$L$8)</f>
        <v>0</v>
      </c>
      <c r="W4547" s="14">
        <f>(R4547/100)*(K4547*$K$8)+(R4547/100)*(L4547*$L$8)</f>
        <v>0</v>
      </c>
      <c r="X4547" s="14">
        <f t="shared" si="1402"/>
        <v>303.79999999999995</v>
      </c>
      <c r="Y4547" s="14">
        <f t="shared" si="1403"/>
        <v>0</v>
      </c>
      <c r="Z4547" s="14">
        <f t="shared" si="1404"/>
        <v>0</v>
      </c>
      <c r="AA4547" s="14">
        <f t="shared" si="1405"/>
        <v>0</v>
      </c>
      <c r="AB4547" s="14">
        <f t="shared" si="1407"/>
        <v>84</v>
      </c>
      <c r="AC4547" s="15">
        <f t="shared" si="1406"/>
        <v>387.8</v>
      </c>
      <c r="AD4547" s="48">
        <f>(ROUND(AC4547-AC4542,1)/AC4542)</f>
        <v>-6.6666666666666666E-2</v>
      </c>
      <c r="AE4547" s="113"/>
      <c r="AF4547" s="60"/>
    </row>
    <row r="4548" spans="1:32">
      <c r="A4548" s="99" t="s">
        <v>606</v>
      </c>
      <c r="B4548" s="93"/>
      <c r="C4548" s="21" t="s">
        <v>1</v>
      </c>
      <c r="D4548" s="12">
        <v>62</v>
      </c>
      <c r="E4548" s="12">
        <v>184</v>
      </c>
      <c r="F4548" s="12">
        <v>0</v>
      </c>
      <c r="G4548" s="12">
        <v>0</v>
      </c>
      <c r="H4548" s="12">
        <v>0</v>
      </c>
      <c r="I4548" s="13">
        <v>20</v>
      </c>
      <c r="J4548" s="13">
        <v>30</v>
      </c>
      <c r="K4548" s="13">
        <v>47</v>
      </c>
      <c r="L4548" s="13">
        <v>0</v>
      </c>
      <c r="M4548" s="13">
        <v>0</v>
      </c>
      <c r="N4548" s="14">
        <f>D4548*$D$9</f>
        <v>74.399999999999991</v>
      </c>
      <c r="O4548" s="14">
        <f>E4548*$E$9</f>
        <v>239.20000000000002</v>
      </c>
      <c r="P4548" s="14">
        <f>F4548*$F$9</f>
        <v>0</v>
      </c>
      <c r="Q4548" s="14">
        <f>G4548*$G$9</f>
        <v>0</v>
      </c>
      <c r="R4548" s="14">
        <f>H4548*$H$9</f>
        <v>0</v>
      </c>
      <c r="S4548" s="14">
        <f>(N4548/100)*(I4548*$I$9)+(N4548/100)*(J4548*$J$9)</f>
        <v>55.8</v>
      </c>
      <c r="T4548" s="14">
        <f>(O4548/100)*(K4548*$K$9)</f>
        <v>168.63600000000002</v>
      </c>
      <c r="U4548" s="14">
        <f>(P4548/100)*(K4548*$K$9)+(P4548/100)*(L4548*$L$9)</f>
        <v>0</v>
      </c>
      <c r="V4548" s="14">
        <f>(Q4548/100)*(L4548*$L$9)</f>
        <v>0</v>
      </c>
      <c r="W4548" s="14">
        <f>(R4548/100)*(K4548*$K$9)+(R4548/100)*(L4548*$L$9)</f>
        <v>0</v>
      </c>
      <c r="X4548" s="14">
        <f t="shared" si="1402"/>
        <v>130.19999999999999</v>
      </c>
      <c r="Y4548" s="14">
        <f t="shared" si="1403"/>
        <v>407.83600000000001</v>
      </c>
      <c r="Z4548" s="14">
        <f t="shared" si="1404"/>
        <v>0</v>
      </c>
      <c r="AA4548" s="14">
        <f t="shared" si="1405"/>
        <v>0</v>
      </c>
      <c r="AB4548" s="14">
        <f t="shared" si="1407"/>
        <v>0</v>
      </c>
      <c r="AC4548" s="15">
        <f t="shared" si="1406"/>
        <v>538</v>
      </c>
      <c r="AD4548" s="48">
        <f>(ROUND(AC4548-AC4542,1)/AC4542)</f>
        <v>0.29482551143200963</v>
      </c>
      <c r="AE4548" s="113"/>
      <c r="AF4548" s="60"/>
    </row>
    <row r="4549" spans="1:32">
      <c r="A4549" s="99" t="s">
        <v>845</v>
      </c>
      <c r="B4549" s="93"/>
      <c r="C4549" s="21" t="s">
        <v>2</v>
      </c>
      <c r="D4549" s="12">
        <v>62</v>
      </c>
      <c r="E4549" s="12">
        <v>0</v>
      </c>
      <c r="F4549" s="12">
        <v>184</v>
      </c>
      <c r="G4549" s="12">
        <v>0</v>
      </c>
      <c r="H4549" s="12">
        <v>0</v>
      </c>
      <c r="I4549" s="13">
        <v>20</v>
      </c>
      <c r="J4549" s="13">
        <v>30</v>
      </c>
      <c r="K4549" s="13">
        <v>23.5</v>
      </c>
      <c r="L4549" s="13">
        <v>23.5</v>
      </c>
      <c r="M4549" s="13">
        <v>0</v>
      </c>
      <c r="N4549" s="14">
        <f>D4549*$D$10</f>
        <v>74.399999999999991</v>
      </c>
      <c r="O4549" s="14">
        <f>E4549*$E$10</f>
        <v>0</v>
      </c>
      <c r="P4549" s="14">
        <f>F4549*$F$10</f>
        <v>239.20000000000002</v>
      </c>
      <c r="Q4549" s="14">
        <f>G4549*$G$10</f>
        <v>0</v>
      </c>
      <c r="R4549" s="14">
        <f>H4549*$H$10</f>
        <v>0</v>
      </c>
      <c r="S4549" s="14">
        <f>(N4549/100)*(I4549*$I$10)+(N4549/100)*(J4549*$J$10)</f>
        <v>55.8</v>
      </c>
      <c r="T4549" s="14">
        <f>(O4549/100)*(K4549*$J$10)</f>
        <v>0</v>
      </c>
      <c r="U4549" s="14">
        <f>(P4549/100)*(K4549*$K$10)+(P4549/100)*(L4549*$L$10)</f>
        <v>168.63600000000002</v>
      </c>
      <c r="V4549" s="14">
        <f>(Q4549/100)*(L4549*$L$10)</f>
        <v>0</v>
      </c>
      <c r="W4549" s="14">
        <f>(R4549/100)*(K4549*$K$10)+(R4549/100)*(L4549*$L$10)</f>
        <v>0</v>
      </c>
      <c r="X4549" s="14">
        <f t="shared" si="1402"/>
        <v>130.19999999999999</v>
      </c>
      <c r="Y4549" s="14">
        <f t="shared" si="1403"/>
        <v>0</v>
      </c>
      <c r="Z4549" s="14">
        <f t="shared" si="1404"/>
        <v>407.83600000000001</v>
      </c>
      <c r="AA4549" s="14">
        <f t="shared" si="1405"/>
        <v>0</v>
      </c>
      <c r="AB4549" s="14">
        <f t="shared" si="1407"/>
        <v>0</v>
      </c>
      <c r="AC4549" s="15">
        <f t="shared" si="1406"/>
        <v>538</v>
      </c>
      <c r="AD4549" s="48">
        <f>(ROUND(AC4549-AC4542,1)/AC4542)</f>
        <v>0.29482551143200963</v>
      </c>
      <c r="AE4549" s="113"/>
      <c r="AF4549" s="60"/>
    </row>
    <row r="4550" spans="1:32">
      <c r="A4550" s="99" t="s">
        <v>846</v>
      </c>
      <c r="B4550" s="93"/>
      <c r="C4550" s="21" t="s">
        <v>3</v>
      </c>
      <c r="D4550" s="12">
        <v>62</v>
      </c>
      <c r="E4550" s="12">
        <v>0</v>
      </c>
      <c r="F4550" s="12">
        <v>0</v>
      </c>
      <c r="G4550" s="12">
        <v>184</v>
      </c>
      <c r="H4550" s="12">
        <v>0</v>
      </c>
      <c r="I4550" s="13">
        <v>20</v>
      </c>
      <c r="J4550" s="13">
        <v>30</v>
      </c>
      <c r="K4550" s="13">
        <v>0</v>
      </c>
      <c r="L4550" s="13">
        <v>47</v>
      </c>
      <c r="M4550" s="13">
        <v>0</v>
      </c>
      <c r="N4550" s="14">
        <f>D4550*$D$11</f>
        <v>74.399999999999991</v>
      </c>
      <c r="O4550" s="14">
        <f>E4550*$E$11</f>
        <v>0</v>
      </c>
      <c r="P4550" s="14">
        <f>F4550*$F$11</f>
        <v>0</v>
      </c>
      <c r="Q4550" s="14">
        <f>G4550*$G$11</f>
        <v>239.20000000000002</v>
      </c>
      <c r="R4550" s="14">
        <f>H4550*$H$11</f>
        <v>0</v>
      </c>
      <c r="S4550" s="14">
        <f>(N4550/100)*(I4550*$I$11)+(N4550/100)*(J4550*$J$11)</f>
        <v>55.8</v>
      </c>
      <c r="T4550" s="14">
        <f>(O4550/100)*(K4550*$K$11)</f>
        <v>0</v>
      </c>
      <c r="U4550" s="14">
        <f>(P4550/100)*(K4550*$K$11)+(P4550/100)*(L4550*$L$11)</f>
        <v>0</v>
      </c>
      <c r="V4550" s="14">
        <f>(Q4550/100)*(L4550*$L$11)</f>
        <v>168.63600000000002</v>
      </c>
      <c r="W4550" s="14">
        <f>(R4550/100)*(K4550*$K$11)+(R4550/100)*(L4550*$L$11)</f>
        <v>0</v>
      </c>
      <c r="X4550" s="14">
        <f t="shared" si="1402"/>
        <v>130.19999999999999</v>
      </c>
      <c r="Y4550" s="14">
        <f t="shared" si="1403"/>
        <v>0</v>
      </c>
      <c r="Z4550" s="14">
        <f t="shared" si="1404"/>
        <v>0</v>
      </c>
      <c r="AA4550" s="14">
        <f t="shared" si="1405"/>
        <v>407.83600000000001</v>
      </c>
      <c r="AB4550" s="14">
        <f t="shared" si="1407"/>
        <v>0</v>
      </c>
      <c r="AC4550" s="15">
        <f t="shared" si="1406"/>
        <v>538</v>
      </c>
      <c r="AD4550" s="48">
        <f>(ROUND(AC4550-AC4542,1)/AC4542)</f>
        <v>0.29482551143200963</v>
      </c>
      <c r="AE4550" s="113"/>
      <c r="AF4550" s="60"/>
    </row>
    <row r="4551" spans="1:32">
      <c r="A4551" s="99" t="s">
        <v>847</v>
      </c>
      <c r="B4551" s="93"/>
      <c r="C4551" s="21" t="s">
        <v>4</v>
      </c>
      <c r="D4551" s="12">
        <v>62</v>
      </c>
      <c r="E4551" s="12">
        <v>0</v>
      </c>
      <c r="F4551" s="12">
        <v>0</v>
      </c>
      <c r="G4551" s="12">
        <v>0</v>
      </c>
      <c r="H4551" s="12">
        <v>184</v>
      </c>
      <c r="I4551" s="13">
        <v>20</v>
      </c>
      <c r="J4551" s="13">
        <v>30</v>
      </c>
      <c r="K4551" s="13">
        <v>23.5</v>
      </c>
      <c r="L4551" s="13">
        <v>23.5</v>
      </c>
      <c r="M4551" s="13">
        <v>0</v>
      </c>
      <c r="N4551" s="14">
        <f>D4551*$D$12</f>
        <v>74.399999999999991</v>
      </c>
      <c r="O4551" s="14">
        <f>E4551*$E$12</f>
        <v>0</v>
      </c>
      <c r="P4551" s="14">
        <f>F4551*$F$12</f>
        <v>0</v>
      </c>
      <c r="Q4551" s="14">
        <f>G4551*$G$12</f>
        <v>0</v>
      </c>
      <c r="R4551" s="14">
        <f>H4551*$H$12</f>
        <v>239.20000000000002</v>
      </c>
      <c r="S4551" s="14">
        <f>(N4551/100)*(I4551*$I$12)+(N4551/100)*(J4551*$J$12)</f>
        <v>55.8</v>
      </c>
      <c r="T4551" s="14">
        <f>(O4551/100)*(K4551*$K$12)</f>
        <v>0</v>
      </c>
      <c r="U4551" s="14">
        <f>(P4551/100)*(K4551*$K$12)+(P4551/100)*(L4551*$L$12)</f>
        <v>0</v>
      </c>
      <c r="V4551" s="14">
        <f>(Q4551/100)*(L4551*$L$12)</f>
        <v>0</v>
      </c>
      <c r="W4551" s="14">
        <f>(R4551/100)*(K4551*$K$12)+(R4551/100)*(L4551*$L$12)</f>
        <v>168.63600000000002</v>
      </c>
      <c r="X4551" s="14">
        <f t="shared" si="1402"/>
        <v>130.19999999999999</v>
      </c>
      <c r="Y4551" s="14">
        <f t="shared" si="1403"/>
        <v>0</v>
      </c>
      <c r="Z4551" s="14">
        <f t="shared" si="1404"/>
        <v>0</v>
      </c>
      <c r="AA4551" s="14">
        <f t="shared" si="1405"/>
        <v>0</v>
      </c>
      <c r="AB4551" s="14">
        <f t="shared" si="1407"/>
        <v>407.83600000000001</v>
      </c>
      <c r="AC4551" s="15">
        <f t="shared" si="1406"/>
        <v>538</v>
      </c>
      <c r="AD4551" s="48">
        <f>(ROUND(AC4551-AC4542,1)/AC4542)</f>
        <v>0.29482551143200963</v>
      </c>
      <c r="AE4551" s="113"/>
      <c r="AF4551" s="60"/>
    </row>
    <row r="4552" spans="1:32">
      <c r="A4552" s="99" t="s">
        <v>848</v>
      </c>
      <c r="B4552" s="93"/>
      <c r="C4552" s="21" t="s">
        <v>328</v>
      </c>
      <c r="D4552" s="12">
        <v>124</v>
      </c>
      <c r="E4552" s="12">
        <v>0</v>
      </c>
      <c r="F4552" s="12">
        <v>0</v>
      </c>
      <c r="G4552" s="12">
        <v>0</v>
      </c>
      <c r="H4552" s="12">
        <v>60</v>
      </c>
      <c r="I4552" s="13">
        <v>20</v>
      </c>
      <c r="J4552" s="13">
        <v>30</v>
      </c>
      <c r="K4552" s="13">
        <v>0</v>
      </c>
      <c r="L4552" s="13">
        <v>0</v>
      </c>
      <c r="M4552" s="13">
        <v>48</v>
      </c>
      <c r="N4552" s="14">
        <f>D4552*$D$13</f>
        <v>161.20000000000002</v>
      </c>
      <c r="O4552" s="14">
        <f>E4552*$E$13</f>
        <v>0</v>
      </c>
      <c r="P4552" s="14">
        <f>F4552*$F$13</f>
        <v>0</v>
      </c>
      <c r="Q4552" s="14">
        <f>G4552*$G$13</f>
        <v>0</v>
      </c>
      <c r="R4552" s="14">
        <f>H4552*$H$13</f>
        <v>78</v>
      </c>
      <c r="S4552" s="14">
        <f>(N4552/100)*(I4552*$I$14)+(N4552/100)*(J4552*$J$14)+(N4552/100)*(M4552*$M$14)</f>
        <v>236.964</v>
      </c>
      <c r="T4552" s="14">
        <f>(O4552/100)*(K4552*$K$13)+(O4552/100)*(M4552*$M$13)</f>
        <v>0</v>
      </c>
      <c r="U4552" s="14">
        <f>(P4552/100)*(K4552*$K$13)+(P4552/100)*(L4552*$L$13)+(P4552/100)*(M4552*$M$13)</f>
        <v>0</v>
      </c>
      <c r="V4552" s="14">
        <f>(Q4552/100)*(L4552*$L$13)+(Q4552/100)*(M4552*$M$13)</f>
        <v>0</v>
      </c>
      <c r="W4552" s="14">
        <f>(R4552/100)*(K4552*$K$13)+(R4552/100)*(L4552*$L$13)+(R4552/100)*(M4552*$M$13)</f>
        <v>56.160000000000004</v>
      </c>
      <c r="X4552" s="14">
        <f t="shared" si="1402"/>
        <v>398.16399999999999</v>
      </c>
      <c r="Y4552" s="14">
        <f t="shared" si="1403"/>
        <v>0</v>
      </c>
      <c r="Z4552" s="14">
        <f t="shared" si="1404"/>
        <v>0</v>
      </c>
      <c r="AA4552" s="14">
        <f t="shared" si="1405"/>
        <v>0</v>
      </c>
      <c r="AB4552" s="14">
        <f t="shared" si="1407"/>
        <v>134.16</v>
      </c>
      <c r="AC4552" s="15">
        <f t="shared" si="1406"/>
        <v>532.29999999999995</v>
      </c>
      <c r="AD4552" s="48">
        <f>(ROUND(AC4552-AC4542,1)/AC4542)</f>
        <v>0.28110709987966304</v>
      </c>
      <c r="AE4552" s="113"/>
      <c r="AF4552" s="60"/>
    </row>
    <row r="4553" spans="1:32">
      <c r="A4553" s="99" t="s">
        <v>849</v>
      </c>
      <c r="B4553" s="93"/>
      <c r="C4553" s="21" t="s">
        <v>329</v>
      </c>
      <c r="D4553" s="12">
        <v>150</v>
      </c>
      <c r="E4553" s="12">
        <v>0</v>
      </c>
      <c r="F4553" s="12">
        <v>0</v>
      </c>
      <c r="G4553" s="12">
        <v>0</v>
      </c>
      <c r="H4553" s="12">
        <v>0</v>
      </c>
      <c r="I4553" s="13">
        <v>20</v>
      </c>
      <c r="J4553" s="13">
        <v>30</v>
      </c>
      <c r="K4553" s="13">
        <v>65</v>
      </c>
      <c r="L4553" s="13">
        <v>0</v>
      </c>
      <c r="M4553" s="13">
        <v>0</v>
      </c>
      <c r="N4553" s="14">
        <f>D4553*$D$14</f>
        <v>195</v>
      </c>
      <c r="O4553" s="14">
        <f>E4553*$E$14</f>
        <v>0</v>
      </c>
      <c r="P4553" s="14">
        <f>F4553*$F$14</f>
        <v>0</v>
      </c>
      <c r="Q4553" s="14">
        <f>G4553*$G$14</f>
        <v>0</v>
      </c>
      <c r="R4553" s="14">
        <f>H4553*$H$14</f>
        <v>0</v>
      </c>
      <c r="S4553" s="14">
        <f>(N4553/100)*(I4553*$I$14)+(N4553/100)*(J4553*$J$14)+(N4553/100)*(K4553*$K$14)</f>
        <v>336.375</v>
      </c>
      <c r="T4553" s="14">
        <f>(O4553/100)*(K4553*$K$14)</f>
        <v>0</v>
      </c>
      <c r="U4553" s="14">
        <f>(P4553/100)*(K4553*$K$14)+(P4553/100)*(L4553*$L$14)</f>
        <v>0</v>
      </c>
      <c r="V4553" s="14">
        <f>(Q4553/100)*(L4553*$L$14)</f>
        <v>0</v>
      </c>
      <c r="W4553" s="14">
        <f>(R4553/100)*(K4553*$L$14)+(R4553/100)*(L4553*$M$14)</f>
        <v>0</v>
      </c>
      <c r="X4553" s="14">
        <f t="shared" si="1402"/>
        <v>531.375</v>
      </c>
      <c r="Y4553" s="14">
        <f t="shared" si="1403"/>
        <v>0</v>
      </c>
      <c r="Z4553" s="14">
        <f t="shared" si="1404"/>
        <v>0</v>
      </c>
      <c r="AA4553" s="14">
        <f t="shared" si="1405"/>
        <v>0</v>
      </c>
      <c r="AB4553" s="14">
        <f t="shared" si="1407"/>
        <v>0</v>
      </c>
      <c r="AC4553" s="15">
        <f t="shared" si="1406"/>
        <v>531.4</v>
      </c>
      <c r="AD4553" s="48">
        <f>(ROUND(AC4553-AC4542,1)/AC4542)</f>
        <v>0.2789410348977136</v>
      </c>
      <c r="AE4553" s="113"/>
      <c r="AF4553" s="60"/>
    </row>
    <row r="4554" spans="1:32">
      <c r="A4554" s="99"/>
      <c r="B4554" s="93"/>
      <c r="C4554" s="21" t="s">
        <v>330</v>
      </c>
      <c r="D4554" s="12">
        <v>150</v>
      </c>
      <c r="E4554" s="12">
        <v>0</v>
      </c>
      <c r="F4554" s="12">
        <v>0</v>
      </c>
      <c r="G4554" s="12">
        <v>0</v>
      </c>
      <c r="H4554" s="12">
        <v>0</v>
      </c>
      <c r="I4554" s="13">
        <v>20</v>
      </c>
      <c r="J4554" s="13">
        <v>30</v>
      </c>
      <c r="K4554" s="13">
        <v>0</v>
      </c>
      <c r="L4554" s="13">
        <v>65</v>
      </c>
      <c r="M4554" s="13">
        <v>0</v>
      </c>
      <c r="N4554" s="14">
        <f>D4554*$D$15</f>
        <v>195</v>
      </c>
      <c r="O4554" s="14">
        <f>E4554*$E$15</f>
        <v>0</v>
      </c>
      <c r="P4554" s="14">
        <f>F4554*$F$15</f>
        <v>0</v>
      </c>
      <c r="Q4554" s="14">
        <f>G4554*$G$15</f>
        <v>0</v>
      </c>
      <c r="R4554" s="14">
        <f>H4554*$H$15</f>
        <v>0</v>
      </c>
      <c r="S4554" s="14">
        <f>(N4554/100)*(I4554*$I$15)+(N4554/100)*(J4554*$J$15)+(N4554/100)*(L4554*$L$15)</f>
        <v>336.375</v>
      </c>
      <c r="T4554" s="14">
        <f>(O4554/100)*(K4554*$K$15)</f>
        <v>0</v>
      </c>
      <c r="U4554" s="14">
        <f>(P4554/100)*(K4554*$K$15)+(P4554/100)*(L4554*$L$15)</f>
        <v>0</v>
      </c>
      <c r="V4554" s="14">
        <f>(Q4554/100)*(L4554*$L$15)</f>
        <v>0</v>
      </c>
      <c r="W4554" s="14">
        <f>(R4554/100)*(K4554*$K$15)+(R4554/100)*(L4554*$L$15)</f>
        <v>0</v>
      </c>
      <c r="X4554" s="14">
        <f t="shared" si="1402"/>
        <v>531.375</v>
      </c>
      <c r="Y4554" s="14">
        <f t="shared" si="1403"/>
        <v>0</v>
      </c>
      <c r="Z4554" s="14">
        <f t="shared" si="1404"/>
        <v>0</v>
      </c>
      <c r="AA4554" s="14">
        <f t="shared" si="1405"/>
        <v>0</v>
      </c>
      <c r="AB4554" s="14">
        <f t="shared" si="1407"/>
        <v>0</v>
      </c>
      <c r="AC4554" s="15">
        <f t="shared" si="1406"/>
        <v>531.4</v>
      </c>
      <c r="AD4554" s="48">
        <f>(ROUND(AC4554-AC4542,1)/AC4542)</f>
        <v>0.2789410348977136</v>
      </c>
      <c r="AE4554" s="113"/>
      <c r="AF4554" s="60"/>
    </row>
    <row r="4555" spans="1:32">
      <c r="A4555" s="99"/>
      <c r="B4555" s="93"/>
      <c r="C4555" s="21" t="s">
        <v>326</v>
      </c>
      <c r="D4555" s="12">
        <v>124</v>
      </c>
      <c r="E4555" s="12">
        <v>0</v>
      </c>
      <c r="F4555" s="12">
        <v>0</v>
      </c>
      <c r="G4555" s="12">
        <v>0</v>
      </c>
      <c r="H4555" s="12">
        <v>60</v>
      </c>
      <c r="I4555" s="13">
        <v>20</v>
      </c>
      <c r="J4555" s="13">
        <v>65</v>
      </c>
      <c r="K4555" s="13">
        <v>0</v>
      </c>
      <c r="L4555" s="13">
        <v>0</v>
      </c>
      <c r="M4555" s="13">
        <v>0</v>
      </c>
      <c r="N4555" s="14">
        <f>D4555*$D$16</f>
        <v>161.20000000000002</v>
      </c>
      <c r="O4555" s="14">
        <f>E4555*$E$16</f>
        <v>0</v>
      </c>
      <c r="P4555" s="14">
        <f>F4555*$F$16</f>
        <v>0</v>
      </c>
      <c r="Q4555" s="14">
        <f>G4555*$G$16</f>
        <v>0</v>
      </c>
      <c r="R4555" s="14">
        <f>H4555*$H$16</f>
        <v>78</v>
      </c>
      <c r="S4555" s="14">
        <f>(N4555/100)*(I4555*$I$16)+(N4555/100)*(J4555*$J$16)</f>
        <v>273.23400000000004</v>
      </c>
      <c r="T4555" s="14">
        <f>(O4555/100)*(K4555*$K$16)</f>
        <v>0</v>
      </c>
      <c r="U4555" s="14">
        <f>(P4555/100)*(K4555*$K$16)+(P4555/100)*(L4555*$L$16)</f>
        <v>0</v>
      </c>
      <c r="V4555" s="14">
        <f>(Q4555/100)*(L4555*$L$16)</f>
        <v>0</v>
      </c>
      <c r="W4555" s="14">
        <f>(R4555/100)*(K4555*$K$16)+(R4555/100)*(L4555*$L$16)</f>
        <v>0</v>
      </c>
      <c r="X4555" s="14">
        <f t="shared" si="1402"/>
        <v>434.43400000000008</v>
      </c>
      <c r="Y4555" s="14">
        <f t="shared" si="1403"/>
        <v>0</v>
      </c>
      <c r="Z4555" s="14">
        <f t="shared" si="1404"/>
        <v>0</v>
      </c>
      <c r="AA4555" s="14">
        <f t="shared" si="1405"/>
        <v>0</v>
      </c>
      <c r="AB4555" s="14">
        <f t="shared" si="1407"/>
        <v>78</v>
      </c>
      <c r="AC4555" s="15">
        <f t="shared" si="1406"/>
        <v>512.4</v>
      </c>
      <c r="AD4555" s="48">
        <f>(ROUND(AC4555-AC4542,1)/AC4542)</f>
        <v>0.23321299638989171</v>
      </c>
      <c r="AE4555" s="113"/>
      <c r="AF4555" s="60"/>
    </row>
    <row r="4556" spans="1:32">
      <c r="A4556" s="99"/>
      <c r="B4556" s="93"/>
      <c r="C4556" s="21" t="s">
        <v>327</v>
      </c>
      <c r="D4556" s="12">
        <v>124</v>
      </c>
      <c r="E4556" s="12">
        <v>0</v>
      </c>
      <c r="F4556" s="12">
        <v>0</v>
      </c>
      <c r="G4556" s="12">
        <v>0</v>
      </c>
      <c r="H4556" s="12">
        <v>60</v>
      </c>
      <c r="I4556" s="13">
        <v>49</v>
      </c>
      <c r="J4556" s="13">
        <v>30</v>
      </c>
      <c r="K4556" s="13">
        <v>0</v>
      </c>
      <c r="L4556" s="13">
        <v>0</v>
      </c>
      <c r="M4556" s="13">
        <v>0</v>
      </c>
      <c r="N4556" s="14">
        <f>D4556*$D$17</f>
        <v>161.20000000000002</v>
      </c>
      <c r="O4556" s="14">
        <f>E4556*$E$17</f>
        <v>0</v>
      </c>
      <c r="P4556" s="14">
        <f>F4556*$F$17</f>
        <v>0</v>
      </c>
      <c r="Q4556" s="14">
        <f>G4556*$G$17</f>
        <v>0</v>
      </c>
      <c r="R4556" s="14">
        <f>H4556*$H$17</f>
        <v>78</v>
      </c>
      <c r="S4556" s="14">
        <f>(N4556/100)*(I4556*$I$17)+(N4556/100)*(J4556*$J$17)</f>
        <v>230.0324</v>
      </c>
      <c r="T4556" s="14">
        <f>(O4556/100)*(K4556*$K$17)</f>
        <v>0</v>
      </c>
      <c r="U4556" s="14">
        <f>(P4556/100)*(K4556*$K$17)+(P4556/100)*(L4556*$L$17)</f>
        <v>0</v>
      </c>
      <c r="V4556" s="14">
        <f>(Q4556/100)*(L4556*$L$17)</f>
        <v>0</v>
      </c>
      <c r="W4556" s="14">
        <f>(R4556/100)*(K4556*$K$17)+(R4556/100)*(L4556*$L$17)</f>
        <v>0</v>
      </c>
      <c r="X4556" s="14">
        <f t="shared" si="1402"/>
        <v>391.23239999999998</v>
      </c>
      <c r="Y4556" s="14">
        <f t="shared" si="1403"/>
        <v>0</v>
      </c>
      <c r="Z4556" s="14">
        <f t="shared" si="1404"/>
        <v>0</v>
      </c>
      <c r="AA4556" s="14">
        <f t="shared" si="1405"/>
        <v>0</v>
      </c>
      <c r="AB4556" s="14">
        <f t="shared" si="1407"/>
        <v>78</v>
      </c>
      <c r="AC4556" s="15">
        <f t="shared" si="1406"/>
        <v>469.2</v>
      </c>
      <c r="AD4556" s="48">
        <f>(ROUND(AC4556-AC4542,1)/AC4542)</f>
        <v>0.12924187725631769</v>
      </c>
      <c r="AE4556" s="113"/>
      <c r="AF4556" s="60"/>
    </row>
    <row r="4557" spans="1:32">
      <c r="A4557" s="106" t="s">
        <v>0</v>
      </c>
      <c r="B4557" s="90" t="s">
        <v>206</v>
      </c>
      <c r="C4557" s="50" t="s">
        <v>243</v>
      </c>
      <c r="D4557" s="11">
        <v>120</v>
      </c>
      <c r="E4557" s="11">
        <v>0</v>
      </c>
      <c r="F4557" s="11">
        <v>0</v>
      </c>
      <c r="G4557" s="11">
        <v>0</v>
      </c>
      <c r="H4557" s="11">
        <v>0</v>
      </c>
      <c r="I4557" s="51">
        <v>20</v>
      </c>
      <c r="J4557" s="51">
        <v>20</v>
      </c>
      <c r="K4557" s="51">
        <v>0</v>
      </c>
      <c r="L4557" s="51">
        <v>0</v>
      </c>
      <c r="M4557" s="51">
        <v>50</v>
      </c>
      <c r="N4557" s="52">
        <f>D4557*$D$3</f>
        <v>180</v>
      </c>
      <c r="O4557" s="52">
        <f>E4557*$E$3</f>
        <v>0</v>
      </c>
      <c r="P4557" s="52">
        <f>F4557*$F$3</f>
        <v>0</v>
      </c>
      <c r="Q4557" s="52">
        <f>G4557*$G$3</f>
        <v>0</v>
      </c>
      <c r="R4557" s="52">
        <f>H4557*$H$3</f>
        <v>0</v>
      </c>
      <c r="S4557" s="52">
        <f>(N4557/100)*(I4557*$I$3)+(N4557/100)*(J4557*$J$3)+(N4557/100)*(M4557*$M$3)</f>
        <v>243</v>
      </c>
      <c r="T4557" s="52">
        <f>(O4557/100)*(K4557*$K$3)</f>
        <v>0</v>
      </c>
      <c r="U4557" s="52">
        <f>(P4557/100)*(K4557*$K$3)+(P4557/100)*(L4557*$L$3)</f>
        <v>0</v>
      </c>
      <c r="V4557" s="52">
        <f>(Q4557/100)*(L4557*$L$3)</f>
        <v>0</v>
      </c>
      <c r="W4557" s="52">
        <f>(R4557/100)*(K4557*$K$3)</f>
        <v>0</v>
      </c>
      <c r="X4557" s="52">
        <f t="shared" ref="X4557:X4571" si="1408">N4557+S4557</f>
        <v>423</v>
      </c>
      <c r="Y4557" s="52">
        <f t="shared" ref="Y4557:Y4571" si="1409">O4557+T4557</f>
        <v>0</v>
      </c>
      <c r="Z4557" s="52">
        <f t="shared" ref="Z4557:Z4571" si="1410">P4557+U4557</f>
        <v>0</v>
      </c>
      <c r="AA4557" s="52">
        <f t="shared" ref="AA4557:AA4571" si="1411">Q4557+V4557</f>
        <v>0</v>
      </c>
      <c r="AB4557" s="52">
        <f>R4557+W4557</f>
        <v>0</v>
      </c>
      <c r="AC4557" s="53">
        <f>ROUND(X4557+Y4557+Z4557+AA4557+AB4557,1)</f>
        <v>423</v>
      </c>
      <c r="AD4557" s="58" t="s">
        <v>328</v>
      </c>
      <c r="AE4557" s="113"/>
      <c r="AF4557" s="60"/>
    </row>
    <row r="4558" spans="1:32">
      <c r="A4558" s="99" t="s">
        <v>815</v>
      </c>
      <c r="B4558" s="91">
        <v>20</v>
      </c>
      <c r="C4558" s="21" t="s">
        <v>325</v>
      </c>
      <c r="D4558" s="12">
        <v>120</v>
      </c>
      <c r="E4558" s="12">
        <v>0</v>
      </c>
      <c r="F4558" s="12">
        <v>0</v>
      </c>
      <c r="G4558" s="12">
        <v>0</v>
      </c>
      <c r="H4558" s="12">
        <v>0</v>
      </c>
      <c r="I4558" s="13">
        <v>44</v>
      </c>
      <c r="J4558" s="13">
        <v>44</v>
      </c>
      <c r="K4558" s="13">
        <v>0</v>
      </c>
      <c r="L4558" s="13">
        <v>0</v>
      </c>
      <c r="M4558" s="13">
        <v>50</v>
      </c>
      <c r="N4558" s="14">
        <f>D4558*$D$4</f>
        <v>156</v>
      </c>
      <c r="O4558" s="14">
        <f>E4558*$E$4</f>
        <v>0</v>
      </c>
      <c r="P4558" s="14">
        <f>F4558*$F$4</f>
        <v>0</v>
      </c>
      <c r="Q4558" s="14">
        <f>G4558*$G$4</f>
        <v>0</v>
      </c>
      <c r="R4558" s="14">
        <f>H4558*$H$4</f>
        <v>0</v>
      </c>
      <c r="S4558" s="14">
        <f>(N4558/100)*(I4558*$I$4)+(N4558/100)*(J4558*$J$4)+(N4558/100)*(M4558*$M$4)</f>
        <v>364.10400000000004</v>
      </c>
      <c r="T4558" s="14">
        <f>(O4558/100)*(K4558*$K$4)</f>
        <v>0</v>
      </c>
      <c r="U4558" s="14">
        <f>(P4558/100)*(K4558*$K$4)+(P4558/100)*(L4558*$L$4)</f>
        <v>0</v>
      </c>
      <c r="V4558" s="14">
        <f>(Q4558/100)*(L4558*$L$4)</f>
        <v>0</v>
      </c>
      <c r="W4558" s="14">
        <f>(R4558/100)*(K4558*$K$4)+(R4558/100)*(L4558*$L$4)</f>
        <v>0</v>
      </c>
      <c r="X4558" s="14">
        <f t="shared" si="1408"/>
        <v>520.10400000000004</v>
      </c>
      <c r="Y4558" s="14">
        <f t="shared" si="1409"/>
        <v>0</v>
      </c>
      <c r="Z4558" s="14">
        <f t="shared" si="1410"/>
        <v>0</v>
      </c>
      <c r="AA4558" s="14">
        <f t="shared" si="1411"/>
        <v>0</v>
      </c>
      <c r="AB4558" s="14">
        <f>R4558+W4558</f>
        <v>0</v>
      </c>
      <c r="AC4558" s="15">
        <f>ROUND(X4558+Y4558+Z4558+AA4558+AB4558,1)</f>
        <v>520.1</v>
      </c>
      <c r="AD4558" s="48">
        <f>(ROUND(AC4558-AC4557,1)/AC4557)</f>
        <v>0.22955082742316785</v>
      </c>
      <c r="AE4558" s="113"/>
      <c r="AF4558" s="60"/>
    </row>
    <row r="4559" spans="1:32">
      <c r="A4559" s="99" t="s">
        <v>816</v>
      </c>
      <c r="B4559" s="91">
        <v>20</v>
      </c>
      <c r="C4559" s="21" t="s">
        <v>850</v>
      </c>
      <c r="D4559" s="12">
        <v>120</v>
      </c>
      <c r="E4559" s="12">
        <v>0</v>
      </c>
      <c r="F4559" s="12">
        <v>0</v>
      </c>
      <c r="G4559" s="12">
        <v>0</v>
      </c>
      <c r="H4559" s="12">
        <v>0</v>
      </c>
      <c r="I4559" s="13">
        <v>20</v>
      </c>
      <c r="J4559" s="13">
        <v>20</v>
      </c>
      <c r="K4559" s="13">
        <v>0</v>
      </c>
      <c r="L4559" s="13">
        <v>0</v>
      </c>
      <c r="M4559" s="13">
        <v>50</v>
      </c>
      <c r="N4559" s="14">
        <f>D4559*$D$5</f>
        <v>168</v>
      </c>
      <c r="O4559" s="14">
        <f>E4559*$E$5</f>
        <v>0</v>
      </c>
      <c r="P4559" s="14">
        <f>F4559*$F$5</f>
        <v>0</v>
      </c>
      <c r="Q4559" s="14">
        <f>G4559*$G$5</f>
        <v>0</v>
      </c>
      <c r="R4559" s="14">
        <f>H4559*$H$5</f>
        <v>0</v>
      </c>
      <c r="S4559" s="14">
        <f>(N4559/100)*(I4559*$I$5)+(N4559/100)*(J4559*$J$5)+(N4559/100)*(M4559*$M$5)</f>
        <v>226.8</v>
      </c>
      <c r="T4559" s="14">
        <f>(O4559/100)*(K4559*$K$5)</f>
        <v>0</v>
      </c>
      <c r="U4559" s="14">
        <f>(P4559/100)*(K4559*$K$5)+(P4559/100)*(L4559*$L$5)</f>
        <v>0</v>
      </c>
      <c r="V4559" s="14">
        <f>(Q4559/100)*(L4559*$L$5)</f>
        <v>0</v>
      </c>
      <c r="W4559" s="14">
        <f>(R4559/100)*(K4559*$K$5)+(R4559/100)*(L4559*$L$5)</f>
        <v>0</v>
      </c>
      <c r="X4559" s="14">
        <f t="shared" si="1408"/>
        <v>394.8</v>
      </c>
      <c r="Y4559" s="14">
        <f t="shared" si="1409"/>
        <v>0</v>
      </c>
      <c r="Z4559" s="14">
        <f t="shared" si="1410"/>
        <v>0</v>
      </c>
      <c r="AA4559" s="14">
        <f t="shared" si="1411"/>
        <v>0</v>
      </c>
      <c r="AB4559" s="14">
        <f>R4559+W4559</f>
        <v>0</v>
      </c>
      <c r="AC4559" s="15">
        <f t="shared" ref="AC4559:AC4571" si="1412">ROUND(X4559+Y4559+Z4559+AA4559+AB4559,1)</f>
        <v>394.8</v>
      </c>
      <c r="AD4559" s="48">
        <f>(ROUND(AC4559-AC4557,1)/AC4557)</f>
        <v>-6.6666666666666666E-2</v>
      </c>
      <c r="AE4559" s="113"/>
      <c r="AF4559" s="60"/>
    </row>
    <row r="4560" spans="1:32">
      <c r="A4560" s="99" t="s">
        <v>817</v>
      </c>
      <c r="B4560" s="91">
        <v>0</v>
      </c>
      <c r="C4560" s="21" t="s">
        <v>338</v>
      </c>
      <c r="D4560" s="12">
        <v>120</v>
      </c>
      <c r="E4560" s="12">
        <v>0</v>
      </c>
      <c r="F4560" s="12">
        <v>0</v>
      </c>
      <c r="G4560" s="12">
        <v>0</v>
      </c>
      <c r="H4560" s="12">
        <v>0</v>
      </c>
      <c r="I4560" s="13">
        <v>20</v>
      </c>
      <c r="J4560" s="13">
        <v>20</v>
      </c>
      <c r="K4560" s="13">
        <v>0</v>
      </c>
      <c r="L4560" s="13">
        <v>0</v>
      </c>
      <c r="M4560" s="13">
        <v>50</v>
      </c>
      <c r="N4560" s="14">
        <f>D4560*$D$6</f>
        <v>168</v>
      </c>
      <c r="O4560" s="14">
        <f>E4560*$E$6</f>
        <v>0</v>
      </c>
      <c r="P4560" s="14">
        <f>F4560*$F$6</f>
        <v>0</v>
      </c>
      <c r="Q4560" s="14">
        <f>G4560*$G$6</f>
        <v>0</v>
      </c>
      <c r="R4560" s="14">
        <f>H4560*$H$6</f>
        <v>0</v>
      </c>
      <c r="S4560" s="14">
        <f>(N4560/100)*(I4560*$I$6)+(N4560/100)*(J4560*$J$6)+(N4560/100)*(M4560*$M$6)</f>
        <v>226.8</v>
      </c>
      <c r="T4560" s="14">
        <f>(O4560/100)*(K4560*$K$6)</f>
        <v>0</v>
      </c>
      <c r="U4560" s="14">
        <f>(P4560/100)*(K4560*$K$6)+(P4560/100)*(L4560*$L$6)</f>
        <v>0</v>
      </c>
      <c r="V4560" s="14">
        <f>(Q4560/100)*(L4560*$L$6)</f>
        <v>0</v>
      </c>
      <c r="W4560" s="14">
        <f>(R4560/100)*(K4560*$K$6)+(R4560/100)*(L4560*$L$6)</f>
        <v>0</v>
      </c>
      <c r="X4560" s="14">
        <f t="shared" si="1408"/>
        <v>394.8</v>
      </c>
      <c r="Y4560" s="14">
        <f t="shared" si="1409"/>
        <v>0</v>
      </c>
      <c r="Z4560" s="14">
        <f t="shared" si="1410"/>
        <v>0</v>
      </c>
      <c r="AA4560" s="14">
        <f t="shared" si="1411"/>
        <v>0</v>
      </c>
      <c r="AB4560" s="14">
        <f t="shared" ref="AB4560:AB4571" si="1413">R4560+W4560</f>
        <v>0</v>
      </c>
      <c r="AC4560" s="15">
        <f t="shared" si="1412"/>
        <v>394.8</v>
      </c>
      <c r="AD4560" s="48">
        <f>(ROUND(AC4560-AC4557,1)/AC4557)</f>
        <v>-6.6666666666666666E-2</v>
      </c>
      <c r="AE4560" s="113"/>
      <c r="AF4560" s="60"/>
    </row>
    <row r="4561" spans="1:32">
      <c r="A4561" s="99" t="s">
        <v>818</v>
      </c>
      <c r="B4561" s="91">
        <v>0</v>
      </c>
      <c r="C4561" s="21" t="s">
        <v>339</v>
      </c>
      <c r="D4561" s="12">
        <v>120</v>
      </c>
      <c r="E4561" s="12">
        <v>0</v>
      </c>
      <c r="F4561" s="12">
        <v>0</v>
      </c>
      <c r="G4561" s="12">
        <v>0</v>
      </c>
      <c r="H4561" s="12">
        <v>0</v>
      </c>
      <c r="I4561" s="13">
        <v>20</v>
      </c>
      <c r="J4561" s="13">
        <v>20</v>
      </c>
      <c r="K4561" s="13">
        <v>0</v>
      </c>
      <c r="L4561" s="13">
        <v>0</v>
      </c>
      <c r="M4561" s="13">
        <v>50</v>
      </c>
      <c r="N4561" s="14">
        <f>D4561*$D$7</f>
        <v>168</v>
      </c>
      <c r="O4561" s="14">
        <f>E4561*$E$7</f>
        <v>0</v>
      </c>
      <c r="P4561" s="14">
        <f>F4561*$F$7</f>
        <v>0</v>
      </c>
      <c r="Q4561" s="14">
        <f>G4561*$G$7</f>
        <v>0</v>
      </c>
      <c r="R4561" s="14">
        <f>H4561*$H$7</f>
        <v>0</v>
      </c>
      <c r="S4561" s="14">
        <f>(N4561/100)*(I4561*$I$7)+(N4561/100)*(J4561*$J$7)+(N4561/100)*(M4561*$M$7)</f>
        <v>226.8</v>
      </c>
      <c r="T4561" s="14">
        <f>(O4561/100)*(K4561*$K$7)</f>
        <v>0</v>
      </c>
      <c r="U4561" s="14">
        <f>(P4561/100)*(K4561*$K$7)+(P4561/100)*(L4561*$L$7)</f>
        <v>0</v>
      </c>
      <c r="V4561" s="14">
        <f>(Q4561/100)*(L4561*$L$7)</f>
        <v>0</v>
      </c>
      <c r="W4561" s="14">
        <f>(R4561/100)*(K4561*$K$7)+(R4561/100)*(L4561*$L$7)</f>
        <v>0</v>
      </c>
      <c r="X4561" s="14">
        <f t="shared" si="1408"/>
        <v>394.8</v>
      </c>
      <c r="Y4561" s="14">
        <f t="shared" si="1409"/>
        <v>0</v>
      </c>
      <c r="Z4561" s="14">
        <f t="shared" si="1410"/>
        <v>0</v>
      </c>
      <c r="AA4561" s="14">
        <f t="shared" si="1411"/>
        <v>0</v>
      </c>
      <c r="AB4561" s="14">
        <f t="shared" si="1413"/>
        <v>0</v>
      </c>
      <c r="AC4561" s="15">
        <f t="shared" si="1412"/>
        <v>394.8</v>
      </c>
      <c r="AD4561" s="48">
        <f>(ROUND(AC4561-AC4557,1)/AC4557)</f>
        <v>-6.6666666666666666E-2</v>
      </c>
      <c r="AE4561" s="113"/>
      <c r="AF4561" s="60"/>
    </row>
    <row r="4562" spans="1:32">
      <c r="A4562" s="99" t="s">
        <v>667</v>
      </c>
      <c r="B4562" s="91"/>
      <c r="C4562" s="21" t="s">
        <v>340</v>
      </c>
      <c r="D4562" s="12">
        <v>120</v>
      </c>
      <c r="E4562" s="12">
        <v>0</v>
      </c>
      <c r="F4562" s="12">
        <v>0</v>
      </c>
      <c r="G4562" s="12">
        <v>0</v>
      </c>
      <c r="H4562" s="12">
        <v>0</v>
      </c>
      <c r="I4562" s="13">
        <v>20</v>
      </c>
      <c r="J4562" s="13">
        <v>20</v>
      </c>
      <c r="K4562" s="13">
        <v>0</v>
      </c>
      <c r="L4562" s="13">
        <v>0</v>
      </c>
      <c r="M4562" s="13">
        <v>50</v>
      </c>
      <c r="N4562" s="14">
        <f>D4562*$D$8</f>
        <v>168</v>
      </c>
      <c r="O4562" s="14">
        <f>E4562*$E$8</f>
        <v>0</v>
      </c>
      <c r="P4562" s="14">
        <f>F4562*$F$8</f>
        <v>0</v>
      </c>
      <c r="Q4562" s="14">
        <f>G4562*$G$8</f>
        <v>0</v>
      </c>
      <c r="R4562" s="14">
        <f>H4562*$H$8</f>
        <v>0</v>
      </c>
      <c r="S4562" s="14">
        <f>(N4562/100)*(I4562*$I$8)+(N4562/100)*(J4562*$J$8)+(N4562/100)*(M4562*$M$8)</f>
        <v>226.8</v>
      </c>
      <c r="T4562" s="14">
        <f>(O4562/100)*(K4562*$K$8)</f>
        <v>0</v>
      </c>
      <c r="U4562" s="14">
        <f>(P4562/100)*(K4562*$K$8)+(P4562/100)*(L4562*$L$8)</f>
        <v>0</v>
      </c>
      <c r="V4562" s="14">
        <f>(Q4562/100)*(L4562*$L$8)</f>
        <v>0</v>
      </c>
      <c r="W4562" s="14">
        <f>(R4562/100)*(K4562*$K$8)+(R4562/100)*(L4562*$L$8)</f>
        <v>0</v>
      </c>
      <c r="X4562" s="14">
        <f t="shared" si="1408"/>
        <v>394.8</v>
      </c>
      <c r="Y4562" s="14">
        <f t="shared" si="1409"/>
        <v>0</v>
      </c>
      <c r="Z4562" s="14">
        <f t="shared" si="1410"/>
        <v>0</v>
      </c>
      <c r="AA4562" s="14">
        <f t="shared" si="1411"/>
        <v>0</v>
      </c>
      <c r="AB4562" s="14">
        <f t="shared" si="1413"/>
        <v>0</v>
      </c>
      <c r="AC4562" s="15">
        <f t="shared" si="1412"/>
        <v>394.8</v>
      </c>
      <c r="AD4562" s="48">
        <f>(ROUND(AC4562-AC4557,1)/AC4557)</f>
        <v>-6.6666666666666666E-2</v>
      </c>
      <c r="AE4562" s="113"/>
      <c r="AF4562" s="60"/>
    </row>
    <row r="4563" spans="1:32">
      <c r="A4563" s="99" t="s">
        <v>606</v>
      </c>
      <c r="B4563" s="91"/>
      <c r="C4563" s="21" t="s">
        <v>1</v>
      </c>
      <c r="D4563" s="12">
        <v>60</v>
      </c>
      <c r="E4563" s="12">
        <v>120</v>
      </c>
      <c r="F4563" s="12">
        <v>0</v>
      </c>
      <c r="G4563" s="12">
        <v>0</v>
      </c>
      <c r="H4563" s="12">
        <v>0</v>
      </c>
      <c r="I4563" s="13">
        <v>20</v>
      </c>
      <c r="J4563" s="13">
        <v>20</v>
      </c>
      <c r="K4563" s="13">
        <v>74</v>
      </c>
      <c r="L4563" s="13">
        <v>0</v>
      </c>
      <c r="M4563" s="13">
        <v>50</v>
      </c>
      <c r="N4563" s="14">
        <f>D4563*$D$9</f>
        <v>72</v>
      </c>
      <c r="O4563" s="14">
        <f>E4563*$E$9</f>
        <v>156</v>
      </c>
      <c r="P4563" s="14">
        <f>F4563*$F$9</f>
        <v>0</v>
      </c>
      <c r="Q4563" s="14">
        <f>G4563*$G$9</f>
        <v>0</v>
      </c>
      <c r="R4563" s="14">
        <f>H4563*$H$9</f>
        <v>0</v>
      </c>
      <c r="S4563" s="14">
        <f>(N4563/100)*(I4563*$I$9)+(N4563/100)*(J4563*$J$9)+(N4563/100)*(M4563*$M$9)</f>
        <v>97.199999999999989</v>
      </c>
      <c r="T4563" s="14">
        <f>(O4563/100)*(K4563*$K$9)+(N4563/100)*(M4563*$M$9)</f>
        <v>227.16</v>
      </c>
      <c r="U4563" s="14">
        <f>(P4563/100)*(K4563*$K$9)+(P4563/100)*(L4563*$L$9)</f>
        <v>0</v>
      </c>
      <c r="V4563" s="14">
        <f>(Q4563/100)*(L4563*$L$9)</f>
        <v>0</v>
      </c>
      <c r="W4563" s="14">
        <f>(R4563/100)*(K4563*$K$9)+(R4563/100)*(L4563*$L$9)</f>
        <v>0</v>
      </c>
      <c r="X4563" s="14">
        <f t="shared" si="1408"/>
        <v>169.2</v>
      </c>
      <c r="Y4563" s="14">
        <f t="shared" si="1409"/>
        <v>383.15999999999997</v>
      </c>
      <c r="Z4563" s="14">
        <f t="shared" si="1410"/>
        <v>0</v>
      </c>
      <c r="AA4563" s="14">
        <f t="shared" si="1411"/>
        <v>0</v>
      </c>
      <c r="AB4563" s="14">
        <f t="shared" si="1413"/>
        <v>0</v>
      </c>
      <c r="AC4563" s="15">
        <f t="shared" si="1412"/>
        <v>552.4</v>
      </c>
      <c r="AD4563" s="48">
        <f>(ROUND(AC4563-AC4557,1)/AC4557)</f>
        <v>0.30591016548463357</v>
      </c>
      <c r="AE4563" s="113"/>
      <c r="AF4563" s="60"/>
    </row>
    <row r="4564" spans="1:32">
      <c r="A4564" s="99" t="s">
        <v>845</v>
      </c>
      <c r="B4564" s="91"/>
      <c r="C4564" s="21" t="s">
        <v>2</v>
      </c>
      <c r="D4564" s="12">
        <v>60</v>
      </c>
      <c r="E4564" s="12">
        <v>0</v>
      </c>
      <c r="F4564" s="12">
        <v>120</v>
      </c>
      <c r="G4564" s="12">
        <v>0</v>
      </c>
      <c r="H4564" s="12">
        <v>0</v>
      </c>
      <c r="I4564" s="13">
        <v>20</v>
      </c>
      <c r="J4564" s="13">
        <v>20</v>
      </c>
      <c r="K4564" s="13">
        <v>37</v>
      </c>
      <c r="L4564" s="13">
        <v>37</v>
      </c>
      <c r="M4564" s="13">
        <v>50</v>
      </c>
      <c r="N4564" s="14">
        <f>D4564*$D$10</f>
        <v>72</v>
      </c>
      <c r="O4564" s="14">
        <f>E4564*$E$10</f>
        <v>0</v>
      </c>
      <c r="P4564" s="14">
        <f>F4564*$F$10</f>
        <v>156</v>
      </c>
      <c r="Q4564" s="14">
        <f>G4564*$G$10</f>
        <v>0</v>
      </c>
      <c r="R4564" s="14">
        <f>H4564*$H$10</f>
        <v>0</v>
      </c>
      <c r="S4564" s="14">
        <f>(N4564/100)*(I4564*$I$10)+(N4564/100)*(J4564*$J$10)+(N4564/100)*(M4564*$M$10)</f>
        <v>97.199999999999989</v>
      </c>
      <c r="T4564" s="14">
        <f>(O4564/100)*(K4564*$J$10)</f>
        <v>0</v>
      </c>
      <c r="U4564" s="14">
        <f>(P4564/100)*(K4564*$K$10)+(P4564/100)*(L4564*$L$10)+(N4564/100)*(M4564*$M$10)</f>
        <v>227.16</v>
      </c>
      <c r="V4564" s="14">
        <f>(Q4564/100)*(L4564*$L$10)</f>
        <v>0</v>
      </c>
      <c r="W4564" s="14">
        <f>(R4564/100)*(K4564*$K$10)+(R4564/100)*(L4564*$L$10)</f>
        <v>0</v>
      </c>
      <c r="X4564" s="14">
        <f t="shared" si="1408"/>
        <v>169.2</v>
      </c>
      <c r="Y4564" s="14">
        <f t="shared" si="1409"/>
        <v>0</v>
      </c>
      <c r="Z4564" s="14">
        <f t="shared" si="1410"/>
        <v>383.15999999999997</v>
      </c>
      <c r="AA4564" s="14">
        <f t="shared" si="1411"/>
        <v>0</v>
      </c>
      <c r="AB4564" s="14">
        <f t="shared" si="1413"/>
        <v>0</v>
      </c>
      <c r="AC4564" s="15">
        <f t="shared" si="1412"/>
        <v>552.4</v>
      </c>
      <c r="AD4564" s="48">
        <f>(ROUND(AC4564-AC4557,1)/AC4557)</f>
        <v>0.30591016548463357</v>
      </c>
      <c r="AE4564" s="113"/>
      <c r="AF4564" s="60"/>
    </row>
    <row r="4565" spans="1:32">
      <c r="A4565" s="99" t="s">
        <v>846</v>
      </c>
      <c r="B4565" s="91"/>
      <c r="C4565" s="21" t="s">
        <v>3</v>
      </c>
      <c r="D4565" s="12">
        <v>60</v>
      </c>
      <c r="E4565" s="12">
        <v>0</v>
      </c>
      <c r="F4565" s="12">
        <v>0</v>
      </c>
      <c r="G4565" s="12">
        <v>120</v>
      </c>
      <c r="H4565" s="12">
        <v>0</v>
      </c>
      <c r="I4565" s="13">
        <v>20</v>
      </c>
      <c r="J4565" s="13">
        <v>20</v>
      </c>
      <c r="K4565" s="13">
        <v>0</v>
      </c>
      <c r="L4565" s="13">
        <v>74</v>
      </c>
      <c r="M4565" s="13">
        <v>50</v>
      </c>
      <c r="N4565" s="14">
        <f>D4565*$D$11</f>
        <v>72</v>
      </c>
      <c r="O4565" s="14">
        <f>E4565*$E$11</f>
        <v>0</v>
      </c>
      <c r="P4565" s="14">
        <f>F4565*$F$11</f>
        <v>0</v>
      </c>
      <c r="Q4565" s="14">
        <f>G4565*$G$11</f>
        <v>156</v>
      </c>
      <c r="R4565" s="14">
        <f>H4565*$H$11</f>
        <v>0</v>
      </c>
      <c r="S4565" s="14">
        <f>(N4565/100)*(I4565*$I$11)+(N4565/100)*(J4565*$J$11)+(N4565/100)*(M4565*$M$11)</f>
        <v>97.199999999999989</v>
      </c>
      <c r="T4565" s="14">
        <f>(O4565/100)*(K4565*$K$11)</f>
        <v>0</v>
      </c>
      <c r="U4565" s="14">
        <f>(P4565/100)*(K4565*$K$11)+(P4565/100)*(L4565*$L$11)</f>
        <v>0</v>
      </c>
      <c r="V4565" s="14">
        <f>(Q4565/100)*(L4565*$L$11)+(N4565/100)*(M4565*$M$11)</f>
        <v>227.16</v>
      </c>
      <c r="W4565" s="14">
        <f>(R4565/100)*(K4565*$K$11)+(R4565/100)*(L4565*$L$11)</f>
        <v>0</v>
      </c>
      <c r="X4565" s="14">
        <f t="shared" si="1408"/>
        <v>169.2</v>
      </c>
      <c r="Y4565" s="14">
        <f t="shared" si="1409"/>
        <v>0</v>
      </c>
      <c r="Z4565" s="14">
        <f t="shared" si="1410"/>
        <v>0</v>
      </c>
      <c r="AA4565" s="14">
        <f t="shared" si="1411"/>
        <v>383.15999999999997</v>
      </c>
      <c r="AB4565" s="14">
        <f t="shared" si="1413"/>
        <v>0</v>
      </c>
      <c r="AC4565" s="15">
        <f t="shared" si="1412"/>
        <v>552.4</v>
      </c>
      <c r="AD4565" s="48">
        <f>(ROUND(AC4565-AC4557,1)/AC4557)</f>
        <v>0.30591016548463357</v>
      </c>
      <c r="AE4565" s="113"/>
      <c r="AF4565" s="60"/>
    </row>
    <row r="4566" spans="1:32">
      <c r="A4566" s="99" t="s">
        <v>847</v>
      </c>
      <c r="B4566" s="91"/>
      <c r="C4566" s="21" t="s">
        <v>4</v>
      </c>
      <c r="D4566" s="12">
        <v>60</v>
      </c>
      <c r="E4566" s="12">
        <v>0</v>
      </c>
      <c r="F4566" s="12">
        <v>0</v>
      </c>
      <c r="G4566" s="12">
        <v>0</v>
      </c>
      <c r="H4566" s="12">
        <v>120</v>
      </c>
      <c r="I4566" s="13">
        <v>20</v>
      </c>
      <c r="J4566" s="13">
        <v>20</v>
      </c>
      <c r="K4566" s="13">
        <v>37</v>
      </c>
      <c r="L4566" s="13">
        <v>37</v>
      </c>
      <c r="M4566" s="13">
        <v>50</v>
      </c>
      <c r="N4566" s="14">
        <f>D4566*$D$12</f>
        <v>72</v>
      </c>
      <c r="O4566" s="14">
        <f>E4566*$E$12</f>
        <v>0</v>
      </c>
      <c r="P4566" s="14">
        <f>F4566*$F$12</f>
        <v>0</v>
      </c>
      <c r="Q4566" s="14">
        <f>G4566*$G$12</f>
        <v>0</v>
      </c>
      <c r="R4566" s="14">
        <f>H4566*$H$12</f>
        <v>156</v>
      </c>
      <c r="S4566" s="14">
        <f>(N4566/100)*(I4566*$I$12)+(N4566/100)*(J4566*$J$12)+(N4566/100)*(M4566*$M$12)</f>
        <v>97.199999999999989</v>
      </c>
      <c r="T4566" s="14">
        <f>(O4566/100)*(K4566*$K$12)</f>
        <v>0</v>
      </c>
      <c r="U4566" s="14">
        <f>(P4566/100)*(K4566*$K$12)+(P4566/100)*(L4566*$L$12)</f>
        <v>0</v>
      </c>
      <c r="V4566" s="14">
        <f>(Q4566/100)*(L4566*$L$12)</f>
        <v>0</v>
      </c>
      <c r="W4566" s="14">
        <f>(R4566/100)*(K4566*$K$12)+(R4566/100)*(L4566*$L$12)+(N4566/100)*(M4566*$M$12)</f>
        <v>227.16</v>
      </c>
      <c r="X4566" s="14">
        <f t="shared" si="1408"/>
        <v>169.2</v>
      </c>
      <c r="Y4566" s="14">
        <f t="shared" si="1409"/>
        <v>0</v>
      </c>
      <c r="Z4566" s="14">
        <f t="shared" si="1410"/>
        <v>0</v>
      </c>
      <c r="AA4566" s="14">
        <f t="shared" si="1411"/>
        <v>0</v>
      </c>
      <c r="AB4566" s="14">
        <f t="shared" si="1413"/>
        <v>383.15999999999997</v>
      </c>
      <c r="AC4566" s="15">
        <f t="shared" si="1412"/>
        <v>552.4</v>
      </c>
      <c r="AD4566" s="48">
        <f>(ROUND(AC4566-AC4557,1)/AC4557)</f>
        <v>0.30591016548463357</v>
      </c>
      <c r="AE4566" s="113"/>
      <c r="AF4566" s="60"/>
    </row>
    <row r="4567" spans="1:32">
      <c r="A4567" s="99" t="s">
        <v>848</v>
      </c>
      <c r="B4567" s="91"/>
      <c r="C4567" s="21" t="s">
        <v>328</v>
      </c>
      <c r="D4567" s="12">
        <v>120</v>
      </c>
      <c r="E4567" s="12">
        <v>0</v>
      </c>
      <c r="F4567" s="12">
        <v>0</v>
      </c>
      <c r="G4567" s="12">
        <v>0</v>
      </c>
      <c r="H4567" s="12">
        <v>0</v>
      </c>
      <c r="I4567" s="13">
        <v>20</v>
      </c>
      <c r="J4567" s="13">
        <v>20</v>
      </c>
      <c r="K4567" s="13">
        <v>0</v>
      </c>
      <c r="L4567" s="13">
        <v>0</v>
      </c>
      <c r="M4567" s="13">
        <v>62</v>
      </c>
      <c r="N4567" s="14">
        <f>D4567*$D$13</f>
        <v>156</v>
      </c>
      <c r="O4567" s="14">
        <f>E4567*$E$13</f>
        <v>0</v>
      </c>
      <c r="P4567" s="14">
        <f>F4567*$F$13</f>
        <v>0</v>
      </c>
      <c r="Q4567" s="14">
        <f>G4567*$G$13</f>
        <v>0</v>
      </c>
      <c r="R4567" s="14">
        <f>H4567*$H$13</f>
        <v>0</v>
      </c>
      <c r="S4567" s="14">
        <f>(N4567/100)*(I4567*$I$13)+(N4567/100)*(J4567*$J$13)+(N4567/100)*(M4567*$M$13)+(N4567/100)*(M4567*$M$13)</f>
        <v>383.76</v>
      </c>
      <c r="T4567" s="14">
        <f>(O4567/100)*(K4567*$K$13)+(O4567/100)*(M4567*$M$13)</f>
        <v>0</v>
      </c>
      <c r="U4567" s="14">
        <f>(P4567/100)*(K4567*$K$13)+(P4567/100)*(L4567*$L$13)+(P4567/100)*(M4567*$M$13)</f>
        <v>0</v>
      </c>
      <c r="V4567" s="14">
        <f>(Q4567/100)*(L4567*$L$13)+(Q4567/100)*(M4567*$M$13)</f>
        <v>0</v>
      </c>
      <c r="W4567" s="14">
        <f>(R4567/100)*(K4567*$K$13)+(R4567/100)*(L4567*$L$13)+(R4567/100)*(M4567*$M$13)</f>
        <v>0</v>
      </c>
      <c r="X4567" s="14">
        <f t="shared" si="1408"/>
        <v>539.76</v>
      </c>
      <c r="Y4567" s="14">
        <f t="shared" si="1409"/>
        <v>0</v>
      </c>
      <c r="Z4567" s="14">
        <f t="shared" si="1410"/>
        <v>0</v>
      </c>
      <c r="AA4567" s="14">
        <f t="shared" si="1411"/>
        <v>0</v>
      </c>
      <c r="AB4567" s="14">
        <f t="shared" si="1413"/>
        <v>0</v>
      </c>
      <c r="AC4567" s="15">
        <f t="shared" si="1412"/>
        <v>539.79999999999995</v>
      </c>
      <c r="AD4567" s="48">
        <f>(ROUND(AC4567-AC4557,1)/AC4557)</f>
        <v>0.27612293144208039</v>
      </c>
      <c r="AE4567" s="113"/>
      <c r="AF4567" s="60"/>
    </row>
    <row r="4568" spans="1:32">
      <c r="A4568" s="99" t="s">
        <v>849</v>
      </c>
      <c r="B4568" s="91"/>
      <c r="C4568" s="21" t="s">
        <v>329</v>
      </c>
      <c r="D4568" s="12">
        <v>140</v>
      </c>
      <c r="E4568" s="12">
        <v>0</v>
      </c>
      <c r="F4568" s="12">
        <v>0</v>
      </c>
      <c r="G4568" s="12">
        <v>0</v>
      </c>
      <c r="H4568" s="12">
        <v>0</v>
      </c>
      <c r="I4568" s="13">
        <v>20</v>
      </c>
      <c r="J4568" s="13">
        <v>20</v>
      </c>
      <c r="K4568" s="13">
        <v>92</v>
      </c>
      <c r="L4568" s="13">
        <v>0</v>
      </c>
      <c r="M4568" s="13">
        <v>50</v>
      </c>
      <c r="N4568" s="14">
        <f>D4568*$D$14</f>
        <v>182</v>
      </c>
      <c r="O4568" s="14">
        <f>E4568*$E$14</f>
        <v>0</v>
      </c>
      <c r="P4568" s="14">
        <f>F4568*$F$14</f>
        <v>0</v>
      </c>
      <c r="Q4568" s="14">
        <f>G4568*$G$14</f>
        <v>0</v>
      </c>
      <c r="R4568" s="14">
        <f>H4568*$H$14</f>
        <v>0</v>
      </c>
      <c r="S4568" s="14">
        <f>(N4568/100)*(I4568*$I$14)+(N4568/100)*(J4568*$J$14)+(N4568/100)*(K4568*$K$14)</f>
        <v>360.36</v>
      </c>
      <c r="T4568" s="14">
        <f>(O4568/100)*(K4568*$K$14)</f>
        <v>0</v>
      </c>
      <c r="U4568" s="14">
        <f>(P4568/100)*(K4568*$K$14)+(P4568/100)*(L4568*$L$14)</f>
        <v>0</v>
      </c>
      <c r="V4568" s="14">
        <f>(Q4568/100)*(L4568*$L$14)</f>
        <v>0</v>
      </c>
      <c r="W4568" s="14">
        <f>(R4568/100)*(K4568*$L$14)+(R4568/100)*(L4568*$M$14)</f>
        <v>0</v>
      </c>
      <c r="X4568" s="14">
        <f t="shared" si="1408"/>
        <v>542.36</v>
      </c>
      <c r="Y4568" s="14">
        <f t="shared" si="1409"/>
        <v>0</v>
      </c>
      <c r="Z4568" s="14">
        <f t="shared" si="1410"/>
        <v>0</v>
      </c>
      <c r="AA4568" s="14">
        <f t="shared" si="1411"/>
        <v>0</v>
      </c>
      <c r="AB4568" s="14">
        <f t="shared" si="1413"/>
        <v>0</v>
      </c>
      <c r="AC4568" s="15">
        <f t="shared" si="1412"/>
        <v>542.4</v>
      </c>
      <c r="AD4568" s="48">
        <f>(ROUND(AC4568-AC4557,1)/AC4557)</f>
        <v>0.28226950354609931</v>
      </c>
      <c r="AE4568" s="113"/>
      <c r="AF4568" s="60"/>
    </row>
    <row r="4569" spans="1:32">
      <c r="A4569" s="99"/>
      <c r="B4569" s="91"/>
      <c r="C4569" s="21" t="s">
        <v>330</v>
      </c>
      <c r="D4569" s="12">
        <v>140</v>
      </c>
      <c r="E4569" s="12">
        <v>0</v>
      </c>
      <c r="F4569" s="12">
        <v>0</v>
      </c>
      <c r="G4569" s="12">
        <v>0</v>
      </c>
      <c r="H4569" s="12">
        <v>0</v>
      </c>
      <c r="I4569" s="13">
        <v>20</v>
      </c>
      <c r="J4569" s="13">
        <v>20</v>
      </c>
      <c r="K4569" s="13">
        <v>0</v>
      </c>
      <c r="L4569" s="13">
        <v>92</v>
      </c>
      <c r="M4569" s="13">
        <v>50</v>
      </c>
      <c r="N4569" s="14">
        <f>D4569*$D$15</f>
        <v>182</v>
      </c>
      <c r="O4569" s="14">
        <f>E4569*$E$15</f>
        <v>0</v>
      </c>
      <c r="P4569" s="14">
        <f>F4569*$F$15</f>
        <v>0</v>
      </c>
      <c r="Q4569" s="14">
        <f>G4569*$G$15</f>
        <v>0</v>
      </c>
      <c r="R4569" s="14">
        <f>H4569*$H$15</f>
        <v>0</v>
      </c>
      <c r="S4569" s="14">
        <f>(N4569/100)*(I4569*$I$15)+(N4569/100)*(J4569*$J$15)+(N4569/100)*(L4569*$L$15)</f>
        <v>360.36</v>
      </c>
      <c r="T4569" s="14">
        <f>(O4569/100)*(K4569*$K$15)</f>
        <v>0</v>
      </c>
      <c r="U4569" s="14">
        <f>(P4569/100)*(K4569*$K$15)+(P4569/100)*(L4569*$L$15)</f>
        <v>0</v>
      </c>
      <c r="V4569" s="14">
        <f>(Q4569/100)*(L4569*$L$15)</f>
        <v>0</v>
      </c>
      <c r="W4569" s="14">
        <f>(R4569/100)*(K4569*$K$15)+(R4569/100)*(L4569*$L$15)</f>
        <v>0</v>
      </c>
      <c r="X4569" s="14">
        <f t="shared" si="1408"/>
        <v>542.36</v>
      </c>
      <c r="Y4569" s="14">
        <f t="shared" si="1409"/>
        <v>0</v>
      </c>
      <c r="Z4569" s="14">
        <f t="shared" si="1410"/>
        <v>0</v>
      </c>
      <c r="AA4569" s="14">
        <f t="shared" si="1411"/>
        <v>0</v>
      </c>
      <c r="AB4569" s="14">
        <f t="shared" si="1413"/>
        <v>0</v>
      </c>
      <c r="AC4569" s="15">
        <f t="shared" si="1412"/>
        <v>542.4</v>
      </c>
      <c r="AD4569" s="48">
        <f>(ROUND(AC4569-AC4557,1)/AC4557)</f>
        <v>0.28226950354609931</v>
      </c>
      <c r="AE4569" s="113"/>
      <c r="AF4569" s="60"/>
    </row>
    <row r="4570" spans="1:32">
      <c r="A4570" s="99"/>
      <c r="B4570" s="91"/>
      <c r="C4570" s="21" t="s">
        <v>326</v>
      </c>
      <c r="D4570" s="12">
        <v>120</v>
      </c>
      <c r="E4570" s="12">
        <v>0</v>
      </c>
      <c r="F4570" s="12">
        <v>0</v>
      </c>
      <c r="G4570" s="12">
        <v>0</v>
      </c>
      <c r="H4570" s="12">
        <v>0</v>
      </c>
      <c r="I4570" s="13">
        <v>20</v>
      </c>
      <c r="J4570" s="13">
        <v>54</v>
      </c>
      <c r="K4570" s="13">
        <v>0</v>
      </c>
      <c r="L4570" s="13">
        <v>0</v>
      </c>
      <c r="M4570" s="13">
        <v>50</v>
      </c>
      <c r="N4570" s="14">
        <f>D4570*$D$16</f>
        <v>156</v>
      </c>
      <c r="O4570" s="14">
        <f>E4570*$E$16</f>
        <v>0</v>
      </c>
      <c r="P4570" s="14">
        <f>F4570*$F$16</f>
        <v>0</v>
      </c>
      <c r="Q4570" s="14">
        <f>G4570*$G$16</f>
        <v>0</v>
      </c>
      <c r="R4570" s="14">
        <f>H4570*$H$16</f>
        <v>0</v>
      </c>
      <c r="S4570" s="14">
        <f>(N4570/100)*(I4570*$I$16)+(N4570/100)*(J4570*$J$16)+(N4570/100)*(M4570*$M$16)</f>
        <v>341.952</v>
      </c>
      <c r="T4570" s="14">
        <f>(O4570/100)*(K4570*$K$16)</f>
        <v>0</v>
      </c>
      <c r="U4570" s="14">
        <f>(P4570/100)*(K4570*$K$16)+(P4570/100)*(L4570*$L$16)</f>
        <v>0</v>
      </c>
      <c r="V4570" s="14">
        <f>(Q4570/100)*(L4570*$L$16)</f>
        <v>0</v>
      </c>
      <c r="W4570" s="14">
        <f>(R4570/100)*(K4570*$K$16)+(R4570/100)*(L4570*$L$16)</f>
        <v>0</v>
      </c>
      <c r="X4570" s="14">
        <f t="shared" si="1408"/>
        <v>497.952</v>
      </c>
      <c r="Y4570" s="14">
        <f t="shared" si="1409"/>
        <v>0</v>
      </c>
      <c r="Z4570" s="14">
        <f t="shared" si="1410"/>
        <v>0</v>
      </c>
      <c r="AA4570" s="14">
        <f t="shared" si="1411"/>
        <v>0</v>
      </c>
      <c r="AB4570" s="14">
        <f t="shared" si="1413"/>
        <v>0</v>
      </c>
      <c r="AC4570" s="15">
        <f t="shared" si="1412"/>
        <v>498</v>
      </c>
      <c r="AD4570" s="48">
        <f>(ROUND(AC4570-AC4557,1)/AC4557)</f>
        <v>0.1773049645390071</v>
      </c>
      <c r="AE4570" s="113"/>
      <c r="AF4570" s="60"/>
    </row>
    <row r="4571" spans="1:32">
      <c r="A4571" s="99"/>
      <c r="B4571" s="91"/>
      <c r="C4571" s="21" t="s">
        <v>327</v>
      </c>
      <c r="D4571" s="12">
        <v>120</v>
      </c>
      <c r="E4571" s="12">
        <v>0</v>
      </c>
      <c r="F4571" s="12">
        <v>0</v>
      </c>
      <c r="G4571" s="12">
        <v>0</v>
      </c>
      <c r="H4571" s="12">
        <v>0</v>
      </c>
      <c r="I4571" s="13">
        <v>54</v>
      </c>
      <c r="J4571" s="13">
        <v>20</v>
      </c>
      <c r="K4571" s="13">
        <v>0</v>
      </c>
      <c r="L4571" s="13">
        <v>0</v>
      </c>
      <c r="M4571" s="13">
        <v>50</v>
      </c>
      <c r="N4571" s="14">
        <f>D4571*$D$17</f>
        <v>156</v>
      </c>
      <c r="O4571" s="14">
        <f>E4571*$E$17</f>
        <v>0</v>
      </c>
      <c r="P4571" s="14">
        <f>F4571*$F$17</f>
        <v>0</v>
      </c>
      <c r="Q4571" s="14">
        <f>G4571*$G$17</f>
        <v>0</v>
      </c>
      <c r="R4571" s="14">
        <f>H4571*$H$17</f>
        <v>0</v>
      </c>
      <c r="S4571" s="14">
        <f>(N4571/100)*(I4571*$I$17)+(N4571/100)*(J4571*$J$17)+(N4571/100)*(M4571*$M$17)</f>
        <v>341.952</v>
      </c>
      <c r="T4571" s="14">
        <f>(O4571/100)*(K4571*$K$17)</f>
        <v>0</v>
      </c>
      <c r="U4571" s="14">
        <f>(P4571/100)*(K4571*$K$17)+(P4571/100)*(L4571*$L$17)</f>
        <v>0</v>
      </c>
      <c r="V4571" s="14">
        <f>(Q4571/100)*(L4571*$L$17)</f>
        <v>0</v>
      </c>
      <c r="W4571" s="14">
        <f>(R4571/100)*(K4571*$K$17)+(R4571/100)*(L4571*$L$17)</f>
        <v>0</v>
      </c>
      <c r="X4571" s="14">
        <f t="shared" si="1408"/>
        <v>497.952</v>
      </c>
      <c r="Y4571" s="14">
        <f t="shared" si="1409"/>
        <v>0</v>
      </c>
      <c r="Z4571" s="14">
        <f t="shared" si="1410"/>
        <v>0</v>
      </c>
      <c r="AA4571" s="14">
        <f t="shared" si="1411"/>
        <v>0</v>
      </c>
      <c r="AB4571" s="14">
        <f t="shared" si="1413"/>
        <v>0</v>
      </c>
      <c r="AC4571" s="15">
        <f t="shared" si="1412"/>
        <v>498</v>
      </c>
      <c r="AD4571" s="48">
        <f>(ROUND(AC4571-AC4557,1)/AC4557)</f>
        <v>0.1773049645390071</v>
      </c>
      <c r="AE4571" s="113"/>
      <c r="AF4571" s="60"/>
    </row>
    <row r="4572" spans="1:32">
      <c r="A4572" s="106" t="s">
        <v>0</v>
      </c>
      <c r="B4572" s="92" t="s">
        <v>207</v>
      </c>
      <c r="C4572" s="50" t="s">
        <v>242</v>
      </c>
      <c r="D4572" s="11">
        <v>114</v>
      </c>
      <c r="E4572" s="11">
        <v>0</v>
      </c>
      <c r="F4572" s="11">
        <v>0</v>
      </c>
      <c r="G4572" s="11">
        <v>50</v>
      </c>
      <c r="H4572" s="11">
        <v>0</v>
      </c>
      <c r="I4572" s="51">
        <v>20</v>
      </c>
      <c r="J4572" s="51">
        <v>50</v>
      </c>
      <c r="K4572" s="51">
        <v>0</v>
      </c>
      <c r="L4572" s="51">
        <v>0</v>
      </c>
      <c r="M4572" s="51">
        <v>0</v>
      </c>
      <c r="N4572" s="52">
        <f>D4572*$D$3</f>
        <v>171</v>
      </c>
      <c r="O4572" s="52">
        <f>E4572*$E$3</f>
        <v>0</v>
      </c>
      <c r="P4572" s="52">
        <f>F4572*$F$3</f>
        <v>0</v>
      </c>
      <c r="Q4572" s="52">
        <f>G4572*$G$3</f>
        <v>75</v>
      </c>
      <c r="R4572" s="52">
        <f>H4572*$H$3</f>
        <v>0</v>
      </c>
      <c r="S4572" s="52">
        <f>(N4572/100)*(I4572*$I$3)+(N4572/100)*(J4572*$J$3)</f>
        <v>179.55</v>
      </c>
      <c r="T4572" s="52">
        <f>(O4572/100)*(K4572*$K$3)</f>
        <v>0</v>
      </c>
      <c r="U4572" s="52">
        <f>(P4572/100)*(K4572*$K$3)+(P4572/100)*(L4572*$L$3)</f>
        <v>0</v>
      </c>
      <c r="V4572" s="52">
        <f>(Q4572/100)*(L4572*$L$3)</f>
        <v>0</v>
      </c>
      <c r="W4572" s="52">
        <f>(R4572/100)*(K4572*$K$3)+(R4572/100)*(L4572*$L$3)</f>
        <v>0</v>
      </c>
      <c r="X4572" s="52">
        <f t="shared" si="1394"/>
        <v>350.55</v>
      </c>
      <c r="Y4572" s="52">
        <f t="shared" si="1395"/>
        <v>0</v>
      </c>
      <c r="Z4572" s="52">
        <f t="shared" si="1396"/>
        <v>0</v>
      </c>
      <c r="AA4572" s="52">
        <f t="shared" si="1397"/>
        <v>75</v>
      </c>
      <c r="AB4572" s="52">
        <f>R4572+W4572</f>
        <v>0</v>
      </c>
      <c r="AC4572" s="53">
        <f>ROUND(X4572+Y4572+Z4572+AA4572+AB4572,1)</f>
        <v>425.6</v>
      </c>
      <c r="AD4572" s="58"/>
      <c r="AE4572" s="113"/>
      <c r="AF4572" s="60"/>
    </row>
    <row r="4573" spans="1:32">
      <c r="A4573" s="99" t="s">
        <v>815</v>
      </c>
      <c r="B4573" s="93">
        <v>10</v>
      </c>
      <c r="C4573" s="21" t="s">
        <v>325</v>
      </c>
      <c r="D4573" s="12">
        <v>114</v>
      </c>
      <c r="E4573" s="12">
        <v>0</v>
      </c>
      <c r="F4573" s="12">
        <v>0</v>
      </c>
      <c r="G4573" s="12">
        <v>50</v>
      </c>
      <c r="H4573" s="12">
        <v>0</v>
      </c>
      <c r="I4573" s="13">
        <v>40</v>
      </c>
      <c r="J4573" s="13">
        <v>68</v>
      </c>
      <c r="K4573" s="13">
        <v>0</v>
      </c>
      <c r="L4573" s="13">
        <v>0</v>
      </c>
      <c r="M4573" s="13">
        <v>0</v>
      </c>
      <c r="N4573" s="14">
        <f>D4573*$D$4</f>
        <v>148.20000000000002</v>
      </c>
      <c r="O4573" s="14">
        <f>E4573*$E$4</f>
        <v>0</v>
      </c>
      <c r="P4573" s="14">
        <f>F4573*$F$4</f>
        <v>0</v>
      </c>
      <c r="Q4573" s="14">
        <f>G4573*$G$4</f>
        <v>65</v>
      </c>
      <c r="R4573" s="14">
        <f>H4573*$H$4</f>
        <v>0</v>
      </c>
      <c r="S4573" s="14">
        <f>(N4573/100)*(I4573*$I$4)+(N4573/100)*(J4573*$J$4)</f>
        <v>288.10080000000005</v>
      </c>
      <c r="T4573" s="14">
        <f>(O4573/100)*(K4573*$K$4)</f>
        <v>0</v>
      </c>
      <c r="U4573" s="14">
        <f>(P4573/100)*(K4573*$K$4)+(P4573/100)*(L4573*$L$4)</f>
        <v>0</v>
      </c>
      <c r="V4573" s="14">
        <f>(Q4573/100)*(L4573*$L$4)</f>
        <v>0</v>
      </c>
      <c r="W4573" s="14">
        <f>(R4573/100)*(K4573*$K$4)+(R4573/100)*(L4573*$L$4)</f>
        <v>0</v>
      </c>
      <c r="X4573" s="14">
        <f t="shared" si="1394"/>
        <v>436.30080000000009</v>
      </c>
      <c r="Y4573" s="14">
        <f t="shared" si="1395"/>
        <v>0</v>
      </c>
      <c r="Z4573" s="14">
        <f t="shared" si="1396"/>
        <v>0</v>
      </c>
      <c r="AA4573" s="14">
        <f t="shared" si="1397"/>
        <v>65</v>
      </c>
      <c r="AB4573" s="14">
        <f>R4573+W4573</f>
        <v>0</v>
      </c>
      <c r="AC4573" s="15">
        <f>ROUND(X4573+Y4573+Z4573+AA4573+AB4573,1)</f>
        <v>501.3</v>
      </c>
      <c r="AD4573" s="48">
        <f>(ROUND(AC4573-AC4572,1)/AC4572)</f>
        <v>0.17786654135338345</v>
      </c>
      <c r="AE4573" s="113"/>
      <c r="AF4573" s="60"/>
    </row>
    <row r="4574" spans="1:32">
      <c r="A4574" s="99" t="s">
        <v>816</v>
      </c>
      <c r="B4574" s="93">
        <v>30</v>
      </c>
      <c r="C4574" s="21" t="s">
        <v>850</v>
      </c>
      <c r="D4574" s="12">
        <v>114</v>
      </c>
      <c r="E4574" s="12">
        <v>0</v>
      </c>
      <c r="F4574" s="12">
        <v>0</v>
      </c>
      <c r="G4574" s="12">
        <v>50</v>
      </c>
      <c r="H4574" s="12">
        <v>0</v>
      </c>
      <c r="I4574" s="13">
        <v>20</v>
      </c>
      <c r="J4574" s="13">
        <v>50</v>
      </c>
      <c r="K4574" s="13">
        <v>0</v>
      </c>
      <c r="L4574" s="13">
        <v>0</v>
      </c>
      <c r="M4574" s="13">
        <v>0</v>
      </c>
      <c r="N4574" s="14">
        <f>D4574*$D$5</f>
        <v>159.6</v>
      </c>
      <c r="O4574" s="14">
        <f>E4574*$E$5</f>
        <v>0</v>
      </c>
      <c r="P4574" s="14">
        <f>F4574*$F$5</f>
        <v>0</v>
      </c>
      <c r="Q4574" s="14">
        <f>G4574*$G$5</f>
        <v>70</v>
      </c>
      <c r="R4574" s="14">
        <f>H4574*$H$5</f>
        <v>0</v>
      </c>
      <c r="S4574" s="14">
        <f>(N4574/100)*(I4574*$I$5)+(N4574/100)*(J4574*$J$5)</f>
        <v>167.57999999999998</v>
      </c>
      <c r="T4574" s="14">
        <f>(O4574/100)*(K4574*$K$5)</f>
        <v>0</v>
      </c>
      <c r="U4574" s="14">
        <f>(P4574/100)*(K4574*$K$5)+(P4574/100)*(L4574*$L$5)</f>
        <v>0</v>
      </c>
      <c r="V4574" s="14">
        <f>(Q4574/100)*(L4574*$L$5)</f>
        <v>0</v>
      </c>
      <c r="W4574" s="14">
        <f>(R4574/100)*(K4574*$K$5)+(R4574/100)*(L4574*$L$5)</f>
        <v>0</v>
      </c>
      <c r="X4574" s="14">
        <f t="shared" si="1394"/>
        <v>327.17999999999995</v>
      </c>
      <c r="Y4574" s="14">
        <f t="shared" si="1395"/>
        <v>0</v>
      </c>
      <c r="Z4574" s="14">
        <f t="shared" si="1396"/>
        <v>0</v>
      </c>
      <c r="AA4574" s="14">
        <f t="shared" si="1397"/>
        <v>70</v>
      </c>
      <c r="AB4574" s="14">
        <f>R4574+W4574</f>
        <v>0</v>
      </c>
      <c r="AC4574" s="15">
        <f t="shared" ref="AC4574:AC4586" si="1414">ROUND(X4574+Y4574+Z4574+AA4574+AB4574,1)</f>
        <v>397.2</v>
      </c>
      <c r="AD4574" s="48">
        <f>(ROUND(AC4574-AC4572,1)/AC4572)</f>
        <v>-6.6729323308270666E-2</v>
      </c>
      <c r="AE4574" s="113"/>
      <c r="AF4574" s="60"/>
    </row>
    <row r="4575" spans="1:32">
      <c r="A4575" s="99" t="s">
        <v>817</v>
      </c>
      <c r="B4575" s="93">
        <v>0</v>
      </c>
      <c r="C4575" s="21" t="s">
        <v>338</v>
      </c>
      <c r="D4575" s="12">
        <v>114</v>
      </c>
      <c r="E4575" s="12">
        <v>0</v>
      </c>
      <c r="F4575" s="12">
        <v>0</v>
      </c>
      <c r="G4575" s="12">
        <v>50</v>
      </c>
      <c r="H4575" s="12">
        <v>0</v>
      </c>
      <c r="I4575" s="13">
        <v>20</v>
      </c>
      <c r="J4575" s="13">
        <v>50</v>
      </c>
      <c r="K4575" s="13">
        <v>0</v>
      </c>
      <c r="L4575" s="13">
        <v>0</v>
      </c>
      <c r="M4575" s="13">
        <v>0</v>
      </c>
      <c r="N4575" s="14">
        <f>D4575*$D$6</f>
        <v>159.6</v>
      </c>
      <c r="O4575" s="14">
        <f>E4575*$E$6</f>
        <v>0</v>
      </c>
      <c r="P4575" s="14">
        <f>F4575*$F$6</f>
        <v>0</v>
      </c>
      <c r="Q4575" s="14">
        <f>G4575*$G$6</f>
        <v>70</v>
      </c>
      <c r="R4575" s="14">
        <f>H4575*$H$6</f>
        <v>0</v>
      </c>
      <c r="S4575" s="14">
        <f>(N4575/100)*(I4575*$I$6)+(N4575/100)*(J4575*$J$6)</f>
        <v>167.57999999999998</v>
      </c>
      <c r="T4575" s="14">
        <f>(O4575/100)*(K4575*$K$6)</f>
        <v>0</v>
      </c>
      <c r="U4575" s="14">
        <f>(P4575/100)*(K4575*$K$6)+(P4575/100)*(L4575*$L$6)</f>
        <v>0</v>
      </c>
      <c r="V4575" s="14">
        <f>(Q4575/100)*(L4575*$L$6)</f>
        <v>0</v>
      </c>
      <c r="W4575" s="14">
        <f>(R4575/100)*(K4575*$K$6)+(R4575/100)*(L4575*$L$6)</f>
        <v>0</v>
      </c>
      <c r="X4575" s="14">
        <f t="shared" si="1394"/>
        <v>327.17999999999995</v>
      </c>
      <c r="Y4575" s="14">
        <f t="shared" si="1395"/>
        <v>0</v>
      </c>
      <c r="Z4575" s="14">
        <f t="shared" si="1396"/>
        <v>0</v>
      </c>
      <c r="AA4575" s="14">
        <f t="shared" si="1397"/>
        <v>70</v>
      </c>
      <c r="AB4575" s="14">
        <f t="shared" ref="AB4575:AB4586" si="1415">R4575+W4575</f>
        <v>0</v>
      </c>
      <c r="AC4575" s="15">
        <f t="shared" si="1414"/>
        <v>397.2</v>
      </c>
      <c r="AD4575" s="48">
        <f>(ROUND(AC4575-AC4572,1)/AC4572)</f>
        <v>-6.6729323308270666E-2</v>
      </c>
      <c r="AE4575" s="113"/>
      <c r="AF4575" s="60"/>
    </row>
    <row r="4576" spans="1:32">
      <c r="A4576" s="99" t="s">
        <v>818</v>
      </c>
      <c r="B4576" s="93">
        <v>0</v>
      </c>
      <c r="C4576" s="21" t="s">
        <v>339</v>
      </c>
      <c r="D4576" s="12">
        <v>114</v>
      </c>
      <c r="E4576" s="12">
        <v>0</v>
      </c>
      <c r="F4576" s="12">
        <v>0</v>
      </c>
      <c r="G4576" s="12">
        <v>50</v>
      </c>
      <c r="H4576" s="12">
        <v>0</v>
      </c>
      <c r="I4576" s="13">
        <v>20</v>
      </c>
      <c r="J4576" s="13">
        <v>50</v>
      </c>
      <c r="K4576" s="13">
        <v>0</v>
      </c>
      <c r="L4576" s="13">
        <v>0</v>
      </c>
      <c r="M4576" s="13">
        <v>0</v>
      </c>
      <c r="N4576" s="14">
        <f>D4576*$D$7</f>
        <v>159.6</v>
      </c>
      <c r="O4576" s="14">
        <f>E4576*$E$7</f>
        <v>0</v>
      </c>
      <c r="P4576" s="14">
        <f>F4576*$F$7</f>
        <v>0</v>
      </c>
      <c r="Q4576" s="14">
        <f>G4576*$G$7</f>
        <v>70</v>
      </c>
      <c r="R4576" s="14">
        <f>H4576*$H$7</f>
        <v>0</v>
      </c>
      <c r="S4576" s="14">
        <f>(N4576/100)*(I4576*$I$7)+(N4576/100)*(J4576*$J$7)</f>
        <v>167.57999999999998</v>
      </c>
      <c r="T4576" s="14">
        <f>(O4576/100)*(K4576*$K$7)</f>
        <v>0</v>
      </c>
      <c r="U4576" s="14">
        <f>(P4576/100)*(K4576*$K$7)+(P4576/100)*(L4576*$L$7)</f>
        <v>0</v>
      </c>
      <c r="V4576" s="14">
        <f>(Q4576/100)*(L4576*$L$7)</f>
        <v>0</v>
      </c>
      <c r="W4576" s="14">
        <f>(R4576/100)*(K4576*$K$7)+(R4576/100)*(L4576*$L$7)</f>
        <v>0</v>
      </c>
      <c r="X4576" s="14">
        <f t="shared" si="1394"/>
        <v>327.17999999999995</v>
      </c>
      <c r="Y4576" s="14">
        <f t="shared" si="1395"/>
        <v>0</v>
      </c>
      <c r="Z4576" s="14">
        <f t="shared" si="1396"/>
        <v>0</v>
      </c>
      <c r="AA4576" s="14">
        <f t="shared" si="1397"/>
        <v>70</v>
      </c>
      <c r="AB4576" s="14">
        <f t="shared" si="1415"/>
        <v>0</v>
      </c>
      <c r="AC4576" s="15">
        <f t="shared" si="1414"/>
        <v>397.2</v>
      </c>
      <c r="AD4576" s="48">
        <f>(ROUND(AC4576-AC4572,1)/AC4572)</f>
        <v>-6.6729323308270666E-2</v>
      </c>
      <c r="AE4576" s="113"/>
      <c r="AF4576" s="60"/>
    </row>
    <row r="4577" spans="1:32">
      <c r="A4577" s="99" t="s">
        <v>667</v>
      </c>
      <c r="B4577" s="93"/>
      <c r="C4577" s="21" t="s">
        <v>340</v>
      </c>
      <c r="D4577" s="12">
        <v>114</v>
      </c>
      <c r="E4577" s="12">
        <v>0</v>
      </c>
      <c r="F4577" s="12">
        <v>0</v>
      </c>
      <c r="G4577" s="12">
        <v>50</v>
      </c>
      <c r="H4577" s="12">
        <v>0</v>
      </c>
      <c r="I4577" s="13">
        <v>20</v>
      </c>
      <c r="J4577" s="13">
        <v>50</v>
      </c>
      <c r="K4577" s="13">
        <v>0</v>
      </c>
      <c r="L4577" s="13">
        <v>0</v>
      </c>
      <c r="M4577" s="13">
        <v>0</v>
      </c>
      <c r="N4577" s="14">
        <f>D4577*$D$8</f>
        <v>159.6</v>
      </c>
      <c r="O4577" s="14">
        <f>E4577*$E$8</f>
        <v>0</v>
      </c>
      <c r="P4577" s="14">
        <f>F4577*$F$8</f>
        <v>0</v>
      </c>
      <c r="Q4577" s="14">
        <f>G4577*$G$8</f>
        <v>70</v>
      </c>
      <c r="R4577" s="14">
        <f>H4577*$H$8</f>
        <v>0</v>
      </c>
      <c r="S4577" s="14">
        <f>(N4577/100)*(I4577*$I$8)+(N4577/100)*(J4577*$J$8)</f>
        <v>167.57999999999998</v>
      </c>
      <c r="T4577" s="14">
        <f>(O4577/100)*(K4577*$K$8)</f>
        <v>0</v>
      </c>
      <c r="U4577" s="14">
        <f>(P4577/100)*(K4577*$K$8)+(P4577/100)*(L4577*$L$8)</f>
        <v>0</v>
      </c>
      <c r="V4577" s="14">
        <f>(Q4577/100)*(L4577*$L$8)</f>
        <v>0</v>
      </c>
      <c r="W4577" s="14">
        <f>(R4577/100)*(K4577*$K$8)+(R4577/100)*(L4577*$L$8)</f>
        <v>0</v>
      </c>
      <c r="X4577" s="14">
        <f t="shared" si="1394"/>
        <v>327.17999999999995</v>
      </c>
      <c r="Y4577" s="14">
        <f t="shared" si="1395"/>
        <v>0</v>
      </c>
      <c r="Z4577" s="14">
        <f t="shared" si="1396"/>
        <v>0</v>
      </c>
      <c r="AA4577" s="14">
        <f t="shared" si="1397"/>
        <v>70</v>
      </c>
      <c r="AB4577" s="14">
        <f t="shared" si="1415"/>
        <v>0</v>
      </c>
      <c r="AC4577" s="15">
        <f t="shared" si="1414"/>
        <v>397.2</v>
      </c>
      <c r="AD4577" s="48">
        <f>(ROUND(AC4577-AC4572,1)/AC4572)</f>
        <v>-6.6729323308270666E-2</v>
      </c>
      <c r="AE4577" s="113"/>
      <c r="AF4577" s="60"/>
    </row>
    <row r="4578" spans="1:32">
      <c r="A4578" s="99" t="s">
        <v>606</v>
      </c>
      <c r="B4578" s="93"/>
      <c r="C4578" s="21" t="s">
        <v>1</v>
      </c>
      <c r="D4578" s="12">
        <v>57</v>
      </c>
      <c r="E4578" s="12">
        <v>164</v>
      </c>
      <c r="F4578" s="12">
        <v>0</v>
      </c>
      <c r="G4578" s="12">
        <v>0</v>
      </c>
      <c r="H4578" s="12">
        <v>0</v>
      </c>
      <c r="I4578" s="13">
        <v>20</v>
      </c>
      <c r="J4578" s="13">
        <v>50</v>
      </c>
      <c r="K4578" s="13">
        <v>62</v>
      </c>
      <c r="L4578" s="13">
        <v>0</v>
      </c>
      <c r="M4578" s="13">
        <v>0</v>
      </c>
      <c r="N4578" s="14">
        <f>D4578*$D$9</f>
        <v>68.399999999999991</v>
      </c>
      <c r="O4578" s="14">
        <f>E4578*$E$9</f>
        <v>213.20000000000002</v>
      </c>
      <c r="P4578" s="14">
        <f>F4578*$F$9</f>
        <v>0</v>
      </c>
      <c r="Q4578" s="14">
        <f>G4578*$G$9</f>
        <v>0</v>
      </c>
      <c r="R4578" s="14">
        <f>H4578*$H$9</f>
        <v>0</v>
      </c>
      <c r="S4578" s="14">
        <f>(N4578/100)*(I4578*$I$9)+(N4578/100)*(J4578*$J$9)</f>
        <v>71.819999999999993</v>
      </c>
      <c r="T4578" s="14">
        <f>(O4578/100)*(K4578*$K$9)</f>
        <v>198.27600000000001</v>
      </c>
      <c r="U4578" s="14">
        <f>(P4578/100)*(K4578*$K$9)+(P4578/100)*(L4578*$L$9)</f>
        <v>0</v>
      </c>
      <c r="V4578" s="14">
        <f>(Q4578/100)*(L4578*$L$9)</f>
        <v>0</v>
      </c>
      <c r="W4578" s="14">
        <f>(R4578/100)*(K4578*$K$9)+(R4578/100)*(L4578*$L$9)</f>
        <v>0</v>
      </c>
      <c r="X4578" s="14">
        <f t="shared" si="1394"/>
        <v>140.21999999999997</v>
      </c>
      <c r="Y4578" s="14">
        <f t="shared" si="1395"/>
        <v>411.476</v>
      </c>
      <c r="Z4578" s="14">
        <f t="shared" si="1396"/>
        <v>0</v>
      </c>
      <c r="AA4578" s="14">
        <f t="shared" si="1397"/>
        <v>0</v>
      </c>
      <c r="AB4578" s="14">
        <f t="shared" si="1415"/>
        <v>0</v>
      </c>
      <c r="AC4578" s="15">
        <f t="shared" si="1414"/>
        <v>551.70000000000005</v>
      </c>
      <c r="AD4578" s="48">
        <f>(ROUND(AC4578-AC4572,1)/AC4572)</f>
        <v>0.29628759398496235</v>
      </c>
      <c r="AE4578" s="113"/>
      <c r="AF4578" s="60"/>
    </row>
    <row r="4579" spans="1:32">
      <c r="A4579" s="99" t="s">
        <v>845</v>
      </c>
      <c r="B4579" s="93"/>
      <c r="C4579" s="21" t="s">
        <v>2</v>
      </c>
      <c r="D4579" s="12">
        <v>57</v>
      </c>
      <c r="E4579" s="12">
        <v>0</v>
      </c>
      <c r="F4579" s="12">
        <v>164</v>
      </c>
      <c r="G4579" s="12">
        <v>0</v>
      </c>
      <c r="H4579" s="12">
        <v>0</v>
      </c>
      <c r="I4579" s="13">
        <v>20</v>
      </c>
      <c r="J4579" s="13">
        <v>50</v>
      </c>
      <c r="K4579" s="13">
        <v>31</v>
      </c>
      <c r="L4579" s="13">
        <v>31</v>
      </c>
      <c r="M4579" s="13">
        <v>0</v>
      </c>
      <c r="N4579" s="14">
        <f>D4579*$D$10</f>
        <v>68.399999999999991</v>
      </c>
      <c r="O4579" s="14">
        <f>E4579*$E$10</f>
        <v>0</v>
      </c>
      <c r="P4579" s="14">
        <f>F4579*$F$10</f>
        <v>213.20000000000002</v>
      </c>
      <c r="Q4579" s="14">
        <f>G4579*$G$10</f>
        <v>0</v>
      </c>
      <c r="R4579" s="14">
        <f>H4579*$H$10</f>
        <v>0</v>
      </c>
      <c r="S4579" s="14">
        <f>(N4579/100)*(I4579*$I$10)+(N4579/100)*(J4579*$J$10)</f>
        <v>71.819999999999993</v>
      </c>
      <c r="T4579" s="14">
        <f>(O4579/100)*(K4579*$J$10)</f>
        <v>0</v>
      </c>
      <c r="U4579" s="14">
        <f>(P4579/100)*(K4579*$K$10)+(P4579/100)*(L4579*$L$10)</f>
        <v>198.27600000000001</v>
      </c>
      <c r="V4579" s="14">
        <f>(Q4579/100)*(L4579*$L$10)</f>
        <v>0</v>
      </c>
      <c r="W4579" s="14">
        <f>(R4579/100)*(K4579*$K$10)+(R4579/100)*(L4579*$L$10)</f>
        <v>0</v>
      </c>
      <c r="X4579" s="14">
        <f t="shared" si="1394"/>
        <v>140.21999999999997</v>
      </c>
      <c r="Y4579" s="14">
        <f t="shared" si="1395"/>
        <v>0</v>
      </c>
      <c r="Z4579" s="14">
        <f t="shared" si="1396"/>
        <v>411.476</v>
      </c>
      <c r="AA4579" s="14">
        <f t="shared" si="1397"/>
        <v>0</v>
      </c>
      <c r="AB4579" s="14">
        <f t="shared" si="1415"/>
        <v>0</v>
      </c>
      <c r="AC4579" s="15">
        <f t="shared" si="1414"/>
        <v>551.70000000000005</v>
      </c>
      <c r="AD4579" s="48">
        <f>(ROUND(AC4579-AC4572,1)/AC4572)</f>
        <v>0.29628759398496235</v>
      </c>
      <c r="AE4579" s="113"/>
      <c r="AF4579" s="60"/>
    </row>
    <row r="4580" spans="1:32">
      <c r="A4580" s="99" t="s">
        <v>846</v>
      </c>
      <c r="B4580" s="93"/>
      <c r="C4580" s="21" t="s">
        <v>3</v>
      </c>
      <c r="D4580" s="12">
        <v>57</v>
      </c>
      <c r="E4580" s="12">
        <v>0</v>
      </c>
      <c r="F4580" s="12">
        <v>0</v>
      </c>
      <c r="G4580" s="12">
        <v>164</v>
      </c>
      <c r="H4580" s="12">
        <v>0</v>
      </c>
      <c r="I4580" s="13">
        <v>20</v>
      </c>
      <c r="J4580" s="13">
        <v>50</v>
      </c>
      <c r="K4580" s="13">
        <v>0</v>
      </c>
      <c r="L4580" s="13">
        <v>62</v>
      </c>
      <c r="M4580" s="13">
        <v>0</v>
      </c>
      <c r="N4580" s="14">
        <f>D4580*$D$11</f>
        <v>68.399999999999991</v>
      </c>
      <c r="O4580" s="14">
        <f>E4580*$E$11</f>
        <v>0</v>
      </c>
      <c r="P4580" s="14">
        <f>F4580*$F$11</f>
        <v>0</v>
      </c>
      <c r="Q4580" s="14">
        <f>G4580*$G$11</f>
        <v>213.20000000000002</v>
      </c>
      <c r="R4580" s="14">
        <f>H4580*$H$11</f>
        <v>0</v>
      </c>
      <c r="S4580" s="14">
        <f>(N4580/100)*(I4580*$I$11)+(N4580/100)*(J4580*$J$11)</f>
        <v>71.819999999999993</v>
      </c>
      <c r="T4580" s="14">
        <f>(O4580/100)*(K4580*$K$11)</f>
        <v>0</v>
      </c>
      <c r="U4580" s="14">
        <f>(P4580/100)*(K4580*$K$11)+(P4580/100)*(L4580*$L$11)</f>
        <v>0</v>
      </c>
      <c r="V4580" s="14">
        <f>(Q4580/100)*(L4580*$L$11)</f>
        <v>198.27600000000001</v>
      </c>
      <c r="W4580" s="14">
        <f>(R4580/100)*(K4580*$K$11)+(R4580/100)*(L4580*$L$11)</f>
        <v>0</v>
      </c>
      <c r="X4580" s="14">
        <f t="shared" si="1394"/>
        <v>140.21999999999997</v>
      </c>
      <c r="Y4580" s="14">
        <f t="shared" si="1395"/>
        <v>0</v>
      </c>
      <c r="Z4580" s="14">
        <f t="shared" si="1396"/>
        <v>0</v>
      </c>
      <c r="AA4580" s="14">
        <f t="shared" si="1397"/>
        <v>411.476</v>
      </c>
      <c r="AB4580" s="14">
        <f t="shared" si="1415"/>
        <v>0</v>
      </c>
      <c r="AC4580" s="15">
        <f t="shared" si="1414"/>
        <v>551.70000000000005</v>
      </c>
      <c r="AD4580" s="48">
        <f>(ROUND(AC4580-AC4572,1)/AC4572)</f>
        <v>0.29628759398496235</v>
      </c>
      <c r="AE4580" s="113"/>
      <c r="AF4580" s="60"/>
    </row>
    <row r="4581" spans="1:32">
      <c r="A4581" s="99" t="s">
        <v>847</v>
      </c>
      <c r="B4581" s="93"/>
      <c r="C4581" s="21" t="s">
        <v>4</v>
      </c>
      <c r="D4581" s="12">
        <v>57</v>
      </c>
      <c r="E4581" s="12">
        <v>0</v>
      </c>
      <c r="F4581" s="12">
        <v>0</v>
      </c>
      <c r="G4581" s="12">
        <v>0</v>
      </c>
      <c r="H4581" s="12">
        <v>164</v>
      </c>
      <c r="I4581" s="13">
        <v>20</v>
      </c>
      <c r="J4581" s="13">
        <v>50</v>
      </c>
      <c r="K4581" s="13">
        <v>31</v>
      </c>
      <c r="L4581" s="13">
        <v>31</v>
      </c>
      <c r="M4581" s="13">
        <v>0</v>
      </c>
      <c r="N4581" s="14">
        <f>D4581*$D$12</f>
        <v>68.399999999999991</v>
      </c>
      <c r="O4581" s="14">
        <f>E4581*$E$12</f>
        <v>0</v>
      </c>
      <c r="P4581" s="14">
        <f>F4581*$F$12</f>
        <v>0</v>
      </c>
      <c r="Q4581" s="14">
        <f>G4581*$G$12</f>
        <v>0</v>
      </c>
      <c r="R4581" s="14">
        <f>H4581*$H$12</f>
        <v>213.20000000000002</v>
      </c>
      <c r="S4581" s="14">
        <f>(N4581/100)*(I4581*$I$12)+(N4581/100)*(J4581*$J$12)</f>
        <v>71.819999999999993</v>
      </c>
      <c r="T4581" s="14">
        <f>(O4581/100)*(K4581*$K$12)</f>
        <v>0</v>
      </c>
      <c r="U4581" s="14">
        <f>(P4581/100)*(K4581*$K$12)+(P4581/100)*(L4581*$L$12)</f>
        <v>0</v>
      </c>
      <c r="V4581" s="14">
        <f>(Q4581/100)*(L4581*$L$12)</f>
        <v>0</v>
      </c>
      <c r="W4581" s="14">
        <f>(R4581/100)*(K4581*$K$12)+(R4581/100)*(L4581*$L$12)</f>
        <v>198.27600000000001</v>
      </c>
      <c r="X4581" s="14">
        <f t="shared" si="1394"/>
        <v>140.21999999999997</v>
      </c>
      <c r="Y4581" s="14">
        <f t="shared" si="1395"/>
        <v>0</v>
      </c>
      <c r="Z4581" s="14">
        <f t="shared" si="1396"/>
        <v>0</v>
      </c>
      <c r="AA4581" s="14">
        <f t="shared" si="1397"/>
        <v>0</v>
      </c>
      <c r="AB4581" s="14">
        <f t="shared" si="1415"/>
        <v>411.476</v>
      </c>
      <c r="AC4581" s="15">
        <f t="shared" si="1414"/>
        <v>551.70000000000005</v>
      </c>
      <c r="AD4581" s="48">
        <f>(ROUND(AC4581-AC4572,1)/AC4572)</f>
        <v>0.29628759398496235</v>
      </c>
      <c r="AE4581" s="113"/>
      <c r="AF4581" s="60"/>
    </row>
    <row r="4582" spans="1:32">
      <c r="A4582" s="99" t="s">
        <v>848</v>
      </c>
      <c r="B4582" s="93"/>
      <c r="C4582" s="21" t="s">
        <v>328</v>
      </c>
      <c r="D4582" s="12">
        <v>114</v>
      </c>
      <c r="E4582" s="12">
        <v>0</v>
      </c>
      <c r="F4582" s="12">
        <v>0</v>
      </c>
      <c r="G4582" s="12">
        <v>50</v>
      </c>
      <c r="H4582" s="12">
        <v>0</v>
      </c>
      <c r="I4582" s="13">
        <v>20</v>
      </c>
      <c r="J4582" s="13">
        <v>50</v>
      </c>
      <c r="K4582" s="13">
        <v>0</v>
      </c>
      <c r="L4582" s="13">
        <v>0</v>
      </c>
      <c r="M4582" s="13">
        <v>55</v>
      </c>
      <c r="N4582" s="14">
        <f>D4582*$D$13</f>
        <v>148.20000000000002</v>
      </c>
      <c r="O4582" s="14">
        <f>E4582*$E$13</f>
        <v>0</v>
      </c>
      <c r="P4582" s="14">
        <f>F4582*$F$13</f>
        <v>0</v>
      </c>
      <c r="Q4582" s="14">
        <f>G4582*$G$13</f>
        <v>65</v>
      </c>
      <c r="R4582" s="14">
        <f>H4582*$H$13</f>
        <v>0</v>
      </c>
      <c r="S4582" s="14">
        <f>(N4582/100)*(I4582*$I$14)+(N4582/100)*(J4582*$J$14)+(N4582/100)*(M4582*$M$14)</f>
        <v>277.875</v>
      </c>
      <c r="T4582" s="14">
        <f>(O4582/100)*(K4582*$K$13)+(O4582/100)*(M4582*$M$13)</f>
        <v>0</v>
      </c>
      <c r="U4582" s="14">
        <f>(P4582/100)*(K4582*$K$13)+(P4582/100)*(L4582*$L$13)+(P4582/100)*(M4582*$M$13)</f>
        <v>0</v>
      </c>
      <c r="V4582" s="14">
        <f>(Q4582/100)*(L4582*$L$13)+(Q4582/100)*(M4582*$M$13)</f>
        <v>53.625</v>
      </c>
      <c r="W4582" s="14">
        <f>(R4582/100)*(K4582*$K$13)+(R4582/100)*(L4582*$L$13)+(R4582/100)*(M4582*$M$13)</f>
        <v>0</v>
      </c>
      <c r="X4582" s="14">
        <f t="shared" si="1394"/>
        <v>426.07500000000005</v>
      </c>
      <c r="Y4582" s="14">
        <f t="shared" si="1395"/>
        <v>0</v>
      </c>
      <c r="Z4582" s="14">
        <f t="shared" si="1396"/>
        <v>0</v>
      </c>
      <c r="AA4582" s="14">
        <f t="shared" si="1397"/>
        <v>118.625</v>
      </c>
      <c r="AB4582" s="14">
        <f t="shared" si="1415"/>
        <v>0</v>
      </c>
      <c r="AC4582" s="15">
        <f t="shared" si="1414"/>
        <v>544.70000000000005</v>
      </c>
      <c r="AD4582" s="48">
        <f>(ROUND(AC4582-AC4572,1)/AC4572)</f>
        <v>0.27984022556390975</v>
      </c>
      <c r="AE4582" s="113"/>
      <c r="AF4582" s="60"/>
    </row>
    <row r="4583" spans="1:32">
      <c r="A4583" s="99" t="s">
        <v>849</v>
      </c>
      <c r="B4583" s="93"/>
      <c r="C4583" s="21" t="s">
        <v>329</v>
      </c>
      <c r="D4583" s="12">
        <v>140</v>
      </c>
      <c r="E4583" s="12">
        <v>0</v>
      </c>
      <c r="F4583" s="12">
        <v>0</v>
      </c>
      <c r="G4583" s="12">
        <v>0</v>
      </c>
      <c r="H4583" s="12">
        <v>0</v>
      </c>
      <c r="I4583" s="13">
        <v>20</v>
      </c>
      <c r="J4583" s="13">
        <v>50</v>
      </c>
      <c r="K4583" s="13">
        <v>63</v>
      </c>
      <c r="L4583" s="13">
        <v>0</v>
      </c>
      <c r="M4583" s="13">
        <v>0</v>
      </c>
      <c r="N4583" s="14">
        <f>D4583*$D$14</f>
        <v>182</v>
      </c>
      <c r="O4583" s="14">
        <f>E4583*$E$14</f>
        <v>0</v>
      </c>
      <c r="P4583" s="14">
        <f>F4583*$F$14</f>
        <v>0</v>
      </c>
      <c r="Q4583" s="14">
        <f>G4583*$G$14</f>
        <v>0</v>
      </c>
      <c r="R4583" s="14">
        <f>H4583*$H$14</f>
        <v>0</v>
      </c>
      <c r="S4583" s="14">
        <f>(N4583/100)*(I4583*$I$14)+(N4583/100)*(J4583*$J$14)+(N4583/100)*(K4583*$K$14)</f>
        <v>363.09000000000003</v>
      </c>
      <c r="T4583" s="14">
        <f>(O4583/100)*(K4583*$K$14)</f>
        <v>0</v>
      </c>
      <c r="U4583" s="14">
        <f>(P4583/100)*(K4583*$K$14)+(P4583/100)*(L4583*$L$14)</f>
        <v>0</v>
      </c>
      <c r="V4583" s="14">
        <f>(Q4583/100)*(L4583*$L$14)</f>
        <v>0</v>
      </c>
      <c r="W4583" s="14">
        <f>(R4583/100)*(K4583*$L$14)+(R4583/100)*(L4583*$M$14)</f>
        <v>0</v>
      </c>
      <c r="X4583" s="14">
        <f t="shared" si="1394"/>
        <v>545.09</v>
      </c>
      <c r="Y4583" s="14">
        <f t="shared" si="1395"/>
        <v>0</v>
      </c>
      <c r="Z4583" s="14">
        <f t="shared" si="1396"/>
        <v>0</v>
      </c>
      <c r="AA4583" s="14">
        <f t="shared" si="1397"/>
        <v>0</v>
      </c>
      <c r="AB4583" s="14">
        <f t="shared" si="1415"/>
        <v>0</v>
      </c>
      <c r="AC4583" s="15">
        <f t="shared" si="1414"/>
        <v>545.1</v>
      </c>
      <c r="AD4583" s="48">
        <f>(ROUND(AC4583-AC4572,1)/AC4572)</f>
        <v>0.28078007518796994</v>
      </c>
      <c r="AE4583" s="113"/>
      <c r="AF4583" s="60"/>
    </row>
    <row r="4584" spans="1:32">
      <c r="A4584" s="99"/>
      <c r="B4584" s="93"/>
      <c r="C4584" s="21" t="s">
        <v>330</v>
      </c>
      <c r="D4584" s="12">
        <v>140</v>
      </c>
      <c r="E4584" s="12">
        <v>0</v>
      </c>
      <c r="F4584" s="12">
        <v>0</v>
      </c>
      <c r="G4584" s="12">
        <v>0</v>
      </c>
      <c r="H4584" s="12">
        <v>0</v>
      </c>
      <c r="I4584" s="13">
        <v>20</v>
      </c>
      <c r="J4584" s="13">
        <v>50</v>
      </c>
      <c r="K4584" s="13">
        <v>0</v>
      </c>
      <c r="L4584" s="13">
        <v>63</v>
      </c>
      <c r="M4584" s="13">
        <v>0</v>
      </c>
      <c r="N4584" s="14">
        <f>D4584*$D$15</f>
        <v>182</v>
      </c>
      <c r="O4584" s="14">
        <f>E4584*$E$15</f>
        <v>0</v>
      </c>
      <c r="P4584" s="14">
        <f>F4584*$F$15</f>
        <v>0</v>
      </c>
      <c r="Q4584" s="14">
        <f>G4584*$G$15</f>
        <v>0</v>
      </c>
      <c r="R4584" s="14">
        <f>H4584*$H$15</f>
        <v>0</v>
      </c>
      <c r="S4584" s="14">
        <f>(N4584/100)*(I4584*$I$15)+(N4584/100)*(J4584*$J$15)+(N4584/100)*(L4584*$L$15)</f>
        <v>363.09000000000003</v>
      </c>
      <c r="T4584" s="14">
        <f>(O4584/100)*(K4584*$K$15)</f>
        <v>0</v>
      </c>
      <c r="U4584" s="14">
        <f>(P4584/100)*(K4584*$K$15)+(P4584/100)*(L4584*$L$15)</f>
        <v>0</v>
      </c>
      <c r="V4584" s="14">
        <f>(Q4584/100)*(L4584*$L$15)</f>
        <v>0</v>
      </c>
      <c r="W4584" s="14">
        <f>(R4584/100)*(K4584*$K$15)+(R4584/100)*(L4584*$L$15)</f>
        <v>0</v>
      </c>
      <c r="X4584" s="14">
        <f t="shared" si="1394"/>
        <v>545.09</v>
      </c>
      <c r="Y4584" s="14">
        <f t="shared" si="1395"/>
        <v>0</v>
      </c>
      <c r="Z4584" s="14">
        <f t="shared" si="1396"/>
        <v>0</v>
      </c>
      <c r="AA4584" s="14">
        <f t="shared" si="1397"/>
        <v>0</v>
      </c>
      <c r="AB4584" s="14">
        <f t="shared" si="1415"/>
        <v>0</v>
      </c>
      <c r="AC4584" s="15">
        <f t="shared" si="1414"/>
        <v>545.1</v>
      </c>
      <c r="AD4584" s="48">
        <f>(ROUND(AC4584-AC4572,1)/AC4572)</f>
        <v>0.28078007518796994</v>
      </c>
      <c r="AE4584" s="113"/>
      <c r="AF4584" s="60"/>
    </row>
    <row r="4585" spans="1:32">
      <c r="A4585" s="99"/>
      <c r="B4585" s="93"/>
      <c r="C4585" s="21" t="s">
        <v>326</v>
      </c>
      <c r="D4585" s="12">
        <v>114</v>
      </c>
      <c r="E4585" s="12">
        <v>0</v>
      </c>
      <c r="F4585" s="12">
        <v>0</v>
      </c>
      <c r="G4585" s="12">
        <v>50</v>
      </c>
      <c r="H4585" s="12">
        <v>0</v>
      </c>
      <c r="I4585" s="13">
        <v>20</v>
      </c>
      <c r="J4585" s="13">
        <v>82</v>
      </c>
      <c r="K4585" s="13">
        <v>0</v>
      </c>
      <c r="L4585" s="13">
        <v>0</v>
      </c>
      <c r="M4585" s="13">
        <v>0</v>
      </c>
      <c r="N4585" s="14">
        <f>D4585*$D$16</f>
        <v>148.20000000000002</v>
      </c>
      <c r="O4585" s="14">
        <f>E4585*$E$16</f>
        <v>0</v>
      </c>
      <c r="P4585" s="14">
        <f>F4585*$F$16</f>
        <v>0</v>
      </c>
      <c r="Q4585" s="14">
        <f>G4585*$G$16</f>
        <v>65</v>
      </c>
      <c r="R4585" s="14">
        <f>H4585*$H$16</f>
        <v>0</v>
      </c>
      <c r="S4585" s="14">
        <f>(N4585/100)*(I4585*$I$16)+(N4585/100)*(J4585*$J$16)</f>
        <v>309.14519999999999</v>
      </c>
      <c r="T4585" s="14">
        <f>(O4585/100)*(K4585*$K$16)</f>
        <v>0</v>
      </c>
      <c r="U4585" s="14">
        <f>(P4585/100)*(K4585*$K$16)+(P4585/100)*(L4585*$L$16)</f>
        <v>0</v>
      </c>
      <c r="V4585" s="14">
        <f>(Q4585/100)*(L4585*$L$16)</f>
        <v>0</v>
      </c>
      <c r="W4585" s="14">
        <f>(R4585/100)*(K4585*$K$16)+(R4585/100)*(L4585*$L$16)</f>
        <v>0</v>
      </c>
      <c r="X4585" s="14">
        <f t="shared" si="1394"/>
        <v>457.34519999999998</v>
      </c>
      <c r="Y4585" s="14">
        <f t="shared" si="1395"/>
        <v>0</v>
      </c>
      <c r="Z4585" s="14">
        <f t="shared" si="1396"/>
        <v>0</v>
      </c>
      <c r="AA4585" s="14">
        <f t="shared" si="1397"/>
        <v>65</v>
      </c>
      <c r="AB4585" s="14">
        <f t="shared" si="1415"/>
        <v>0</v>
      </c>
      <c r="AC4585" s="15">
        <f t="shared" si="1414"/>
        <v>522.29999999999995</v>
      </c>
      <c r="AD4585" s="48">
        <f>(ROUND(AC4585-AC4572,1)/AC4572)</f>
        <v>0.22720864661654136</v>
      </c>
      <c r="AE4585" s="113"/>
      <c r="AF4585" s="60"/>
    </row>
    <row r="4586" spans="1:32">
      <c r="A4586" s="99"/>
      <c r="B4586" s="93"/>
      <c r="C4586" s="21" t="s">
        <v>327</v>
      </c>
      <c r="D4586" s="12">
        <v>114</v>
      </c>
      <c r="E4586" s="12">
        <v>0</v>
      </c>
      <c r="F4586" s="12">
        <v>0</v>
      </c>
      <c r="G4586" s="12">
        <v>50</v>
      </c>
      <c r="H4586" s="12">
        <v>0</v>
      </c>
      <c r="I4586" s="13">
        <v>56</v>
      </c>
      <c r="J4586" s="13">
        <v>50</v>
      </c>
      <c r="K4586" s="13">
        <v>0</v>
      </c>
      <c r="L4586" s="13">
        <v>0</v>
      </c>
      <c r="M4586" s="13">
        <v>0</v>
      </c>
      <c r="N4586" s="14">
        <f>D4586*$D$17</f>
        <v>148.20000000000002</v>
      </c>
      <c r="O4586" s="14">
        <f>E4586*$E$17</f>
        <v>0</v>
      </c>
      <c r="P4586" s="14">
        <f>F4586*$F$17</f>
        <v>0</v>
      </c>
      <c r="Q4586" s="14">
        <f>G4586*$G$17</f>
        <v>65</v>
      </c>
      <c r="R4586" s="14">
        <f>H4586*$H$17</f>
        <v>0</v>
      </c>
      <c r="S4586" s="14">
        <f>(N4586/100)*(I4586*$I$17)+(N4586/100)*(J4586*$J$17)</f>
        <v>264.98160000000001</v>
      </c>
      <c r="T4586" s="14">
        <f>(O4586/100)*(K4586*$K$17)</f>
        <v>0</v>
      </c>
      <c r="U4586" s="14">
        <f>(P4586/100)*(K4586*$K$17)+(P4586/100)*(L4586*$L$17)</f>
        <v>0</v>
      </c>
      <c r="V4586" s="14">
        <f>(Q4586/100)*(L4586*$L$17)</f>
        <v>0</v>
      </c>
      <c r="W4586" s="14">
        <f>(R4586/100)*(K4586*$K$17)+(R4586/100)*(L4586*$L$17)</f>
        <v>0</v>
      </c>
      <c r="X4586" s="14">
        <f t="shared" si="1394"/>
        <v>413.1816</v>
      </c>
      <c r="Y4586" s="14">
        <f t="shared" si="1395"/>
        <v>0</v>
      </c>
      <c r="Z4586" s="14">
        <f t="shared" si="1396"/>
        <v>0</v>
      </c>
      <c r="AA4586" s="14">
        <f t="shared" si="1397"/>
        <v>65</v>
      </c>
      <c r="AB4586" s="14">
        <f t="shared" si="1415"/>
        <v>0</v>
      </c>
      <c r="AC4586" s="15">
        <f t="shared" si="1414"/>
        <v>478.2</v>
      </c>
      <c r="AD4586" s="48">
        <f>(ROUND(AC4586-AC4572,1)/AC4572)</f>
        <v>0.12359022556390978</v>
      </c>
      <c r="AE4586" s="113"/>
      <c r="AF4586" s="60"/>
    </row>
    <row r="4587" spans="1:32">
      <c r="A4587" s="106" t="s">
        <v>0</v>
      </c>
      <c r="B4587" s="90" t="s">
        <v>208</v>
      </c>
      <c r="C4587" s="50" t="s">
        <v>242</v>
      </c>
      <c r="D4587" s="11">
        <v>106</v>
      </c>
      <c r="E4587" s="11">
        <v>0</v>
      </c>
      <c r="F4587" s="11">
        <v>0</v>
      </c>
      <c r="G4587" s="11">
        <v>0</v>
      </c>
      <c r="H4587" s="11">
        <v>50</v>
      </c>
      <c r="I4587" s="51">
        <v>30</v>
      </c>
      <c r="J4587" s="51">
        <v>30</v>
      </c>
      <c r="K4587" s="51">
        <v>20</v>
      </c>
      <c r="L4587" s="51">
        <v>20</v>
      </c>
      <c r="M4587" s="51">
        <v>0</v>
      </c>
      <c r="N4587" s="52">
        <f>D4587*$D$3</f>
        <v>159</v>
      </c>
      <c r="O4587" s="52">
        <f>E4587*$E$3</f>
        <v>0</v>
      </c>
      <c r="P4587" s="52">
        <f>F4587*$F$3</f>
        <v>0</v>
      </c>
      <c r="Q4587" s="52">
        <f>G4587*$G$3</f>
        <v>0</v>
      </c>
      <c r="R4587" s="52">
        <f>H4587*$H$3</f>
        <v>75</v>
      </c>
      <c r="S4587" s="52">
        <f>(N4587/100)*(I4587*$I$3)+(N4587/100)*(J4587*$J$3)</f>
        <v>143.1</v>
      </c>
      <c r="T4587" s="52">
        <f>(O4587/100)*(K4587*$K$3)</f>
        <v>0</v>
      </c>
      <c r="U4587" s="52">
        <f>(P4587/100)*(K4587*$K$3)+(P4587/100)*(L4587*$L$3)</f>
        <v>0</v>
      </c>
      <c r="V4587" s="52">
        <f>(Q4587/100)*(L4587*$L$3)</f>
        <v>0</v>
      </c>
      <c r="W4587" s="52">
        <f>(R4587/100)*(K4587*$K$3)+(R4587/100)*(L4587*$L$3)</f>
        <v>45</v>
      </c>
      <c r="X4587" s="52">
        <f t="shared" si="1394"/>
        <v>302.10000000000002</v>
      </c>
      <c r="Y4587" s="52">
        <f t="shared" si="1395"/>
        <v>0</v>
      </c>
      <c r="Z4587" s="52">
        <f t="shared" si="1396"/>
        <v>0</v>
      </c>
      <c r="AA4587" s="52">
        <f t="shared" si="1397"/>
        <v>0</v>
      </c>
      <c r="AB4587" s="52">
        <f>R4587+W4587</f>
        <v>120</v>
      </c>
      <c r="AC4587" s="53">
        <f>ROUND(X4587+Y4587+Z4587+AA4587+AB4587,1)</f>
        <v>422.1</v>
      </c>
      <c r="AD4587" s="58"/>
      <c r="AE4587" s="113"/>
      <c r="AF4587" s="60"/>
    </row>
    <row r="4588" spans="1:32">
      <c r="A4588" s="99" t="s">
        <v>815</v>
      </c>
      <c r="B4588" s="91">
        <v>10</v>
      </c>
      <c r="C4588" s="21" t="s">
        <v>325</v>
      </c>
      <c r="D4588" s="12">
        <v>106</v>
      </c>
      <c r="E4588" s="12">
        <v>0</v>
      </c>
      <c r="F4588" s="12">
        <v>0</v>
      </c>
      <c r="G4588" s="12">
        <v>0</v>
      </c>
      <c r="H4588" s="12">
        <v>50</v>
      </c>
      <c r="I4588" s="13">
        <v>56</v>
      </c>
      <c r="J4588" s="13">
        <v>56</v>
      </c>
      <c r="K4588" s="13">
        <v>20</v>
      </c>
      <c r="L4588" s="13">
        <v>20</v>
      </c>
      <c r="M4588" s="13">
        <v>0</v>
      </c>
      <c r="N4588" s="14">
        <f>D4588*$D$4</f>
        <v>137.80000000000001</v>
      </c>
      <c r="O4588" s="14">
        <f>E4588*$E$4</f>
        <v>0</v>
      </c>
      <c r="P4588" s="14">
        <f>F4588*$F$4</f>
        <v>0</v>
      </c>
      <c r="Q4588" s="14">
        <f>G4588*$G$4</f>
        <v>0</v>
      </c>
      <c r="R4588" s="14">
        <f>H4588*$H$4</f>
        <v>65</v>
      </c>
      <c r="S4588" s="14">
        <f>(N4588/100)*(I4588*$I$4)+(N4588/100)*(J4588*$J$4)</f>
        <v>277.8048</v>
      </c>
      <c r="T4588" s="14">
        <f>(O4588/100)*(K4588*$K$4)</f>
        <v>0</v>
      </c>
      <c r="U4588" s="14">
        <f>(P4588/100)*(K4588*$K$4)+(P4588/100)*(L4588*$L$4)</f>
        <v>0</v>
      </c>
      <c r="V4588" s="14">
        <f>(Q4588/100)*(L4588*$L$4)</f>
        <v>0</v>
      </c>
      <c r="W4588" s="14">
        <f>(R4588/100)*(K4588*$K$4)+(R4588/100)*(L4588*$L$4)</f>
        <v>39</v>
      </c>
      <c r="X4588" s="14">
        <f t="shared" ref="X4588:X4601" si="1416">N4588+S4588</f>
        <v>415.60480000000001</v>
      </c>
      <c r="Y4588" s="14">
        <f t="shared" ref="Y4588:Y4601" si="1417">O4588+T4588</f>
        <v>0</v>
      </c>
      <c r="Z4588" s="14">
        <f t="shared" ref="Z4588:Z4601" si="1418">P4588+U4588</f>
        <v>0</v>
      </c>
      <c r="AA4588" s="14">
        <f t="shared" ref="AA4588:AA4601" si="1419">Q4588+V4588</f>
        <v>0</v>
      </c>
      <c r="AB4588" s="14">
        <f>R4588+W4588</f>
        <v>104</v>
      </c>
      <c r="AC4588" s="15">
        <f>ROUND(X4588+Y4588+Z4588+AA4588+AB4588,1)</f>
        <v>519.6</v>
      </c>
      <c r="AD4588" s="48">
        <f>(ROUND(AC4588-AC4587,1)/AC4587)</f>
        <v>0.23098791755508172</v>
      </c>
      <c r="AE4588" s="113"/>
      <c r="AF4588" s="60"/>
    </row>
    <row r="4589" spans="1:32">
      <c r="A4589" s="99" t="s">
        <v>816</v>
      </c>
      <c r="B4589" s="91">
        <v>10</v>
      </c>
      <c r="C4589" s="21" t="s">
        <v>850</v>
      </c>
      <c r="D4589" s="12">
        <v>106</v>
      </c>
      <c r="E4589" s="12">
        <v>0</v>
      </c>
      <c r="F4589" s="12">
        <v>0</v>
      </c>
      <c r="G4589" s="12">
        <v>0</v>
      </c>
      <c r="H4589" s="12">
        <v>50</v>
      </c>
      <c r="I4589" s="13">
        <v>30</v>
      </c>
      <c r="J4589" s="13">
        <v>30</v>
      </c>
      <c r="K4589" s="13">
        <v>20</v>
      </c>
      <c r="L4589" s="13">
        <v>20</v>
      </c>
      <c r="M4589" s="13">
        <v>0</v>
      </c>
      <c r="N4589" s="14">
        <f>D4589*$D$5</f>
        <v>148.39999999999998</v>
      </c>
      <c r="O4589" s="14">
        <f>E4589*$E$5</f>
        <v>0</v>
      </c>
      <c r="P4589" s="14">
        <f>F4589*$F$5</f>
        <v>0</v>
      </c>
      <c r="Q4589" s="14">
        <f>G4589*$G$5</f>
        <v>0</v>
      </c>
      <c r="R4589" s="14">
        <f>H4589*$H$5</f>
        <v>70</v>
      </c>
      <c r="S4589" s="14">
        <f>(N4589/100)*(I4589*$I$5)+(N4589/100)*(J4589*$J$5)</f>
        <v>133.55999999999997</v>
      </c>
      <c r="T4589" s="14">
        <f>(O4589/100)*(K4589*$K$5)</f>
        <v>0</v>
      </c>
      <c r="U4589" s="14">
        <f>(P4589/100)*(K4589*$K$5)+(P4589/100)*(L4589*$L$5)</f>
        <v>0</v>
      </c>
      <c r="V4589" s="14">
        <f>(Q4589/100)*(L4589*$L$5)</f>
        <v>0</v>
      </c>
      <c r="W4589" s="14">
        <f>(R4589/100)*(K4589*$K$5)+(R4589/100)*(L4589*$L$5)</f>
        <v>42</v>
      </c>
      <c r="X4589" s="14">
        <f t="shared" si="1416"/>
        <v>281.95999999999992</v>
      </c>
      <c r="Y4589" s="14">
        <f t="shared" si="1417"/>
        <v>0</v>
      </c>
      <c r="Z4589" s="14">
        <f t="shared" si="1418"/>
        <v>0</v>
      </c>
      <c r="AA4589" s="14">
        <f t="shared" si="1419"/>
        <v>0</v>
      </c>
      <c r="AB4589" s="14">
        <f>R4589+W4589</f>
        <v>112</v>
      </c>
      <c r="AC4589" s="15">
        <f t="shared" ref="AC4589:AC4601" si="1420">ROUND(X4589+Y4589+Z4589+AA4589+AB4589,1)</f>
        <v>394</v>
      </c>
      <c r="AD4589" s="48">
        <f>(ROUND(AC4589-AC4587,1)/AC4587)</f>
        <v>-6.6571902392797921E-2</v>
      </c>
      <c r="AE4589" s="113"/>
      <c r="AF4589" s="60"/>
    </row>
    <row r="4590" spans="1:32">
      <c r="A4590" s="99" t="s">
        <v>817</v>
      </c>
      <c r="B4590" s="91">
        <v>0</v>
      </c>
      <c r="C4590" s="21" t="s">
        <v>338</v>
      </c>
      <c r="D4590" s="12">
        <v>106</v>
      </c>
      <c r="E4590" s="12">
        <v>0</v>
      </c>
      <c r="F4590" s="12">
        <v>0</v>
      </c>
      <c r="G4590" s="12">
        <v>0</v>
      </c>
      <c r="H4590" s="12">
        <v>50</v>
      </c>
      <c r="I4590" s="13">
        <v>30</v>
      </c>
      <c r="J4590" s="13">
        <v>30</v>
      </c>
      <c r="K4590" s="13">
        <v>20</v>
      </c>
      <c r="L4590" s="13">
        <v>20</v>
      </c>
      <c r="M4590" s="13">
        <v>0</v>
      </c>
      <c r="N4590" s="14">
        <f>D4590*$D$6</f>
        <v>148.39999999999998</v>
      </c>
      <c r="O4590" s="14">
        <f>E4590*$E$6</f>
        <v>0</v>
      </c>
      <c r="P4590" s="14">
        <f>F4590*$F$6</f>
        <v>0</v>
      </c>
      <c r="Q4590" s="14">
        <f>G4590*$G$6</f>
        <v>0</v>
      </c>
      <c r="R4590" s="14">
        <f>H4590*$H$6</f>
        <v>70</v>
      </c>
      <c r="S4590" s="14">
        <f>(N4590/100)*(I4590*$I$6)+(N4590/100)*(J4590*$J$6)</f>
        <v>133.55999999999997</v>
      </c>
      <c r="T4590" s="14">
        <f>(O4590/100)*(K4590*$K$6)</f>
        <v>0</v>
      </c>
      <c r="U4590" s="14">
        <f>(P4590/100)*(K4590*$K$6)+(P4590/100)*(L4590*$L$6)</f>
        <v>0</v>
      </c>
      <c r="V4590" s="14">
        <f>(Q4590/100)*(L4590*$L$6)</f>
        <v>0</v>
      </c>
      <c r="W4590" s="14">
        <f>(R4590/100)*(K4590*$K$6)+(R4590/100)*(L4590*$L$6)</f>
        <v>42</v>
      </c>
      <c r="X4590" s="14">
        <f t="shared" si="1416"/>
        <v>281.95999999999992</v>
      </c>
      <c r="Y4590" s="14">
        <f t="shared" si="1417"/>
        <v>0</v>
      </c>
      <c r="Z4590" s="14">
        <f t="shared" si="1418"/>
        <v>0</v>
      </c>
      <c r="AA4590" s="14">
        <f t="shared" si="1419"/>
        <v>0</v>
      </c>
      <c r="AB4590" s="14">
        <f t="shared" ref="AB4590:AB4601" si="1421">R4590+W4590</f>
        <v>112</v>
      </c>
      <c r="AC4590" s="15">
        <f t="shared" si="1420"/>
        <v>394</v>
      </c>
      <c r="AD4590" s="48">
        <f>(ROUND(AC4590-AC4587,1)/AC4587)</f>
        <v>-6.6571902392797921E-2</v>
      </c>
      <c r="AE4590" s="113"/>
      <c r="AF4590" s="60"/>
    </row>
    <row r="4591" spans="1:32">
      <c r="A4591" s="99" t="s">
        <v>818</v>
      </c>
      <c r="B4591" s="91">
        <v>20</v>
      </c>
      <c r="C4591" s="21" t="s">
        <v>339</v>
      </c>
      <c r="D4591" s="12">
        <v>106</v>
      </c>
      <c r="E4591" s="12">
        <v>0</v>
      </c>
      <c r="F4591" s="12">
        <v>0</v>
      </c>
      <c r="G4591" s="12">
        <v>0</v>
      </c>
      <c r="H4591" s="12">
        <v>50</v>
      </c>
      <c r="I4591" s="13">
        <v>30</v>
      </c>
      <c r="J4591" s="13">
        <v>30</v>
      </c>
      <c r="K4591" s="13">
        <v>20</v>
      </c>
      <c r="L4591" s="13">
        <v>20</v>
      </c>
      <c r="M4591" s="13">
        <v>0</v>
      </c>
      <c r="N4591" s="14">
        <f>D4591*$D$7</f>
        <v>148.39999999999998</v>
      </c>
      <c r="O4591" s="14">
        <f>E4591*$E$7</f>
        <v>0</v>
      </c>
      <c r="P4591" s="14">
        <f>F4591*$F$7</f>
        <v>0</v>
      </c>
      <c r="Q4591" s="14">
        <f>G4591*$G$7</f>
        <v>0</v>
      </c>
      <c r="R4591" s="14">
        <f>H4591*$H$7</f>
        <v>70</v>
      </c>
      <c r="S4591" s="14">
        <f>(N4591/100)*(I4591*$I$7)+(N4591/100)*(J4591*$J$7)</f>
        <v>133.55999999999997</v>
      </c>
      <c r="T4591" s="14">
        <f>(O4591/100)*(K4591*$K$7)</f>
        <v>0</v>
      </c>
      <c r="U4591" s="14">
        <f>(P4591/100)*(K4591*$K$7)+(P4591/100)*(L4591*$L$7)</f>
        <v>0</v>
      </c>
      <c r="V4591" s="14">
        <f>(Q4591/100)*(L4591*$L$7)</f>
        <v>0</v>
      </c>
      <c r="W4591" s="14">
        <f>(R4591/100)*(K4591*$K$7)+(R4591/100)*(L4591*$L$7)</f>
        <v>42</v>
      </c>
      <c r="X4591" s="14">
        <f t="shared" si="1416"/>
        <v>281.95999999999992</v>
      </c>
      <c r="Y4591" s="14">
        <f t="shared" si="1417"/>
        <v>0</v>
      </c>
      <c r="Z4591" s="14">
        <f t="shared" si="1418"/>
        <v>0</v>
      </c>
      <c r="AA4591" s="14">
        <f t="shared" si="1419"/>
        <v>0</v>
      </c>
      <c r="AB4591" s="14">
        <f t="shared" si="1421"/>
        <v>112</v>
      </c>
      <c r="AC4591" s="15">
        <f t="shared" si="1420"/>
        <v>394</v>
      </c>
      <c r="AD4591" s="48">
        <f>(ROUND(AC4591-AC4587,1)/AC4587)</f>
        <v>-6.6571902392797921E-2</v>
      </c>
      <c r="AE4591" s="113"/>
      <c r="AF4591" s="60"/>
    </row>
    <row r="4592" spans="1:32">
      <c r="A4592" s="99" t="s">
        <v>667</v>
      </c>
      <c r="B4592" s="91"/>
      <c r="C4592" s="21" t="s">
        <v>340</v>
      </c>
      <c r="D4592" s="12">
        <v>106</v>
      </c>
      <c r="E4592" s="12">
        <v>0</v>
      </c>
      <c r="F4592" s="12">
        <v>0</v>
      </c>
      <c r="G4592" s="12">
        <v>0</v>
      </c>
      <c r="H4592" s="12">
        <v>50</v>
      </c>
      <c r="I4592" s="13">
        <v>30</v>
      </c>
      <c r="J4592" s="13">
        <v>30</v>
      </c>
      <c r="K4592" s="13">
        <v>20</v>
      </c>
      <c r="L4592" s="13">
        <v>20</v>
      </c>
      <c r="M4592" s="13">
        <v>0</v>
      </c>
      <c r="N4592" s="14">
        <f>D4592*$D$8</f>
        <v>148.39999999999998</v>
      </c>
      <c r="O4592" s="14">
        <f>E4592*$E$8</f>
        <v>0</v>
      </c>
      <c r="P4592" s="14">
        <f>F4592*$F$8</f>
        <v>0</v>
      </c>
      <c r="Q4592" s="14">
        <f>G4592*$G$8</f>
        <v>0</v>
      </c>
      <c r="R4592" s="14">
        <f>H4592*$H$8</f>
        <v>70</v>
      </c>
      <c r="S4592" s="14">
        <f>(N4592/100)*(I4592*$I$8)+(N4592/100)*(J4592*$J$8)</f>
        <v>133.55999999999997</v>
      </c>
      <c r="T4592" s="14">
        <f>(O4592/100)*(K4592*$K$8)</f>
        <v>0</v>
      </c>
      <c r="U4592" s="14">
        <f>(P4592/100)*(K4592*$K$8)+(P4592/100)*(L4592*$L$8)</f>
        <v>0</v>
      </c>
      <c r="V4592" s="14">
        <f>(Q4592/100)*(L4592*$L$8)</f>
        <v>0</v>
      </c>
      <c r="W4592" s="14">
        <f>(R4592/100)*(K4592*$K$8)+(R4592/100)*(L4592*$L$8)</f>
        <v>42</v>
      </c>
      <c r="X4592" s="14">
        <f t="shared" si="1416"/>
        <v>281.95999999999992</v>
      </c>
      <c r="Y4592" s="14">
        <f t="shared" si="1417"/>
        <v>0</v>
      </c>
      <c r="Z4592" s="14">
        <f t="shared" si="1418"/>
        <v>0</v>
      </c>
      <c r="AA4592" s="14">
        <f t="shared" si="1419"/>
        <v>0</v>
      </c>
      <c r="AB4592" s="14">
        <f t="shared" si="1421"/>
        <v>112</v>
      </c>
      <c r="AC4592" s="15">
        <f t="shared" si="1420"/>
        <v>394</v>
      </c>
      <c r="AD4592" s="48">
        <f>(ROUND(AC4592-AC4587,1)/AC4587)</f>
        <v>-6.6571902392797921E-2</v>
      </c>
      <c r="AE4592" s="113"/>
      <c r="AF4592" s="60"/>
    </row>
    <row r="4593" spans="1:32">
      <c r="A4593" s="99" t="s">
        <v>606</v>
      </c>
      <c r="B4593" s="91"/>
      <c r="C4593" s="21" t="s">
        <v>1</v>
      </c>
      <c r="D4593" s="12">
        <v>53</v>
      </c>
      <c r="E4593" s="12">
        <v>156</v>
      </c>
      <c r="F4593" s="12">
        <v>0</v>
      </c>
      <c r="G4593" s="12">
        <v>0</v>
      </c>
      <c r="H4593" s="12">
        <v>0</v>
      </c>
      <c r="I4593" s="13">
        <v>30</v>
      </c>
      <c r="J4593" s="13">
        <v>30</v>
      </c>
      <c r="K4593" s="13">
        <v>73</v>
      </c>
      <c r="L4593" s="13">
        <v>0</v>
      </c>
      <c r="M4593" s="13">
        <v>0</v>
      </c>
      <c r="N4593" s="14">
        <f>D4593*$D$9</f>
        <v>63.599999999999994</v>
      </c>
      <c r="O4593" s="14">
        <f>E4593*$E$9</f>
        <v>202.8</v>
      </c>
      <c r="P4593" s="14">
        <f>F4593*$F$9</f>
        <v>0</v>
      </c>
      <c r="Q4593" s="14">
        <f>G4593*$G$9</f>
        <v>0</v>
      </c>
      <c r="R4593" s="14">
        <f>H4593*$H$9</f>
        <v>0</v>
      </c>
      <c r="S4593" s="14">
        <f>(N4593/100)*(I4593*$I$9)+(N4593/100)*(J4593*$J$9)</f>
        <v>57.239999999999988</v>
      </c>
      <c r="T4593" s="14">
        <f>(O4593/100)*(K4593*$K$9)</f>
        <v>222.066</v>
      </c>
      <c r="U4593" s="14">
        <f>(P4593/100)*(K4593*$K$9)+(P4593/100)*(L4593*$L$9)</f>
        <v>0</v>
      </c>
      <c r="V4593" s="14">
        <f>(Q4593/100)*(L4593*$L$9)</f>
        <v>0</v>
      </c>
      <c r="W4593" s="14">
        <f>(R4593/100)*(K4593*$K$9)+(R4593/100)*(L4593*$L$9)</f>
        <v>0</v>
      </c>
      <c r="X4593" s="14">
        <f t="shared" si="1416"/>
        <v>120.83999999999997</v>
      </c>
      <c r="Y4593" s="14">
        <f t="shared" si="1417"/>
        <v>424.86599999999999</v>
      </c>
      <c r="Z4593" s="14">
        <f t="shared" si="1418"/>
        <v>0</v>
      </c>
      <c r="AA4593" s="14">
        <f t="shared" si="1419"/>
        <v>0</v>
      </c>
      <c r="AB4593" s="14">
        <f t="shared" si="1421"/>
        <v>0</v>
      </c>
      <c r="AC4593" s="15">
        <f t="shared" si="1420"/>
        <v>545.70000000000005</v>
      </c>
      <c r="AD4593" s="48">
        <f>(ROUND(AC4593-AC4587,1)/AC4587)</f>
        <v>0.29282160625444204</v>
      </c>
      <c r="AE4593" s="113"/>
      <c r="AF4593" s="60"/>
    </row>
    <row r="4594" spans="1:32">
      <c r="A4594" s="99" t="s">
        <v>845</v>
      </c>
      <c r="B4594" s="91"/>
      <c r="C4594" s="21" t="s">
        <v>2</v>
      </c>
      <c r="D4594" s="12">
        <v>53</v>
      </c>
      <c r="E4594" s="12">
        <v>0</v>
      </c>
      <c r="F4594" s="12">
        <v>156</v>
      </c>
      <c r="G4594" s="12">
        <v>0</v>
      </c>
      <c r="H4594" s="12">
        <v>0</v>
      </c>
      <c r="I4594" s="13">
        <v>30</v>
      </c>
      <c r="J4594" s="13">
        <v>30</v>
      </c>
      <c r="K4594" s="13">
        <v>36.5</v>
      </c>
      <c r="L4594" s="13">
        <v>36.5</v>
      </c>
      <c r="M4594" s="13">
        <v>0</v>
      </c>
      <c r="N4594" s="14">
        <f>D4594*$D$10</f>
        <v>63.599999999999994</v>
      </c>
      <c r="O4594" s="14">
        <f>E4594*$E$10</f>
        <v>0</v>
      </c>
      <c r="P4594" s="14">
        <f>F4594*$F$10</f>
        <v>202.8</v>
      </c>
      <c r="Q4594" s="14">
        <f>G4594*$G$10</f>
        <v>0</v>
      </c>
      <c r="R4594" s="14">
        <f>H4594*$H$10</f>
        <v>0</v>
      </c>
      <c r="S4594" s="14">
        <f>(N4594/100)*(I4594*$I$10)+(N4594/100)*(J4594*$J$10)</f>
        <v>57.239999999999988</v>
      </c>
      <c r="T4594" s="14">
        <f>(O4594/100)*(K4594*$J$10)</f>
        <v>0</v>
      </c>
      <c r="U4594" s="14">
        <f>(P4594/100)*(K4594*$K$10)+(P4594/100)*(L4594*$L$10)</f>
        <v>222.066</v>
      </c>
      <c r="V4594" s="14">
        <f>(Q4594/100)*(L4594*$L$10)</f>
        <v>0</v>
      </c>
      <c r="W4594" s="14">
        <f>(R4594/100)*(K4594*$K$10)+(R4594/100)*(L4594*$L$10)</f>
        <v>0</v>
      </c>
      <c r="X4594" s="14">
        <f t="shared" si="1416"/>
        <v>120.83999999999997</v>
      </c>
      <c r="Y4594" s="14">
        <f t="shared" si="1417"/>
        <v>0</v>
      </c>
      <c r="Z4594" s="14">
        <f t="shared" si="1418"/>
        <v>424.86599999999999</v>
      </c>
      <c r="AA4594" s="14">
        <f t="shared" si="1419"/>
        <v>0</v>
      </c>
      <c r="AB4594" s="14">
        <f t="shared" si="1421"/>
        <v>0</v>
      </c>
      <c r="AC4594" s="15">
        <f t="shared" si="1420"/>
        <v>545.70000000000005</v>
      </c>
      <c r="AD4594" s="48">
        <f>(ROUND(AC4594-AC4587,1)/AC4587)</f>
        <v>0.29282160625444204</v>
      </c>
      <c r="AE4594" s="113"/>
      <c r="AF4594" s="60"/>
    </row>
    <row r="4595" spans="1:32">
      <c r="A4595" s="99" t="s">
        <v>846</v>
      </c>
      <c r="B4595" s="91"/>
      <c r="C4595" s="21" t="s">
        <v>3</v>
      </c>
      <c r="D4595" s="12">
        <v>53</v>
      </c>
      <c r="E4595" s="12">
        <v>0</v>
      </c>
      <c r="F4595" s="12">
        <v>0</v>
      </c>
      <c r="G4595" s="12">
        <v>156</v>
      </c>
      <c r="H4595" s="12">
        <v>0</v>
      </c>
      <c r="I4595" s="13">
        <v>30</v>
      </c>
      <c r="J4595" s="13">
        <v>30</v>
      </c>
      <c r="K4595" s="13">
        <v>0</v>
      </c>
      <c r="L4595" s="13">
        <v>73</v>
      </c>
      <c r="M4595" s="13">
        <v>0</v>
      </c>
      <c r="N4595" s="14">
        <f>D4595*$D$11</f>
        <v>63.599999999999994</v>
      </c>
      <c r="O4595" s="14">
        <f>E4595*$E$11</f>
        <v>0</v>
      </c>
      <c r="P4595" s="14">
        <f>F4595*$F$11</f>
        <v>0</v>
      </c>
      <c r="Q4595" s="14">
        <f>G4595*$G$11</f>
        <v>202.8</v>
      </c>
      <c r="R4595" s="14">
        <f>H4595*$H$11</f>
        <v>0</v>
      </c>
      <c r="S4595" s="14">
        <f>(N4595/100)*(I4595*$I$11)+(N4595/100)*(J4595*$J$11)</f>
        <v>57.239999999999988</v>
      </c>
      <c r="T4595" s="14">
        <f>(O4595/100)*(K4595*$K$11)</f>
        <v>0</v>
      </c>
      <c r="U4595" s="14">
        <f>(P4595/100)*(K4595*$K$11)+(P4595/100)*(L4595*$L$11)</f>
        <v>0</v>
      </c>
      <c r="V4595" s="14">
        <f>(Q4595/100)*(L4595*$L$11)</f>
        <v>222.066</v>
      </c>
      <c r="W4595" s="14">
        <f>(R4595/100)*(K4595*$K$11)+(R4595/100)*(L4595*$L$11)</f>
        <v>0</v>
      </c>
      <c r="X4595" s="14">
        <f t="shared" si="1416"/>
        <v>120.83999999999997</v>
      </c>
      <c r="Y4595" s="14">
        <f t="shared" si="1417"/>
        <v>0</v>
      </c>
      <c r="Z4595" s="14">
        <f t="shared" si="1418"/>
        <v>0</v>
      </c>
      <c r="AA4595" s="14">
        <f t="shared" si="1419"/>
        <v>424.86599999999999</v>
      </c>
      <c r="AB4595" s="14">
        <f t="shared" si="1421"/>
        <v>0</v>
      </c>
      <c r="AC4595" s="15">
        <f t="shared" si="1420"/>
        <v>545.70000000000005</v>
      </c>
      <c r="AD4595" s="48">
        <f>(ROUND(AC4595-AC4587,1)/AC4587)</f>
        <v>0.29282160625444204</v>
      </c>
      <c r="AE4595" s="113"/>
      <c r="AF4595" s="60"/>
    </row>
    <row r="4596" spans="1:32">
      <c r="A4596" s="99" t="s">
        <v>847</v>
      </c>
      <c r="B4596" s="91"/>
      <c r="C4596" s="21" t="s">
        <v>4</v>
      </c>
      <c r="D4596" s="12">
        <v>53</v>
      </c>
      <c r="E4596" s="12">
        <v>0</v>
      </c>
      <c r="F4596" s="12">
        <v>0</v>
      </c>
      <c r="G4596" s="12">
        <v>0</v>
      </c>
      <c r="H4596" s="12">
        <v>156</v>
      </c>
      <c r="I4596" s="13">
        <v>30</v>
      </c>
      <c r="J4596" s="13">
        <v>30</v>
      </c>
      <c r="K4596" s="13">
        <v>36.5</v>
      </c>
      <c r="L4596" s="13">
        <v>36.5</v>
      </c>
      <c r="M4596" s="13">
        <v>0</v>
      </c>
      <c r="N4596" s="14">
        <f>D4596*$D$12</f>
        <v>63.599999999999994</v>
      </c>
      <c r="O4596" s="14">
        <f>E4596*$E$12</f>
        <v>0</v>
      </c>
      <c r="P4596" s="14">
        <f>F4596*$F$12</f>
        <v>0</v>
      </c>
      <c r="Q4596" s="14">
        <f>G4596*$G$12</f>
        <v>0</v>
      </c>
      <c r="R4596" s="14">
        <f>H4596*$H$12</f>
        <v>202.8</v>
      </c>
      <c r="S4596" s="14">
        <f>(N4596/100)*(I4596*$I$12)+(N4596/100)*(J4596*$J$12)</f>
        <v>57.239999999999988</v>
      </c>
      <c r="T4596" s="14">
        <f>(O4596/100)*(K4596*$K$12)</f>
        <v>0</v>
      </c>
      <c r="U4596" s="14">
        <f>(P4596/100)*(K4596*$K$12)+(P4596/100)*(L4596*$L$12)</f>
        <v>0</v>
      </c>
      <c r="V4596" s="14">
        <f>(Q4596/100)*(L4596*$L$12)</f>
        <v>0</v>
      </c>
      <c r="W4596" s="14">
        <f>(R4596/100)*(K4596*$K$12)+(R4596/100)*(L4596*$L$12)</f>
        <v>222.066</v>
      </c>
      <c r="X4596" s="14">
        <f t="shared" si="1416"/>
        <v>120.83999999999997</v>
      </c>
      <c r="Y4596" s="14">
        <f t="shared" si="1417"/>
        <v>0</v>
      </c>
      <c r="Z4596" s="14">
        <f t="shared" si="1418"/>
        <v>0</v>
      </c>
      <c r="AA4596" s="14">
        <f t="shared" si="1419"/>
        <v>0</v>
      </c>
      <c r="AB4596" s="14">
        <f t="shared" si="1421"/>
        <v>424.86599999999999</v>
      </c>
      <c r="AC4596" s="15">
        <f t="shared" si="1420"/>
        <v>545.70000000000005</v>
      </c>
      <c r="AD4596" s="48">
        <f>(ROUND(AC4596-AC4587,1)/AC4587)</f>
        <v>0.29282160625444204</v>
      </c>
      <c r="AE4596" s="113"/>
      <c r="AF4596" s="60"/>
    </row>
    <row r="4597" spans="1:32">
      <c r="A4597" s="99" t="s">
        <v>848</v>
      </c>
      <c r="B4597" s="91"/>
      <c r="C4597" s="21" t="s">
        <v>328</v>
      </c>
      <c r="D4597" s="12">
        <v>106</v>
      </c>
      <c r="E4597" s="12">
        <v>0</v>
      </c>
      <c r="F4597" s="12">
        <v>0</v>
      </c>
      <c r="G4597" s="12">
        <v>0</v>
      </c>
      <c r="H4597" s="12">
        <v>50</v>
      </c>
      <c r="I4597" s="13">
        <v>30</v>
      </c>
      <c r="J4597" s="13">
        <v>30</v>
      </c>
      <c r="K4597" s="13">
        <v>20</v>
      </c>
      <c r="L4597" s="13">
        <v>20</v>
      </c>
      <c r="M4597" s="13">
        <v>57</v>
      </c>
      <c r="N4597" s="14">
        <f>D4597*$D$13</f>
        <v>137.80000000000001</v>
      </c>
      <c r="O4597" s="14">
        <f>E4597*$E$13</f>
        <v>0</v>
      </c>
      <c r="P4597" s="14">
        <f>F4597*$F$13</f>
        <v>0</v>
      </c>
      <c r="Q4597" s="14">
        <f>G4597*$G$13</f>
        <v>0</v>
      </c>
      <c r="R4597" s="14">
        <f>H4597*$H$13</f>
        <v>65</v>
      </c>
      <c r="S4597" s="14">
        <f>(N4597/100)*(I4597*$I$14)+(N4597/100)*(J4597*$J$14)+(N4597/100)*(M4597*$M$14)</f>
        <v>241.83900000000003</v>
      </c>
      <c r="T4597" s="14">
        <f>(O4597/100)*(K4597*$K$13)+(O4597/100)*(M4597*$M$13)</f>
        <v>0</v>
      </c>
      <c r="U4597" s="14">
        <f>(P4597/100)*(K4597*$K$13)+(P4597/100)*(L4597*$L$13)+(P4597/100)*(M4597*$M$13)</f>
        <v>0</v>
      </c>
      <c r="V4597" s="14">
        <f>(Q4597/100)*(L4597*$L$13)+(Q4597/100)*(M4597*$M$13)</f>
        <v>0</v>
      </c>
      <c r="W4597" s="14">
        <f>(R4597/100)*(K4597*$K$13)+(R4597/100)*(L4597*$L$13)+(R4597/100)*(M4597*$M$13)</f>
        <v>94.575000000000003</v>
      </c>
      <c r="X4597" s="14">
        <f t="shared" si="1416"/>
        <v>379.63900000000001</v>
      </c>
      <c r="Y4597" s="14">
        <f t="shared" si="1417"/>
        <v>0</v>
      </c>
      <c r="Z4597" s="14">
        <f t="shared" si="1418"/>
        <v>0</v>
      </c>
      <c r="AA4597" s="14">
        <f t="shared" si="1419"/>
        <v>0</v>
      </c>
      <c r="AB4597" s="14">
        <f t="shared" si="1421"/>
        <v>159.57499999999999</v>
      </c>
      <c r="AC4597" s="15">
        <f t="shared" si="1420"/>
        <v>539.20000000000005</v>
      </c>
      <c r="AD4597" s="48">
        <f>(ROUND(AC4597-AC4587,1)/AC4587)</f>
        <v>0.27742241175076993</v>
      </c>
      <c r="AE4597" s="113"/>
      <c r="AF4597" s="60"/>
    </row>
    <row r="4598" spans="1:32">
      <c r="A4598" s="99" t="s">
        <v>849</v>
      </c>
      <c r="B4598" s="91"/>
      <c r="C4598" s="21" t="s">
        <v>329</v>
      </c>
      <c r="D4598" s="12">
        <v>150</v>
      </c>
      <c r="E4598" s="12">
        <v>0</v>
      </c>
      <c r="F4598" s="12">
        <v>0</v>
      </c>
      <c r="G4598" s="12">
        <v>0</v>
      </c>
      <c r="H4598" s="12">
        <v>0</v>
      </c>
      <c r="I4598" s="13">
        <v>30</v>
      </c>
      <c r="J4598" s="13">
        <v>30</v>
      </c>
      <c r="K4598" s="13">
        <v>58</v>
      </c>
      <c r="L4598" s="13">
        <v>0</v>
      </c>
      <c r="M4598" s="13">
        <v>0</v>
      </c>
      <c r="N4598" s="14">
        <f>D4598*$D$14</f>
        <v>195</v>
      </c>
      <c r="O4598" s="14">
        <f>E4598*$E$14</f>
        <v>0</v>
      </c>
      <c r="P4598" s="14">
        <f>F4598*$F$14</f>
        <v>0</v>
      </c>
      <c r="Q4598" s="14">
        <f>G4598*$G$14</f>
        <v>0</v>
      </c>
      <c r="R4598" s="14">
        <f>H4598*$H$14</f>
        <v>0</v>
      </c>
      <c r="S4598" s="14">
        <f>(N4598/100)*(I4598*$I$14)+(N4598/100)*(J4598*$J$14)+(N4598/100)*(K4598*$K$14)</f>
        <v>345.15</v>
      </c>
      <c r="T4598" s="14">
        <f>(O4598/100)*(K4598*$K$14)</f>
        <v>0</v>
      </c>
      <c r="U4598" s="14">
        <f>(P4598/100)*(K4598*$K$14)+(P4598/100)*(L4598*$L$14)</f>
        <v>0</v>
      </c>
      <c r="V4598" s="14">
        <f>(Q4598/100)*(L4598*$L$14)</f>
        <v>0</v>
      </c>
      <c r="W4598" s="14">
        <f>(R4598/100)*(K4598*$L$14)+(R4598/100)*(L4598*$M$14)</f>
        <v>0</v>
      </c>
      <c r="X4598" s="14">
        <f t="shared" si="1416"/>
        <v>540.15</v>
      </c>
      <c r="Y4598" s="14">
        <f t="shared" si="1417"/>
        <v>0</v>
      </c>
      <c r="Z4598" s="14">
        <f t="shared" si="1418"/>
        <v>0</v>
      </c>
      <c r="AA4598" s="14">
        <f t="shared" si="1419"/>
        <v>0</v>
      </c>
      <c r="AB4598" s="14">
        <f t="shared" si="1421"/>
        <v>0</v>
      </c>
      <c r="AC4598" s="15">
        <f t="shared" si="1420"/>
        <v>540.20000000000005</v>
      </c>
      <c r="AD4598" s="48">
        <f>(ROUND(AC4598-AC4587,1)/AC4587)</f>
        <v>0.27979151859748874</v>
      </c>
      <c r="AE4598" s="113"/>
      <c r="AF4598" s="60"/>
    </row>
    <row r="4599" spans="1:32">
      <c r="A4599" s="99"/>
      <c r="B4599" s="91"/>
      <c r="C4599" s="21" t="s">
        <v>330</v>
      </c>
      <c r="D4599" s="12">
        <v>150</v>
      </c>
      <c r="E4599" s="12">
        <v>0</v>
      </c>
      <c r="F4599" s="12">
        <v>0</v>
      </c>
      <c r="G4599" s="12">
        <v>0</v>
      </c>
      <c r="H4599" s="12">
        <v>0</v>
      </c>
      <c r="I4599" s="13">
        <v>30</v>
      </c>
      <c r="J4599" s="13">
        <v>30</v>
      </c>
      <c r="K4599" s="13">
        <v>0</v>
      </c>
      <c r="L4599" s="13">
        <v>58</v>
      </c>
      <c r="M4599" s="13">
        <v>0</v>
      </c>
      <c r="N4599" s="14">
        <f>D4599*$D$15</f>
        <v>195</v>
      </c>
      <c r="O4599" s="14">
        <f>E4599*$E$15</f>
        <v>0</v>
      </c>
      <c r="P4599" s="14">
        <f>F4599*$F$15</f>
        <v>0</v>
      </c>
      <c r="Q4599" s="14">
        <f>G4599*$G$15</f>
        <v>0</v>
      </c>
      <c r="R4599" s="14">
        <f>H4599*$H$15</f>
        <v>0</v>
      </c>
      <c r="S4599" s="14">
        <f>(N4599/100)*(I4599*$I$15)+(N4599/100)*(J4599*$J$15)+(N4599/100)*(L4599*$L$15)</f>
        <v>345.15</v>
      </c>
      <c r="T4599" s="14">
        <f>(O4599/100)*(K4599*$K$15)</f>
        <v>0</v>
      </c>
      <c r="U4599" s="14">
        <f>(P4599/100)*(K4599*$K$15)+(P4599/100)*(L4599*$L$15)</f>
        <v>0</v>
      </c>
      <c r="V4599" s="14">
        <f>(Q4599/100)*(L4599*$L$15)</f>
        <v>0</v>
      </c>
      <c r="W4599" s="14">
        <f>(R4599/100)*(K4599*$K$15)+(R4599/100)*(L4599*$L$15)</f>
        <v>0</v>
      </c>
      <c r="X4599" s="14">
        <f t="shared" si="1416"/>
        <v>540.15</v>
      </c>
      <c r="Y4599" s="14">
        <f t="shared" si="1417"/>
        <v>0</v>
      </c>
      <c r="Z4599" s="14">
        <f t="shared" si="1418"/>
        <v>0</v>
      </c>
      <c r="AA4599" s="14">
        <f t="shared" si="1419"/>
        <v>0</v>
      </c>
      <c r="AB4599" s="14">
        <f t="shared" si="1421"/>
        <v>0</v>
      </c>
      <c r="AC4599" s="15">
        <f t="shared" si="1420"/>
        <v>540.20000000000005</v>
      </c>
      <c r="AD4599" s="48">
        <f>(ROUND(AC4599-AC4587,1)/AC4587)</f>
        <v>0.27979151859748874</v>
      </c>
      <c r="AE4599" s="113"/>
      <c r="AF4599" s="60"/>
    </row>
    <row r="4600" spans="1:32">
      <c r="A4600" s="99"/>
      <c r="B4600" s="91"/>
      <c r="C4600" s="21" t="s">
        <v>326</v>
      </c>
      <c r="D4600" s="12">
        <v>106</v>
      </c>
      <c r="E4600" s="12">
        <v>0</v>
      </c>
      <c r="F4600" s="12">
        <v>0</v>
      </c>
      <c r="G4600" s="12">
        <v>0</v>
      </c>
      <c r="H4600" s="12">
        <v>50</v>
      </c>
      <c r="I4600" s="13">
        <v>30</v>
      </c>
      <c r="J4600" s="13">
        <v>68</v>
      </c>
      <c r="K4600" s="13">
        <v>20</v>
      </c>
      <c r="L4600" s="13">
        <v>20</v>
      </c>
      <c r="M4600" s="13">
        <v>0</v>
      </c>
      <c r="N4600" s="14">
        <f>D4600*$D$16</f>
        <v>137.80000000000001</v>
      </c>
      <c r="O4600" s="14">
        <f>E4600*$E$16</f>
        <v>0</v>
      </c>
      <c r="P4600" s="14">
        <f>F4600*$F$16</f>
        <v>0</v>
      </c>
      <c r="Q4600" s="14">
        <f>G4600*$G$16</f>
        <v>0</v>
      </c>
      <c r="R4600" s="14">
        <f>H4600*$H$16</f>
        <v>65</v>
      </c>
      <c r="S4600" s="14">
        <f>(N4600/100)*(I4600*$I$16)+(N4600/100)*(J4600*$J$16)</f>
        <v>256.85919999999999</v>
      </c>
      <c r="T4600" s="14">
        <f>(O4600/100)*(K4600*$K$16)</f>
        <v>0</v>
      </c>
      <c r="U4600" s="14">
        <f>(P4600/100)*(K4600*$K$16)+(P4600/100)*(L4600*$L$16)</f>
        <v>0</v>
      </c>
      <c r="V4600" s="14">
        <f>(Q4600/100)*(L4600*$L$16)</f>
        <v>0</v>
      </c>
      <c r="W4600" s="14">
        <f>(R4600/100)*(K4600*$K$16)+(R4600/100)*(L4600*$L$16)</f>
        <v>39</v>
      </c>
      <c r="X4600" s="14">
        <f t="shared" si="1416"/>
        <v>394.6592</v>
      </c>
      <c r="Y4600" s="14">
        <f t="shared" si="1417"/>
        <v>0</v>
      </c>
      <c r="Z4600" s="14">
        <f t="shared" si="1418"/>
        <v>0</v>
      </c>
      <c r="AA4600" s="14">
        <f t="shared" si="1419"/>
        <v>0</v>
      </c>
      <c r="AB4600" s="14">
        <f t="shared" si="1421"/>
        <v>104</v>
      </c>
      <c r="AC4600" s="15">
        <f t="shared" si="1420"/>
        <v>498.7</v>
      </c>
      <c r="AD4600" s="48">
        <f>(ROUND(AC4600-AC4587,1)/AC4587)</f>
        <v>0.18147358445865905</v>
      </c>
      <c r="AE4600" s="113"/>
      <c r="AF4600" s="60"/>
    </row>
    <row r="4601" spans="1:32">
      <c r="A4601" s="99"/>
      <c r="B4601" s="91"/>
      <c r="C4601" s="21" t="s">
        <v>327</v>
      </c>
      <c r="D4601" s="12">
        <v>106</v>
      </c>
      <c r="E4601" s="12">
        <v>0</v>
      </c>
      <c r="F4601" s="12">
        <v>0</v>
      </c>
      <c r="G4601" s="12">
        <v>0</v>
      </c>
      <c r="H4601" s="12">
        <v>50</v>
      </c>
      <c r="I4601" s="13">
        <v>68</v>
      </c>
      <c r="J4601" s="13">
        <v>30</v>
      </c>
      <c r="K4601" s="13">
        <v>20</v>
      </c>
      <c r="L4601" s="13">
        <v>20</v>
      </c>
      <c r="M4601" s="13">
        <v>0</v>
      </c>
      <c r="N4601" s="14">
        <f>D4601*$D$17</f>
        <v>137.80000000000001</v>
      </c>
      <c r="O4601" s="14">
        <f>E4601*$E$17</f>
        <v>0</v>
      </c>
      <c r="P4601" s="14">
        <f>F4601*$F$17</f>
        <v>0</v>
      </c>
      <c r="Q4601" s="14">
        <f>G4601*$G$17</f>
        <v>0</v>
      </c>
      <c r="R4601" s="14">
        <f>H4601*$H$17</f>
        <v>65</v>
      </c>
      <c r="S4601" s="14">
        <f>(N4601/100)*(I4601*$I$17)+(N4601/100)*(J4601*$J$17)</f>
        <v>256.85919999999999</v>
      </c>
      <c r="T4601" s="14">
        <f>(O4601/100)*(K4601*$K$17)</f>
        <v>0</v>
      </c>
      <c r="U4601" s="14">
        <f>(P4601/100)*(K4601*$K$17)+(P4601/100)*(L4601*$L$17)</f>
        <v>0</v>
      </c>
      <c r="V4601" s="14">
        <f>(Q4601/100)*(L4601*$L$17)</f>
        <v>0</v>
      </c>
      <c r="W4601" s="14">
        <f>(R4601/100)*(K4601*$K$17)+(R4601/100)*(L4601*$L$17)</f>
        <v>39</v>
      </c>
      <c r="X4601" s="14">
        <f t="shared" si="1416"/>
        <v>394.6592</v>
      </c>
      <c r="Y4601" s="14">
        <f t="shared" si="1417"/>
        <v>0</v>
      </c>
      <c r="Z4601" s="14">
        <f t="shared" si="1418"/>
        <v>0</v>
      </c>
      <c r="AA4601" s="14">
        <f t="shared" si="1419"/>
        <v>0</v>
      </c>
      <c r="AB4601" s="14">
        <f t="shared" si="1421"/>
        <v>104</v>
      </c>
      <c r="AC4601" s="15">
        <f t="shared" si="1420"/>
        <v>498.7</v>
      </c>
      <c r="AD4601" s="48">
        <f>(ROUND(AC4601-AC4587,1)/AC4587)</f>
        <v>0.18147358445865905</v>
      </c>
      <c r="AE4601" s="111"/>
      <c r="AF4601" s="63"/>
    </row>
    <row r="4602" spans="1:32">
      <c r="A4602" s="106" t="s">
        <v>0</v>
      </c>
      <c r="B4602" s="92" t="s">
        <v>209</v>
      </c>
      <c r="C4602" s="50" t="s">
        <v>242</v>
      </c>
      <c r="D4602" s="11">
        <v>125</v>
      </c>
      <c r="E4602" s="11">
        <v>0</v>
      </c>
      <c r="F4602" s="11">
        <v>0</v>
      </c>
      <c r="G4602" s="11">
        <v>0</v>
      </c>
      <c r="H4602" s="11">
        <v>40</v>
      </c>
      <c r="I4602" s="51">
        <v>20</v>
      </c>
      <c r="J4602" s="51">
        <v>30</v>
      </c>
      <c r="K4602" s="51">
        <v>15</v>
      </c>
      <c r="L4602" s="51">
        <v>15</v>
      </c>
      <c r="M4602" s="51">
        <v>0</v>
      </c>
      <c r="N4602" s="52">
        <f>D4602*$D$3</f>
        <v>187.5</v>
      </c>
      <c r="O4602" s="52">
        <f>E4602*$E$3</f>
        <v>0</v>
      </c>
      <c r="P4602" s="52">
        <f>F4602*$F$3</f>
        <v>0</v>
      </c>
      <c r="Q4602" s="52">
        <f>G4602*$G$3</f>
        <v>0</v>
      </c>
      <c r="R4602" s="52">
        <f>H4602*$H$3</f>
        <v>60</v>
      </c>
      <c r="S4602" s="52">
        <f>(N4602/100)*(I4602*$I$3)+(N4602/100)*(J4602*$J$3)</f>
        <v>140.625</v>
      </c>
      <c r="T4602" s="52">
        <f>(O4602/100)*(K4602*$K$3)</f>
        <v>0</v>
      </c>
      <c r="U4602" s="52">
        <f>(P4602/100)*(K4602*$K$3)+(P4602/100)*(L4602*$L$3)</f>
        <v>0</v>
      </c>
      <c r="V4602" s="52">
        <f>(Q4602/100)*(L4602*$L$3)</f>
        <v>0</v>
      </c>
      <c r="W4602" s="52">
        <f>(R4602/100)*(K4602*$K$3)+(R4602/100)*(L4602*$L$3)</f>
        <v>27</v>
      </c>
      <c r="X4602" s="52">
        <f t="shared" si="1394"/>
        <v>328.125</v>
      </c>
      <c r="Y4602" s="52">
        <f t="shared" si="1395"/>
        <v>0</v>
      </c>
      <c r="Z4602" s="52">
        <f t="shared" si="1396"/>
        <v>0</v>
      </c>
      <c r="AA4602" s="52">
        <f t="shared" si="1397"/>
        <v>0</v>
      </c>
      <c r="AB4602" s="52">
        <f>R4602+W4602</f>
        <v>87</v>
      </c>
      <c r="AC4602" s="53">
        <f>ROUND(X4602+Y4602+Z4602+AA4602+AB4602,1)</f>
        <v>415.1</v>
      </c>
      <c r="AD4602" s="58"/>
      <c r="AE4602" s="113"/>
      <c r="AF4602" s="60"/>
    </row>
    <row r="4603" spans="1:32">
      <c r="A4603" s="99" t="s">
        <v>815</v>
      </c>
      <c r="B4603" s="93">
        <v>12</v>
      </c>
      <c r="C4603" s="21" t="s">
        <v>325</v>
      </c>
      <c r="D4603" s="12">
        <v>125</v>
      </c>
      <c r="E4603" s="12">
        <v>0</v>
      </c>
      <c r="F4603" s="12">
        <v>0</v>
      </c>
      <c r="G4603" s="12">
        <v>0</v>
      </c>
      <c r="H4603" s="12">
        <v>40</v>
      </c>
      <c r="I4603" s="13">
        <v>38</v>
      </c>
      <c r="J4603" s="13">
        <v>48</v>
      </c>
      <c r="K4603" s="13">
        <v>15</v>
      </c>
      <c r="L4603" s="13">
        <v>15</v>
      </c>
      <c r="M4603" s="13">
        <v>0</v>
      </c>
      <c r="N4603" s="14">
        <f>D4603*$D$4</f>
        <v>162.5</v>
      </c>
      <c r="O4603" s="14">
        <f>E4603*$E$4</f>
        <v>0</v>
      </c>
      <c r="P4603" s="14">
        <f>F4603*$F$4</f>
        <v>0</v>
      </c>
      <c r="Q4603" s="14">
        <f>G4603*$G$4</f>
        <v>0</v>
      </c>
      <c r="R4603" s="14">
        <f>H4603*$H$4</f>
        <v>52</v>
      </c>
      <c r="S4603" s="14">
        <f>(N4603/100)*(I4603*$I$4)+(N4603/100)*(J4603*$J$4)</f>
        <v>251.55</v>
      </c>
      <c r="T4603" s="14">
        <f>(O4603/100)*(K4603*$K$4)</f>
        <v>0</v>
      </c>
      <c r="U4603" s="14">
        <f>(P4603/100)*(K4603*$K$4)+(P4603/100)*(L4603*$L$4)</f>
        <v>0</v>
      </c>
      <c r="V4603" s="14">
        <f>(Q4603/100)*(L4603*$L$4)</f>
        <v>0</v>
      </c>
      <c r="W4603" s="14">
        <f>(R4603/100)*(K4603*$K$4)+(R4603/100)*(L4603*$L$4)</f>
        <v>23.400000000000002</v>
      </c>
      <c r="X4603" s="14">
        <f t="shared" si="1394"/>
        <v>414.05</v>
      </c>
      <c r="Y4603" s="14">
        <f t="shared" si="1395"/>
        <v>0</v>
      </c>
      <c r="Z4603" s="14">
        <f t="shared" si="1396"/>
        <v>0</v>
      </c>
      <c r="AA4603" s="14">
        <f t="shared" si="1397"/>
        <v>0</v>
      </c>
      <c r="AB4603" s="14">
        <f>R4603+W4603</f>
        <v>75.400000000000006</v>
      </c>
      <c r="AC4603" s="15">
        <f>ROUND(X4603+Y4603+Z4603+AA4603+AB4603,1)</f>
        <v>489.5</v>
      </c>
      <c r="AD4603" s="48">
        <f>(ROUND(AC4603-AC4602,1)/AC4602)</f>
        <v>0.17923391953746085</v>
      </c>
      <c r="AE4603" s="113"/>
      <c r="AF4603" s="60"/>
    </row>
    <row r="4604" spans="1:32">
      <c r="A4604" s="99" t="s">
        <v>816</v>
      </c>
      <c r="B4604" s="93">
        <v>16</v>
      </c>
      <c r="C4604" s="21" t="s">
        <v>850</v>
      </c>
      <c r="D4604" s="12">
        <v>125</v>
      </c>
      <c r="E4604" s="12">
        <v>0</v>
      </c>
      <c r="F4604" s="12">
        <v>0</v>
      </c>
      <c r="G4604" s="12">
        <v>0</v>
      </c>
      <c r="H4604" s="12">
        <v>40</v>
      </c>
      <c r="I4604" s="13">
        <v>20</v>
      </c>
      <c r="J4604" s="13">
        <v>30</v>
      </c>
      <c r="K4604" s="13">
        <v>15</v>
      </c>
      <c r="L4604" s="13">
        <v>15</v>
      </c>
      <c r="M4604" s="13">
        <v>0</v>
      </c>
      <c r="N4604" s="14">
        <f>D4604*$D$5</f>
        <v>175</v>
      </c>
      <c r="O4604" s="14">
        <f>E4604*$E$5</f>
        <v>0</v>
      </c>
      <c r="P4604" s="14">
        <f>F4604*$F$5</f>
        <v>0</v>
      </c>
      <c r="Q4604" s="14">
        <f>G4604*$G$5</f>
        <v>0</v>
      </c>
      <c r="R4604" s="14">
        <f>H4604*$H$5</f>
        <v>56</v>
      </c>
      <c r="S4604" s="14">
        <f>(N4604/100)*(I4604*$I$5)+(N4604/100)*(J4604*$J$5)</f>
        <v>131.25</v>
      </c>
      <c r="T4604" s="14">
        <f>(O4604/100)*(K4604*$K$5)</f>
        <v>0</v>
      </c>
      <c r="U4604" s="14">
        <f>(P4604/100)*(K4604*$K$5)+(P4604/100)*(L4604*$L$5)</f>
        <v>0</v>
      </c>
      <c r="V4604" s="14">
        <f>(Q4604/100)*(L4604*$L$5)</f>
        <v>0</v>
      </c>
      <c r="W4604" s="14">
        <f>(R4604/100)*(K4604*$K$5)+(R4604/100)*(L4604*$L$5)</f>
        <v>25.200000000000003</v>
      </c>
      <c r="X4604" s="14">
        <f t="shared" si="1394"/>
        <v>306.25</v>
      </c>
      <c r="Y4604" s="14">
        <f t="shared" si="1395"/>
        <v>0</v>
      </c>
      <c r="Z4604" s="14">
        <f t="shared" si="1396"/>
        <v>0</v>
      </c>
      <c r="AA4604" s="14">
        <f t="shared" si="1397"/>
        <v>0</v>
      </c>
      <c r="AB4604" s="14">
        <f>R4604+W4604</f>
        <v>81.2</v>
      </c>
      <c r="AC4604" s="15">
        <f t="shared" ref="AC4604:AC4616" si="1422">ROUND(X4604+Y4604+Z4604+AA4604+AB4604,1)</f>
        <v>387.5</v>
      </c>
      <c r="AD4604" s="48">
        <f>(ROUND(AC4604-AC4602,1)/AC4602)</f>
        <v>-6.6490002409058058E-2</v>
      </c>
      <c r="AE4604" s="113"/>
      <c r="AF4604" s="60"/>
    </row>
    <row r="4605" spans="1:32">
      <c r="A4605" s="99" t="s">
        <v>817</v>
      </c>
      <c r="B4605" s="93">
        <v>0</v>
      </c>
      <c r="C4605" s="21" t="s">
        <v>338</v>
      </c>
      <c r="D4605" s="12">
        <v>125</v>
      </c>
      <c r="E4605" s="12">
        <v>0</v>
      </c>
      <c r="F4605" s="12">
        <v>0</v>
      </c>
      <c r="G4605" s="12">
        <v>0</v>
      </c>
      <c r="H4605" s="12">
        <v>40</v>
      </c>
      <c r="I4605" s="13">
        <v>20</v>
      </c>
      <c r="J4605" s="13">
        <v>30</v>
      </c>
      <c r="K4605" s="13">
        <v>15</v>
      </c>
      <c r="L4605" s="13">
        <v>15</v>
      </c>
      <c r="M4605" s="13">
        <v>0</v>
      </c>
      <c r="N4605" s="14">
        <f>D4605*$D$6</f>
        <v>175</v>
      </c>
      <c r="O4605" s="14">
        <f>E4605*$E$6</f>
        <v>0</v>
      </c>
      <c r="P4605" s="14">
        <f>F4605*$F$6</f>
        <v>0</v>
      </c>
      <c r="Q4605" s="14">
        <f>G4605*$G$6</f>
        <v>0</v>
      </c>
      <c r="R4605" s="14">
        <f>H4605*$H$6</f>
        <v>56</v>
      </c>
      <c r="S4605" s="14">
        <f>(N4605/100)*(I4605*$I$6)+(N4605/100)*(J4605*$J$6)</f>
        <v>131.25</v>
      </c>
      <c r="T4605" s="14">
        <f>(O4605/100)*(K4605*$K$6)</f>
        <v>0</v>
      </c>
      <c r="U4605" s="14">
        <f>(P4605/100)*(K4605*$K$6)+(P4605/100)*(L4605*$L$6)</f>
        <v>0</v>
      </c>
      <c r="V4605" s="14">
        <f>(Q4605/100)*(L4605*$L$6)</f>
        <v>0</v>
      </c>
      <c r="W4605" s="14">
        <f>(R4605/100)*(K4605*$K$6)+(R4605/100)*(L4605*$L$6)</f>
        <v>25.200000000000003</v>
      </c>
      <c r="X4605" s="14">
        <f t="shared" si="1394"/>
        <v>306.25</v>
      </c>
      <c r="Y4605" s="14">
        <f t="shared" si="1395"/>
        <v>0</v>
      </c>
      <c r="Z4605" s="14">
        <f t="shared" si="1396"/>
        <v>0</v>
      </c>
      <c r="AA4605" s="14">
        <f t="shared" si="1397"/>
        <v>0</v>
      </c>
      <c r="AB4605" s="14">
        <f t="shared" ref="AB4605:AB4616" si="1423">R4605+W4605</f>
        <v>81.2</v>
      </c>
      <c r="AC4605" s="15">
        <f t="shared" si="1422"/>
        <v>387.5</v>
      </c>
      <c r="AD4605" s="48">
        <f>(ROUND(AC4605-AC4602,1)/AC4602)</f>
        <v>-6.6490002409058058E-2</v>
      </c>
      <c r="AE4605" s="113"/>
      <c r="AF4605" s="60"/>
    </row>
    <row r="4606" spans="1:32">
      <c r="A4606" s="99" t="s">
        <v>818</v>
      </c>
      <c r="B4606" s="93">
        <v>0</v>
      </c>
      <c r="C4606" s="21" t="s">
        <v>339</v>
      </c>
      <c r="D4606" s="12">
        <v>125</v>
      </c>
      <c r="E4606" s="12">
        <v>0</v>
      </c>
      <c r="F4606" s="12">
        <v>0</v>
      </c>
      <c r="G4606" s="12">
        <v>0</v>
      </c>
      <c r="H4606" s="12">
        <v>40</v>
      </c>
      <c r="I4606" s="13">
        <v>20</v>
      </c>
      <c r="J4606" s="13">
        <v>30</v>
      </c>
      <c r="K4606" s="13">
        <v>15</v>
      </c>
      <c r="L4606" s="13">
        <v>15</v>
      </c>
      <c r="M4606" s="13">
        <v>0</v>
      </c>
      <c r="N4606" s="14">
        <f>D4606*$D$7</f>
        <v>175</v>
      </c>
      <c r="O4606" s="14">
        <f>E4606*$E$7</f>
        <v>0</v>
      </c>
      <c r="P4606" s="14">
        <f>F4606*$F$7</f>
        <v>0</v>
      </c>
      <c r="Q4606" s="14">
        <f>G4606*$G$7</f>
        <v>0</v>
      </c>
      <c r="R4606" s="14">
        <f>H4606*$H$7</f>
        <v>56</v>
      </c>
      <c r="S4606" s="14">
        <f>(N4606/100)*(I4606*$I$7)+(N4606/100)*(J4606*$J$7)</f>
        <v>131.25</v>
      </c>
      <c r="T4606" s="14">
        <f>(O4606/100)*(K4606*$K$7)</f>
        <v>0</v>
      </c>
      <c r="U4606" s="14">
        <f>(P4606/100)*(K4606*$K$7)+(P4606/100)*(L4606*$L$7)</f>
        <v>0</v>
      </c>
      <c r="V4606" s="14">
        <f>(Q4606/100)*(L4606*$L$7)</f>
        <v>0</v>
      </c>
      <c r="W4606" s="14">
        <f>(R4606/100)*(K4606*$K$7)+(R4606/100)*(L4606*$L$7)</f>
        <v>25.200000000000003</v>
      </c>
      <c r="X4606" s="14">
        <f t="shared" si="1394"/>
        <v>306.25</v>
      </c>
      <c r="Y4606" s="14">
        <f t="shared" si="1395"/>
        <v>0</v>
      </c>
      <c r="Z4606" s="14">
        <f t="shared" si="1396"/>
        <v>0</v>
      </c>
      <c r="AA4606" s="14">
        <f t="shared" si="1397"/>
        <v>0</v>
      </c>
      <c r="AB4606" s="14">
        <f t="shared" si="1423"/>
        <v>81.2</v>
      </c>
      <c r="AC4606" s="15">
        <f t="shared" si="1422"/>
        <v>387.5</v>
      </c>
      <c r="AD4606" s="48">
        <f>(ROUND(AC4606-AC4602,1)/AC4602)</f>
        <v>-6.6490002409058058E-2</v>
      </c>
      <c r="AE4606" s="113"/>
      <c r="AF4606" s="60"/>
    </row>
    <row r="4607" spans="1:32">
      <c r="A4607" s="99" t="s">
        <v>667</v>
      </c>
      <c r="B4607" s="93"/>
      <c r="C4607" s="21" t="s">
        <v>340</v>
      </c>
      <c r="D4607" s="12">
        <v>125</v>
      </c>
      <c r="E4607" s="12">
        <v>0</v>
      </c>
      <c r="F4607" s="12">
        <v>0</v>
      </c>
      <c r="G4607" s="12">
        <v>0</v>
      </c>
      <c r="H4607" s="12">
        <v>40</v>
      </c>
      <c r="I4607" s="13">
        <v>20</v>
      </c>
      <c r="J4607" s="13">
        <v>30</v>
      </c>
      <c r="K4607" s="13">
        <v>15</v>
      </c>
      <c r="L4607" s="13">
        <v>15</v>
      </c>
      <c r="M4607" s="13">
        <v>0</v>
      </c>
      <c r="N4607" s="14">
        <f>D4607*$D$8</f>
        <v>175</v>
      </c>
      <c r="O4607" s="14">
        <f>E4607*$E$8</f>
        <v>0</v>
      </c>
      <c r="P4607" s="14">
        <f>F4607*$F$8</f>
        <v>0</v>
      </c>
      <c r="Q4607" s="14">
        <f>G4607*$G$8</f>
        <v>0</v>
      </c>
      <c r="R4607" s="14">
        <f>H4607*$H$8</f>
        <v>56</v>
      </c>
      <c r="S4607" s="14">
        <f>(N4607/100)*(I4607*$I$8)+(N4607/100)*(J4607*$J$8)</f>
        <v>131.25</v>
      </c>
      <c r="T4607" s="14">
        <f>(O4607/100)*(K4607*$K$8)</f>
        <v>0</v>
      </c>
      <c r="U4607" s="14">
        <f>(P4607/100)*(K4607*$K$8)+(P4607/100)*(L4607*$L$8)</f>
        <v>0</v>
      </c>
      <c r="V4607" s="14">
        <f>(Q4607/100)*(L4607*$L$8)</f>
        <v>0</v>
      </c>
      <c r="W4607" s="14">
        <f>(R4607/100)*(K4607*$K$8)+(R4607/100)*(L4607*$L$8)</f>
        <v>25.200000000000003</v>
      </c>
      <c r="X4607" s="14">
        <f t="shared" si="1394"/>
        <v>306.25</v>
      </c>
      <c r="Y4607" s="14">
        <f t="shared" si="1395"/>
        <v>0</v>
      </c>
      <c r="Z4607" s="14">
        <f t="shared" si="1396"/>
        <v>0</v>
      </c>
      <c r="AA4607" s="14">
        <f t="shared" si="1397"/>
        <v>0</v>
      </c>
      <c r="AB4607" s="14">
        <f t="shared" si="1423"/>
        <v>81.2</v>
      </c>
      <c r="AC4607" s="15">
        <f t="shared" si="1422"/>
        <v>387.5</v>
      </c>
      <c r="AD4607" s="48">
        <f>(ROUND(AC4607-AC4602,1)/AC4602)</f>
        <v>-6.6490002409058058E-2</v>
      </c>
      <c r="AE4607" s="113"/>
      <c r="AF4607" s="60"/>
    </row>
    <row r="4608" spans="1:32">
      <c r="A4608" s="99" t="s">
        <v>606</v>
      </c>
      <c r="B4608" s="93"/>
      <c r="C4608" s="21" t="s">
        <v>1</v>
      </c>
      <c r="D4608" s="12">
        <v>63</v>
      </c>
      <c r="E4608" s="12">
        <v>165</v>
      </c>
      <c r="F4608" s="12">
        <v>0</v>
      </c>
      <c r="G4608" s="12">
        <v>0</v>
      </c>
      <c r="H4608" s="12">
        <v>0</v>
      </c>
      <c r="I4608" s="13">
        <v>20</v>
      </c>
      <c r="J4608" s="13">
        <v>30</v>
      </c>
      <c r="K4608" s="13">
        <v>59</v>
      </c>
      <c r="L4608" s="13">
        <v>0</v>
      </c>
      <c r="M4608" s="13">
        <v>0</v>
      </c>
      <c r="N4608" s="14">
        <f>D4608*$D$9</f>
        <v>75.599999999999994</v>
      </c>
      <c r="O4608" s="14">
        <f>E4608*$E$9</f>
        <v>214.5</v>
      </c>
      <c r="P4608" s="14">
        <f>F4608*$F$9</f>
        <v>0</v>
      </c>
      <c r="Q4608" s="14">
        <f>G4608*$G$9</f>
        <v>0</v>
      </c>
      <c r="R4608" s="14">
        <f>H4608*$H$9</f>
        <v>0</v>
      </c>
      <c r="S4608" s="14">
        <f>(N4608/100)*(I4608*$I$9)+(N4608/100)*(J4608*$J$9)</f>
        <v>56.699999999999989</v>
      </c>
      <c r="T4608" s="14">
        <f>(O4608/100)*(K4608*$K$9)</f>
        <v>189.83250000000001</v>
      </c>
      <c r="U4608" s="14">
        <f>(P4608/100)*(K4608*$K$9)+(P4608/100)*(L4608*$L$9)</f>
        <v>0</v>
      </c>
      <c r="V4608" s="14">
        <f>(Q4608/100)*(L4608*$L$9)</f>
        <v>0</v>
      </c>
      <c r="W4608" s="14">
        <f>(R4608/100)*(K4608*$K$9)+(R4608/100)*(L4608*$L$9)</f>
        <v>0</v>
      </c>
      <c r="X4608" s="14">
        <f t="shared" si="1394"/>
        <v>132.29999999999998</v>
      </c>
      <c r="Y4608" s="14">
        <f t="shared" si="1395"/>
        <v>404.33249999999998</v>
      </c>
      <c r="Z4608" s="14">
        <f t="shared" si="1396"/>
        <v>0</v>
      </c>
      <c r="AA4608" s="14">
        <f t="shared" si="1397"/>
        <v>0</v>
      </c>
      <c r="AB4608" s="14">
        <f t="shared" si="1423"/>
        <v>0</v>
      </c>
      <c r="AC4608" s="15">
        <f t="shared" si="1422"/>
        <v>536.6</v>
      </c>
      <c r="AD4608" s="48">
        <f>(ROUND(AC4608-AC4602,1)/AC4602)</f>
        <v>0.29270055408335338</v>
      </c>
      <c r="AE4608" s="113"/>
      <c r="AF4608" s="60"/>
    </row>
    <row r="4609" spans="1:32">
      <c r="A4609" s="99" t="s">
        <v>845</v>
      </c>
      <c r="B4609" s="93"/>
      <c r="C4609" s="21" t="s">
        <v>2</v>
      </c>
      <c r="D4609" s="12">
        <v>63</v>
      </c>
      <c r="E4609" s="12">
        <v>0</v>
      </c>
      <c r="F4609" s="12">
        <v>165</v>
      </c>
      <c r="G4609" s="12">
        <v>0</v>
      </c>
      <c r="H4609" s="12">
        <v>0</v>
      </c>
      <c r="I4609" s="13">
        <v>20</v>
      </c>
      <c r="J4609" s="13">
        <v>30</v>
      </c>
      <c r="K4609" s="13">
        <v>29.5</v>
      </c>
      <c r="L4609" s="13">
        <v>29.5</v>
      </c>
      <c r="M4609" s="13">
        <v>0</v>
      </c>
      <c r="N4609" s="14">
        <f>D4609*$D$10</f>
        <v>75.599999999999994</v>
      </c>
      <c r="O4609" s="14">
        <f>E4609*$E$10</f>
        <v>0</v>
      </c>
      <c r="P4609" s="14">
        <f>F4609*$F$10</f>
        <v>214.5</v>
      </c>
      <c r="Q4609" s="14">
        <f>G4609*$G$10</f>
        <v>0</v>
      </c>
      <c r="R4609" s="14">
        <f>H4609*$H$10</f>
        <v>0</v>
      </c>
      <c r="S4609" s="14">
        <f>(N4609/100)*(I4609*$I$10)+(N4609/100)*(J4609*$J$10)</f>
        <v>56.699999999999989</v>
      </c>
      <c r="T4609" s="14">
        <f>(O4609/100)*(K4609*$J$10)</f>
        <v>0</v>
      </c>
      <c r="U4609" s="14">
        <f>(P4609/100)*(K4609*$K$10)+(P4609/100)*(L4609*$L$10)</f>
        <v>189.83250000000001</v>
      </c>
      <c r="V4609" s="14">
        <f>(Q4609/100)*(L4609*$L$10)</f>
        <v>0</v>
      </c>
      <c r="W4609" s="14">
        <f>(R4609/100)*(K4609*$K$10)+(R4609/100)*(L4609*$L$10)</f>
        <v>0</v>
      </c>
      <c r="X4609" s="14">
        <f t="shared" si="1394"/>
        <v>132.29999999999998</v>
      </c>
      <c r="Y4609" s="14">
        <f t="shared" si="1395"/>
        <v>0</v>
      </c>
      <c r="Z4609" s="14">
        <f t="shared" si="1396"/>
        <v>404.33249999999998</v>
      </c>
      <c r="AA4609" s="14">
        <f t="shared" si="1397"/>
        <v>0</v>
      </c>
      <c r="AB4609" s="14">
        <f t="shared" si="1423"/>
        <v>0</v>
      </c>
      <c r="AC4609" s="15">
        <f t="shared" si="1422"/>
        <v>536.6</v>
      </c>
      <c r="AD4609" s="48">
        <f>(ROUND(AC4609-AC4602,1)/AC4602)</f>
        <v>0.29270055408335338</v>
      </c>
      <c r="AE4609" s="113"/>
      <c r="AF4609" s="60"/>
    </row>
    <row r="4610" spans="1:32">
      <c r="A4610" s="99" t="s">
        <v>846</v>
      </c>
      <c r="B4610" s="93"/>
      <c r="C4610" s="21" t="s">
        <v>3</v>
      </c>
      <c r="D4610" s="12">
        <v>63</v>
      </c>
      <c r="E4610" s="12">
        <v>0</v>
      </c>
      <c r="F4610" s="12">
        <v>0</v>
      </c>
      <c r="G4610" s="12">
        <v>165</v>
      </c>
      <c r="H4610" s="12">
        <v>0</v>
      </c>
      <c r="I4610" s="13">
        <v>20</v>
      </c>
      <c r="J4610" s="13">
        <v>30</v>
      </c>
      <c r="K4610" s="13">
        <v>0</v>
      </c>
      <c r="L4610" s="13">
        <v>59</v>
      </c>
      <c r="M4610" s="13">
        <v>0</v>
      </c>
      <c r="N4610" s="14">
        <f>D4610*$D$11</f>
        <v>75.599999999999994</v>
      </c>
      <c r="O4610" s="14">
        <f>E4610*$E$11</f>
        <v>0</v>
      </c>
      <c r="P4610" s="14">
        <f>F4610*$F$11</f>
        <v>0</v>
      </c>
      <c r="Q4610" s="14">
        <f>G4610*$G$11</f>
        <v>214.5</v>
      </c>
      <c r="R4610" s="14">
        <f>H4610*$H$11</f>
        <v>0</v>
      </c>
      <c r="S4610" s="14">
        <f>(N4610/100)*(I4610*$I$11)+(N4610/100)*(J4610*$J$11)</f>
        <v>56.699999999999989</v>
      </c>
      <c r="T4610" s="14">
        <f>(O4610/100)*(K4610*$K$11)</f>
        <v>0</v>
      </c>
      <c r="U4610" s="14">
        <f>(P4610/100)*(K4610*$K$11)+(P4610/100)*(L4610*$L$11)</f>
        <v>0</v>
      </c>
      <c r="V4610" s="14">
        <f>(Q4610/100)*(L4610*$L$11)</f>
        <v>189.83250000000001</v>
      </c>
      <c r="W4610" s="14">
        <f>(R4610/100)*(K4610*$K$11)+(R4610/100)*(L4610*$L$11)</f>
        <v>0</v>
      </c>
      <c r="X4610" s="14">
        <f t="shared" si="1394"/>
        <v>132.29999999999998</v>
      </c>
      <c r="Y4610" s="14">
        <f t="shared" si="1395"/>
        <v>0</v>
      </c>
      <c r="Z4610" s="14">
        <f t="shared" si="1396"/>
        <v>0</v>
      </c>
      <c r="AA4610" s="14">
        <f t="shared" si="1397"/>
        <v>404.33249999999998</v>
      </c>
      <c r="AB4610" s="14">
        <f t="shared" si="1423"/>
        <v>0</v>
      </c>
      <c r="AC4610" s="15">
        <f t="shared" si="1422"/>
        <v>536.6</v>
      </c>
      <c r="AD4610" s="48">
        <f>(ROUND(AC4610-AC4602,1)/AC4602)</f>
        <v>0.29270055408335338</v>
      </c>
      <c r="AE4610" s="113"/>
      <c r="AF4610" s="60"/>
    </row>
    <row r="4611" spans="1:32">
      <c r="A4611" s="99" t="s">
        <v>847</v>
      </c>
      <c r="B4611" s="93"/>
      <c r="C4611" s="21" t="s">
        <v>4</v>
      </c>
      <c r="D4611" s="12">
        <v>63</v>
      </c>
      <c r="E4611" s="12">
        <v>0</v>
      </c>
      <c r="F4611" s="12">
        <v>0</v>
      </c>
      <c r="G4611" s="12">
        <v>0</v>
      </c>
      <c r="H4611" s="12">
        <v>165</v>
      </c>
      <c r="I4611" s="13">
        <v>20</v>
      </c>
      <c r="J4611" s="13">
        <v>30</v>
      </c>
      <c r="K4611" s="13">
        <v>29.5</v>
      </c>
      <c r="L4611" s="13">
        <v>29.5</v>
      </c>
      <c r="M4611" s="13">
        <v>0</v>
      </c>
      <c r="N4611" s="14">
        <f>D4611*$D$12</f>
        <v>75.599999999999994</v>
      </c>
      <c r="O4611" s="14">
        <f>E4611*$E$12</f>
        <v>0</v>
      </c>
      <c r="P4611" s="14">
        <f>F4611*$F$12</f>
        <v>0</v>
      </c>
      <c r="Q4611" s="14">
        <f>G4611*$G$12</f>
        <v>0</v>
      </c>
      <c r="R4611" s="14">
        <f>H4611*$H$12</f>
        <v>214.5</v>
      </c>
      <c r="S4611" s="14">
        <f>(N4611/100)*(I4611*$I$12)+(N4611/100)*(J4611*$J$12)</f>
        <v>56.699999999999989</v>
      </c>
      <c r="T4611" s="14">
        <f>(O4611/100)*(K4611*$K$12)</f>
        <v>0</v>
      </c>
      <c r="U4611" s="14">
        <f>(P4611/100)*(K4611*$K$12)+(P4611/100)*(L4611*$L$12)</f>
        <v>0</v>
      </c>
      <c r="V4611" s="14">
        <f>(Q4611/100)*(L4611*$L$12)</f>
        <v>0</v>
      </c>
      <c r="W4611" s="14">
        <f>(R4611/100)*(K4611*$K$12)+(R4611/100)*(L4611*$L$12)</f>
        <v>189.83250000000001</v>
      </c>
      <c r="X4611" s="14">
        <f t="shared" si="1394"/>
        <v>132.29999999999998</v>
      </c>
      <c r="Y4611" s="14">
        <f t="shared" si="1395"/>
        <v>0</v>
      </c>
      <c r="Z4611" s="14">
        <f t="shared" si="1396"/>
        <v>0</v>
      </c>
      <c r="AA4611" s="14">
        <f t="shared" si="1397"/>
        <v>0</v>
      </c>
      <c r="AB4611" s="14">
        <f t="shared" si="1423"/>
        <v>404.33249999999998</v>
      </c>
      <c r="AC4611" s="15">
        <f t="shared" si="1422"/>
        <v>536.6</v>
      </c>
      <c r="AD4611" s="48">
        <f>(ROUND(AC4611-AC4602,1)/AC4602)</f>
        <v>0.29270055408335338</v>
      </c>
      <c r="AE4611" s="113"/>
      <c r="AF4611" s="60"/>
    </row>
    <row r="4612" spans="1:32">
      <c r="A4612" s="99" t="s">
        <v>848</v>
      </c>
      <c r="B4612" s="93"/>
      <c r="C4612" s="21" t="s">
        <v>328</v>
      </c>
      <c r="D4612" s="12">
        <v>125</v>
      </c>
      <c r="E4612" s="12">
        <v>0</v>
      </c>
      <c r="F4612" s="12">
        <v>0</v>
      </c>
      <c r="G4612" s="12">
        <v>0</v>
      </c>
      <c r="H4612" s="12">
        <v>40</v>
      </c>
      <c r="I4612" s="13">
        <v>20</v>
      </c>
      <c r="J4612" s="13">
        <v>30</v>
      </c>
      <c r="K4612" s="13">
        <v>15</v>
      </c>
      <c r="L4612" s="13">
        <v>15</v>
      </c>
      <c r="M4612" s="13">
        <v>53</v>
      </c>
      <c r="N4612" s="14">
        <f>D4612*$D$13</f>
        <v>162.5</v>
      </c>
      <c r="O4612" s="14">
        <f>E4612*$E$13</f>
        <v>0</v>
      </c>
      <c r="P4612" s="14">
        <f>F4612*$F$13</f>
        <v>0</v>
      </c>
      <c r="Q4612" s="14">
        <f>G4612*$G$13</f>
        <v>0</v>
      </c>
      <c r="R4612" s="14">
        <f>H4612*$H$13</f>
        <v>52</v>
      </c>
      <c r="S4612" s="14">
        <f>(N4612/100)*(I4612*$I$14)+(N4612/100)*(J4612*$J$14)+(N4612/100)*(M4612*$M$14)</f>
        <v>251.0625</v>
      </c>
      <c r="T4612" s="14">
        <f>(O4612/100)*(K4612*$K$13)+(O4612/100)*(M4612*$M$13)</f>
        <v>0</v>
      </c>
      <c r="U4612" s="14">
        <f>(P4612/100)*(K4612*$K$13)+(P4612/100)*(L4612*$L$13)+(P4612/100)*(M4612*$M$13)</f>
        <v>0</v>
      </c>
      <c r="V4612" s="14">
        <f>(Q4612/100)*(L4612*$L$13)+(Q4612/100)*(M4612*$M$13)</f>
        <v>0</v>
      </c>
      <c r="W4612" s="14">
        <f>(R4612/100)*(K4612*$K$13)+(R4612/100)*(L4612*$L$13)+(R4612/100)*(M4612*$M$13)</f>
        <v>64.740000000000009</v>
      </c>
      <c r="X4612" s="14">
        <f t="shared" si="1394"/>
        <v>413.5625</v>
      </c>
      <c r="Y4612" s="14">
        <f t="shared" si="1395"/>
        <v>0</v>
      </c>
      <c r="Z4612" s="14">
        <f t="shared" si="1396"/>
        <v>0</v>
      </c>
      <c r="AA4612" s="14">
        <f t="shared" si="1397"/>
        <v>0</v>
      </c>
      <c r="AB4612" s="14">
        <f t="shared" si="1423"/>
        <v>116.74000000000001</v>
      </c>
      <c r="AC4612" s="15">
        <f t="shared" si="1422"/>
        <v>530.29999999999995</v>
      </c>
      <c r="AD4612" s="48">
        <f>(ROUND(AC4612-AC4602,1)/AC4602)</f>
        <v>0.27752348831606843</v>
      </c>
      <c r="AE4612" s="113"/>
      <c r="AF4612" s="60"/>
    </row>
    <row r="4613" spans="1:32">
      <c r="A4613" s="99" t="s">
        <v>849</v>
      </c>
      <c r="B4613" s="93"/>
      <c r="C4613" s="21" t="s">
        <v>329</v>
      </c>
      <c r="D4613" s="12">
        <v>150</v>
      </c>
      <c r="E4613" s="12">
        <v>0</v>
      </c>
      <c r="F4613" s="12">
        <v>0</v>
      </c>
      <c r="G4613" s="12">
        <v>0</v>
      </c>
      <c r="H4613" s="12">
        <v>0</v>
      </c>
      <c r="I4613" s="13">
        <v>20</v>
      </c>
      <c r="J4613" s="13">
        <v>30</v>
      </c>
      <c r="K4613" s="13">
        <v>65</v>
      </c>
      <c r="L4613" s="13">
        <v>0</v>
      </c>
      <c r="M4613" s="13">
        <v>0</v>
      </c>
      <c r="N4613" s="14">
        <f>D4613*$D$14</f>
        <v>195</v>
      </c>
      <c r="O4613" s="14">
        <f>E4613*$E$14</f>
        <v>0</v>
      </c>
      <c r="P4613" s="14">
        <f>F4613*$F$14</f>
        <v>0</v>
      </c>
      <c r="Q4613" s="14">
        <f>G4613*$G$14</f>
        <v>0</v>
      </c>
      <c r="R4613" s="14">
        <f>H4613*$H$14</f>
        <v>0</v>
      </c>
      <c r="S4613" s="14">
        <f>(N4613/100)*(I4613*$I$14)+(N4613/100)*(J4613*$J$14)+(N4613/100)*(K4613*$K$14)</f>
        <v>336.375</v>
      </c>
      <c r="T4613" s="14">
        <f>(O4613/100)*(K4613*$K$14)</f>
        <v>0</v>
      </c>
      <c r="U4613" s="14">
        <f>(P4613/100)*(K4613*$K$14)+(P4613/100)*(L4613*$L$14)</f>
        <v>0</v>
      </c>
      <c r="V4613" s="14">
        <f>(Q4613/100)*(L4613*$L$14)</f>
        <v>0</v>
      </c>
      <c r="W4613" s="14">
        <f>(R4613/100)*(K4613*$L$14)+(R4613/100)*(L4613*$M$14)</f>
        <v>0</v>
      </c>
      <c r="X4613" s="14">
        <f t="shared" si="1394"/>
        <v>531.375</v>
      </c>
      <c r="Y4613" s="14">
        <f t="shared" si="1395"/>
        <v>0</v>
      </c>
      <c r="Z4613" s="14">
        <f t="shared" si="1396"/>
        <v>0</v>
      </c>
      <c r="AA4613" s="14">
        <f t="shared" si="1397"/>
        <v>0</v>
      </c>
      <c r="AB4613" s="14">
        <f t="shared" si="1423"/>
        <v>0</v>
      </c>
      <c r="AC4613" s="15">
        <f t="shared" si="1422"/>
        <v>531.4</v>
      </c>
      <c r="AD4613" s="48">
        <f>(ROUND(AC4613-AC4602,1)/AC4602)</f>
        <v>0.28017345218019751</v>
      </c>
      <c r="AE4613" s="113"/>
      <c r="AF4613" s="60"/>
    </row>
    <row r="4614" spans="1:32">
      <c r="A4614" s="99"/>
      <c r="B4614" s="93"/>
      <c r="C4614" s="21" t="s">
        <v>330</v>
      </c>
      <c r="D4614" s="12">
        <v>150</v>
      </c>
      <c r="E4614" s="12">
        <v>0</v>
      </c>
      <c r="F4614" s="12">
        <v>0</v>
      </c>
      <c r="G4614" s="12">
        <v>0</v>
      </c>
      <c r="H4614" s="12">
        <v>0</v>
      </c>
      <c r="I4614" s="13">
        <v>20</v>
      </c>
      <c r="J4614" s="13">
        <v>30</v>
      </c>
      <c r="K4614" s="13">
        <v>0</v>
      </c>
      <c r="L4614" s="13">
        <v>65</v>
      </c>
      <c r="M4614" s="13">
        <v>0</v>
      </c>
      <c r="N4614" s="14">
        <f>D4614*$D$15</f>
        <v>195</v>
      </c>
      <c r="O4614" s="14">
        <f>E4614*$E$15</f>
        <v>0</v>
      </c>
      <c r="P4614" s="14">
        <f>F4614*$F$15</f>
        <v>0</v>
      </c>
      <c r="Q4614" s="14">
        <f>G4614*$G$15</f>
        <v>0</v>
      </c>
      <c r="R4614" s="14">
        <f>H4614*$H$15</f>
        <v>0</v>
      </c>
      <c r="S4614" s="14">
        <f>(N4614/100)*(I4614*$I$15)+(N4614/100)*(J4614*$J$15)+(N4614/100)*(L4614*$L$15)</f>
        <v>336.375</v>
      </c>
      <c r="T4614" s="14">
        <f>(O4614/100)*(K4614*$K$15)</f>
        <v>0</v>
      </c>
      <c r="U4614" s="14">
        <f>(P4614/100)*(K4614*$K$15)+(P4614/100)*(L4614*$L$15)</f>
        <v>0</v>
      </c>
      <c r="V4614" s="14">
        <f>(Q4614/100)*(L4614*$L$15)</f>
        <v>0</v>
      </c>
      <c r="W4614" s="14">
        <f>(R4614/100)*(K4614*$K$15)+(R4614/100)*(L4614*$L$15)</f>
        <v>0</v>
      </c>
      <c r="X4614" s="14">
        <f t="shared" si="1394"/>
        <v>531.375</v>
      </c>
      <c r="Y4614" s="14">
        <f t="shared" si="1395"/>
        <v>0</v>
      </c>
      <c r="Z4614" s="14">
        <f t="shared" si="1396"/>
        <v>0</v>
      </c>
      <c r="AA4614" s="14">
        <f t="shared" si="1397"/>
        <v>0</v>
      </c>
      <c r="AB4614" s="14">
        <f t="shared" si="1423"/>
        <v>0</v>
      </c>
      <c r="AC4614" s="15">
        <f t="shared" si="1422"/>
        <v>531.4</v>
      </c>
      <c r="AD4614" s="48">
        <f>(ROUND(AC4614-AC4602,1)/AC4602)</f>
        <v>0.28017345218019751</v>
      </c>
      <c r="AE4614" s="113"/>
      <c r="AF4614" s="60"/>
    </row>
    <row r="4615" spans="1:32">
      <c r="A4615" s="99"/>
      <c r="B4615" s="93"/>
      <c r="C4615" s="21" t="s">
        <v>326</v>
      </c>
      <c r="D4615" s="12">
        <v>125</v>
      </c>
      <c r="E4615" s="12">
        <v>0</v>
      </c>
      <c r="F4615" s="12">
        <v>0</v>
      </c>
      <c r="G4615" s="12">
        <v>0</v>
      </c>
      <c r="H4615" s="12">
        <v>40</v>
      </c>
      <c r="I4615" s="13">
        <v>20</v>
      </c>
      <c r="J4615" s="13">
        <v>64</v>
      </c>
      <c r="K4615" s="13">
        <v>15</v>
      </c>
      <c r="L4615" s="13">
        <v>15</v>
      </c>
      <c r="M4615" s="13">
        <v>0</v>
      </c>
      <c r="N4615" s="14">
        <f>D4615*$D$16</f>
        <v>162.5</v>
      </c>
      <c r="O4615" s="14">
        <f>E4615*$E$16</f>
        <v>0</v>
      </c>
      <c r="P4615" s="14">
        <f>F4615*$F$16</f>
        <v>0</v>
      </c>
      <c r="Q4615" s="14">
        <f>G4615*$G$16</f>
        <v>0</v>
      </c>
      <c r="R4615" s="14">
        <f>H4615*$H$16</f>
        <v>52</v>
      </c>
      <c r="S4615" s="14">
        <f>(N4615/100)*(I4615*$I$16)+(N4615/100)*(J4615*$J$16)</f>
        <v>271.7</v>
      </c>
      <c r="T4615" s="14">
        <f>(O4615/100)*(K4615*$K$16)</f>
        <v>0</v>
      </c>
      <c r="U4615" s="14">
        <f>(P4615/100)*(K4615*$K$16)+(P4615/100)*(L4615*$L$16)</f>
        <v>0</v>
      </c>
      <c r="V4615" s="14">
        <f>(Q4615/100)*(L4615*$L$16)</f>
        <v>0</v>
      </c>
      <c r="W4615" s="14">
        <f>(R4615/100)*(K4615*$K$16)+(R4615/100)*(L4615*$L$16)</f>
        <v>23.400000000000002</v>
      </c>
      <c r="X4615" s="14">
        <f t="shared" si="1394"/>
        <v>434.2</v>
      </c>
      <c r="Y4615" s="14">
        <f t="shared" si="1395"/>
        <v>0</v>
      </c>
      <c r="Z4615" s="14">
        <f t="shared" si="1396"/>
        <v>0</v>
      </c>
      <c r="AA4615" s="14">
        <f t="shared" si="1397"/>
        <v>0</v>
      </c>
      <c r="AB4615" s="14">
        <f t="shared" si="1423"/>
        <v>75.400000000000006</v>
      </c>
      <c r="AC4615" s="15">
        <f t="shared" si="1422"/>
        <v>509.6</v>
      </c>
      <c r="AD4615" s="48">
        <f>(ROUND(AC4615-AC4602,1)/AC4602)</f>
        <v>0.22765598650927485</v>
      </c>
      <c r="AE4615" s="113"/>
      <c r="AF4615" s="60"/>
    </row>
    <row r="4616" spans="1:32">
      <c r="A4616" s="99"/>
      <c r="B4616" s="93"/>
      <c r="C4616" s="21" t="s">
        <v>327</v>
      </c>
      <c r="D4616" s="12">
        <v>125</v>
      </c>
      <c r="E4616" s="12">
        <v>0</v>
      </c>
      <c r="F4616" s="12">
        <v>0</v>
      </c>
      <c r="G4616" s="12">
        <v>0</v>
      </c>
      <c r="H4616" s="12">
        <v>40</v>
      </c>
      <c r="I4616" s="13">
        <v>48</v>
      </c>
      <c r="J4616" s="13">
        <v>30</v>
      </c>
      <c r="K4616" s="13">
        <v>15</v>
      </c>
      <c r="L4616" s="13">
        <v>15</v>
      </c>
      <c r="M4616" s="13">
        <v>0</v>
      </c>
      <c r="N4616" s="14">
        <f>D4616*$D$17</f>
        <v>162.5</v>
      </c>
      <c r="O4616" s="14">
        <f>E4616*$E$17</f>
        <v>0</v>
      </c>
      <c r="P4616" s="14">
        <f>F4616*$F$17</f>
        <v>0</v>
      </c>
      <c r="Q4616" s="14">
        <f>G4616*$G$17</f>
        <v>0</v>
      </c>
      <c r="R4616" s="14">
        <f>H4616*$H$17</f>
        <v>52</v>
      </c>
      <c r="S4616" s="14">
        <f>(N4616/100)*(I4616*$I$17)+(N4616/100)*(J4616*$J$17)</f>
        <v>228.14999999999998</v>
      </c>
      <c r="T4616" s="14">
        <f>(O4616/100)*(K4616*$K$17)</f>
        <v>0</v>
      </c>
      <c r="U4616" s="14">
        <f>(P4616/100)*(K4616*$K$17)+(P4616/100)*(L4616*$L$17)</f>
        <v>0</v>
      </c>
      <c r="V4616" s="14">
        <f>(Q4616/100)*(L4616*$L$17)</f>
        <v>0</v>
      </c>
      <c r="W4616" s="14">
        <f>(R4616/100)*(K4616*$K$17)+(R4616/100)*(L4616*$L$17)</f>
        <v>23.400000000000002</v>
      </c>
      <c r="X4616" s="14">
        <f t="shared" si="1394"/>
        <v>390.65</v>
      </c>
      <c r="Y4616" s="14">
        <f t="shared" si="1395"/>
        <v>0</v>
      </c>
      <c r="Z4616" s="14">
        <f t="shared" si="1396"/>
        <v>0</v>
      </c>
      <c r="AA4616" s="14">
        <f t="shared" si="1397"/>
        <v>0</v>
      </c>
      <c r="AB4616" s="14">
        <f t="shared" si="1423"/>
        <v>75.400000000000006</v>
      </c>
      <c r="AC4616" s="15">
        <f t="shared" si="1422"/>
        <v>466.1</v>
      </c>
      <c r="AD4616" s="48">
        <f>(ROUND(AC4616-AC4602,1)/AC4602)</f>
        <v>0.12286196097325945</v>
      </c>
      <c r="AE4616" s="113"/>
      <c r="AF4616" s="60"/>
    </row>
    <row r="4617" spans="1:32">
      <c r="A4617" s="106" t="s">
        <v>0</v>
      </c>
      <c r="B4617" s="90" t="s">
        <v>210</v>
      </c>
      <c r="C4617" s="50" t="s">
        <v>242</v>
      </c>
      <c r="D4617" s="11">
        <v>110</v>
      </c>
      <c r="E4617" s="11">
        <v>0</v>
      </c>
      <c r="F4617" s="11">
        <v>60</v>
      </c>
      <c r="G4617" s="11">
        <v>0</v>
      </c>
      <c r="H4617" s="11">
        <v>0</v>
      </c>
      <c r="I4617" s="51">
        <v>15</v>
      </c>
      <c r="J4617" s="51">
        <v>40</v>
      </c>
      <c r="K4617" s="51">
        <v>15</v>
      </c>
      <c r="L4617" s="51">
        <v>15</v>
      </c>
      <c r="M4617" s="51">
        <v>0</v>
      </c>
      <c r="N4617" s="52">
        <f>D4617*$D$3</f>
        <v>165</v>
      </c>
      <c r="O4617" s="52">
        <f>E4617*$E$3</f>
        <v>0</v>
      </c>
      <c r="P4617" s="52">
        <f>F4617*$F$3</f>
        <v>90</v>
      </c>
      <c r="Q4617" s="52">
        <f>G4617*$G$3</f>
        <v>0</v>
      </c>
      <c r="R4617" s="52">
        <f>H4617*$H$3</f>
        <v>0</v>
      </c>
      <c r="S4617" s="52">
        <f>(N4617/100)*(I4617*$I$3)+(N4617/100)*(J4617*$J$3)</f>
        <v>136.125</v>
      </c>
      <c r="T4617" s="52">
        <f>(O4617/100)*(K4617*$K$3)</f>
        <v>0</v>
      </c>
      <c r="U4617" s="52">
        <f>(P4617/100)*(K4617*$K$3)+(P4617/100)*(L4617*$L$3)</f>
        <v>40.5</v>
      </c>
      <c r="V4617" s="52">
        <f>(Q4617/100)*(L4617*$L$3)</f>
        <v>0</v>
      </c>
      <c r="W4617" s="52">
        <f>(R4617/100)*(K4617*$K$3)+(R4617/100)*(L4617*$L$3)</f>
        <v>0</v>
      </c>
      <c r="X4617" s="52">
        <f t="shared" si="1394"/>
        <v>301.125</v>
      </c>
      <c r="Y4617" s="52">
        <f t="shared" si="1395"/>
        <v>0</v>
      </c>
      <c r="Z4617" s="52">
        <f t="shared" si="1396"/>
        <v>130.5</v>
      </c>
      <c r="AA4617" s="52">
        <f t="shared" si="1397"/>
        <v>0</v>
      </c>
      <c r="AB4617" s="52">
        <f>R4617+W4617</f>
        <v>0</v>
      </c>
      <c r="AC4617" s="53">
        <f>ROUND(X4617+Y4617+Z4617+AA4617+AB4617,1)</f>
        <v>431.6</v>
      </c>
      <c r="AD4617" s="58"/>
      <c r="AE4617" s="111"/>
      <c r="AF4617" s="63"/>
    </row>
    <row r="4618" spans="1:32">
      <c r="A4618" s="99" t="s">
        <v>815</v>
      </c>
      <c r="B4618" s="91">
        <v>10</v>
      </c>
      <c r="C4618" s="21" t="s">
        <v>325</v>
      </c>
      <c r="D4618" s="12">
        <v>110</v>
      </c>
      <c r="E4618" s="12">
        <v>0</v>
      </c>
      <c r="F4618" s="12">
        <v>60</v>
      </c>
      <c r="G4618" s="12">
        <v>0</v>
      </c>
      <c r="H4618" s="12">
        <v>0</v>
      </c>
      <c r="I4618" s="13">
        <v>34</v>
      </c>
      <c r="J4618" s="13">
        <v>64</v>
      </c>
      <c r="K4618" s="13">
        <v>15</v>
      </c>
      <c r="L4618" s="13">
        <v>15</v>
      </c>
      <c r="M4618" s="13">
        <v>0</v>
      </c>
      <c r="N4618" s="14">
        <f>D4618*$D$4</f>
        <v>143</v>
      </c>
      <c r="O4618" s="14">
        <f>E4618*$E$4</f>
        <v>0</v>
      </c>
      <c r="P4618" s="14">
        <f>F4618*$F$4</f>
        <v>78</v>
      </c>
      <c r="Q4618" s="14">
        <f>G4618*$G$4</f>
        <v>0</v>
      </c>
      <c r="R4618" s="14">
        <f>H4618*$H$4</f>
        <v>0</v>
      </c>
      <c r="S4618" s="14">
        <f>(N4618/100)*(I4618*$I$4)+(N4618/100)*(J4618*$J$4)</f>
        <v>252.25200000000001</v>
      </c>
      <c r="T4618" s="14">
        <f>(O4618/100)*(K4618*$K$4)</f>
        <v>0</v>
      </c>
      <c r="U4618" s="14">
        <f>(P4618/100)*(K4618*$K$4)+(P4618/100)*(L4618*$L$4)</f>
        <v>35.1</v>
      </c>
      <c r="V4618" s="14">
        <f>(Q4618/100)*(L4618*$L$4)</f>
        <v>0</v>
      </c>
      <c r="W4618" s="14">
        <f>(R4618/100)*(K4618*$K$4)+(R4618/100)*(L4618*$L$4)</f>
        <v>0</v>
      </c>
      <c r="X4618" s="14">
        <f t="shared" ref="X4618:X4631" si="1424">N4618+S4618</f>
        <v>395.25200000000001</v>
      </c>
      <c r="Y4618" s="14">
        <f t="shared" ref="Y4618:Y4631" si="1425">O4618+T4618</f>
        <v>0</v>
      </c>
      <c r="Z4618" s="14">
        <f t="shared" ref="Z4618:Z4631" si="1426">P4618+U4618</f>
        <v>113.1</v>
      </c>
      <c r="AA4618" s="14">
        <f t="shared" ref="AA4618:AA4631" si="1427">Q4618+V4618</f>
        <v>0</v>
      </c>
      <c r="AB4618" s="14">
        <f>R4618+W4618</f>
        <v>0</v>
      </c>
      <c r="AC4618" s="15">
        <f>ROUND(X4618+Y4618+Z4618+AA4618+AB4618,1)</f>
        <v>508.4</v>
      </c>
      <c r="AD4618" s="48">
        <f>(ROUND(AC4618-AC4617,1)/AC4617)</f>
        <v>0.1779425393883225</v>
      </c>
      <c r="AE4618" s="113"/>
      <c r="AF4618" s="60"/>
    </row>
    <row r="4619" spans="1:32">
      <c r="A4619" s="99" t="s">
        <v>816</v>
      </c>
      <c r="B4619" s="91">
        <v>10</v>
      </c>
      <c r="C4619" s="21" t="s">
        <v>850</v>
      </c>
      <c r="D4619" s="12">
        <v>110</v>
      </c>
      <c r="E4619" s="12">
        <v>0</v>
      </c>
      <c r="F4619" s="12">
        <v>60</v>
      </c>
      <c r="G4619" s="12">
        <v>0</v>
      </c>
      <c r="H4619" s="12">
        <v>0</v>
      </c>
      <c r="I4619" s="13">
        <v>15</v>
      </c>
      <c r="J4619" s="13">
        <v>40</v>
      </c>
      <c r="K4619" s="13">
        <v>15</v>
      </c>
      <c r="L4619" s="13">
        <v>15</v>
      </c>
      <c r="M4619" s="13">
        <v>0</v>
      </c>
      <c r="N4619" s="14">
        <f>D4619*$D$5</f>
        <v>154</v>
      </c>
      <c r="O4619" s="14">
        <f>E4619*$E$5</f>
        <v>0</v>
      </c>
      <c r="P4619" s="14">
        <f>F4619*$F$5</f>
        <v>84</v>
      </c>
      <c r="Q4619" s="14">
        <f>G4619*$G$5</f>
        <v>0</v>
      </c>
      <c r="R4619" s="14">
        <f>H4619*$H$5</f>
        <v>0</v>
      </c>
      <c r="S4619" s="14">
        <f>(N4619/100)*(I4619*$I$5)+(N4619/100)*(J4619*$J$5)</f>
        <v>127.05000000000001</v>
      </c>
      <c r="T4619" s="14">
        <f>(O4619/100)*(K4619*$K$5)</f>
        <v>0</v>
      </c>
      <c r="U4619" s="14">
        <f>(P4619/100)*(K4619*$K$5)+(P4619/100)*(L4619*$L$5)</f>
        <v>37.799999999999997</v>
      </c>
      <c r="V4619" s="14">
        <f>(Q4619/100)*(L4619*$L$5)</f>
        <v>0</v>
      </c>
      <c r="W4619" s="14">
        <f>(R4619/100)*(K4619*$K$5)+(R4619/100)*(L4619*$L$5)</f>
        <v>0</v>
      </c>
      <c r="X4619" s="14">
        <f t="shared" si="1424"/>
        <v>281.05</v>
      </c>
      <c r="Y4619" s="14">
        <f t="shared" si="1425"/>
        <v>0</v>
      </c>
      <c r="Z4619" s="14">
        <f t="shared" si="1426"/>
        <v>121.8</v>
      </c>
      <c r="AA4619" s="14">
        <f t="shared" si="1427"/>
        <v>0</v>
      </c>
      <c r="AB4619" s="14">
        <f>R4619+W4619</f>
        <v>0</v>
      </c>
      <c r="AC4619" s="15">
        <f t="shared" ref="AC4619:AC4631" si="1428">ROUND(X4619+Y4619+Z4619+AA4619+AB4619,1)</f>
        <v>402.9</v>
      </c>
      <c r="AD4619" s="48">
        <f>(ROUND(AC4619-AC4617,1)/AC4617)</f>
        <v>-6.6496756255792391E-2</v>
      </c>
      <c r="AE4619" s="113"/>
      <c r="AF4619" s="60"/>
    </row>
    <row r="4620" spans="1:32">
      <c r="A4620" s="99" t="s">
        <v>817</v>
      </c>
      <c r="B4620" s="91">
        <v>20</v>
      </c>
      <c r="C4620" s="21" t="s">
        <v>338</v>
      </c>
      <c r="D4620" s="12">
        <v>110</v>
      </c>
      <c r="E4620" s="12">
        <v>0</v>
      </c>
      <c r="F4620" s="12">
        <v>60</v>
      </c>
      <c r="G4620" s="12">
        <v>0</v>
      </c>
      <c r="H4620" s="12">
        <v>0</v>
      </c>
      <c r="I4620" s="13">
        <v>15</v>
      </c>
      <c r="J4620" s="13">
        <v>40</v>
      </c>
      <c r="K4620" s="13">
        <v>15</v>
      </c>
      <c r="L4620" s="13">
        <v>15</v>
      </c>
      <c r="M4620" s="13">
        <v>0</v>
      </c>
      <c r="N4620" s="14">
        <f>D4620*$D$6</f>
        <v>154</v>
      </c>
      <c r="O4620" s="14">
        <f>E4620*$E$6</f>
        <v>0</v>
      </c>
      <c r="P4620" s="14">
        <f>F4620*$F$6</f>
        <v>84</v>
      </c>
      <c r="Q4620" s="14">
        <f>G4620*$G$6</f>
        <v>0</v>
      </c>
      <c r="R4620" s="14">
        <f>H4620*$H$6</f>
        <v>0</v>
      </c>
      <c r="S4620" s="14">
        <f>(N4620/100)*(I4620*$I$6)+(N4620/100)*(J4620*$J$6)</f>
        <v>127.05000000000001</v>
      </c>
      <c r="T4620" s="14">
        <f>(O4620/100)*(K4620*$K$6)</f>
        <v>0</v>
      </c>
      <c r="U4620" s="14">
        <f>(P4620/100)*(K4620*$K$6)+(P4620/100)*(L4620*$L$6)</f>
        <v>37.799999999999997</v>
      </c>
      <c r="V4620" s="14">
        <f>(Q4620/100)*(L4620*$L$6)</f>
        <v>0</v>
      </c>
      <c r="W4620" s="14">
        <f>(R4620/100)*(K4620*$K$6)+(R4620/100)*(L4620*$L$6)</f>
        <v>0</v>
      </c>
      <c r="X4620" s="14">
        <f t="shared" si="1424"/>
        <v>281.05</v>
      </c>
      <c r="Y4620" s="14">
        <f t="shared" si="1425"/>
        <v>0</v>
      </c>
      <c r="Z4620" s="14">
        <f t="shared" si="1426"/>
        <v>121.8</v>
      </c>
      <c r="AA4620" s="14">
        <f t="shared" si="1427"/>
        <v>0</v>
      </c>
      <c r="AB4620" s="14">
        <f t="shared" ref="AB4620:AB4631" si="1429">R4620+W4620</f>
        <v>0</v>
      </c>
      <c r="AC4620" s="15">
        <f t="shared" si="1428"/>
        <v>402.9</v>
      </c>
      <c r="AD4620" s="48">
        <f>(ROUND(AC4620-AC4617,1)/AC4617)</f>
        <v>-6.6496756255792391E-2</v>
      </c>
      <c r="AE4620" s="113"/>
      <c r="AF4620" s="60"/>
    </row>
    <row r="4621" spans="1:32">
      <c r="A4621" s="99" t="s">
        <v>818</v>
      </c>
      <c r="B4621" s="91">
        <v>20</v>
      </c>
      <c r="C4621" s="21" t="s">
        <v>339</v>
      </c>
      <c r="D4621" s="12">
        <v>110</v>
      </c>
      <c r="E4621" s="12">
        <v>0</v>
      </c>
      <c r="F4621" s="12">
        <v>60</v>
      </c>
      <c r="G4621" s="12">
        <v>0</v>
      </c>
      <c r="H4621" s="12">
        <v>0</v>
      </c>
      <c r="I4621" s="13">
        <v>15</v>
      </c>
      <c r="J4621" s="13">
        <v>40</v>
      </c>
      <c r="K4621" s="13">
        <v>15</v>
      </c>
      <c r="L4621" s="13">
        <v>15</v>
      </c>
      <c r="M4621" s="13">
        <v>0</v>
      </c>
      <c r="N4621" s="14">
        <f>D4621*$D$7</f>
        <v>154</v>
      </c>
      <c r="O4621" s="14">
        <f>E4621*$E$7</f>
        <v>0</v>
      </c>
      <c r="P4621" s="14">
        <f>F4621*$F$7</f>
        <v>84</v>
      </c>
      <c r="Q4621" s="14">
        <f>G4621*$G$7</f>
        <v>0</v>
      </c>
      <c r="R4621" s="14">
        <f>H4621*$H$7</f>
        <v>0</v>
      </c>
      <c r="S4621" s="14">
        <f>(N4621/100)*(I4621*$I$7)+(N4621/100)*(J4621*$J$7)</f>
        <v>127.05000000000001</v>
      </c>
      <c r="T4621" s="14">
        <f>(O4621/100)*(K4621*$K$7)</f>
        <v>0</v>
      </c>
      <c r="U4621" s="14">
        <f>(P4621/100)*(K4621*$K$7)+(P4621/100)*(L4621*$L$7)</f>
        <v>37.799999999999997</v>
      </c>
      <c r="V4621" s="14">
        <f>(Q4621/100)*(L4621*$L$7)</f>
        <v>0</v>
      </c>
      <c r="W4621" s="14">
        <f>(R4621/100)*(K4621*$K$7)+(R4621/100)*(L4621*$L$7)</f>
        <v>0</v>
      </c>
      <c r="X4621" s="14">
        <f t="shared" si="1424"/>
        <v>281.05</v>
      </c>
      <c r="Y4621" s="14">
        <f t="shared" si="1425"/>
        <v>0</v>
      </c>
      <c r="Z4621" s="14">
        <f t="shared" si="1426"/>
        <v>121.8</v>
      </c>
      <c r="AA4621" s="14">
        <f t="shared" si="1427"/>
        <v>0</v>
      </c>
      <c r="AB4621" s="14">
        <f t="shared" si="1429"/>
        <v>0</v>
      </c>
      <c r="AC4621" s="15">
        <f t="shared" si="1428"/>
        <v>402.9</v>
      </c>
      <c r="AD4621" s="48">
        <f>(ROUND(AC4621-AC4617,1)/AC4617)</f>
        <v>-6.6496756255792391E-2</v>
      </c>
      <c r="AE4621" s="113"/>
      <c r="AF4621" s="60"/>
    </row>
    <row r="4622" spans="1:32">
      <c r="A4622" s="99" t="s">
        <v>667</v>
      </c>
      <c r="B4622" s="91"/>
      <c r="C4622" s="21" t="s">
        <v>340</v>
      </c>
      <c r="D4622" s="12">
        <v>110</v>
      </c>
      <c r="E4622" s="12">
        <v>0</v>
      </c>
      <c r="F4622" s="12">
        <v>60</v>
      </c>
      <c r="G4622" s="12">
        <v>0</v>
      </c>
      <c r="H4622" s="12">
        <v>0</v>
      </c>
      <c r="I4622" s="13">
        <v>15</v>
      </c>
      <c r="J4622" s="13">
        <v>40</v>
      </c>
      <c r="K4622" s="13">
        <v>15</v>
      </c>
      <c r="L4622" s="13">
        <v>15</v>
      </c>
      <c r="M4622" s="13">
        <v>0</v>
      </c>
      <c r="N4622" s="14">
        <f>D4622*$D$8</f>
        <v>154</v>
      </c>
      <c r="O4622" s="14">
        <f>E4622*$E$8</f>
        <v>0</v>
      </c>
      <c r="P4622" s="14">
        <f>F4622*$F$8</f>
        <v>84</v>
      </c>
      <c r="Q4622" s="14">
        <f>G4622*$G$8</f>
        <v>0</v>
      </c>
      <c r="R4622" s="14">
        <f>H4622*$H$8</f>
        <v>0</v>
      </c>
      <c r="S4622" s="14">
        <f>(N4622/100)*(I4622*$I$8)+(N4622/100)*(J4622*$J$8)</f>
        <v>127.05000000000001</v>
      </c>
      <c r="T4622" s="14">
        <f>(O4622/100)*(K4622*$K$8)</f>
        <v>0</v>
      </c>
      <c r="U4622" s="14">
        <f>(P4622/100)*(K4622*$K$8)+(P4622/100)*(L4622*$L$8)</f>
        <v>37.799999999999997</v>
      </c>
      <c r="V4622" s="14">
        <f>(Q4622/100)*(L4622*$L$8)</f>
        <v>0</v>
      </c>
      <c r="W4622" s="14">
        <f>(R4622/100)*(K4622*$K$8)+(R4622/100)*(L4622*$L$8)</f>
        <v>0</v>
      </c>
      <c r="X4622" s="14">
        <f t="shared" si="1424"/>
        <v>281.05</v>
      </c>
      <c r="Y4622" s="14">
        <f t="shared" si="1425"/>
        <v>0</v>
      </c>
      <c r="Z4622" s="14">
        <f t="shared" si="1426"/>
        <v>121.8</v>
      </c>
      <c r="AA4622" s="14">
        <f t="shared" si="1427"/>
        <v>0</v>
      </c>
      <c r="AB4622" s="14">
        <f t="shared" si="1429"/>
        <v>0</v>
      </c>
      <c r="AC4622" s="15">
        <f t="shared" si="1428"/>
        <v>402.9</v>
      </c>
      <c r="AD4622" s="48">
        <f>(ROUND(AC4622-AC4617,1)/AC4617)</f>
        <v>-6.6496756255792391E-2</v>
      </c>
      <c r="AE4622" s="113"/>
      <c r="AF4622" s="60"/>
    </row>
    <row r="4623" spans="1:32">
      <c r="A4623" s="99" t="s">
        <v>606</v>
      </c>
      <c r="B4623" s="91"/>
      <c r="C4623" s="21" t="s">
        <v>1</v>
      </c>
      <c r="D4623" s="12">
        <v>55</v>
      </c>
      <c r="E4623" s="12">
        <v>170</v>
      </c>
      <c r="F4623" s="12">
        <v>0</v>
      </c>
      <c r="G4623" s="12">
        <v>0</v>
      </c>
      <c r="H4623" s="12">
        <v>0</v>
      </c>
      <c r="I4623" s="13">
        <v>15</v>
      </c>
      <c r="J4623" s="13">
        <v>40</v>
      </c>
      <c r="K4623" s="13">
        <v>65</v>
      </c>
      <c r="L4623" s="13">
        <v>0</v>
      </c>
      <c r="M4623" s="13">
        <v>0</v>
      </c>
      <c r="N4623" s="14">
        <f>D4623*$D$9</f>
        <v>66</v>
      </c>
      <c r="O4623" s="14">
        <f>E4623*$E$9</f>
        <v>221</v>
      </c>
      <c r="P4623" s="14">
        <f>F4623*$F$9</f>
        <v>0</v>
      </c>
      <c r="Q4623" s="14">
        <f>G4623*$G$9</f>
        <v>0</v>
      </c>
      <c r="R4623" s="14">
        <f>H4623*$H$9</f>
        <v>0</v>
      </c>
      <c r="S4623" s="14">
        <f>(N4623/100)*(I4623*$I$9)+(N4623/100)*(J4623*$J$9)</f>
        <v>54.45</v>
      </c>
      <c r="T4623" s="14">
        <f>(O4623/100)*(K4623*$K$9)</f>
        <v>215.47499999999999</v>
      </c>
      <c r="U4623" s="14">
        <f>(P4623/100)*(K4623*$K$9)+(P4623/100)*(L4623*$L$9)</f>
        <v>0</v>
      </c>
      <c r="V4623" s="14">
        <f>(Q4623/100)*(L4623*$L$9)</f>
        <v>0</v>
      </c>
      <c r="W4623" s="14">
        <f>(R4623/100)*(K4623*$K$9)+(R4623/100)*(L4623*$L$9)</f>
        <v>0</v>
      </c>
      <c r="X4623" s="14">
        <f t="shared" si="1424"/>
        <v>120.45</v>
      </c>
      <c r="Y4623" s="14">
        <f t="shared" si="1425"/>
        <v>436.47500000000002</v>
      </c>
      <c r="Z4623" s="14">
        <f t="shared" si="1426"/>
        <v>0</v>
      </c>
      <c r="AA4623" s="14">
        <f t="shared" si="1427"/>
        <v>0</v>
      </c>
      <c r="AB4623" s="14">
        <f t="shared" si="1429"/>
        <v>0</v>
      </c>
      <c r="AC4623" s="15">
        <f t="shared" si="1428"/>
        <v>556.9</v>
      </c>
      <c r="AD4623" s="48">
        <f>(ROUND(AC4623-AC4617,1)/AC4617)</f>
        <v>0.29031510658016679</v>
      </c>
      <c r="AE4623" s="113"/>
      <c r="AF4623" s="60"/>
    </row>
    <row r="4624" spans="1:32">
      <c r="A4624" s="99" t="s">
        <v>845</v>
      </c>
      <c r="B4624" s="91"/>
      <c r="C4624" s="21" t="s">
        <v>2</v>
      </c>
      <c r="D4624" s="12">
        <v>55</v>
      </c>
      <c r="E4624" s="12">
        <v>0</v>
      </c>
      <c r="F4624" s="12">
        <v>170</v>
      </c>
      <c r="G4624" s="12">
        <v>0</v>
      </c>
      <c r="H4624" s="12">
        <v>0</v>
      </c>
      <c r="I4624" s="13">
        <v>15</v>
      </c>
      <c r="J4624" s="13">
        <v>40</v>
      </c>
      <c r="K4624" s="13">
        <v>32.5</v>
      </c>
      <c r="L4624" s="13">
        <v>32.5</v>
      </c>
      <c r="M4624" s="13">
        <v>0</v>
      </c>
      <c r="N4624" s="14">
        <f>D4624*$D$10</f>
        <v>66</v>
      </c>
      <c r="O4624" s="14">
        <f>E4624*$E$10</f>
        <v>0</v>
      </c>
      <c r="P4624" s="14">
        <f>F4624*$F$10</f>
        <v>221</v>
      </c>
      <c r="Q4624" s="14">
        <f>G4624*$G$10</f>
        <v>0</v>
      </c>
      <c r="R4624" s="14">
        <f>H4624*$H$10</f>
        <v>0</v>
      </c>
      <c r="S4624" s="14">
        <f>(N4624/100)*(I4624*$I$10)+(N4624/100)*(J4624*$J$10)</f>
        <v>54.45</v>
      </c>
      <c r="T4624" s="14">
        <f>(O4624/100)*(K4624*$J$10)</f>
        <v>0</v>
      </c>
      <c r="U4624" s="14">
        <f>(P4624/100)*(K4624*$K$10)+(P4624/100)*(L4624*$L$10)</f>
        <v>215.47499999999999</v>
      </c>
      <c r="V4624" s="14">
        <f>(Q4624/100)*(L4624*$L$10)</f>
        <v>0</v>
      </c>
      <c r="W4624" s="14">
        <f>(R4624/100)*(K4624*$K$10)+(R4624/100)*(L4624*$L$10)</f>
        <v>0</v>
      </c>
      <c r="X4624" s="14">
        <f t="shared" si="1424"/>
        <v>120.45</v>
      </c>
      <c r="Y4624" s="14">
        <f t="shared" si="1425"/>
        <v>0</v>
      </c>
      <c r="Z4624" s="14">
        <f t="shared" si="1426"/>
        <v>436.47500000000002</v>
      </c>
      <c r="AA4624" s="14">
        <f t="shared" si="1427"/>
        <v>0</v>
      </c>
      <c r="AB4624" s="14">
        <f t="shared" si="1429"/>
        <v>0</v>
      </c>
      <c r="AC4624" s="15">
        <f t="shared" si="1428"/>
        <v>556.9</v>
      </c>
      <c r="AD4624" s="48">
        <f>(ROUND(AC4624-AC4617,1)/AC4617)</f>
        <v>0.29031510658016679</v>
      </c>
      <c r="AE4624" s="113"/>
      <c r="AF4624" s="60"/>
    </row>
    <row r="4625" spans="1:32">
      <c r="A4625" s="99" t="s">
        <v>846</v>
      </c>
      <c r="B4625" s="91"/>
      <c r="C4625" s="21" t="s">
        <v>3</v>
      </c>
      <c r="D4625" s="12">
        <v>55</v>
      </c>
      <c r="E4625" s="12">
        <v>0</v>
      </c>
      <c r="F4625" s="12">
        <v>0</v>
      </c>
      <c r="G4625" s="12">
        <v>170</v>
      </c>
      <c r="H4625" s="12">
        <v>0</v>
      </c>
      <c r="I4625" s="13">
        <v>15</v>
      </c>
      <c r="J4625" s="13">
        <v>40</v>
      </c>
      <c r="K4625" s="13">
        <v>0</v>
      </c>
      <c r="L4625" s="13">
        <v>65</v>
      </c>
      <c r="M4625" s="13">
        <v>0</v>
      </c>
      <c r="N4625" s="14">
        <f>D4625*$D$11</f>
        <v>66</v>
      </c>
      <c r="O4625" s="14">
        <f>E4625*$E$11</f>
        <v>0</v>
      </c>
      <c r="P4625" s="14">
        <f>F4625*$F$11</f>
        <v>0</v>
      </c>
      <c r="Q4625" s="14">
        <f>G4625*$G$11</f>
        <v>221</v>
      </c>
      <c r="R4625" s="14">
        <f>H4625*$H$11</f>
        <v>0</v>
      </c>
      <c r="S4625" s="14">
        <f>(N4625/100)*(I4625*$I$11)+(N4625/100)*(J4625*$J$11)</f>
        <v>54.45</v>
      </c>
      <c r="T4625" s="14">
        <f>(O4625/100)*(K4625*$K$11)</f>
        <v>0</v>
      </c>
      <c r="U4625" s="14">
        <f>(P4625/100)*(K4625*$K$11)+(P4625/100)*(L4625*$L$11)</f>
        <v>0</v>
      </c>
      <c r="V4625" s="14">
        <f>(Q4625/100)*(L4625*$L$11)</f>
        <v>215.47499999999999</v>
      </c>
      <c r="W4625" s="14">
        <f>(R4625/100)*(K4625*$K$11)+(R4625/100)*(L4625*$L$11)</f>
        <v>0</v>
      </c>
      <c r="X4625" s="14">
        <f t="shared" si="1424"/>
        <v>120.45</v>
      </c>
      <c r="Y4625" s="14">
        <f t="shared" si="1425"/>
        <v>0</v>
      </c>
      <c r="Z4625" s="14">
        <f t="shared" si="1426"/>
        <v>0</v>
      </c>
      <c r="AA4625" s="14">
        <f t="shared" si="1427"/>
        <v>436.47500000000002</v>
      </c>
      <c r="AB4625" s="14">
        <f t="shared" si="1429"/>
        <v>0</v>
      </c>
      <c r="AC4625" s="15">
        <f t="shared" si="1428"/>
        <v>556.9</v>
      </c>
      <c r="AD4625" s="48">
        <f>(ROUND(AC4625-AC4617,1)/AC4617)</f>
        <v>0.29031510658016679</v>
      </c>
      <c r="AE4625" s="113"/>
      <c r="AF4625" s="60"/>
    </row>
    <row r="4626" spans="1:32">
      <c r="A4626" s="99" t="s">
        <v>847</v>
      </c>
      <c r="B4626" s="91"/>
      <c r="C4626" s="21" t="s">
        <v>4</v>
      </c>
      <c r="D4626" s="12">
        <v>55</v>
      </c>
      <c r="E4626" s="12">
        <v>0</v>
      </c>
      <c r="F4626" s="12">
        <v>0</v>
      </c>
      <c r="G4626" s="12">
        <v>0</v>
      </c>
      <c r="H4626" s="12">
        <v>170</v>
      </c>
      <c r="I4626" s="13">
        <v>15</v>
      </c>
      <c r="J4626" s="13">
        <v>40</v>
      </c>
      <c r="K4626" s="13">
        <v>32.5</v>
      </c>
      <c r="L4626" s="13">
        <v>32.5</v>
      </c>
      <c r="M4626" s="13">
        <v>0</v>
      </c>
      <c r="N4626" s="14">
        <f>D4626*$D$12</f>
        <v>66</v>
      </c>
      <c r="O4626" s="14">
        <f>E4626*$E$12</f>
        <v>0</v>
      </c>
      <c r="P4626" s="14">
        <f>F4626*$F$12</f>
        <v>0</v>
      </c>
      <c r="Q4626" s="14">
        <f>G4626*$G$12</f>
        <v>0</v>
      </c>
      <c r="R4626" s="14">
        <f>H4626*$H$12</f>
        <v>221</v>
      </c>
      <c r="S4626" s="14">
        <f>(N4626/100)*(I4626*$I$12)+(N4626/100)*(J4626*$J$12)</f>
        <v>54.45</v>
      </c>
      <c r="T4626" s="14">
        <f>(O4626/100)*(K4626*$K$12)</f>
        <v>0</v>
      </c>
      <c r="U4626" s="14">
        <f>(P4626/100)*(K4626*$K$12)+(P4626/100)*(L4626*$L$12)</f>
        <v>0</v>
      </c>
      <c r="V4626" s="14">
        <f>(Q4626/100)*(L4626*$L$12)</f>
        <v>0</v>
      </c>
      <c r="W4626" s="14">
        <f>(R4626/100)*(K4626*$K$12)+(R4626/100)*(L4626*$L$12)</f>
        <v>215.47499999999999</v>
      </c>
      <c r="X4626" s="14">
        <f t="shared" si="1424"/>
        <v>120.45</v>
      </c>
      <c r="Y4626" s="14">
        <f t="shared" si="1425"/>
        <v>0</v>
      </c>
      <c r="Z4626" s="14">
        <f t="shared" si="1426"/>
        <v>0</v>
      </c>
      <c r="AA4626" s="14">
        <f t="shared" si="1427"/>
        <v>0</v>
      </c>
      <c r="AB4626" s="14">
        <f t="shared" si="1429"/>
        <v>436.47500000000002</v>
      </c>
      <c r="AC4626" s="15">
        <f t="shared" si="1428"/>
        <v>556.9</v>
      </c>
      <c r="AD4626" s="48">
        <f>(ROUND(AC4626-AC4617,1)/AC4617)</f>
        <v>0.29031510658016679</v>
      </c>
      <c r="AE4626" s="113"/>
      <c r="AF4626" s="60"/>
    </row>
    <row r="4627" spans="1:32">
      <c r="A4627" s="99" t="s">
        <v>848</v>
      </c>
      <c r="B4627" s="91"/>
      <c r="C4627" s="21" t="s">
        <v>328</v>
      </c>
      <c r="D4627" s="12">
        <v>110</v>
      </c>
      <c r="E4627" s="12">
        <v>0</v>
      </c>
      <c r="F4627" s="12">
        <v>60</v>
      </c>
      <c r="G4627" s="12">
        <v>0</v>
      </c>
      <c r="H4627" s="12">
        <v>0</v>
      </c>
      <c r="I4627" s="13">
        <v>15</v>
      </c>
      <c r="J4627" s="13">
        <v>40</v>
      </c>
      <c r="K4627" s="13">
        <v>15</v>
      </c>
      <c r="L4627" s="13">
        <v>15</v>
      </c>
      <c r="M4627" s="13">
        <v>54</v>
      </c>
      <c r="N4627" s="14">
        <f>D4627*$D$13</f>
        <v>143</v>
      </c>
      <c r="O4627" s="14">
        <f>E4627*$E$13</f>
        <v>0</v>
      </c>
      <c r="P4627" s="14">
        <f>F4627*$F$13</f>
        <v>78</v>
      </c>
      <c r="Q4627" s="14">
        <f>G4627*$G$13</f>
        <v>0</v>
      </c>
      <c r="R4627" s="14">
        <f>H4627*$H$13</f>
        <v>0</v>
      </c>
      <c r="S4627" s="14">
        <f>(N4627/100)*(I4627*$I$14)+(N4627/100)*(J4627*$J$14)+(N4627/100)*(M4627*$M$14)</f>
        <v>233.80500000000001</v>
      </c>
      <c r="T4627" s="14">
        <f>(O4627/100)*(K4627*$K$13)+(O4627/100)*(M4627*$M$13)</f>
        <v>0</v>
      </c>
      <c r="U4627" s="14">
        <f>(P4627/100)*(K4627*$K$13)+(P4627/100)*(L4627*$L$13)+(P4627/100)*(M4627*$M$13)</f>
        <v>98.28</v>
      </c>
      <c r="V4627" s="14">
        <f>(Q4627/100)*(L4627*$L$13)+(Q4627/100)*(M4627*$M$13)</f>
        <v>0</v>
      </c>
      <c r="W4627" s="14">
        <f>(R4627/100)*(K4627*$K$13)+(R4627/100)*(L4627*$L$13)+(R4627/100)*(M4627*$M$13)</f>
        <v>0</v>
      </c>
      <c r="X4627" s="14">
        <f t="shared" si="1424"/>
        <v>376.80500000000001</v>
      </c>
      <c r="Y4627" s="14">
        <f t="shared" si="1425"/>
        <v>0</v>
      </c>
      <c r="Z4627" s="14">
        <f t="shared" si="1426"/>
        <v>176.28</v>
      </c>
      <c r="AA4627" s="14">
        <f t="shared" si="1427"/>
        <v>0</v>
      </c>
      <c r="AB4627" s="14">
        <f t="shared" si="1429"/>
        <v>0</v>
      </c>
      <c r="AC4627" s="15">
        <f t="shared" si="1428"/>
        <v>553.1</v>
      </c>
      <c r="AD4627" s="48">
        <f>(ROUND(AC4627-AC4617,1)/AC4617)</f>
        <v>0.28151065801668212</v>
      </c>
      <c r="AE4627" s="111"/>
      <c r="AF4627" s="63"/>
    </row>
    <row r="4628" spans="1:32">
      <c r="A4628" s="99" t="s">
        <v>849</v>
      </c>
      <c r="B4628" s="91"/>
      <c r="C4628" s="21" t="s">
        <v>329</v>
      </c>
      <c r="D4628" s="12">
        <v>150</v>
      </c>
      <c r="E4628" s="12">
        <v>0</v>
      </c>
      <c r="F4628" s="12">
        <v>0</v>
      </c>
      <c r="G4628" s="12">
        <v>0</v>
      </c>
      <c r="H4628" s="12">
        <v>0</v>
      </c>
      <c r="I4628" s="13">
        <v>15</v>
      </c>
      <c r="J4628" s="13">
        <v>40</v>
      </c>
      <c r="K4628" s="13">
        <v>67</v>
      </c>
      <c r="L4628" s="13">
        <v>0</v>
      </c>
      <c r="M4628" s="13">
        <v>0</v>
      </c>
      <c r="N4628" s="14">
        <f>D4628*$D$14</f>
        <v>195</v>
      </c>
      <c r="O4628" s="14">
        <f>E4628*$E$14</f>
        <v>0</v>
      </c>
      <c r="P4628" s="14">
        <f>F4628*$F$14</f>
        <v>0</v>
      </c>
      <c r="Q4628" s="14">
        <f>G4628*$G$14</f>
        <v>0</v>
      </c>
      <c r="R4628" s="14">
        <f>H4628*$H$14</f>
        <v>0</v>
      </c>
      <c r="S4628" s="14">
        <f>(N4628/100)*(I4628*$I$14)+(N4628/100)*(J4628*$J$14)+(N4628/100)*(K4628*$K$14)</f>
        <v>356.85</v>
      </c>
      <c r="T4628" s="14">
        <f>(O4628/100)*(K4628*$K$14)</f>
        <v>0</v>
      </c>
      <c r="U4628" s="14">
        <f>(P4628/100)*(K4628*$K$14)+(P4628/100)*(L4628*$L$14)</f>
        <v>0</v>
      </c>
      <c r="V4628" s="14">
        <f>(Q4628/100)*(L4628*$L$14)</f>
        <v>0</v>
      </c>
      <c r="W4628" s="14">
        <f>(R4628/100)*(K4628*$L$14)+(R4628/100)*(L4628*$M$14)</f>
        <v>0</v>
      </c>
      <c r="X4628" s="14">
        <f t="shared" si="1424"/>
        <v>551.85</v>
      </c>
      <c r="Y4628" s="14">
        <f t="shared" si="1425"/>
        <v>0</v>
      </c>
      <c r="Z4628" s="14">
        <f t="shared" si="1426"/>
        <v>0</v>
      </c>
      <c r="AA4628" s="14">
        <f t="shared" si="1427"/>
        <v>0</v>
      </c>
      <c r="AB4628" s="14">
        <f t="shared" si="1429"/>
        <v>0</v>
      </c>
      <c r="AC4628" s="15">
        <f t="shared" si="1428"/>
        <v>551.9</v>
      </c>
      <c r="AD4628" s="48">
        <f>(ROUND(AC4628-AC4617,1)/AC4617)</f>
        <v>0.27873030583873953</v>
      </c>
      <c r="AE4628" s="113"/>
      <c r="AF4628" s="60"/>
    </row>
    <row r="4629" spans="1:32">
      <c r="A4629" s="99"/>
      <c r="B4629" s="91"/>
      <c r="C4629" s="21" t="s">
        <v>330</v>
      </c>
      <c r="D4629" s="12">
        <v>150</v>
      </c>
      <c r="E4629" s="12">
        <v>0</v>
      </c>
      <c r="F4629" s="12">
        <v>0</v>
      </c>
      <c r="G4629" s="12">
        <v>0</v>
      </c>
      <c r="H4629" s="12">
        <v>0</v>
      </c>
      <c r="I4629" s="13">
        <v>15</v>
      </c>
      <c r="J4629" s="13">
        <v>40</v>
      </c>
      <c r="K4629" s="13">
        <v>0</v>
      </c>
      <c r="L4629" s="13">
        <v>67</v>
      </c>
      <c r="M4629" s="13">
        <v>0</v>
      </c>
      <c r="N4629" s="14">
        <f>D4629*$D$15</f>
        <v>195</v>
      </c>
      <c r="O4629" s="14">
        <f>E4629*$E$15</f>
        <v>0</v>
      </c>
      <c r="P4629" s="14">
        <f>F4629*$F$15</f>
        <v>0</v>
      </c>
      <c r="Q4629" s="14">
        <f>G4629*$G$15</f>
        <v>0</v>
      </c>
      <c r="R4629" s="14">
        <f>H4629*$H$15</f>
        <v>0</v>
      </c>
      <c r="S4629" s="14">
        <f>(N4629/100)*(I4629*$I$15)+(N4629/100)*(J4629*$J$15)+(N4629/100)*(L4629*$L$15)</f>
        <v>356.85</v>
      </c>
      <c r="T4629" s="14">
        <f>(O4629/100)*(K4629*$K$15)</f>
        <v>0</v>
      </c>
      <c r="U4629" s="14">
        <f>(P4629/100)*(K4629*$K$15)+(P4629/100)*(L4629*$L$15)</f>
        <v>0</v>
      </c>
      <c r="V4629" s="14">
        <f>(Q4629/100)*(L4629*$L$15)</f>
        <v>0</v>
      </c>
      <c r="W4629" s="14">
        <f>(R4629/100)*(K4629*$K$15)+(R4629/100)*(L4629*$L$15)</f>
        <v>0</v>
      </c>
      <c r="X4629" s="14">
        <f t="shared" si="1424"/>
        <v>551.85</v>
      </c>
      <c r="Y4629" s="14">
        <f t="shared" si="1425"/>
        <v>0</v>
      </c>
      <c r="Z4629" s="14">
        <f t="shared" si="1426"/>
        <v>0</v>
      </c>
      <c r="AA4629" s="14">
        <f t="shared" si="1427"/>
        <v>0</v>
      </c>
      <c r="AB4629" s="14">
        <f t="shared" si="1429"/>
        <v>0</v>
      </c>
      <c r="AC4629" s="15">
        <f t="shared" si="1428"/>
        <v>551.9</v>
      </c>
      <c r="AD4629" s="48">
        <f>(ROUND(AC4629-AC4617,1)/AC4617)</f>
        <v>0.27873030583873953</v>
      </c>
      <c r="AE4629" s="113"/>
      <c r="AF4629" s="60"/>
    </row>
    <row r="4630" spans="1:32">
      <c r="A4630" s="99"/>
      <c r="B4630" s="91"/>
      <c r="C4630" s="21" t="s">
        <v>326</v>
      </c>
      <c r="D4630" s="12">
        <v>110</v>
      </c>
      <c r="E4630" s="12">
        <v>0</v>
      </c>
      <c r="F4630" s="12">
        <v>60</v>
      </c>
      <c r="G4630" s="12">
        <v>0</v>
      </c>
      <c r="H4630" s="12">
        <v>0</v>
      </c>
      <c r="I4630" s="13">
        <v>15</v>
      </c>
      <c r="J4630" s="13">
        <v>77</v>
      </c>
      <c r="K4630" s="13">
        <v>15</v>
      </c>
      <c r="L4630" s="13">
        <v>15</v>
      </c>
      <c r="M4630" s="13">
        <v>0</v>
      </c>
      <c r="N4630" s="14">
        <f>D4630*$D$16</f>
        <v>143</v>
      </c>
      <c r="O4630" s="14">
        <f>E4630*$E$16</f>
        <v>0</v>
      </c>
      <c r="P4630" s="14">
        <f>F4630*$F$16</f>
        <v>78</v>
      </c>
      <c r="Q4630" s="14">
        <f>G4630*$G$16</f>
        <v>0</v>
      </c>
      <c r="R4630" s="14">
        <f>H4630*$H$16</f>
        <v>0</v>
      </c>
      <c r="S4630" s="14">
        <f>(N4630/100)*(I4630*$I$16)+(N4630/100)*(J4630*$J$16)</f>
        <v>274.70299999999997</v>
      </c>
      <c r="T4630" s="14">
        <f>(O4630/100)*(K4630*$K$16)</f>
        <v>0</v>
      </c>
      <c r="U4630" s="14">
        <f>(P4630/100)*(K4630*$K$16)+(P4630/100)*(L4630*$L$16)</f>
        <v>35.1</v>
      </c>
      <c r="V4630" s="14">
        <f>(Q4630/100)*(L4630*$L$16)</f>
        <v>0</v>
      </c>
      <c r="W4630" s="14">
        <f>(R4630/100)*(K4630*$K$16)+(R4630/100)*(L4630*$L$16)</f>
        <v>0</v>
      </c>
      <c r="X4630" s="14">
        <f t="shared" si="1424"/>
        <v>417.70299999999997</v>
      </c>
      <c r="Y4630" s="14">
        <f t="shared" si="1425"/>
        <v>0</v>
      </c>
      <c r="Z4630" s="14">
        <f t="shared" si="1426"/>
        <v>113.1</v>
      </c>
      <c r="AA4630" s="14">
        <f t="shared" si="1427"/>
        <v>0</v>
      </c>
      <c r="AB4630" s="14">
        <f t="shared" si="1429"/>
        <v>0</v>
      </c>
      <c r="AC4630" s="15">
        <f t="shared" si="1428"/>
        <v>530.79999999999995</v>
      </c>
      <c r="AD4630" s="48">
        <f>(ROUND(AC4630-AC4617,1)/AC4617)</f>
        <v>0.22984244670991658</v>
      </c>
      <c r="AE4630" s="113"/>
      <c r="AF4630" s="60"/>
    </row>
    <row r="4631" spans="1:32">
      <c r="A4631" s="99"/>
      <c r="B4631" s="91"/>
      <c r="C4631" s="21" t="s">
        <v>327</v>
      </c>
      <c r="D4631" s="12">
        <v>110</v>
      </c>
      <c r="E4631" s="12">
        <v>0</v>
      </c>
      <c r="F4631" s="12">
        <v>60</v>
      </c>
      <c r="G4631" s="12">
        <v>0</v>
      </c>
      <c r="H4631" s="12">
        <v>0</v>
      </c>
      <c r="I4631" s="13">
        <v>52</v>
      </c>
      <c r="J4631" s="13">
        <v>40</v>
      </c>
      <c r="K4631" s="13">
        <v>15</v>
      </c>
      <c r="L4631" s="13">
        <v>15</v>
      </c>
      <c r="M4631" s="13">
        <v>0</v>
      </c>
      <c r="N4631" s="14">
        <f>D4631*$D$17</f>
        <v>143</v>
      </c>
      <c r="O4631" s="14">
        <f>E4631*$E$17</f>
        <v>0</v>
      </c>
      <c r="P4631" s="14">
        <f>F4631*$F$17</f>
        <v>78</v>
      </c>
      <c r="Q4631" s="14">
        <f>G4631*$G$17</f>
        <v>0</v>
      </c>
      <c r="R4631" s="14">
        <f>H4631*$H$17</f>
        <v>0</v>
      </c>
      <c r="S4631" s="14">
        <f>(N4631/100)*(I4631*$I$17)+(N4631/100)*(J4631*$J$17)</f>
        <v>228.22799999999998</v>
      </c>
      <c r="T4631" s="14">
        <f>(O4631/100)*(K4631*$K$17)</f>
        <v>0</v>
      </c>
      <c r="U4631" s="14">
        <f>(P4631/100)*(K4631*$K$17)+(P4631/100)*(L4631*$L$17)</f>
        <v>35.1</v>
      </c>
      <c r="V4631" s="14">
        <f>(Q4631/100)*(L4631*$L$17)</f>
        <v>0</v>
      </c>
      <c r="W4631" s="14">
        <f>(R4631/100)*(K4631*$K$17)+(R4631/100)*(L4631*$L$17)</f>
        <v>0</v>
      </c>
      <c r="X4631" s="14">
        <f t="shared" si="1424"/>
        <v>371.22799999999995</v>
      </c>
      <c r="Y4631" s="14">
        <f t="shared" si="1425"/>
        <v>0</v>
      </c>
      <c r="Z4631" s="14">
        <f t="shared" si="1426"/>
        <v>113.1</v>
      </c>
      <c r="AA4631" s="14">
        <f t="shared" si="1427"/>
        <v>0</v>
      </c>
      <c r="AB4631" s="14">
        <f t="shared" si="1429"/>
        <v>0</v>
      </c>
      <c r="AC4631" s="15">
        <f t="shared" si="1428"/>
        <v>484.3</v>
      </c>
      <c r="AD4631" s="48">
        <f>(ROUND(AC4631-AC4617,1)/AC4617)</f>
        <v>0.12210379981464319</v>
      </c>
      <c r="AE4631" s="113"/>
      <c r="AF4631" s="60"/>
    </row>
    <row r="4632" spans="1:32">
      <c r="A4632" s="107"/>
      <c r="B4632" s="157" t="s">
        <v>537</v>
      </c>
      <c r="C4632" s="157"/>
      <c r="D4632" s="157"/>
      <c r="E4632" s="157"/>
      <c r="F4632" s="157"/>
      <c r="G4632" s="157"/>
      <c r="H4632" s="157"/>
      <c r="I4632" s="157"/>
      <c r="J4632" s="157"/>
      <c r="K4632" s="157"/>
      <c r="L4632" s="157"/>
      <c r="M4632" s="157"/>
      <c r="N4632" s="157"/>
      <c r="O4632" s="157"/>
      <c r="P4632" s="157"/>
      <c r="Q4632" s="157"/>
      <c r="R4632" s="157"/>
      <c r="S4632" s="157"/>
      <c r="T4632" s="157"/>
      <c r="U4632" s="157"/>
      <c r="V4632" s="157"/>
      <c r="W4632" s="157"/>
      <c r="X4632" s="157"/>
      <c r="Y4632" s="157"/>
      <c r="Z4632" s="157"/>
      <c r="AA4632" s="157"/>
      <c r="AB4632" s="157"/>
      <c r="AC4632" s="110">
        <v>0</v>
      </c>
      <c r="AD4632" s="110"/>
      <c r="AE4632" s="113"/>
      <c r="AF4632" s="60"/>
    </row>
    <row r="4633" spans="1:32">
      <c r="A4633" s="106" t="s">
        <v>0</v>
      </c>
      <c r="B4633" s="87" t="s">
        <v>235</v>
      </c>
      <c r="C4633" s="21" t="s">
        <v>244</v>
      </c>
      <c r="D4633" s="12">
        <v>120</v>
      </c>
      <c r="E4633" s="12">
        <v>0</v>
      </c>
      <c r="F4633" s="12">
        <v>0</v>
      </c>
      <c r="G4633" s="12">
        <v>0</v>
      </c>
      <c r="H4633" s="12">
        <v>0</v>
      </c>
      <c r="I4633" s="13">
        <v>100</v>
      </c>
      <c r="J4633" s="13">
        <v>0</v>
      </c>
      <c r="K4633" s="13">
        <v>0</v>
      </c>
      <c r="L4633" s="13">
        <v>0</v>
      </c>
      <c r="M4633" s="13">
        <v>0</v>
      </c>
      <c r="N4633" s="14">
        <f>D4633*$D$3</f>
        <v>180</v>
      </c>
      <c r="O4633" s="14">
        <f>E4633*$E$3</f>
        <v>0</v>
      </c>
      <c r="P4633" s="14">
        <f>F4633*$F$3</f>
        <v>0</v>
      </c>
      <c r="Q4633" s="14">
        <f>G4633*$G$3</f>
        <v>0</v>
      </c>
      <c r="R4633" s="14">
        <f>H4633*$H$3</f>
        <v>0</v>
      </c>
      <c r="S4633" s="14">
        <f>(N4633/100)*(I4633*$I$3)+(N4633/100)*(J4633*$J$3)</f>
        <v>270</v>
      </c>
      <c r="T4633" s="14">
        <f>(O4633/100)*(K4633*$K$3)</f>
        <v>0</v>
      </c>
      <c r="U4633" s="14">
        <f>(P4633/100)*(K4633*$K$3)+(P4633/100)*(L4633*$L$3)</f>
        <v>0</v>
      </c>
      <c r="V4633" s="14">
        <f>(Q4633/100)*(L4633*$L$3)</f>
        <v>0</v>
      </c>
      <c r="W4633" s="14">
        <f>(R4633/100)*(K4633*$K$3)+(R4633/100)*(L4633*$L$3)</f>
        <v>0</v>
      </c>
      <c r="X4633" s="14">
        <f t="shared" ref="X4633:X4647" si="1430">N4633+S4633</f>
        <v>450</v>
      </c>
      <c r="Y4633" s="14">
        <f t="shared" ref="Y4633:Y4647" si="1431">O4633+T4633</f>
        <v>0</v>
      </c>
      <c r="Z4633" s="14">
        <f t="shared" ref="Z4633:Z4647" si="1432">P4633+U4633</f>
        <v>0</v>
      </c>
      <c r="AA4633" s="14">
        <f t="shared" ref="AA4633:AA4647" si="1433">Q4633+V4633</f>
        <v>0</v>
      </c>
      <c r="AB4633" s="14">
        <f>R4633+W4633</f>
        <v>0</v>
      </c>
      <c r="AC4633" s="15">
        <f>ROUND(X4633+Y4633+Z4633+AA4633+AB4633,1)</f>
        <v>450</v>
      </c>
      <c r="AD4633" s="48">
        <v>0</v>
      </c>
      <c r="AE4633" s="113"/>
      <c r="AF4633" s="60"/>
    </row>
    <row r="4634" spans="1:32">
      <c r="A4634" s="99" t="s">
        <v>815</v>
      </c>
      <c r="B4634" s="87">
        <v>50</v>
      </c>
      <c r="C4634" s="21" t="s">
        <v>325</v>
      </c>
      <c r="D4634" s="12">
        <v>120</v>
      </c>
      <c r="E4634" s="12">
        <v>0</v>
      </c>
      <c r="F4634" s="12">
        <v>0</v>
      </c>
      <c r="G4634" s="12">
        <v>0</v>
      </c>
      <c r="H4634" s="12">
        <v>0</v>
      </c>
      <c r="I4634" s="13">
        <v>110</v>
      </c>
      <c r="J4634" s="13">
        <v>23</v>
      </c>
      <c r="K4634" s="13">
        <v>0</v>
      </c>
      <c r="L4634" s="13">
        <v>0</v>
      </c>
      <c r="M4634" s="13">
        <v>0</v>
      </c>
      <c r="N4634" s="14">
        <f>D4634*$D$4</f>
        <v>156</v>
      </c>
      <c r="O4634" s="14">
        <f>E4634*$E$4</f>
        <v>0</v>
      </c>
      <c r="P4634" s="14">
        <f>F4634*$F$4</f>
        <v>0</v>
      </c>
      <c r="Q4634" s="14">
        <f>G4634*$G$4</f>
        <v>0</v>
      </c>
      <c r="R4634" s="14">
        <f>H4634*$H$4</f>
        <v>0</v>
      </c>
      <c r="S4634" s="14">
        <f>(N4634/100)*(I4634*$I$4)+(N4634/100)*(J4634*$J$4)</f>
        <v>373.464</v>
      </c>
      <c r="T4634" s="14">
        <f>(O4634/100)*(K4634*$K$4)</f>
        <v>0</v>
      </c>
      <c r="U4634" s="14">
        <f>(P4634/100)*(K4634*$K$4)+(P4634/100)*(L4634*$L$4)</f>
        <v>0</v>
      </c>
      <c r="V4634" s="14">
        <f>(Q4634/100)*(L4634*$L$4)</f>
        <v>0</v>
      </c>
      <c r="W4634" s="14">
        <f>(R4634/100)*(K4634*$K$4)+(R4634/100)*(L4634*$L$4)</f>
        <v>0</v>
      </c>
      <c r="X4634" s="14">
        <f t="shared" si="1430"/>
        <v>529.46399999999994</v>
      </c>
      <c r="Y4634" s="14">
        <f t="shared" si="1431"/>
        <v>0</v>
      </c>
      <c r="Z4634" s="14">
        <f t="shared" si="1432"/>
        <v>0</v>
      </c>
      <c r="AA4634" s="14">
        <f t="shared" si="1433"/>
        <v>0</v>
      </c>
      <c r="AB4634" s="14">
        <f>R4634+W4634</f>
        <v>0</v>
      </c>
      <c r="AC4634" s="15">
        <f>ROUND(X4634+Y4634+Z4634+AA4634+AB4634,1)</f>
        <v>529.5</v>
      </c>
      <c r="AD4634" s="48">
        <f>(ROUND(AC4634-AC4633,1)/AC4633)</f>
        <v>0.17666666666666667</v>
      </c>
      <c r="AE4634" s="113"/>
      <c r="AF4634" s="60"/>
    </row>
    <row r="4635" spans="1:32">
      <c r="A4635" s="99" t="s">
        <v>816</v>
      </c>
      <c r="B4635" s="87">
        <v>0</v>
      </c>
      <c r="C4635" s="21" t="s">
        <v>850</v>
      </c>
      <c r="D4635" s="12">
        <v>120</v>
      </c>
      <c r="E4635" s="12">
        <v>0</v>
      </c>
      <c r="F4635" s="12">
        <v>0</v>
      </c>
      <c r="G4635" s="12">
        <v>0</v>
      </c>
      <c r="H4635" s="12">
        <v>0</v>
      </c>
      <c r="I4635" s="13">
        <v>100</v>
      </c>
      <c r="J4635" s="13">
        <v>0</v>
      </c>
      <c r="K4635" s="13">
        <v>0</v>
      </c>
      <c r="L4635" s="13">
        <v>0</v>
      </c>
      <c r="M4635" s="13">
        <v>0</v>
      </c>
      <c r="N4635" s="14">
        <f>D4635*$D$5</f>
        <v>168</v>
      </c>
      <c r="O4635" s="14">
        <f>E4635*$E$5</f>
        <v>0</v>
      </c>
      <c r="P4635" s="14">
        <f>F4635*$F$5</f>
        <v>0</v>
      </c>
      <c r="Q4635" s="14">
        <f>G4635*$G$5</f>
        <v>0</v>
      </c>
      <c r="R4635" s="14">
        <f>H4635*$H$5</f>
        <v>0</v>
      </c>
      <c r="S4635" s="14">
        <f>(N4635/100)*(I4635*$I$5)+(N4635/100)*(J4635*$J$5)</f>
        <v>252</v>
      </c>
      <c r="T4635" s="14">
        <f>(O4635/100)*(K4635*$K$5)</f>
        <v>0</v>
      </c>
      <c r="U4635" s="14">
        <f>(P4635/100)*(K4635*$K$5)+(P4635/100)*(L4635*$L$5)</f>
        <v>0</v>
      </c>
      <c r="V4635" s="14">
        <f>(Q4635/100)*(L4635*$L$5)</f>
        <v>0</v>
      </c>
      <c r="W4635" s="14">
        <f>(R4635/100)*(K4635*$K$5)+(R4635/100)*(L4635*$L$5)</f>
        <v>0</v>
      </c>
      <c r="X4635" s="14">
        <f t="shared" si="1430"/>
        <v>420</v>
      </c>
      <c r="Y4635" s="14">
        <f t="shared" si="1431"/>
        <v>0</v>
      </c>
      <c r="Z4635" s="14">
        <f t="shared" si="1432"/>
        <v>0</v>
      </c>
      <c r="AA4635" s="14">
        <f t="shared" si="1433"/>
        <v>0</v>
      </c>
      <c r="AB4635" s="14">
        <f>R4635+W4635</f>
        <v>0</v>
      </c>
      <c r="AC4635" s="15">
        <f t="shared" ref="AC4635:AC4647" si="1434">ROUND(X4635+Y4635+Z4635+AA4635+AB4635,1)</f>
        <v>420</v>
      </c>
      <c r="AD4635" s="48">
        <f>(ROUND(AC4635-AC4633,1)/AC4633)</f>
        <v>-6.6666666666666666E-2</v>
      </c>
      <c r="AE4635" s="113"/>
      <c r="AF4635" s="60"/>
    </row>
    <row r="4636" spans="1:32">
      <c r="A4636" s="99" t="s">
        <v>817</v>
      </c>
      <c r="B4636" s="87">
        <v>0</v>
      </c>
      <c r="C4636" s="21" t="s">
        <v>338</v>
      </c>
      <c r="D4636" s="12">
        <v>120</v>
      </c>
      <c r="E4636" s="12">
        <v>0</v>
      </c>
      <c r="F4636" s="12">
        <v>0</v>
      </c>
      <c r="G4636" s="12">
        <v>0</v>
      </c>
      <c r="H4636" s="12">
        <v>0</v>
      </c>
      <c r="I4636" s="13">
        <v>100</v>
      </c>
      <c r="J4636" s="13">
        <v>0</v>
      </c>
      <c r="K4636" s="13">
        <v>0</v>
      </c>
      <c r="L4636" s="13">
        <v>0</v>
      </c>
      <c r="M4636" s="13">
        <v>0</v>
      </c>
      <c r="N4636" s="14">
        <f>D4636*$D$6</f>
        <v>168</v>
      </c>
      <c r="O4636" s="14">
        <f>E4636*$E$6</f>
        <v>0</v>
      </c>
      <c r="P4636" s="14">
        <f>F4636*$F$6</f>
        <v>0</v>
      </c>
      <c r="Q4636" s="14">
        <f>G4636*$G$6</f>
        <v>0</v>
      </c>
      <c r="R4636" s="14">
        <f>H4636*$H$6</f>
        <v>0</v>
      </c>
      <c r="S4636" s="14">
        <f>(N4636/100)*(I4636*$I$6)+(N4636/100)*(J4636*$J$6)</f>
        <v>252</v>
      </c>
      <c r="T4636" s="14">
        <f>(O4636/100)*(K4636*$K$6)</f>
        <v>0</v>
      </c>
      <c r="U4636" s="14">
        <f>(P4636/100)*(K4636*$K$6)+(P4636/100)*(L4636*$L$6)</f>
        <v>0</v>
      </c>
      <c r="V4636" s="14">
        <f>(Q4636/100)*(L4636*$L$6)</f>
        <v>0</v>
      </c>
      <c r="W4636" s="14">
        <f>(R4636/100)*(K4636*$K$6)+(R4636/100)*(L4636*$L$6)</f>
        <v>0</v>
      </c>
      <c r="X4636" s="14">
        <f t="shared" si="1430"/>
        <v>420</v>
      </c>
      <c r="Y4636" s="14">
        <f t="shared" si="1431"/>
        <v>0</v>
      </c>
      <c r="Z4636" s="14">
        <f t="shared" si="1432"/>
        <v>0</v>
      </c>
      <c r="AA4636" s="14">
        <f t="shared" si="1433"/>
        <v>0</v>
      </c>
      <c r="AB4636" s="14">
        <f t="shared" ref="AB4636:AB4647" si="1435">R4636+W4636</f>
        <v>0</v>
      </c>
      <c r="AC4636" s="15">
        <f t="shared" si="1434"/>
        <v>420</v>
      </c>
      <c r="AD4636" s="48">
        <f>(ROUND(AC4636-AC4633,1)/AC4633)</f>
        <v>-6.6666666666666666E-2</v>
      </c>
      <c r="AE4636" s="111"/>
      <c r="AF4636" s="63"/>
    </row>
    <row r="4637" spans="1:32">
      <c r="A4637" s="99" t="s">
        <v>818</v>
      </c>
      <c r="B4637" s="87">
        <v>0</v>
      </c>
      <c r="C4637" s="21" t="s">
        <v>339</v>
      </c>
      <c r="D4637" s="12">
        <v>120</v>
      </c>
      <c r="E4637" s="12">
        <v>0</v>
      </c>
      <c r="F4637" s="12">
        <v>0</v>
      </c>
      <c r="G4637" s="12">
        <v>0</v>
      </c>
      <c r="H4637" s="12">
        <v>0</v>
      </c>
      <c r="I4637" s="13">
        <v>100</v>
      </c>
      <c r="J4637" s="13">
        <v>0</v>
      </c>
      <c r="K4637" s="13">
        <v>0</v>
      </c>
      <c r="L4637" s="13">
        <v>0</v>
      </c>
      <c r="M4637" s="13">
        <v>0</v>
      </c>
      <c r="N4637" s="14">
        <f>D4637*$D$7</f>
        <v>168</v>
      </c>
      <c r="O4637" s="14">
        <f>E4637*$E$7</f>
        <v>0</v>
      </c>
      <c r="P4637" s="14">
        <f>F4637*$F$7</f>
        <v>0</v>
      </c>
      <c r="Q4637" s="14">
        <f>G4637*$G$7</f>
        <v>0</v>
      </c>
      <c r="R4637" s="14">
        <f>H4637*$H$7</f>
        <v>0</v>
      </c>
      <c r="S4637" s="14">
        <f>(N4637/100)*(I4637*$I$7)+(N4637/100)*(J4637*$J$7)</f>
        <v>252</v>
      </c>
      <c r="T4637" s="14">
        <f>(O4637/100)*(K4637*$K$7)</f>
        <v>0</v>
      </c>
      <c r="U4637" s="14">
        <f>(P4637/100)*(K4637*$K$7)+(P4637/100)*(L4637*$L$7)</f>
        <v>0</v>
      </c>
      <c r="V4637" s="14">
        <f>(Q4637/100)*(L4637*$L$7)</f>
        <v>0</v>
      </c>
      <c r="W4637" s="14">
        <f>(R4637/100)*(K4637*$K$7)+(R4637/100)*(L4637*$L$7)</f>
        <v>0</v>
      </c>
      <c r="X4637" s="14">
        <f t="shared" si="1430"/>
        <v>420</v>
      </c>
      <c r="Y4637" s="14">
        <f t="shared" si="1431"/>
        <v>0</v>
      </c>
      <c r="Z4637" s="14">
        <f t="shared" si="1432"/>
        <v>0</v>
      </c>
      <c r="AA4637" s="14">
        <f t="shared" si="1433"/>
        <v>0</v>
      </c>
      <c r="AB4637" s="14">
        <f t="shared" si="1435"/>
        <v>0</v>
      </c>
      <c r="AC4637" s="15">
        <f t="shared" si="1434"/>
        <v>420</v>
      </c>
      <c r="AD4637" s="48">
        <f>(ROUND(AC4637-AC4633,1)/AC4633)</f>
        <v>-6.6666666666666666E-2</v>
      </c>
      <c r="AE4637" s="113"/>
      <c r="AF4637" s="60"/>
    </row>
    <row r="4638" spans="1:32">
      <c r="A4638" s="99" t="s">
        <v>667</v>
      </c>
      <c r="B4638" s="87"/>
      <c r="C4638" s="21" t="s">
        <v>340</v>
      </c>
      <c r="D4638" s="12">
        <v>120</v>
      </c>
      <c r="E4638" s="12">
        <v>0</v>
      </c>
      <c r="F4638" s="12">
        <v>0</v>
      </c>
      <c r="G4638" s="12">
        <v>0</v>
      </c>
      <c r="H4638" s="12">
        <v>0</v>
      </c>
      <c r="I4638" s="13">
        <v>100</v>
      </c>
      <c r="J4638" s="13">
        <v>0</v>
      </c>
      <c r="K4638" s="13">
        <v>0</v>
      </c>
      <c r="L4638" s="13">
        <v>0</v>
      </c>
      <c r="M4638" s="13">
        <v>0</v>
      </c>
      <c r="N4638" s="14">
        <f>D4638*$D$8</f>
        <v>168</v>
      </c>
      <c r="O4638" s="14">
        <f>E4638*$E$8</f>
        <v>0</v>
      </c>
      <c r="P4638" s="14">
        <f>F4638*$F$8</f>
        <v>0</v>
      </c>
      <c r="Q4638" s="14">
        <f>G4638*$G$8</f>
        <v>0</v>
      </c>
      <c r="R4638" s="14">
        <f>H4638*$H$8</f>
        <v>0</v>
      </c>
      <c r="S4638" s="14">
        <f>(N4638/100)*(I4638*$I$8)+(N4638/100)*(J4638*$J$8)</f>
        <v>252</v>
      </c>
      <c r="T4638" s="14">
        <f>(O4638/100)*(K4638*$K$8)</f>
        <v>0</v>
      </c>
      <c r="U4638" s="14">
        <f>(P4638/100)*(K4638*$K$8)+(P4638/100)*(L4638*$L$8)</f>
        <v>0</v>
      </c>
      <c r="V4638" s="14">
        <f>(Q4638/100)*(L4638*$L$8)</f>
        <v>0</v>
      </c>
      <c r="W4638" s="14">
        <f>(R4638/100)*(K4638*$K$8)+(R4638/100)*(L4638*$L$8)</f>
        <v>0</v>
      </c>
      <c r="X4638" s="14">
        <f t="shared" si="1430"/>
        <v>420</v>
      </c>
      <c r="Y4638" s="14">
        <f t="shared" si="1431"/>
        <v>0</v>
      </c>
      <c r="Z4638" s="14">
        <f t="shared" si="1432"/>
        <v>0</v>
      </c>
      <c r="AA4638" s="14">
        <f t="shared" si="1433"/>
        <v>0</v>
      </c>
      <c r="AB4638" s="14">
        <f t="shared" si="1435"/>
        <v>0</v>
      </c>
      <c r="AC4638" s="15">
        <f t="shared" si="1434"/>
        <v>420</v>
      </c>
      <c r="AD4638" s="48">
        <f>(ROUND(AC4638-AC4633,1)/AC4633)</f>
        <v>-6.6666666666666666E-2</v>
      </c>
      <c r="AE4638" s="113"/>
      <c r="AF4638" s="60"/>
    </row>
    <row r="4639" spans="1:32">
      <c r="A4639" s="99" t="s">
        <v>606</v>
      </c>
      <c r="B4639" s="87"/>
      <c r="C4639" s="21" t="s">
        <v>1</v>
      </c>
      <c r="D4639" s="12">
        <v>60</v>
      </c>
      <c r="E4639" s="12">
        <v>120</v>
      </c>
      <c r="F4639" s="12">
        <v>0</v>
      </c>
      <c r="G4639" s="12">
        <v>0</v>
      </c>
      <c r="H4639" s="12">
        <v>0</v>
      </c>
      <c r="I4639" s="13">
        <v>100</v>
      </c>
      <c r="J4639" s="13">
        <v>0</v>
      </c>
      <c r="K4639" s="13">
        <v>105</v>
      </c>
      <c r="L4639" s="13">
        <v>0</v>
      </c>
      <c r="M4639" s="13">
        <v>0</v>
      </c>
      <c r="N4639" s="14">
        <f>D4639*$D$9</f>
        <v>72</v>
      </c>
      <c r="O4639" s="14">
        <f>E4639*$E$9</f>
        <v>156</v>
      </c>
      <c r="P4639" s="14">
        <f>F4639*$F$9</f>
        <v>0</v>
      </c>
      <c r="Q4639" s="14">
        <f>G4639*$G$9</f>
        <v>0</v>
      </c>
      <c r="R4639" s="14">
        <f>H4639*$H$9</f>
        <v>0</v>
      </c>
      <c r="S4639" s="14">
        <f>(N4639/100)*(I4639*$I$9)+(N4639/100)*(J4639*$J$9)</f>
        <v>108</v>
      </c>
      <c r="T4639" s="14">
        <f>(O4639/100)*(K4639*$K$9)</f>
        <v>245.70000000000002</v>
      </c>
      <c r="U4639" s="14">
        <f>(P4639/100)*(K4639*$K$9)+(P4639/100)*(L4639*$L$9)</f>
        <v>0</v>
      </c>
      <c r="V4639" s="14">
        <f>(Q4639/100)*(L4639*$L$9)</f>
        <v>0</v>
      </c>
      <c r="W4639" s="14">
        <f>(R4639/100)*(K4639*$K$9)+(R4639/100)*(L4639*$L$9)</f>
        <v>0</v>
      </c>
      <c r="X4639" s="14">
        <f t="shared" si="1430"/>
        <v>180</v>
      </c>
      <c r="Y4639" s="14">
        <f t="shared" si="1431"/>
        <v>401.70000000000005</v>
      </c>
      <c r="Z4639" s="14">
        <f t="shared" si="1432"/>
        <v>0</v>
      </c>
      <c r="AA4639" s="14">
        <f t="shared" si="1433"/>
        <v>0</v>
      </c>
      <c r="AB4639" s="14">
        <f t="shared" si="1435"/>
        <v>0</v>
      </c>
      <c r="AC4639" s="15">
        <f t="shared" si="1434"/>
        <v>581.70000000000005</v>
      </c>
      <c r="AD4639" s="48">
        <f>(ROUND(AC4639-AC4633,1)/AC4633)</f>
        <v>0.29266666666666663</v>
      </c>
      <c r="AE4639" s="113"/>
      <c r="AF4639" s="60"/>
    </row>
    <row r="4640" spans="1:32">
      <c r="A4640" s="99" t="s">
        <v>845</v>
      </c>
      <c r="B4640" s="87"/>
      <c r="C4640" s="21" t="s">
        <v>2</v>
      </c>
      <c r="D4640" s="12">
        <v>60</v>
      </c>
      <c r="E4640" s="12">
        <v>0</v>
      </c>
      <c r="F4640" s="12">
        <v>120</v>
      </c>
      <c r="G4640" s="12">
        <v>0</v>
      </c>
      <c r="H4640" s="12">
        <v>0</v>
      </c>
      <c r="I4640" s="13">
        <v>100</v>
      </c>
      <c r="J4640" s="13">
        <v>0</v>
      </c>
      <c r="K4640" s="13">
        <v>52.5</v>
      </c>
      <c r="L4640" s="13">
        <v>52.5</v>
      </c>
      <c r="M4640" s="13">
        <v>0</v>
      </c>
      <c r="N4640" s="14">
        <f>D4640*$D$10</f>
        <v>72</v>
      </c>
      <c r="O4640" s="14">
        <f>E4640*$E$10</f>
        <v>0</v>
      </c>
      <c r="P4640" s="14">
        <f>F4640*$F$10</f>
        <v>156</v>
      </c>
      <c r="Q4640" s="14">
        <f>G4640*$G$10</f>
        <v>0</v>
      </c>
      <c r="R4640" s="14">
        <f>H4640*$H$10</f>
        <v>0</v>
      </c>
      <c r="S4640" s="14">
        <f>(N4640/100)*(I4640*$I$10)+(N4640/100)*(J4640*$J$10)</f>
        <v>108</v>
      </c>
      <c r="T4640" s="14">
        <f>(O4640/100)*(K4640*$J$10)</f>
        <v>0</v>
      </c>
      <c r="U4640" s="14">
        <f>(P4640/100)*(K4640*$K$10)+(P4640/100)*(L4640*$L$10)</f>
        <v>245.70000000000002</v>
      </c>
      <c r="V4640" s="14">
        <f>(Q4640/100)*(L4640*$L$10)</f>
        <v>0</v>
      </c>
      <c r="W4640" s="14">
        <f>(R4640/100)*(K4640*$K$10)+(R4640/100)*(L4640*$L$10)</f>
        <v>0</v>
      </c>
      <c r="X4640" s="14">
        <f t="shared" si="1430"/>
        <v>180</v>
      </c>
      <c r="Y4640" s="14">
        <f t="shared" si="1431"/>
        <v>0</v>
      </c>
      <c r="Z4640" s="14">
        <f t="shared" si="1432"/>
        <v>401.70000000000005</v>
      </c>
      <c r="AA4640" s="14">
        <f t="shared" si="1433"/>
        <v>0</v>
      </c>
      <c r="AB4640" s="14">
        <f t="shared" si="1435"/>
        <v>0</v>
      </c>
      <c r="AC4640" s="15">
        <f t="shared" si="1434"/>
        <v>581.70000000000005</v>
      </c>
      <c r="AD4640" s="48">
        <f>(ROUND(AC4640-AC4633,1)/AC4633)</f>
        <v>0.29266666666666663</v>
      </c>
      <c r="AE4640" s="113"/>
      <c r="AF4640" s="60"/>
    </row>
    <row r="4641" spans="1:32">
      <c r="A4641" s="99" t="s">
        <v>846</v>
      </c>
      <c r="B4641" s="87"/>
      <c r="C4641" s="21" t="s">
        <v>3</v>
      </c>
      <c r="D4641" s="12">
        <v>60</v>
      </c>
      <c r="E4641" s="12">
        <v>0</v>
      </c>
      <c r="F4641" s="12">
        <v>0</v>
      </c>
      <c r="G4641" s="12">
        <v>120</v>
      </c>
      <c r="H4641" s="12">
        <v>0</v>
      </c>
      <c r="I4641" s="13">
        <v>100</v>
      </c>
      <c r="J4641" s="13">
        <v>0</v>
      </c>
      <c r="K4641" s="13">
        <v>0</v>
      </c>
      <c r="L4641" s="13">
        <v>105</v>
      </c>
      <c r="M4641" s="13">
        <v>0</v>
      </c>
      <c r="N4641" s="14">
        <f>D4641*$D$11</f>
        <v>72</v>
      </c>
      <c r="O4641" s="14">
        <f>E4641*$E$11</f>
        <v>0</v>
      </c>
      <c r="P4641" s="14">
        <f>F4641*$F$11</f>
        <v>0</v>
      </c>
      <c r="Q4641" s="14">
        <f>G4641*$G$11</f>
        <v>156</v>
      </c>
      <c r="R4641" s="14">
        <f>H4641*$H$11</f>
        <v>0</v>
      </c>
      <c r="S4641" s="14">
        <f>(N4641/100)*(I4641*$I$11)+(N4641/100)*(J4641*$J$11)</f>
        <v>108</v>
      </c>
      <c r="T4641" s="14">
        <f>(O4641/100)*(K4641*$K$11)</f>
        <v>0</v>
      </c>
      <c r="U4641" s="14">
        <f>(P4641/100)*(K4641*$K$11)+(P4641/100)*(L4641*$L$11)</f>
        <v>0</v>
      </c>
      <c r="V4641" s="14">
        <f>(Q4641/100)*(L4641*$L$11)</f>
        <v>245.70000000000002</v>
      </c>
      <c r="W4641" s="14">
        <f>(R4641/100)*(K4641*$K$11)+(R4641/100)*(L4641*$L$11)</f>
        <v>0</v>
      </c>
      <c r="X4641" s="14">
        <f t="shared" si="1430"/>
        <v>180</v>
      </c>
      <c r="Y4641" s="14">
        <f t="shared" si="1431"/>
        <v>0</v>
      </c>
      <c r="Z4641" s="14">
        <f t="shared" si="1432"/>
        <v>0</v>
      </c>
      <c r="AA4641" s="14">
        <f t="shared" si="1433"/>
        <v>401.70000000000005</v>
      </c>
      <c r="AB4641" s="14">
        <f t="shared" si="1435"/>
        <v>0</v>
      </c>
      <c r="AC4641" s="15">
        <f t="shared" si="1434"/>
        <v>581.70000000000005</v>
      </c>
      <c r="AD4641" s="48">
        <f>(ROUND(AC4641-AC4633,1)/AC4633)</f>
        <v>0.29266666666666663</v>
      </c>
      <c r="AE4641" s="113"/>
      <c r="AF4641" s="60"/>
    </row>
    <row r="4642" spans="1:32">
      <c r="A4642" s="99" t="s">
        <v>847</v>
      </c>
      <c r="B4642" s="87"/>
      <c r="C4642" s="21" t="s">
        <v>4</v>
      </c>
      <c r="D4642" s="12">
        <v>60</v>
      </c>
      <c r="E4642" s="12">
        <v>0</v>
      </c>
      <c r="F4642" s="12">
        <v>0</v>
      </c>
      <c r="G4642" s="12">
        <v>0</v>
      </c>
      <c r="H4642" s="12">
        <v>120</v>
      </c>
      <c r="I4642" s="13">
        <v>100</v>
      </c>
      <c r="J4642" s="13">
        <v>0</v>
      </c>
      <c r="K4642" s="13">
        <v>52.5</v>
      </c>
      <c r="L4642" s="13">
        <v>52.5</v>
      </c>
      <c r="M4642" s="13">
        <v>0</v>
      </c>
      <c r="N4642" s="14">
        <f>D4642*$D$12</f>
        <v>72</v>
      </c>
      <c r="O4642" s="14">
        <f>E4642*$E$12</f>
        <v>0</v>
      </c>
      <c r="P4642" s="14">
        <f>F4642*$F$12</f>
        <v>0</v>
      </c>
      <c r="Q4642" s="14">
        <f>G4642*$G$12</f>
        <v>0</v>
      </c>
      <c r="R4642" s="14">
        <f>H4642*$H$12</f>
        <v>156</v>
      </c>
      <c r="S4642" s="14">
        <f>(N4642/100)*(I4642*$I$12)+(N4642/100)*(J4642*$J$12)</f>
        <v>108</v>
      </c>
      <c r="T4642" s="14">
        <f>(O4642/100)*(K4642*$K$12)</f>
        <v>0</v>
      </c>
      <c r="U4642" s="14">
        <f>(P4642/100)*(K4642*$K$12)+(P4642/100)*(L4642*$L$12)</f>
        <v>0</v>
      </c>
      <c r="V4642" s="14">
        <f>(Q4642/100)*(L4642*$L$12)</f>
        <v>0</v>
      </c>
      <c r="W4642" s="14">
        <f>(R4642/100)*(K4642*$K$12)+(R4642/100)*(L4642*$L$12)</f>
        <v>245.70000000000002</v>
      </c>
      <c r="X4642" s="14">
        <f t="shared" si="1430"/>
        <v>180</v>
      </c>
      <c r="Y4642" s="14">
        <f t="shared" si="1431"/>
        <v>0</v>
      </c>
      <c r="Z4642" s="14">
        <f t="shared" si="1432"/>
        <v>0</v>
      </c>
      <c r="AA4642" s="14">
        <f t="shared" si="1433"/>
        <v>0</v>
      </c>
      <c r="AB4642" s="14">
        <f t="shared" si="1435"/>
        <v>401.70000000000005</v>
      </c>
      <c r="AC4642" s="15">
        <f t="shared" si="1434"/>
        <v>581.70000000000005</v>
      </c>
      <c r="AD4642" s="48">
        <f>(ROUND(AC4642-AC4633,1)/AC4633)</f>
        <v>0.29266666666666663</v>
      </c>
      <c r="AE4642" s="113"/>
      <c r="AF4642" s="60"/>
    </row>
    <row r="4643" spans="1:32">
      <c r="A4643" s="99" t="s">
        <v>848</v>
      </c>
      <c r="B4643" s="87"/>
      <c r="C4643" s="21" t="s">
        <v>328</v>
      </c>
      <c r="D4643" s="12">
        <v>120</v>
      </c>
      <c r="E4643" s="12">
        <v>0</v>
      </c>
      <c r="F4643" s="12">
        <v>0</v>
      </c>
      <c r="G4643" s="12">
        <v>0</v>
      </c>
      <c r="H4643" s="12">
        <v>0</v>
      </c>
      <c r="I4643" s="13">
        <v>100</v>
      </c>
      <c r="J4643" s="13">
        <v>0</v>
      </c>
      <c r="K4643" s="13">
        <v>0</v>
      </c>
      <c r="L4643" s="13">
        <v>0</v>
      </c>
      <c r="M4643" s="13">
        <v>80</v>
      </c>
      <c r="N4643" s="14">
        <f>D4643*$D$13</f>
        <v>156</v>
      </c>
      <c r="O4643" s="14">
        <f>E4643*$E$13</f>
        <v>0</v>
      </c>
      <c r="P4643" s="14">
        <f>F4643*$F$13</f>
        <v>0</v>
      </c>
      <c r="Q4643" s="14">
        <f>G4643*$G$13</f>
        <v>0</v>
      </c>
      <c r="R4643" s="14">
        <f>H4643*$H$13</f>
        <v>0</v>
      </c>
      <c r="S4643" s="14">
        <f>(N4643/100)*(I4643*$I$14)+(N4643/100)*(J4643*$J$14)+(N4643/100)*(M4643*$M$14)</f>
        <v>421.20000000000005</v>
      </c>
      <c r="T4643" s="14">
        <f>(O4643/100)*(K4643*$K$13)+(O4643/100)*(M4643*$M$13)</f>
        <v>0</v>
      </c>
      <c r="U4643" s="14">
        <f>(P4643/100)*(K4643*$K$13)+(P4643/100)*(L4643*$L$13)+(P4643/100)*(M4643*$M$13)</f>
        <v>0</v>
      </c>
      <c r="V4643" s="14">
        <f>(Q4643/100)*(L4643*$L$13)+(Q4643/100)*(M4643*$M$13)</f>
        <v>0</v>
      </c>
      <c r="W4643" s="14">
        <f>(R4643/100)*(K4643*$K$13)+(R4643/100)*(L4643*$L$13)+(R4643/100)*(M4643*$M$13)</f>
        <v>0</v>
      </c>
      <c r="X4643" s="14">
        <f t="shared" si="1430"/>
        <v>577.20000000000005</v>
      </c>
      <c r="Y4643" s="14">
        <f t="shared" si="1431"/>
        <v>0</v>
      </c>
      <c r="Z4643" s="14">
        <f t="shared" si="1432"/>
        <v>0</v>
      </c>
      <c r="AA4643" s="14">
        <f t="shared" si="1433"/>
        <v>0</v>
      </c>
      <c r="AB4643" s="14">
        <f t="shared" si="1435"/>
        <v>0</v>
      </c>
      <c r="AC4643" s="15">
        <f t="shared" si="1434"/>
        <v>577.20000000000005</v>
      </c>
      <c r="AD4643" s="48">
        <f>(ROUND(AC4643-AC4633,1)/AC4633)</f>
        <v>0.28266666666666668</v>
      </c>
      <c r="AE4643" s="113"/>
      <c r="AF4643" s="60"/>
    </row>
    <row r="4644" spans="1:32">
      <c r="A4644" s="99" t="s">
        <v>849</v>
      </c>
      <c r="B4644" s="87"/>
      <c r="C4644" s="21" t="s">
        <v>329</v>
      </c>
      <c r="D4644" s="12">
        <v>120</v>
      </c>
      <c r="E4644" s="12">
        <v>0</v>
      </c>
      <c r="F4644" s="12">
        <v>0</v>
      </c>
      <c r="G4644" s="12">
        <v>0</v>
      </c>
      <c r="H4644" s="12">
        <v>0</v>
      </c>
      <c r="I4644" s="13">
        <v>100</v>
      </c>
      <c r="J4644" s="13">
        <v>0</v>
      </c>
      <c r="K4644" s="13">
        <v>80</v>
      </c>
      <c r="L4644" s="13">
        <v>0</v>
      </c>
      <c r="M4644" s="13">
        <v>0</v>
      </c>
      <c r="N4644" s="14">
        <f>D4644*$D$14</f>
        <v>156</v>
      </c>
      <c r="O4644" s="14">
        <f>E4644*$E$14</f>
        <v>0</v>
      </c>
      <c r="P4644" s="14">
        <f>F4644*$F$14</f>
        <v>0</v>
      </c>
      <c r="Q4644" s="14">
        <f>G4644*$G$14</f>
        <v>0</v>
      </c>
      <c r="R4644" s="14">
        <f>H4644*$H$14</f>
        <v>0</v>
      </c>
      <c r="S4644" s="14">
        <f>(N4644/100)*(I4644*$I$14)+(N4644/100)*(J4644*$J$14)+(N4644/100)*(K4644*$K$14)</f>
        <v>421.20000000000005</v>
      </c>
      <c r="T4644" s="14">
        <f>(O4644/100)*(K4644*$K$14)</f>
        <v>0</v>
      </c>
      <c r="U4644" s="14">
        <f>(P4644/100)*(K4644*$K$14)+(P4644/100)*(L4644*$L$14)</f>
        <v>0</v>
      </c>
      <c r="V4644" s="14">
        <f>(Q4644/100)*(L4644*$L$14)</f>
        <v>0</v>
      </c>
      <c r="W4644" s="14">
        <f>(R4644/100)*(K4644*$L$14)+(R4644/100)*(L4644*$M$14)</f>
        <v>0</v>
      </c>
      <c r="X4644" s="14">
        <f t="shared" si="1430"/>
        <v>577.20000000000005</v>
      </c>
      <c r="Y4644" s="14">
        <f t="shared" si="1431"/>
        <v>0</v>
      </c>
      <c r="Z4644" s="14">
        <f t="shared" si="1432"/>
        <v>0</v>
      </c>
      <c r="AA4644" s="14">
        <f t="shared" si="1433"/>
        <v>0</v>
      </c>
      <c r="AB4644" s="14">
        <f t="shared" si="1435"/>
        <v>0</v>
      </c>
      <c r="AC4644" s="15">
        <f t="shared" si="1434"/>
        <v>577.20000000000005</v>
      </c>
      <c r="AD4644" s="48">
        <f>(ROUND(AC4644-AC4633,1)/AC4633)</f>
        <v>0.28266666666666668</v>
      </c>
      <c r="AE4644" s="113"/>
      <c r="AF4644" s="60"/>
    </row>
    <row r="4645" spans="1:32">
      <c r="A4645" s="99"/>
      <c r="B4645" s="87"/>
      <c r="C4645" s="21" t="s">
        <v>330</v>
      </c>
      <c r="D4645" s="12">
        <v>120</v>
      </c>
      <c r="E4645" s="12">
        <v>0</v>
      </c>
      <c r="F4645" s="12">
        <v>0</v>
      </c>
      <c r="G4645" s="12">
        <v>0</v>
      </c>
      <c r="H4645" s="12">
        <v>0</v>
      </c>
      <c r="I4645" s="13">
        <v>100</v>
      </c>
      <c r="J4645" s="13">
        <v>0</v>
      </c>
      <c r="K4645" s="13">
        <v>0</v>
      </c>
      <c r="L4645" s="13">
        <v>80</v>
      </c>
      <c r="M4645" s="13">
        <v>0</v>
      </c>
      <c r="N4645" s="14">
        <f>D4645*$D$15</f>
        <v>156</v>
      </c>
      <c r="O4645" s="14">
        <f>E4645*$E$15</f>
        <v>0</v>
      </c>
      <c r="P4645" s="14">
        <f>F4645*$F$15</f>
        <v>0</v>
      </c>
      <c r="Q4645" s="14">
        <f>G4645*$G$15</f>
        <v>0</v>
      </c>
      <c r="R4645" s="14">
        <f>H4645*$H$15</f>
        <v>0</v>
      </c>
      <c r="S4645" s="14">
        <f>(N4645/100)*(I4645*$I$15)+(N4645/100)*(J4645*$J$15)+(N4645/100)*(L4645*$L$15)</f>
        <v>421.20000000000005</v>
      </c>
      <c r="T4645" s="14">
        <f>(O4645/100)*(K4645*$K$15)</f>
        <v>0</v>
      </c>
      <c r="U4645" s="14">
        <f>(P4645/100)*(K4645*$K$15)+(P4645/100)*(L4645*$L$15)</f>
        <v>0</v>
      </c>
      <c r="V4645" s="14">
        <f>(Q4645/100)*(L4645*$L$15)</f>
        <v>0</v>
      </c>
      <c r="W4645" s="14">
        <f>(R4645/100)*(K4645*$K$15)+(R4645/100)*(L4645*$L$15)</f>
        <v>0</v>
      </c>
      <c r="X4645" s="14">
        <f t="shared" si="1430"/>
        <v>577.20000000000005</v>
      </c>
      <c r="Y4645" s="14">
        <f t="shared" si="1431"/>
        <v>0</v>
      </c>
      <c r="Z4645" s="14">
        <f t="shared" si="1432"/>
        <v>0</v>
      </c>
      <c r="AA4645" s="14">
        <f t="shared" si="1433"/>
        <v>0</v>
      </c>
      <c r="AB4645" s="14">
        <f t="shared" si="1435"/>
        <v>0</v>
      </c>
      <c r="AC4645" s="15">
        <f t="shared" si="1434"/>
        <v>577.20000000000005</v>
      </c>
      <c r="AD4645" s="48">
        <f>(ROUND(AC4645-AC4633,1)/AC4633)</f>
        <v>0.28266666666666668</v>
      </c>
      <c r="AE4645" s="111"/>
      <c r="AF4645" s="63"/>
    </row>
    <row r="4646" spans="1:32">
      <c r="A4646" s="99"/>
      <c r="B4646" s="87"/>
      <c r="C4646" s="21" t="s">
        <v>326</v>
      </c>
      <c r="D4646" s="12">
        <v>120</v>
      </c>
      <c r="E4646" s="12">
        <v>0</v>
      </c>
      <c r="F4646" s="12">
        <v>0</v>
      </c>
      <c r="G4646" s="12">
        <v>0</v>
      </c>
      <c r="H4646" s="12">
        <v>0</v>
      </c>
      <c r="I4646" s="13">
        <v>100</v>
      </c>
      <c r="J4646" s="13">
        <v>54</v>
      </c>
      <c r="K4646" s="13">
        <v>0</v>
      </c>
      <c r="L4646" s="13">
        <v>0</v>
      </c>
      <c r="M4646" s="13">
        <v>0</v>
      </c>
      <c r="N4646" s="14">
        <f>D4646*$D$16</f>
        <v>156</v>
      </c>
      <c r="O4646" s="14">
        <f>E4646*$E$16</f>
        <v>0</v>
      </c>
      <c r="P4646" s="14">
        <f>F4646*$F$16</f>
        <v>0</v>
      </c>
      <c r="Q4646" s="14">
        <f>G4646*$G$16</f>
        <v>0</v>
      </c>
      <c r="R4646" s="14">
        <f>H4646*$H$16</f>
        <v>0</v>
      </c>
      <c r="S4646" s="14">
        <f>(N4646/100)*(I4646*$I$16)+(N4646/100)*(J4646*$J$16)</f>
        <v>349.75199999999995</v>
      </c>
      <c r="T4646" s="14">
        <f>(O4646/100)*(K4646*$K$16)</f>
        <v>0</v>
      </c>
      <c r="U4646" s="14">
        <f>(P4646/100)*(K4646*$K$16)+(P4646/100)*(L4646*$L$16)</f>
        <v>0</v>
      </c>
      <c r="V4646" s="14">
        <f>(Q4646/100)*(L4646*$L$16)</f>
        <v>0</v>
      </c>
      <c r="W4646" s="14">
        <f>(R4646/100)*(K4646*$K$16)+(R4646/100)*(L4646*$L$16)</f>
        <v>0</v>
      </c>
      <c r="X4646" s="14">
        <f t="shared" si="1430"/>
        <v>505.75199999999995</v>
      </c>
      <c r="Y4646" s="14">
        <f t="shared" si="1431"/>
        <v>0</v>
      </c>
      <c r="Z4646" s="14">
        <f t="shared" si="1432"/>
        <v>0</v>
      </c>
      <c r="AA4646" s="14">
        <f t="shared" si="1433"/>
        <v>0</v>
      </c>
      <c r="AB4646" s="14">
        <f t="shared" si="1435"/>
        <v>0</v>
      </c>
      <c r="AC4646" s="15">
        <f t="shared" si="1434"/>
        <v>505.8</v>
      </c>
      <c r="AD4646" s="48">
        <f>(ROUND(AC4646-AC4633,1)/AC4633)</f>
        <v>0.124</v>
      </c>
      <c r="AE4646" s="113"/>
      <c r="AF4646" s="60"/>
    </row>
    <row r="4647" spans="1:32">
      <c r="A4647" s="99"/>
      <c r="B4647" s="87"/>
      <c r="C4647" s="21" t="s">
        <v>327</v>
      </c>
      <c r="D4647" s="12">
        <v>120</v>
      </c>
      <c r="E4647" s="12">
        <v>0</v>
      </c>
      <c r="F4647" s="12">
        <v>0</v>
      </c>
      <c r="G4647" s="12">
        <v>0</v>
      </c>
      <c r="H4647" s="12">
        <v>0</v>
      </c>
      <c r="I4647" s="13">
        <v>110</v>
      </c>
      <c r="J4647" s="13">
        <v>0</v>
      </c>
      <c r="K4647" s="13">
        <v>0</v>
      </c>
      <c r="L4647" s="13">
        <v>0</v>
      </c>
      <c r="M4647" s="13">
        <v>0</v>
      </c>
      <c r="N4647" s="14">
        <f>D4647*$D$17</f>
        <v>156</v>
      </c>
      <c r="O4647" s="14">
        <f>E4647*$E$17</f>
        <v>0</v>
      </c>
      <c r="P4647" s="14">
        <f>F4647*$F$17</f>
        <v>0</v>
      </c>
      <c r="Q4647" s="14">
        <f>G4647*$G$17</f>
        <v>0</v>
      </c>
      <c r="R4647" s="14">
        <f>H4647*$H$17</f>
        <v>0</v>
      </c>
      <c r="S4647" s="14">
        <f>(N4647/100)*(I4647*$I$17)+(N4647/100)*(J4647*$J$17)</f>
        <v>394.67999999999995</v>
      </c>
      <c r="T4647" s="14">
        <f>(O4647/100)*(K4647*$K$17)</f>
        <v>0</v>
      </c>
      <c r="U4647" s="14">
        <f>(P4647/100)*(K4647*$K$17)+(P4647/100)*(L4647*$L$17)</f>
        <v>0</v>
      </c>
      <c r="V4647" s="14">
        <f>(Q4647/100)*(L4647*$L$17)</f>
        <v>0</v>
      </c>
      <c r="W4647" s="14">
        <f>(R4647/100)*(K4647*$K$17)+(R4647/100)*(L4647*$L$17)</f>
        <v>0</v>
      </c>
      <c r="X4647" s="14">
        <f t="shared" si="1430"/>
        <v>550.67999999999995</v>
      </c>
      <c r="Y4647" s="14">
        <f t="shared" si="1431"/>
        <v>0</v>
      </c>
      <c r="Z4647" s="14">
        <f t="shared" si="1432"/>
        <v>0</v>
      </c>
      <c r="AA4647" s="14">
        <f t="shared" si="1433"/>
        <v>0</v>
      </c>
      <c r="AB4647" s="14">
        <f t="shared" si="1435"/>
        <v>0</v>
      </c>
      <c r="AC4647" s="15">
        <f t="shared" si="1434"/>
        <v>550.70000000000005</v>
      </c>
      <c r="AD4647" s="48">
        <f>(ROUND(AC4647-AC4633,1)/AC4633)</f>
        <v>0.2237777777777778</v>
      </c>
      <c r="AE4647" s="113"/>
      <c r="AF4647" s="60"/>
    </row>
    <row r="4648" spans="1:32">
      <c r="A4648" s="107"/>
      <c r="B4648" s="156" t="s">
        <v>851</v>
      </c>
      <c r="C4648" s="157"/>
      <c r="D4648" s="157"/>
      <c r="E4648" s="157"/>
      <c r="F4648" s="157"/>
      <c r="G4648" s="157"/>
      <c r="H4648" s="157"/>
      <c r="I4648" s="157"/>
      <c r="J4648" s="157"/>
      <c r="K4648" s="157"/>
      <c r="L4648" s="157"/>
      <c r="M4648" s="157"/>
      <c r="N4648" s="157"/>
      <c r="O4648" s="157"/>
      <c r="P4648" s="157"/>
      <c r="Q4648" s="157"/>
      <c r="R4648" s="157"/>
      <c r="S4648" s="157"/>
      <c r="T4648" s="157"/>
      <c r="U4648" s="157"/>
      <c r="V4648" s="157"/>
      <c r="W4648" s="157"/>
      <c r="X4648" s="157"/>
      <c r="Y4648" s="157"/>
      <c r="Z4648" s="157"/>
      <c r="AA4648" s="157"/>
      <c r="AB4648" s="157"/>
      <c r="AC4648" s="110">
        <v>0</v>
      </c>
      <c r="AD4648" s="110"/>
      <c r="AE4648" s="113"/>
      <c r="AF4648" s="60"/>
    </row>
    <row r="4649" spans="1:32">
      <c r="A4649" s="106" t="s">
        <v>0</v>
      </c>
      <c r="B4649" s="87" t="s">
        <v>852</v>
      </c>
      <c r="C4649" s="21" t="s">
        <v>244</v>
      </c>
      <c r="D4649" s="12">
        <v>90</v>
      </c>
      <c r="E4649" s="12">
        <v>0</v>
      </c>
      <c r="F4649" s="12">
        <v>65</v>
      </c>
      <c r="G4649" s="12">
        <v>0</v>
      </c>
      <c r="H4649" s="12">
        <v>0</v>
      </c>
      <c r="I4649" s="13">
        <v>45</v>
      </c>
      <c r="J4649" s="13">
        <v>20</v>
      </c>
      <c r="K4649" s="13">
        <v>20</v>
      </c>
      <c r="L4649" s="13">
        <v>20</v>
      </c>
      <c r="M4649" s="13">
        <v>0</v>
      </c>
      <c r="N4649" s="14">
        <f>D4649*$D$3</f>
        <v>135</v>
      </c>
      <c r="O4649" s="14">
        <f>E4649*$E$3</f>
        <v>0</v>
      </c>
      <c r="P4649" s="14">
        <f>F4649*$F$3</f>
        <v>97.5</v>
      </c>
      <c r="Q4649" s="14">
        <f>G4649*$G$3</f>
        <v>0</v>
      </c>
      <c r="R4649" s="14">
        <f>H4649*$H$3</f>
        <v>0</v>
      </c>
      <c r="S4649" s="14">
        <f>(N4649/100)*(I4649*$I$3)+(N4649/100)*(J4649*$J$3)</f>
        <v>131.625</v>
      </c>
      <c r="T4649" s="14">
        <f>(O4649/100)*(K4649*$K$3)</f>
        <v>0</v>
      </c>
      <c r="U4649" s="14">
        <f>(P4649/100)*(K4649*$K$3)+(P4649/100)*(L4649*$L$3)</f>
        <v>58.5</v>
      </c>
      <c r="V4649" s="14">
        <f>(Q4649/100)*(L4649*$L$3)</f>
        <v>0</v>
      </c>
      <c r="W4649" s="14">
        <f>(R4649/100)*(K4649*$K$3)+(R4649/100)*(L4649*$L$3)</f>
        <v>0</v>
      </c>
      <c r="X4649" s="14">
        <f t="shared" ref="X4649:X4663" si="1436">N4649+S4649</f>
        <v>266.625</v>
      </c>
      <c r="Y4649" s="14">
        <f t="shared" ref="Y4649:Y4663" si="1437">O4649+T4649</f>
        <v>0</v>
      </c>
      <c r="Z4649" s="14">
        <f t="shared" ref="Z4649:Z4663" si="1438">P4649+U4649</f>
        <v>156</v>
      </c>
      <c r="AA4649" s="14">
        <f t="shared" ref="AA4649:AA4663" si="1439">Q4649+V4649</f>
        <v>0</v>
      </c>
      <c r="AB4649" s="14">
        <f>R4649+W4649</f>
        <v>0</v>
      </c>
      <c r="AC4649" s="15">
        <f>ROUND(X4649+Y4649+Z4649+AA4649+AB4649,1)</f>
        <v>422.6</v>
      </c>
      <c r="AD4649" s="48">
        <v>0</v>
      </c>
      <c r="AE4649" s="113"/>
      <c r="AF4649" s="60"/>
    </row>
    <row r="4650" spans="1:32">
      <c r="A4650" s="99" t="s">
        <v>815</v>
      </c>
      <c r="B4650" s="87">
        <v>0</v>
      </c>
      <c r="C4650" s="21" t="s">
        <v>325</v>
      </c>
      <c r="D4650" s="12">
        <v>90</v>
      </c>
      <c r="E4650" s="12">
        <v>0</v>
      </c>
      <c r="F4650" s="12">
        <v>65</v>
      </c>
      <c r="G4650" s="12">
        <v>0</v>
      </c>
      <c r="H4650" s="12">
        <v>0</v>
      </c>
      <c r="I4650" s="13">
        <v>65</v>
      </c>
      <c r="J4650" s="13">
        <v>50</v>
      </c>
      <c r="K4650" s="13">
        <v>20</v>
      </c>
      <c r="L4650" s="13">
        <v>20</v>
      </c>
      <c r="M4650" s="13">
        <v>0</v>
      </c>
      <c r="N4650" s="14">
        <f>D4650*$D$4</f>
        <v>117</v>
      </c>
      <c r="O4650" s="14">
        <f>E4650*$E$4</f>
        <v>0</v>
      </c>
      <c r="P4650" s="14">
        <f>F4650*$F$4</f>
        <v>84.5</v>
      </c>
      <c r="Q4650" s="14">
        <f>G4650*$G$4</f>
        <v>0</v>
      </c>
      <c r="R4650" s="14">
        <f>H4650*$H$4</f>
        <v>0</v>
      </c>
      <c r="S4650" s="14">
        <f>(N4650/100)*(I4650*$I$4)+(N4650/100)*(J4650*$J$4)</f>
        <v>242.19</v>
      </c>
      <c r="T4650" s="14">
        <f>(O4650/100)*(K4650*$K$4)</f>
        <v>0</v>
      </c>
      <c r="U4650" s="14">
        <f>(P4650/100)*(K4650*$K$4)+(P4650/100)*(L4650*$L$4)</f>
        <v>50.699999999999996</v>
      </c>
      <c r="V4650" s="14">
        <f>(Q4650/100)*(L4650*$L$4)</f>
        <v>0</v>
      </c>
      <c r="W4650" s="14">
        <f>(R4650/100)*(K4650*$K$4)+(R4650/100)*(L4650*$L$4)</f>
        <v>0</v>
      </c>
      <c r="X4650" s="14">
        <f t="shared" si="1436"/>
        <v>359.19</v>
      </c>
      <c r="Y4650" s="14">
        <f t="shared" si="1437"/>
        <v>0</v>
      </c>
      <c r="Z4650" s="14">
        <f t="shared" si="1438"/>
        <v>135.19999999999999</v>
      </c>
      <c r="AA4650" s="14">
        <f t="shared" si="1439"/>
        <v>0</v>
      </c>
      <c r="AB4650" s="14">
        <f>R4650+W4650</f>
        <v>0</v>
      </c>
      <c r="AC4650" s="15">
        <f>ROUND(X4650+Y4650+Z4650+AA4650+AB4650,1)</f>
        <v>494.4</v>
      </c>
      <c r="AD4650" s="48">
        <f>(ROUND(AC4650-AC4649,1)/AC4649)</f>
        <v>0.16990061523899666</v>
      </c>
      <c r="AE4650" s="113"/>
      <c r="AF4650" s="60"/>
    </row>
    <row r="4651" spans="1:32">
      <c r="A4651" s="99" t="s">
        <v>816</v>
      </c>
      <c r="B4651" s="87">
        <v>0</v>
      </c>
      <c r="C4651" s="21" t="s">
        <v>850</v>
      </c>
      <c r="D4651" s="12">
        <v>90</v>
      </c>
      <c r="E4651" s="12">
        <v>0</v>
      </c>
      <c r="F4651" s="12">
        <v>65</v>
      </c>
      <c r="G4651" s="12">
        <v>0</v>
      </c>
      <c r="H4651" s="12">
        <v>0</v>
      </c>
      <c r="I4651" s="13">
        <v>45</v>
      </c>
      <c r="J4651" s="13">
        <v>20</v>
      </c>
      <c r="K4651" s="13">
        <v>20</v>
      </c>
      <c r="L4651" s="13">
        <v>20</v>
      </c>
      <c r="M4651" s="13">
        <v>0</v>
      </c>
      <c r="N4651" s="14">
        <f>D4651*$D$5</f>
        <v>125.99999999999999</v>
      </c>
      <c r="O4651" s="14">
        <f>E4651*$E$5</f>
        <v>0</v>
      </c>
      <c r="P4651" s="14">
        <f>F4651*$F$5</f>
        <v>91</v>
      </c>
      <c r="Q4651" s="14">
        <f>G4651*$G$5</f>
        <v>0</v>
      </c>
      <c r="R4651" s="14">
        <f>H4651*$H$5</f>
        <v>0</v>
      </c>
      <c r="S4651" s="14">
        <f>(N4651/100)*(I4651*$I$5)+(N4651/100)*(J4651*$J$5)</f>
        <v>122.84999999999998</v>
      </c>
      <c r="T4651" s="14">
        <f>(O4651/100)*(K4651*$K$5)</f>
        <v>0</v>
      </c>
      <c r="U4651" s="14">
        <f>(P4651/100)*(K4651*$K$5)+(P4651/100)*(L4651*$L$5)</f>
        <v>54.6</v>
      </c>
      <c r="V4651" s="14">
        <f>(Q4651/100)*(L4651*$L$5)</f>
        <v>0</v>
      </c>
      <c r="W4651" s="14">
        <f>(R4651/100)*(K4651*$K$5)+(R4651/100)*(L4651*$L$5)</f>
        <v>0</v>
      </c>
      <c r="X4651" s="14">
        <f t="shared" si="1436"/>
        <v>248.84999999999997</v>
      </c>
      <c r="Y4651" s="14">
        <f t="shared" si="1437"/>
        <v>0</v>
      </c>
      <c r="Z4651" s="14">
        <f t="shared" si="1438"/>
        <v>145.6</v>
      </c>
      <c r="AA4651" s="14">
        <f t="shared" si="1439"/>
        <v>0</v>
      </c>
      <c r="AB4651" s="14">
        <f>R4651+W4651</f>
        <v>0</v>
      </c>
      <c r="AC4651" s="15">
        <f t="shared" ref="AC4651:AC4663" si="1440">ROUND(X4651+Y4651+Z4651+AA4651+AB4651,1)</f>
        <v>394.5</v>
      </c>
      <c r="AD4651" s="48">
        <f>(ROUND(AC4651-AC4649,1)/AC4649)</f>
        <v>-6.64931377188831E-2</v>
      </c>
      <c r="AE4651" s="113"/>
      <c r="AF4651" s="60"/>
    </row>
    <row r="4652" spans="1:32">
      <c r="A4652" s="99" t="s">
        <v>817</v>
      </c>
      <c r="B4652" s="87">
        <v>0</v>
      </c>
      <c r="C4652" s="21" t="s">
        <v>338</v>
      </c>
      <c r="D4652" s="12">
        <v>90</v>
      </c>
      <c r="E4652" s="12">
        <v>0</v>
      </c>
      <c r="F4652" s="12">
        <v>65</v>
      </c>
      <c r="G4652" s="12">
        <v>0</v>
      </c>
      <c r="H4652" s="12">
        <v>0</v>
      </c>
      <c r="I4652" s="13">
        <v>45</v>
      </c>
      <c r="J4652" s="13">
        <v>20</v>
      </c>
      <c r="K4652" s="13">
        <v>20</v>
      </c>
      <c r="L4652" s="13">
        <v>20</v>
      </c>
      <c r="M4652" s="13">
        <v>0</v>
      </c>
      <c r="N4652" s="14">
        <f>D4652*$D$6</f>
        <v>125.99999999999999</v>
      </c>
      <c r="O4652" s="14">
        <f>E4652*$E$6</f>
        <v>0</v>
      </c>
      <c r="P4652" s="14">
        <f>F4652*$F$6</f>
        <v>91</v>
      </c>
      <c r="Q4652" s="14">
        <f>G4652*$G$6</f>
        <v>0</v>
      </c>
      <c r="R4652" s="14">
        <f>H4652*$H$6</f>
        <v>0</v>
      </c>
      <c r="S4652" s="14">
        <f>(N4652/100)*(I4652*$I$6)+(N4652/100)*(J4652*$J$6)</f>
        <v>122.84999999999998</v>
      </c>
      <c r="T4652" s="14">
        <f>(O4652/100)*(K4652*$K$6)</f>
        <v>0</v>
      </c>
      <c r="U4652" s="14">
        <f>(P4652/100)*(K4652*$K$6)+(P4652/100)*(L4652*$L$6)</f>
        <v>54.6</v>
      </c>
      <c r="V4652" s="14">
        <f>(Q4652/100)*(L4652*$L$6)</f>
        <v>0</v>
      </c>
      <c r="W4652" s="14">
        <f>(R4652/100)*(K4652*$K$6)+(R4652/100)*(L4652*$L$6)</f>
        <v>0</v>
      </c>
      <c r="X4652" s="14">
        <f t="shared" si="1436"/>
        <v>248.84999999999997</v>
      </c>
      <c r="Y4652" s="14">
        <f t="shared" si="1437"/>
        <v>0</v>
      </c>
      <c r="Z4652" s="14">
        <f t="shared" si="1438"/>
        <v>145.6</v>
      </c>
      <c r="AA4652" s="14">
        <f t="shared" si="1439"/>
        <v>0</v>
      </c>
      <c r="AB4652" s="14">
        <f t="shared" ref="AB4652:AB4663" si="1441">R4652+W4652</f>
        <v>0</v>
      </c>
      <c r="AC4652" s="15">
        <f t="shared" si="1440"/>
        <v>394.5</v>
      </c>
      <c r="AD4652" s="48">
        <f>(ROUND(AC4652-AC4649,1)/AC4649)</f>
        <v>-6.64931377188831E-2</v>
      </c>
      <c r="AE4652" s="113"/>
      <c r="AF4652" s="60"/>
    </row>
    <row r="4653" spans="1:32">
      <c r="A4653" s="99" t="s">
        <v>818</v>
      </c>
      <c r="B4653" s="87">
        <v>0</v>
      </c>
      <c r="C4653" s="21" t="s">
        <v>339</v>
      </c>
      <c r="D4653" s="12">
        <v>90</v>
      </c>
      <c r="E4653" s="12">
        <v>0</v>
      </c>
      <c r="F4653" s="12">
        <v>65</v>
      </c>
      <c r="G4653" s="12">
        <v>0</v>
      </c>
      <c r="H4653" s="12">
        <v>0</v>
      </c>
      <c r="I4653" s="13">
        <v>45</v>
      </c>
      <c r="J4653" s="13">
        <v>20</v>
      </c>
      <c r="K4653" s="13">
        <v>20</v>
      </c>
      <c r="L4653" s="13">
        <v>20</v>
      </c>
      <c r="M4653" s="13">
        <v>0</v>
      </c>
      <c r="N4653" s="14">
        <f>D4653*$D$7</f>
        <v>125.99999999999999</v>
      </c>
      <c r="O4653" s="14">
        <f>E4653*$E$7</f>
        <v>0</v>
      </c>
      <c r="P4653" s="14">
        <f>F4653*$F$7</f>
        <v>91</v>
      </c>
      <c r="Q4653" s="14">
        <f>G4653*$G$7</f>
        <v>0</v>
      </c>
      <c r="R4653" s="14">
        <f>H4653*$H$7</f>
        <v>0</v>
      </c>
      <c r="S4653" s="14">
        <f>(N4653/100)*(I4653*$I$7)+(N4653/100)*(J4653*$J$7)</f>
        <v>122.84999999999998</v>
      </c>
      <c r="T4653" s="14">
        <f>(O4653/100)*(K4653*$K$7)</f>
        <v>0</v>
      </c>
      <c r="U4653" s="14">
        <f>(P4653/100)*(K4653*$K$7)+(P4653/100)*(L4653*$L$7)</f>
        <v>54.6</v>
      </c>
      <c r="V4653" s="14">
        <f>(Q4653/100)*(L4653*$L$7)</f>
        <v>0</v>
      </c>
      <c r="W4653" s="14">
        <f>(R4653/100)*(K4653*$K$7)+(R4653/100)*(L4653*$L$7)</f>
        <v>0</v>
      </c>
      <c r="X4653" s="14">
        <f t="shared" si="1436"/>
        <v>248.84999999999997</v>
      </c>
      <c r="Y4653" s="14">
        <f t="shared" si="1437"/>
        <v>0</v>
      </c>
      <c r="Z4653" s="14">
        <f t="shared" si="1438"/>
        <v>145.6</v>
      </c>
      <c r="AA4653" s="14">
        <f t="shared" si="1439"/>
        <v>0</v>
      </c>
      <c r="AB4653" s="14">
        <f t="shared" si="1441"/>
        <v>0</v>
      </c>
      <c r="AC4653" s="15">
        <f t="shared" si="1440"/>
        <v>394.5</v>
      </c>
      <c r="AD4653" s="48">
        <f>(ROUND(AC4653-AC4649,1)/AC4649)</f>
        <v>-6.64931377188831E-2</v>
      </c>
      <c r="AE4653" s="113"/>
      <c r="AF4653" s="60"/>
    </row>
    <row r="4654" spans="1:32">
      <c r="A4654" s="99" t="s">
        <v>667</v>
      </c>
      <c r="B4654" s="87"/>
      <c r="C4654" s="21" t="s">
        <v>340</v>
      </c>
      <c r="D4654" s="12">
        <v>90</v>
      </c>
      <c r="E4654" s="12">
        <v>0</v>
      </c>
      <c r="F4654" s="12">
        <v>65</v>
      </c>
      <c r="G4654" s="12">
        <v>0</v>
      </c>
      <c r="H4654" s="12">
        <v>0</v>
      </c>
      <c r="I4654" s="13">
        <v>45</v>
      </c>
      <c r="J4654" s="13">
        <v>20</v>
      </c>
      <c r="K4654" s="13">
        <v>20</v>
      </c>
      <c r="L4654" s="13">
        <v>20</v>
      </c>
      <c r="M4654" s="13">
        <v>0</v>
      </c>
      <c r="N4654" s="14">
        <f>D4654*$D$8</f>
        <v>125.99999999999999</v>
      </c>
      <c r="O4654" s="14">
        <f>E4654*$E$8</f>
        <v>0</v>
      </c>
      <c r="P4654" s="14">
        <f>F4654*$F$8</f>
        <v>91</v>
      </c>
      <c r="Q4654" s="14">
        <f>G4654*$G$8</f>
        <v>0</v>
      </c>
      <c r="R4654" s="14">
        <f>H4654*$H$8</f>
        <v>0</v>
      </c>
      <c r="S4654" s="14">
        <f>(N4654/100)*(I4654*$I$8)+(N4654/100)*(J4654*$J$8)</f>
        <v>122.84999999999998</v>
      </c>
      <c r="T4654" s="14">
        <f>(O4654/100)*(K4654*$K$8)</f>
        <v>0</v>
      </c>
      <c r="U4654" s="14">
        <f>(P4654/100)*(K4654*$K$8)+(P4654/100)*(L4654*$L$8)</f>
        <v>54.6</v>
      </c>
      <c r="V4654" s="14">
        <f>(Q4654/100)*(L4654*$L$8)</f>
        <v>0</v>
      </c>
      <c r="W4654" s="14">
        <f>(R4654/100)*(K4654*$K$8)+(R4654/100)*(L4654*$L$8)</f>
        <v>0</v>
      </c>
      <c r="X4654" s="14">
        <f t="shared" si="1436"/>
        <v>248.84999999999997</v>
      </c>
      <c r="Y4654" s="14">
        <f t="shared" si="1437"/>
        <v>0</v>
      </c>
      <c r="Z4654" s="14">
        <f t="shared" si="1438"/>
        <v>145.6</v>
      </c>
      <c r="AA4654" s="14">
        <f t="shared" si="1439"/>
        <v>0</v>
      </c>
      <c r="AB4654" s="14">
        <f t="shared" si="1441"/>
        <v>0</v>
      </c>
      <c r="AC4654" s="15">
        <f t="shared" si="1440"/>
        <v>394.5</v>
      </c>
      <c r="AD4654" s="48">
        <f>(ROUND(AC4654-AC4649,1)/AC4649)</f>
        <v>-6.64931377188831E-2</v>
      </c>
      <c r="AE4654" s="113"/>
      <c r="AF4654" s="60"/>
    </row>
    <row r="4655" spans="1:32">
      <c r="A4655" s="99" t="s">
        <v>606</v>
      </c>
      <c r="B4655" s="87"/>
      <c r="C4655" s="21" t="s">
        <v>1</v>
      </c>
      <c r="D4655" s="12">
        <v>45</v>
      </c>
      <c r="E4655" s="12">
        <v>155</v>
      </c>
      <c r="F4655" s="12">
        <v>0</v>
      </c>
      <c r="G4655" s="12">
        <v>0</v>
      </c>
      <c r="H4655" s="12">
        <v>0</v>
      </c>
      <c r="I4655" s="13">
        <v>45</v>
      </c>
      <c r="J4655" s="13">
        <v>20</v>
      </c>
      <c r="K4655" s="13">
        <v>80</v>
      </c>
      <c r="L4655" s="13">
        <v>0</v>
      </c>
      <c r="M4655" s="13">
        <v>0</v>
      </c>
      <c r="N4655" s="14">
        <f>D4655*$D$9</f>
        <v>54</v>
      </c>
      <c r="O4655" s="14">
        <f>E4655*$E$9</f>
        <v>201.5</v>
      </c>
      <c r="P4655" s="14">
        <f>F4655*$F$9</f>
        <v>0</v>
      </c>
      <c r="Q4655" s="14">
        <f>G4655*$G$9</f>
        <v>0</v>
      </c>
      <c r="R4655" s="14">
        <f>H4655*$H$9</f>
        <v>0</v>
      </c>
      <c r="S4655" s="14">
        <f>(N4655/100)*(I4655*$I$9)+(N4655/100)*(J4655*$J$9)</f>
        <v>52.650000000000006</v>
      </c>
      <c r="T4655" s="14">
        <f>(O4655/100)*(K4655*$K$9)</f>
        <v>241.8</v>
      </c>
      <c r="U4655" s="14">
        <f>(P4655/100)*(K4655*$K$9)+(P4655/100)*(L4655*$L$9)</f>
        <v>0</v>
      </c>
      <c r="V4655" s="14">
        <f>(Q4655/100)*(L4655*$L$9)</f>
        <v>0</v>
      </c>
      <c r="W4655" s="14">
        <f>(R4655/100)*(K4655*$K$9)+(R4655/100)*(L4655*$L$9)</f>
        <v>0</v>
      </c>
      <c r="X4655" s="14">
        <f t="shared" si="1436"/>
        <v>106.65</v>
      </c>
      <c r="Y4655" s="14">
        <f t="shared" si="1437"/>
        <v>443.3</v>
      </c>
      <c r="Z4655" s="14">
        <f t="shared" si="1438"/>
        <v>0</v>
      </c>
      <c r="AA4655" s="14">
        <f t="shared" si="1439"/>
        <v>0</v>
      </c>
      <c r="AB4655" s="14">
        <f t="shared" si="1441"/>
        <v>0</v>
      </c>
      <c r="AC4655" s="15">
        <f t="shared" si="1440"/>
        <v>550</v>
      </c>
      <c r="AD4655" s="48">
        <f>(ROUND(AC4655-AC4649,1)/AC4649)</f>
        <v>0.30146710837671559</v>
      </c>
      <c r="AE4655" s="113"/>
      <c r="AF4655" s="60"/>
    </row>
    <row r="4656" spans="1:32">
      <c r="A4656" s="99" t="s">
        <v>845</v>
      </c>
      <c r="B4656" s="87"/>
      <c r="C4656" s="21" t="s">
        <v>2</v>
      </c>
      <c r="D4656" s="12">
        <v>45</v>
      </c>
      <c r="E4656" s="12">
        <v>0</v>
      </c>
      <c r="F4656" s="12">
        <v>155</v>
      </c>
      <c r="G4656" s="12">
        <v>0</v>
      </c>
      <c r="H4656" s="12">
        <v>0</v>
      </c>
      <c r="I4656" s="13">
        <v>45</v>
      </c>
      <c r="J4656" s="13">
        <v>20</v>
      </c>
      <c r="K4656" s="13">
        <v>40</v>
      </c>
      <c r="L4656" s="13">
        <v>40</v>
      </c>
      <c r="M4656" s="13">
        <v>0</v>
      </c>
      <c r="N4656" s="14">
        <f>D4656*$D$10</f>
        <v>54</v>
      </c>
      <c r="O4656" s="14">
        <f>E4656*$E$10</f>
        <v>0</v>
      </c>
      <c r="P4656" s="14">
        <f>F4656*$F$10</f>
        <v>201.5</v>
      </c>
      <c r="Q4656" s="14">
        <f>G4656*$G$10</f>
        <v>0</v>
      </c>
      <c r="R4656" s="14">
        <f>H4656*$H$10</f>
        <v>0</v>
      </c>
      <c r="S4656" s="14">
        <f>(N4656/100)*(I4656*$I$10)+(N4656/100)*(J4656*$J$10)</f>
        <v>52.650000000000006</v>
      </c>
      <c r="T4656" s="14">
        <f>(O4656/100)*(K4656*$J$10)</f>
        <v>0</v>
      </c>
      <c r="U4656" s="14">
        <f>(P4656/100)*(K4656*$K$10)+(P4656/100)*(L4656*$L$10)</f>
        <v>241.8</v>
      </c>
      <c r="V4656" s="14">
        <f>(Q4656/100)*(L4656*$L$10)</f>
        <v>0</v>
      </c>
      <c r="W4656" s="14">
        <f>(R4656/100)*(K4656*$K$10)+(R4656/100)*(L4656*$L$10)</f>
        <v>0</v>
      </c>
      <c r="X4656" s="14">
        <f t="shared" si="1436"/>
        <v>106.65</v>
      </c>
      <c r="Y4656" s="14">
        <f t="shared" si="1437"/>
        <v>0</v>
      </c>
      <c r="Z4656" s="14">
        <f t="shared" si="1438"/>
        <v>443.3</v>
      </c>
      <c r="AA4656" s="14">
        <f t="shared" si="1439"/>
        <v>0</v>
      </c>
      <c r="AB4656" s="14">
        <f t="shared" si="1441"/>
        <v>0</v>
      </c>
      <c r="AC4656" s="15">
        <f t="shared" si="1440"/>
        <v>550</v>
      </c>
      <c r="AD4656" s="48">
        <f>(ROUND(AC4656-AC4649,1)/AC4649)</f>
        <v>0.30146710837671559</v>
      </c>
      <c r="AE4656" s="113"/>
      <c r="AF4656" s="60"/>
    </row>
    <row r="4657" spans="1:32">
      <c r="A4657" s="99" t="s">
        <v>846</v>
      </c>
      <c r="B4657" s="87"/>
      <c r="C4657" s="21" t="s">
        <v>3</v>
      </c>
      <c r="D4657" s="12">
        <v>45</v>
      </c>
      <c r="E4657" s="12">
        <v>0</v>
      </c>
      <c r="F4657" s="12">
        <v>0</v>
      </c>
      <c r="G4657" s="12">
        <v>155</v>
      </c>
      <c r="H4657" s="12">
        <v>0</v>
      </c>
      <c r="I4657" s="13">
        <v>45</v>
      </c>
      <c r="J4657" s="13">
        <v>20</v>
      </c>
      <c r="K4657" s="13">
        <v>0</v>
      </c>
      <c r="L4657" s="13">
        <v>80</v>
      </c>
      <c r="M4657" s="13">
        <v>0</v>
      </c>
      <c r="N4657" s="14">
        <f>D4657*$D$11</f>
        <v>54</v>
      </c>
      <c r="O4657" s="14">
        <f>E4657*$E$11</f>
        <v>0</v>
      </c>
      <c r="P4657" s="14">
        <f>F4657*$F$11</f>
        <v>0</v>
      </c>
      <c r="Q4657" s="14">
        <f>G4657*$G$11</f>
        <v>201.5</v>
      </c>
      <c r="R4657" s="14">
        <f>H4657*$H$11</f>
        <v>0</v>
      </c>
      <c r="S4657" s="14">
        <f>(N4657/100)*(I4657*$I$11)+(N4657/100)*(J4657*$J$11)</f>
        <v>52.650000000000006</v>
      </c>
      <c r="T4657" s="14">
        <f>(O4657/100)*(K4657*$K$11)</f>
        <v>0</v>
      </c>
      <c r="U4657" s="14">
        <f>(P4657/100)*(K4657*$K$11)+(P4657/100)*(L4657*$L$11)</f>
        <v>0</v>
      </c>
      <c r="V4657" s="14">
        <f>(Q4657/100)*(L4657*$L$11)</f>
        <v>241.8</v>
      </c>
      <c r="W4657" s="14">
        <f>(R4657/100)*(K4657*$K$11)+(R4657/100)*(L4657*$L$11)</f>
        <v>0</v>
      </c>
      <c r="X4657" s="14">
        <f t="shared" si="1436"/>
        <v>106.65</v>
      </c>
      <c r="Y4657" s="14">
        <f t="shared" si="1437"/>
        <v>0</v>
      </c>
      <c r="Z4657" s="14">
        <f t="shared" si="1438"/>
        <v>0</v>
      </c>
      <c r="AA4657" s="14">
        <f t="shared" si="1439"/>
        <v>443.3</v>
      </c>
      <c r="AB4657" s="14">
        <f t="shared" si="1441"/>
        <v>0</v>
      </c>
      <c r="AC4657" s="15">
        <f t="shared" si="1440"/>
        <v>550</v>
      </c>
      <c r="AD4657" s="48">
        <f>(ROUND(AC4657-AC4649,1)/AC4649)</f>
        <v>0.30146710837671559</v>
      </c>
      <c r="AE4657" s="113"/>
      <c r="AF4657" s="60"/>
    </row>
    <row r="4658" spans="1:32">
      <c r="A4658" s="99" t="s">
        <v>847</v>
      </c>
      <c r="B4658" s="87"/>
      <c r="C4658" s="21" t="s">
        <v>4</v>
      </c>
      <c r="D4658" s="12">
        <v>45</v>
      </c>
      <c r="E4658" s="12">
        <v>0</v>
      </c>
      <c r="F4658" s="12">
        <v>0</v>
      </c>
      <c r="G4658" s="12">
        <v>0</v>
      </c>
      <c r="H4658" s="12">
        <v>155</v>
      </c>
      <c r="I4658" s="13">
        <v>45</v>
      </c>
      <c r="J4658" s="13">
        <v>20</v>
      </c>
      <c r="K4658" s="13">
        <v>40</v>
      </c>
      <c r="L4658" s="13">
        <v>40</v>
      </c>
      <c r="M4658" s="13">
        <v>0</v>
      </c>
      <c r="N4658" s="14">
        <f>D4658*$D$12</f>
        <v>54</v>
      </c>
      <c r="O4658" s="14">
        <f>E4658*$E$12</f>
        <v>0</v>
      </c>
      <c r="P4658" s="14">
        <f>F4658*$F$12</f>
        <v>0</v>
      </c>
      <c r="Q4658" s="14">
        <f>G4658*$G$12</f>
        <v>0</v>
      </c>
      <c r="R4658" s="14">
        <f>H4658*$H$12</f>
        <v>201.5</v>
      </c>
      <c r="S4658" s="14">
        <f>(N4658/100)*(I4658*$I$12)+(N4658/100)*(J4658*$J$12)</f>
        <v>52.650000000000006</v>
      </c>
      <c r="T4658" s="14">
        <f>(O4658/100)*(K4658*$K$12)</f>
        <v>0</v>
      </c>
      <c r="U4658" s="14">
        <f>(P4658/100)*(K4658*$K$12)+(P4658/100)*(L4658*$L$12)</f>
        <v>0</v>
      </c>
      <c r="V4658" s="14">
        <f>(Q4658/100)*(L4658*$L$12)</f>
        <v>0</v>
      </c>
      <c r="W4658" s="14">
        <f>(R4658/100)*(K4658*$K$12)+(R4658/100)*(L4658*$L$12)</f>
        <v>241.8</v>
      </c>
      <c r="X4658" s="14">
        <f t="shared" si="1436"/>
        <v>106.65</v>
      </c>
      <c r="Y4658" s="14">
        <f t="shared" si="1437"/>
        <v>0</v>
      </c>
      <c r="Z4658" s="14">
        <f t="shared" si="1438"/>
        <v>0</v>
      </c>
      <c r="AA4658" s="14">
        <f t="shared" si="1439"/>
        <v>0</v>
      </c>
      <c r="AB4658" s="14">
        <f t="shared" si="1441"/>
        <v>443.3</v>
      </c>
      <c r="AC4658" s="15">
        <f t="shared" si="1440"/>
        <v>550</v>
      </c>
      <c r="AD4658" s="48">
        <f>(ROUND(AC4658-AC4649,1)/AC4649)</f>
        <v>0.30146710837671559</v>
      </c>
      <c r="AE4658" s="113"/>
      <c r="AF4658" s="60"/>
    </row>
    <row r="4659" spans="1:32">
      <c r="A4659" s="99" t="s">
        <v>848</v>
      </c>
      <c r="B4659" s="87"/>
      <c r="C4659" s="21" t="s">
        <v>328</v>
      </c>
      <c r="D4659" s="12">
        <v>90</v>
      </c>
      <c r="E4659" s="12">
        <v>0</v>
      </c>
      <c r="F4659" s="12">
        <v>65</v>
      </c>
      <c r="G4659" s="12">
        <v>0</v>
      </c>
      <c r="H4659" s="12">
        <v>0</v>
      </c>
      <c r="I4659" s="13">
        <v>45</v>
      </c>
      <c r="J4659" s="13">
        <v>20</v>
      </c>
      <c r="K4659" s="13">
        <v>20</v>
      </c>
      <c r="L4659" s="13">
        <v>20</v>
      </c>
      <c r="M4659" s="13">
        <v>58</v>
      </c>
      <c r="N4659" s="14">
        <f>D4659*$D$13</f>
        <v>117</v>
      </c>
      <c r="O4659" s="14">
        <f>E4659*$E$13</f>
        <v>0</v>
      </c>
      <c r="P4659" s="14">
        <f>F4659*$F$13</f>
        <v>84.5</v>
      </c>
      <c r="Q4659" s="14">
        <f>G4659*$G$13</f>
        <v>0</v>
      </c>
      <c r="R4659" s="14">
        <f>H4659*$H$13</f>
        <v>0</v>
      </c>
      <c r="S4659" s="14">
        <f>(N4659/100)*(I4659*$I$14)+(N4659/100)*(J4659*$J$14)+(N4659/100)*(M4659*$M$14)</f>
        <v>215.86499999999998</v>
      </c>
      <c r="T4659" s="14">
        <f>(O4659/100)*(K4659*$K$13)+(O4659/100)*(M4659*$M$13)</f>
        <v>0</v>
      </c>
      <c r="U4659" s="14">
        <f>(P4659/100)*(K4659*$K$13)+(P4659/100)*(L4659*$L$13)+(P4659/100)*(M4659*$M$13)</f>
        <v>124.215</v>
      </c>
      <c r="V4659" s="14">
        <f>(Q4659/100)*(L4659*$L$13)+(Q4659/100)*(M4659*$M$13)</f>
        <v>0</v>
      </c>
      <c r="W4659" s="14">
        <f>(R4659/100)*(K4659*$K$13)+(R4659/100)*(L4659*$L$13)+(R4659/100)*(M4659*$M$13)</f>
        <v>0</v>
      </c>
      <c r="X4659" s="14">
        <f t="shared" si="1436"/>
        <v>332.86500000000001</v>
      </c>
      <c r="Y4659" s="14">
        <f t="shared" si="1437"/>
        <v>0</v>
      </c>
      <c r="Z4659" s="14">
        <f t="shared" si="1438"/>
        <v>208.715</v>
      </c>
      <c r="AA4659" s="14">
        <f t="shared" si="1439"/>
        <v>0</v>
      </c>
      <c r="AB4659" s="14">
        <f t="shared" si="1441"/>
        <v>0</v>
      </c>
      <c r="AC4659" s="15">
        <f t="shared" si="1440"/>
        <v>541.6</v>
      </c>
      <c r="AD4659" s="48">
        <f>(ROUND(AC4659-AC4649,1)/AC4649)</f>
        <v>0.28159015617605299</v>
      </c>
      <c r="AE4659" s="113"/>
      <c r="AF4659" s="60"/>
    </row>
    <row r="4660" spans="1:32">
      <c r="A4660" s="99" t="s">
        <v>849</v>
      </c>
      <c r="B4660" s="87"/>
      <c r="C4660" s="21" t="s">
        <v>329</v>
      </c>
      <c r="D4660" s="12">
        <v>140</v>
      </c>
      <c r="E4660" s="12">
        <v>0</v>
      </c>
      <c r="F4660" s="12">
        <v>0</v>
      </c>
      <c r="G4660" s="12">
        <v>0</v>
      </c>
      <c r="H4660" s="12">
        <v>0</v>
      </c>
      <c r="I4660" s="13">
        <v>45</v>
      </c>
      <c r="J4660" s="13">
        <v>20</v>
      </c>
      <c r="K4660" s="13">
        <v>68</v>
      </c>
      <c r="L4660" s="13">
        <v>0</v>
      </c>
      <c r="M4660" s="13">
        <v>0</v>
      </c>
      <c r="N4660" s="14">
        <f>D4660*$D$14</f>
        <v>182</v>
      </c>
      <c r="O4660" s="14">
        <f>E4660*$E$14</f>
        <v>0</v>
      </c>
      <c r="P4660" s="14">
        <f>F4660*$F$14</f>
        <v>0</v>
      </c>
      <c r="Q4660" s="14">
        <f>G4660*$G$14</f>
        <v>0</v>
      </c>
      <c r="R4660" s="14">
        <f>H4660*$H$14</f>
        <v>0</v>
      </c>
      <c r="S4660" s="14">
        <f>(N4660/100)*(I4660*$I$14)+(N4660/100)*(J4660*$J$14)+(N4660/100)*(K4660*$K$14)</f>
        <v>363.09000000000003</v>
      </c>
      <c r="T4660" s="14">
        <f>(O4660/100)*(K4660*$K$14)</f>
        <v>0</v>
      </c>
      <c r="U4660" s="14">
        <f>(P4660/100)*(K4660*$K$14)+(P4660/100)*(L4660*$L$14)</f>
        <v>0</v>
      </c>
      <c r="V4660" s="14">
        <f>(Q4660/100)*(L4660*$L$14)</f>
        <v>0</v>
      </c>
      <c r="W4660" s="14">
        <f>(R4660/100)*(K4660*$L$14)+(R4660/100)*(L4660*$M$14)</f>
        <v>0</v>
      </c>
      <c r="X4660" s="14">
        <f t="shared" si="1436"/>
        <v>545.09</v>
      </c>
      <c r="Y4660" s="14">
        <f t="shared" si="1437"/>
        <v>0</v>
      </c>
      <c r="Z4660" s="14">
        <f t="shared" si="1438"/>
        <v>0</v>
      </c>
      <c r="AA4660" s="14">
        <f t="shared" si="1439"/>
        <v>0</v>
      </c>
      <c r="AB4660" s="14">
        <f t="shared" si="1441"/>
        <v>0</v>
      </c>
      <c r="AC4660" s="15">
        <f t="shared" si="1440"/>
        <v>545.1</v>
      </c>
      <c r="AD4660" s="48">
        <f>(ROUND(AC4660-AC4649,1)/AC4649)</f>
        <v>0.28987221959299575</v>
      </c>
      <c r="AE4660" s="113"/>
      <c r="AF4660" s="60"/>
    </row>
    <row r="4661" spans="1:32">
      <c r="A4661" s="99"/>
      <c r="B4661" s="87"/>
      <c r="C4661" s="21" t="s">
        <v>330</v>
      </c>
      <c r="D4661" s="12">
        <v>140</v>
      </c>
      <c r="E4661" s="12">
        <v>0</v>
      </c>
      <c r="F4661" s="12">
        <v>0</v>
      </c>
      <c r="G4661" s="12">
        <v>0</v>
      </c>
      <c r="H4661" s="12">
        <v>0</v>
      </c>
      <c r="I4661" s="13">
        <v>45</v>
      </c>
      <c r="J4661" s="13">
        <v>20</v>
      </c>
      <c r="K4661" s="13">
        <v>0</v>
      </c>
      <c r="L4661" s="13">
        <v>68</v>
      </c>
      <c r="M4661" s="13">
        <v>0</v>
      </c>
      <c r="N4661" s="14">
        <f>D4661*$D$15</f>
        <v>182</v>
      </c>
      <c r="O4661" s="14">
        <f>E4661*$E$15</f>
        <v>0</v>
      </c>
      <c r="P4661" s="14">
        <f>F4661*$F$15</f>
        <v>0</v>
      </c>
      <c r="Q4661" s="14">
        <f>G4661*$G$15</f>
        <v>0</v>
      </c>
      <c r="R4661" s="14">
        <f>H4661*$H$15</f>
        <v>0</v>
      </c>
      <c r="S4661" s="14">
        <f>(N4661/100)*(I4661*$I$15)+(N4661/100)*(J4661*$J$15)+(N4661/100)*(L4661*$L$15)</f>
        <v>363.09000000000003</v>
      </c>
      <c r="T4661" s="14">
        <f>(O4661/100)*(K4661*$K$15)</f>
        <v>0</v>
      </c>
      <c r="U4661" s="14">
        <f>(P4661/100)*(K4661*$K$15)+(P4661/100)*(L4661*$L$15)</f>
        <v>0</v>
      </c>
      <c r="V4661" s="14">
        <f>(Q4661/100)*(L4661*$L$15)</f>
        <v>0</v>
      </c>
      <c r="W4661" s="14">
        <f>(R4661/100)*(K4661*$K$15)+(R4661/100)*(L4661*$L$15)</f>
        <v>0</v>
      </c>
      <c r="X4661" s="14">
        <f t="shared" si="1436"/>
        <v>545.09</v>
      </c>
      <c r="Y4661" s="14">
        <f t="shared" si="1437"/>
        <v>0</v>
      </c>
      <c r="Z4661" s="14">
        <f t="shared" si="1438"/>
        <v>0</v>
      </c>
      <c r="AA4661" s="14">
        <f t="shared" si="1439"/>
        <v>0</v>
      </c>
      <c r="AB4661" s="14">
        <f t="shared" si="1441"/>
        <v>0</v>
      </c>
      <c r="AC4661" s="15">
        <f t="shared" si="1440"/>
        <v>545.1</v>
      </c>
      <c r="AD4661" s="48">
        <f>(ROUND(AC4661-AC4649,1)/AC4649)</f>
        <v>0.28987221959299575</v>
      </c>
      <c r="AE4661" s="113"/>
      <c r="AF4661" s="60"/>
    </row>
    <row r="4662" spans="1:32">
      <c r="A4662" s="99"/>
      <c r="B4662" s="87"/>
      <c r="C4662" s="21" t="s">
        <v>326</v>
      </c>
      <c r="D4662" s="12">
        <v>90</v>
      </c>
      <c r="E4662" s="12">
        <v>0</v>
      </c>
      <c r="F4662" s="12">
        <v>65</v>
      </c>
      <c r="G4662" s="12">
        <v>0</v>
      </c>
      <c r="H4662" s="12">
        <v>0</v>
      </c>
      <c r="I4662" s="13">
        <v>45</v>
      </c>
      <c r="J4662" s="13">
        <v>65</v>
      </c>
      <c r="K4662" s="13">
        <v>20</v>
      </c>
      <c r="L4662" s="13">
        <v>20</v>
      </c>
      <c r="M4662" s="13">
        <v>0</v>
      </c>
      <c r="N4662" s="14">
        <f>D4662*$D$16</f>
        <v>117</v>
      </c>
      <c r="O4662" s="14">
        <f>E4662*$E$16</f>
        <v>0</v>
      </c>
      <c r="P4662" s="14">
        <f>F4662*$F$16</f>
        <v>84.5</v>
      </c>
      <c r="Q4662" s="14">
        <f>G4662*$G$16</f>
        <v>0</v>
      </c>
      <c r="R4662" s="14">
        <f>H4662*$H$16</f>
        <v>0</v>
      </c>
      <c r="S4662" s="14">
        <f>(N4662/100)*(I4662*$I$16)+(N4662/100)*(J4662*$J$16)</f>
        <v>227.565</v>
      </c>
      <c r="T4662" s="14">
        <f>(O4662/100)*(K4662*$K$16)</f>
        <v>0</v>
      </c>
      <c r="U4662" s="14">
        <f>(P4662/100)*(K4662*$K$16)+(P4662/100)*(L4662*$L$16)</f>
        <v>50.699999999999996</v>
      </c>
      <c r="V4662" s="14">
        <f>(Q4662/100)*(L4662*$L$16)</f>
        <v>0</v>
      </c>
      <c r="W4662" s="14">
        <f>(R4662/100)*(K4662*$K$16)+(R4662/100)*(L4662*$L$16)</f>
        <v>0</v>
      </c>
      <c r="X4662" s="14">
        <f t="shared" si="1436"/>
        <v>344.565</v>
      </c>
      <c r="Y4662" s="14">
        <f t="shared" si="1437"/>
        <v>0</v>
      </c>
      <c r="Z4662" s="14">
        <f t="shared" si="1438"/>
        <v>135.19999999999999</v>
      </c>
      <c r="AA4662" s="14">
        <f t="shared" si="1439"/>
        <v>0</v>
      </c>
      <c r="AB4662" s="14">
        <f t="shared" si="1441"/>
        <v>0</v>
      </c>
      <c r="AC4662" s="15">
        <f t="shared" si="1440"/>
        <v>479.8</v>
      </c>
      <c r="AD4662" s="48">
        <f>(ROUND(AC4662-AC4649,1)/AC4649)</f>
        <v>0.13535257927117841</v>
      </c>
      <c r="AE4662" s="111"/>
      <c r="AF4662" s="63"/>
    </row>
    <row r="4663" spans="1:32">
      <c r="A4663" s="99"/>
      <c r="B4663" s="87"/>
      <c r="C4663" s="21" t="s">
        <v>327</v>
      </c>
      <c r="D4663" s="12">
        <v>90</v>
      </c>
      <c r="E4663" s="12">
        <v>0</v>
      </c>
      <c r="F4663" s="12">
        <v>65</v>
      </c>
      <c r="G4663" s="12">
        <v>0</v>
      </c>
      <c r="H4663" s="12">
        <v>0</v>
      </c>
      <c r="I4663" s="13">
        <v>90</v>
      </c>
      <c r="J4663" s="13">
        <v>20</v>
      </c>
      <c r="K4663" s="13">
        <v>20</v>
      </c>
      <c r="L4663" s="13">
        <v>20</v>
      </c>
      <c r="M4663" s="13">
        <v>0</v>
      </c>
      <c r="N4663" s="14">
        <f>D4663*$D$17</f>
        <v>117</v>
      </c>
      <c r="O4663" s="14">
        <f>E4663*$E$17</f>
        <v>0</v>
      </c>
      <c r="P4663" s="14">
        <f>F4663*$F$17</f>
        <v>84.5</v>
      </c>
      <c r="Q4663" s="14">
        <f>G4663*$G$17</f>
        <v>0</v>
      </c>
      <c r="R4663" s="14">
        <f>H4663*$H$17</f>
        <v>0</v>
      </c>
      <c r="S4663" s="14">
        <f>(N4663/100)*(I4663*$I$17)+(N4663/100)*(J4663*$J$17)</f>
        <v>265.58999999999992</v>
      </c>
      <c r="T4663" s="14">
        <f>(O4663/100)*(K4663*$K$17)</f>
        <v>0</v>
      </c>
      <c r="U4663" s="14">
        <f>(P4663/100)*(K4663*$K$17)+(P4663/100)*(L4663*$L$17)</f>
        <v>50.699999999999996</v>
      </c>
      <c r="V4663" s="14">
        <f>(Q4663/100)*(L4663*$L$17)</f>
        <v>0</v>
      </c>
      <c r="W4663" s="14">
        <f>(R4663/100)*(K4663*$K$17)+(R4663/100)*(L4663*$L$17)</f>
        <v>0</v>
      </c>
      <c r="X4663" s="14">
        <f t="shared" si="1436"/>
        <v>382.58999999999992</v>
      </c>
      <c r="Y4663" s="14">
        <f t="shared" si="1437"/>
        <v>0</v>
      </c>
      <c r="Z4663" s="14">
        <f t="shared" si="1438"/>
        <v>135.19999999999999</v>
      </c>
      <c r="AA4663" s="14">
        <f t="shared" si="1439"/>
        <v>0</v>
      </c>
      <c r="AB4663" s="14">
        <f t="shared" si="1441"/>
        <v>0</v>
      </c>
      <c r="AC4663" s="15">
        <f t="shared" si="1440"/>
        <v>517.79999999999995</v>
      </c>
      <c r="AD4663" s="48">
        <f>(ROUND(AC4663-AC4649,1)/AC4649)</f>
        <v>0.22527212494084239</v>
      </c>
      <c r="AE4663" s="113"/>
      <c r="AF4663" s="60"/>
    </row>
    <row r="4664" spans="1:32">
      <c r="A4664" s="106" t="s">
        <v>0</v>
      </c>
      <c r="B4664" s="116" t="s">
        <v>853</v>
      </c>
      <c r="C4664" s="50" t="s">
        <v>244</v>
      </c>
      <c r="D4664" s="11">
        <v>100</v>
      </c>
      <c r="E4664" s="11">
        <v>0</v>
      </c>
      <c r="F4664" s="11">
        <v>65</v>
      </c>
      <c r="G4664" s="11">
        <v>0</v>
      </c>
      <c r="H4664" s="11">
        <v>0</v>
      </c>
      <c r="I4664" s="51">
        <v>45</v>
      </c>
      <c r="J4664" s="51">
        <v>20</v>
      </c>
      <c r="K4664" s="51">
        <v>20</v>
      </c>
      <c r="L4664" s="51">
        <v>20</v>
      </c>
      <c r="M4664" s="51">
        <v>0</v>
      </c>
      <c r="N4664" s="52">
        <f>D4664*$D$3</f>
        <v>150</v>
      </c>
      <c r="O4664" s="52">
        <f>E4664*$E$3</f>
        <v>0</v>
      </c>
      <c r="P4664" s="52">
        <f>F4664*$F$3</f>
        <v>97.5</v>
      </c>
      <c r="Q4664" s="52">
        <f>G4664*$G$3</f>
        <v>0</v>
      </c>
      <c r="R4664" s="52">
        <f>H4664*$H$3</f>
        <v>0</v>
      </c>
      <c r="S4664" s="52">
        <f>(N4664/100)*(I4664*$I$3)+(N4664/100)*(J4664*$J$3)</f>
        <v>146.25</v>
      </c>
      <c r="T4664" s="52">
        <f>(O4664/100)*(K4664*$K$3)</f>
        <v>0</v>
      </c>
      <c r="U4664" s="52">
        <f>(P4664/100)*(K4664*$K$3)+(P4664/100)*(L4664*$L$3)</f>
        <v>58.5</v>
      </c>
      <c r="V4664" s="52">
        <f>(Q4664/100)*(L4664*$L$3)</f>
        <v>0</v>
      </c>
      <c r="W4664" s="52">
        <f>(R4664/100)*(K4664*$K$3)+(R4664/100)*(L4664*$L$3)</f>
        <v>0</v>
      </c>
      <c r="X4664" s="52">
        <f t="shared" ref="X4664:X4678" si="1442">N4664+S4664</f>
        <v>296.25</v>
      </c>
      <c r="Y4664" s="52">
        <f t="shared" ref="Y4664:Y4678" si="1443">O4664+T4664</f>
        <v>0</v>
      </c>
      <c r="Z4664" s="52">
        <f t="shared" ref="Z4664:Z4678" si="1444">P4664+U4664</f>
        <v>156</v>
      </c>
      <c r="AA4664" s="52">
        <f t="shared" ref="AA4664:AA4678" si="1445">Q4664+V4664</f>
        <v>0</v>
      </c>
      <c r="AB4664" s="52">
        <f>R4664+W4664</f>
        <v>0</v>
      </c>
      <c r="AC4664" s="53">
        <f>ROUND(X4664+Y4664+Z4664+AA4664+AB4664,1)</f>
        <v>452.3</v>
      </c>
      <c r="AD4664" s="117">
        <v>0</v>
      </c>
      <c r="AE4664" s="113"/>
      <c r="AF4664" s="60"/>
    </row>
    <row r="4665" spans="1:32">
      <c r="A4665" s="99" t="s">
        <v>815</v>
      </c>
      <c r="B4665" s="87">
        <v>15</v>
      </c>
      <c r="C4665" s="21" t="s">
        <v>325</v>
      </c>
      <c r="D4665" s="12">
        <v>100</v>
      </c>
      <c r="E4665" s="12">
        <v>0</v>
      </c>
      <c r="F4665" s="12">
        <v>65</v>
      </c>
      <c r="G4665" s="12">
        <v>0</v>
      </c>
      <c r="H4665" s="12">
        <v>0</v>
      </c>
      <c r="I4665" s="13">
        <v>65</v>
      </c>
      <c r="J4665" s="13">
        <v>50</v>
      </c>
      <c r="K4665" s="13">
        <v>20</v>
      </c>
      <c r="L4665" s="13">
        <v>20</v>
      </c>
      <c r="M4665" s="13">
        <v>0</v>
      </c>
      <c r="N4665" s="14">
        <f>D4665*$D$4</f>
        <v>130</v>
      </c>
      <c r="O4665" s="14">
        <f>E4665*$E$4</f>
        <v>0</v>
      </c>
      <c r="P4665" s="14">
        <f>F4665*$F$4</f>
        <v>84.5</v>
      </c>
      <c r="Q4665" s="14">
        <f>G4665*$G$4</f>
        <v>0</v>
      </c>
      <c r="R4665" s="14">
        <f>H4665*$H$4</f>
        <v>0</v>
      </c>
      <c r="S4665" s="14">
        <f>(N4665/100)*(I4665*$I$4)+(N4665/100)*(J4665*$J$4)</f>
        <v>269.10000000000002</v>
      </c>
      <c r="T4665" s="14">
        <f>(O4665/100)*(K4665*$K$4)</f>
        <v>0</v>
      </c>
      <c r="U4665" s="14">
        <f>(P4665/100)*(K4665*$K$4)+(P4665/100)*(L4665*$L$4)</f>
        <v>50.699999999999996</v>
      </c>
      <c r="V4665" s="14">
        <f>(Q4665/100)*(L4665*$L$4)</f>
        <v>0</v>
      </c>
      <c r="W4665" s="14">
        <f>(R4665/100)*(K4665*$K$4)+(R4665/100)*(L4665*$L$4)</f>
        <v>0</v>
      </c>
      <c r="X4665" s="14">
        <f t="shared" si="1442"/>
        <v>399.1</v>
      </c>
      <c r="Y4665" s="14">
        <f t="shared" si="1443"/>
        <v>0</v>
      </c>
      <c r="Z4665" s="14">
        <f t="shared" si="1444"/>
        <v>135.19999999999999</v>
      </c>
      <c r="AA4665" s="14">
        <f t="shared" si="1445"/>
        <v>0</v>
      </c>
      <c r="AB4665" s="14">
        <f>R4665+W4665</f>
        <v>0</v>
      </c>
      <c r="AC4665" s="15">
        <f>ROUND(X4665+Y4665+Z4665+AA4665+AB4665,1)</f>
        <v>534.29999999999995</v>
      </c>
      <c r="AD4665" s="48">
        <f>(ROUND(AC4665-AC4664,1)/AC4664)</f>
        <v>0.18129560026531064</v>
      </c>
      <c r="AE4665" s="113"/>
      <c r="AF4665" s="60"/>
    </row>
    <row r="4666" spans="1:32">
      <c r="A4666" s="99" t="s">
        <v>816</v>
      </c>
      <c r="B4666" s="87">
        <v>15</v>
      </c>
      <c r="C4666" s="21" t="s">
        <v>850</v>
      </c>
      <c r="D4666" s="12">
        <v>100</v>
      </c>
      <c r="E4666" s="12">
        <v>0</v>
      </c>
      <c r="F4666" s="12">
        <v>65</v>
      </c>
      <c r="G4666" s="12">
        <v>0</v>
      </c>
      <c r="H4666" s="12">
        <v>0</v>
      </c>
      <c r="I4666" s="13">
        <v>45</v>
      </c>
      <c r="J4666" s="13">
        <v>20</v>
      </c>
      <c r="K4666" s="13">
        <v>20</v>
      </c>
      <c r="L4666" s="13">
        <v>20</v>
      </c>
      <c r="M4666" s="13">
        <v>0</v>
      </c>
      <c r="N4666" s="14">
        <f>D4666*$D$5</f>
        <v>140</v>
      </c>
      <c r="O4666" s="14">
        <f>E4666*$E$5</f>
        <v>0</v>
      </c>
      <c r="P4666" s="14">
        <f>F4666*$F$5</f>
        <v>91</v>
      </c>
      <c r="Q4666" s="14">
        <f>G4666*$G$5</f>
        <v>0</v>
      </c>
      <c r="R4666" s="14">
        <f>H4666*$H$5</f>
        <v>0</v>
      </c>
      <c r="S4666" s="14">
        <f>(N4666/100)*(I4666*$I$5)+(N4666/100)*(J4666*$J$5)</f>
        <v>136.5</v>
      </c>
      <c r="T4666" s="14">
        <f>(O4666/100)*(K4666*$K$5)</f>
        <v>0</v>
      </c>
      <c r="U4666" s="14">
        <f>(P4666/100)*(K4666*$K$5)+(P4666/100)*(L4666*$L$5)</f>
        <v>54.6</v>
      </c>
      <c r="V4666" s="14">
        <f>(Q4666/100)*(L4666*$L$5)</f>
        <v>0</v>
      </c>
      <c r="W4666" s="14">
        <f>(R4666/100)*(K4666*$K$5)+(R4666/100)*(L4666*$L$5)</f>
        <v>0</v>
      </c>
      <c r="X4666" s="14">
        <f t="shared" si="1442"/>
        <v>276.5</v>
      </c>
      <c r="Y4666" s="14">
        <f t="shared" si="1443"/>
        <v>0</v>
      </c>
      <c r="Z4666" s="14">
        <f t="shared" si="1444"/>
        <v>145.6</v>
      </c>
      <c r="AA4666" s="14">
        <f t="shared" si="1445"/>
        <v>0</v>
      </c>
      <c r="AB4666" s="14">
        <f>R4666+W4666</f>
        <v>0</v>
      </c>
      <c r="AC4666" s="15">
        <f t="shared" ref="AC4666:AC4678" si="1446">ROUND(X4666+Y4666+Z4666+AA4666+AB4666,1)</f>
        <v>422.1</v>
      </c>
      <c r="AD4666" s="48">
        <f>(ROUND(AC4666-AC4664,1)/AC4664)</f>
        <v>-6.6769843024541226E-2</v>
      </c>
      <c r="AE4666" s="113"/>
      <c r="AF4666" s="60"/>
    </row>
    <row r="4667" spans="1:32">
      <c r="A4667" s="99" t="s">
        <v>817</v>
      </c>
      <c r="B4667" s="87">
        <v>0</v>
      </c>
      <c r="C4667" s="21" t="s">
        <v>338</v>
      </c>
      <c r="D4667" s="12">
        <v>100</v>
      </c>
      <c r="E4667" s="12">
        <v>0</v>
      </c>
      <c r="F4667" s="12">
        <v>65</v>
      </c>
      <c r="G4667" s="12">
        <v>0</v>
      </c>
      <c r="H4667" s="12">
        <v>0</v>
      </c>
      <c r="I4667" s="13">
        <v>45</v>
      </c>
      <c r="J4667" s="13">
        <v>20</v>
      </c>
      <c r="K4667" s="13">
        <v>20</v>
      </c>
      <c r="L4667" s="13">
        <v>20</v>
      </c>
      <c r="M4667" s="13">
        <v>0</v>
      </c>
      <c r="N4667" s="14">
        <f>D4667*$D$6</f>
        <v>140</v>
      </c>
      <c r="O4667" s="14">
        <f>E4667*$E$6</f>
        <v>0</v>
      </c>
      <c r="P4667" s="14">
        <f>F4667*$F$6</f>
        <v>91</v>
      </c>
      <c r="Q4667" s="14">
        <f>G4667*$G$6</f>
        <v>0</v>
      </c>
      <c r="R4667" s="14">
        <f>H4667*$H$6</f>
        <v>0</v>
      </c>
      <c r="S4667" s="14">
        <f>(N4667/100)*(I4667*$I$6)+(N4667/100)*(J4667*$J$6)</f>
        <v>136.5</v>
      </c>
      <c r="T4667" s="14">
        <f>(O4667/100)*(K4667*$K$6)</f>
        <v>0</v>
      </c>
      <c r="U4667" s="14">
        <f>(P4667/100)*(K4667*$K$6)+(P4667/100)*(L4667*$L$6)</f>
        <v>54.6</v>
      </c>
      <c r="V4667" s="14">
        <f>(Q4667/100)*(L4667*$L$6)</f>
        <v>0</v>
      </c>
      <c r="W4667" s="14">
        <f>(R4667/100)*(K4667*$K$6)+(R4667/100)*(L4667*$L$6)</f>
        <v>0</v>
      </c>
      <c r="X4667" s="14">
        <f t="shared" si="1442"/>
        <v>276.5</v>
      </c>
      <c r="Y4667" s="14">
        <f t="shared" si="1443"/>
        <v>0</v>
      </c>
      <c r="Z4667" s="14">
        <f t="shared" si="1444"/>
        <v>145.6</v>
      </c>
      <c r="AA4667" s="14">
        <f t="shared" si="1445"/>
        <v>0</v>
      </c>
      <c r="AB4667" s="14">
        <f t="shared" ref="AB4667:AB4678" si="1447">R4667+W4667</f>
        <v>0</v>
      </c>
      <c r="AC4667" s="15">
        <f t="shared" si="1446"/>
        <v>422.1</v>
      </c>
      <c r="AD4667" s="48">
        <f>(ROUND(AC4667-AC4664,1)/AC4664)</f>
        <v>-6.6769843024541226E-2</v>
      </c>
      <c r="AE4667" s="113"/>
      <c r="AF4667" s="60"/>
    </row>
    <row r="4668" spans="1:32">
      <c r="A4668" s="99" t="s">
        <v>818</v>
      </c>
      <c r="B4668" s="87">
        <v>0</v>
      </c>
      <c r="C4668" s="21" t="s">
        <v>339</v>
      </c>
      <c r="D4668" s="12">
        <v>100</v>
      </c>
      <c r="E4668" s="12">
        <v>0</v>
      </c>
      <c r="F4668" s="12">
        <v>65</v>
      </c>
      <c r="G4668" s="12">
        <v>0</v>
      </c>
      <c r="H4668" s="12">
        <v>0</v>
      </c>
      <c r="I4668" s="13">
        <v>45</v>
      </c>
      <c r="J4668" s="13">
        <v>20</v>
      </c>
      <c r="K4668" s="13">
        <v>20</v>
      </c>
      <c r="L4668" s="13">
        <v>20</v>
      </c>
      <c r="M4668" s="13">
        <v>0</v>
      </c>
      <c r="N4668" s="14">
        <f>D4668*$D$7</f>
        <v>140</v>
      </c>
      <c r="O4668" s="14">
        <f>E4668*$E$7</f>
        <v>0</v>
      </c>
      <c r="P4668" s="14">
        <f>F4668*$F$7</f>
        <v>91</v>
      </c>
      <c r="Q4668" s="14">
        <f>G4668*$G$7</f>
        <v>0</v>
      </c>
      <c r="R4668" s="14">
        <f>H4668*$H$7</f>
        <v>0</v>
      </c>
      <c r="S4668" s="14">
        <f>(N4668/100)*(I4668*$I$7)+(N4668/100)*(J4668*$J$7)</f>
        <v>136.5</v>
      </c>
      <c r="T4668" s="14">
        <f>(O4668/100)*(K4668*$K$7)</f>
        <v>0</v>
      </c>
      <c r="U4668" s="14">
        <f>(P4668/100)*(K4668*$K$7)+(P4668/100)*(L4668*$L$7)</f>
        <v>54.6</v>
      </c>
      <c r="V4668" s="14">
        <f>(Q4668/100)*(L4668*$L$7)</f>
        <v>0</v>
      </c>
      <c r="W4668" s="14">
        <f>(R4668/100)*(K4668*$K$7)+(R4668/100)*(L4668*$L$7)</f>
        <v>0</v>
      </c>
      <c r="X4668" s="14">
        <f t="shared" si="1442"/>
        <v>276.5</v>
      </c>
      <c r="Y4668" s="14">
        <f t="shared" si="1443"/>
        <v>0</v>
      </c>
      <c r="Z4668" s="14">
        <f t="shared" si="1444"/>
        <v>145.6</v>
      </c>
      <c r="AA4668" s="14">
        <f t="shared" si="1445"/>
        <v>0</v>
      </c>
      <c r="AB4668" s="14">
        <f t="shared" si="1447"/>
        <v>0</v>
      </c>
      <c r="AC4668" s="15">
        <f t="shared" si="1446"/>
        <v>422.1</v>
      </c>
      <c r="AD4668" s="48">
        <f>(ROUND(AC4668-AC4664,1)/AC4664)</f>
        <v>-6.6769843024541226E-2</v>
      </c>
      <c r="AE4668" s="113"/>
      <c r="AF4668" s="60"/>
    </row>
    <row r="4669" spans="1:32">
      <c r="A4669" s="99" t="s">
        <v>667</v>
      </c>
      <c r="B4669" s="87"/>
      <c r="C4669" s="21" t="s">
        <v>340</v>
      </c>
      <c r="D4669" s="12">
        <v>100</v>
      </c>
      <c r="E4669" s="12">
        <v>0</v>
      </c>
      <c r="F4669" s="12">
        <v>65</v>
      </c>
      <c r="G4669" s="12">
        <v>0</v>
      </c>
      <c r="H4669" s="12">
        <v>0</v>
      </c>
      <c r="I4669" s="13">
        <v>45</v>
      </c>
      <c r="J4669" s="13">
        <v>20</v>
      </c>
      <c r="K4669" s="13">
        <v>20</v>
      </c>
      <c r="L4669" s="13">
        <v>20</v>
      </c>
      <c r="M4669" s="13">
        <v>0</v>
      </c>
      <c r="N4669" s="14">
        <f>D4669*$D$8</f>
        <v>140</v>
      </c>
      <c r="O4669" s="14">
        <f>E4669*$E$8</f>
        <v>0</v>
      </c>
      <c r="P4669" s="14">
        <f>F4669*$F$8</f>
        <v>91</v>
      </c>
      <c r="Q4669" s="14">
        <f>G4669*$G$8</f>
        <v>0</v>
      </c>
      <c r="R4669" s="14">
        <f>H4669*$H$8</f>
        <v>0</v>
      </c>
      <c r="S4669" s="14">
        <f>(N4669/100)*(I4669*$I$8)+(N4669/100)*(J4669*$J$8)</f>
        <v>136.5</v>
      </c>
      <c r="T4669" s="14">
        <f>(O4669/100)*(K4669*$K$8)</f>
        <v>0</v>
      </c>
      <c r="U4669" s="14">
        <f>(P4669/100)*(K4669*$K$8)+(P4669/100)*(L4669*$L$8)</f>
        <v>54.6</v>
      </c>
      <c r="V4669" s="14">
        <f>(Q4669/100)*(L4669*$L$8)</f>
        <v>0</v>
      </c>
      <c r="W4669" s="14">
        <f>(R4669/100)*(K4669*$K$8)+(R4669/100)*(L4669*$L$8)</f>
        <v>0</v>
      </c>
      <c r="X4669" s="14">
        <f t="shared" si="1442"/>
        <v>276.5</v>
      </c>
      <c r="Y4669" s="14">
        <f t="shared" si="1443"/>
        <v>0</v>
      </c>
      <c r="Z4669" s="14">
        <f t="shared" si="1444"/>
        <v>145.6</v>
      </c>
      <c r="AA4669" s="14">
        <f t="shared" si="1445"/>
        <v>0</v>
      </c>
      <c r="AB4669" s="14">
        <f t="shared" si="1447"/>
        <v>0</v>
      </c>
      <c r="AC4669" s="15">
        <f t="shared" si="1446"/>
        <v>422.1</v>
      </c>
      <c r="AD4669" s="48">
        <f>(ROUND(AC4669-AC4664,1)/AC4664)</f>
        <v>-6.6769843024541226E-2</v>
      </c>
      <c r="AE4669" s="60"/>
      <c r="AF4669" s="60"/>
    </row>
    <row r="4670" spans="1:32">
      <c r="A4670" s="99" t="s">
        <v>606</v>
      </c>
      <c r="B4670" s="87"/>
      <c r="C4670" s="21" t="s">
        <v>1</v>
      </c>
      <c r="D4670" s="12">
        <v>50</v>
      </c>
      <c r="E4670" s="12">
        <v>164</v>
      </c>
      <c r="F4670" s="12">
        <v>0</v>
      </c>
      <c r="G4670" s="12">
        <v>0</v>
      </c>
      <c r="H4670" s="12">
        <v>0</v>
      </c>
      <c r="I4670" s="13">
        <v>45</v>
      </c>
      <c r="J4670" s="13">
        <v>20</v>
      </c>
      <c r="K4670" s="13">
        <v>80</v>
      </c>
      <c r="L4670" s="13">
        <v>0</v>
      </c>
      <c r="M4670" s="13">
        <v>0</v>
      </c>
      <c r="N4670" s="14">
        <f>D4670*$D$9</f>
        <v>60</v>
      </c>
      <c r="O4670" s="14">
        <f>E4670*$E$9</f>
        <v>213.20000000000002</v>
      </c>
      <c r="P4670" s="14">
        <f>F4670*$F$9</f>
        <v>0</v>
      </c>
      <c r="Q4670" s="14">
        <f>G4670*$G$9</f>
        <v>0</v>
      </c>
      <c r="R4670" s="14">
        <f>H4670*$H$9</f>
        <v>0</v>
      </c>
      <c r="S4670" s="14">
        <f>(N4670/100)*(I4670*$I$9)+(N4670/100)*(J4670*$J$9)</f>
        <v>58.5</v>
      </c>
      <c r="T4670" s="14">
        <f>(O4670/100)*(K4670*$K$9)</f>
        <v>255.84</v>
      </c>
      <c r="U4670" s="14">
        <f>(P4670/100)*(K4670*$K$9)+(P4670/100)*(L4670*$L$9)</f>
        <v>0</v>
      </c>
      <c r="V4670" s="14">
        <f>(Q4670/100)*(L4670*$L$9)</f>
        <v>0</v>
      </c>
      <c r="W4670" s="14">
        <f>(R4670/100)*(K4670*$K$9)+(R4670/100)*(L4670*$L$9)</f>
        <v>0</v>
      </c>
      <c r="X4670" s="14">
        <f t="shared" si="1442"/>
        <v>118.5</v>
      </c>
      <c r="Y4670" s="14">
        <f t="shared" si="1443"/>
        <v>469.04</v>
      </c>
      <c r="Z4670" s="14">
        <f t="shared" si="1444"/>
        <v>0</v>
      </c>
      <c r="AA4670" s="14">
        <f t="shared" si="1445"/>
        <v>0</v>
      </c>
      <c r="AB4670" s="14">
        <f t="shared" si="1447"/>
        <v>0</v>
      </c>
      <c r="AC4670" s="15">
        <f t="shared" si="1446"/>
        <v>587.5</v>
      </c>
      <c r="AD4670" s="48">
        <f>(ROUND(AC4670-AC4664,1)/AC4664)</f>
        <v>0.29891664824231701</v>
      </c>
      <c r="AE4670" s="113"/>
      <c r="AF4670" s="60"/>
    </row>
    <row r="4671" spans="1:32">
      <c r="A4671" s="99" t="s">
        <v>845</v>
      </c>
      <c r="B4671" s="87"/>
      <c r="C4671" s="21" t="s">
        <v>2</v>
      </c>
      <c r="D4671" s="12">
        <v>50</v>
      </c>
      <c r="E4671" s="12">
        <v>0</v>
      </c>
      <c r="F4671" s="12">
        <v>164</v>
      </c>
      <c r="G4671" s="12">
        <v>0</v>
      </c>
      <c r="H4671" s="12">
        <v>0</v>
      </c>
      <c r="I4671" s="13">
        <v>45</v>
      </c>
      <c r="J4671" s="13">
        <v>20</v>
      </c>
      <c r="K4671" s="13">
        <v>40</v>
      </c>
      <c r="L4671" s="13">
        <v>40</v>
      </c>
      <c r="M4671" s="13">
        <v>0</v>
      </c>
      <c r="N4671" s="14">
        <f>D4671*$D$10</f>
        <v>60</v>
      </c>
      <c r="O4671" s="14">
        <f>E4671*$E$10</f>
        <v>0</v>
      </c>
      <c r="P4671" s="14">
        <f>F4671*$F$10</f>
        <v>213.20000000000002</v>
      </c>
      <c r="Q4671" s="14">
        <f>G4671*$G$10</f>
        <v>0</v>
      </c>
      <c r="R4671" s="14">
        <f>H4671*$H$10</f>
        <v>0</v>
      </c>
      <c r="S4671" s="14">
        <f>(N4671/100)*(I4671*$I$10)+(N4671/100)*(J4671*$J$10)</f>
        <v>58.5</v>
      </c>
      <c r="T4671" s="14">
        <f>(O4671/100)*(K4671*$J$10)</f>
        <v>0</v>
      </c>
      <c r="U4671" s="14">
        <f>(P4671/100)*(K4671*$K$10)+(P4671/100)*(L4671*$L$10)</f>
        <v>255.84</v>
      </c>
      <c r="V4671" s="14">
        <f>(Q4671/100)*(L4671*$L$10)</f>
        <v>0</v>
      </c>
      <c r="W4671" s="14">
        <f>(R4671/100)*(K4671*$K$10)+(R4671/100)*(L4671*$L$10)</f>
        <v>0</v>
      </c>
      <c r="X4671" s="14">
        <f t="shared" si="1442"/>
        <v>118.5</v>
      </c>
      <c r="Y4671" s="14">
        <f t="shared" si="1443"/>
        <v>0</v>
      </c>
      <c r="Z4671" s="14">
        <f t="shared" si="1444"/>
        <v>469.04</v>
      </c>
      <c r="AA4671" s="14">
        <f t="shared" si="1445"/>
        <v>0</v>
      </c>
      <c r="AB4671" s="14">
        <f t="shared" si="1447"/>
        <v>0</v>
      </c>
      <c r="AC4671" s="15">
        <f t="shared" si="1446"/>
        <v>587.5</v>
      </c>
      <c r="AD4671" s="48">
        <f>(ROUND(AC4671-AC4664,1)/AC4664)</f>
        <v>0.29891664824231701</v>
      </c>
      <c r="AE4671" s="113"/>
      <c r="AF4671" s="60"/>
    </row>
    <row r="4672" spans="1:32">
      <c r="A4672" s="99" t="s">
        <v>846</v>
      </c>
      <c r="B4672" s="87"/>
      <c r="C4672" s="21" t="s">
        <v>3</v>
      </c>
      <c r="D4672" s="12">
        <v>50</v>
      </c>
      <c r="E4672" s="12">
        <v>0</v>
      </c>
      <c r="F4672" s="12">
        <v>0</v>
      </c>
      <c r="G4672" s="12">
        <v>164</v>
      </c>
      <c r="H4672" s="12">
        <v>0</v>
      </c>
      <c r="I4672" s="13">
        <v>45</v>
      </c>
      <c r="J4672" s="13">
        <v>20</v>
      </c>
      <c r="K4672" s="13">
        <v>0</v>
      </c>
      <c r="L4672" s="13">
        <v>80</v>
      </c>
      <c r="M4672" s="13">
        <v>0</v>
      </c>
      <c r="N4672" s="14">
        <f>D4672*$D$11</f>
        <v>60</v>
      </c>
      <c r="O4672" s="14">
        <f>E4672*$E$11</f>
        <v>0</v>
      </c>
      <c r="P4672" s="14">
        <f>F4672*$F$11</f>
        <v>0</v>
      </c>
      <c r="Q4672" s="14">
        <f>G4672*$G$11</f>
        <v>213.20000000000002</v>
      </c>
      <c r="R4672" s="14">
        <f>H4672*$H$11</f>
        <v>0</v>
      </c>
      <c r="S4672" s="14">
        <f>(N4672/100)*(I4672*$I$11)+(N4672/100)*(J4672*$J$11)</f>
        <v>58.5</v>
      </c>
      <c r="T4672" s="14">
        <f>(O4672/100)*(K4672*$K$11)</f>
        <v>0</v>
      </c>
      <c r="U4672" s="14">
        <f>(P4672/100)*(K4672*$K$11)+(P4672/100)*(L4672*$L$11)</f>
        <v>0</v>
      </c>
      <c r="V4672" s="14">
        <f>(Q4672/100)*(L4672*$L$11)</f>
        <v>255.84</v>
      </c>
      <c r="W4672" s="14">
        <f>(R4672/100)*(K4672*$K$11)+(R4672/100)*(L4672*$L$11)</f>
        <v>0</v>
      </c>
      <c r="X4672" s="14">
        <f t="shared" si="1442"/>
        <v>118.5</v>
      </c>
      <c r="Y4672" s="14">
        <f t="shared" si="1443"/>
        <v>0</v>
      </c>
      <c r="Z4672" s="14">
        <f t="shared" si="1444"/>
        <v>0</v>
      </c>
      <c r="AA4672" s="14">
        <f t="shared" si="1445"/>
        <v>469.04</v>
      </c>
      <c r="AB4672" s="14">
        <f t="shared" si="1447"/>
        <v>0</v>
      </c>
      <c r="AC4672" s="15">
        <f t="shared" si="1446"/>
        <v>587.5</v>
      </c>
      <c r="AD4672" s="48">
        <f>(ROUND(AC4672-AC4664,1)/AC4664)</f>
        <v>0.29891664824231701</v>
      </c>
      <c r="AE4672" s="113"/>
      <c r="AF4672" s="60"/>
    </row>
    <row r="4673" spans="1:32">
      <c r="A4673" s="99" t="s">
        <v>847</v>
      </c>
      <c r="B4673" s="87"/>
      <c r="C4673" s="21" t="s">
        <v>4</v>
      </c>
      <c r="D4673" s="12">
        <v>50</v>
      </c>
      <c r="E4673" s="12">
        <v>0</v>
      </c>
      <c r="F4673" s="12">
        <v>0</v>
      </c>
      <c r="G4673" s="12">
        <v>0</v>
      </c>
      <c r="H4673" s="12">
        <v>164</v>
      </c>
      <c r="I4673" s="13">
        <v>45</v>
      </c>
      <c r="J4673" s="13">
        <v>20</v>
      </c>
      <c r="K4673" s="13">
        <v>40</v>
      </c>
      <c r="L4673" s="13">
        <v>40</v>
      </c>
      <c r="M4673" s="13">
        <v>0</v>
      </c>
      <c r="N4673" s="14">
        <f>D4673*$D$12</f>
        <v>60</v>
      </c>
      <c r="O4673" s="14">
        <f>E4673*$E$12</f>
        <v>0</v>
      </c>
      <c r="P4673" s="14">
        <f>F4673*$F$12</f>
        <v>0</v>
      </c>
      <c r="Q4673" s="14">
        <f>G4673*$G$12</f>
        <v>0</v>
      </c>
      <c r="R4673" s="14">
        <f>H4673*$H$12</f>
        <v>213.20000000000002</v>
      </c>
      <c r="S4673" s="14">
        <f>(N4673/100)*(I4673*$I$12)+(N4673/100)*(J4673*$J$12)</f>
        <v>58.5</v>
      </c>
      <c r="T4673" s="14">
        <f>(O4673/100)*(K4673*$K$12)</f>
        <v>0</v>
      </c>
      <c r="U4673" s="14">
        <f>(P4673/100)*(K4673*$K$12)+(P4673/100)*(L4673*$L$12)</f>
        <v>0</v>
      </c>
      <c r="V4673" s="14">
        <f>(Q4673/100)*(L4673*$L$12)</f>
        <v>0</v>
      </c>
      <c r="W4673" s="14">
        <f>(R4673/100)*(K4673*$K$12)+(R4673/100)*(L4673*$L$12)</f>
        <v>255.84</v>
      </c>
      <c r="X4673" s="14">
        <f t="shared" si="1442"/>
        <v>118.5</v>
      </c>
      <c r="Y4673" s="14">
        <f t="shared" si="1443"/>
        <v>0</v>
      </c>
      <c r="Z4673" s="14">
        <f t="shared" si="1444"/>
        <v>0</v>
      </c>
      <c r="AA4673" s="14">
        <f t="shared" si="1445"/>
        <v>0</v>
      </c>
      <c r="AB4673" s="14">
        <f t="shared" si="1447"/>
        <v>469.04</v>
      </c>
      <c r="AC4673" s="15">
        <f t="shared" si="1446"/>
        <v>587.5</v>
      </c>
      <c r="AD4673" s="48">
        <f>(ROUND(AC4673-AC4664,1)/AC4664)</f>
        <v>0.29891664824231701</v>
      </c>
      <c r="AE4673" s="113"/>
      <c r="AF4673" s="60"/>
    </row>
    <row r="4674" spans="1:32">
      <c r="A4674" s="99" t="s">
        <v>848</v>
      </c>
      <c r="B4674" s="87"/>
      <c r="C4674" s="21" t="s">
        <v>328</v>
      </c>
      <c r="D4674" s="12">
        <v>100</v>
      </c>
      <c r="E4674" s="12">
        <v>0</v>
      </c>
      <c r="F4674" s="12">
        <v>65</v>
      </c>
      <c r="G4674" s="12">
        <v>0</v>
      </c>
      <c r="H4674" s="12">
        <v>0</v>
      </c>
      <c r="I4674" s="13">
        <v>45</v>
      </c>
      <c r="J4674" s="13">
        <v>20</v>
      </c>
      <c r="K4674" s="13">
        <v>20</v>
      </c>
      <c r="L4674" s="13">
        <v>20</v>
      </c>
      <c r="M4674" s="13">
        <v>58</v>
      </c>
      <c r="N4674" s="14">
        <f>D4674*$D$13</f>
        <v>130</v>
      </c>
      <c r="O4674" s="14">
        <f>E4674*$E$13</f>
        <v>0</v>
      </c>
      <c r="P4674" s="14">
        <f>F4674*$F$13</f>
        <v>84.5</v>
      </c>
      <c r="Q4674" s="14">
        <f>G4674*$G$13</f>
        <v>0</v>
      </c>
      <c r="R4674" s="14">
        <f>H4674*$H$13</f>
        <v>0</v>
      </c>
      <c r="S4674" s="14">
        <f>(N4674/100)*(I4674*$I$14)+(N4674/100)*(J4674*$J$14)+(N4674/100)*(M4674*$M$14)</f>
        <v>239.85000000000002</v>
      </c>
      <c r="T4674" s="14">
        <f>(O4674/100)*(K4674*$K$13)+(O4674/100)*(M4674*$M$13)</f>
        <v>0</v>
      </c>
      <c r="U4674" s="14">
        <f>(P4674/100)*(K4674*$K$13)+(P4674/100)*(L4674*$L$13)+(P4674/100)*(M4674*$M$13)</f>
        <v>124.215</v>
      </c>
      <c r="V4674" s="14">
        <f>(Q4674/100)*(L4674*$L$13)+(Q4674/100)*(M4674*$M$13)</f>
        <v>0</v>
      </c>
      <c r="W4674" s="14">
        <f>(R4674/100)*(K4674*$K$13)+(R4674/100)*(L4674*$L$13)+(R4674/100)*(M4674*$M$13)</f>
        <v>0</v>
      </c>
      <c r="X4674" s="14">
        <f t="shared" si="1442"/>
        <v>369.85</v>
      </c>
      <c r="Y4674" s="14">
        <f t="shared" si="1443"/>
        <v>0</v>
      </c>
      <c r="Z4674" s="14">
        <f t="shared" si="1444"/>
        <v>208.715</v>
      </c>
      <c r="AA4674" s="14">
        <f t="shared" si="1445"/>
        <v>0</v>
      </c>
      <c r="AB4674" s="14">
        <f t="shared" si="1447"/>
        <v>0</v>
      </c>
      <c r="AC4674" s="15">
        <f t="shared" si="1446"/>
        <v>578.6</v>
      </c>
      <c r="AD4674" s="48">
        <f>(ROUND(AC4674-AC4664,1)/AC4664)</f>
        <v>0.27923944284766744</v>
      </c>
      <c r="AE4674" s="113"/>
      <c r="AF4674" s="60"/>
    </row>
    <row r="4675" spans="1:32">
      <c r="A4675" s="99" t="s">
        <v>849</v>
      </c>
      <c r="B4675" s="87"/>
      <c r="C4675" s="21" t="s">
        <v>329</v>
      </c>
      <c r="D4675" s="12">
        <v>150</v>
      </c>
      <c r="E4675" s="12">
        <v>0</v>
      </c>
      <c r="F4675" s="12">
        <v>0</v>
      </c>
      <c r="G4675" s="12">
        <v>0</v>
      </c>
      <c r="H4675" s="12">
        <v>0</v>
      </c>
      <c r="I4675" s="13">
        <v>45</v>
      </c>
      <c r="J4675" s="13">
        <v>20</v>
      </c>
      <c r="K4675" s="13">
        <v>68</v>
      </c>
      <c r="L4675" s="13">
        <v>0</v>
      </c>
      <c r="M4675" s="13">
        <v>0</v>
      </c>
      <c r="N4675" s="14">
        <f>D4675*$D$14</f>
        <v>195</v>
      </c>
      <c r="O4675" s="14">
        <f>E4675*$E$14</f>
        <v>0</v>
      </c>
      <c r="P4675" s="14">
        <f>F4675*$F$14</f>
        <v>0</v>
      </c>
      <c r="Q4675" s="14">
        <f>G4675*$G$14</f>
        <v>0</v>
      </c>
      <c r="R4675" s="14">
        <f>H4675*$H$14</f>
        <v>0</v>
      </c>
      <c r="S4675" s="14">
        <f>(N4675/100)*(I4675*$I$14)+(N4675/100)*(J4675*$J$14)+(N4675/100)*(K4675*$K$14)</f>
        <v>389.02499999999998</v>
      </c>
      <c r="T4675" s="14">
        <f>(O4675/100)*(K4675*$K$14)</f>
        <v>0</v>
      </c>
      <c r="U4675" s="14">
        <f>(P4675/100)*(K4675*$K$14)+(P4675/100)*(L4675*$L$14)</f>
        <v>0</v>
      </c>
      <c r="V4675" s="14">
        <f>(Q4675/100)*(L4675*$L$14)</f>
        <v>0</v>
      </c>
      <c r="W4675" s="14">
        <f>(R4675/100)*(K4675*$L$14)+(R4675/100)*(L4675*$M$14)</f>
        <v>0</v>
      </c>
      <c r="X4675" s="14">
        <f t="shared" si="1442"/>
        <v>584.02499999999998</v>
      </c>
      <c r="Y4675" s="14">
        <f t="shared" si="1443"/>
        <v>0</v>
      </c>
      <c r="Z4675" s="14">
        <f t="shared" si="1444"/>
        <v>0</v>
      </c>
      <c r="AA4675" s="14">
        <f t="shared" si="1445"/>
        <v>0</v>
      </c>
      <c r="AB4675" s="14">
        <f t="shared" si="1447"/>
        <v>0</v>
      </c>
      <c r="AC4675" s="15">
        <f t="shared" si="1446"/>
        <v>584</v>
      </c>
      <c r="AD4675" s="48">
        <f>(ROUND(AC4675-AC4664,1)/AC4664)</f>
        <v>0.29117842140172451</v>
      </c>
      <c r="AE4675" s="113"/>
      <c r="AF4675" s="60"/>
    </row>
    <row r="4676" spans="1:32">
      <c r="A4676" s="99"/>
      <c r="B4676" s="87"/>
      <c r="C4676" s="21" t="s">
        <v>330</v>
      </c>
      <c r="D4676" s="12">
        <v>150</v>
      </c>
      <c r="E4676" s="12">
        <v>0</v>
      </c>
      <c r="F4676" s="12">
        <v>0</v>
      </c>
      <c r="G4676" s="12">
        <v>0</v>
      </c>
      <c r="H4676" s="12">
        <v>0</v>
      </c>
      <c r="I4676" s="13">
        <v>45</v>
      </c>
      <c r="J4676" s="13">
        <v>20</v>
      </c>
      <c r="K4676" s="13">
        <v>0</v>
      </c>
      <c r="L4676" s="13">
        <v>68</v>
      </c>
      <c r="M4676" s="13">
        <v>0</v>
      </c>
      <c r="N4676" s="14">
        <f>D4676*$D$15</f>
        <v>195</v>
      </c>
      <c r="O4676" s="14">
        <f>E4676*$E$15</f>
        <v>0</v>
      </c>
      <c r="P4676" s="14">
        <f>F4676*$F$15</f>
        <v>0</v>
      </c>
      <c r="Q4676" s="14">
        <f>G4676*$G$15</f>
        <v>0</v>
      </c>
      <c r="R4676" s="14">
        <f>H4676*$H$15</f>
        <v>0</v>
      </c>
      <c r="S4676" s="14">
        <f>(N4676/100)*(I4676*$I$15)+(N4676/100)*(J4676*$J$15)+(N4676/100)*(L4676*$L$15)</f>
        <v>389.02499999999998</v>
      </c>
      <c r="T4676" s="14">
        <f>(O4676/100)*(K4676*$K$15)</f>
        <v>0</v>
      </c>
      <c r="U4676" s="14">
        <f>(P4676/100)*(K4676*$K$15)+(P4676/100)*(L4676*$L$15)</f>
        <v>0</v>
      </c>
      <c r="V4676" s="14">
        <f>(Q4676/100)*(L4676*$L$15)</f>
        <v>0</v>
      </c>
      <c r="W4676" s="14">
        <f>(R4676/100)*(K4676*$K$15)+(R4676/100)*(L4676*$L$15)</f>
        <v>0</v>
      </c>
      <c r="X4676" s="14">
        <f t="shared" si="1442"/>
        <v>584.02499999999998</v>
      </c>
      <c r="Y4676" s="14">
        <f t="shared" si="1443"/>
        <v>0</v>
      </c>
      <c r="Z4676" s="14">
        <f t="shared" si="1444"/>
        <v>0</v>
      </c>
      <c r="AA4676" s="14">
        <f t="shared" si="1445"/>
        <v>0</v>
      </c>
      <c r="AB4676" s="14">
        <f t="shared" si="1447"/>
        <v>0</v>
      </c>
      <c r="AC4676" s="15">
        <f t="shared" si="1446"/>
        <v>584</v>
      </c>
      <c r="AD4676" s="48">
        <f>(ROUND(AC4676-AC4664,1)/AC4664)</f>
        <v>0.29117842140172451</v>
      </c>
      <c r="AE4676" s="113"/>
      <c r="AF4676" s="60"/>
    </row>
    <row r="4677" spans="1:32">
      <c r="A4677" s="99"/>
      <c r="B4677" s="87"/>
      <c r="C4677" s="21" t="s">
        <v>326</v>
      </c>
      <c r="D4677" s="12">
        <v>100</v>
      </c>
      <c r="E4677" s="12">
        <v>0</v>
      </c>
      <c r="F4677" s="12">
        <v>65</v>
      </c>
      <c r="G4677" s="12">
        <v>0</v>
      </c>
      <c r="H4677" s="12">
        <v>0</v>
      </c>
      <c r="I4677" s="13">
        <v>45</v>
      </c>
      <c r="J4677" s="13">
        <v>65</v>
      </c>
      <c r="K4677" s="13">
        <v>20</v>
      </c>
      <c r="L4677" s="13">
        <v>20</v>
      </c>
      <c r="M4677" s="13">
        <v>0</v>
      </c>
      <c r="N4677" s="14">
        <f>D4677*$D$16</f>
        <v>130</v>
      </c>
      <c r="O4677" s="14">
        <f>E4677*$E$16</f>
        <v>0</v>
      </c>
      <c r="P4677" s="14">
        <f>F4677*$F$16</f>
        <v>84.5</v>
      </c>
      <c r="Q4677" s="14">
        <f>G4677*$G$16</f>
        <v>0</v>
      </c>
      <c r="R4677" s="14">
        <f>H4677*$H$16</f>
        <v>0</v>
      </c>
      <c r="S4677" s="14">
        <f>(N4677/100)*(I4677*$I$16)+(N4677/100)*(J4677*$J$16)</f>
        <v>252.85</v>
      </c>
      <c r="T4677" s="14">
        <f>(O4677/100)*(K4677*$K$16)</f>
        <v>0</v>
      </c>
      <c r="U4677" s="14">
        <f>(P4677/100)*(K4677*$K$16)+(P4677/100)*(L4677*$L$16)</f>
        <v>50.699999999999996</v>
      </c>
      <c r="V4677" s="14">
        <f>(Q4677/100)*(L4677*$L$16)</f>
        <v>0</v>
      </c>
      <c r="W4677" s="14">
        <f>(R4677/100)*(K4677*$K$16)+(R4677/100)*(L4677*$L$16)</f>
        <v>0</v>
      </c>
      <c r="X4677" s="14">
        <f t="shared" si="1442"/>
        <v>382.85</v>
      </c>
      <c r="Y4677" s="14">
        <f t="shared" si="1443"/>
        <v>0</v>
      </c>
      <c r="Z4677" s="14">
        <f t="shared" si="1444"/>
        <v>135.19999999999999</v>
      </c>
      <c r="AA4677" s="14">
        <f t="shared" si="1445"/>
        <v>0</v>
      </c>
      <c r="AB4677" s="14">
        <f t="shared" si="1447"/>
        <v>0</v>
      </c>
      <c r="AC4677" s="15">
        <f t="shared" si="1446"/>
        <v>518.1</v>
      </c>
      <c r="AD4677" s="48">
        <f>(ROUND(AC4677-AC4664,1)/AC4664)</f>
        <v>0.14547866460313949</v>
      </c>
      <c r="AE4677" s="113"/>
      <c r="AF4677" s="60"/>
    </row>
    <row r="4678" spans="1:32">
      <c r="A4678" s="99"/>
      <c r="B4678" s="87"/>
      <c r="C4678" s="21" t="s">
        <v>327</v>
      </c>
      <c r="D4678" s="12">
        <v>100</v>
      </c>
      <c r="E4678" s="12">
        <v>0</v>
      </c>
      <c r="F4678" s="12">
        <v>65</v>
      </c>
      <c r="G4678" s="12">
        <v>0</v>
      </c>
      <c r="H4678" s="12">
        <v>0</v>
      </c>
      <c r="I4678" s="13">
        <v>90</v>
      </c>
      <c r="J4678" s="13">
        <v>20</v>
      </c>
      <c r="K4678" s="13">
        <v>20</v>
      </c>
      <c r="L4678" s="13">
        <v>20</v>
      </c>
      <c r="M4678" s="13">
        <v>0</v>
      </c>
      <c r="N4678" s="14">
        <f>D4678*$D$17</f>
        <v>130</v>
      </c>
      <c r="O4678" s="14">
        <f>E4678*$E$17</f>
        <v>0</v>
      </c>
      <c r="P4678" s="14">
        <f>F4678*$F$17</f>
        <v>84.5</v>
      </c>
      <c r="Q4678" s="14">
        <f>G4678*$G$17</f>
        <v>0</v>
      </c>
      <c r="R4678" s="14">
        <f>H4678*$H$17</f>
        <v>0</v>
      </c>
      <c r="S4678" s="14">
        <f>(N4678/100)*(I4678*$I$17)+(N4678/100)*(J4678*$J$17)</f>
        <v>295.09999999999997</v>
      </c>
      <c r="T4678" s="14">
        <f>(O4678/100)*(K4678*$K$17)</f>
        <v>0</v>
      </c>
      <c r="U4678" s="14">
        <f>(P4678/100)*(K4678*$K$17)+(P4678/100)*(L4678*$L$17)</f>
        <v>50.699999999999996</v>
      </c>
      <c r="V4678" s="14">
        <f>(Q4678/100)*(L4678*$L$17)</f>
        <v>0</v>
      </c>
      <c r="W4678" s="14">
        <f>(R4678/100)*(K4678*$K$17)+(R4678/100)*(L4678*$L$17)</f>
        <v>0</v>
      </c>
      <c r="X4678" s="14">
        <f t="shared" si="1442"/>
        <v>425.09999999999997</v>
      </c>
      <c r="Y4678" s="14">
        <f t="shared" si="1443"/>
        <v>0</v>
      </c>
      <c r="Z4678" s="14">
        <f t="shared" si="1444"/>
        <v>135.19999999999999</v>
      </c>
      <c r="AA4678" s="14">
        <f t="shared" si="1445"/>
        <v>0</v>
      </c>
      <c r="AB4678" s="14">
        <f t="shared" si="1447"/>
        <v>0</v>
      </c>
      <c r="AC4678" s="15">
        <f t="shared" si="1446"/>
        <v>560.29999999999995</v>
      </c>
      <c r="AD4678" s="48">
        <f>(ROUND(AC4678-AC4664,1)/AC4664)</f>
        <v>0.23877957108114084</v>
      </c>
      <c r="AE4678" s="113"/>
      <c r="AF4678" s="60"/>
    </row>
    <row r="4679" spans="1:32">
      <c r="A4679" s="107"/>
      <c r="B4679" s="156" t="s">
        <v>211</v>
      </c>
      <c r="C4679" s="156"/>
      <c r="D4679" s="156"/>
      <c r="E4679" s="156"/>
      <c r="F4679" s="156"/>
      <c r="G4679" s="156"/>
      <c r="H4679" s="156"/>
      <c r="I4679" s="156"/>
      <c r="J4679" s="156"/>
      <c r="K4679" s="156"/>
      <c r="L4679" s="156"/>
      <c r="M4679" s="156"/>
      <c r="N4679" s="156"/>
      <c r="O4679" s="156"/>
      <c r="P4679" s="156"/>
      <c r="Q4679" s="156"/>
      <c r="R4679" s="156"/>
      <c r="S4679" s="156"/>
      <c r="T4679" s="156"/>
      <c r="U4679" s="156"/>
      <c r="V4679" s="156"/>
      <c r="W4679" s="156"/>
      <c r="X4679" s="156"/>
      <c r="Y4679" s="156"/>
      <c r="Z4679" s="156"/>
      <c r="AA4679" s="156"/>
      <c r="AB4679" s="156"/>
      <c r="AC4679" s="18">
        <v>400</v>
      </c>
      <c r="AD4679" s="18"/>
      <c r="AE4679" s="113"/>
      <c r="AF4679" s="60"/>
    </row>
    <row r="4680" spans="1:32">
      <c r="A4680" s="105" t="s">
        <v>0</v>
      </c>
      <c r="B4680" s="87" t="s">
        <v>212</v>
      </c>
      <c r="C4680" s="21" t="s">
        <v>244</v>
      </c>
      <c r="D4680" s="12">
        <v>80</v>
      </c>
      <c r="E4680" s="12">
        <v>0</v>
      </c>
      <c r="F4680" s="12">
        <v>0</v>
      </c>
      <c r="G4680" s="12">
        <v>0</v>
      </c>
      <c r="H4680" s="12">
        <v>0</v>
      </c>
      <c r="I4680" s="13">
        <v>10</v>
      </c>
      <c r="J4680" s="13">
        <v>80</v>
      </c>
      <c r="K4680" s="13">
        <v>0</v>
      </c>
      <c r="L4680" s="13">
        <v>0</v>
      </c>
      <c r="M4680" s="13">
        <v>0</v>
      </c>
      <c r="N4680" s="14">
        <f>D4680*$D$3</f>
        <v>120</v>
      </c>
      <c r="O4680" s="14">
        <f>E4680*$E$3</f>
        <v>0</v>
      </c>
      <c r="P4680" s="14">
        <f>F4680*$F$3</f>
        <v>0</v>
      </c>
      <c r="Q4680" s="14">
        <f>G4680*$G$3</f>
        <v>0</v>
      </c>
      <c r="R4680" s="14">
        <f>H4680*$H$3</f>
        <v>0</v>
      </c>
      <c r="S4680" s="14">
        <f>(N4680/100)*(I4680*$I$3)+(N4680/100)*(J4680*$J$3)</f>
        <v>162</v>
      </c>
      <c r="T4680" s="14">
        <f>(O4680/100)*(K4680*$K$3)</f>
        <v>0</v>
      </c>
      <c r="U4680" s="14">
        <f>(P4680/100)*(K4680*$K$3)+(P4680/100)*(L4680*$L$3)</f>
        <v>0</v>
      </c>
      <c r="V4680" s="14">
        <f>(Q4680/100)*(L4680*$L$3)</f>
        <v>0</v>
      </c>
      <c r="W4680" s="14">
        <f>(R4680/100)*(K4680*$K$3)+(R4680/100)*(L4680*$L$3)</f>
        <v>0</v>
      </c>
      <c r="X4680" s="14">
        <f>N4680+S4680</f>
        <v>282</v>
      </c>
      <c r="Y4680" s="14">
        <f>O4680+T4680</f>
        <v>0</v>
      </c>
      <c r="Z4680" s="14">
        <f>P4680+U4680</f>
        <v>0</v>
      </c>
      <c r="AA4680" s="14">
        <f>Q4680+V4680</f>
        <v>0</v>
      </c>
      <c r="AB4680" s="14">
        <f>R4680+W4680</f>
        <v>0</v>
      </c>
      <c r="AC4680" s="15">
        <f>ROUND(X4680+Y4680+Z4680+AA4680+AB4680,1)</f>
        <v>282</v>
      </c>
      <c r="AD4680" s="48"/>
      <c r="AE4680" s="113"/>
      <c r="AF4680" s="60"/>
    </row>
    <row r="4681" spans="1:32">
      <c r="A4681" s="99" t="s">
        <v>815</v>
      </c>
      <c r="B4681" s="87">
        <v>10</v>
      </c>
      <c r="C4681" s="21"/>
      <c r="D4681" s="12"/>
      <c r="E4681" s="12"/>
      <c r="F4681" s="12"/>
      <c r="G4681" s="12"/>
      <c r="H4681" s="12"/>
      <c r="I4681" s="13"/>
      <c r="J4681" s="13"/>
      <c r="K4681" s="13"/>
      <c r="L4681" s="13"/>
      <c r="M4681" s="13"/>
      <c r="N4681" s="14"/>
      <c r="O4681" s="14"/>
      <c r="P4681" s="14"/>
      <c r="Q4681" s="14"/>
      <c r="R4681" s="14"/>
      <c r="S4681" s="14"/>
      <c r="T4681" s="14"/>
      <c r="U4681" s="14"/>
      <c r="V4681" s="14"/>
      <c r="W4681" s="14"/>
      <c r="X4681" s="14"/>
      <c r="Y4681" s="14"/>
      <c r="Z4681" s="14"/>
      <c r="AA4681" s="14"/>
      <c r="AB4681" s="14"/>
      <c r="AC4681" s="15"/>
      <c r="AD4681" s="48"/>
      <c r="AE4681" s="113"/>
      <c r="AF4681" s="60"/>
    </row>
    <row r="4682" spans="1:32">
      <c r="A4682" s="99" t="s">
        <v>816</v>
      </c>
      <c r="B4682" s="87">
        <v>10</v>
      </c>
      <c r="C4682" s="21"/>
      <c r="D4682" s="12"/>
      <c r="E4682" s="12"/>
      <c r="F4682" s="12"/>
      <c r="G4682" s="12"/>
      <c r="H4682" s="12"/>
      <c r="I4682" s="13"/>
      <c r="J4682" s="13"/>
      <c r="K4682" s="13"/>
      <c r="L4682" s="13"/>
      <c r="M4682" s="13"/>
      <c r="N4682" s="14"/>
      <c r="O4682" s="14"/>
      <c r="P4682" s="14"/>
      <c r="Q4682" s="14"/>
      <c r="R4682" s="14"/>
      <c r="S4682" s="14"/>
      <c r="T4682" s="14"/>
      <c r="U4682" s="14"/>
      <c r="V4682" s="14"/>
      <c r="W4682" s="14"/>
      <c r="X4682" s="14"/>
      <c r="Y4682" s="14"/>
      <c r="Z4682" s="14"/>
      <c r="AA4682" s="14"/>
      <c r="AB4682" s="14"/>
      <c r="AC4682" s="15"/>
      <c r="AD4682" s="48"/>
      <c r="AE4682" s="111"/>
      <c r="AF4682" s="63"/>
    </row>
    <row r="4683" spans="1:32">
      <c r="A4683" s="99" t="s">
        <v>817</v>
      </c>
      <c r="B4683" s="87">
        <v>0</v>
      </c>
      <c r="C4683" s="21"/>
      <c r="D4683" s="12"/>
      <c r="E4683" s="12"/>
      <c r="F4683" s="12"/>
      <c r="G4683" s="12"/>
      <c r="H4683" s="12"/>
      <c r="I4683" s="13"/>
      <c r="J4683" s="13"/>
      <c r="K4683" s="13"/>
      <c r="L4683" s="13"/>
      <c r="M4683" s="13"/>
      <c r="N4683" s="14"/>
      <c r="O4683" s="14"/>
      <c r="P4683" s="14"/>
      <c r="Q4683" s="14"/>
      <c r="R4683" s="14"/>
      <c r="S4683" s="14"/>
      <c r="T4683" s="14"/>
      <c r="U4683" s="14"/>
      <c r="V4683" s="14"/>
      <c r="W4683" s="14"/>
      <c r="X4683" s="14"/>
      <c r="Y4683" s="14"/>
      <c r="Z4683" s="14"/>
      <c r="AA4683" s="14"/>
      <c r="AB4683" s="14"/>
      <c r="AC4683" s="15"/>
      <c r="AD4683" s="48"/>
      <c r="AE4683" s="113"/>
      <c r="AF4683" s="60"/>
    </row>
    <row r="4684" spans="1:32">
      <c r="A4684" s="99" t="s">
        <v>818</v>
      </c>
      <c r="B4684" s="87">
        <v>0</v>
      </c>
      <c r="C4684" s="21"/>
      <c r="D4684" s="12"/>
      <c r="E4684" s="12"/>
      <c r="F4684" s="12"/>
      <c r="G4684" s="12"/>
      <c r="H4684" s="12"/>
      <c r="I4684" s="13"/>
      <c r="J4684" s="13"/>
      <c r="K4684" s="13"/>
      <c r="L4684" s="13"/>
      <c r="M4684" s="13"/>
      <c r="N4684" s="14"/>
      <c r="O4684" s="14"/>
      <c r="P4684" s="14"/>
      <c r="Q4684" s="14"/>
      <c r="R4684" s="14"/>
      <c r="S4684" s="14"/>
      <c r="T4684" s="14"/>
      <c r="U4684" s="14"/>
      <c r="V4684" s="14"/>
      <c r="W4684" s="14"/>
      <c r="X4684" s="14"/>
      <c r="Y4684" s="14"/>
      <c r="Z4684" s="14"/>
      <c r="AA4684" s="14"/>
      <c r="AB4684" s="14"/>
      <c r="AC4684" s="15"/>
      <c r="AD4684" s="48"/>
      <c r="AE4684" s="113"/>
      <c r="AF4684" s="60"/>
    </row>
    <row r="4685" spans="1:32">
      <c r="A4685" s="99" t="s">
        <v>667</v>
      </c>
      <c r="B4685" s="87"/>
      <c r="C4685" s="21"/>
      <c r="D4685" s="12"/>
      <c r="E4685" s="12"/>
      <c r="F4685" s="12"/>
      <c r="G4685" s="12"/>
      <c r="H4685" s="12"/>
      <c r="I4685" s="13"/>
      <c r="J4685" s="13"/>
      <c r="K4685" s="13"/>
      <c r="L4685" s="13"/>
      <c r="M4685" s="13"/>
      <c r="N4685" s="14"/>
      <c r="O4685" s="14"/>
      <c r="P4685" s="14"/>
      <c r="Q4685" s="14"/>
      <c r="R4685" s="14"/>
      <c r="S4685" s="14"/>
      <c r="T4685" s="14"/>
      <c r="U4685" s="14"/>
      <c r="V4685" s="14"/>
      <c r="W4685" s="14"/>
      <c r="X4685" s="14"/>
      <c r="Y4685" s="14"/>
      <c r="Z4685" s="14"/>
      <c r="AA4685" s="14"/>
      <c r="AB4685" s="14"/>
      <c r="AC4685" s="15"/>
      <c r="AD4685" s="48"/>
      <c r="AE4685" s="113" t="s">
        <v>814</v>
      </c>
      <c r="AF4685" s="60"/>
    </row>
    <row r="4686" spans="1:32">
      <c r="A4686" s="106" t="s">
        <v>0</v>
      </c>
      <c r="B4686" s="116" t="s">
        <v>213</v>
      </c>
      <c r="C4686" s="50" t="s">
        <v>244</v>
      </c>
      <c r="D4686" s="11">
        <v>90</v>
      </c>
      <c r="E4686" s="11">
        <v>0</v>
      </c>
      <c r="F4686" s="11">
        <v>0</v>
      </c>
      <c r="G4686" s="11">
        <v>0</v>
      </c>
      <c r="H4686" s="11">
        <v>0</v>
      </c>
      <c r="I4686" s="51">
        <v>20</v>
      </c>
      <c r="J4686" s="51">
        <v>60</v>
      </c>
      <c r="K4686" s="51">
        <v>0</v>
      </c>
      <c r="L4686" s="51">
        <v>0</v>
      </c>
      <c r="M4686" s="51">
        <v>0</v>
      </c>
      <c r="N4686" s="52">
        <f>D4686*$D$3</f>
        <v>135</v>
      </c>
      <c r="O4686" s="52">
        <f>E4686*$E$3</f>
        <v>0</v>
      </c>
      <c r="P4686" s="52">
        <f>F4686*$F$3</f>
        <v>0</v>
      </c>
      <c r="Q4686" s="52">
        <f>G4686*$G$3</f>
        <v>0</v>
      </c>
      <c r="R4686" s="52">
        <f>H4686*$H$3</f>
        <v>0</v>
      </c>
      <c r="S4686" s="52">
        <f>(N4686/100)*(I4686*$I$3)+(N4686/100)*(J4686*$J$3)</f>
        <v>162</v>
      </c>
      <c r="T4686" s="52">
        <f>(O4686/100)*(K4686*$K$3)</f>
        <v>0</v>
      </c>
      <c r="U4686" s="52">
        <f>(P4686/100)*(K4686*$K$3)+(P4686/100)*(L4686*$L$3)</f>
        <v>0</v>
      </c>
      <c r="V4686" s="52">
        <f>(Q4686/100)*(L4686*$L$3)</f>
        <v>0</v>
      </c>
      <c r="W4686" s="52">
        <f>(R4686/100)*(K4686*$K$3)+(R4686/100)*(L4686*$L$3)</f>
        <v>0</v>
      </c>
      <c r="X4686" s="52">
        <f>N4686+S4686</f>
        <v>297</v>
      </c>
      <c r="Y4686" s="52">
        <f>O4686+T4686</f>
        <v>0</v>
      </c>
      <c r="Z4686" s="52">
        <f>P4686+U4686</f>
        <v>0</v>
      </c>
      <c r="AA4686" s="52">
        <f>Q4686+V4686</f>
        <v>0</v>
      </c>
      <c r="AB4686" s="52">
        <f>R4686+W4686</f>
        <v>0</v>
      </c>
      <c r="AC4686" s="53">
        <f>ROUND(X4686+Y4686+Z4686+AA4686+AB4686,1)</f>
        <v>297</v>
      </c>
      <c r="AD4686" s="117"/>
      <c r="AE4686" s="113"/>
      <c r="AF4686" s="60"/>
    </row>
    <row r="4687" spans="1:32">
      <c r="A4687" s="99" t="s">
        <v>815</v>
      </c>
      <c r="B4687" s="87">
        <v>10</v>
      </c>
      <c r="C4687" s="21"/>
      <c r="D4687" s="12"/>
      <c r="E4687" s="12"/>
      <c r="F4687" s="12"/>
      <c r="G4687" s="12"/>
      <c r="H4687" s="12"/>
      <c r="I4687" s="13"/>
      <c r="J4687" s="13"/>
      <c r="K4687" s="13"/>
      <c r="L4687" s="13"/>
      <c r="M4687" s="13"/>
      <c r="N4687" s="14"/>
      <c r="O4687" s="14"/>
      <c r="P4687" s="14"/>
      <c r="Q4687" s="14"/>
      <c r="R4687" s="14"/>
      <c r="S4687" s="14"/>
      <c r="T4687" s="14"/>
      <c r="U4687" s="14"/>
      <c r="V4687" s="14"/>
      <c r="W4687" s="14"/>
      <c r="X4687" s="14"/>
      <c r="Y4687" s="14"/>
      <c r="Z4687" s="14"/>
      <c r="AA4687" s="14"/>
      <c r="AB4687" s="14"/>
      <c r="AC4687" s="15"/>
      <c r="AD4687" s="48"/>
      <c r="AE4687" s="113"/>
      <c r="AF4687" s="60"/>
    </row>
    <row r="4688" spans="1:32">
      <c r="A4688" s="99" t="s">
        <v>816</v>
      </c>
      <c r="B4688" s="87">
        <v>16</v>
      </c>
      <c r="C4688" s="21"/>
      <c r="D4688" s="12"/>
      <c r="E4688" s="12"/>
      <c r="F4688" s="12"/>
      <c r="G4688" s="12"/>
      <c r="H4688" s="12"/>
      <c r="I4688" s="13"/>
      <c r="J4688" s="13"/>
      <c r="K4688" s="13"/>
      <c r="L4688" s="13"/>
      <c r="M4688" s="13"/>
      <c r="N4688" s="14"/>
      <c r="O4688" s="14"/>
      <c r="P4688" s="14"/>
      <c r="Q4688" s="14"/>
      <c r="R4688" s="14"/>
      <c r="S4688" s="14"/>
      <c r="T4688" s="14"/>
      <c r="U4688" s="14"/>
      <c r="V4688" s="14"/>
      <c r="W4688" s="14"/>
      <c r="X4688" s="14"/>
      <c r="Y4688" s="14"/>
      <c r="Z4688" s="14"/>
      <c r="AA4688" s="14"/>
      <c r="AB4688" s="14"/>
      <c r="AC4688" s="15"/>
      <c r="AD4688" s="48"/>
      <c r="AE4688" s="113"/>
      <c r="AF4688" s="60"/>
    </row>
    <row r="4689" spans="1:32">
      <c r="A4689" s="99" t="s">
        <v>817</v>
      </c>
      <c r="B4689" s="87">
        <v>0</v>
      </c>
      <c r="C4689" s="21"/>
      <c r="D4689" s="12"/>
      <c r="E4689" s="12"/>
      <c r="F4689" s="12"/>
      <c r="G4689" s="12"/>
      <c r="H4689" s="12"/>
      <c r="I4689" s="13"/>
      <c r="J4689" s="13"/>
      <c r="K4689" s="13"/>
      <c r="L4689" s="13"/>
      <c r="M4689" s="13"/>
      <c r="N4689" s="14"/>
      <c r="O4689" s="14"/>
      <c r="P4689" s="14"/>
      <c r="Q4689" s="14"/>
      <c r="R4689" s="14"/>
      <c r="S4689" s="14"/>
      <c r="T4689" s="14"/>
      <c r="U4689" s="14"/>
      <c r="V4689" s="14"/>
      <c r="W4689" s="14"/>
      <c r="X4689" s="14"/>
      <c r="Y4689" s="14"/>
      <c r="Z4689" s="14"/>
      <c r="AA4689" s="14"/>
      <c r="AB4689" s="14"/>
      <c r="AC4689" s="15"/>
      <c r="AD4689" s="48"/>
      <c r="AE4689" s="113"/>
      <c r="AF4689" s="60"/>
    </row>
    <row r="4690" spans="1:32">
      <c r="A4690" s="99" t="s">
        <v>818</v>
      </c>
      <c r="B4690" s="87">
        <v>0</v>
      </c>
      <c r="C4690" s="21"/>
      <c r="D4690" s="12"/>
      <c r="E4690" s="12"/>
      <c r="F4690" s="12"/>
      <c r="G4690" s="12"/>
      <c r="H4690" s="12"/>
      <c r="I4690" s="13"/>
      <c r="J4690" s="13"/>
      <c r="K4690" s="13"/>
      <c r="L4690" s="13"/>
      <c r="M4690" s="13"/>
      <c r="N4690" s="14"/>
      <c r="O4690" s="14"/>
      <c r="P4690" s="14"/>
      <c r="Q4690" s="14"/>
      <c r="R4690" s="14"/>
      <c r="S4690" s="14"/>
      <c r="T4690" s="14"/>
      <c r="U4690" s="14"/>
      <c r="V4690" s="14"/>
      <c r="W4690" s="14"/>
      <c r="X4690" s="14"/>
      <c r="Y4690" s="14"/>
      <c r="Z4690" s="14"/>
      <c r="AA4690" s="14"/>
      <c r="AB4690" s="14"/>
      <c r="AC4690" s="15"/>
      <c r="AD4690" s="48"/>
      <c r="AE4690" s="113"/>
      <c r="AF4690" s="60"/>
    </row>
    <row r="4691" spans="1:32">
      <c r="A4691" s="99" t="s">
        <v>667</v>
      </c>
      <c r="B4691" s="87"/>
      <c r="C4691" s="21"/>
      <c r="D4691" s="12"/>
      <c r="E4691" s="12"/>
      <c r="F4691" s="12"/>
      <c r="G4691" s="12"/>
      <c r="H4691" s="12"/>
      <c r="I4691" s="13"/>
      <c r="J4691" s="13"/>
      <c r="K4691" s="13"/>
      <c r="L4691" s="13"/>
      <c r="M4691" s="13"/>
      <c r="N4691" s="14"/>
      <c r="O4691" s="14"/>
      <c r="P4691" s="14"/>
      <c r="Q4691" s="14"/>
      <c r="R4691" s="14"/>
      <c r="S4691" s="14"/>
      <c r="T4691" s="14"/>
      <c r="U4691" s="14"/>
      <c r="V4691" s="14"/>
      <c r="W4691" s="14"/>
      <c r="X4691" s="14"/>
      <c r="Y4691" s="14"/>
      <c r="Z4691" s="14"/>
      <c r="AA4691" s="14"/>
      <c r="AB4691" s="14"/>
      <c r="AC4691" s="15"/>
      <c r="AD4691" s="48"/>
      <c r="AE4691" s="113"/>
      <c r="AF4691" s="60"/>
    </row>
    <row r="4692" spans="1:32">
      <c r="A4692" s="106" t="s">
        <v>0</v>
      </c>
      <c r="B4692" s="116" t="s">
        <v>214</v>
      </c>
      <c r="C4692" s="50" t="s">
        <v>244</v>
      </c>
      <c r="D4692" s="11">
        <v>94</v>
      </c>
      <c r="E4692" s="11">
        <v>0</v>
      </c>
      <c r="F4692" s="11">
        <v>0</v>
      </c>
      <c r="G4692" s="11">
        <v>0</v>
      </c>
      <c r="H4692" s="11">
        <v>0</v>
      </c>
      <c r="I4692" s="51">
        <v>20</v>
      </c>
      <c r="J4692" s="51">
        <v>55</v>
      </c>
      <c r="K4692" s="51">
        <v>0</v>
      </c>
      <c r="L4692" s="51">
        <v>0</v>
      </c>
      <c r="M4692" s="51">
        <v>0</v>
      </c>
      <c r="N4692" s="52">
        <f>D4692*$D$3</f>
        <v>141</v>
      </c>
      <c r="O4692" s="52">
        <f>E4692*$E$3</f>
        <v>0</v>
      </c>
      <c r="P4692" s="52">
        <f>F4692*$F$3</f>
        <v>0</v>
      </c>
      <c r="Q4692" s="52">
        <f>G4692*$G$3</f>
        <v>0</v>
      </c>
      <c r="R4692" s="52">
        <f>H4692*$H$3</f>
        <v>0</v>
      </c>
      <c r="S4692" s="52">
        <f>(N4692/100)*(I4692*$I$3)+(N4692/100)*(J4692*$J$3)</f>
        <v>158.625</v>
      </c>
      <c r="T4692" s="52">
        <f>(O4692/100)*(K4692*$K$3)</f>
        <v>0</v>
      </c>
      <c r="U4692" s="52">
        <f>(P4692/100)*(K4692*$K$3)+(P4692/100)*(L4692*$L$3)</f>
        <v>0</v>
      </c>
      <c r="V4692" s="52">
        <f>(Q4692/100)*(L4692*$L$3)</f>
        <v>0</v>
      </c>
      <c r="W4692" s="52">
        <f>(R4692/100)*(K4692*$K$3)+(R4692/100)*(L4692*$L$3)</f>
        <v>0</v>
      </c>
      <c r="X4692" s="52">
        <f>N4692+S4692</f>
        <v>299.625</v>
      </c>
      <c r="Y4692" s="52">
        <f>O4692+T4692</f>
        <v>0</v>
      </c>
      <c r="Z4692" s="52">
        <f>P4692+U4692</f>
        <v>0</v>
      </c>
      <c r="AA4692" s="52">
        <f>Q4692+V4692</f>
        <v>0</v>
      </c>
      <c r="AB4692" s="52">
        <f>R4692+W4692</f>
        <v>0</v>
      </c>
      <c r="AC4692" s="53">
        <f>ROUND(X4692+Y4692+Z4692+AA4692+AB4692,1)</f>
        <v>299.60000000000002</v>
      </c>
      <c r="AD4692" s="117"/>
      <c r="AE4692" s="113"/>
      <c r="AF4692" s="60"/>
    </row>
    <row r="4693" spans="1:32">
      <c r="A4693" s="99" t="s">
        <v>815</v>
      </c>
      <c r="B4693" s="87">
        <v>12</v>
      </c>
      <c r="C4693" s="21"/>
      <c r="D4693" s="12"/>
      <c r="E4693" s="12"/>
      <c r="F4693" s="12"/>
      <c r="G4693" s="12"/>
      <c r="H4693" s="12"/>
      <c r="I4693" s="13"/>
      <c r="J4693" s="13"/>
      <c r="K4693" s="13"/>
      <c r="L4693" s="13"/>
      <c r="M4693" s="13"/>
      <c r="N4693" s="14"/>
      <c r="O4693" s="14"/>
      <c r="P4693" s="14"/>
      <c r="Q4693" s="14"/>
      <c r="R4693" s="14"/>
      <c r="S4693" s="14"/>
      <c r="T4693" s="14"/>
      <c r="U4693" s="14"/>
      <c r="V4693" s="14"/>
      <c r="W4693" s="14"/>
      <c r="X4693" s="14"/>
      <c r="Y4693" s="14"/>
      <c r="Z4693" s="14"/>
      <c r="AA4693" s="14"/>
      <c r="AB4693" s="14"/>
      <c r="AC4693" s="15"/>
      <c r="AD4693" s="48"/>
      <c r="AE4693" s="113"/>
      <c r="AF4693" s="60"/>
    </row>
    <row r="4694" spans="1:32">
      <c r="A4694" s="99" t="s">
        <v>816</v>
      </c>
      <c r="B4694" s="87">
        <v>18</v>
      </c>
      <c r="C4694" s="21"/>
      <c r="D4694" s="12"/>
      <c r="E4694" s="12"/>
      <c r="F4694" s="12"/>
      <c r="G4694" s="12"/>
      <c r="H4694" s="12"/>
      <c r="I4694" s="13"/>
      <c r="J4694" s="13"/>
      <c r="K4694" s="13"/>
      <c r="L4694" s="13"/>
      <c r="M4694" s="13"/>
      <c r="N4694" s="14"/>
      <c r="O4694" s="14"/>
      <c r="P4694" s="14"/>
      <c r="Q4694" s="14"/>
      <c r="R4694" s="14"/>
      <c r="S4694" s="14"/>
      <c r="T4694" s="14"/>
      <c r="U4694" s="14"/>
      <c r="V4694" s="14"/>
      <c r="W4694" s="14"/>
      <c r="X4694" s="14"/>
      <c r="Y4694" s="14"/>
      <c r="Z4694" s="14"/>
      <c r="AA4694" s="14"/>
      <c r="AB4694" s="14"/>
      <c r="AC4694" s="15"/>
      <c r="AD4694" s="48"/>
      <c r="AE4694" s="113"/>
      <c r="AF4694" s="60"/>
    </row>
    <row r="4695" spans="1:32">
      <c r="A4695" s="99" t="s">
        <v>817</v>
      </c>
      <c r="B4695" s="87">
        <v>0</v>
      </c>
      <c r="C4695" s="21"/>
      <c r="D4695" s="12"/>
      <c r="E4695" s="12"/>
      <c r="F4695" s="12"/>
      <c r="G4695" s="12"/>
      <c r="H4695" s="12"/>
      <c r="I4695" s="13"/>
      <c r="J4695" s="13"/>
      <c r="K4695" s="13"/>
      <c r="L4695" s="13"/>
      <c r="M4695" s="13"/>
      <c r="N4695" s="14"/>
      <c r="O4695" s="14"/>
      <c r="P4695" s="14"/>
      <c r="Q4695" s="14"/>
      <c r="R4695" s="14"/>
      <c r="S4695" s="14"/>
      <c r="T4695" s="14"/>
      <c r="U4695" s="14"/>
      <c r="V4695" s="14"/>
      <c r="W4695" s="14"/>
      <c r="X4695" s="14"/>
      <c r="Y4695" s="14"/>
      <c r="Z4695" s="14"/>
      <c r="AA4695" s="14"/>
      <c r="AB4695" s="14"/>
      <c r="AC4695" s="15"/>
      <c r="AD4695" s="48"/>
      <c r="AE4695" s="113"/>
      <c r="AF4695" s="60"/>
    </row>
    <row r="4696" spans="1:32">
      <c r="A4696" s="99" t="s">
        <v>818</v>
      </c>
      <c r="B4696" s="87">
        <v>0</v>
      </c>
      <c r="C4696" s="21"/>
      <c r="D4696" s="12"/>
      <c r="E4696" s="12"/>
      <c r="F4696" s="12"/>
      <c r="G4696" s="12"/>
      <c r="H4696" s="12"/>
      <c r="I4696" s="13"/>
      <c r="J4696" s="13"/>
      <c r="K4696" s="13"/>
      <c r="L4696" s="13"/>
      <c r="M4696" s="13"/>
      <c r="N4696" s="14"/>
      <c r="O4696" s="14"/>
      <c r="P4696" s="14"/>
      <c r="Q4696" s="14"/>
      <c r="R4696" s="14"/>
      <c r="S4696" s="14"/>
      <c r="T4696" s="14"/>
      <c r="U4696" s="14"/>
      <c r="V4696" s="14"/>
      <c r="W4696" s="14"/>
      <c r="X4696" s="14"/>
      <c r="Y4696" s="14"/>
      <c r="Z4696" s="14"/>
      <c r="AA4696" s="14"/>
      <c r="AB4696" s="14"/>
      <c r="AC4696" s="15"/>
      <c r="AD4696" s="48"/>
      <c r="AE4696" s="113"/>
      <c r="AF4696" s="60"/>
    </row>
    <row r="4697" spans="1:32">
      <c r="A4697" s="99" t="s">
        <v>667</v>
      </c>
      <c r="B4697" s="87"/>
      <c r="C4697" s="21"/>
      <c r="D4697" s="12"/>
      <c r="E4697" s="12"/>
      <c r="F4697" s="12"/>
      <c r="G4697" s="12"/>
      <c r="H4697" s="12"/>
      <c r="I4697" s="13"/>
      <c r="J4697" s="13"/>
      <c r="K4697" s="13"/>
      <c r="L4697" s="13"/>
      <c r="M4697" s="13"/>
      <c r="N4697" s="14"/>
      <c r="O4697" s="14"/>
      <c r="P4697" s="14"/>
      <c r="Q4697" s="14"/>
      <c r="R4697" s="14"/>
      <c r="S4697" s="14"/>
      <c r="T4697" s="14"/>
      <c r="U4697" s="14"/>
      <c r="V4697" s="14"/>
      <c r="W4697" s="14"/>
      <c r="X4697" s="14"/>
      <c r="Y4697" s="14"/>
      <c r="Z4697" s="14"/>
      <c r="AA4697" s="14"/>
      <c r="AB4697" s="14"/>
      <c r="AC4697" s="15"/>
      <c r="AD4697" s="48"/>
      <c r="AE4697" s="113"/>
      <c r="AF4697" s="60"/>
    </row>
    <row r="4698" spans="1:32">
      <c r="A4698" s="106" t="s">
        <v>0</v>
      </c>
      <c r="B4698" s="116" t="s">
        <v>217</v>
      </c>
      <c r="C4698" s="50" t="s">
        <v>244</v>
      </c>
      <c r="D4698" s="11">
        <v>100</v>
      </c>
      <c r="E4698" s="11">
        <v>0</v>
      </c>
      <c r="F4698" s="11">
        <v>0</v>
      </c>
      <c r="G4698" s="11">
        <v>0</v>
      </c>
      <c r="H4698" s="11">
        <v>0</v>
      </c>
      <c r="I4698" s="51">
        <v>40</v>
      </c>
      <c r="J4698" s="51">
        <v>40</v>
      </c>
      <c r="K4698" s="51">
        <v>0</v>
      </c>
      <c r="L4698" s="51">
        <v>0</v>
      </c>
      <c r="M4698" s="51">
        <v>0</v>
      </c>
      <c r="N4698" s="52">
        <f>D4698*$D$3</f>
        <v>150</v>
      </c>
      <c r="O4698" s="52">
        <f>E4698*$E$3</f>
        <v>0</v>
      </c>
      <c r="P4698" s="52">
        <f>F4698*$F$3</f>
        <v>0</v>
      </c>
      <c r="Q4698" s="52">
        <f>G4698*$G$3</f>
        <v>0</v>
      </c>
      <c r="R4698" s="52">
        <f>H4698*$H$3</f>
        <v>0</v>
      </c>
      <c r="S4698" s="52">
        <f>(N4698/100)*(I4698*$I$3)+(N4698/100)*(J4698*$J$3)</f>
        <v>180</v>
      </c>
      <c r="T4698" s="52">
        <f>(O4698/100)*(K4698*$K$3)</f>
        <v>0</v>
      </c>
      <c r="U4698" s="52">
        <f>(P4698/100)*(K4698*$K$3)+(P4698/100)*(L4698*$L$3)</f>
        <v>0</v>
      </c>
      <c r="V4698" s="52">
        <f>(Q4698/100)*(L4698*$L$3)</f>
        <v>0</v>
      </c>
      <c r="W4698" s="52">
        <f>(R4698/100)*(K4698*$K$3)+(R4698/100)*(L4698*$L$3)</f>
        <v>0</v>
      </c>
      <c r="X4698" s="52">
        <f>N4698+S4698</f>
        <v>330</v>
      </c>
      <c r="Y4698" s="52">
        <f>O4698+T4698</f>
        <v>0</v>
      </c>
      <c r="Z4698" s="52">
        <f>P4698+U4698</f>
        <v>0</v>
      </c>
      <c r="AA4698" s="52">
        <f>Q4698+V4698</f>
        <v>0</v>
      </c>
      <c r="AB4698" s="52">
        <f>R4698+W4698</f>
        <v>0</v>
      </c>
      <c r="AC4698" s="53">
        <f>ROUND(X4698+Y4698+Z4698+AA4698+AB4698,1)</f>
        <v>330</v>
      </c>
      <c r="AD4698" s="117"/>
      <c r="AE4698" s="113"/>
      <c r="AF4698" s="60"/>
    </row>
    <row r="4699" spans="1:32">
      <c r="A4699" s="99" t="s">
        <v>815</v>
      </c>
      <c r="B4699" s="87">
        <v>20</v>
      </c>
      <c r="C4699" s="21"/>
      <c r="D4699" s="12"/>
      <c r="E4699" s="12"/>
      <c r="F4699" s="12"/>
      <c r="G4699" s="12"/>
      <c r="H4699" s="12"/>
      <c r="I4699" s="13"/>
      <c r="J4699" s="13"/>
      <c r="K4699" s="13"/>
      <c r="L4699" s="13"/>
      <c r="M4699" s="13"/>
      <c r="N4699" s="14"/>
      <c r="O4699" s="14"/>
      <c r="P4699" s="14"/>
      <c r="Q4699" s="14"/>
      <c r="R4699" s="14"/>
      <c r="S4699" s="14"/>
      <c r="T4699" s="14"/>
      <c r="U4699" s="14"/>
      <c r="V4699" s="14"/>
      <c r="W4699" s="14"/>
      <c r="X4699" s="14"/>
      <c r="Y4699" s="14"/>
      <c r="Z4699" s="14"/>
      <c r="AA4699" s="14"/>
      <c r="AB4699" s="14"/>
      <c r="AC4699" s="15"/>
      <c r="AD4699" s="48"/>
      <c r="AE4699" s="113"/>
      <c r="AF4699" s="60"/>
    </row>
    <row r="4700" spans="1:32">
      <c r="A4700" s="99" t="s">
        <v>816</v>
      </c>
      <c r="B4700" s="87">
        <v>20</v>
      </c>
      <c r="C4700" s="21"/>
      <c r="D4700" s="12"/>
      <c r="E4700" s="12"/>
      <c r="F4700" s="12"/>
      <c r="G4700" s="12"/>
      <c r="H4700" s="12"/>
      <c r="I4700" s="13"/>
      <c r="J4700" s="13"/>
      <c r="K4700" s="13"/>
      <c r="L4700" s="13"/>
      <c r="M4700" s="13"/>
      <c r="N4700" s="14"/>
      <c r="O4700" s="14"/>
      <c r="P4700" s="14"/>
      <c r="Q4700" s="14"/>
      <c r="R4700" s="14"/>
      <c r="S4700" s="14"/>
      <c r="T4700" s="14"/>
      <c r="U4700" s="14"/>
      <c r="V4700" s="14"/>
      <c r="W4700" s="14"/>
      <c r="X4700" s="14"/>
      <c r="Y4700" s="14"/>
      <c r="Z4700" s="14"/>
      <c r="AA4700" s="14"/>
      <c r="AB4700" s="14"/>
      <c r="AC4700" s="15"/>
      <c r="AD4700" s="48"/>
      <c r="AE4700" s="113"/>
      <c r="AF4700" s="60"/>
    </row>
    <row r="4701" spans="1:32">
      <c r="A4701" s="99" t="s">
        <v>817</v>
      </c>
      <c r="B4701" s="87">
        <v>0</v>
      </c>
      <c r="C4701" s="21"/>
      <c r="D4701" s="12"/>
      <c r="E4701" s="12"/>
      <c r="F4701" s="12"/>
      <c r="G4701" s="12"/>
      <c r="H4701" s="12"/>
      <c r="I4701" s="13"/>
      <c r="J4701" s="13"/>
      <c r="K4701" s="13"/>
      <c r="L4701" s="13"/>
      <c r="M4701" s="13"/>
      <c r="N4701" s="14"/>
      <c r="O4701" s="14"/>
      <c r="P4701" s="14"/>
      <c r="Q4701" s="14"/>
      <c r="R4701" s="14"/>
      <c r="S4701" s="14"/>
      <c r="T4701" s="14"/>
      <c r="U4701" s="14"/>
      <c r="V4701" s="14"/>
      <c r="W4701" s="14"/>
      <c r="X4701" s="14"/>
      <c r="Y4701" s="14"/>
      <c r="Z4701" s="14"/>
      <c r="AA4701" s="14"/>
      <c r="AB4701" s="14"/>
      <c r="AC4701" s="15"/>
      <c r="AD4701" s="48"/>
      <c r="AE4701" s="113"/>
      <c r="AF4701" s="60"/>
    </row>
    <row r="4702" spans="1:32">
      <c r="A4702" s="99" t="s">
        <v>818</v>
      </c>
      <c r="B4702" s="87">
        <v>0</v>
      </c>
      <c r="C4702" s="21"/>
      <c r="D4702" s="12"/>
      <c r="E4702" s="12"/>
      <c r="F4702" s="12"/>
      <c r="G4702" s="12"/>
      <c r="H4702" s="12"/>
      <c r="I4702" s="13"/>
      <c r="J4702" s="13"/>
      <c r="K4702" s="13"/>
      <c r="L4702" s="13"/>
      <c r="M4702" s="13"/>
      <c r="N4702" s="14"/>
      <c r="O4702" s="14"/>
      <c r="P4702" s="14"/>
      <c r="Q4702" s="14"/>
      <c r="R4702" s="14"/>
      <c r="S4702" s="14"/>
      <c r="T4702" s="14"/>
      <c r="U4702" s="14"/>
      <c r="V4702" s="14"/>
      <c r="W4702" s="14"/>
      <c r="X4702" s="14"/>
      <c r="Y4702" s="14"/>
      <c r="Z4702" s="14"/>
      <c r="AA4702" s="14"/>
      <c r="AB4702" s="14"/>
      <c r="AC4702" s="15"/>
      <c r="AD4702" s="48"/>
      <c r="AE4702" s="113"/>
      <c r="AF4702" s="60"/>
    </row>
    <row r="4703" spans="1:32">
      <c r="A4703" s="99" t="s">
        <v>667</v>
      </c>
      <c r="B4703" s="87"/>
      <c r="C4703" s="21"/>
      <c r="D4703" s="12"/>
      <c r="E4703" s="12"/>
      <c r="F4703" s="12"/>
      <c r="G4703" s="12"/>
      <c r="H4703" s="12"/>
      <c r="I4703" s="13"/>
      <c r="J4703" s="13"/>
      <c r="K4703" s="13"/>
      <c r="L4703" s="13"/>
      <c r="M4703" s="13"/>
      <c r="N4703" s="14"/>
      <c r="O4703" s="14"/>
      <c r="P4703" s="14"/>
      <c r="Q4703" s="14"/>
      <c r="R4703" s="14"/>
      <c r="S4703" s="14"/>
      <c r="T4703" s="14"/>
      <c r="U4703" s="14"/>
      <c r="V4703" s="14"/>
      <c r="W4703" s="14"/>
      <c r="X4703" s="14"/>
      <c r="Y4703" s="14"/>
      <c r="Z4703" s="14"/>
      <c r="AA4703" s="14"/>
      <c r="AB4703" s="14"/>
      <c r="AC4703" s="15"/>
      <c r="AD4703" s="48"/>
      <c r="AE4703" s="113"/>
      <c r="AF4703" s="60"/>
    </row>
    <row r="4704" spans="1:32">
      <c r="A4704" s="105" t="s">
        <v>0</v>
      </c>
      <c r="B4704" s="108" t="s">
        <v>215</v>
      </c>
      <c r="C4704" s="50" t="s">
        <v>242</v>
      </c>
      <c r="D4704" s="11">
        <v>96</v>
      </c>
      <c r="E4704" s="11">
        <v>0</v>
      </c>
      <c r="F4704" s="11">
        <v>0</v>
      </c>
      <c r="G4704" s="11">
        <v>0</v>
      </c>
      <c r="H4704" s="11">
        <v>0</v>
      </c>
      <c r="I4704" s="51">
        <v>10</v>
      </c>
      <c r="J4704" s="51">
        <v>80</v>
      </c>
      <c r="K4704" s="51">
        <v>0</v>
      </c>
      <c r="L4704" s="51">
        <v>0</v>
      </c>
      <c r="M4704" s="51">
        <v>0</v>
      </c>
      <c r="N4704" s="52">
        <f>D4704*$D$3</f>
        <v>144</v>
      </c>
      <c r="O4704" s="52">
        <f>E4704*$E$3</f>
        <v>0</v>
      </c>
      <c r="P4704" s="52">
        <f>F4704*$F$3</f>
        <v>0</v>
      </c>
      <c r="Q4704" s="52">
        <f>G4704*$G$3</f>
        <v>0</v>
      </c>
      <c r="R4704" s="52">
        <f>H4704*$H$3</f>
        <v>0</v>
      </c>
      <c r="S4704" s="52">
        <f>(N4704/100)*(I4704*$I$3)+(N4704/100)*(J4704*$J$3)</f>
        <v>194.39999999999998</v>
      </c>
      <c r="T4704" s="52">
        <f>(O4704/100)*(K4704*$K$3)</f>
        <v>0</v>
      </c>
      <c r="U4704" s="52">
        <f>(P4704/100)*(K4704*$K$3)+(P4704/100)*(L4704*$L$3)</f>
        <v>0</v>
      </c>
      <c r="V4704" s="52">
        <f>(Q4704/100)*(L4704*$L$3)</f>
        <v>0</v>
      </c>
      <c r="W4704" s="52">
        <f>(R4704/100)*(K4704*$K$3)+(R4704/100)*(L4704*$L$3)</f>
        <v>0</v>
      </c>
      <c r="X4704" s="52">
        <f>N4704+S4704</f>
        <v>338.4</v>
      </c>
      <c r="Y4704" s="52">
        <f>O4704+T4704</f>
        <v>0</v>
      </c>
      <c r="Z4704" s="52">
        <f>P4704+U4704</f>
        <v>0</v>
      </c>
      <c r="AA4704" s="52">
        <f>Q4704+V4704</f>
        <v>0</v>
      </c>
      <c r="AB4704" s="52">
        <f>R4704+W4704</f>
        <v>0</v>
      </c>
      <c r="AC4704" s="53">
        <f>ROUND(X4704+Y4704+Z4704+AA4704+AB4704,1)</f>
        <v>338.4</v>
      </c>
      <c r="AD4704" s="117"/>
      <c r="AE4704" s="113"/>
      <c r="AF4704" s="60"/>
    </row>
    <row r="4705" spans="1:32">
      <c r="A4705" s="99" t="s">
        <v>815</v>
      </c>
      <c r="B4705" s="91">
        <v>10</v>
      </c>
      <c r="C4705" s="21"/>
      <c r="D4705" s="12"/>
      <c r="E4705" s="12"/>
      <c r="F4705" s="12"/>
      <c r="G4705" s="12"/>
      <c r="H4705" s="12"/>
      <c r="I4705" s="13"/>
      <c r="J4705" s="13"/>
      <c r="K4705" s="13"/>
      <c r="L4705" s="13"/>
      <c r="M4705" s="13"/>
      <c r="N4705" s="14"/>
      <c r="O4705" s="14"/>
      <c r="P4705" s="14"/>
      <c r="Q4705" s="14"/>
      <c r="R4705" s="14"/>
      <c r="S4705" s="14"/>
      <c r="T4705" s="14"/>
      <c r="U4705" s="14"/>
      <c r="V4705" s="14"/>
      <c r="W4705" s="14"/>
      <c r="X4705" s="14"/>
      <c r="Y4705" s="14"/>
      <c r="Z4705" s="14"/>
      <c r="AA4705" s="14"/>
      <c r="AB4705" s="14"/>
      <c r="AC4705" s="15"/>
      <c r="AD4705" s="48"/>
      <c r="AE4705" s="113"/>
      <c r="AF4705" s="60"/>
    </row>
    <row r="4706" spans="1:32">
      <c r="A4706" s="99" t="s">
        <v>816</v>
      </c>
      <c r="B4706" s="91">
        <v>40</v>
      </c>
      <c r="C4706" s="21"/>
      <c r="D4706" s="12"/>
      <c r="E4706" s="12"/>
      <c r="F4706" s="12"/>
      <c r="G4706" s="12"/>
      <c r="H4706" s="12"/>
      <c r="I4706" s="13"/>
      <c r="J4706" s="13"/>
      <c r="K4706" s="13"/>
      <c r="L4706" s="13"/>
      <c r="M4706" s="13"/>
      <c r="N4706" s="14"/>
      <c r="O4706" s="14"/>
      <c r="P4706" s="14"/>
      <c r="Q4706" s="14"/>
      <c r="R4706" s="14"/>
      <c r="S4706" s="14"/>
      <c r="T4706" s="14"/>
      <c r="U4706" s="14"/>
      <c r="V4706" s="14"/>
      <c r="W4706" s="14"/>
      <c r="X4706" s="14"/>
      <c r="Y4706" s="14"/>
      <c r="Z4706" s="14"/>
      <c r="AA4706" s="14"/>
      <c r="AB4706" s="14"/>
      <c r="AC4706" s="15"/>
      <c r="AD4706" s="48"/>
      <c r="AE4706" s="113"/>
      <c r="AF4706" s="60"/>
    </row>
    <row r="4707" spans="1:32">
      <c r="A4707" s="99" t="s">
        <v>817</v>
      </c>
      <c r="B4707" s="91">
        <v>0</v>
      </c>
      <c r="C4707" s="21"/>
      <c r="D4707" s="12"/>
      <c r="E4707" s="12"/>
      <c r="F4707" s="12"/>
      <c r="G4707" s="12"/>
      <c r="H4707" s="12"/>
      <c r="I4707" s="13"/>
      <c r="J4707" s="13"/>
      <c r="K4707" s="13"/>
      <c r="L4707" s="13"/>
      <c r="M4707" s="13"/>
      <c r="N4707" s="14"/>
      <c r="O4707" s="14"/>
      <c r="P4707" s="14"/>
      <c r="Q4707" s="14"/>
      <c r="R4707" s="14"/>
      <c r="S4707" s="14"/>
      <c r="T4707" s="14"/>
      <c r="U4707" s="14"/>
      <c r="V4707" s="14"/>
      <c r="W4707" s="14"/>
      <c r="X4707" s="14"/>
      <c r="Y4707" s="14"/>
      <c r="Z4707" s="14"/>
      <c r="AA4707" s="14"/>
      <c r="AB4707" s="14"/>
      <c r="AC4707" s="15"/>
      <c r="AD4707" s="48"/>
      <c r="AE4707" s="113"/>
      <c r="AF4707" s="60"/>
    </row>
    <row r="4708" spans="1:32">
      <c r="A4708" s="99" t="s">
        <v>818</v>
      </c>
      <c r="B4708" s="91">
        <v>0</v>
      </c>
      <c r="C4708" s="21"/>
      <c r="D4708" s="12"/>
      <c r="E4708" s="12"/>
      <c r="F4708" s="12"/>
      <c r="G4708" s="12"/>
      <c r="H4708" s="12"/>
      <c r="I4708" s="13"/>
      <c r="J4708" s="13"/>
      <c r="K4708" s="13"/>
      <c r="L4708" s="13"/>
      <c r="M4708" s="13"/>
      <c r="N4708" s="14"/>
      <c r="O4708" s="14"/>
      <c r="P4708" s="14"/>
      <c r="Q4708" s="14"/>
      <c r="R4708" s="14"/>
      <c r="S4708" s="14"/>
      <c r="T4708" s="14"/>
      <c r="U4708" s="14"/>
      <c r="V4708" s="14"/>
      <c r="W4708" s="14"/>
      <c r="X4708" s="14"/>
      <c r="Y4708" s="14"/>
      <c r="Z4708" s="14"/>
      <c r="AA4708" s="14"/>
      <c r="AB4708" s="14"/>
      <c r="AC4708" s="15"/>
      <c r="AD4708" s="48"/>
    </row>
    <row r="4709" spans="1:32">
      <c r="A4709" s="99" t="s">
        <v>667</v>
      </c>
      <c r="B4709" s="91"/>
      <c r="C4709" s="21"/>
      <c r="D4709" s="12"/>
      <c r="E4709" s="12"/>
      <c r="F4709" s="12"/>
      <c r="G4709" s="12"/>
      <c r="H4709" s="12"/>
      <c r="I4709" s="13"/>
      <c r="J4709" s="13"/>
      <c r="K4709" s="13"/>
      <c r="L4709" s="13"/>
      <c r="M4709" s="13"/>
      <c r="N4709" s="14"/>
      <c r="O4709" s="14"/>
      <c r="P4709" s="14"/>
      <c r="Q4709" s="14"/>
      <c r="R4709" s="14"/>
      <c r="S4709" s="14"/>
      <c r="T4709" s="14"/>
      <c r="U4709" s="14"/>
      <c r="V4709" s="14"/>
      <c r="W4709" s="14"/>
      <c r="X4709" s="14"/>
      <c r="Y4709" s="14"/>
      <c r="Z4709" s="14"/>
      <c r="AA4709" s="14"/>
      <c r="AB4709" s="14"/>
      <c r="AC4709" s="15"/>
      <c r="AD4709" s="48"/>
      <c r="AE4709" s="113"/>
      <c r="AF4709" s="60"/>
    </row>
    <row r="4710" spans="1:32">
      <c r="A4710" s="106" t="s">
        <v>0</v>
      </c>
      <c r="B4710" s="92" t="s">
        <v>216</v>
      </c>
      <c r="C4710" s="50" t="s">
        <v>242</v>
      </c>
      <c r="D4710" s="11">
        <v>88</v>
      </c>
      <c r="E4710" s="11">
        <v>0</v>
      </c>
      <c r="F4710" s="11">
        <v>0</v>
      </c>
      <c r="G4710" s="11">
        <v>0</v>
      </c>
      <c r="H4710" s="11">
        <v>0</v>
      </c>
      <c r="I4710" s="51">
        <v>10</v>
      </c>
      <c r="J4710" s="51">
        <v>60</v>
      </c>
      <c r="K4710" s="51">
        <v>0</v>
      </c>
      <c r="L4710" s="51">
        <v>40</v>
      </c>
      <c r="M4710" s="51">
        <v>0</v>
      </c>
      <c r="N4710" s="52">
        <f>D4710*$D$3</f>
        <v>132</v>
      </c>
      <c r="O4710" s="52">
        <f>E4710*$E$3</f>
        <v>0</v>
      </c>
      <c r="P4710" s="52">
        <f>F4710*$F$3</f>
        <v>0</v>
      </c>
      <c r="Q4710" s="52">
        <f>G4710*$G$3</f>
        <v>0</v>
      </c>
      <c r="R4710" s="52">
        <f>H4710*$H$3</f>
        <v>0</v>
      </c>
      <c r="S4710" s="52">
        <f>(N4710/100)*(I4710*$I$3)+(N4710/100)*(J4710*$J$3)+(N4710/100)*(L4710*$L$3)</f>
        <v>217.8</v>
      </c>
      <c r="T4710" s="52">
        <f>(O4710/100)*(K4710*$K$3)</f>
        <v>0</v>
      </c>
      <c r="U4710" s="52">
        <f>(P4710/100)*(K4710*$K$3)+(P4710/100)*(L4710*$L$3)</f>
        <v>0</v>
      </c>
      <c r="V4710" s="52">
        <f>(Q4710/100)*(L4710*$L$3)</f>
        <v>0</v>
      </c>
      <c r="W4710" s="52">
        <f>(R4710/100)*(K4710*$K$3)+(R4710/100)*(L4710*$L$3)</f>
        <v>0</v>
      </c>
      <c r="X4710" s="52">
        <f>N4710+S4710</f>
        <v>349.8</v>
      </c>
      <c r="Y4710" s="52">
        <f>O4710+T4710</f>
        <v>0</v>
      </c>
      <c r="Z4710" s="52">
        <f>P4710+U4710</f>
        <v>0</v>
      </c>
      <c r="AA4710" s="52">
        <f>Q4710+V4710</f>
        <v>0</v>
      </c>
      <c r="AB4710" s="52">
        <f>R4710+W4710</f>
        <v>0</v>
      </c>
      <c r="AC4710" s="53">
        <f>ROUND(X4710+Y4710+Z4710+AA4710+AB4710,1)</f>
        <v>349.8</v>
      </c>
      <c r="AD4710" s="117" t="s">
        <v>330</v>
      </c>
    </row>
    <row r="4711" spans="1:32">
      <c r="A4711" s="99" t="s">
        <v>815</v>
      </c>
      <c r="B4711" s="93">
        <v>10</v>
      </c>
      <c r="C4711" s="21"/>
      <c r="D4711" s="12"/>
      <c r="E4711" s="12"/>
      <c r="F4711" s="12"/>
      <c r="G4711" s="12"/>
      <c r="H4711" s="12"/>
      <c r="I4711" s="13"/>
      <c r="J4711" s="13"/>
      <c r="K4711" s="13"/>
      <c r="L4711" s="13"/>
      <c r="M4711" s="13"/>
      <c r="N4711" s="14"/>
      <c r="O4711" s="14"/>
      <c r="P4711" s="14"/>
      <c r="Q4711" s="14"/>
      <c r="R4711" s="14"/>
      <c r="S4711" s="14"/>
      <c r="T4711" s="14"/>
      <c r="U4711" s="14"/>
      <c r="V4711" s="14"/>
      <c r="W4711" s="14"/>
      <c r="X4711" s="14"/>
      <c r="Y4711" s="14"/>
      <c r="Z4711" s="14"/>
      <c r="AA4711" s="14"/>
      <c r="AB4711" s="14"/>
      <c r="AC4711" s="15"/>
      <c r="AD4711" s="48"/>
      <c r="AE4711" s="113"/>
      <c r="AF4711" s="60"/>
    </row>
    <row r="4712" spans="1:32">
      <c r="A4712" s="99" t="s">
        <v>816</v>
      </c>
      <c r="B4712" s="93">
        <v>15</v>
      </c>
      <c r="C4712" s="21"/>
      <c r="D4712" s="12"/>
      <c r="E4712" s="12"/>
      <c r="F4712" s="12"/>
      <c r="G4712" s="12"/>
      <c r="H4712" s="12"/>
      <c r="I4712" s="13"/>
      <c r="J4712" s="13"/>
      <c r="K4712" s="13"/>
      <c r="L4712" s="13"/>
      <c r="M4712" s="13"/>
      <c r="N4712" s="14"/>
      <c r="O4712" s="14"/>
      <c r="P4712" s="14"/>
      <c r="Q4712" s="14"/>
      <c r="R4712" s="14"/>
      <c r="S4712" s="14"/>
      <c r="T4712" s="14"/>
      <c r="U4712" s="14"/>
      <c r="V4712" s="14"/>
      <c r="W4712" s="14"/>
      <c r="X4712" s="14"/>
      <c r="Y4712" s="14"/>
      <c r="Z4712" s="14"/>
      <c r="AA4712" s="14"/>
      <c r="AB4712" s="14"/>
      <c r="AC4712" s="15"/>
      <c r="AD4712" s="48"/>
    </row>
    <row r="4713" spans="1:32">
      <c r="A4713" s="99" t="s">
        <v>817</v>
      </c>
      <c r="B4713" s="93">
        <v>0</v>
      </c>
      <c r="C4713" s="21"/>
      <c r="D4713" s="12"/>
      <c r="E4713" s="12"/>
      <c r="F4713" s="12"/>
      <c r="G4713" s="12"/>
      <c r="H4713" s="12"/>
      <c r="I4713" s="13"/>
      <c r="J4713" s="13"/>
      <c r="K4713" s="13"/>
      <c r="L4713" s="13"/>
      <c r="M4713" s="13"/>
      <c r="N4713" s="14"/>
      <c r="O4713" s="14"/>
      <c r="P4713" s="14"/>
      <c r="Q4713" s="14"/>
      <c r="R4713" s="14"/>
      <c r="S4713" s="14"/>
      <c r="T4713" s="14"/>
      <c r="U4713" s="14"/>
      <c r="V4713" s="14"/>
      <c r="W4713" s="14"/>
      <c r="X4713" s="14"/>
      <c r="Y4713" s="14"/>
      <c r="Z4713" s="14"/>
      <c r="AA4713" s="14"/>
      <c r="AB4713" s="14"/>
      <c r="AC4713" s="15"/>
      <c r="AD4713" s="48"/>
      <c r="AE4713" s="113"/>
      <c r="AF4713" s="60"/>
    </row>
    <row r="4714" spans="1:32">
      <c r="A4714" s="99" t="s">
        <v>818</v>
      </c>
      <c r="B4714" s="93">
        <v>30</v>
      </c>
      <c r="C4714" s="21"/>
      <c r="D4714" s="12"/>
      <c r="E4714" s="12"/>
      <c r="F4714" s="12"/>
      <c r="G4714" s="12"/>
      <c r="H4714" s="12"/>
      <c r="I4714" s="13"/>
      <c r="J4714" s="13"/>
      <c r="K4714" s="13"/>
      <c r="L4714" s="13"/>
      <c r="M4714" s="13"/>
      <c r="N4714" s="14"/>
      <c r="O4714" s="14"/>
      <c r="P4714" s="14"/>
      <c r="Q4714" s="14"/>
      <c r="R4714" s="14"/>
      <c r="S4714" s="14"/>
      <c r="T4714" s="14"/>
      <c r="U4714" s="14"/>
      <c r="V4714" s="14"/>
      <c r="W4714" s="14"/>
      <c r="X4714" s="14"/>
      <c r="Y4714" s="14"/>
      <c r="Z4714" s="14"/>
      <c r="AA4714" s="14"/>
      <c r="AB4714" s="14"/>
      <c r="AC4714" s="15"/>
      <c r="AD4714" s="48"/>
    </row>
    <row r="4715" spans="1:32">
      <c r="A4715" s="99" t="s">
        <v>667</v>
      </c>
      <c r="B4715" s="93"/>
      <c r="C4715" s="21"/>
      <c r="D4715" s="12"/>
      <c r="E4715" s="12"/>
      <c r="F4715" s="12"/>
      <c r="G4715" s="12"/>
      <c r="H4715" s="12"/>
      <c r="I4715" s="13"/>
      <c r="J4715" s="13"/>
      <c r="K4715" s="13"/>
      <c r="L4715" s="13"/>
      <c r="M4715" s="13"/>
      <c r="N4715" s="14"/>
      <c r="O4715" s="14"/>
      <c r="P4715" s="14"/>
      <c r="Q4715" s="14"/>
      <c r="R4715" s="14"/>
      <c r="S4715" s="14"/>
      <c r="T4715" s="14"/>
      <c r="U4715" s="14"/>
      <c r="V4715" s="14"/>
      <c r="W4715" s="14"/>
      <c r="X4715" s="14"/>
      <c r="Y4715" s="14"/>
      <c r="Z4715" s="14"/>
      <c r="AA4715" s="14"/>
      <c r="AB4715" s="14"/>
      <c r="AC4715" s="15"/>
      <c r="AD4715" s="48"/>
      <c r="AE4715" s="113"/>
      <c r="AF4715" s="60"/>
    </row>
    <row r="4716" spans="1:32">
      <c r="A4716" s="106" t="s">
        <v>0</v>
      </c>
      <c r="B4716" s="108" t="s">
        <v>436</v>
      </c>
      <c r="C4716" s="50" t="s">
        <v>242</v>
      </c>
      <c r="D4716" s="11">
        <v>80</v>
      </c>
      <c r="E4716" s="11">
        <v>0</v>
      </c>
      <c r="F4716" s="11">
        <v>0</v>
      </c>
      <c r="G4716" s="11">
        <v>0</v>
      </c>
      <c r="H4716" s="11">
        <v>0</v>
      </c>
      <c r="I4716" s="51">
        <v>10</v>
      </c>
      <c r="J4716" s="51">
        <v>50</v>
      </c>
      <c r="K4716" s="51">
        <v>0</v>
      </c>
      <c r="L4716" s="51">
        <v>0</v>
      </c>
      <c r="M4716" s="51">
        <v>60</v>
      </c>
      <c r="N4716" s="52">
        <f>D4716*$D$3</f>
        <v>120</v>
      </c>
      <c r="O4716" s="52">
        <f>E4716*$E$3</f>
        <v>0</v>
      </c>
      <c r="P4716" s="52">
        <f>F4716*$F$3</f>
        <v>0</v>
      </c>
      <c r="Q4716" s="52">
        <f>G4716*$G$3</f>
        <v>0</v>
      </c>
      <c r="R4716" s="52">
        <f>H4716*$H$3</f>
        <v>0</v>
      </c>
      <c r="S4716" s="52">
        <f>(N4716/100)*(I4716*$I$3)+(N4716/100)*(J4716*$J$3)+(N4716/100)*(M4716*$M$3)</f>
        <v>216</v>
      </c>
      <c r="T4716" s="52">
        <f>(O4716/100)*(K4716*$K$3)+(O4716/100)*(M4716*$M$3)</f>
        <v>0</v>
      </c>
      <c r="U4716" s="52">
        <f>(P4716/100)*(K4716*$K$3)+(P4716/100)*(L4716*$L$3)+(P4716/100)*(M4716*$M$3)</f>
        <v>0</v>
      </c>
      <c r="V4716" s="52">
        <f>(Q4716/100)*(L4716*$L$3)+(Q4716/100)*(M4716*$M$3)</f>
        <v>0</v>
      </c>
      <c r="W4716" s="52">
        <f>(R4716/100)*(K4716*$K$3)+(R4716/100)*(L4716*$L$3)+(R4716/100)*(M4716*$M$3)</f>
        <v>0</v>
      </c>
      <c r="X4716" s="52">
        <f>N4716+S4716</f>
        <v>336</v>
      </c>
      <c r="Y4716" s="52">
        <f>O4716+T4716</f>
        <v>0</v>
      </c>
      <c r="Z4716" s="52">
        <f>P4716+U4716</f>
        <v>0</v>
      </c>
      <c r="AA4716" s="52">
        <f>Q4716+V4716</f>
        <v>0</v>
      </c>
      <c r="AB4716" s="52">
        <f>R4716+W4716</f>
        <v>0</v>
      </c>
      <c r="AC4716" s="53">
        <f>ROUND(X4716+Y4716+Z4716+AA4716+AB4716,1)</f>
        <v>336</v>
      </c>
      <c r="AD4716" s="117" t="s">
        <v>328</v>
      </c>
    </row>
    <row r="4717" spans="1:32">
      <c r="A4717" s="99" t="s">
        <v>815</v>
      </c>
      <c r="B4717" s="91">
        <v>10</v>
      </c>
      <c r="C4717" s="21"/>
      <c r="D4717" s="12"/>
      <c r="E4717" s="12"/>
      <c r="F4717" s="12"/>
      <c r="G4717" s="12"/>
      <c r="H4717" s="12"/>
      <c r="I4717" s="13"/>
      <c r="J4717" s="13"/>
      <c r="K4717" s="13"/>
      <c r="L4717" s="13"/>
      <c r="M4717" s="13"/>
      <c r="N4717" s="14"/>
      <c r="O4717" s="14"/>
      <c r="P4717" s="14"/>
      <c r="Q4717" s="14"/>
      <c r="R4717" s="14"/>
      <c r="S4717" s="14"/>
      <c r="T4717" s="14"/>
      <c r="U4717" s="14"/>
      <c r="V4717" s="14"/>
      <c r="W4717" s="14"/>
      <c r="X4717" s="14"/>
      <c r="Y4717" s="14"/>
      <c r="Z4717" s="14"/>
      <c r="AA4717" s="14"/>
      <c r="AB4717" s="14"/>
      <c r="AC4717" s="15"/>
      <c r="AD4717" s="48"/>
      <c r="AE4717" s="113"/>
      <c r="AF4717" s="60"/>
    </row>
    <row r="4718" spans="1:32">
      <c r="A4718" s="99" t="s">
        <v>816</v>
      </c>
      <c r="B4718" s="91">
        <v>20</v>
      </c>
      <c r="C4718" s="21"/>
      <c r="D4718" s="12"/>
      <c r="E4718" s="12"/>
      <c r="F4718" s="12"/>
      <c r="G4718" s="12"/>
      <c r="H4718" s="12"/>
      <c r="I4718" s="13"/>
      <c r="J4718" s="13"/>
      <c r="K4718" s="13"/>
      <c r="L4718" s="13"/>
      <c r="M4718" s="13"/>
      <c r="N4718" s="14"/>
      <c r="O4718" s="14"/>
      <c r="P4718" s="14"/>
      <c r="Q4718" s="14"/>
      <c r="R4718" s="14"/>
      <c r="S4718" s="14"/>
      <c r="T4718" s="14"/>
      <c r="U4718" s="14"/>
      <c r="V4718" s="14"/>
      <c r="W4718" s="14"/>
      <c r="X4718" s="14"/>
      <c r="Y4718" s="14"/>
      <c r="Z4718" s="14"/>
      <c r="AA4718" s="14"/>
      <c r="AB4718" s="14"/>
      <c r="AC4718" s="15"/>
      <c r="AD4718" s="48"/>
    </row>
    <row r="4719" spans="1:32">
      <c r="A4719" s="99" t="s">
        <v>817</v>
      </c>
      <c r="B4719" s="91">
        <v>0</v>
      </c>
      <c r="C4719" s="21"/>
      <c r="D4719" s="12"/>
      <c r="E4719" s="12"/>
      <c r="F4719" s="12"/>
      <c r="G4719" s="12"/>
      <c r="H4719" s="12"/>
      <c r="I4719" s="13"/>
      <c r="J4719" s="13"/>
      <c r="K4719" s="13"/>
      <c r="L4719" s="13"/>
      <c r="M4719" s="13"/>
      <c r="N4719" s="14"/>
      <c r="O4719" s="14"/>
      <c r="P4719" s="14"/>
      <c r="Q4719" s="14"/>
      <c r="R4719" s="14"/>
      <c r="S4719" s="14"/>
      <c r="T4719" s="14"/>
      <c r="U4719" s="14"/>
      <c r="V4719" s="14"/>
      <c r="W4719" s="14"/>
      <c r="X4719" s="14"/>
      <c r="Y4719" s="14"/>
      <c r="Z4719" s="14"/>
      <c r="AA4719" s="14"/>
      <c r="AB4719" s="14"/>
      <c r="AC4719" s="15"/>
      <c r="AD4719" s="48"/>
      <c r="AE4719" s="113"/>
      <c r="AF4719" s="60"/>
    </row>
    <row r="4720" spans="1:32">
      <c r="A4720" s="99" t="s">
        <v>818</v>
      </c>
      <c r="B4720" s="91">
        <v>0</v>
      </c>
      <c r="C4720" s="21"/>
      <c r="D4720" s="12"/>
      <c r="E4720" s="12"/>
      <c r="F4720" s="12"/>
      <c r="G4720" s="12"/>
      <c r="H4720" s="12"/>
      <c r="I4720" s="13"/>
      <c r="J4720" s="13"/>
      <c r="K4720" s="13"/>
      <c r="L4720" s="13"/>
      <c r="M4720" s="13"/>
      <c r="N4720" s="14"/>
      <c r="O4720" s="14"/>
      <c r="P4720" s="14"/>
      <c r="Q4720" s="14"/>
      <c r="R4720" s="14"/>
      <c r="S4720" s="14"/>
      <c r="T4720" s="14"/>
      <c r="U4720" s="14"/>
      <c r="V4720" s="14"/>
      <c r="W4720" s="14"/>
      <c r="X4720" s="14"/>
      <c r="Y4720" s="14"/>
      <c r="Z4720" s="14"/>
      <c r="AA4720" s="14"/>
      <c r="AB4720" s="14"/>
      <c r="AC4720" s="15"/>
      <c r="AD4720" s="48"/>
    </row>
    <row r="4721" spans="1:32">
      <c r="A4721" s="99" t="s">
        <v>667</v>
      </c>
      <c r="B4721" s="91"/>
      <c r="C4721" s="21"/>
      <c r="D4721" s="12"/>
      <c r="E4721" s="12"/>
      <c r="F4721" s="12"/>
      <c r="G4721" s="12"/>
      <c r="H4721" s="12"/>
      <c r="I4721" s="13"/>
      <c r="J4721" s="13"/>
      <c r="K4721" s="13"/>
      <c r="L4721" s="13"/>
      <c r="M4721" s="13"/>
      <c r="N4721" s="14"/>
      <c r="O4721" s="14"/>
      <c r="P4721" s="14"/>
      <c r="Q4721" s="14"/>
      <c r="R4721" s="14"/>
      <c r="S4721" s="14"/>
      <c r="T4721" s="14"/>
      <c r="U4721" s="14"/>
      <c r="V4721" s="14"/>
      <c r="W4721" s="14"/>
      <c r="X4721" s="14"/>
      <c r="Y4721" s="14"/>
      <c r="Z4721" s="14"/>
      <c r="AA4721" s="14"/>
      <c r="AB4721" s="14"/>
      <c r="AC4721" s="15"/>
      <c r="AD4721" s="48"/>
    </row>
    <row r="4722" spans="1:32">
      <c r="A4722" s="106" t="s">
        <v>0</v>
      </c>
      <c r="B4722" s="92" t="s">
        <v>350</v>
      </c>
      <c r="C4722" s="50" t="s">
        <v>243</v>
      </c>
      <c r="D4722" s="11">
        <v>0</v>
      </c>
      <c r="E4722" s="11">
        <v>120</v>
      </c>
      <c r="F4722" s="11">
        <v>0</v>
      </c>
      <c r="G4722" s="11">
        <v>0</v>
      </c>
      <c r="H4722" s="11">
        <v>0</v>
      </c>
      <c r="I4722" s="51">
        <v>0</v>
      </c>
      <c r="J4722" s="51">
        <v>0</v>
      </c>
      <c r="K4722" s="51">
        <v>0</v>
      </c>
      <c r="L4722" s="51">
        <v>75</v>
      </c>
      <c r="M4722" s="51">
        <v>0</v>
      </c>
      <c r="N4722" s="52">
        <f>D4722*$D$14</f>
        <v>0</v>
      </c>
      <c r="O4722" s="52">
        <f>E4722*$E$3</f>
        <v>180</v>
      </c>
      <c r="P4722" s="52">
        <f>F4722*$F$3</f>
        <v>0</v>
      </c>
      <c r="Q4722" s="52">
        <f>G4722*$G$3</f>
        <v>0</v>
      </c>
      <c r="R4722" s="52">
        <f>H4722*$H$3</f>
        <v>0</v>
      </c>
      <c r="S4722" s="52">
        <f>(N4722/100)*(I4722*$I$3)+(N4722/100)*(J4722*$J$3)+(N4722/100)*(K4722*$K$3)</f>
        <v>0</v>
      </c>
      <c r="T4722" s="52">
        <f>(O4722/100)*(L4722*$L$3)</f>
        <v>202.5</v>
      </c>
      <c r="U4722" s="52">
        <f>(P4722/100)*(K4722*$K$3)+(P4722/100)*(L4722*$L$3)</f>
        <v>0</v>
      </c>
      <c r="V4722" s="52">
        <f>(Q4722/100)*(L4722*$L$3)</f>
        <v>0</v>
      </c>
      <c r="W4722" s="52">
        <f>(R4722/100)*(K4722*$L$3)+(R4722/100)*(L4722*$M$3)</f>
        <v>0</v>
      </c>
      <c r="X4722" s="52">
        <f>N4722+S4722</f>
        <v>0</v>
      </c>
      <c r="Y4722" s="52">
        <f>O4722+T4722</f>
        <v>382.5</v>
      </c>
      <c r="Z4722" s="52">
        <f>P4722+U4722</f>
        <v>0</v>
      </c>
      <c r="AA4722" s="52">
        <f>Q4722+V4722</f>
        <v>0</v>
      </c>
      <c r="AB4722" s="52">
        <f>R4722+W4722</f>
        <v>0</v>
      </c>
      <c r="AC4722" s="53">
        <f>ROUND(X4722+Y4722+Z4722+AA4722+AB4722,1)</f>
        <v>382.5</v>
      </c>
      <c r="AD4722" s="117" t="s">
        <v>605</v>
      </c>
      <c r="AE4722" s="113"/>
      <c r="AF4722" s="60"/>
    </row>
    <row r="4723" spans="1:32">
      <c r="A4723" s="99" t="s">
        <v>815</v>
      </c>
      <c r="B4723" s="93">
        <v>10</v>
      </c>
      <c r="C4723" s="21"/>
      <c r="D4723" s="12"/>
      <c r="E4723" s="12"/>
      <c r="F4723" s="12"/>
      <c r="G4723" s="12"/>
      <c r="H4723" s="12"/>
      <c r="I4723" s="13"/>
      <c r="J4723" s="13"/>
      <c r="K4723" s="13"/>
      <c r="L4723" s="13"/>
      <c r="M4723" s="13"/>
      <c r="N4723" s="14"/>
      <c r="O4723" s="14"/>
      <c r="P4723" s="14"/>
      <c r="Q4723" s="14"/>
      <c r="R4723" s="14"/>
      <c r="S4723" s="14"/>
      <c r="T4723" s="14"/>
      <c r="U4723" s="14"/>
      <c r="V4723" s="14"/>
      <c r="W4723" s="14"/>
      <c r="X4723" s="14"/>
      <c r="Y4723" s="14"/>
      <c r="Z4723" s="14"/>
      <c r="AA4723" s="14"/>
      <c r="AB4723" s="14"/>
      <c r="AC4723" s="15"/>
      <c r="AD4723" s="48"/>
    </row>
    <row r="4724" spans="1:32">
      <c r="A4724" s="99" t="s">
        <v>816</v>
      </c>
      <c r="B4724" s="93">
        <v>10</v>
      </c>
      <c r="C4724" s="21"/>
      <c r="D4724" s="12"/>
      <c r="E4724" s="12"/>
      <c r="F4724" s="12"/>
      <c r="G4724" s="12"/>
      <c r="H4724" s="12"/>
      <c r="I4724" s="13"/>
      <c r="J4724" s="13"/>
      <c r="K4724" s="13"/>
      <c r="L4724" s="13"/>
      <c r="M4724" s="13"/>
      <c r="N4724" s="14"/>
      <c r="O4724" s="14"/>
      <c r="P4724" s="14"/>
      <c r="Q4724" s="14"/>
      <c r="R4724" s="14"/>
      <c r="S4724" s="14"/>
      <c r="T4724" s="14"/>
      <c r="U4724" s="14"/>
      <c r="V4724" s="14"/>
      <c r="W4724" s="14"/>
      <c r="X4724" s="14"/>
      <c r="Y4724" s="14"/>
      <c r="Z4724" s="14"/>
      <c r="AA4724" s="14"/>
      <c r="AB4724" s="14"/>
      <c r="AC4724" s="15"/>
      <c r="AD4724" s="48"/>
      <c r="AE4724" s="113"/>
      <c r="AF4724" s="60"/>
    </row>
    <row r="4725" spans="1:32">
      <c r="A4725" s="99" t="s">
        <v>817</v>
      </c>
      <c r="B4725" s="93">
        <v>0</v>
      </c>
      <c r="C4725" s="21"/>
      <c r="D4725" s="12"/>
      <c r="E4725" s="12"/>
      <c r="F4725" s="12"/>
      <c r="G4725" s="12"/>
      <c r="H4725" s="12"/>
      <c r="I4725" s="13"/>
      <c r="J4725" s="13"/>
      <c r="K4725" s="13"/>
      <c r="L4725" s="13"/>
      <c r="M4725" s="13"/>
      <c r="N4725" s="14"/>
      <c r="O4725" s="14"/>
      <c r="P4725" s="14"/>
      <c r="Q4725" s="14"/>
      <c r="R4725" s="14"/>
      <c r="S4725" s="14"/>
      <c r="T4725" s="14"/>
      <c r="U4725" s="14"/>
      <c r="V4725" s="14"/>
      <c r="W4725" s="14"/>
      <c r="X4725" s="14"/>
      <c r="Y4725" s="14"/>
      <c r="Z4725" s="14"/>
      <c r="AA4725" s="14"/>
      <c r="AB4725" s="14"/>
      <c r="AC4725" s="15"/>
      <c r="AD4725" s="48"/>
    </row>
    <row r="4726" spans="1:32">
      <c r="A4726" s="99" t="s">
        <v>818</v>
      </c>
      <c r="B4726" s="93">
        <v>40</v>
      </c>
      <c r="C4726" s="21"/>
      <c r="D4726" s="12"/>
      <c r="E4726" s="12"/>
      <c r="F4726" s="12"/>
      <c r="G4726" s="12"/>
      <c r="H4726" s="12"/>
      <c r="I4726" s="13"/>
      <c r="J4726" s="13"/>
      <c r="K4726" s="13"/>
      <c r="L4726" s="13"/>
      <c r="M4726" s="13"/>
      <c r="N4726" s="14"/>
      <c r="O4726" s="14"/>
      <c r="P4726" s="14"/>
      <c r="Q4726" s="14"/>
      <c r="R4726" s="14"/>
      <c r="S4726" s="14"/>
      <c r="T4726" s="14"/>
      <c r="U4726" s="14"/>
      <c r="V4726" s="14"/>
      <c r="W4726" s="14"/>
      <c r="X4726" s="14"/>
      <c r="Y4726" s="14"/>
      <c r="Z4726" s="14"/>
      <c r="AA4726" s="14"/>
      <c r="AB4726" s="14"/>
      <c r="AC4726" s="15"/>
      <c r="AD4726" s="48"/>
      <c r="AE4726" s="113"/>
      <c r="AF4726" s="60"/>
    </row>
    <row r="4727" spans="1:32">
      <c r="A4727" s="99" t="s">
        <v>667</v>
      </c>
      <c r="B4727" s="93"/>
      <c r="C4727" s="21"/>
      <c r="D4727" s="12"/>
      <c r="E4727" s="12"/>
      <c r="F4727" s="12"/>
      <c r="G4727" s="12"/>
      <c r="H4727" s="12"/>
      <c r="I4727" s="13"/>
      <c r="J4727" s="13"/>
      <c r="K4727" s="13"/>
      <c r="L4727" s="13"/>
      <c r="M4727" s="13"/>
      <c r="N4727" s="14"/>
      <c r="O4727" s="14"/>
      <c r="P4727" s="14"/>
      <c r="Q4727" s="14"/>
      <c r="R4727" s="14"/>
      <c r="S4727" s="14"/>
      <c r="T4727" s="14"/>
      <c r="U4727" s="14"/>
      <c r="V4727" s="14"/>
      <c r="W4727" s="14"/>
      <c r="X4727" s="14"/>
      <c r="Y4727" s="14"/>
      <c r="Z4727" s="14"/>
      <c r="AA4727" s="14"/>
      <c r="AB4727" s="14"/>
      <c r="AC4727" s="15"/>
      <c r="AD4727" s="48"/>
    </row>
    <row r="4728" spans="1:32">
      <c r="A4728" s="106" t="s">
        <v>0</v>
      </c>
      <c r="B4728" s="108" t="s">
        <v>684</v>
      </c>
      <c r="C4728" s="50" t="s">
        <v>243</v>
      </c>
      <c r="D4728" s="11">
        <v>80</v>
      </c>
      <c r="E4728" s="11">
        <v>0</v>
      </c>
      <c r="F4728" s="11">
        <v>0</v>
      </c>
      <c r="G4728" s="11">
        <v>0</v>
      </c>
      <c r="H4728" s="11">
        <v>0</v>
      </c>
      <c r="I4728" s="51">
        <v>10</v>
      </c>
      <c r="J4728" s="51">
        <v>50</v>
      </c>
      <c r="K4728" s="51">
        <v>60</v>
      </c>
      <c r="L4728" s="51">
        <v>0</v>
      </c>
      <c r="M4728" s="51">
        <v>0</v>
      </c>
      <c r="N4728" s="52">
        <f>D4728*$D$3</f>
        <v>120</v>
      </c>
      <c r="O4728" s="52">
        <f>E4728*$E$3</f>
        <v>0</v>
      </c>
      <c r="P4728" s="52">
        <f>F4728*$F$3</f>
        <v>0</v>
      </c>
      <c r="Q4728" s="52">
        <f>G4728*$G$3</f>
        <v>0</v>
      </c>
      <c r="R4728" s="52">
        <f>H4728*$H$3</f>
        <v>0</v>
      </c>
      <c r="S4728" s="52">
        <f>(N4728/100)*(I4728*$I$3)+(N4728/100)*(J4728*$J$3)+(N4728/100)*(K4728*$L$3)</f>
        <v>216</v>
      </c>
      <c r="T4728" s="52">
        <f>(O4728/100)*(K4728*$K$3)</f>
        <v>0</v>
      </c>
      <c r="U4728" s="52">
        <f>(P4728/100)*(K4728*$K$3)+(P4728/100)*(L4728*$L$3)</f>
        <v>0</v>
      </c>
      <c r="V4728" s="52">
        <f>(Q4728/100)*(L4728*$L$3)</f>
        <v>0</v>
      </c>
      <c r="W4728" s="52">
        <f>(R4728/100)*(K4728*$K$3)+(R4728/100)*(L4728*$L$3)</f>
        <v>0</v>
      </c>
      <c r="X4728" s="52">
        <f>N4728+S4728</f>
        <v>336</v>
      </c>
      <c r="Y4728" s="52">
        <f>O4728+T4728</f>
        <v>0</v>
      </c>
      <c r="Z4728" s="52">
        <f>P4728+U4728</f>
        <v>0</v>
      </c>
      <c r="AA4728" s="52">
        <f>Q4728+V4728</f>
        <v>0</v>
      </c>
      <c r="AB4728" s="52">
        <f>R4728+W4728</f>
        <v>0</v>
      </c>
      <c r="AC4728" s="53">
        <f>ROUND(X4728+Y4728+Z4728+AA4728+AB4728,1)</f>
        <v>336</v>
      </c>
      <c r="AD4728" s="117" t="s">
        <v>329</v>
      </c>
      <c r="AE4728" s="60"/>
      <c r="AF4728" s="60"/>
    </row>
    <row r="4729" spans="1:32">
      <c r="A4729" s="99" t="s">
        <v>815</v>
      </c>
      <c r="B4729" s="91">
        <v>10</v>
      </c>
      <c r="C4729" s="21"/>
      <c r="D4729" s="12"/>
      <c r="E4729" s="12"/>
      <c r="F4729" s="12"/>
      <c r="G4729" s="12"/>
      <c r="H4729" s="12"/>
      <c r="I4729" s="13"/>
      <c r="J4729" s="13"/>
      <c r="K4729" s="13"/>
      <c r="L4729" s="13"/>
      <c r="M4729" s="13"/>
      <c r="N4729" s="14"/>
      <c r="O4729" s="14"/>
      <c r="P4729" s="14"/>
      <c r="Q4729" s="14"/>
      <c r="R4729" s="14"/>
      <c r="S4729" s="14"/>
      <c r="T4729" s="14"/>
      <c r="U4729" s="14"/>
      <c r="V4729" s="14"/>
      <c r="W4729" s="14"/>
      <c r="X4729" s="14"/>
      <c r="Y4729" s="14"/>
      <c r="Z4729" s="14"/>
      <c r="AA4729" s="14"/>
      <c r="AB4729" s="14"/>
      <c r="AC4729" s="15"/>
      <c r="AD4729" s="48"/>
    </row>
    <row r="4730" spans="1:32">
      <c r="A4730" s="99" t="s">
        <v>816</v>
      </c>
      <c r="B4730" s="91">
        <v>16</v>
      </c>
      <c r="C4730" s="21"/>
      <c r="D4730" s="12"/>
      <c r="E4730" s="12"/>
      <c r="F4730" s="12"/>
      <c r="G4730" s="12"/>
      <c r="H4730" s="12"/>
      <c r="I4730" s="13"/>
      <c r="J4730" s="13"/>
      <c r="K4730" s="13"/>
      <c r="L4730" s="13"/>
      <c r="M4730" s="13"/>
      <c r="N4730" s="14"/>
      <c r="O4730" s="14"/>
      <c r="P4730" s="14"/>
      <c r="Q4730" s="14"/>
      <c r="R4730" s="14"/>
      <c r="S4730" s="14"/>
      <c r="T4730" s="14"/>
      <c r="U4730" s="14"/>
      <c r="V4730" s="14"/>
      <c r="W4730" s="14"/>
      <c r="X4730" s="14"/>
      <c r="Y4730" s="14"/>
      <c r="Z4730" s="14"/>
      <c r="AA4730" s="14"/>
      <c r="AB4730" s="14"/>
      <c r="AC4730" s="15"/>
      <c r="AD4730" s="48"/>
      <c r="AE4730" s="113"/>
      <c r="AF4730" s="60"/>
    </row>
    <row r="4731" spans="1:32">
      <c r="A4731" s="99" t="s">
        <v>817</v>
      </c>
      <c r="B4731" s="91">
        <v>20</v>
      </c>
      <c r="C4731" s="21"/>
      <c r="D4731" s="12"/>
      <c r="E4731" s="12"/>
      <c r="F4731" s="12"/>
      <c r="G4731" s="12"/>
      <c r="H4731" s="12"/>
      <c r="I4731" s="13"/>
      <c r="J4731" s="13"/>
      <c r="K4731" s="13"/>
      <c r="L4731" s="13"/>
      <c r="M4731" s="13"/>
      <c r="N4731" s="14"/>
      <c r="O4731" s="14"/>
      <c r="P4731" s="14"/>
      <c r="Q4731" s="14"/>
      <c r="R4731" s="14"/>
      <c r="S4731" s="14"/>
      <c r="T4731" s="14"/>
      <c r="U4731" s="14"/>
      <c r="V4731" s="14"/>
      <c r="W4731" s="14"/>
      <c r="X4731" s="14"/>
      <c r="Y4731" s="14"/>
      <c r="Z4731" s="14"/>
      <c r="AA4731" s="14"/>
      <c r="AB4731" s="14"/>
      <c r="AC4731" s="15"/>
      <c r="AD4731" s="48"/>
    </row>
    <row r="4732" spans="1:32">
      <c r="A4732" s="99" t="s">
        <v>818</v>
      </c>
      <c r="B4732" s="91">
        <v>0</v>
      </c>
      <c r="C4732" s="21"/>
      <c r="D4732" s="12"/>
      <c r="E4732" s="12"/>
      <c r="F4732" s="12"/>
      <c r="G4732" s="12"/>
      <c r="H4732" s="12"/>
      <c r="I4732" s="13"/>
      <c r="J4732" s="13"/>
      <c r="K4732" s="13"/>
      <c r="L4732" s="13"/>
      <c r="M4732" s="13"/>
      <c r="N4732" s="14"/>
      <c r="O4732" s="14"/>
      <c r="P4732" s="14"/>
      <c r="Q4732" s="14"/>
      <c r="R4732" s="14"/>
      <c r="S4732" s="14"/>
      <c r="T4732" s="14"/>
      <c r="U4732" s="14"/>
      <c r="V4732" s="14"/>
      <c r="W4732" s="14"/>
      <c r="X4732" s="14"/>
      <c r="Y4732" s="14"/>
      <c r="Z4732" s="14"/>
      <c r="AA4732" s="14"/>
      <c r="AB4732" s="14"/>
      <c r="AC4732" s="15"/>
      <c r="AD4732" s="48"/>
      <c r="AE4732" s="113"/>
      <c r="AF4732" s="60"/>
    </row>
    <row r="4733" spans="1:32">
      <c r="A4733" s="99" t="s">
        <v>667</v>
      </c>
      <c r="B4733" s="91"/>
      <c r="C4733" s="21"/>
      <c r="D4733" s="12"/>
      <c r="E4733" s="12"/>
      <c r="F4733" s="12"/>
      <c r="G4733" s="12"/>
      <c r="H4733" s="12"/>
      <c r="I4733" s="13"/>
      <c r="J4733" s="13"/>
      <c r="K4733" s="13"/>
      <c r="L4733" s="13"/>
      <c r="M4733" s="13"/>
      <c r="N4733" s="14"/>
      <c r="O4733" s="14"/>
      <c r="P4733" s="14"/>
      <c r="Q4733" s="14"/>
      <c r="R4733" s="14"/>
      <c r="S4733" s="14"/>
      <c r="T4733" s="14"/>
      <c r="U4733" s="14"/>
      <c r="V4733" s="14"/>
      <c r="W4733" s="14"/>
      <c r="X4733" s="14"/>
      <c r="Y4733" s="14"/>
      <c r="Z4733" s="14"/>
      <c r="AA4733" s="14"/>
      <c r="AB4733" s="14"/>
      <c r="AC4733" s="15"/>
      <c r="AD4733" s="48"/>
    </row>
    <row r="4734" spans="1:32">
      <c r="A4734" s="107"/>
      <c r="B4734" s="156" t="s">
        <v>220</v>
      </c>
      <c r="C4734" s="156"/>
      <c r="D4734" s="156"/>
      <c r="E4734" s="156"/>
      <c r="F4734" s="156"/>
      <c r="G4734" s="156"/>
      <c r="H4734" s="156"/>
      <c r="I4734" s="156"/>
      <c r="J4734" s="156"/>
      <c r="K4734" s="156"/>
      <c r="L4734" s="156"/>
      <c r="M4734" s="156"/>
      <c r="N4734" s="156"/>
      <c r="O4734" s="156"/>
      <c r="P4734" s="156"/>
      <c r="Q4734" s="156"/>
      <c r="R4734" s="156"/>
      <c r="S4734" s="156"/>
      <c r="T4734" s="156"/>
      <c r="U4734" s="156"/>
      <c r="V4734" s="156"/>
      <c r="W4734" s="156"/>
      <c r="X4734" s="156"/>
      <c r="Y4734" s="156"/>
      <c r="Z4734" s="156"/>
      <c r="AA4734" s="156"/>
      <c r="AB4734" s="156"/>
      <c r="AC4734" s="18">
        <v>600</v>
      </c>
      <c r="AD4734" s="18"/>
      <c r="AE4734" s="113"/>
      <c r="AF4734" s="60"/>
    </row>
    <row r="4735" spans="1:32">
      <c r="A4735" s="105" t="s">
        <v>0</v>
      </c>
      <c r="B4735" s="108" t="s">
        <v>218</v>
      </c>
      <c r="C4735" s="21" t="s">
        <v>242</v>
      </c>
      <c r="D4735" s="12">
        <v>110</v>
      </c>
      <c r="E4735" s="12">
        <v>0</v>
      </c>
      <c r="F4735" s="12">
        <v>0</v>
      </c>
      <c r="G4735" s="12">
        <v>0</v>
      </c>
      <c r="H4735" s="12">
        <v>0</v>
      </c>
      <c r="I4735" s="13">
        <v>50</v>
      </c>
      <c r="J4735" s="13">
        <v>50</v>
      </c>
      <c r="K4735" s="13">
        <v>0</v>
      </c>
      <c r="L4735" s="13">
        <v>0</v>
      </c>
      <c r="M4735" s="13">
        <v>0</v>
      </c>
      <c r="N4735" s="14">
        <f>D4735*$D$3</f>
        <v>165</v>
      </c>
      <c r="O4735" s="14">
        <f>E4735*$E$3</f>
        <v>0</v>
      </c>
      <c r="P4735" s="14">
        <f>F4735*$F$3</f>
        <v>0</v>
      </c>
      <c r="Q4735" s="14">
        <f>G4735*$G$3</f>
        <v>0</v>
      </c>
      <c r="R4735" s="14">
        <f>H4735*$H$3</f>
        <v>0</v>
      </c>
      <c r="S4735" s="14">
        <f>(N4735/100)*(I4735*$I$3)+(N4735/100)*(J4735*$J$3)</f>
        <v>247.5</v>
      </c>
      <c r="T4735" s="14">
        <f>(O4735/100)*(K4735*$K$3)</f>
        <v>0</v>
      </c>
      <c r="U4735" s="14">
        <f>(P4735/100)*(K4735*$K$3)+(P4735/100)*(L4735*$L$3)</f>
        <v>0</v>
      </c>
      <c r="V4735" s="14">
        <f>(Q4735/100)*(L4735*$L$3)</f>
        <v>0</v>
      </c>
      <c r="W4735" s="14">
        <f>(R4735/100)*(K4735*$K$3)+(R4735/100)*(L4735*$L$3)</f>
        <v>0</v>
      </c>
      <c r="X4735" s="14">
        <f>N4735+S4735</f>
        <v>412.5</v>
      </c>
      <c r="Y4735" s="14">
        <f>O4735+T4735</f>
        <v>0</v>
      </c>
      <c r="Z4735" s="14">
        <f>P4735+U4735</f>
        <v>0</v>
      </c>
      <c r="AA4735" s="14">
        <f>Q4735+V4735</f>
        <v>0</v>
      </c>
      <c r="AB4735" s="14">
        <f>R4735+W4735</f>
        <v>0</v>
      </c>
      <c r="AC4735" s="15">
        <f>ROUND(X4735+Y4735+Z4735+AA4735+AB4735,1)</f>
        <v>412.5</v>
      </c>
      <c r="AD4735" s="48"/>
    </row>
    <row r="4736" spans="1:32">
      <c r="A4736" s="99" t="s">
        <v>815</v>
      </c>
      <c r="B4736" s="91">
        <v>32</v>
      </c>
      <c r="C4736" s="21"/>
      <c r="D4736" s="12"/>
      <c r="E4736" s="12"/>
      <c r="F4736" s="12"/>
      <c r="G4736" s="12"/>
      <c r="H4736" s="12"/>
      <c r="I4736" s="13"/>
      <c r="J4736" s="13"/>
      <c r="K4736" s="13"/>
      <c r="L4736" s="13"/>
      <c r="M4736" s="13"/>
      <c r="N4736" s="14"/>
      <c r="O4736" s="14"/>
      <c r="P4736" s="14"/>
      <c r="Q4736" s="14"/>
      <c r="R4736" s="14"/>
      <c r="S4736" s="14"/>
      <c r="T4736" s="14"/>
      <c r="U4736" s="14"/>
      <c r="V4736" s="14"/>
      <c r="W4736" s="14"/>
      <c r="X4736" s="14"/>
      <c r="Y4736" s="14"/>
      <c r="Z4736" s="14"/>
      <c r="AA4736" s="14"/>
      <c r="AB4736" s="14"/>
      <c r="AC4736" s="15"/>
      <c r="AD4736" s="48"/>
      <c r="AE4736" s="113"/>
      <c r="AF4736" s="60"/>
    </row>
    <row r="4737" spans="1:30">
      <c r="A4737" s="99" t="s">
        <v>816</v>
      </c>
      <c r="B4737" s="91">
        <v>25</v>
      </c>
      <c r="C4737" s="21"/>
      <c r="D4737" s="12"/>
      <c r="E4737" s="12"/>
      <c r="F4737" s="12"/>
      <c r="G4737" s="12"/>
      <c r="H4737" s="12"/>
      <c r="I4737" s="13"/>
      <c r="J4737" s="13"/>
      <c r="K4737" s="13"/>
      <c r="L4737" s="13"/>
      <c r="M4737" s="13"/>
      <c r="N4737" s="14"/>
      <c r="O4737" s="14"/>
      <c r="P4737" s="14"/>
      <c r="Q4737" s="14"/>
      <c r="R4737" s="14"/>
      <c r="S4737" s="14"/>
      <c r="T4737" s="14"/>
      <c r="U4737" s="14"/>
      <c r="V4737" s="14"/>
      <c r="W4737" s="14"/>
      <c r="X4737" s="14"/>
      <c r="Y4737" s="14"/>
      <c r="Z4737" s="14"/>
      <c r="AA4737" s="14"/>
      <c r="AB4737" s="14"/>
      <c r="AC4737" s="15"/>
      <c r="AD4737" s="48"/>
    </row>
    <row r="4738" spans="1:30">
      <c r="A4738" s="99" t="s">
        <v>817</v>
      </c>
      <c r="B4738" s="91">
        <v>0</v>
      </c>
      <c r="C4738" s="21"/>
      <c r="D4738" s="12"/>
      <c r="E4738" s="12"/>
      <c r="F4738" s="12"/>
      <c r="G4738" s="12"/>
      <c r="H4738" s="12"/>
      <c r="I4738" s="13"/>
      <c r="J4738" s="13"/>
      <c r="K4738" s="13"/>
      <c r="L4738" s="13"/>
      <c r="M4738" s="13"/>
      <c r="N4738" s="14"/>
      <c r="O4738" s="14"/>
      <c r="P4738" s="14"/>
      <c r="Q4738" s="14"/>
      <c r="R4738" s="14"/>
      <c r="S4738" s="14"/>
      <c r="T4738" s="14"/>
      <c r="U4738" s="14"/>
      <c r="V4738" s="14"/>
      <c r="W4738" s="14"/>
      <c r="X4738" s="14"/>
      <c r="Y4738" s="14"/>
      <c r="Z4738" s="14"/>
      <c r="AA4738" s="14"/>
      <c r="AB4738" s="14"/>
      <c r="AC4738" s="15"/>
      <c r="AD4738" s="48"/>
    </row>
    <row r="4739" spans="1:30">
      <c r="A4739" s="99" t="s">
        <v>818</v>
      </c>
      <c r="B4739" s="91">
        <v>0</v>
      </c>
      <c r="C4739" s="21"/>
      <c r="D4739" s="12"/>
      <c r="E4739" s="12"/>
      <c r="F4739" s="12"/>
      <c r="G4739" s="12"/>
      <c r="H4739" s="12"/>
      <c r="I4739" s="13"/>
      <c r="J4739" s="13"/>
      <c r="K4739" s="13"/>
      <c r="L4739" s="13"/>
      <c r="M4739" s="13"/>
      <c r="N4739" s="14"/>
      <c r="O4739" s="14"/>
      <c r="P4739" s="14"/>
      <c r="Q4739" s="14"/>
      <c r="R4739" s="14"/>
      <c r="S4739" s="14"/>
      <c r="T4739" s="14"/>
      <c r="U4739" s="14"/>
      <c r="V4739" s="14"/>
      <c r="W4739" s="14"/>
      <c r="X4739" s="14"/>
      <c r="Y4739" s="14"/>
      <c r="Z4739" s="14"/>
      <c r="AA4739" s="14"/>
      <c r="AB4739" s="14"/>
      <c r="AC4739" s="15"/>
      <c r="AD4739" s="48"/>
    </row>
    <row r="4740" spans="1:30">
      <c r="A4740" s="99" t="s">
        <v>667</v>
      </c>
      <c r="B4740" s="91"/>
      <c r="C4740" s="21"/>
      <c r="D4740" s="12"/>
      <c r="E4740" s="12"/>
      <c r="F4740" s="12"/>
      <c r="G4740" s="12"/>
      <c r="H4740" s="12"/>
      <c r="I4740" s="13"/>
      <c r="J4740" s="13"/>
      <c r="K4740" s="13"/>
      <c r="L4740" s="13"/>
      <c r="M4740" s="13"/>
      <c r="N4740" s="14"/>
      <c r="O4740" s="14"/>
      <c r="P4740" s="14"/>
      <c r="Q4740" s="14"/>
      <c r="R4740" s="14"/>
      <c r="S4740" s="14"/>
      <c r="T4740" s="14"/>
      <c r="U4740" s="14"/>
      <c r="V4740" s="14"/>
      <c r="W4740" s="14"/>
      <c r="X4740" s="14"/>
      <c r="Y4740" s="14"/>
      <c r="Z4740" s="14"/>
      <c r="AA4740" s="14"/>
      <c r="AB4740" s="14"/>
      <c r="AC4740" s="15"/>
      <c r="AD4740" s="48"/>
    </row>
    <row r="4741" spans="1:30">
      <c r="A4741" s="106" t="s">
        <v>0</v>
      </c>
      <c r="B4741" s="92" t="s">
        <v>219</v>
      </c>
      <c r="C4741" s="50" t="s">
        <v>242</v>
      </c>
      <c r="D4741" s="11">
        <v>100</v>
      </c>
      <c r="E4741" s="11">
        <v>0</v>
      </c>
      <c r="F4741" s="11">
        <v>0</v>
      </c>
      <c r="G4741" s="11">
        <v>0</v>
      </c>
      <c r="H4741" s="11">
        <v>0</v>
      </c>
      <c r="I4741" s="51">
        <v>40</v>
      </c>
      <c r="J4741" s="51">
        <v>70</v>
      </c>
      <c r="K4741" s="51">
        <v>0</v>
      </c>
      <c r="L4741" s="51">
        <v>0</v>
      </c>
      <c r="M4741" s="51">
        <v>0</v>
      </c>
      <c r="N4741" s="52">
        <f>D4741*$D$3</f>
        <v>150</v>
      </c>
      <c r="O4741" s="52">
        <f>E4741*$E$3</f>
        <v>0</v>
      </c>
      <c r="P4741" s="52">
        <f>F4741*$F$3</f>
        <v>0</v>
      </c>
      <c r="Q4741" s="52">
        <f>G4741*$G$3</f>
        <v>0</v>
      </c>
      <c r="R4741" s="52">
        <f>H4741*$H$3</f>
        <v>0</v>
      </c>
      <c r="S4741" s="52">
        <f>(N4741/100)*(I4741*$I$3)+(N4741/100)*(J4741*$J$3)</f>
        <v>247.5</v>
      </c>
      <c r="T4741" s="52">
        <f>(O4741/100)*(K4741*$K$3)</f>
        <v>0</v>
      </c>
      <c r="U4741" s="52">
        <f>(P4741/100)*(K4741*$K$3)+(P4741/100)*(L4741*$L$3)</f>
        <v>0</v>
      </c>
      <c r="V4741" s="52">
        <f>(Q4741/100)*(L4741*$L$3)</f>
        <v>0</v>
      </c>
      <c r="W4741" s="52">
        <f>(R4741/100)*(K4741*$K$3)+(R4741/100)*(L4741*$L$3)</f>
        <v>0</v>
      </c>
      <c r="X4741" s="52">
        <f>N4741+S4741</f>
        <v>397.5</v>
      </c>
      <c r="Y4741" s="52">
        <f>O4741+T4741</f>
        <v>0</v>
      </c>
      <c r="Z4741" s="52">
        <f>P4741+U4741</f>
        <v>0</v>
      </c>
      <c r="AA4741" s="52">
        <f>Q4741+V4741</f>
        <v>0</v>
      </c>
      <c r="AB4741" s="52">
        <f>R4741+W4741</f>
        <v>0</v>
      </c>
      <c r="AC4741" s="53">
        <f>ROUND(X4741+Y4741+Z4741+AA4741+AB4741,1)</f>
        <v>397.5</v>
      </c>
      <c r="AD4741" s="117"/>
    </row>
    <row r="4742" spans="1:30">
      <c r="A4742" s="99" t="s">
        <v>815</v>
      </c>
      <c r="B4742" s="93">
        <v>20</v>
      </c>
      <c r="C4742" s="21"/>
      <c r="D4742" s="12"/>
      <c r="E4742" s="12"/>
      <c r="F4742" s="12"/>
      <c r="G4742" s="12"/>
      <c r="H4742" s="12"/>
      <c r="I4742" s="13"/>
      <c r="J4742" s="13"/>
      <c r="K4742" s="13"/>
      <c r="L4742" s="13"/>
      <c r="M4742" s="13"/>
      <c r="N4742" s="14"/>
      <c r="O4742" s="14"/>
      <c r="P4742" s="14"/>
      <c r="Q4742" s="14"/>
      <c r="R4742" s="14"/>
      <c r="S4742" s="14"/>
      <c r="T4742" s="14"/>
      <c r="U4742" s="14"/>
      <c r="V4742" s="14"/>
      <c r="W4742" s="14"/>
      <c r="X4742" s="14"/>
      <c r="Y4742" s="14"/>
      <c r="Z4742" s="14"/>
      <c r="AA4742" s="14"/>
      <c r="AB4742" s="14"/>
      <c r="AC4742" s="15"/>
      <c r="AD4742" s="48"/>
    </row>
    <row r="4743" spans="1:30">
      <c r="A4743" s="99" t="s">
        <v>816</v>
      </c>
      <c r="B4743" s="93">
        <v>30</v>
      </c>
      <c r="C4743" s="21"/>
      <c r="D4743" s="12"/>
      <c r="E4743" s="12"/>
      <c r="F4743" s="12"/>
      <c r="G4743" s="12"/>
      <c r="H4743" s="12"/>
      <c r="I4743" s="13"/>
      <c r="J4743" s="13"/>
      <c r="K4743" s="13"/>
      <c r="L4743" s="13"/>
      <c r="M4743" s="13"/>
      <c r="N4743" s="14"/>
      <c r="O4743" s="14"/>
      <c r="P4743" s="14"/>
      <c r="Q4743" s="14"/>
      <c r="R4743" s="14"/>
      <c r="S4743" s="14"/>
      <c r="T4743" s="14"/>
      <c r="U4743" s="14"/>
      <c r="V4743" s="14"/>
      <c r="W4743" s="14"/>
      <c r="X4743" s="14"/>
      <c r="Y4743" s="14"/>
      <c r="Z4743" s="14"/>
      <c r="AA4743" s="14"/>
      <c r="AB4743" s="14"/>
      <c r="AC4743" s="15"/>
      <c r="AD4743" s="48"/>
    </row>
    <row r="4744" spans="1:30">
      <c r="A4744" s="99" t="s">
        <v>817</v>
      </c>
      <c r="B4744" s="93">
        <v>0</v>
      </c>
      <c r="C4744" s="21"/>
      <c r="D4744" s="12"/>
      <c r="E4744" s="12"/>
      <c r="F4744" s="12"/>
      <c r="G4744" s="12"/>
      <c r="H4744" s="12"/>
      <c r="I4744" s="13"/>
      <c r="J4744" s="13"/>
      <c r="K4744" s="13"/>
      <c r="L4744" s="13"/>
      <c r="M4744" s="13"/>
      <c r="N4744" s="14"/>
      <c r="O4744" s="14"/>
      <c r="P4744" s="14"/>
      <c r="Q4744" s="14"/>
      <c r="R4744" s="14"/>
      <c r="S4744" s="14"/>
      <c r="T4744" s="14"/>
      <c r="U4744" s="14"/>
      <c r="V4744" s="14"/>
      <c r="W4744" s="14"/>
      <c r="X4744" s="14"/>
      <c r="Y4744" s="14"/>
      <c r="Z4744" s="14"/>
      <c r="AA4744" s="14"/>
      <c r="AB4744" s="14"/>
      <c r="AC4744" s="15"/>
      <c r="AD4744" s="48"/>
    </row>
    <row r="4745" spans="1:30">
      <c r="A4745" s="99" t="s">
        <v>818</v>
      </c>
      <c r="B4745" s="93">
        <v>0</v>
      </c>
      <c r="C4745" s="21"/>
      <c r="D4745" s="12"/>
      <c r="E4745" s="12"/>
      <c r="F4745" s="12"/>
      <c r="G4745" s="12"/>
      <c r="H4745" s="12"/>
      <c r="I4745" s="13"/>
      <c r="J4745" s="13"/>
      <c r="K4745" s="13"/>
      <c r="L4745" s="13"/>
      <c r="M4745" s="13"/>
      <c r="N4745" s="14"/>
      <c r="O4745" s="14"/>
      <c r="P4745" s="14"/>
      <c r="Q4745" s="14"/>
      <c r="R4745" s="14"/>
      <c r="S4745" s="14"/>
      <c r="T4745" s="14"/>
      <c r="U4745" s="14"/>
      <c r="V4745" s="14"/>
      <c r="W4745" s="14"/>
      <c r="X4745" s="14"/>
      <c r="Y4745" s="14"/>
      <c r="Z4745" s="14"/>
      <c r="AA4745" s="14"/>
      <c r="AB4745" s="14"/>
      <c r="AC4745" s="15"/>
      <c r="AD4745" s="48"/>
    </row>
    <row r="4746" spans="1:30">
      <c r="A4746" s="99" t="s">
        <v>667</v>
      </c>
      <c r="B4746" s="93"/>
      <c r="C4746" s="21"/>
      <c r="D4746" s="12"/>
      <c r="E4746" s="12"/>
      <c r="F4746" s="12"/>
      <c r="G4746" s="12"/>
      <c r="H4746" s="12"/>
      <c r="I4746" s="13"/>
      <c r="J4746" s="13"/>
      <c r="K4746" s="13"/>
      <c r="L4746" s="13"/>
      <c r="M4746" s="13"/>
      <c r="N4746" s="14"/>
      <c r="O4746" s="14"/>
      <c r="P4746" s="14"/>
      <c r="Q4746" s="14"/>
      <c r="R4746" s="14"/>
      <c r="S4746" s="14"/>
      <c r="T4746" s="14"/>
      <c r="U4746" s="14"/>
      <c r="V4746" s="14"/>
      <c r="W4746" s="14"/>
      <c r="X4746" s="14"/>
      <c r="Y4746" s="14"/>
      <c r="Z4746" s="14"/>
      <c r="AA4746" s="14"/>
      <c r="AB4746" s="14"/>
      <c r="AC4746" s="15"/>
      <c r="AD4746" s="48"/>
    </row>
    <row r="4747" spans="1:30">
      <c r="A4747" s="106" t="s">
        <v>0</v>
      </c>
      <c r="B4747" s="108" t="s">
        <v>221</v>
      </c>
      <c r="C4747" s="50" t="s">
        <v>242</v>
      </c>
      <c r="D4747" s="11">
        <v>120</v>
      </c>
      <c r="E4747" s="11">
        <v>0</v>
      </c>
      <c r="F4747" s="11">
        <v>0</v>
      </c>
      <c r="G4747" s="11">
        <v>0</v>
      </c>
      <c r="H4747" s="11">
        <v>0</v>
      </c>
      <c r="I4747" s="51">
        <v>80</v>
      </c>
      <c r="J4747" s="51">
        <v>10</v>
      </c>
      <c r="K4747" s="51">
        <v>0</v>
      </c>
      <c r="L4747" s="51">
        <v>0</v>
      </c>
      <c r="M4747" s="51">
        <v>0</v>
      </c>
      <c r="N4747" s="52">
        <f>D4747*$D$3</f>
        <v>180</v>
      </c>
      <c r="O4747" s="52">
        <f>E4747*$E$3</f>
        <v>0</v>
      </c>
      <c r="P4747" s="52">
        <f>F4747*$F$3</f>
        <v>0</v>
      </c>
      <c r="Q4747" s="52">
        <f>G4747*$G$3</f>
        <v>0</v>
      </c>
      <c r="R4747" s="52">
        <f>H4747*$H$3</f>
        <v>0</v>
      </c>
      <c r="S4747" s="52">
        <f>(N4747/100)*(I4747*$I$3)+(N4747/100)*(J4747*$J$3)</f>
        <v>243</v>
      </c>
      <c r="T4747" s="52">
        <f>(O4747/100)*(K4747*$K$3)</f>
        <v>0</v>
      </c>
      <c r="U4747" s="52">
        <f>(P4747/100)*(K4747*$K$3)+(P4747/100)*(L4747*$L$3)</f>
        <v>0</v>
      </c>
      <c r="V4747" s="52">
        <f>(Q4747/100)*(L4747*$L$3)</f>
        <v>0</v>
      </c>
      <c r="W4747" s="52">
        <f>(R4747/100)*(K4747*$K$3)+(R4747/100)*(L4747*$L$3)</f>
        <v>0</v>
      </c>
      <c r="X4747" s="52">
        <f>N4747+S4747</f>
        <v>423</v>
      </c>
      <c r="Y4747" s="52">
        <f>O4747+T4747</f>
        <v>0</v>
      </c>
      <c r="Z4747" s="52">
        <f>P4747+U4747</f>
        <v>0</v>
      </c>
      <c r="AA4747" s="52">
        <f>Q4747+V4747</f>
        <v>0</v>
      </c>
      <c r="AB4747" s="52">
        <f>R4747+W4747</f>
        <v>0</v>
      </c>
      <c r="AC4747" s="53">
        <f>ROUND(X4747+Y4747+Z4747+AA4747+AB4747,1)</f>
        <v>423</v>
      </c>
      <c r="AD4747" s="117"/>
    </row>
    <row r="4748" spans="1:30">
      <c r="A4748" s="99" t="s">
        <v>815</v>
      </c>
      <c r="B4748" s="91">
        <v>40</v>
      </c>
      <c r="C4748" s="21"/>
      <c r="D4748" s="12"/>
      <c r="E4748" s="12"/>
      <c r="F4748" s="12"/>
      <c r="G4748" s="12"/>
      <c r="H4748" s="12"/>
      <c r="I4748" s="13"/>
      <c r="J4748" s="13"/>
      <c r="K4748" s="13"/>
      <c r="L4748" s="13"/>
      <c r="M4748" s="13"/>
      <c r="N4748" s="14"/>
      <c r="O4748" s="14"/>
      <c r="P4748" s="14"/>
      <c r="Q4748" s="14"/>
      <c r="R4748" s="14"/>
      <c r="S4748" s="14"/>
      <c r="T4748" s="14"/>
      <c r="U4748" s="14"/>
      <c r="V4748" s="14"/>
      <c r="W4748" s="14"/>
      <c r="X4748" s="14"/>
      <c r="Y4748" s="14"/>
      <c r="Z4748" s="14"/>
      <c r="AA4748" s="14"/>
      <c r="AB4748" s="14"/>
      <c r="AC4748" s="15"/>
      <c r="AD4748" s="48"/>
    </row>
    <row r="4749" spans="1:30">
      <c r="A4749" s="99" t="s">
        <v>816</v>
      </c>
      <c r="B4749" s="91">
        <v>25</v>
      </c>
      <c r="C4749" s="21"/>
      <c r="D4749" s="12"/>
      <c r="E4749" s="12"/>
      <c r="F4749" s="12"/>
      <c r="G4749" s="12"/>
      <c r="H4749" s="12"/>
      <c r="I4749" s="13"/>
      <c r="J4749" s="13"/>
      <c r="K4749" s="13"/>
      <c r="L4749" s="13"/>
      <c r="M4749" s="13"/>
      <c r="N4749" s="14"/>
      <c r="O4749" s="14"/>
      <c r="P4749" s="14"/>
      <c r="Q4749" s="14"/>
      <c r="R4749" s="14"/>
      <c r="S4749" s="14"/>
      <c r="T4749" s="14"/>
      <c r="U4749" s="14"/>
      <c r="V4749" s="14"/>
      <c r="W4749" s="14"/>
      <c r="X4749" s="14"/>
      <c r="Y4749" s="14"/>
      <c r="Z4749" s="14"/>
      <c r="AA4749" s="14"/>
      <c r="AB4749" s="14"/>
      <c r="AC4749" s="15"/>
      <c r="AD4749" s="48"/>
    </row>
    <row r="4750" spans="1:30">
      <c r="A4750" s="99" t="s">
        <v>817</v>
      </c>
      <c r="B4750" s="91">
        <v>0</v>
      </c>
      <c r="C4750" s="21"/>
      <c r="D4750" s="12"/>
      <c r="E4750" s="12"/>
      <c r="F4750" s="12"/>
      <c r="G4750" s="12"/>
      <c r="H4750" s="12"/>
      <c r="I4750" s="13"/>
      <c r="J4750" s="13"/>
      <c r="K4750" s="13"/>
      <c r="L4750" s="13"/>
      <c r="M4750" s="13"/>
      <c r="N4750" s="14"/>
      <c r="O4750" s="14"/>
      <c r="P4750" s="14"/>
      <c r="Q4750" s="14"/>
      <c r="R4750" s="14"/>
      <c r="S4750" s="14"/>
      <c r="T4750" s="14"/>
      <c r="U4750" s="14"/>
      <c r="V4750" s="14"/>
      <c r="W4750" s="14"/>
      <c r="X4750" s="14"/>
      <c r="Y4750" s="14"/>
      <c r="Z4750" s="14"/>
      <c r="AA4750" s="14"/>
      <c r="AB4750" s="14"/>
      <c r="AC4750" s="15"/>
      <c r="AD4750" s="48"/>
    </row>
    <row r="4751" spans="1:30">
      <c r="A4751" s="99" t="s">
        <v>818</v>
      </c>
      <c r="B4751" s="91">
        <v>0</v>
      </c>
      <c r="C4751" s="21"/>
      <c r="D4751" s="12"/>
      <c r="E4751" s="12"/>
      <c r="F4751" s="12"/>
      <c r="G4751" s="12"/>
      <c r="H4751" s="12"/>
      <c r="I4751" s="13"/>
      <c r="J4751" s="13"/>
      <c r="K4751" s="13"/>
      <c r="L4751" s="13"/>
      <c r="M4751" s="13"/>
      <c r="N4751" s="14"/>
      <c r="O4751" s="14"/>
      <c r="P4751" s="14"/>
      <c r="Q4751" s="14"/>
      <c r="R4751" s="14"/>
      <c r="S4751" s="14"/>
      <c r="T4751" s="14"/>
      <c r="U4751" s="14"/>
      <c r="V4751" s="14"/>
      <c r="W4751" s="14"/>
      <c r="X4751" s="14"/>
      <c r="Y4751" s="14"/>
      <c r="Z4751" s="14"/>
      <c r="AA4751" s="14"/>
      <c r="AB4751" s="14"/>
      <c r="AC4751" s="15"/>
      <c r="AD4751" s="48"/>
    </row>
    <row r="4752" spans="1:30">
      <c r="A4752" s="99" t="s">
        <v>667</v>
      </c>
      <c r="B4752" s="91"/>
      <c r="C4752" s="21"/>
      <c r="D4752" s="12"/>
      <c r="E4752" s="12"/>
      <c r="F4752" s="12"/>
      <c r="G4752" s="12"/>
      <c r="H4752" s="12"/>
      <c r="I4752" s="13"/>
      <c r="J4752" s="13"/>
      <c r="K4752" s="13"/>
      <c r="L4752" s="13"/>
      <c r="M4752" s="13"/>
      <c r="N4752" s="14"/>
      <c r="O4752" s="14"/>
      <c r="P4752" s="14"/>
      <c r="Q4752" s="14"/>
      <c r="R4752" s="14"/>
      <c r="S4752" s="14"/>
      <c r="T4752" s="14"/>
      <c r="U4752" s="14"/>
      <c r="V4752" s="14"/>
      <c r="W4752" s="14"/>
      <c r="X4752" s="14"/>
      <c r="Y4752" s="14"/>
      <c r="Z4752" s="14"/>
      <c r="AA4752" s="14"/>
      <c r="AB4752" s="14"/>
      <c r="AC4752" s="15"/>
      <c r="AD4752" s="48"/>
    </row>
    <row r="4753" spans="1:30">
      <c r="A4753" s="107"/>
      <c r="B4753" s="156" t="s">
        <v>222</v>
      </c>
      <c r="C4753" s="156"/>
      <c r="D4753" s="156"/>
      <c r="E4753" s="156"/>
      <c r="F4753" s="156"/>
      <c r="G4753" s="156"/>
      <c r="H4753" s="156"/>
      <c r="I4753" s="156"/>
      <c r="J4753" s="156"/>
      <c r="K4753" s="156"/>
      <c r="L4753" s="156"/>
      <c r="M4753" s="156"/>
      <c r="N4753" s="156"/>
      <c r="O4753" s="156"/>
      <c r="P4753" s="156"/>
      <c r="Q4753" s="156"/>
      <c r="R4753" s="156"/>
      <c r="S4753" s="156"/>
      <c r="T4753" s="156"/>
      <c r="U4753" s="156"/>
      <c r="V4753" s="156"/>
      <c r="W4753" s="156"/>
      <c r="X4753" s="156"/>
      <c r="Y4753" s="156"/>
      <c r="Z4753" s="156"/>
      <c r="AA4753" s="156"/>
      <c r="AB4753" s="156"/>
      <c r="AC4753" s="18">
        <v>300</v>
      </c>
      <c r="AD4753" s="18"/>
    </row>
    <row r="4754" spans="1:30">
      <c r="A4754" s="106" t="s">
        <v>0</v>
      </c>
      <c r="B4754" s="87" t="s">
        <v>351</v>
      </c>
      <c r="C4754" s="21" t="s">
        <v>244</v>
      </c>
      <c r="D4754" s="12">
        <v>150</v>
      </c>
      <c r="E4754" s="12">
        <v>0</v>
      </c>
      <c r="F4754" s="12">
        <v>0</v>
      </c>
      <c r="G4754" s="12">
        <v>0</v>
      </c>
      <c r="H4754" s="12">
        <v>0</v>
      </c>
      <c r="I4754" s="13">
        <v>0</v>
      </c>
      <c r="J4754" s="13">
        <v>0</v>
      </c>
      <c r="K4754" s="13">
        <v>0</v>
      </c>
      <c r="L4754" s="13">
        <v>0</v>
      </c>
      <c r="M4754" s="13">
        <v>0</v>
      </c>
      <c r="N4754" s="14">
        <f>D4754*$D$3</f>
        <v>225</v>
      </c>
      <c r="O4754" s="14">
        <f>E4754*$E$3</f>
        <v>0</v>
      </c>
      <c r="P4754" s="14">
        <f>F4754*$F$3</f>
        <v>0</v>
      </c>
      <c r="Q4754" s="14">
        <f>G4754*$G$3</f>
        <v>0</v>
      </c>
      <c r="R4754" s="14">
        <f>H4754*$H$3</f>
        <v>0</v>
      </c>
      <c r="S4754" s="14">
        <f>(N4754/100)*(I4754*$I$3)+(N4754/100)*(J4754*$J$3)</f>
        <v>0</v>
      </c>
      <c r="T4754" s="14">
        <f>(O4754/100)*(K4754*$K$3)</f>
        <v>0</v>
      </c>
      <c r="U4754" s="14">
        <f>(P4754/100)*(K4754*$K$3)+(P4754/100)*(L4754*$L$3)</f>
        <v>0</v>
      </c>
      <c r="V4754" s="14">
        <f>(Q4754/100)*(L4754*$L$3)</f>
        <v>0</v>
      </c>
      <c r="W4754" s="14">
        <f>(R4754/100)*(K4754*$K$3)+(R4754/100)*(L4754*$L$3)</f>
        <v>0</v>
      </c>
      <c r="X4754" s="14">
        <f>N4754+S4754</f>
        <v>225</v>
      </c>
      <c r="Y4754" s="14">
        <f>O4754+T4754</f>
        <v>0</v>
      </c>
      <c r="Z4754" s="14">
        <f>P4754+U4754</f>
        <v>0</v>
      </c>
      <c r="AA4754" s="14">
        <f>Q4754+V4754</f>
        <v>0</v>
      </c>
      <c r="AB4754" s="14">
        <f>R4754+W4754</f>
        <v>0</v>
      </c>
      <c r="AC4754" s="15">
        <f>ROUND(X4754+Y4754+Z4754+AA4754+AB4754,1)</f>
        <v>225</v>
      </c>
      <c r="AD4754" s="48"/>
    </row>
    <row r="4755" spans="1:30">
      <c r="A4755" s="99" t="s">
        <v>815</v>
      </c>
      <c r="B4755" s="87">
        <v>10</v>
      </c>
      <c r="C4755" s="21"/>
      <c r="D4755" s="12"/>
      <c r="E4755" s="12"/>
      <c r="F4755" s="12"/>
      <c r="G4755" s="12"/>
      <c r="H4755" s="12"/>
      <c r="I4755" s="13"/>
      <c r="J4755" s="13"/>
      <c r="K4755" s="13"/>
      <c r="L4755" s="13"/>
      <c r="M4755" s="13"/>
      <c r="N4755" s="14"/>
      <c r="O4755" s="14"/>
      <c r="P4755" s="14"/>
      <c r="Q4755" s="14"/>
      <c r="R4755" s="14"/>
      <c r="S4755" s="14"/>
      <c r="T4755" s="14"/>
      <c r="U4755" s="14"/>
      <c r="V4755" s="14"/>
      <c r="W4755" s="14"/>
      <c r="X4755" s="14"/>
      <c r="Y4755" s="14"/>
      <c r="Z4755" s="14"/>
      <c r="AA4755" s="14"/>
      <c r="AB4755" s="14"/>
      <c r="AC4755" s="15"/>
      <c r="AD4755" s="48"/>
    </row>
    <row r="4756" spans="1:30">
      <c r="A4756" s="99" t="s">
        <v>816</v>
      </c>
      <c r="B4756" s="87">
        <v>10</v>
      </c>
      <c r="C4756" s="21"/>
      <c r="D4756" s="12"/>
      <c r="E4756" s="12"/>
      <c r="F4756" s="12"/>
      <c r="G4756" s="12"/>
      <c r="H4756" s="12"/>
      <c r="I4756" s="13"/>
      <c r="J4756" s="13"/>
      <c r="K4756" s="13"/>
      <c r="L4756" s="13"/>
      <c r="M4756" s="13"/>
      <c r="N4756" s="14"/>
      <c r="O4756" s="14"/>
      <c r="P4756" s="14"/>
      <c r="Q4756" s="14"/>
      <c r="R4756" s="14"/>
      <c r="S4756" s="14"/>
      <c r="T4756" s="14"/>
      <c r="U4756" s="14"/>
      <c r="V4756" s="14"/>
      <c r="W4756" s="14"/>
      <c r="X4756" s="14"/>
      <c r="Y4756" s="14"/>
      <c r="Z4756" s="14"/>
      <c r="AA4756" s="14"/>
      <c r="AB4756" s="14"/>
      <c r="AC4756" s="15"/>
      <c r="AD4756" s="48"/>
    </row>
    <row r="4757" spans="1:30">
      <c r="A4757" s="99" t="s">
        <v>817</v>
      </c>
      <c r="B4757" s="87">
        <v>0</v>
      </c>
      <c r="C4757" s="21"/>
      <c r="D4757" s="12"/>
      <c r="E4757" s="12"/>
      <c r="F4757" s="12"/>
      <c r="G4757" s="12"/>
      <c r="H4757" s="12"/>
      <c r="I4757" s="13"/>
      <c r="J4757" s="13"/>
      <c r="K4757" s="13"/>
      <c r="L4757" s="13"/>
      <c r="M4757" s="13"/>
      <c r="N4757" s="14"/>
      <c r="O4757" s="14"/>
      <c r="P4757" s="14"/>
      <c r="Q4757" s="14"/>
      <c r="R4757" s="14"/>
      <c r="S4757" s="14"/>
      <c r="T4757" s="14"/>
      <c r="U4757" s="14"/>
      <c r="V4757" s="14"/>
      <c r="W4757" s="14"/>
      <c r="X4757" s="14"/>
      <c r="Y4757" s="14"/>
      <c r="Z4757" s="14"/>
      <c r="AA4757" s="14"/>
      <c r="AB4757" s="14"/>
      <c r="AC4757" s="15"/>
      <c r="AD4757" s="48"/>
    </row>
    <row r="4758" spans="1:30">
      <c r="A4758" s="99" t="s">
        <v>818</v>
      </c>
      <c r="B4758" s="87">
        <v>0</v>
      </c>
      <c r="C4758" s="21"/>
      <c r="D4758" s="12"/>
      <c r="E4758" s="12"/>
      <c r="F4758" s="12"/>
      <c r="G4758" s="12"/>
      <c r="H4758" s="12"/>
      <c r="I4758" s="13"/>
      <c r="J4758" s="13"/>
      <c r="K4758" s="13"/>
      <c r="L4758" s="13"/>
      <c r="M4758" s="13"/>
      <c r="N4758" s="14"/>
      <c r="O4758" s="14"/>
      <c r="P4758" s="14"/>
      <c r="Q4758" s="14"/>
      <c r="R4758" s="14"/>
      <c r="S4758" s="14"/>
      <c r="T4758" s="14"/>
      <c r="U4758" s="14"/>
      <c r="V4758" s="14"/>
      <c r="W4758" s="14"/>
      <c r="X4758" s="14"/>
      <c r="Y4758" s="14"/>
      <c r="Z4758" s="14"/>
      <c r="AA4758" s="14"/>
      <c r="AB4758" s="14"/>
      <c r="AC4758" s="15"/>
      <c r="AD4758" s="48"/>
    </row>
    <row r="4759" spans="1:30">
      <c r="A4759" s="99" t="s">
        <v>667</v>
      </c>
      <c r="B4759" s="87"/>
      <c r="C4759" s="21"/>
      <c r="D4759" s="12"/>
      <c r="E4759" s="12"/>
      <c r="F4759" s="12"/>
      <c r="G4759" s="12"/>
      <c r="H4759" s="12"/>
      <c r="I4759" s="13"/>
      <c r="J4759" s="13"/>
      <c r="K4759" s="13"/>
      <c r="L4759" s="13"/>
      <c r="M4759" s="13"/>
      <c r="N4759" s="14"/>
      <c r="O4759" s="14"/>
      <c r="P4759" s="14"/>
      <c r="Q4759" s="14"/>
      <c r="R4759" s="14"/>
      <c r="S4759" s="14"/>
      <c r="T4759" s="14"/>
      <c r="U4759" s="14"/>
      <c r="V4759" s="14"/>
      <c r="W4759" s="14"/>
      <c r="X4759" s="14"/>
      <c r="Y4759" s="14"/>
      <c r="Z4759" s="14"/>
      <c r="AA4759" s="14"/>
      <c r="AB4759" s="14"/>
      <c r="AC4759" s="15"/>
      <c r="AD4759" s="48"/>
    </row>
    <row r="4760" spans="1:30">
      <c r="A4760" s="106" t="s">
        <v>0</v>
      </c>
      <c r="B4760" s="116" t="s">
        <v>352</v>
      </c>
      <c r="C4760" s="50" t="s">
        <v>244</v>
      </c>
      <c r="D4760" s="11">
        <v>175</v>
      </c>
      <c r="E4760" s="11">
        <v>0</v>
      </c>
      <c r="F4760" s="11">
        <v>0</v>
      </c>
      <c r="G4760" s="11">
        <v>0</v>
      </c>
      <c r="H4760" s="11">
        <v>0</v>
      </c>
      <c r="I4760" s="51">
        <v>0</v>
      </c>
      <c r="J4760" s="51">
        <v>0</v>
      </c>
      <c r="K4760" s="51">
        <v>0</v>
      </c>
      <c r="L4760" s="51">
        <v>0</v>
      </c>
      <c r="M4760" s="51">
        <v>0</v>
      </c>
      <c r="N4760" s="52">
        <f>D4760*$D$3</f>
        <v>262.5</v>
      </c>
      <c r="O4760" s="52">
        <f>E4760*$E$3</f>
        <v>0</v>
      </c>
      <c r="P4760" s="52">
        <f>F4760*$F$3</f>
        <v>0</v>
      </c>
      <c r="Q4760" s="52">
        <f>G4760*$G$3</f>
        <v>0</v>
      </c>
      <c r="R4760" s="52">
        <f>H4760*$H$3</f>
        <v>0</v>
      </c>
      <c r="S4760" s="52">
        <f>(N4760/100)*(I4760*$I$3)+(N4760/100)*(J4760*$J$3)</f>
        <v>0</v>
      </c>
      <c r="T4760" s="52">
        <f>(O4760/100)*(K4760*$K$3)</f>
        <v>0</v>
      </c>
      <c r="U4760" s="52">
        <f>(P4760/100)*(K4760*$K$3)+(P4760/100)*(L4760*$L$3)</f>
        <v>0</v>
      </c>
      <c r="V4760" s="52">
        <f>(Q4760/100)*(L4760*$L$3)</f>
        <v>0</v>
      </c>
      <c r="W4760" s="52">
        <f>(R4760/100)*(K4760*$K$3)+(R4760/100)*(L4760*$L$3)</f>
        <v>0</v>
      </c>
      <c r="X4760" s="52">
        <f>N4760+S4760</f>
        <v>262.5</v>
      </c>
      <c r="Y4760" s="52">
        <f>O4760+T4760</f>
        <v>0</v>
      </c>
      <c r="Z4760" s="52">
        <f>P4760+U4760</f>
        <v>0</v>
      </c>
      <c r="AA4760" s="52">
        <f>Q4760+V4760</f>
        <v>0</v>
      </c>
      <c r="AB4760" s="52">
        <f>R4760+W4760</f>
        <v>0</v>
      </c>
      <c r="AC4760" s="53">
        <f>ROUND(X4760+Y4760+Z4760+AA4760+AB4760,1)</f>
        <v>262.5</v>
      </c>
      <c r="AD4760" s="117"/>
    </row>
    <row r="4761" spans="1:30">
      <c r="A4761" s="99" t="s">
        <v>815</v>
      </c>
      <c r="B4761" s="87">
        <v>20</v>
      </c>
      <c r="C4761" s="21"/>
      <c r="D4761" s="12"/>
      <c r="E4761" s="12"/>
      <c r="F4761" s="12"/>
      <c r="G4761" s="12"/>
      <c r="H4761" s="12"/>
      <c r="I4761" s="13"/>
      <c r="J4761" s="13"/>
      <c r="K4761" s="13"/>
      <c r="L4761" s="13"/>
      <c r="M4761" s="13"/>
      <c r="N4761" s="14"/>
      <c r="O4761" s="14"/>
      <c r="P4761" s="14"/>
      <c r="Q4761" s="14"/>
      <c r="R4761" s="14"/>
      <c r="S4761" s="14"/>
      <c r="T4761" s="14"/>
      <c r="U4761" s="14"/>
      <c r="V4761" s="14"/>
      <c r="W4761" s="14"/>
      <c r="X4761" s="14"/>
      <c r="Y4761" s="14"/>
      <c r="Z4761" s="14"/>
      <c r="AA4761" s="14"/>
      <c r="AB4761" s="14"/>
      <c r="AC4761" s="15"/>
      <c r="AD4761" s="48"/>
    </row>
    <row r="4762" spans="1:30">
      <c r="A4762" s="99" t="s">
        <v>816</v>
      </c>
      <c r="B4762" s="87">
        <v>10</v>
      </c>
      <c r="C4762" s="21"/>
      <c r="D4762" s="12"/>
      <c r="E4762" s="12"/>
      <c r="F4762" s="12"/>
      <c r="G4762" s="12"/>
      <c r="H4762" s="12"/>
      <c r="I4762" s="13"/>
      <c r="J4762" s="13"/>
      <c r="K4762" s="13"/>
      <c r="L4762" s="13"/>
      <c r="M4762" s="13"/>
      <c r="N4762" s="14"/>
      <c r="O4762" s="14"/>
      <c r="P4762" s="14"/>
      <c r="Q4762" s="14"/>
      <c r="R4762" s="14"/>
      <c r="S4762" s="14"/>
      <c r="T4762" s="14"/>
      <c r="U4762" s="14"/>
      <c r="V4762" s="14"/>
      <c r="W4762" s="14"/>
      <c r="X4762" s="14"/>
      <c r="Y4762" s="14"/>
      <c r="Z4762" s="14"/>
      <c r="AA4762" s="14"/>
      <c r="AB4762" s="14"/>
      <c r="AC4762" s="15"/>
      <c r="AD4762" s="48"/>
    </row>
    <row r="4763" spans="1:30">
      <c r="A4763" s="99" t="s">
        <v>817</v>
      </c>
      <c r="B4763" s="87">
        <v>0</v>
      </c>
      <c r="C4763" s="21"/>
      <c r="D4763" s="12"/>
      <c r="E4763" s="12"/>
      <c r="F4763" s="12"/>
      <c r="G4763" s="12"/>
      <c r="H4763" s="12"/>
      <c r="I4763" s="13"/>
      <c r="J4763" s="13"/>
      <c r="K4763" s="13"/>
      <c r="L4763" s="13"/>
      <c r="M4763" s="13"/>
      <c r="N4763" s="14"/>
      <c r="O4763" s="14"/>
      <c r="P4763" s="14"/>
      <c r="Q4763" s="14"/>
      <c r="R4763" s="14"/>
      <c r="S4763" s="14"/>
      <c r="T4763" s="14"/>
      <c r="U4763" s="14"/>
      <c r="V4763" s="14"/>
      <c r="W4763" s="14"/>
      <c r="X4763" s="14"/>
      <c r="Y4763" s="14"/>
      <c r="Z4763" s="14"/>
      <c r="AA4763" s="14"/>
      <c r="AB4763" s="14"/>
      <c r="AC4763" s="15"/>
      <c r="AD4763" s="48"/>
    </row>
    <row r="4764" spans="1:30">
      <c r="A4764" s="99" t="s">
        <v>818</v>
      </c>
      <c r="B4764" s="87">
        <v>0</v>
      </c>
      <c r="C4764" s="21"/>
      <c r="D4764" s="12"/>
      <c r="E4764" s="12"/>
      <c r="F4764" s="12"/>
      <c r="G4764" s="12"/>
      <c r="H4764" s="12"/>
      <c r="I4764" s="13"/>
      <c r="J4764" s="13"/>
      <c r="K4764" s="13"/>
      <c r="L4764" s="13"/>
      <c r="M4764" s="13"/>
      <c r="N4764" s="14"/>
      <c r="O4764" s="14"/>
      <c r="P4764" s="14"/>
      <c r="Q4764" s="14"/>
      <c r="R4764" s="14"/>
      <c r="S4764" s="14"/>
      <c r="T4764" s="14"/>
      <c r="U4764" s="14"/>
      <c r="V4764" s="14"/>
      <c r="W4764" s="14"/>
      <c r="X4764" s="14"/>
      <c r="Y4764" s="14"/>
      <c r="Z4764" s="14"/>
      <c r="AA4764" s="14"/>
      <c r="AB4764" s="14"/>
      <c r="AC4764" s="15"/>
      <c r="AD4764" s="48"/>
    </row>
    <row r="4765" spans="1:30">
      <c r="A4765" s="99" t="s">
        <v>667</v>
      </c>
      <c r="B4765" s="87"/>
      <c r="C4765" s="21"/>
      <c r="D4765" s="12"/>
      <c r="E4765" s="12"/>
      <c r="F4765" s="12"/>
      <c r="G4765" s="12"/>
      <c r="H4765" s="12"/>
      <c r="I4765" s="13"/>
      <c r="J4765" s="13"/>
      <c r="K4765" s="13"/>
      <c r="L4765" s="13"/>
      <c r="M4765" s="13"/>
      <c r="N4765" s="14"/>
      <c r="O4765" s="14"/>
      <c r="P4765" s="14"/>
      <c r="Q4765" s="14"/>
      <c r="R4765" s="14"/>
      <c r="S4765" s="14"/>
      <c r="T4765" s="14"/>
      <c r="U4765" s="14"/>
      <c r="V4765" s="14"/>
      <c r="W4765" s="14"/>
      <c r="X4765" s="14"/>
      <c r="Y4765" s="14"/>
      <c r="Z4765" s="14"/>
      <c r="AA4765" s="14"/>
      <c r="AB4765" s="14"/>
      <c r="AC4765" s="15"/>
      <c r="AD4765" s="48"/>
    </row>
    <row r="4766" spans="1:30">
      <c r="A4766" s="106" t="s">
        <v>0</v>
      </c>
      <c r="B4766" s="116" t="s">
        <v>223</v>
      </c>
      <c r="C4766" s="50" t="s">
        <v>244</v>
      </c>
      <c r="D4766" s="11">
        <v>160</v>
      </c>
      <c r="E4766" s="11">
        <v>0</v>
      </c>
      <c r="F4766" s="11">
        <v>0</v>
      </c>
      <c r="G4766" s="11">
        <v>0</v>
      </c>
      <c r="H4766" s="11">
        <v>0</v>
      </c>
      <c r="I4766" s="51">
        <v>0</v>
      </c>
      <c r="J4766" s="51">
        <v>0</v>
      </c>
      <c r="K4766" s="51">
        <v>0</v>
      </c>
      <c r="L4766" s="51">
        <v>0</v>
      </c>
      <c r="M4766" s="51">
        <v>0</v>
      </c>
      <c r="N4766" s="52">
        <f>D4766*$D$3</f>
        <v>240</v>
      </c>
      <c r="O4766" s="52">
        <f>E4766*$E$3</f>
        <v>0</v>
      </c>
      <c r="P4766" s="52">
        <f>F4766*$F$3</f>
        <v>0</v>
      </c>
      <c r="Q4766" s="52">
        <f>G4766*$G$3</f>
        <v>0</v>
      </c>
      <c r="R4766" s="52">
        <f>H4766*$H$3</f>
        <v>0</v>
      </c>
      <c r="S4766" s="52">
        <f>(N4766/100)*(I4766*$I$3)+(N4766/100)*(J4766*$J$3)</f>
        <v>0</v>
      </c>
      <c r="T4766" s="52">
        <f>(O4766/100)*(K4766*$K$3)</f>
        <v>0</v>
      </c>
      <c r="U4766" s="52">
        <f>(P4766/100)*(K4766*$K$3)+(P4766/100)*(L4766*$L$3)</f>
        <v>0</v>
      </c>
      <c r="V4766" s="52">
        <f>(Q4766/100)*(L4766*$L$3)</f>
        <v>0</v>
      </c>
      <c r="W4766" s="52">
        <f>(R4766/100)*(K4766*$K$3)+(R4766/100)*(L4766*$L$3)</f>
        <v>0</v>
      </c>
      <c r="X4766" s="52">
        <f>N4766+S4766</f>
        <v>240</v>
      </c>
      <c r="Y4766" s="52">
        <f>O4766+T4766</f>
        <v>0</v>
      </c>
      <c r="Z4766" s="52">
        <f>P4766+U4766</f>
        <v>0</v>
      </c>
      <c r="AA4766" s="52">
        <f>Q4766+V4766</f>
        <v>0</v>
      </c>
      <c r="AB4766" s="52">
        <f>R4766+W4766</f>
        <v>0</v>
      </c>
      <c r="AC4766" s="53">
        <f>ROUND(X4766+Y4766+Z4766+AA4766+AB4766,1)</f>
        <v>240</v>
      </c>
      <c r="AD4766" s="117"/>
    </row>
    <row r="4767" spans="1:30">
      <c r="A4767" s="99" t="s">
        <v>815</v>
      </c>
      <c r="B4767" s="87">
        <v>15</v>
      </c>
      <c r="C4767" s="21"/>
      <c r="D4767" s="12"/>
      <c r="E4767" s="12"/>
      <c r="F4767" s="12"/>
      <c r="G4767" s="12"/>
      <c r="H4767" s="12"/>
      <c r="I4767" s="13"/>
      <c r="J4767" s="13"/>
      <c r="K4767" s="13"/>
      <c r="L4767" s="13"/>
      <c r="M4767" s="13"/>
      <c r="N4767" s="14"/>
      <c r="O4767" s="14"/>
      <c r="P4767" s="14"/>
      <c r="Q4767" s="14"/>
      <c r="R4767" s="14"/>
      <c r="S4767" s="14"/>
      <c r="T4767" s="14"/>
      <c r="U4767" s="14"/>
      <c r="V4767" s="14"/>
      <c r="W4767" s="14"/>
      <c r="X4767" s="14"/>
      <c r="Y4767" s="14"/>
      <c r="Z4767" s="14"/>
      <c r="AA4767" s="14"/>
      <c r="AB4767" s="14"/>
      <c r="AC4767" s="15"/>
      <c r="AD4767" s="48"/>
    </row>
    <row r="4768" spans="1:30">
      <c r="A4768" s="99" t="s">
        <v>816</v>
      </c>
      <c r="B4768" s="87">
        <v>15</v>
      </c>
      <c r="C4768" s="21"/>
      <c r="D4768" s="12"/>
      <c r="E4768" s="12"/>
      <c r="F4768" s="12"/>
      <c r="G4768" s="12"/>
      <c r="H4768" s="12"/>
      <c r="I4768" s="13"/>
      <c r="J4768" s="13"/>
      <c r="K4768" s="13"/>
      <c r="L4768" s="13"/>
      <c r="M4768" s="13"/>
      <c r="N4768" s="14"/>
      <c r="O4768" s="14"/>
      <c r="P4768" s="14"/>
      <c r="Q4768" s="14"/>
      <c r="R4768" s="14"/>
      <c r="S4768" s="14"/>
      <c r="T4768" s="14"/>
      <c r="U4768" s="14"/>
      <c r="V4768" s="14"/>
      <c r="W4768" s="14"/>
      <c r="X4768" s="14"/>
      <c r="Y4768" s="14"/>
      <c r="Z4768" s="14"/>
      <c r="AA4768" s="14"/>
      <c r="AB4768" s="14"/>
      <c r="AC4768" s="15"/>
      <c r="AD4768" s="48"/>
    </row>
    <row r="4769" spans="1:30">
      <c r="A4769" s="99" t="s">
        <v>817</v>
      </c>
      <c r="B4769" s="87">
        <v>0</v>
      </c>
      <c r="C4769" s="21"/>
      <c r="D4769" s="12"/>
      <c r="E4769" s="12"/>
      <c r="F4769" s="12"/>
      <c r="G4769" s="12"/>
      <c r="H4769" s="12"/>
      <c r="I4769" s="13"/>
      <c r="J4769" s="13"/>
      <c r="K4769" s="13"/>
      <c r="L4769" s="13"/>
      <c r="M4769" s="13"/>
      <c r="N4769" s="14"/>
      <c r="O4769" s="14"/>
      <c r="P4769" s="14"/>
      <c r="Q4769" s="14"/>
      <c r="R4769" s="14"/>
      <c r="S4769" s="14"/>
      <c r="T4769" s="14"/>
      <c r="U4769" s="14"/>
      <c r="V4769" s="14"/>
      <c r="W4769" s="14"/>
      <c r="X4769" s="14"/>
      <c r="Y4769" s="14"/>
      <c r="Z4769" s="14"/>
      <c r="AA4769" s="14"/>
      <c r="AB4769" s="14"/>
      <c r="AC4769" s="15"/>
      <c r="AD4769" s="48"/>
    </row>
    <row r="4770" spans="1:30">
      <c r="A4770" s="99" t="s">
        <v>818</v>
      </c>
      <c r="B4770" s="87">
        <v>0</v>
      </c>
      <c r="C4770" s="21"/>
      <c r="D4770" s="12"/>
      <c r="E4770" s="12"/>
      <c r="F4770" s="12"/>
      <c r="G4770" s="12"/>
      <c r="H4770" s="12"/>
      <c r="I4770" s="13"/>
      <c r="J4770" s="13"/>
      <c r="K4770" s="13"/>
      <c r="L4770" s="13"/>
      <c r="M4770" s="13"/>
      <c r="N4770" s="14"/>
      <c r="O4770" s="14"/>
      <c r="P4770" s="14"/>
      <c r="Q4770" s="14"/>
      <c r="R4770" s="14"/>
      <c r="S4770" s="14"/>
      <c r="T4770" s="14"/>
      <c r="U4770" s="14"/>
      <c r="V4770" s="14"/>
      <c r="W4770" s="14"/>
      <c r="X4770" s="14"/>
      <c r="Y4770" s="14"/>
      <c r="Z4770" s="14"/>
      <c r="AA4770" s="14"/>
      <c r="AB4770" s="14"/>
      <c r="AC4770" s="15"/>
      <c r="AD4770" s="48"/>
    </row>
    <row r="4771" spans="1:30">
      <c r="A4771" s="99" t="s">
        <v>667</v>
      </c>
      <c r="B4771" s="87"/>
      <c r="C4771" s="21"/>
      <c r="D4771" s="12"/>
      <c r="E4771" s="12"/>
      <c r="F4771" s="12"/>
      <c r="G4771" s="12"/>
      <c r="H4771" s="12"/>
      <c r="I4771" s="13"/>
      <c r="J4771" s="13"/>
      <c r="K4771" s="13"/>
      <c r="L4771" s="13"/>
      <c r="M4771" s="13"/>
      <c r="N4771" s="14"/>
      <c r="O4771" s="14"/>
      <c r="P4771" s="14"/>
      <c r="Q4771" s="14"/>
      <c r="R4771" s="14"/>
      <c r="S4771" s="14"/>
      <c r="T4771" s="14"/>
      <c r="U4771" s="14"/>
      <c r="V4771" s="14"/>
      <c r="W4771" s="14"/>
      <c r="X4771" s="14"/>
      <c r="Y4771" s="14"/>
      <c r="Z4771" s="14"/>
      <c r="AA4771" s="14"/>
      <c r="AB4771" s="14"/>
      <c r="AC4771" s="15"/>
      <c r="AD4771" s="48"/>
    </row>
    <row r="4772" spans="1:30">
      <c r="A4772" s="106" t="s">
        <v>0</v>
      </c>
      <c r="B4772" s="108" t="s">
        <v>224</v>
      </c>
      <c r="C4772" s="50" t="s">
        <v>242</v>
      </c>
      <c r="D4772" s="11">
        <v>155</v>
      </c>
      <c r="E4772" s="11">
        <v>0</v>
      </c>
      <c r="F4772" s="11">
        <v>0</v>
      </c>
      <c r="G4772" s="11">
        <v>0</v>
      </c>
      <c r="H4772" s="11">
        <v>0</v>
      </c>
      <c r="I4772" s="51">
        <v>0</v>
      </c>
      <c r="J4772" s="51">
        <v>0</v>
      </c>
      <c r="K4772" s="51">
        <v>0</v>
      </c>
      <c r="L4772" s="51">
        <v>0</v>
      </c>
      <c r="M4772" s="51">
        <v>0</v>
      </c>
      <c r="N4772" s="52">
        <f>D4772*$D$3</f>
        <v>232.5</v>
      </c>
      <c r="O4772" s="52">
        <f>E4772*$E$3</f>
        <v>0</v>
      </c>
      <c r="P4772" s="52">
        <f>F4772*$F$3</f>
        <v>0</v>
      </c>
      <c r="Q4772" s="52">
        <f>G4772*$G$3</f>
        <v>0</v>
      </c>
      <c r="R4772" s="52">
        <f>H4772*$H$3</f>
        <v>0</v>
      </c>
      <c r="S4772" s="52">
        <f>(N4772/100)*(I4772*$I$3)+(N4772/100)*(J4772*$J$3)</f>
        <v>0</v>
      </c>
      <c r="T4772" s="52">
        <f>(O4772/100)*(K4772*$K$3)</f>
        <v>0</v>
      </c>
      <c r="U4772" s="52">
        <f>(P4772/100)*(K4772*$K$3)+(P4772/100)*(L4772*$L$3)</f>
        <v>0</v>
      </c>
      <c r="V4772" s="52">
        <f>(Q4772/100)*(L4772*$L$3)</f>
        <v>0</v>
      </c>
      <c r="W4772" s="52">
        <f>(R4772/100)*(K4772*$K$3)+(R4772/100)*(L4772*$L$3)</f>
        <v>0</v>
      </c>
      <c r="X4772" s="52">
        <f>N4772+S4772</f>
        <v>232.5</v>
      </c>
      <c r="Y4772" s="52">
        <f>O4772+T4772</f>
        <v>0</v>
      </c>
      <c r="Z4772" s="52">
        <f>P4772+U4772</f>
        <v>0</v>
      </c>
      <c r="AA4772" s="52">
        <f>Q4772+V4772</f>
        <v>0</v>
      </c>
      <c r="AB4772" s="52">
        <f>R4772+W4772</f>
        <v>0</v>
      </c>
      <c r="AC4772" s="53">
        <f>ROUND(X4772+Y4772+Z4772+AA4772+AB4772,1)</f>
        <v>232.5</v>
      </c>
      <c r="AD4772" s="117"/>
    </row>
    <row r="4773" spans="1:30">
      <c r="A4773" s="99" t="s">
        <v>815</v>
      </c>
      <c r="B4773" s="91">
        <v>20</v>
      </c>
      <c r="C4773" s="21"/>
      <c r="D4773" s="12"/>
      <c r="E4773" s="12"/>
      <c r="F4773" s="12"/>
      <c r="G4773" s="12"/>
      <c r="H4773" s="12"/>
      <c r="I4773" s="13"/>
      <c r="J4773" s="13"/>
      <c r="K4773" s="13"/>
      <c r="L4773" s="13"/>
      <c r="M4773" s="13"/>
      <c r="N4773" s="14"/>
      <c r="O4773" s="14"/>
      <c r="P4773" s="14"/>
      <c r="Q4773" s="14"/>
      <c r="R4773" s="14"/>
      <c r="S4773" s="14"/>
      <c r="T4773" s="14"/>
      <c r="U4773" s="14"/>
      <c r="V4773" s="14"/>
      <c r="W4773" s="14"/>
      <c r="X4773" s="14"/>
      <c r="Y4773" s="14"/>
      <c r="Z4773" s="14"/>
      <c r="AA4773" s="14"/>
      <c r="AB4773" s="14"/>
      <c r="AC4773" s="15"/>
      <c r="AD4773" s="48"/>
    </row>
    <row r="4774" spans="1:30">
      <c r="A4774" s="99" t="s">
        <v>816</v>
      </c>
      <c r="B4774" s="91">
        <v>20</v>
      </c>
      <c r="C4774" s="21"/>
      <c r="D4774" s="12"/>
      <c r="E4774" s="12"/>
      <c r="F4774" s="12"/>
      <c r="G4774" s="12"/>
      <c r="H4774" s="12"/>
      <c r="I4774" s="13"/>
      <c r="J4774" s="13"/>
      <c r="K4774" s="13"/>
      <c r="L4774" s="13"/>
      <c r="M4774" s="13"/>
      <c r="N4774" s="14"/>
      <c r="O4774" s="14"/>
      <c r="P4774" s="14"/>
      <c r="Q4774" s="14"/>
      <c r="R4774" s="14"/>
      <c r="S4774" s="14"/>
      <c r="T4774" s="14"/>
      <c r="U4774" s="14"/>
      <c r="V4774" s="14"/>
      <c r="W4774" s="14"/>
      <c r="X4774" s="14"/>
      <c r="Y4774" s="14"/>
      <c r="Z4774" s="14"/>
      <c r="AA4774" s="14"/>
      <c r="AB4774" s="14"/>
      <c r="AC4774" s="15"/>
      <c r="AD4774" s="48"/>
    </row>
    <row r="4775" spans="1:30">
      <c r="A4775" s="99" t="s">
        <v>817</v>
      </c>
      <c r="B4775" s="91">
        <v>0</v>
      </c>
      <c r="C4775" s="21"/>
      <c r="D4775" s="12"/>
      <c r="E4775" s="12"/>
      <c r="F4775" s="12"/>
      <c r="G4775" s="12"/>
      <c r="H4775" s="12"/>
      <c r="I4775" s="13"/>
      <c r="J4775" s="13"/>
      <c r="K4775" s="13"/>
      <c r="L4775" s="13"/>
      <c r="M4775" s="13"/>
      <c r="N4775" s="14"/>
      <c r="O4775" s="14"/>
      <c r="P4775" s="14"/>
      <c r="Q4775" s="14"/>
      <c r="R4775" s="14"/>
      <c r="S4775" s="14"/>
      <c r="T4775" s="14"/>
      <c r="U4775" s="14"/>
      <c r="V4775" s="14"/>
      <c r="W4775" s="14"/>
      <c r="X4775" s="14"/>
      <c r="Y4775" s="14"/>
      <c r="Z4775" s="14"/>
      <c r="AA4775" s="14"/>
      <c r="AB4775" s="14"/>
      <c r="AC4775" s="15"/>
      <c r="AD4775" s="48"/>
    </row>
    <row r="4776" spans="1:30">
      <c r="A4776" s="99" t="s">
        <v>818</v>
      </c>
      <c r="B4776" s="91">
        <v>0</v>
      </c>
      <c r="C4776" s="21"/>
      <c r="D4776" s="12"/>
      <c r="E4776" s="12"/>
      <c r="F4776" s="12"/>
      <c r="G4776" s="12"/>
      <c r="H4776" s="12"/>
      <c r="I4776" s="13"/>
      <c r="J4776" s="13"/>
      <c r="K4776" s="13"/>
      <c r="L4776" s="13"/>
      <c r="M4776" s="13"/>
      <c r="N4776" s="14"/>
      <c r="O4776" s="14"/>
      <c r="P4776" s="14"/>
      <c r="Q4776" s="14"/>
      <c r="R4776" s="14"/>
      <c r="S4776" s="14"/>
      <c r="T4776" s="14"/>
      <c r="U4776" s="14"/>
      <c r="V4776" s="14"/>
      <c r="W4776" s="14"/>
      <c r="X4776" s="14"/>
      <c r="Y4776" s="14"/>
      <c r="Z4776" s="14"/>
      <c r="AA4776" s="14"/>
      <c r="AB4776" s="14"/>
      <c r="AC4776" s="15"/>
      <c r="AD4776" s="48"/>
    </row>
    <row r="4777" spans="1:30">
      <c r="A4777" s="99" t="s">
        <v>667</v>
      </c>
      <c r="B4777" s="91"/>
      <c r="C4777" s="21"/>
      <c r="D4777" s="12"/>
      <c r="E4777" s="12"/>
      <c r="F4777" s="12"/>
      <c r="G4777" s="12"/>
      <c r="H4777" s="12"/>
      <c r="I4777" s="13"/>
      <c r="J4777" s="13"/>
      <c r="K4777" s="13"/>
      <c r="L4777" s="13"/>
      <c r="M4777" s="13"/>
      <c r="N4777" s="14"/>
      <c r="O4777" s="14"/>
      <c r="P4777" s="14"/>
      <c r="Q4777" s="14"/>
      <c r="R4777" s="14"/>
      <c r="S4777" s="14"/>
      <c r="T4777" s="14"/>
      <c r="U4777" s="14"/>
      <c r="V4777" s="14"/>
      <c r="W4777" s="14"/>
      <c r="X4777" s="14"/>
      <c r="Y4777" s="14"/>
      <c r="Z4777" s="14"/>
      <c r="AA4777" s="14"/>
      <c r="AB4777" s="14"/>
      <c r="AC4777" s="15"/>
      <c r="AD4777" s="48"/>
    </row>
    <row r="4778" spans="1:30">
      <c r="A4778" s="106" t="s">
        <v>0</v>
      </c>
      <c r="B4778" s="92" t="s">
        <v>225</v>
      </c>
      <c r="C4778" s="50" t="s">
        <v>242</v>
      </c>
      <c r="D4778" s="11">
        <v>100</v>
      </c>
      <c r="E4778" s="11">
        <v>0</v>
      </c>
      <c r="F4778" s="11">
        <v>0</v>
      </c>
      <c r="G4778" s="11">
        <v>80</v>
      </c>
      <c r="H4778" s="11">
        <v>0</v>
      </c>
      <c r="I4778" s="51">
        <v>0</v>
      </c>
      <c r="J4778" s="51">
        <v>0</v>
      </c>
      <c r="K4778" s="51">
        <v>0</v>
      </c>
      <c r="L4778" s="51">
        <v>0</v>
      </c>
      <c r="M4778" s="51">
        <v>0</v>
      </c>
      <c r="N4778" s="52">
        <f>D4778*$D$3</f>
        <v>150</v>
      </c>
      <c r="O4778" s="52">
        <f>E4778*$E$3</f>
        <v>0</v>
      </c>
      <c r="P4778" s="52">
        <f>F4778*$F$3</f>
        <v>0</v>
      </c>
      <c r="Q4778" s="52">
        <f>G4778*$G$3</f>
        <v>120</v>
      </c>
      <c r="R4778" s="52">
        <f>H4778*$H$3</f>
        <v>0</v>
      </c>
      <c r="S4778" s="52">
        <f>(N4778/100)*(I4778*$I$3)+(N4778/100)*(J4778*$J$3)</f>
        <v>0</v>
      </c>
      <c r="T4778" s="52">
        <f>(O4778/100)*(K4778*$K$3)</f>
        <v>0</v>
      </c>
      <c r="U4778" s="52">
        <f>(P4778/100)*(K4778*$K$3)+(P4778/100)*(L4778*$L$3)</f>
        <v>0</v>
      </c>
      <c r="V4778" s="52">
        <f>(Q4778/100)*(L4778*$L$3)</f>
        <v>0</v>
      </c>
      <c r="W4778" s="52">
        <f>(R4778/100)*(K4778*$K$3)+(R4778/100)*(L4778*$L$3)</f>
        <v>0</v>
      </c>
      <c r="X4778" s="52">
        <f>N4778+S4778</f>
        <v>150</v>
      </c>
      <c r="Y4778" s="52">
        <f>O4778+T4778</f>
        <v>0</v>
      </c>
      <c r="Z4778" s="52">
        <f>P4778+U4778</f>
        <v>0</v>
      </c>
      <c r="AA4778" s="52">
        <f>Q4778+V4778</f>
        <v>120</v>
      </c>
      <c r="AB4778" s="52">
        <f>R4778+W4778</f>
        <v>0</v>
      </c>
      <c r="AC4778" s="53">
        <f>ROUND(X4778+Y4778+Z4778+AA4778+AB4778,1)</f>
        <v>270</v>
      </c>
      <c r="AD4778" s="117"/>
    </row>
    <row r="4779" spans="1:30">
      <c r="A4779" s="99" t="s">
        <v>815</v>
      </c>
      <c r="B4779" s="93">
        <v>15</v>
      </c>
      <c r="C4779" s="21"/>
      <c r="D4779" s="12"/>
      <c r="E4779" s="12"/>
      <c r="F4779" s="12"/>
      <c r="G4779" s="12"/>
      <c r="H4779" s="12"/>
      <c r="I4779" s="13"/>
      <c r="J4779" s="13"/>
      <c r="K4779" s="13"/>
      <c r="L4779" s="13"/>
      <c r="M4779" s="13"/>
      <c r="N4779" s="14"/>
      <c r="O4779" s="14"/>
      <c r="P4779" s="14"/>
      <c r="Q4779" s="14"/>
      <c r="R4779" s="14"/>
      <c r="S4779" s="14"/>
      <c r="T4779" s="14"/>
      <c r="U4779" s="14"/>
      <c r="V4779" s="14"/>
      <c r="W4779" s="14"/>
      <c r="X4779" s="14"/>
      <c r="Y4779" s="14"/>
      <c r="Z4779" s="14"/>
      <c r="AA4779" s="14"/>
      <c r="AB4779" s="14"/>
      <c r="AC4779" s="15"/>
      <c r="AD4779" s="48"/>
    </row>
    <row r="4780" spans="1:30">
      <c r="A4780" s="99" t="s">
        <v>816</v>
      </c>
      <c r="B4780" s="93">
        <v>15</v>
      </c>
      <c r="C4780" s="21"/>
      <c r="D4780" s="12"/>
      <c r="E4780" s="12"/>
      <c r="F4780" s="12"/>
      <c r="G4780" s="12"/>
      <c r="H4780" s="12"/>
      <c r="I4780" s="13"/>
      <c r="J4780" s="13"/>
      <c r="K4780" s="13"/>
      <c r="L4780" s="13"/>
      <c r="M4780" s="13"/>
      <c r="N4780" s="14"/>
      <c r="O4780" s="14"/>
      <c r="P4780" s="14"/>
      <c r="Q4780" s="14"/>
      <c r="R4780" s="14"/>
      <c r="S4780" s="14"/>
      <c r="T4780" s="14"/>
      <c r="U4780" s="14"/>
      <c r="V4780" s="14"/>
      <c r="W4780" s="14"/>
      <c r="X4780" s="14"/>
      <c r="Y4780" s="14"/>
      <c r="Z4780" s="14"/>
      <c r="AA4780" s="14"/>
      <c r="AB4780" s="14"/>
      <c r="AC4780" s="15"/>
      <c r="AD4780" s="48"/>
    </row>
    <row r="4781" spans="1:30">
      <c r="A4781" s="99" t="s">
        <v>817</v>
      </c>
      <c r="B4781" s="93">
        <v>0</v>
      </c>
      <c r="C4781" s="21"/>
      <c r="D4781" s="12"/>
      <c r="E4781" s="12"/>
      <c r="F4781" s="12"/>
      <c r="G4781" s="12"/>
      <c r="H4781" s="12"/>
      <c r="I4781" s="13"/>
      <c r="J4781" s="13"/>
      <c r="K4781" s="13"/>
      <c r="L4781" s="13"/>
      <c r="M4781" s="13"/>
      <c r="N4781" s="14"/>
      <c r="O4781" s="14"/>
      <c r="P4781" s="14"/>
      <c r="Q4781" s="14"/>
      <c r="R4781" s="14"/>
      <c r="S4781" s="14"/>
      <c r="T4781" s="14"/>
      <c r="U4781" s="14"/>
      <c r="V4781" s="14"/>
      <c r="W4781" s="14"/>
      <c r="X4781" s="14"/>
      <c r="Y4781" s="14"/>
      <c r="Z4781" s="14"/>
      <c r="AA4781" s="14"/>
      <c r="AB4781" s="14"/>
      <c r="AC4781" s="15"/>
      <c r="AD4781" s="48"/>
    </row>
    <row r="4782" spans="1:30">
      <c r="A4782" s="99" t="s">
        <v>818</v>
      </c>
      <c r="B4782" s="93">
        <v>20</v>
      </c>
      <c r="C4782" s="21"/>
      <c r="D4782" s="12"/>
      <c r="E4782" s="12"/>
      <c r="F4782" s="12"/>
      <c r="G4782" s="12"/>
      <c r="H4782" s="12"/>
      <c r="I4782" s="13"/>
      <c r="J4782" s="13"/>
      <c r="K4782" s="13"/>
      <c r="L4782" s="13"/>
      <c r="M4782" s="13"/>
      <c r="N4782" s="14"/>
      <c r="O4782" s="14"/>
      <c r="P4782" s="14"/>
      <c r="Q4782" s="14"/>
      <c r="R4782" s="14"/>
      <c r="S4782" s="14"/>
      <c r="T4782" s="14"/>
      <c r="U4782" s="14"/>
      <c r="V4782" s="14"/>
      <c r="W4782" s="14"/>
      <c r="X4782" s="14"/>
      <c r="Y4782" s="14"/>
      <c r="Z4782" s="14"/>
      <c r="AA4782" s="14"/>
      <c r="AB4782" s="14"/>
      <c r="AC4782" s="15"/>
      <c r="AD4782" s="48"/>
    </row>
    <row r="4783" spans="1:30">
      <c r="A4783" s="99" t="s">
        <v>667</v>
      </c>
      <c r="B4783" s="93"/>
      <c r="C4783" s="21"/>
      <c r="D4783" s="12"/>
      <c r="E4783" s="12"/>
      <c r="F4783" s="12"/>
      <c r="G4783" s="12"/>
      <c r="H4783" s="12"/>
      <c r="I4783" s="13"/>
      <c r="J4783" s="13"/>
      <c r="K4783" s="13"/>
      <c r="L4783" s="13"/>
      <c r="M4783" s="13"/>
      <c r="N4783" s="14"/>
      <c r="O4783" s="14"/>
      <c r="P4783" s="14"/>
      <c r="Q4783" s="14"/>
      <c r="R4783" s="14"/>
      <c r="S4783" s="14"/>
      <c r="T4783" s="14"/>
      <c r="U4783" s="14"/>
      <c r="V4783" s="14"/>
      <c r="W4783" s="14"/>
      <c r="X4783" s="14"/>
      <c r="Y4783" s="14"/>
      <c r="Z4783" s="14"/>
      <c r="AA4783" s="14"/>
      <c r="AB4783" s="14"/>
      <c r="AC4783" s="15"/>
      <c r="AD4783" s="48"/>
    </row>
    <row r="4784" spans="1:30">
      <c r="A4784" s="106" t="s">
        <v>0</v>
      </c>
      <c r="B4784" s="108" t="s">
        <v>226</v>
      </c>
      <c r="C4784" s="50" t="s">
        <v>242</v>
      </c>
      <c r="D4784" s="11">
        <v>152</v>
      </c>
      <c r="E4784" s="11">
        <v>0</v>
      </c>
      <c r="F4784" s="11">
        <v>0</v>
      </c>
      <c r="G4784" s="11">
        <v>0</v>
      </c>
      <c r="H4784" s="11">
        <v>0</v>
      </c>
      <c r="I4784" s="51">
        <v>0</v>
      </c>
      <c r="J4784" s="51">
        <v>0</v>
      </c>
      <c r="K4784" s="51">
        <v>0</v>
      </c>
      <c r="L4784" s="51">
        <v>0</v>
      </c>
      <c r="M4784" s="51">
        <v>0</v>
      </c>
      <c r="N4784" s="52">
        <f>D4784*$D$3</f>
        <v>228</v>
      </c>
      <c r="O4784" s="52">
        <f>E4784*$E$3</f>
        <v>0</v>
      </c>
      <c r="P4784" s="52">
        <f>F4784*$F$3</f>
        <v>0</v>
      </c>
      <c r="Q4784" s="52">
        <f>G4784*$G$3</f>
        <v>0</v>
      </c>
      <c r="R4784" s="52">
        <f>H4784*$H$3</f>
        <v>0</v>
      </c>
      <c r="S4784" s="52">
        <f>(N4784/100)*(I4784*$I$3)+(N4784/100)*(J4784*$J$3)</f>
        <v>0</v>
      </c>
      <c r="T4784" s="52">
        <f>(O4784/100)*(K4784*$K$3)</f>
        <v>0</v>
      </c>
      <c r="U4784" s="52">
        <f>(P4784/100)*(K4784*$K$3)+(P4784/100)*(L4784*$L$3)</f>
        <v>0</v>
      </c>
      <c r="V4784" s="52">
        <f>(Q4784/100)*(L4784*$L$3)</f>
        <v>0</v>
      </c>
      <c r="W4784" s="52">
        <f>(R4784/100)*(K4784*$K$3)+(R4784/100)*(L4784*$L$3)</f>
        <v>0</v>
      </c>
      <c r="X4784" s="52">
        <f>N4784+S4784</f>
        <v>228</v>
      </c>
      <c r="Y4784" s="52">
        <f>O4784+T4784</f>
        <v>0</v>
      </c>
      <c r="Z4784" s="52">
        <f>P4784+U4784</f>
        <v>0</v>
      </c>
      <c r="AA4784" s="52">
        <f>Q4784+V4784</f>
        <v>0</v>
      </c>
      <c r="AB4784" s="52">
        <f>R4784+W4784</f>
        <v>0</v>
      </c>
      <c r="AC4784" s="53">
        <f>ROUND(X4784+Y4784+Z4784+AA4784+AB4784,1)</f>
        <v>228</v>
      </c>
      <c r="AD4784" s="117"/>
    </row>
    <row r="4785" spans="1:30">
      <c r="A4785" s="99" t="s">
        <v>815</v>
      </c>
      <c r="B4785" s="91">
        <v>30</v>
      </c>
      <c r="C4785" s="21"/>
      <c r="D4785" s="12"/>
      <c r="E4785" s="12"/>
      <c r="F4785" s="12"/>
      <c r="G4785" s="12"/>
      <c r="H4785" s="12"/>
      <c r="I4785" s="13"/>
      <c r="J4785" s="13"/>
      <c r="K4785" s="13"/>
      <c r="L4785" s="13"/>
      <c r="M4785" s="13"/>
      <c r="N4785" s="14"/>
      <c r="O4785" s="14"/>
      <c r="P4785" s="14"/>
      <c r="Q4785" s="14"/>
      <c r="R4785" s="14"/>
      <c r="S4785" s="14"/>
      <c r="T4785" s="14"/>
      <c r="U4785" s="14"/>
      <c r="V4785" s="14"/>
      <c r="W4785" s="14"/>
      <c r="X4785" s="14"/>
      <c r="Y4785" s="14"/>
      <c r="Z4785" s="14"/>
      <c r="AA4785" s="14"/>
      <c r="AB4785" s="14"/>
      <c r="AC4785" s="15"/>
      <c r="AD4785" s="48"/>
    </row>
    <row r="4786" spans="1:30">
      <c r="A4786" s="99" t="s">
        <v>816</v>
      </c>
      <c r="B4786" s="91">
        <v>15</v>
      </c>
      <c r="C4786" s="21"/>
      <c r="D4786" s="12"/>
      <c r="E4786" s="12"/>
      <c r="F4786" s="12"/>
      <c r="G4786" s="12"/>
      <c r="H4786" s="12"/>
      <c r="I4786" s="13"/>
      <c r="J4786" s="13"/>
      <c r="K4786" s="13"/>
      <c r="L4786" s="13"/>
      <c r="M4786" s="13"/>
      <c r="N4786" s="14"/>
      <c r="O4786" s="14"/>
      <c r="P4786" s="14"/>
      <c r="Q4786" s="14"/>
      <c r="R4786" s="14"/>
      <c r="S4786" s="14"/>
      <c r="T4786" s="14"/>
      <c r="U4786" s="14"/>
      <c r="V4786" s="14"/>
      <c r="W4786" s="14"/>
      <c r="X4786" s="14"/>
      <c r="Y4786" s="14"/>
      <c r="Z4786" s="14"/>
      <c r="AA4786" s="14"/>
      <c r="AB4786" s="14"/>
      <c r="AC4786" s="15"/>
      <c r="AD4786" s="48"/>
    </row>
    <row r="4787" spans="1:30">
      <c r="A4787" s="99" t="s">
        <v>817</v>
      </c>
      <c r="B4787" s="91">
        <v>0</v>
      </c>
      <c r="C4787" s="21"/>
      <c r="D4787" s="12"/>
      <c r="E4787" s="12"/>
      <c r="F4787" s="12"/>
      <c r="G4787" s="12"/>
      <c r="H4787" s="12"/>
      <c r="I4787" s="13"/>
      <c r="J4787" s="13"/>
      <c r="K4787" s="13"/>
      <c r="L4787" s="13"/>
      <c r="M4787" s="13"/>
      <c r="N4787" s="14"/>
      <c r="O4787" s="14"/>
      <c r="P4787" s="14"/>
      <c r="Q4787" s="14"/>
      <c r="R4787" s="14"/>
      <c r="S4787" s="14"/>
      <c r="T4787" s="14"/>
      <c r="U4787" s="14"/>
      <c r="V4787" s="14"/>
      <c r="W4787" s="14"/>
      <c r="X4787" s="14"/>
      <c r="Y4787" s="14"/>
      <c r="Z4787" s="14"/>
      <c r="AA4787" s="14"/>
      <c r="AB4787" s="14"/>
      <c r="AC4787" s="15"/>
      <c r="AD4787" s="48"/>
    </row>
    <row r="4788" spans="1:30">
      <c r="A4788" s="99" t="s">
        <v>818</v>
      </c>
      <c r="B4788" s="91">
        <v>0</v>
      </c>
      <c r="C4788" s="21"/>
      <c r="D4788" s="12"/>
      <c r="E4788" s="12"/>
      <c r="F4788" s="12"/>
      <c r="G4788" s="12"/>
      <c r="H4788" s="12"/>
      <c r="I4788" s="13"/>
      <c r="J4788" s="13"/>
      <c r="K4788" s="13"/>
      <c r="L4788" s="13"/>
      <c r="M4788" s="13"/>
      <c r="N4788" s="14"/>
      <c r="O4788" s="14"/>
      <c r="P4788" s="14"/>
      <c r="Q4788" s="14"/>
      <c r="R4788" s="14"/>
      <c r="S4788" s="14"/>
      <c r="T4788" s="14"/>
      <c r="U4788" s="14"/>
      <c r="V4788" s="14"/>
      <c r="W4788" s="14"/>
      <c r="X4788" s="14"/>
      <c r="Y4788" s="14"/>
      <c r="Z4788" s="14"/>
      <c r="AA4788" s="14"/>
      <c r="AB4788" s="14"/>
      <c r="AC4788" s="15"/>
      <c r="AD4788" s="48"/>
    </row>
    <row r="4789" spans="1:30">
      <c r="A4789" s="99" t="s">
        <v>667</v>
      </c>
      <c r="B4789" s="91"/>
      <c r="C4789" s="21"/>
      <c r="D4789" s="12"/>
      <c r="E4789" s="12"/>
      <c r="F4789" s="12"/>
      <c r="G4789" s="12"/>
      <c r="H4789" s="12"/>
      <c r="I4789" s="13"/>
      <c r="J4789" s="13"/>
      <c r="K4789" s="13"/>
      <c r="L4789" s="13"/>
      <c r="M4789" s="13"/>
      <c r="N4789" s="14"/>
      <c r="O4789" s="14"/>
      <c r="P4789" s="14"/>
      <c r="Q4789" s="14"/>
      <c r="R4789" s="14"/>
      <c r="S4789" s="14"/>
      <c r="T4789" s="14"/>
      <c r="U4789" s="14"/>
      <c r="V4789" s="14"/>
      <c r="W4789" s="14"/>
      <c r="X4789" s="14"/>
      <c r="Y4789" s="14"/>
      <c r="Z4789" s="14"/>
      <c r="AA4789" s="14"/>
      <c r="AB4789" s="14"/>
      <c r="AC4789" s="15"/>
      <c r="AD4789" s="48"/>
    </row>
    <row r="4790" spans="1:30">
      <c r="A4790" s="106" t="s">
        <v>0</v>
      </c>
      <c r="B4790" s="92" t="s">
        <v>227</v>
      </c>
      <c r="C4790" s="50" t="s">
        <v>243</v>
      </c>
      <c r="D4790" s="11">
        <v>140</v>
      </c>
      <c r="E4790" s="11">
        <v>0</v>
      </c>
      <c r="F4790" s="11">
        <v>0</v>
      </c>
      <c r="G4790" s="11">
        <v>0</v>
      </c>
      <c r="H4790" s="11">
        <v>0</v>
      </c>
      <c r="I4790" s="51">
        <v>0</v>
      </c>
      <c r="J4790" s="51">
        <v>0</v>
      </c>
      <c r="K4790" s="51">
        <v>0</v>
      </c>
      <c r="L4790" s="51">
        <v>0</v>
      </c>
      <c r="M4790" s="51">
        <v>0</v>
      </c>
      <c r="N4790" s="52">
        <f>D4790*$D$3</f>
        <v>210</v>
      </c>
      <c r="O4790" s="52">
        <f>E4790*$E$3</f>
        <v>0</v>
      </c>
      <c r="P4790" s="52">
        <f>F4790*$F$3</f>
        <v>0</v>
      </c>
      <c r="Q4790" s="52">
        <f>G4790*$G$3</f>
        <v>0</v>
      </c>
      <c r="R4790" s="52">
        <f>H4790*$H$3</f>
        <v>0</v>
      </c>
      <c r="S4790" s="52">
        <f>(N4790/100)*(I4790*$I$3)+(N4790/100)*(J4790*$J$3)</f>
        <v>0</v>
      </c>
      <c r="T4790" s="52">
        <f>(O4790/100)*(K4790*$K$3)</f>
        <v>0</v>
      </c>
      <c r="U4790" s="52">
        <f>(P4790/100)*(K4790*$K$3)+(P4790/100)*(L4790*$L$3)</f>
        <v>0</v>
      </c>
      <c r="V4790" s="52">
        <f>(Q4790/100)*(L4790*$L$3)</f>
        <v>0</v>
      </c>
      <c r="W4790" s="52">
        <f>(R4790/100)*(K4790*$K$3)+(R4790/100)*(L4790*$L$3)</f>
        <v>0</v>
      </c>
      <c r="X4790" s="52">
        <f>N4790+S4790</f>
        <v>210</v>
      </c>
      <c r="Y4790" s="52">
        <f>O4790+T4790</f>
        <v>0</v>
      </c>
      <c r="Z4790" s="52">
        <f>P4790+U4790</f>
        <v>0</v>
      </c>
      <c r="AA4790" s="52">
        <f>Q4790+V4790</f>
        <v>0</v>
      </c>
      <c r="AB4790" s="52">
        <f>R4790+W4790</f>
        <v>0</v>
      </c>
      <c r="AC4790" s="53">
        <f>ROUND(X4790+Y4790+Z4790+AA4790+AB4790,1)</f>
        <v>210</v>
      </c>
      <c r="AD4790" s="117"/>
    </row>
    <row r="4791" spans="1:30">
      <c r="A4791" s="99" t="s">
        <v>815</v>
      </c>
      <c r="B4791" s="93">
        <v>25</v>
      </c>
      <c r="C4791" s="21"/>
      <c r="D4791" s="12"/>
      <c r="E4791" s="12"/>
      <c r="F4791" s="12"/>
      <c r="G4791" s="12"/>
      <c r="H4791" s="12"/>
      <c r="I4791" s="13"/>
      <c r="J4791" s="13"/>
      <c r="K4791" s="13"/>
      <c r="L4791" s="13"/>
      <c r="M4791" s="13"/>
      <c r="N4791" s="14"/>
      <c r="O4791" s="14"/>
      <c r="P4791" s="14"/>
      <c r="Q4791" s="14"/>
      <c r="R4791" s="14"/>
      <c r="S4791" s="14"/>
      <c r="T4791" s="14"/>
      <c r="U4791" s="14"/>
      <c r="V4791" s="14"/>
      <c r="W4791" s="14"/>
      <c r="X4791" s="14"/>
      <c r="Y4791" s="14"/>
      <c r="Z4791" s="14"/>
      <c r="AA4791" s="14"/>
      <c r="AB4791" s="14"/>
      <c r="AC4791" s="15"/>
      <c r="AD4791" s="48"/>
    </row>
    <row r="4792" spans="1:30">
      <c r="A4792" s="99" t="s">
        <v>816</v>
      </c>
      <c r="B4792" s="93">
        <v>25</v>
      </c>
      <c r="C4792" s="21"/>
      <c r="D4792" s="12"/>
      <c r="E4792" s="12"/>
      <c r="F4792" s="12"/>
      <c r="G4792" s="12"/>
      <c r="H4792" s="12"/>
      <c r="I4792" s="13"/>
      <c r="J4792" s="13"/>
      <c r="K4792" s="13"/>
      <c r="L4792" s="13"/>
      <c r="M4792" s="13"/>
      <c r="N4792" s="14"/>
      <c r="O4792" s="14"/>
      <c r="P4792" s="14"/>
      <c r="Q4792" s="14"/>
      <c r="R4792" s="14"/>
      <c r="S4792" s="14"/>
      <c r="T4792" s="14"/>
      <c r="U4792" s="14"/>
      <c r="V4792" s="14"/>
      <c r="W4792" s="14"/>
      <c r="X4792" s="14"/>
      <c r="Y4792" s="14"/>
      <c r="Z4792" s="14"/>
      <c r="AA4792" s="14"/>
      <c r="AB4792" s="14"/>
      <c r="AC4792" s="15"/>
      <c r="AD4792" s="48"/>
    </row>
    <row r="4793" spans="1:30">
      <c r="A4793" s="99" t="s">
        <v>817</v>
      </c>
      <c r="B4793" s="93">
        <v>0</v>
      </c>
      <c r="C4793" s="21"/>
      <c r="D4793" s="12"/>
      <c r="E4793" s="12"/>
      <c r="F4793" s="12"/>
      <c r="G4793" s="12"/>
      <c r="H4793" s="12"/>
      <c r="I4793" s="13"/>
      <c r="J4793" s="13"/>
      <c r="K4793" s="13"/>
      <c r="L4793" s="13"/>
      <c r="M4793" s="13"/>
      <c r="N4793" s="14"/>
      <c r="O4793" s="14"/>
      <c r="P4793" s="14"/>
      <c r="Q4793" s="14"/>
      <c r="R4793" s="14"/>
      <c r="S4793" s="14"/>
      <c r="T4793" s="14"/>
      <c r="U4793" s="14"/>
      <c r="V4793" s="14"/>
      <c r="W4793" s="14"/>
      <c r="X4793" s="14"/>
      <c r="Y4793" s="14"/>
      <c r="Z4793" s="14"/>
      <c r="AA4793" s="14"/>
      <c r="AB4793" s="14"/>
      <c r="AC4793" s="15"/>
      <c r="AD4793" s="48"/>
    </row>
    <row r="4794" spans="1:30">
      <c r="A4794" s="99" t="s">
        <v>818</v>
      </c>
      <c r="B4794" s="93">
        <v>0</v>
      </c>
      <c r="C4794" s="21"/>
      <c r="D4794" s="12"/>
      <c r="E4794" s="12"/>
      <c r="F4794" s="12"/>
      <c r="G4794" s="12"/>
      <c r="H4794" s="12"/>
      <c r="I4794" s="13"/>
      <c r="J4794" s="13"/>
      <c r="K4794" s="13"/>
      <c r="L4794" s="13"/>
      <c r="M4794" s="13"/>
      <c r="N4794" s="14"/>
      <c r="O4794" s="14"/>
      <c r="P4794" s="14"/>
      <c r="Q4794" s="14"/>
      <c r="R4794" s="14"/>
      <c r="S4794" s="14"/>
      <c r="T4794" s="14"/>
      <c r="U4794" s="14"/>
      <c r="V4794" s="14"/>
      <c r="W4794" s="14"/>
      <c r="X4794" s="14"/>
      <c r="Y4794" s="14"/>
      <c r="Z4794" s="14"/>
      <c r="AA4794" s="14"/>
      <c r="AB4794" s="14"/>
      <c r="AC4794" s="15"/>
      <c r="AD4794" s="48"/>
    </row>
    <row r="4795" spans="1:30">
      <c r="A4795" s="99" t="s">
        <v>667</v>
      </c>
      <c r="B4795" s="93"/>
      <c r="C4795" s="21"/>
      <c r="D4795" s="12"/>
      <c r="E4795" s="12"/>
      <c r="F4795" s="12"/>
      <c r="G4795" s="12"/>
      <c r="H4795" s="12"/>
      <c r="I4795" s="13"/>
      <c r="J4795" s="13"/>
      <c r="K4795" s="13"/>
      <c r="L4795" s="13"/>
      <c r="M4795" s="13"/>
      <c r="N4795" s="14"/>
      <c r="O4795" s="14"/>
      <c r="P4795" s="14"/>
      <c r="Q4795" s="14"/>
      <c r="R4795" s="14"/>
      <c r="S4795" s="14"/>
      <c r="T4795" s="14"/>
      <c r="U4795" s="14"/>
      <c r="V4795" s="14"/>
      <c r="W4795" s="14"/>
      <c r="X4795" s="14"/>
      <c r="Y4795" s="14"/>
      <c r="Z4795" s="14"/>
      <c r="AA4795" s="14"/>
      <c r="AB4795" s="14"/>
      <c r="AC4795" s="15"/>
      <c r="AD4795" s="48"/>
    </row>
    <row r="4796" spans="1:30">
      <c r="A4796" s="109"/>
      <c r="B4796" s="156" t="s">
        <v>353</v>
      </c>
      <c r="C4796" s="156"/>
      <c r="D4796" s="156"/>
      <c r="E4796" s="156"/>
      <c r="F4796" s="156"/>
      <c r="G4796" s="156"/>
      <c r="H4796" s="156"/>
      <c r="I4796" s="156"/>
      <c r="J4796" s="156"/>
      <c r="K4796" s="156"/>
      <c r="L4796" s="156"/>
      <c r="M4796" s="156"/>
      <c r="N4796" s="156"/>
      <c r="O4796" s="156"/>
      <c r="P4796" s="156"/>
      <c r="Q4796" s="156"/>
      <c r="R4796" s="156"/>
      <c r="S4796" s="156"/>
      <c r="T4796" s="156"/>
      <c r="U4796" s="156"/>
      <c r="V4796" s="156"/>
      <c r="W4796" s="156"/>
      <c r="X4796" s="156"/>
      <c r="Y4796" s="156"/>
      <c r="Z4796" s="156"/>
      <c r="AA4796" s="156"/>
      <c r="AB4796" s="156"/>
      <c r="AC4796" s="18">
        <v>400</v>
      </c>
      <c r="AD4796" s="18"/>
    </row>
    <row r="4797" spans="1:30">
      <c r="A4797" s="99"/>
      <c r="B4797" s="91" t="s">
        <v>197</v>
      </c>
      <c r="C4797" s="21" t="s">
        <v>244</v>
      </c>
      <c r="D4797" s="12">
        <v>20</v>
      </c>
      <c r="E4797" s="12">
        <v>0</v>
      </c>
      <c r="F4797" s="12">
        <v>0</v>
      </c>
      <c r="G4797" s="12">
        <v>0</v>
      </c>
      <c r="H4797" s="12">
        <v>0</v>
      </c>
      <c r="I4797" s="13">
        <v>500</v>
      </c>
      <c r="J4797" s="13">
        <v>500</v>
      </c>
      <c r="K4797" s="13">
        <v>0</v>
      </c>
      <c r="L4797" s="13">
        <v>0</v>
      </c>
      <c r="M4797" s="13">
        <v>0</v>
      </c>
      <c r="N4797" s="14">
        <f>D4797</f>
        <v>20</v>
      </c>
      <c r="O4797" s="14">
        <f>E4797</f>
        <v>0</v>
      </c>
      <c r="P4797" s="14">
        <f>F4797</f>
        <v>0</v>
      </c>
      <c r="Q4797" s="14">
        <f>G4797</f>
        <v>0</v>
      </c>
      <c r="R4797" s="14">
        <f>H4797</f>
        <v>0</v>
      </c>
      <c r="S4797" s="14">
        <f>(N4797/100)*(I4797)+(N4797/100)*(J4797)</f>
        <v>200</v>
      </c>
      <c r="T4797" s="14">
        <f>(O4797/100)*(K4797)</f>
        <v>0</v>
      </c>
      <c r="U4797" s="14">
        <f>(P4797/100)*(K4797)+(P4797/100)*(L4797)</f>
        <v>0</v>
      </c>
      <c r="V4797" s="14">
        <f>(Q4797/100)*(L4797)</f>
        <v>0</v>
      </c>
      <c r="W4797" s="14">
        <f>(R4797/100)*(K4797)+(R4797/100)*(L4797)</f>
        <v>0</v>
      </c>
      <c r="X4797" s="14">
        <f>N4797+S4797</f>
        <v>220</v>
      </c>
      <c r="Y4797" s="14">
        <f>O4797+T4797</f>
        <v>0</v>
      </c>
      <c r="Z4797" s="14">
        <f>P4797+U4797</f>
        <v>0</v>
      </c>
      <c r="AA4797" s="14">
        <f>Q4797+V4797</f>
        <v>0</v>
      </c>
      <c r="AB4797" s="14">
        <f>R4797+W4797</f>
        <v>0</v>
      </c>
      <c r="AC4797" s="15">
        <f>ROUND(X4797+Y4797+Z4797+AA4797+AB4797,1)</f>
        <v>220</v>
      </c>
      <c r="AD4797" s="48">
        <v>0</v>
      </c>
    </row>
    <row r="4798" spans="1:30">
      <c r="A4798" s="107"/>
      <c r="B4798" s="156" t="s">
        <v>471</v>
      </c>
      <c r="C4798" s="156"/>
      <c r="D4798" s="156"/>
      <c r="E4798" s="156"/>
      <c r="F4798" s="156"/>
      <c r="G4798" s="156"/>
      <c r="H4798" s="156"/>
      <c r="I4798" s="156"/>
      <c r="J4798" s="156"/>
      <c r="K4798" s="156"/>
      <c r="L4798" s="156"/>
      <c r="M4798" s="156"/>
      <c r="N4798" s="156"/>
      <c r="O4798" s="156"/>
      <c r="P4798" s="156"/>
      <c r="Q4798" s="156"/>
      <c r="R4798" s="156"/>
      <c r="S4798" s="156"/>
      <c r="T4798" s="156"/>
      <c r="U4798" s="156"/>
      <c r="V4798" s="156"/>
      <c r="W4798" s="156"/>
      <c r="X4798" s="156"/>
      <c r="Y4798" s="156"/>
      <c r="Z4798" s="156"/>
      <c r="AA4798" s="156"/>
      <c r="AB4798" s="156"/>
      <c r="AC4798" s="18">
        <v>0</v>
      </c>
      <c r="AD4798" s="18"/>
    </row>
    <row r="4799" spans="1:30">
      <c r="A4799" s="99"/>
      <c r="B4799" s="87" t="s">
        <v>472</v>
      </c>
      <c r="C4799" s="21" t="s">
        <v>244</v>
      </c>
      <c r="D4799" s="12">
        <v>67</v>
      </c>
      <c r="E4799" s="12">
        <v>0</v>
      </c>
      <c r="F4799" s="12">
        <v>0</v>
      </c>
      <c r="G4799" s="12">
        <v>0</v>
      </c>
      <c r="H4799" s="12">
        <v>0</v>
      </c>
      <c r="I4799" s="13">
        <v>19</v>
      </c>
      <c r="J4799" s="13">
        <v>0</v>
      </c>
      <c r="K4799" s="13">
        <v>0</v>
      </c>
      <c r="L4799" s="13">
        <v>0</v>
      </c>
      <c r="M4799" s="13">
        <v>0</v>
      </c>
      <c r="N4799" s="14">
        <f>D4799*$D$3</f>
        <v>100.5</v>
      </c>
      <c r="O4799" s="14">
        <f>E4799*$E$3</f>
        <v>0</v>
      </c>
      <c r="P4799" s="14">
        <f>F4799*$F$3</f>
        <v>0</v>
      </c>
      <c r="Q4799" s="14">
        <f>G4799*$G$3</f>
        <v>0</v>
      </c>
      <c r="R4799" s="14">
        <f>H4799*$H$3</f>
        <v>0</v>
      </c>
      <c r="S4799" s="14">
        <f>(N4799/100)*(I4799*$I$3)+(N4799/100)*(J4799*$J$3)</f>
        <v>28.642499999999998</v>
      </c>
      <c r="T4799" s="14">
        <f>(O4799/100)*(K4799*$K$3)</f>
        <v>0</v>
      </c>
      <c r="U4799" s="14">
        <f>(P4799/100)*(K4799*$K$3)+(P4799/100)*(L4799*$L$3)</f>
        <v>0</v>
      </c>
      <c r="V4799" s="14">
        <f>(Q4799/100)*(L4799*$L$3)</f>
        <v>0</v>
      </c>
      <c r="W4799" s="14">
        <f>(R4799/100)*(K4799*$K$3)+(R4799/100)*(L4799*$L$3)</f>
        <v>0</v>
      </c>
      <c r="X4799" s="14">
        <f>N4799+S4799</f>
        <v>129.14249999999998</v>
      </c>
      <c r="Y4799" s="14">
        <f>O4799+T4799</f>
        <v>0</v>
      </c>
      <c r="Z4799" s="14">
        <f>P4799+U4799</f>
        <v>0</v>
      </c>
      <c r="AA4799" s="14">
        <f>Q4799+V4799</f>
        <v>0</v>
      </c>
      <c r="AB4799" s="14">
        <f>R4799+W4799</f>
        <v>0</v>
      </c>
      <c r="AC4799" s="15">
        <f>ROUND(X4799+Y4799+Z4799+AA4799+AB4799,1)</f>
        <v>129.1</v>
      </c>
      <c r="AD4799" s="48"/>
    </row>
    <row r="4800" spans="1:30">
      <c r="A4800" s="99"/>
      <c r="B4800" s="87" t="s">
        <v>473</v>
      </c>
      <c r="C4800" s="21" t="s">
        <v>244</v>
      </c>
      <c r="D4800" s="12">
        <v>70</v>
      </c>
      <c r="E4800" s="12">
        <v>0</v>
      </c>
      <c r="F4800" s="12">
        <v>0</v>
      </c>
      <c r="G4800" s="12">
        <v>0</v>
      </c>
      <c r="H4800" s="12">
        <v>0</v>
      </c>
      <c r="I4800" s="13">
        <v>20</v>
      </c>
      <c r="J4800" s="13">
        <v>0</v>
      </c>
      <c r="K4800" s="13">
        <v>0</v>
      </c>
      <c r="L4800" s="13">
        <v>0</v>
      </c>
      <c r="M4800" s="13">
        <v>0</v>
      </c>
      <c r="N4800" s="14">
        <f t="shared" ref="N4800:N4840" si="1448">D4800*$D$3</f>
        <v>105</v>
      </c>
      <c r="O4800" s="14">
        <f t="shared" ref="O4800:O4840" si="1449">E4800*$E$3</f>
        <v>0</v>
      </c>
      <c r="P4800" s="14">
        <f t="shared" ref="P4800:P4840" si="1450">F4800*$F$3</f>
        <v>0</v>
      </c>
      <c r="Q4800" s="14">
        <f t="shared" ref="Q4800:Q4840" si="1451">G4800*$G$3</f>
        <v>0</v>
      </c>
      <c r="R4800" s="14">
        <f t="shared" ref="R4800:R4840" si="1452">H4800*$H$3</f>
        <v>0</v>
      </c>
      <c r="S4800" s="14">
        <f t="shared" ref="S4800:S4840" si="1453">(N4800/100)*(I4800*$I$3)+(N4800/100)*(J4800*$J$3)</f>
        <v>31.5</v>
      </c>
      <c r="T4800" s="14">
        <f t="shared" ref="T4800:T4840" si="1454">(O4800/100)*(K4800*$K$3)</f>
        <v>0</v>
      </c>
      <c r="U4800" s="14">
        <f t="shared" ref="U4800:U4840" si="1455">(P4800/100)*(K4800*$K$3)+(P4800/100)*(L4800*$L$3)</f>
        <v>0</v>
      </c>
      <c r="V4800" s="14">
        <f t="shared" ref="V4800:V4840" si="1456">(Q4800/100)*(L4800*$L$3)</f>
        <v>0</v>
      </c>
      <c r="W4800" s="14">
        <f t="shared" ref="W4800:W4840" si="1457">(R4800/100)*(K4800*$K$3)+(R4800/100)*(L4800*$L$3)</f>
        <v>0</v>
      </c>
      <c r="X4800" s="14">
        <f t="shared" ref="X4800:X4840" si="1458">N4800+S4800</f>
        <v>136.5</v>
      </c>
      <c r="Y4800" s="14">
        <f t="shared" ref="Y4800:Y4840" si="1459">O4800+T4800</f>
        <v>0</v>
      </c>
      <c r="Z4800" s="14">
        <f t="shared" ref="Z4800:Z4840" si="1460">P4800+U4800</f>
        <v>0</v>
      </c>
      <c r="AA4800" s="14">
        <f t="shared" ref="AA4800:AA4840" si="1461">Q4800+V4800</f>
        <v>0</v>
      </c>
      <c r="AB4800" s="14">
        <f t="shared" ref="AB4800:AB4840" si="1462">R4800+W4800</f>
        <v>0</v>
      </c>
      <c r="AC4800" s="15">
        <f t="shared" ref="AC4800:AC4840" si="1463">ROUND(X4800+Y4800+Z4800+AA4800+AB4800,1)</f>
        <v>136.5</v>
      </c>
      <c r="AD4800" s="48"/>
    </row>
    <row r="4801" spans="1:30">
      <c r="A4801" s="99"/>
      <c r="B4801" s="87" t="s">
        <v>474</v>
      </c>
      <c r="C4801" s="21" t="s">
        <v>244</v>
      </c>
      <c r="D4801" s="12">
        <v>79</v>
      </c>
      <c r="E4801" s="12">
        <v>0</v>
      </c>
      <c r="F4801" s="12">
        <v>0</v>
      </c>
      <c r="G4801" s="12">
        <v>0</v>
      </c>
      <c r="H4801" s="12">
        <v>0</v>
      </c>
      <c r="I4801" s="13">
        <v>30</v>
      </c>
      <c r="J4801" s="13">
        <v>0</v>
      </c>
      <c r="K4801" s="13">
        <v>0</v>
      </c>
      <c r="L4801" s="13">
        <v>0</v>
      </c>
      <c r="M4801" s="13">
        <v>0</v>
      </c>
      <c r="N4801" s="14">
        <f t="shared" si="1448"/>
        <v>118.5</v>
      </c>
      <c r="O4801" s="14">
        <f t="shared" si="1449"/>
        <v>0</v>
      </c>
      <c r="P4801" s="14">
        <f t="shared" si="1450"/>
        <v>0</v>
      </c>
      <c r="Q4801" s="14">
        <f t="shared" si="1451"/>
        <v>0</v>
      </c>
      <c r="R4801" s="14">
        <f t="shared" si="1452"/>
        <v>0</v>
      </c>
      <c r="S4801" s="14">
        <f t="shared" si="1453"/>
        <v>53.325000000000003</v>
      </c>
      <c r="T4801" s="14">
        <f t="shared" si="1454"/>
        <v>0</v>
      </c>
      <c r="U4801" s="14">
        <f t="shared" si="1455"/>
        <v>0</v>
      </c>
      <c r="V4801" s="14">
        <f t="shared" si="1456"/>
        <v>0</v>
      </c>
      <c r="W4801" s="14">
        <f t="shared" si="1457"/>
        <v>0</v>
      </c>
      <c r="X4801" s="14">
        <f t="shared" si="1458"/>
        <v>171.82499999999999</v>
      </c>
      <c r="Y4801" s="14">
        <f t="shared" si="1459"/>
        <v>0</v>
      </c>
      <c r="Z4801" s="14">
        <f t="shared" si="1460"/>
        <v>0</v>
      </c>
      <c r="AA4801" s="14">
        <f t="shared" si="1461"/>
        <v>0</v>
      </c>
      <c r="AB4801" s="14">
        <f t="shared" si="1462"/>
        <v>0</v>
      </c>
      <c r="AC4801" s="15">
        <f t="shared" si="1463"/>
        <v>171.8</v>
      </c>
      <c r="AD4801" s="48"/>
    </row>
    <row r="4802" spans="1:30">
      <c r="A4802" s="99"/>
      <c r="B4802" s="87" t="s">
        <v>475</v>
      </c>
      <c r="C4802" s="21" t="s">
        <v>244</v>
      </c>
      <c r="D4802" s="12">
        <v>78</v>
      </c>
      <c r="E4802" s="12">
        <v>0</v>
      </c>
      <c r="F4802" s="12">
        <v>0</v>
      </c>
      <c r="G4802" s="12">
        <v>0</v>
      </c>
      <c r="H4802" s="12">
        <v>0</v>
      </c>
      <c r="I4802" s="13">
        <v>30</v>
      </c>
      <c r="J4802" s="13">
        <v>0</v>
      </c>
      <c r="K4802" s="13">
        <v>0</v>
      </c>
      <c r="L4802" s="13">
        <v>0</v>
      </c>
      <c r="M4802" s="13">
        <v>0</v>
      </c>
      <c r="N4802" s="14">
        <f t="shared" si="1448"/>
        <v>117</v>
      </c>
      <c r="O4802" s="14">
        <f t="shared" si="1449"/>
        <v>0</v>
      </c>
      <c r="P4802" s="14">
        <f t="shared" si="1450"/>
        <v>0</v>
      </c>
      <c r="Q4802" s="14">
        <f t="shared" si="1451"/>
        <v>0</v>
      </c>
      <c r="R4802" s="14">
        <f t="shared" si="1452"/>
        <v>0</v>
      </c>
      <c r="S4802" s="14">
        <f t="shared" si="1453"/>
        <v>52.65</v>
      </c>
      <c r="T4802" s="14">
        <f t="shared" si="1454"/>
        <v>0</v>
      </c>
      <c r="U4802" s="14">
        <f t="shared" si="1455"/>
        <v>0</v>
      </c>
      <c r="V4802" s="14">
        <f t="shared" si="1456"/>
        <v>0</v>
      </c>
      <c r="W4802" s="14">
        <f t="shared" si="1457"/>
        <v>0</v>
      </c>
      <c r="X4802" s="14">
        <f t="shared" si="1458"/>
        <v>169.65</v>
      </c>
      <c r="Y4802" s="14">
        <f t="shared" si="1459"/>
        <v>0</v>
      </c>
      <c r="Z4802" s="14">
        <f t="shared" si="1460"/>
        <v>0</v>
      </c>
      <c r="AA4802" s="14">
        <f t="shared" si="1461"/>
        <v>0</v>
      </c>
      <c r="AB4802" s="14">
        <f t="shared" si="1462"/>
        <v>0</v>
      </c>
      <c r="AC4802" s="15">
        <f t="shared" si="1463"/>
        <v>169.7</v>
      </c>
      <c r="AD4802" s="48"/>
    </row>
    <row r="4803" spans="1:30">
      <c r="A4803" s="99"/>
      <c r="B4803" s="87" t="s">
        <v>476</v>
      </c>
      <c r="C4803" s="21" t="s">
        <v>244</v>
      </c>
      <c r="D4803" s="12">
        <v>72</v>
      </c>
      <c r="E4803" s="12">
        <v>0</v>
      </c>
      <c r="F4803" s="12">
        <v>0</v>
      </c>
      <c r="G4803" s="12">
        <v>0</v>
      </c>
      <c r="H4803" s="12">
        <v>0</v>
      </c>
      <c r="I4803" s="13">
        <v>20</v>
      </c>
      <c r="J4803" s="13">
        <v>0</v>
      </c>
      <c r="K4803" s="13">
        <v>0</v>
      </c>
      <c r="L4803" s="13">
        <v>0</v>
      </c>
      <c r="M4803" s="13">
        <v>0</v>
      </c>
      <c r="N4803" s="14">
        <f t="shared" si="1448"/>
        <v>108</v>
      </c>
      <c r="O4803" s="14">
        <f t="shared" si="1449"/>
        <v>0</v>
      </c>
      <c r="P4803" s="14">
        <f t="shared" si="1450"/>
        <v>0</v>
      </c>
      <c r="Q4803" s="14">
        <f t="shared" si="1451"/>
        <v>0</v>
      </c>
      <c r="R4803" s="14">
        <f t="shared" si="1452"/>
        <v>0</v>
      </c>
      <c r="S4803" s="14">
        <f t="shared" si="1453"/>
        <v>32.400000000000006</v>
      </c>
      <c r="T4803" s="14">
        <f t="shared" si="1454"/>
        <v>0</v>
      </c>
      <c r="U4803" s="14">
        <f t="shared" si="1455"/>
        <v>0</v>
      </c>
      <c r="V4803" s="14">
        <f t="shared" si="1456"/>
        <v>0</v>
      </c>
      <c r="W4803" s="14">
        <f t="shared" si="1457"/>
        <v>0</v>
      </c>
      <c r="X4803" s="14">
        <f t="shared" si="1458"/>
        <v>140.4</v>
      </c>
      <c r="Y4803" s="14">
        <f t="shared" si="1459"/>
        <v>0</v>
      </c>
      <c r="Z4803" s="14">
        <f t="shared" si="1460"/>
        <v>0</v>
      </c>
      <c r="AA4803" s="14">
        <f t="shared" si="1461"/>
        <v>0</v>
      </c>
      <c r="AB4803" s="14">
        <f t="shared" si="1462"/>
        <v>0</v>
      </c>
      <c r="AC4803" s="15">
        <f t="shared" si="1463"/>
        <v>140.4</v>
      </c>
      <c r="AD4803" s="48"/>
    </row>
    <row r="4804" spans="1:30">
      <c r="A4804" s="99"/>
      <c r="B4804" s="87" t="s">
        <v>477</v>
      </c>
      <c r="C4804" s="21" t="s">
        <v>244</v>
      </c>
      <c r="D4804" s="12">
        <v>71</v>
      </c>
      <c r="E4804" s="12">
        <v>0</v>
      </c>
      <c r="F4804" s="12">
        <v>0</v>
      </c>
      <c r="G4804" s="12">
        <v>0</v>
      </c>
      <c r="H4804" s="12">
        <v>0</v>
      </c>
      <c r="I4804" s="13">
        <v>20</v>
      </c>
      <c r="J4804" s="13">
        <v>0</v>
      </c>
      <c r="K4804" s="13">
        <v>0</v>
      </c>
      <c r="L4804" s="13">
        <v>0</v>
      </c>
      <c r="M4804" s="13">
        <v>0</v>
      </c>
      <c r="N4804" s="14">
        <f t="shared" si="1448"/>
        <v>106.5</v>
      </c>
      <c r="O4804" s="14">
        <f t="shared" si="1449"/>
        <v>0</v>
      </c>
      <c r="P4804" s="14">
        <f t="shared" si="1450"/>
        <v>0</v>
      </c>
      <c r="Q4804" s="14">
        <f t="shared" si="1451"/>
        <v>0</v>
      </c>
      <c r="R4804" s="14">
        <f t="shared" si="1452"/>
        <v>0</v>
      </c>
      <c r="S4804" s="14">
        <f t="shared" si="1453"/>
        <v>31.95</v>
      </c>
      <c r="T4804" s="14">
        <f t="shared" si="1454"/>
        <v>0</v>
      </c>
      <c r="U4804" s="14">
        <f t="shared" si="1455"/>
        <v>0</v>
      </c>
      <c r="V4804" s="14">
        <f t="shared" si="1456"/>
        <v>0</v>
      </c>
      <c r="W4804" s="14">
        <f t="shared" si="1457"/>
        <v>0</v>
      </c>
      <c r="X4804" s="14">
        <f t="shared" si="1458"/>
        <v>138.44999999999999</v>
      </c>
      <c r="Y4804" s="14">
        <f t="shared" si="1459"/>
        <v>0</v>
      </c>
      <c r="Z4804" s="14">
        <f t="shared" si="1460"/>
        <v>0</v>
      </c>
      <c r="AA4804" s="14">
        <f t="shared" si="1461"/>
        <v>0</v>
      </c>
      <c r="AB4804" s="14">
        <f t="shared" si="1462"/>
        <v>0</v>
      </c>
      <c r="AC4804" s="15">
        <f t="shared" si="1463"/>
        <v>138.5</v>
      </c>
      <c r="AD4804" s="48"/>
    </row>
    <row r="4805" spans="1:30">
      <c r="A4805" s="99"/>
      <c r="B4805" s="87" t="s">
        <v>478</v>
      </c>
      <c r="C4805" s="21" t="s">
        <v>244</v>
      </c>
      <c r="D4805" s="12">
        <v>78</v>
      </c>
      <c r="E4805" s="12">
        <v>0</v>
      </c>
      <c r="F4805" s="12">
        <v>0</v>
      </c>
      <c r="G4805" s="12">
        <v>0</v>
      </c>
      <c r="H4805" s="12">
        <v>0</v>
      </c>
      <c r="I4805" s="13">
        <v>30</v>
      </c>
      <c r="J4805" s="13">
        <v>0</v>
      </c>
      <c r="K4805" s="13">
        <v>0</v>
      </c>
      <c r="L4805" s="13">
        <v>0</v>
      </c>
      <c r="M4805" s="13">
        <v>0</v>
      </c>
      <c r="N4805" s="14">
        <f t="shared" si="1448"/>
        <v>117</v>
      </c>
      <c r="O4805" s="14">
        <f t="shared" si="1449"/>
        <v>0</v>
      </c>
      <c r="P4805" s="14">
        <f t="shared" si="1450"/>
        <v>0</v>
      </c>
      <c r="Q4805" s="14">
        <f t="shared" si="1451"/>
        <v>0</v>
      </c>
      <c r="R4805" s="14">
        <f t="shared" si="1452"/>
        <v>0</v>
      </c>
      <c r="S4805" s="14">
        <f t="shared" si="1453"/>
        <v>52.65</v>
      </c>
      <c r="T4805" s="14">
        <f t="shared" si="1454"/>
        <v>0</v>
      </c>
      <c r="U4805" s="14">
        <f t="shared" si="1455"/>
        <v>0</v>
      </c>
      <c r="V4805" s="14">
        <f t="shared" si="1456"/>
        <v>0</v>
      </c>
      <c r="W4805" s="14">
        <f t="shared" si="1457"/>
        <v>0</v>
      </c>
      <c r="X4805" s="14">
        <f t="shared" si="1458"/>
        <v>169.65</v>
      </c>
      <c r="Y4805" s="14">
        <f t="shared" si="1459"/>
        <v>0</v>
      </c>
      <c r="Z4805" s="14">
        <f t="shared" si="1460"/>
        <v>0</v>
      </c>
      <c r="AA4805" s="14">
        <f t="shared" si="1461"/>
        <v>0</v>
      </c>
      <c r="AB4805" s="14">
        <f t="shared" si="1462"/>
        <v>0</v>
      </c>
      <c r="AC4805" s="15">
        <f t="shared" si="1463"/>
        <v>169.7</v>
      </c>
      <c r="AD4805" s="48"/>
    </row>
    <row r="4806" spans="1:30">
      <c r="A4806" s="99"/>
      <c r="B4806" s="87" t="s">
        <v>479</v>
      </c>
      <c r="C4806" s="21" t="s">
        <v>244</v>
      </c>
      <c r="D4806" s="12">
        <v>80</v>
      </c>
      <c r="E4806" s="12">
        <v>0</v>
      </c>
      <c r="F4806" s="12">
        <v>0</v>
      </c>
      <c r="G4806" s="12">
        <v>0</v>
      </c>
      <c r="H4806" s="12">
        <v>0</v>
      </c>
      <c r="I4806" s="13">
        <v>30</v>
      </c>
      <c r="J4806" s="13">
        <v>0</v>
      </c>
      <c r="K4806" s="13">
        <v>0</v>
      </c>
      <c r="L4806" s="13">
        <v>0</v>
      </c>
      <c r="M4806" s="13">
        <v>0</v>
      </c>
      <c r="N4806" s="14">
        <f t="shared" si="1448"/>
        <v>120</v>
      </c>
      <c r="O4806" s="14">
        <f t="shared" si="1449"/>
        <v>0</v>
      </c>
      <c r="P4806" s="14">
        <f t="shared" si="1450"/>
        <v>0</v>
      </c>
      <c r="Q4806" s="14">
        <f t="shared" si="1451"/>
        <v>0</v>
      </c>
      <c r="R4806" s="14">
        <f t="shared" si="1452"/>
        <v>0</v>
      </c>
      <c r="S4806" s="14">
        <f t="shared" si="1453"/>
        <v>54</v>
      </c>
      <c r="T4806" s="14">
        <f t="shared" si="1454"/>
        <v>0</v>
      </c>
      <c r="U4806" s="14">
        <f t="shared" si="1455"/>
        <v>0</v>
      </c>
      <c r="V4806" s="14">
        <f t="shared" si="1456"/>
        <v>0</v>
      </c>
      <c r="W4806" s="14">
        <f t="shared" si="1457"/>
        <v>0</v>
      </c>
      <c r="X4806" s="14">
        <f t="shared" si="1458"/>
        <v>174</v>
      </c>
      <c r="Y4806" s="14">
        <f t="shared" si="1459"/>
        <v>0</v>
      </c>
      <c r="Z4806" s="14">
        <f t="shared" si="1460"/>
        <v>0</v>
      </c>
      <c r="AA4806" s="14">
        <f t="shared" si="1461"/>
        <v>0</v>
      </c>
      <c r="AB4806" s="14">
        <f t="shared" si="1462"/>
        <v>0</v>
      </c>
      <c r="AC4806" s="15">
        <f t="shared" si="1463"/>
        <v>174</v>
      </c>
      <c r="AD4806" s="48"/>
    </row>
    <row r="4807" spans="1:30">
      <c r="A4807" s="99"/>
      <c r="B4807" s="87" t="s">
        <v>480</v>
      </c>
      <c r="C4807" s="21" t="s">
        <v>244</v>
      </c>
      <c r="D4807" s="12">
        <v>100</v>
      </c>
      <c r="E4807" s="12">
        <v>0</v>
      </c>
      <c r="F4807" s="12">
        <v>0</v>
      </c>
      <c r="G4807" s="12">
        <v>0</v>
      </c>
      <c r="H4807" s="12">
        <v>0</v>
      </c>
      <c r="I4807" s="13">
        <v>50</v>
      </c>
      <c r="J4807" s="13">
        <v>0</v>
      </c>
      <c r="K4807" s="13">
        <v>0</v>
      </c>
      <c r="L4807" s="13">
        <v>0</v>
      </c>
      <c r="M4807" s="13">
        <v>0</v>
      </c>
      <c r="N4807" s="14">
        <f t="shared" si="1448"/>
        <v>150</v>
      </c>
      <c r="O4807" s="14">
        <f t="shared" si="1449"/>
        <v>0</v>
      </c>
      <c r="P4807" s="14">
        <f t="shared" si="1450"/>
        <v>0</v>
      </c>
      <c r="Q4807" s="14">
        <f t="shared" si="1451"/>
        <v>0</v>
      </c>
      <c r="R4807" s="14">
        <f t="shared" si="1452"/>
        <v>0</v>
      </c>
      <c r="S4807" s="14">
        <f t="shared" si="1453"/>
        <v>112.5</v>
      </c>
      <c r="T4807" s="14">
        <f t="shared" si="1454"/>
        <v>0</v>
      </c>
      <c r="U4807" s="14">
        <f t="shared" si="1455"/>
        <v>0</v>
      </c>
      <c r="V4807" s="14">
        <f t="shared" si="1456"/>
        <v>0</v>
      </c>
      <c r="W4807" s="14">
        <f t="shared" si="1457"/>
        <v>0</v>
      </c>
      <c r="X4807" s="14">
        <f t="shared" si="1458"/>
        <v>262.5</v>
      </c>
      <c r="Y4807" s="14">
        <f t="shared" si="1459"/>
        <v>0</v>
      </c>
      <c r="Z4807" s="14">
        <f t="shared" si="1460"/>
        <v>0</v>
      </c>
      <c r="AA4807" s="14">
        <f t="shared" si="1461"/>
        <v>0</v>
      </c>
      <c r="AB4807" s="14">
        <f t="shared" si="1462"/>
        <v>0</v>
      </c>
      <c r="AC4807" s="15">
        <f t="shared" si="1463"/>
        <v>262.5</v>
      </c>
      <c r="AD4807" s="48"/>
    </row>
    <row r="4808" spans="1:30">
      <c r="A4808" s="99"/>
      <c r="B4808" s="87" t="s">
        <v>482</v>
      </c>
      <c r="C4808" s="21" t="s">
        <v>244</v>
      </c>
      <c r="D4808" s="12">
        <v>69</v>
      </c>
      <c r="E4808" s="12">
        <v>0</v>
      </c>
      <c r="F4808" s="12">
        <v>0</v>
      </c>
      <c r="G4808" s="12">
        <v>0</v>
      </c>
      <c r="H4808" s="12">
        <v>0</v>
      </c>
      <c r="I4808" s="13">
        <v>20</v>
      </c>
      <c r="J4808" s="13">
        <v>0</v>
      </c>
      <c r="K4808" s="13">
        <v>0</v>
      </c>
      <c r="L4808" s="13">
        <v>0</v>
      </c>
      <c r="M4808" s="13">
        <v>0</v>
      </c>
      <c r="N4808" s="14">
        <f t="shared" si="1448"/>
        <v>103.5</v>
      </c>
      <c r="O4808" s="14">
        <f t="shared" si="1449"/>
        <v>0</v>
      </c>
      <c r="P4808" s="14">
        <f t="shared" si="1450"/>
        <v>0</v>
      </c>
      <c r="Q4808" s="14">
        <f t="shared" si="1451"/>
        <v>0</v>
      </c>
      <c r="R4808" s="14">
        <f t="shared" si="1452"/>
        <v>0</v>
      </c>
      <c r="S4808" s="14">
        <f t="shared" si="1453"/>
        <v>31.049999999999997</v>
      </c>
      <c r="T4808" s="14">
        <f t="shared" si="1454"/>
        <v>0</v>
      </c>
      <c r="U4808" s="14">
        <f t="shared" si="1455"/>
        <v>0</v>
      </c>
      <c r="V4808" s="14">
        <f t="shared" si="1456"/>
        <v>0</v>
      </c>
      <c r="W4808" s="14">
        <f t="shared" si="1457"/>
        <v>0</v>
      </c>
      <c r="X4808" s="14">
        <f t="shared" si="1458"/>
        <v>134.55000000000001</v>
      </c>
      <c r="Y4808" s="14">
        <f t="shared" si="1459"/>
        <v>0</v>
      </c>
      <c r="Z4808" s="14">
        <f t="shared" si="1460"/>
        <v>0</v>
      </c>
      <c r="AA4808" s="14">
        <f t="shared" si="1461"/>
        <v>0</v>
      </c>
      <c r="AB4808" s="14">
        <f t="shared" si="1462"/>
        <v>0</v>
      </c>
      <c r="AC4808" s="15">
        <f t="shared" si="1463"/>
        <v>134.6</v>
      </c>
      <c r="AD4808" s="48"/>
    </row>
    <row r="4809" spans="1:30">
      <c r="A4809" s="99"/>
      <c r="B4809" s="87" t="s">
        <v>483</v>
      </c>
      <c r="C4809" s="21" t="s">
        <v>244</v>
      </c>
      <c r="D4809" s="12">
        <v>69</v>
      </c>
      <c r="E4809" s="12">
        <v>0</v>
      </c>
      <c r="F4809" s="12">
        <v>0</v>
      </c>
      <c r="G4809" s="12">
        <v>0</v>
      </c>
      <c r="H4809" s="12">
        <v>0</v>
      </c>
      <c r="I4809" s="13">
        <v>20</v>
      </c>
      <c r="J4809" s="13">
        <v>0</v>
      </c>
      <c r="K4809" s="13">
        <v>0</v>
      </c>
      <c r="L4809" s="13">
        <v>0</v>
      </c>
      <c r="M4809" s="13">
        <v>0</v>
      </c>
      <c r="N4809" s="14">
        <f t="shared" si="1448"/>
        <v>103.5</v>
      </c>
      <c r="O4809" s="14">
        <f t="shared" si="1449"/>
        <v>0</v>
      </c>
      <c r="P4809" s="14">
        <f t="shared" si="1450"/>
        <v>0</v>
      </c>
      <c r="Q4809" s="14">
        <f t="shared" si="1451"/>
        <v>0</v>
      </c>
      <c r="R4809" s="14">
        <f t="shared" si="1452"/>
        <v>0</v>
      </c>
      <c r="S4809" s="14">
        <f t="shared" si="1453"/>
        <v>31.049999999999997</v>
      </c>
      <c r="T4809" s="14">
        <f t="shared" si="1454"/>
        <v>0</v>
      </c>
      <c r="U4809" s="14">
        <f t="shared" si="1455"/>
        <v>0</v>
      </c>
      <c r="V4809" s="14">
        <f t="shared" si="1456"/>
        <v>0</v>
      </c>
      <c r="W4809" s="14">
        <f t="shared" si="1457"/>
        <v>0</v>
      </c>
      <c r="X4809" s="14">
        <f t="shared" si="1458"/>
        <v>134.55000000000001</v>
      </c>
      <c r="Y4809" s="14">
        <f t="shared" si="1459"/>
        <v>0</v>
      </c>
      <c r="Z4809" s="14">
        <f t="shared" si="1460"/>
        <v>0</v>
      </c>
      <c r="AA4809" s="14">
        <f t="shared" si="1461"/>
        <v>0</v>
      </c>
      <c r="AB4809" s="14">
        <f t="shared" si="1462"/>
        <v>0</v>
      </c>
      <c r="AC4809" s="15">
        <f t="shared" si="1463"/>
        <v>134.6</v>
      </c>
      <c r="AD4809" s="48"/>
    </row>
    <row r="4810" spans="1:30">
      <c r="A4810" s="99"/>
      <c r="B4810" s="87" t="s">
        <v>484</v>
      </c>
      <c r="C4810" s="21" t="s">
        <v>244</v>
      </c>
      <c r="D4810" s="12">
        <v>74</v>
      </c>
      <c r="E4810" s="12">
        <v>0</v>
      </c>
      <c r="F4810" s="12">
        <v>0</v>
      </c>
      <c r="G4810" s="12">
        <v>0</v>
      </c>
      <c r="H4810" s="12">
        <v>0</v>
      </c>
      <c r="I4810" s="13">
        <v>20</v>
      </c>
      <c r="J4810" s="13">
        <v>0</v>
      </c>
      <c r="K4810" s="13">
        <v>0</v>
      </c>
      <c r="L4810" s="13">
        <v>0</v>
      </c>
      <c r="M4810" s="13">
        <v>0</v>
      </c>
      <c r="N4810" s="14">
        <f t="shared" si="1448"/>
        <v>111</v>
      </c>
      <c r="O4810" s="14">
        <f t="shared" si="1449"/>
        <v>0</v>
      </c>
      <c r="P4810" s="14">
        <f t="shared" si="1450"/>
        <v>0</v>
      </c>
      <c r="Q4810" s="14">
        <f t="shared" si="1451"/>
        <v>0</v>
      </c>
      <c r="R4810" s="14">
        <f t="shared" si="1452"/>
        <v>0</v>
      </c>
      <c r="S4810" s="14">
        <f t="shared" si="1453"/>
        <v>33.300000000000004</v>
      </c>
      <c r="T4810" s="14">
        <f t="shared" si="1454"/>
        <v>0</v>
      </c>
      <c r="U4810" s="14">
        <f t="shared" si="1455"/>
        <v>0</v>
      </c>
      <c r="V4810" s="14">
        <f t="shared" si="1456"/>
        <v>0</v>
      </c>
      <c r="W4810" s="14">
        <f t="shared" si="1457"/>
        <v>0</v>
      </c>
      <c r="X4810" s="14">
        <f t="shared" si="1458"/>
        <v>144.30000000000001</v>
      </c>
      <c r="Y4810" s="14">
        <f t="shared" si="1459"/>
        <v>0</v>
      </c>
      <c r="Z4810" s="14">
        <f t="shared" si="1460"/>
        <v>0</v>
      </c>
      <c r="AA4810" s="14">
        <f t="shared" si="1461"/>
        <v>0</v>
      </c>
      <c r="AB4810" s="14">
        <f t="shared" si="1462"/>
        <v>0</v>
      </c>
      <c r="AC4810" s="15">
        <f t="shared" si="1463"/>
        <v>144.30000000000001</v>
      </c>
      <c r="AD4810" s="48"/>
    </row>
    <row r="4811" spans="1:30">
      <c r="A4811" s="99"/>
      <c r="B4811" s="87" t="s">
        <v>485</v>
      </c>
      <c r="C4811" s="21" t="s">
        <v>244</v>
      </c>
      <c r="D4811" s="12">
        <v>69</v>
      </c>
      <c r="E4811" s="12">
        <v>0</v>
      </c>
      <c r="F4811" s="12">
        <v>0</v>
      </c>
      <c r="G4811" s="12">
        <v>0</v>
      </c>
      <c r="H4811" s="12">
        <v>0</v>
      </c>
      <c r="I4811" s="13">
        <v>20</v>
      </c>
      <c r="J4811" s="13">
        <v>0</v>
      </c>
      <c r="K4811" s="13">
        <v>0</v>
      </c>
      <c r="L4811" s="13">
        <v>0</v>
      </c>
      <c r="M4811" s="13">
        <v>0</v>
      </c>
      <c r="N4811" s="14">
        <f t="shared" si="1448"/>
        <v>103.5</v>
      </c>
      <c r="O4811" s="14">
        <f t="shared" si="1449"/>
        <v>0</v>
      </c>
      <c r="P4811" s="14">
        <f t="shared" si="1450"/>
        <v>0</v>
      </c>
      <c r="Q4811" s="14">
        <f t="shared" si="1451"/>
        <v>0</v>
      </c>
      <c r="R4811" s="14">
        <f t="shared" si="1452"/>
        <v>0</v>
      </c>
      <c r="S4811" s="14">
        <f t="shared" si="1453"/>
        <v>31.049999999999997</v>
      </c>
      <c r="T4811" s="14">
        <f t="shared" si="1454"/>
        <v>0</v>
      </c>
      <c r="U4811" s="14">
        <f t="shared" si="1455"/>
        <v>0</v>
      </c>
      <c r="V4811" s="14">
        <f t="shared" si="1456"/>
        <v>0</v>
      </c>
      <c r="W4811" s="14">
        <f t="shared" si="1457"/>
        <v>0</v>
      </c>
      <c r="X4811" s="14">
        <f t="shared" si="1458"/>
        <v>134.55000000000001</v>
      </c>
      <c r="Y4811" s="14">
        <f t="shared" si="1459"/>
        <v>0</v>
      </c>
      <c r="Z4811" s="14">
        <f t="shared" si="1460"/>
        <v>0</v>
      </c>
      <c r="AA4811" s="14">
        <f t="shared" si="1461"/>
        <v>0</v>
      </c>
      <c r="AB4811" s="14">
        <f t="shared" si="1462"/>
        <v>0</v>
      </c>
      <c r="AC4811" s="15">
        <f t="shared" si="1463"/>
        <v>134.6</v>
      </c>
      <c r="AD4811" s="48"/>
    </row>
    <row r="4812" spans="1:30">
      <c r="A4812" s="99"/>
      <c r="B4812" s="87" t="s">
        <v>486</v>
      </c>
      <c r="C4812" s="21" t="s">
        <v>244</v>
      </c>
      <c r="D4812" s="12">
        <v>69</v>
      </c>
      <c r="E4812" s="12">
        <v>0</v>
      </c>
      <c r="F4812" s="12">
        <v>0</v>
      </c>
      <c r="G4812" s="12">
        <v>0</v>
      </c>
      <c r="H4812" s="12">
        <v>0</v>
      </c>
      <c r="I4812" s="13">
        <v>20</v>
      </c>
      <c r="J4812" s="13">
        <v>0</v>
      </c>
      <c r="K4812" s="13">
        <v>0</v>
      </c>
      <c r="L4812" s="13">
        <v>0</v>
      </c>
      <c r="M4812" s="13">
        <v>0</v>
      </c>
      <c r="N4812" s="14">
        <f t="shared" si="1448"/>
        <v>103.5</v>
      </c>
      <c r="O4812" s="14">
        <f t="shared" si="1449"/>
        <v>0</v>
      </c>
      <c r="P4812" s="14">
        <f t="shared" si="1450"/>
        <v>0</v>
      </c>
      <c r="Q4812" s="14">
        <f t="shared" si="1451"/>
        <v>0</v>
      </c>
      <c r="R4812" s="14">
        <f t="shared" si="1452"/>
        <v>0</v>
      </c>
      <c r="S4812" s="14">
        <f t="shared" si="1453"/>
        <v>31.049999999999997</v>
      </c>
      <c r="T4812" s="14">
        <f t="shared" si="1454"/>
        <v>0</v>
      </c>
      <c r="U4812" s="14">
        <f t="shared" si="1455"/>
        <v>0</v>
      </c>
      <c r="V4812" s="14">
        <f t="shared" si="1456"/>
        <v>0</v>
      </c>
      <c r="W4812" s="14">
        <f t="shared" si="1457"/>
        <v>0</v>
      </c>
      <c r="X4812" s="14">
        <f t="shared" si="1458"/>
        <v>134.55000000000001</v>
      </c>
      <c r="Y4812" s="14">
        <f t="shared" si="1459"/>
        <v>0</v>
      </c>
      <c r="Z4812" s="14">
        <f t="shared" si="1460"/>
        <v>0</v>
      </c>
      <c r="AA4812" s="14">
        <f t="shared" si="1461"/>
        <v>0</v>
      </c>
      <c r="AB4812" s="14">
        <f t="shared" si="1462"/>
        <v>0</v>
      </c>
      <c r="AC4812" s="15">
        <f t="shared" si="1463"/>
        <v>134.6</v>
      </c>
      <c r="AD4812" s="48"/>
    </row>
    <row r="4813" spans="1:30">
      <c r="A4813" s="99"/>
      <c r="B4813" s="87" t="s">
        <v>487</v>
      </c>
      <c r="C4813" s="21" t="s">
        <v>244</v>
      </c>
      <c r="D4813" s="12">
        <v>90</v>
      </c>
      <c r="E4813" s="12">
        <v>0</v>
      </c>
      <c r="F4813" s="12">
        <v>0</v>
      </c>
      <c r="G4813" s="12">
        <v>0</v>
      </c>
      <c r="H4813" s="12">
        <v>0</v>
      </c>
      <c r="I4813" s="13">
        <v>50</v>
      </c>
      <c r="J4813" s="13">
        <v>0</v>
      </c>
      <c r="K4813" s="13">
        <v>0</v>
      </c>
      <c r="L4813" s="13">
        <v>0</v>
      </c>
      <c r="M4813" s="13">
        <v>0</v>
      </c>
      <c r="N4813" s="14">
        <f t="shared" si="1448"/>
        <v>135</v>
      </c>
      <c r="O4813" s="14">
        <f t="shared" si="1449"/>
        <v>0</v>
      </c>
      <c r="P4813" s="14">
        <f t="shared" si="1450"/>
        <v>0</v>
      </c>
      <c r="Q4813" s="14">
        <f t="shared" si="1451"/>
        <v>0</v>
      </c>
      <c r="R4813" s="14">
        <f t="shared" si="1452"/>
        <v>0</v>
      </c>
      <c r="S4813" s="14">
        <f t="shared" si="1453"/>
        <v>101.25</v>
      </c>
      <c r="T4813" s="14">
        <f t="shared" si="1454"/>
        <v>0</v>
      </c>
      <c r="U4813" s="14">
        <f t="shared" si="1455"/>
        <v>0</v>
      </c>
      <c r="V4813" s="14">
        <f t="shared" si="1456"/>
        <v>0</v>
      </c>
      <c r="W4813" s="14">
        <f t="shared" si="1457"/>
        <v>0</v>
      </c>
      <c r="X4813" s="14">
        <f t="shared" si="1458"/>
        <v>236.25</v>
      </c>
      <c r="Y4813" s="14">
        <f t="shared" si="1459"/>
        <v>0</v>
      </c>
      <c r="Z4813" s="14">
        <f t="shared" si="1460"/>
        <v>0</v>
      </c>
      <c r="AA4813" s="14">
        <f t="shared" si="1461"/>
        <v>0</v>
      </c>
      <c r="AB4813" s="14">
        <f t="shared" si="1462"/>
        <v>0</v>
      </c>
      <c r="AC4813" s="15">
        <f t="shared" si="1463"/>
        <v>236.3</v>
      </c>
      <c r="AD4813" s="48"/>
    </row>
    <row r="4814" spans="1:30">
      <c r="A4814" s="99"/>
      <c r="B4814" s="87" t="s">
        <v>488</v>
      </c>
      <c r="C4814" s="21" t="s">
        <v>244</v>
      </c>
      <c r="D4814" s="12">
        <v>69</v>
      </c>
      <c r="E4814" s="12">
        <v>0</v>
      </c>
      <c r="F4814" s="12">
        <v>0</v>
      </c>
      <c r="G4814" s="12">
        <v>0</v>
      </c>
      <c r="H4814" s="12">
        <v>0</v>
      </c>
      <c r="I4814" s="13">
        <v>20</v>
      </c>
      <c r="J4814" s="13">
        <v>0</v>
      </c>
      <c r="K4814" s="13">
        <v>0</v>
      </c>
      <c r="L4814" s="13">
        <v>0</v>
      </c>
      <c r="M4814" s="13">
        <v>0</v>
      </c>
      <c r="N4814" s="14">
        <f t="shared" si="1448"/>
        <v>103.5</v>
      </c>
      <c r="O4814" s="14">
        <f t="shared" si="1449"/>
        <v>0</v>
      </c>
      <c r="P4814" s="14">
        <f t="shared" si="1450"/>
        <v>0</v>
      </c>
      <c r="Q4814" s="14">
        <f t="shared" si="1451"/>
        <v>0</v>
      </c>
      <c r="R4814" s="14">
        <f t="shared" si="1452"/>
        <v>0</v>
      </c>
      <c r="S4814" s="14">
        <f t="shared" si="1453"/>
        <v>31.049999999999997</v>
      </c>
      <c r="T4814" s="14">
        <f t="shared" si="1454"/>
        <v>0</v>
      </c>
      <c r="U4814" s="14">
        <f t="shared" si="1455"/>
        <v>0</v>
      </c>
      <c r="V4814" s="14">
        <f t="shared" si="1456"/>
        <v>0</v>
      </c>
      <c r="W4814" s="14">
        <f t="shared" si="1457"/>
        <v>0</v>
      </c>
      <c r="X4814" s="14">
        <f t="shared" si="1458"/>
        <v>134.55000000000001</v>
      </c>
      <c r="Y4814" s="14">
        <f t="shared" si="1459"/>
        <v>0</v>
      </c>
      <c r="Z4814" s="14">
        <f t="shared" si="1460"/>
        <v>0</v>
      </c>
      <c r="AA4814" s="14">
        <f t="shared" si="1461"/>
        <v>0</v>
      </c>
      <c r="AB4814" s="14">
        <f t="shared" si="1462"/>
        <v>0</v>
      </c>
      <c r="AC4814" s="15">
        <f t="shared" si="1463"/>
        <v>134.6</v>
      </c>
      <c r="AD4814" s="48"/>
    </row>
    <row r="4815" spans="1:30">
      <c r="A4815" s="99"/>
      <c r="B4815" s="87" t="s">
        <v>489</v>
      </c>
      <c r="C4815" s="21" t="s">
        <v>244</v>
      </c>
      <c r="D4815" s="12">
        <v>69</v>
      </c>
      <c r="E4815" s="12">
        <v>0</v>
      </c>
      <c r="F4815" s="12">
        <v>0</v>
      </c>
      <c r="G4815" s="12">
        <v>0</v>
      </c>
      <c r="H4815" s="12">
        <v>0</v>
      </c>
      <c r="I4815" s="13">
        <v>20</v>
      </c>
      <c r="J4815" s="13">
        <v>0</v>
      </c>
      <c r="K4815" s="13">
        <v>0</v>
      </c>
      <c r="L4815" s="13">
        <v>0</v>
      </c>
      <c r="M4815" s="13">
        <v>0</v>
      </c>
      <c r="N4815" s="14">
        <f t="shared" si="1448"/>
        <v>103.5</v>
      </c>
      <c r="O4815" s="14">
        <f t="shared" si="1449"/>
        <v>0</v>
      </c>
      <c r="P4815" s="14">
        <f t="shared" si="1450"/>
        <v>0</v>
      </c>
      <c r="Q4815" s="14">
        <f t="shared" si="1451"/>
        <v>0</v>
      </c>
      <c r="R4815" s="14">
        <f t="shared" si="1452"/>
        <v>0</v>
      </c>
      <c r="S4815" s="14">
        <f t="shared" si="1453"/>
        <v>31.049999999999997</v>
      </c>
      <c r="T4815" s="14">
        <f t="shared" si="1454"/>
        <v>0</v>
      </c>
      <c r="U4815" s="14">
        <f t="shared" si="1455"/>
        <v>0</v>
      </c>
      <c r="V4815" s="14">
        <f t="shared" si="1456"/>
        <v>0</v>
      </c>
      <c r="W4815" s="14">
        <f t="shared" si="1457"/>
        <v>0</v>
      </c>
      <c r="X4815" s="14">
        <f t="shared" si="1458"/>
        <v>134.55000000000001</v>
      </c>
      <c r="Y4815" s="14">
        <f t="shared" si="1459"/>
        <v>0</v>
      </c>
      <c r="Z4815" s="14">
        <f t="shared" si="1460"/>
        <v>0</v>
      </c>
      <c r="AA4815" s="14">
        <f t="shared" si="1461"/>
        <v>0</v>
      </c>
      <c r="AB4815" s="14">
        <f t="shared" si="1462"/>
        <v>0</v>
      </c>
      <c r="AC4815" s="15">
        <f t="shared" si="1463"/>
        <v>134.6</v>
      </c>
      <c r="AD4815" s="48"/>
    </row>
    <row r="4816" spans="1:30">
      <c r="A4816" s="99"/>
      <c r="B4816" s="87" t="s">
        <v>490</v>
      </c>
      <c r="C4816" s="21" t="s">
        <v>244</v>
      </c>
      <c r="D4816" s="12">
        <v>81</v>
      </c>
      <c r="E4816" s="12">
        <v>0</v>
      </c>
      <c r="F4816" s="12">
        <v>0</v>
      </c>
      <c r="G4816" s="12">
        <v>0</v>
      </c>
      <c r="H4816" s="12">
        <v>0</v>
      </c>
      <c r="I4816" s="13">
        <v>21</v>
      </c>
      <c r="J4816" s="13">
        <v>0</v>
      </c>
      <c r="K4816" s="13">
        <v>0</v>
      </c>
      <c r="L4816" s="13">
        <v>0</v>
      </c>
      <c r="M4816" s="13">
        <v>0</v>
      </c>
      <c r="N4816" s="14">
        <f t="shared" si="1448"/>
        <v>121.5</v>
      </c>
      <c r="O4816" s="14">
        <f t="shared" si="1449"/>
        <v>0</v>
      </c>
      <c r="P4816" s="14">
        <f t="shared" si="1450"/>
        <v>0</v>
      </c>
      <c r="Q4816" s="14">
        <f t="shared" si="1451"/>
        <v>0</v>
      </c>
      <c r="R4816" s="14">
        <f t="shared" si="1452"/>
        <v>0</v>
      </c>
      <c r="S4816" s="14">
        <f t="shared" si="1453"/>
        <v>38.272500000000001</v>
      </c>
      <c r="T4816" s="14">
        <f t="shared" si="1454"/>
        <v>0</v>
      </c>
      <c r="U4816" s="14">
        <f t="shared" si="1455"/>
        <v>0</v>
      </c>
      <c r="V4816" s="14">
        <f t="shared" si="1456"/>
        <v>0</v>
      </c>
      <c r="W4816" s="14">
        <f t="shared" si="1457"/>
        <v>0</v>
      </c>
      <c r="X4816" s="14">
        <f t="shared" si="1458"/>
        <v>159.77250000000001</v>
      </c>
      <c r="Y4816" s="14">
        <f t="shared" si="1459"/>
        <v>0</v>
      </c>
      <c r="Z4816" s="14">
        <f t="shared" si="1460"/>
        <v>0</v>
      </c>
      <c r="AA4816" s="14">
        <f t="shared" si="1461"/>
        <v>0</v>
      </c>
      <c r="AB4816" s="14">
        <f t="shared" si="1462"/>
        <v>0</v>
      </c>
      <c r="AC4816" s="15">
        <f t="shared" si="1463"/>
        <v>159.80000000000001</v>
      </c>
      <c r="AD4816" s="48"/>
    </row>
    <row r="4817" spans="1:30">
      <c r="A4817" s="99"/>
      <c r="B4817" s="87" t="s">
        <v>491</v>
      </c>
      <c r="C4817" s="21" t="s">
        <v>244</v>
      </c>
      <c r="D4817" s="12">
        <v>76</v>
      </c>
      <c r="E4817" s="12">
        <v>0</v>
      </c>
      <c r="F4817" s="12">
        <v>0</v>
      </c>
      <c r="G4817" s="12">
        <v>0</v>
      </c>
      <c r="H4817" s="12">
        <v>0</v>
      </c>
      <c r="I4817" s="13">
        <v>21</v>
      </c>
      <c r="J4817" s="13">
        <v>0</v>
      </c>
      <c r="K4817" s="13">
        <v>0</v>
      </c>
      <c r="L4817" s="13">
        <v>0</v>
      </c>
      <c r="M4817" s="13">
        <v>0</v>
      </c>
      <c r="N4817" s="14">
        <f t="shared" si="1448"/>
        <v>114</v>
      </c>
      <c r="O4817" s="14">
        <f t="shared" si="1449"/>
        <v>0</v>
      </c>
      <c r="P4817" s="14">
        <f t="shared" si="1450"/>
        <v>0</v>
      </c>
      <c r="Q4817" s="14">
        <f t="shared" si="1451"/>
        <v>0</v>
      </c>
      <c r="R4817" s="14">
        <f t="shared" si="1452"/>
        <v>0</v>
      </c>
      <c r="S4817" s="14">
        <f t="shared" si="1453"/>
        <v>35.909999999999997</v>
      </c>
      <c r="T4817" s="14">
        <f t="shared" si="1454"/>
        <v>0</v>
      </c>
      <c r="U4817" s="14">
        <f t="shared" si="1455"/>
        <v>0</v>
      </c>
      <c r="V4817" s="14">
        <f t="shared" si="1456"/>
        <v>0</v>
      </c>
      <c r="W4817" s="14">
        <f t="shared" si="1457"/>
        <v>0</v>
      </c>
      <c r="X4817" s="14">
        <f t="shared" si="1458"/>
        <v>149.91</v>
      </c>
      <c r="Y4817" s="14">
        <f t="shared" si="1459"/>
        <v>0</v>
      </c>
      <c r="Z4817" s="14">
        <f t="shared" si="1460"/>
        <v>0</v>
      </c>
      <c r="AA4817" s="14">
        <f t="shared" si="1461"/>
        <v>0</v>
      </c>
      <c r="AB4817" s="14">
        <f t="shared" si="1462"/>
        <v>0</v>
      </c>
      <c r="AC4817" s="15">
        <f t="shared" si="1463"/>
        <v>149.9</v>
      </c>
      <c r="AD4817" s="48"/>
    </row>
    <row r="4818" spans="1:30">
      <c r="A4818" s="99"/>
      <c r="B4818" s="87" t="s">
        <v>492</v>
      </c>
      <c r="C4818" s="21" t="s">
        <v>244</v>
      </c>
      <c r="D4818" s="12">
        <v>72</v>
      </c>
      <c r="E4818" s="12">
        <v>0</v>
      </c>
      <c r="F4818" s="12">
        <v>0</v>
      </c>
      <c r="G4818" s="12">
        <v>0</v>
      </c>
      <c r="H4818" s="12">
        <v>0</v>
      </c>
      <c r="I4818" s="13">
        <v>20</v>
      </c>
      <c r="J4818" s="13">
        <v>0</v>
      </c>
      <c r="K4818" s="13">
        <v>0</v>
      </c>
      <c r="L4818" s="13">
        <v>0</v>
      </c>
      <c r="M4818" s="13">
        <v>0</v>
      </c>
      <c r="N4818" s="14">
        <f t="shared" si="1448"/>
        <v>108</v>
      </c>
      <c r="O4818" s="14">
        <f t="shared" si="1449"/>
        <v>0</v>
      </c>
      <c r="P4818" s="14">
        <f t="shared" si="1450"/>
        <v>0</v>
      </c>
      <c r="Q4818" s="14">
        <f t="shared" si="1451"/>
        <v>0</v>
      </c>
      <c r="R4818" s="14">
        <f t="shared" si="1452"/>
        <v>0</v>
      </c>
      <c r="S4818" s="14">
        <f t="shared" si="1453"/>
        <v>32.400000000000006</v>
      </c>
      <c r="T4818" s="14">
        <f t="shared" si="1454"/>
        <v>0</v>
      </c>
      <c r="U4818" s="14">
        <f t="shared" si="1455"/>
        <v>0</v>
      </c>
      <c r="V4818" s="14">
        <f t="shared" si="1456"/>
        <v>0</v>
      </c>
      <c r="W4818" s="14">
        <f t="shared" si="1457"/>
        <v>0</v>
      </c>
      <c r="X4818" s="14">
        <f t="shared" si="1458"/>
        <v>140.4</v>
      </c>
      <c r="Y4818" s="14">
        <f t="shared" si="1459"/>
        <v>0</v>
      </c>
      <c r="Z4818" s="14">
        <f t="shared" si="1460"/>
        <v>0</v>
      </c>
      <c r="AA4818" s="14">
        <f t="shared" si="1461"/>
        <v>0</v>
      </c>
      <c r="AB4818" s="14">
        <f t="shared" si="1462"/>
        <v>0</v>
      </c>
      <c r="AC4818" s="15">
        <f t="shared" si="1463"/>
        <v>140.4</v>
      </c>
      <c r="AD4818" s="48"/>
    </row>
    <row r="4819" spans="1:30">
      <c r="A4819" s="99"/>
      <c r="B4819" s="87" t="s">
        <v>493</v>
      </c>
      <c r="C4819" s="21" t="s">
        <v>244</v>
      </c>
      <c r="D4819" s="12">
        <v>74</v>
      </c>
      <c r="E4819" s="12">
        <v>0</v>
      </c>
      <c r="F4819" s="12">
        <v>0</v>
      </c>
      <c r="G4819" s="12">
        <v>0</v>
      </c>
      <c r="H4819" s="12">
        <v>0</v>
      </c>
      <c r="I4819" s="13">
        <v>21</v>
      </c>
      <c r="J4819" s="13">
        <v>0</v>
      </c>
      <c r="K4819" s="13">
        <v>0</v>
      </c>
      <c r="L4819" s="13">
        <v>0</v>
      </c>
      <c r="M4819" s="13">
        <v>0</v>
      </c>
      <c r="N4819" s="14">
        <f t="shared" si="1448"/>
        <v>111</v>
      </c>
      <c r="O4819" s="14">
        <f t="shared" si="1449"/>
        <v>0</v>
      </c>
      <c r="P4819" s="14">
        <f t="shared" si="1450"/>
        <v>0</v>
      </c>
      <c r="Q4819" s="14">
        <f t="shared" si="1451"/>
        <v>0</v>
      </c>
      <c r="R4819" s="14">
        <f t="shared" si="1452"/>
        <v>0</v>
      </c>
      <c r="S4819" s="14">
        <f t="shared" si="1453"/>
        <v>34.965000000000003</v>
      </c>
      <c r="T4819" s="14">
        <f t="shared" si="1454"/>
        <v>0</v>
      </c>
      <c r="U4819" s="14">
        <f t="shared" si="1455"/>
        <v>0</v>
      </c>
      <c r="V4819" s="14">
        <f t="shared" si="1456"/>
        <v>0</v>
      </c>
      <c r="W4819" s="14">
        <f t="shared" si="1457"/>
        <v>0</v>
      </c>
      <c r="X4819" s="14">
        <f t="shared" si="1458"/>
        <v>145.965</v>
      </c>
      <c r="Y4819" s="14">
        <f t="shared" si="1459"/>
        <v>0</v>
      </c>
      <c r="Z4819" s="14">
        <f t="shared" si="1460"/>
        <v>0</v>
      </c>
      <c r="AA4819" s="14">
        <f t="shared" si="1461"/>
        <v>0</v>
      </c>
      <c r="AB4819" s="14">
        <f t="shared" si="1462"/>
        <v>0</v>
      </c>
      <c r="AC4819" s="15">
        <f t="shared" si="1463"/>
        <v>146</v>
      </c>
      <c r="AD4819" s="48"/>
    </row>
    <row r="4820" spans="1:30">
      <c r="A4820" s="99"/>
      <c r="B4820" s="87" t="s">
        <v>496</v>
      </c>
      <c r="C4820" s="21" t="s">
        <v>244</v>
      </c>
      <c r="D4820" s="12">
        <v>84</v>
      </c>
      <c r="E4820" s="12">
        <v>0</v>
      </c>
      <c r="F4820" s="12">
        <v>0</v>
      </c>
      <c r="G4820" s="12">
        <v>0</v>
      </c>
      <c r="H4820" s="12">
        <v>0</v>
      </c>
      <c r="I4820" s="13">
        <v>28</v>
      </c>
      <c r="J4820" s="13">
        <v>0</v>
      </c>
      <c r="K4820" s="13">
        <v>0</v>
      </c>
      <c r="L4820" s="13">
        <v>0</v>
      </c>
      <c r="M4820" s="13">
        <v>0</v>
      </c>
      <c r="N4820" s="14">
        <f t="shared" si="1448"/>
        <v>126</v>
      </c>
      <c r="O4820" s="14">
        <f t="shared" si="1449"/>
        <v>0</v>
      </c>
      <c r="P4820" s="14">
        <f t="shared" si="1450"/>
        <v>0</v>
      </c>
      <c r="Q4820" s="14">
        <f t="shared" si="1451"/>
        <v>0</v>
      </c>
      <c r="R4820" s="14">
        <f t="shared" si="1452"/>
        <v>0</v>
      </c>
      <c r="S4820" s="14">
        <f t="shared" si="1453"/>
        <v>52.92</v>
      </c>
      <c r="T4820" s="14">
        <f t="shared" si="1454"/>
        <v>0</v>
      </c>
      <c r="U4820" s="14">
        <f t="shared" si="1455"/>
        <v>0</v>
      </c>
      <c r="V4820" s="14">
        <f t="shared" si="1456"/>
        <v>0</v>
      </c>
      <c r="W4820" s="14">
        <f t="shared" si="1457"/>
        <v>0</v>
      </c>
      <c r="X4820" s="14">
        <f t="shared" si="1458"/>
        <v>178.92000000000002</v>
      </c>
      <c r="Y4820" s="14">
        <f t="shared" si="1459"/>
        <v>0</v>
      </c>
      <c r="Z4820" s="14">
        <f t="shared" si="1460"/>
        <v>0</v>
      </c>
      <c r="AA4820" s="14">
        <f t="shared" si="1461"/>
        <v>0</v>
      </c>
      <c r="AB4820" s="14">
        <f t="shared" si="1462"/>
        <v>0</v>
      </c>
      <c r="AC4820" s="15">
        <f t="shared" si="1463"/>
        <v>178.9</v>
      </c>
      <c r="AD4820" s="48"/>
    </row>
    <row r="4821" spans="1:30">
      <c r="A4821" s="99"/>
      <c r="B4821" s="87" t="s">
        <v>498</v>
      </c>
      <c r="C4821" s="21" t="s">
        <v>244</v>
      </c>
      <c r="D4821" s="12">
        <v>83</v>
      </c>
      <c r="E4821" s="12">
        <v>0</v>
      </c>
      <c r="F4821" s="12">
        <v>0</v>
      </c>
      <c r="G4821" s="12">
        <v>0</v>
      </c>
      <c r="H4821" s="12">
        <v>0</v>
      </c>
      <c r="I4821" s="13">
        <v>30</v>
      </c>
      <c r="J4821" s="13">
        <v>0</v>
      </c>
      <c r="K4821" s="13">
        <v>0</v>
      </c>
      <c r="L4821" s="13">
        <v>0</v>
      </c>
      <c r="M4821" s="13">
        <v>0</v>
      </c>
      <c r="N4821" s="14">
        <f t="shared" si="1448"/>
        <v>124.5</v>
      </c>
      <c r="O4821" s="14">
        <f t="shared" si="1449"/>
        <v>0</v>
      </c>
      <c r="P4821" s="14">
        <f t="shared" si="1450"/>
        <v>0</v>
      </c>
      <c r="Q4821" s="14">
        <f t="shared" si="1451"/>
        <v>0</v>
      </c>
      <c r="R4821" s="14">
        <f t="shared" si="1452"/>
        <v>0</v>
      </c>
      <c r="S4821" s="14">
        <f t="shared" si="1453"/>
        <v>56.025000000000006</v>
      </c>
      <c r="T4821" s="14">
        <f t="shared" si="1454"/>
        <v>0</v>
      </c>
      <c r="U4821" s="14">
        <f t="shared" si="1455"/>
        <v>0</v>
      </c>
      <c r="V4821" s="14">
        <f t="shared" si="1456"/>
        <v>0</v>
      </c>
      <c r="W4821" s="14">
        <f t="shared" si="1457"/>
        <v>0</v>
      </c>
      <c r="X4821" s="14">
        <f t="shared" si="1458"/>
        <v>180.52500000000001</v>
      </c>
      <c r="Y4821" s="14">
        <f t="shared" si="1459"/>
        <v>0</v>
      </c>
      <c r="Z4821" s="14">
        <f t="shared" si="1460"/>
        <v>0</v>
      </c>
      <c r="AA4821" s="14">
        <f t="shared" si="1461"/>
        <v>0</v>
      </c>
      <c r="AB4821" s="14">
        <f t="shared" si="1462"/>
        <v>0</v>
      </c>
      <c r="AC4821" s="15">
        <f t="shared" si="1463"/>
        <v>180.5</v>
      </c>
      <c r="AD4821" s="48"/>
    </row>
    <row r="4822" spans="1:30">
      <c r="A4822" s="99"/>
      <c r="B4822" s="87" t="s">
        <v>499</v>
      </c>
      <c r="C4822" s="21" t="s">
        <v>244</v>
      </c>
      <c r="D4822" s="12">
        <v>79</v>
      </c>
      <c r="E4822" s="12">
        <v>0</v>
      </c>
      <c r="F4822" s="12">
        <v>0</v>
      </c>
      <c r="G4822" s="12">
        <v>0</v>
      </c>
      <c r="H4822" s="12">
        <v>0</v>
      </c>
      <c r="I4822" s="13">
        <v>29</v>
      </c>
      <c r="J4822" s="13">
        <v>0</v>
      </c>
      <c r="K4822" s="13">
        <v>0</v>
      </c>
      <c r="L4822" s="13">
        <v>0</v>
      </c>
      <c r="M4822" s="13">
        <v>0</v>
      </c>
      <c r="N4822" s="14">
        <f t="shared" si="1448"/>
        <v>118.5</v>
      </c>
      <c r="O4822" s="14">
        <f t="shared" si="1449"/>
        <v>0</v>
      </c>
      <c r="P4822" s="14">
        <f t="shared" si="1450"/>
        <v>0</v>
      </c>
      <c r="Q4822" s="14">
        <f t="shared" si="1451"/>
        <v>0</v>
      </c>
      <c r="R4822" s="14">
        <f t="shared" si="1452"/>
        <v>0</v>
      </c>
      <c r="S4822" s="14">
        <f t="shared" si="1453"/>
        <v>51.547499999999999</v>
      </c>
      <c r="T4822" s="14">
        <f t="shared" si="1454"/>
        <v>0</v>
      </c>
      <c r="U4822" s="14">
        <f t="shared" si="1455"/>
        <v>0</v>
      </c>
      <c r="V4822" s="14">
        <f t="shared" si="1456"/>
        <v>0</v>
      </c>
      <c r="W4822" s="14">
        <f t="shared" si="1457"/>
        <v>0</v>
      </c>
      <c r="X4822" s="14">
        <f t="shared" si="1458"/>
        <v>170.04750000000001</v>
      </c>
      <c r="Y4822" s="14">
        <f t="shared" si="1459"/>
        <v>0</v>
      </c>
      <c r="Z4822" s="14">
        <f t="shared" si="1460"/>
        <v>0</v>
      </c>
      <c r="AA4822" s="14">
        <f t="shared" si="1461"/>
        <v>0</v>
      </c>
      <c r="AB4822" s="14">
        <f t="shared" si="1462"/>
        <v>0</v>
      </c>
      <c r="AC4822" s="15">
        <f t="shared" si="1463"/>
        <v>170</v>
      </c>
      <c r="AD4822" s="48"/>
    </row>
    <row r="4823" spans="1:30">
      <c r="A4823" s="99"/>
      <c r="B4823" s="87" t="s">
        <v>501</v>
      </c>
      <c r="C4823" s="21" t="s">
        <v>244</v>
      </c>
      <c r="D4823" s="12">
        <v>56</v>
      </c>
      <c r="E4823" s="12">
        <v>0</v>
      </c>
      <c r="F4823" s="12">
        <v>0</v>
      </c>
      <c r="G4823" s="12">
        <v>0</v>
      </c>
      <c r="H4823" s="12">
        <v>0</v>
      </c>
      <c r="I4823" s="13">
        <v>30</v>
      </c>
      <c r="J4823" s="13">
        <v>0</v>
      </c>
      <c r="K4823" s="13">
        <v>0</v>
      </c>
      <c r="L4823" s="13">
        <v>0</v>
      </c>
      <c r="M4823" s="13">
        <v>0</v>
      </c>
      <c r="N4823" s="14">
        <f t="shared" si="1448"/>
        <v>84</v>
      </c>
      <c r="O4823" s="14">
        <f t="shared" si="1449"/>
        <v>0</v>
      </c>
      <c r="P4823" s="14">
        <f t="shared" si="1450"/>
        <v>0</v>
      </c>
      <c r="Q4823" s="14">
        <f t="shared" si="1451"/>
        <v>0</v>
      </c>
      <c r="R4823" s="14">
        <f t="shared" si="1452"/>
        <v>0</v>
      </c>
      <c r="S4823" s="14">
        <f t="shared" si="1453"/>
        <v>37.799999999999997</v>
      </c>
      <c r="T4823" s="14">
        <f t="shared" si="1454"/>
        <v>0</v>
      </c>
      <c r="U4823" s="14">
        <f t="shared" si="1455"/>
        <v>0</v>
      </c>
      <c r="V4823" s="14">
        <f t="shared" si="1456"/>
        <v>0</v>
      </c>
      <c r="W4823" s="14">
        <f t="shared" si="1457"/>
        <v>0</v>
      </c>
      <c r="X4823" s="14">
        <f t="shared" si="1458"/>
        <v>121.8</v>
      </c>
      <c r="Y4823" s="14">
        <f t="shared" si="1459"/>
        <v>0</v>
      </c>
      <c r="Z4823" s="14">
        <f t="shared" si="1460"/>
        <v>0</v>
      </c>
      <c r="AA4823" s="14">
        <f t="shared" si="1461"/>
        <v>0</v>
      </c>
      <c r="AB4823" s="14">
        <f t="shared" si="1462"/>
        <v>0</v>
      </c>
      <c r="AC4823" s="15">
        <f t="shared" si="1463"/>
        <v>121.8</v>
      </c>
      <c r="AD4823" s="48"/>
    </row>
    <row r="4824" spans="1:30">
      <c r="A4824" s="99"/>
      <c r="B4824" s="87" t="s">
        <v>505</v>
      </c>
      <c r="C4824" s="21" t="s">
        <v>244</v>
      </c>
      <c r="D4824" s="12">
        <v>108</v>
      </c>
      <c r="E4824" s="12">
        <v>0</v>
      </c>
      <c r="F4824" s="12">
        <v>0</v>
      </c>
      <c r="G4824" s="12">
        <v>0</v>
      </c>
      <c r="H4824" s="12">
        <v>0</v>
      </c>
      <c r="I4824" s="13">
        <v>50</v>
      </c>
      <c r="J4824" s="13">
        <v>0</v>
      </c>
      <c r="K4824" s="13">
        <v>0</v>
      </c>
      <c r="L4824" s="13">
        <v>0</v>
      </c>
      <c r="M4824" s="13">
        <v>0</v>
      </c>
      <c r="N4824" s="14">
        <f t="shared" si="1448"/>
        <v>162</v>
      </c>
      <c r="O4824" s="14">
        <f t="shared" si="1449"/>
        <v>0</v>
      </c>
      <c r="P4824" s="14">
        <f t="shared" si="1450"/>
        <v>0</v>
      </c>
      <c r="Q4824" s="14">
        <f t="shared" si="1451"/>
        <v>0</v>
      </c>
      <c r="R4824" s="14">
        <f t="shared" si="1452"/>
        <v>0</v>
      </c>
      <c r="S4824" s="14">
        <f t="shared" si="1453"/>
        <v>121.50000000000001</v>
      </c>
      <c r="T4824" s="14">
        <f t="shared" si="1454"/>
        <v>0</v>
      </c>
      <c r="U4824" s="14">
        <f t="shared" si="1455"/>
        <v>0</v>
      </c>
      <c r="V4824" s="14">
        <f t="shared" si="1456"/>
        <v>0</v>
      </c>
      <c r="W4824" s="14">
        <f t="shared" si="1457"/>
        <v>0</v>
      </c>
      <c r="X4824" s="14">
        <f t="shared" si="1458"/>
        <v>283.5</v>
      </c>
      <c r="Y4824" s="14">
        <f t="shared" si="1459"/>
        <v>0</v>
      </c>
      <c r="Z4824" s="14">
        <f t="shared" si="1460"/>
        <v>0</v>
      </c>
      <c r="AA4824" s="14">
        <f t="shared" si="1461"/>
        <v>0</v>
      </c>
      <c r="AB4824" s="14">
        <f t="shared" si="1462"/>
        <v>0</v>
      </c>
      <c r="AC4824" s="15">
        <f t="shared" si="1463"/>
        <v>283.5</v>
      </c>
      <c r="AD4824" s="48"/>
    </row>
    <row r="4825" spans="1:30">
      <c r="A4825" s="99"/>
      <c r="B4825" s="87" t="s">
        <v>506</v>
      </c>
      <c r="C4825" s="21" t="s">
        <v>244</v>
      </c>
      <c r="D4825" s="12">
        <v>110</v>
      </c>
      <c r="E4825" s="12">
        <v>0</v>
      </c>
      <c r="F4825" s="12">
        <v>0</v>
      </c>
      <c r="G4825" s="12">
        <v>0</v>
      </c>
      <c r="H4825" s="12">
        <v>0</v>
      </c>
      <c r="I4825" s="13">
        <v>50</v>
      </c>
      <c r="J4825" s="13">
        <v>0</v>
      </c>
      <c r="K4825" s="13">
        <v>0</v>
      </c>
      <c r="L4825" s="13">
        <v>0</v>
      </c>
      <c r="M4825" s="13">
        <v>0</v>
      </c>
      <c r="N4825" s="14">
        <f t="shared" si="1448"/>
        <v>165</v>
      </c>
      <c r="O4825" s="14">
        <f t="shared" si="1449"/>
        <v>0</v>
      </c>
      <c r="P4825" s="14">
        <f t="shared" si="1450"/>
        <v>0</v>
      </c>
      <c r="Q4825" s="14">
        <f t="shared" si="1451"/>
        <v>0</v>
      </c>
      <c r="R4825" s="14">
        <f t="shared" si="1452"/>
        <v>0</v>
      </c>
      <c r="S4825" s="14">
        <f t="shared" si="1453"/>
        <v>123.75</v>
      </c>
      <c r="T4825" s="14">
        <f t="shared" si="1454"/>
        <v>0</v>
      </c>
      <c r="U4825" s="14">
        <f t="shared" si="1455"/>
        <v>0</v>
      </c>
      <c r="V4825" s="14">
        <f t="shared" si="1456"/>
        <v>0</v>
      </c>
      <c r="W4825" s="14">
        <f t="shared" si="1457"/>
        <v>0</v>
      </c>
      <c r="X4825" s="14">
        <f t="shared" si="1458"/>
        <v>288.75</v>
      </c>
      <c r="Y4825" s="14">
        <f t="shared" si="1459"/>
        <v>0</v>
      </c>
      <c r="Z4825" s="14">
        <f t="shared" si="1460"/>
        <v>0</v>
      </c>
      <c r="AA4825" s="14">
        <f t="shared" si="1461"/>
        <v>0</v>
      </c>
      <c r="AB4825" s="14">
        <f t="shared" si="1462"/>
        <v>0</v>
      </c>
      <c r="AC4825" s="15">
        <f t="shared" si="1463"/>
        <v>288.8</v>
      </c>
      <c r="AD4825" s="48"/>
    </row>
    <row r="4826" spans="1:30">
      <c r="A4826" s="99"/>
      <c r="B4826" s="87" t="s">
        <v>507</v>
      </c>
      <c r="C4826" s="21" t="s">
        <v>244</v>
      </c>
      <c r="D4826" s="12">
        <v>76</v>
      </c>
      <c r="E4826" s="12">
        <v>0</v>
      </c>
      <c r="F4826" s="12">
        <v>0</v>
      </c>
      <c r="G4826" s="12">
        <v>0</v>
      </c>
      <c r="H4826" s="12">
        <v>0</v>
      </c>
      <c r="I4826" s="13">
        <v>29</v>
      </c>
      <c r="J4826" s="13">
        <v>0</v>
      </c>
      <c r="K4826" s="13">
        <v>0</v>
      </c>
      <c r="L4826" s="13">
        <v>0</v>
      </c>
      <c r="M4826" s="13">
        <v>0</v>
      </c>
      <c r="N4826" s="14">
        <f t="shared" si="1448"/>
        <v>114</v>
      </c>
      <c r="O4826" s="14">
        <f t="shared" si="1449"/>
        <v>0</v>
      </c>
      <c r="P4826" s="14">
        <f t="shared" si="1450"/>
        <v>0</v>
      </c>
      <c r="Q4826" s="14">
        <f t="shared" si="1451"/>
        <v>0</v>
      </c>
      <c r="R4826" s="14">
        <f t="shared" si="1452"/>
        <v>0</v>
      </c>
      <c r="S4826" s="14">
        <f t="shared" si="1453"/>
        <v>49.589999999999996</v>
      </c>
      <c r="T4826" s="14">
        <f t="shared" si="1454"/>
        <v>0</v>
      </c>
      <c r="U4826" s="14">
        <f t="shared" si="1455"/>
        <v>0</v>
      </c>
      <c r="V4826" s="14">
        <f t="shared" si="1456"/>
        <v>0</v>
      </c>
      <c r="W4826" s="14">
        <f t="shared" si="1457"/>
        <v>0</v>
      </c>
      <c r="X4826" s="14">
        <f t="shared" si="1458"/>
        <v>163.59</v>
      </c>
      <c r="Y4826" s="14">
        <f t="shared" si="1459"/>
        <v>0</v>
      </c>
      <c r="Z4826" s="14">
        <f t="shared" si="1460"/>
        <v>0</v>
      </c>
      <c r="AA4826" s="14">
        <f t="shared" si="1461"/>
        <v>0</v>
      </c>
      <c r="AB4826" s="14">
        <f t="shared" si="1462"/>
        <v>0</v>
      </c>
      <c r="AC4826" s="15">
        <f t="shared" si="1463"/>
        <v>163.6</v>
      </c>
      <c r="AD4826" s="48"/>
    </row>
    <row r="4827" spans="1:30">
      <c r="A4827" s="99"/>
      <c r="B4827" s="87" t="s">
        <v>508</v>
      </c>
      <c r="C4827" s="21" t="s">
        <v>244</v>
      </c>
      <c r="D4827" s="12">
        <v>82</v>
      </c>
      <c r="E4827" s="12">
        <v>0</v>
      </c>
      <c r="F4827" s="12">
        <v>0</v>
      </c>
      <c r="G4827" s="12">
        <v>0</v>
      </c>
      <c r="H4827" s="12">
        <v>0</v>
      </c>
      <c r="I4827" s="13">
        <v>30</v>
      </c>
      <c r="J4827" s="13">
        <v>0</v>
      </c>
      <c r="K4827" s="13">
        <v>0</v>
      </c>
      <c r="L4827" s="13">
        <v>0</v>
      </c>
      <c r="M4827" s="13">
        <v>0</v>
      </c>
      <c r="N4827" s="14">
        <f t="shared" si="1448"/>
        <v>123</v>
      </c>
      <c r="O4827" s="14">
        <f t="shared" si="1449"/>
        <v>0</v>
      </c>
      <c r="P4827" s="14">
        <f t="shared" si="1450"/>
        <v>0</v>
      </c>
      <c r="Q4827" s="14">
        <f t="shared" si="1451"/>
        <v>0</v>
      </c>
      <c r="R4827" s="14">
        <f t="shared" si="1452"/>
        <v>0</v>
      </c>
      <c r="S4827" s="14">
        <f t="shared" si="1453"/>
        <v>55.35</v>
      </c>
      <c r="T4827" s="14">
        <f t="shared" si="1454"/>
        <v>0</v>
      </c>
      <c r="U4827" s="14">
        <f t="shared" si="1455"/>
        <v>0</v>
      </c>
      <c r="V4827" s="14">
        <f t="shared" si="1456"/>
        <v>0</v>
      </c>
      <c r="W4827" s="14">
        <f t="shared" si="1457"/>
        <v>0</v>
      </c>
      <c r="X4827" s="14">
        <f t="shared" si="1458"/>
        <v>178.35</v>
      </c>
      <c r="Y4827" s="14">
        <f t="shared" si="1459"/>
        <v>0</v>
      </c>
      <c r="Z4827" s="14">
        <f t="shared" si="1460"/>
        <v>0</v>
      </c>
      <c r="AA4827" s="14">
        <f t="shared" si="1461"/>
        <v>0</v>
      </c>
      <c r="AB4827" s="14">
        <f t="shared" si="1462"/>
        <v>0</v>
      </c>
      <c r="AC4827" s="15">
        <f t="shared" si="1463"/>
        <v>178.4</v>
      </c>
      <c r="AD4827" s="48"/>
    </row>
    <row r="4828" spans="1:30">
      <c r="A4828" s="99"/>
      <c r="B4828" s="87" t="s">
        <v>511</v>
      </c>
      <c r="C4828" s="21" t="s">
        <v>244</v>
      </c>
      <c r="D4828" s="12">
        <v>88</v>
      </c>
      <c r="E4828" s="12">
        <v>0</v>
      </c>
      <c r="F4828" s="12">
        <v>0</v>
      </c>
      <c r="G4828" s="12">
        <v>0</v>
      </c>
      <c r="H4828" s="12">
        <v>0</v>
      </c>
      <c r="I4828" s="13">
        <v>30</v>
      </c>
      <c r="J4828" s="13">
        <v>0</v>
      </c>
      <c r="K4828" s="13">
        <v>0</v>
      </c>
      <c r="L4828" s="13">
        <v>0</v>
      </c>
      <c r="M4828" s="13">
        <v>0</v>
      </c>
      <c r="N4828" s="14">
        <f t="shared" si="1448"/>
        <v>132</v>
      </c>
      <c r="O4828" s="14">
        <f t="shared" si="1449"/>
        <v>0</v>
      </c>
      <c r="P4828" s="14">
        <f t="shared" si="1450"/>
        <v>0</v>
      </c>
      <c r="Q4828" s="14">
        <f t="shared" si="1451"/>
        <v>0</v>
      </c>
      <c r="R4828" s="14">
        <f t="shared" si="1452"/>
        <v>0</v>
      </c>
      <c r="S4828" s="14">
        <f t="shared" si="1453"/>
        <v>59.400000000000006</v>
      </c>
      <c r="T4828" s="14">
        <f t="shared" si="1454"/>
        <v>0</v>
      </c>
      <c r="U4828" s="14">
        <f t="shared" si="1455"/>
        <v>0</v>
      </c>
      <c r="V4828" s="14">
        <f t="shared" si="1456"/>
        <v>0</v>
      </c>
      <c r="W4828" s="14">
        <f t="shared" si="1457"/>
        <v>0</v>
      </c>
      <c r="X4828" s="14">
        <f t="shared" si="1458"/>
        <v>191.4</v>
      </c>
      <c r="Y4828" s="14">
        <f t="shared" si="1459"/>
        <v>0</v>
      </c>
      <c r="Z4828" s="14">
        <f t="shared" si="1460"/>
        <v>0</v>
      </c>
      <c r="AA4828" s="14">
        <f t="shared" si="1461"/>
        <v>0</v>
      </c>
      <c r="AB4828" s="14">
        <f t="shared" si="1462"/>
        <v>0</v>
      </c>
      <c r="AC4828" s="15">
        <f t="shared" si="1463"/>
        <v>191.4</v>
      </c>
      <c r="AD4828" s="48"/>
    </row>
    <row r="4829" spans="1:30">
      <c r="A4829" s="99"/>
      <c r="B4829" s="87" t="s">
        <v>513</v>
      </c>
      <c r="C4829" s="21" t="s">
        <v>244</v>
      </c>
      <c r="D4829" s="12">
        <v>82</v>
      </c>
      <c r="E4829" s="12">
        <v>0</v>
      </c>
      <c r="F4829" s="12">
        <v>0</v>
      </c>
      <c r="G4829" s="12">
        <v>0</v>
      </c>
      <c r="H4829" s="12">
        <v>0</v>
      </c>
      <c r="I4829" s="13">
        <v>30</v>
      </c>
      <c r="J4829" s="13">
        <v>0</v>
      </c>
      <c r="K4829" s="13">
        <v>0</v>
      </c>
      <c r="L4829" s="13">
        <v>0</v>
      </c>
      <c r="M4829" s="13">
        <v>0</v>
      </c>
      <c r="N4829" s="14">
        <f t="shared" si="1448"/>
        <v>123</v>
      </c>
      <c r="O4829" s="14">
        <f t="shared" si="1449"/>
        <v>0</v>
      </c>
      <c r="P4829" s="14">
        <f t="shared" si="1450"/>
        <v>0</v>
      </c>
      <c r="Q4829" s="14">
        <f t="shared" si="1451"/>
        <v>0</v>
      </c>
      <c r="R4829" s="14">
        <f t="shared" si="1452"/>
        <v>0</v>
      </c>
      <c r="S4829" s="14">
        <f t="shared" si="1453"/>
        <v>55.35</v>
      </c>
      <c r="T4829" s="14">
        <f t="shared" si="1454"/>
        <v>0</v>
      </c>
      <c r="U4829" s="14">
        <f t="shared" si="1455"/>
        <v>0</v>
      </c>
      <c r="V4829" s="14">
        <f t="shared" si="1456"/>
        <v>0</v>
      </c>
      <c r="W4829" s="14">
        <f t="shared" si="1457"/>
        <v>0</v>
      </c>
      <c r="X4829" s="14">
        <f t="shared" si="1458"/>
        <v>178.35</v>
      </c>
      <c r="Y4829" s="14">
        <f t="shared" si="1459"/>
        <v>0</v>
      </c>
      <c r="Z4829" s="14">
        <f t="shared" si="1460"/>
        <v>0</v>
      </c>
      <c r="AA4829" s="14">
        <f t="shared" si="1461"/>
        <v>0</v>
      </c>
      <c r="AB4829" s="14">
        <f t="shared" si="1462"/>
        <v>0</v>
      </c>
      <c r="AC4829" s="15">
        <f t="shared" si="1463"/>
        <v>178.4</v>
      </c>
      <c r="AD4829" s="48"/>
    </row>
    <row r="4830" spans="1:30">
      <c r="A4830" s="99"/>
      <c r="B4830" s="87" t="s">
        <v>515</v>
      </c>
      <c r="C4830" s="21" t="s">
        <v>244</v>
      </c>
      <c r="D4830" s="12">
        <v>77</v>
      </c>
      <c r="E4830" s="12">
        <v>0</v>
      </c>
      <c r="F4830" s="12">
        <v>0</v>
      </c>
      <c r="G4830" s="12">
        <v>0</v>
      </c>
      <c r="H4830" s="12">
        <v>0</v>
      </c>
      <c r="I4830" s="13">
        <v>29</v>
      </c>
      <c r="J4830" s="13">
        <v>0</v>
      </c>
      <c r="K4830" s="13">
        <v>0</v>
      </c>
      <c r="L4830" s="13">
        <v>0</v>
      </c>
      <c r="M4830" s="13">
        <v>0</v>
      </c>
      <c r="N4830" s="14">
        <f t="shared" si="1448"/>
        <v>115.5</v>
      </c>
      <c r="O4830" s="14">
        <f t="shared" si="1449"/>
        <v>0</v>
      </c>
      <c r="P4830" s="14">
        <f t="shared" si="1450"/>
        <v>0</v>
      </c>
      <c r="Q4830" s="14">
        <f t="shared" si="1451"/>
        <v>0</v>
      </c>
      <c r="R4830" s="14">
        <f t="shared" si="1452"/>
        <v>0</v>
      </c>
      <c r="S4830" s="14">
        <f t="shared" si="1453"/>
        <v>50.2425</v>
      </c>
      <c r="T4830" s="14">
        <f t="shared" si="1454"/>
        <v>0</v>
      </c>
      <c r="U4830" s="14">
        <f t="shared" si="1455"/>
        <v>0</v>
      </c>
      <c r="V4830" s="14">
        <f t="shared" si="1456"/>
        <v>0</v>
      </c>
      <c r="W4830" s="14">
        <f t="shared" si="1457"/>
        <v>0</v>
      </c>
      <c r="X4830" s="14">
        <f t="shared" si="1458"/>
        <v>165.74250000000001</v>
      </c>
      <c r="Y4830" s="14">
        <f t="shared" si="1459"/>
        <v>0</v>
      </c>
      <c r="Z4830" s="14">
        <f t="shared" si="1460"/>
        <v>0</v>
      </c>
      <c r="AA4830" s="14">
        <f t="shared" si="1461"/>
        <v>0</v>
      </c>
      <c r="AB4830" s="14">
        <f t="shared" si="1462"/>
        <v>0</v>
      </c>
      <c r="AC4830" s="15">
        <f t="shared" si="1463"/>
        <v>165.7</v>
      </c>
      <c r="AD4830" s="48"/>
    </row>
    <row r="4831" spans="1:30">
      <c r="A4831" s="99"/>
      <c r="B4831" s="87" t="s">
        <v>516</v>
      </c>
      <c r="C4831" s="21" t="s">
        <v>244</v>
      </c>
      <c r="D4831" s="12">
        <v>88</v>
      </c>
      <c r="E4831" s="12">
        <v>0</v>
      </c>
      <c r="F4831" s="12">
        <v>0</v>
      </c>
      <c r="G4831" s="12">
        <v>0</v>
      </c>
      <c r="H4831" s="12">
        <v>0</v>
      </c>
      <c r="I4831" s="13">
        <v>29</v>
      </c>
      <c r="J4831" s="13">
        <v>0</v>
      </c>
      <c r="K4831" s="13">
        <v>0</v>
      </c>
      <c r="L4831" s="13">
        <v>0</v>
      </c>
      <c r="M4831" s="13">
        <v>0</v>
      </c>
      <c r="N4831" s="14">
        <f t="shared" si="1448"/>
        <v>132</v>
      </c>
      <c r="O4831" s="14">
        <f t="shared" si="1449"/>
        <v>0</v>
      </c>
      <c r="P4831" s="14">
        <f t="shared" si="1450"/>
        <v>0</v>
      </c>
      <c r="Q4831" s="14">
        <f t="shared" si="1451"/>
        <v>0</v>
      </c>
      <c r="R4831" s="14">
        <f t="shared" si="1452"/>
        <v>0</v>
      </c>
      <c r="S4831" s="14">
        <f t="shared" si="1453"/>
        <v>57.42</v>
      </c>
      <c r="T4831" s="14">
        <f t="shared" si="1454"/>
        <v>0</v>
      </c>
      <c r="U4831" s="14">
        <f t="shared" si="1455"/>
        <v>0</v>
      </c>
      <c r="V4831" s="14">
        <f t="shared" si="1456"/>
        <v>0</v>
      </c>
      <c r="W4831" s="14">
        <f t="shared" si="1457"/>
        <v>0</v>
      </c>
      <c r="X4831" s="14">
        <f t="shared" si="1458"/>
        <v>189.42000000000002</v>
      </c>
      <c r="Y4831" s="14">
        <f t="shared" si="1459"/>
        <v>0</v>
      </c>
      <c r="Z4831" s="14">
        <f t="shared" si="1460"/>
        <v>0</v>
      </c>
      <c r="AA4831" s="14">
        <f t="shared" si="1461"/>
        <v>0</v>
      </c>
      <c r="AB4831" s="14">
        <f t="shared" si="1462"/>
        <v>0</v>
      </c>
      <c r="AC4831" s="15">
        <f t="shared" si="1463"/>
        <v>189.4</v>
      </c>
      <c r="AD4831" s="48"/>
    </row>
    <row r="4832" spans="1:30">
      <c r="A4832" s="99"/>
      <c r="B4832" s="87" t="s">
        <v>517</v>
      </c>
      <c r="C4832" s="21" t="s">
        <v>244</v>
      </c>
      <c r="D4832" s="12">
        <v>94</v>
      </c>
      <c r="E4832" s="12">
        <v>0</v>
      </c>
      <c r="F4832" s="12">
        <v>0</v>
      </c>
      <c r="G4832" s="12">
        <v>0</v>
      </c>
      <c r="H4832" s="12">
        <v>0</v>
      </c>
      <c r="I4832" s="13">
        <v>30</v>
      </c>
      <c r="J4832" s="13">
        <v>0</v>
      </c>
      <c r="K4832" s="13">
        <v>0</v>
      </c>
      <c r="L4832" s="13">
        <v>0</v>
      </c>
      <c r="M4832" s="13">
        <v>0</v>
      </c>
      <c r="N4832" s="14">
        <f t="shared" si="1448"/>
        <v>141</v>
      </c>
      <c r="O4832" s="14">
        <f t="shared" si="1449"/>
        <v>0</v>
      </c>
      <c r="P4832" s="14">
        <f t="shared" si="1450"/>
        <v>0</v>
      </c>
      <c r="Q4832" s="14">
        <f t="shared" si="1451"/>
        <v>0</v>
      </c>
      <c r="R4832" s="14">
        <f t="shared" si="1452"/>
        <v>0</v>
      </c>
      <c r="S4832" s="14">
        <f t="shared" si="1453"/>
        <v>63.449999999999996</v>
      </c>
      <c r="T4832" s="14">
        <f t="shared" si="1454"/>
        <v>0</v>
      </c>
      <c r="U4832" s="14">
        <f t="shared" si="1455"/>
        <v>0</v>
      </c>
      <c r="V4832" s="14">
        <f t="shared" si="1456"/>
        <v>0</v>
      </c>
      <c r="W4832" s="14">
        <f t="shared" si="1457"/>
        <v>0</v>
      </c>
      <c r="X4832" s="14">
        <f t="shared" si="1458"/>
        <v>204.45</v>
      </c>
      <c r="Y4832" s="14">
        <f t="shared" si="1459"/>
        <v>0</v>
      </c>
      <c r="Z4832" s="14">
        <f t="shared" si="1460"/>
        <v>0</v>
      </c>
      <c r="AA4832" s="14">
        <f t="shared" si="1461"/>
        <v>0</v>
      </c>
      <c r="AB4832" s="14">
        <f t="shared" si="1462"/>
        <v>0</v>
      </c>
      <c r="AC4832" s="15">
        <f t="shared" si="1463"/>
        <v>204.5</v>
      </c>
      <c r="AD4832" s="48"/>
    </row>
    <row r="4833" spans="1:30">
      <c r="A4833" s="99"/>
      <c r="B4833" s="87" t="s">
        <v>519</v>
      </c>
      <c r="C4833" s="21" t="s">
        <v>244</v>
      </c>
      <c r="D4833" s="12">
        <v>102</v>
      </c>
      <c r="E4833" s="12">
        <v>0</v>
      </c>
      <c r="F4833" s="12">
        <v>0</v>
      </c>
      <c r="G4833" s="12">
        <v>0</v>
      </c>
      <c r="H4833" s="12">
        <v>0</v>
      </c>
      <c r="I4833" s="13">
        <v>50</v>
      </c>
      <c r="J4833" s="13">
        <v>0</v>
      </c>
      <c r="K4833" s="13">
        <v>0</v>
      </c>
      <c r="L4833" s="13">
        <v>0</v>
      </c>
      <c r="M4833" s="13">
        <v>0</v>
      </c>
      <c r="N4833" s="14">
        <f t="shared" si="1448"/>
        <v>153</v>
      </c>
      <c r="O4833" s="14">
        <f t="shared" si="1449"/>
        <v>0</v>
      </c>
      <c r="P4833" s="14">
        <f t="shared" si="1450"/>
        <v>0</v>
      </c>
      <c r="Q4833" s="14">
        <f t="shared" si="1451"/>
        <v>0</v>
      </c>
      <c r="R4833" s="14">
        <f t="shared" si="1452"/>
        <v>0</v>
      </c>
      <c r="S4833" s="14">
        <f t="shared" si="1453"/>
        <v>114.75</v>
      </c>
      <c r="T4833" s="14">
        <f t="shared" si="1454"/>
        <v>0</v>
      </c>
      <c r="U4833" s="14">
        <f t="shared" si="1455"/>
        <v>0</v>
      </c>
      <c r="V4833" s="14">
        <f t="shared" si="1456"/>
        <v>0</v>
      </c>
      <c r="W4833" s="14">
        <f t="shared" si="1457"/>
        <v>0</v>
      </c>
      <c r="X4833" s="14">
        <f t="shared" si="1458"/>
        <v>267.75</v>
      </c>
      <c r="Y4833" s="14">
        <f t="shared" si="1459"/>
        <v>0</v>
      </c>
      <c r="Z4833" s="14">
        <f t="shared" si="1460"/>
        <v>0</v>
      </c>
      <c r="AA4833" s="14">
        <f t="shared" si="1461"/>
        <v>0</v>
      </c>
      <c r="AB4833" s="14">
        <f t="shared" si="1462"/>
        <v>0</v>
      </c>
      <c r="AC4833" s="15">
        <f t="shared" si="1463"/>
        <v>267.8</v>
      </c>
      <c r="AD4833" s="48"/>
    </row>
    <row r="4834" spans="1:30">
      <c r="A4834" s="99"/>
      <c r="B4834" s="87" t="s">
        <v>521</v>
      </c>
      <c r="C4834" s="21" t="s">
        <v>244</v>
      </c>
      <c r="D4834" s="12">
        <v>88</v>
      </c>
      <c r="E4834" s="12">
        <v>0</v>
      </c>
      <c r="F4834" s="12">
        <v>0</v>
      </c>
      <c r="G4834" s="12">
        <v>0</v>
      </c>
      <c r="H4834" s="12">
        <v>0</v>
      </c>
      <c r="I4834" s="13">
        <v>30</v>
      </c>
      <c r="J4834" s="13">
        <v>0</v>
      </c>
      <c r="K4834" s="13">
        <v>0</v>
      </c>
      <c r="L4834" s="13">
        <v>0</v>
      </c>
      <c r="M4834" s="13">
        <v>0</v>
      </c>
      <c r="N4834" s="14">
        <f t="shared" si="1448"/>
        <v>132</v>
      </c>
      <c r="O4834" s="14">
        <f t="shared" si="1449"/>
        <v>0</v>
      </c>
      <c r="P4834" s="14">
        <f t="shared" si="1450"/>
        <v>0</v>
      </c>
      <c r="Q4834" s="14">
        <f t="shared" si="1451"/>
        <v>0</v>
      </c>
      <c r="R4834" s="14">
        <f t="shared" si="1452"/>
        <v>0</v>
      </c>
      <c r="S4834" s="14">
        <f t="shared" si="1453"/>
        <v>59.400000000000006</v>
      </c>
      <c r="T4834" s="14">
        <f t="shared" si="1454"/>
        <v>0</v>
      </c>
      <c r="U4834" s="14">
        <f t="shared" si="1455"/>
        <v>0</v>
      </c>
      <c r="V4834" s="14">
        <f t="shared" si="1456"/>
        <v>0</v>
      </c>
      <c r="W4834" s="14">
        <f t="shared" si="1457"/>
        <v>0</v>
      </c>
      <c r="X4834" s="14">
        <f t="shared" si="1458"/>
        <v>191.4</v>
      </c>
      <c r="Y4834" s="14">
        <f t="shared" si="1459"/>
        <v>0</v>
      </c>
      <c r="Z4834" s="14">
        <f t="shared" si="1460"/>
        <v>0</v>
      </c>
      <c r="AA4834" s="14">
        <f t="shared" si="1461"/>
        <v>0</v>
      </c>
      <c r="AB4834" s="14">
        <f t="shared" si="1462"/>
        <v>0</v>
      </c>
      <c r="AC4834" s="15">
        <f t="shared" si="1463"/>
        <v>191.4</v>
      </c>
      <c r="AD4834" s="48"/>
    </row>
    <row r="4835" spans="1:30">
      <c r="A4835" s="99"/>
      <c r="B4835" s="87" t="s">
        <v>524</v>
      </c>
      <c r="C4835" s="21" t="s">
        <v>244</v>
      </c>
      <c r="D4835" s="12">
        <v>120</v>
      </c>
      <c r="E4835" s="12">
        <v>0</v>
      </c>
      <c r="F4835" s="12">
        <v>0</v>
      </c>
      <c r="G4835" s="12">
        <v>0</v>
      </c>
      <c r="H4835" s="12">
        <v>0</v>
      </c>
      <c r="I4835" s="13">
        <v>50</v>
      </c>
      <c r="J4835" s="13">
        <v>0</v>
      </c>
      <c r="K4835" s="13">
        <v>0</v>
      </c>
      <c r="L4835" s="13">
        <v>0</v>
      </c>
      <c r="M4835" s="13">
        <v>0</v>
      </c>
      <c r="N4835" s="14">
        <f t="shared" si="1448"/>
        <v>180</v>
      </c>
      <c r="O4835" s="14">
        <f t="shared" si="1449"/>
        <v>0</v>
      </c>
      <c r="P4835" s="14">
        <f t="shared" si="1450"/>
        <v>0</v>
      </c>
      <c r="Q4835" s="14">
        <f t="shared" si="1451"/>
        <v>0</v>
      </c>
      <c r="R4835" s="14">
        <f t="shared" si="1452"/>
        <v>0</v>
      </c>
      <c r="S4835" s="14">
        <f t="shared" si="1453"/>
        <v>135</v>
      </c>
      <c r="T4835" s="14">
        <f t="shared" si="1454"/>
        <v>0</v>
      </c>
      <c r="U4835" s="14">
        <f t="shared" si="1455"/>
        <v>0</v>
      </c>
      <c r="V4835" s="14">
        <f t="shared" si="1456"/>
        <v>0</v>
      </c>
      <c r="W4835" s="14">
        <f t="shared" si="1457"/>
        <v>0</v>
      </c>
      <c r="X4835" s="14">
        <f t="shared" si="1458"/>
        <v>315</v>
      </c>
      <c r="Y4835" s="14">
        <f t="shared" si="1459"/>
        <v>0</v>
      </c>
      <c r="Z4835" s="14">
        <f t="shared" si="1460"/>
        <v>0</v>
      </c>
      <c r="AA4835" s="14">
        <f t="shared" si="1461"/>
        <v>0</v>
      </c>
      <c r="AB4835" s="14">
        <f t="shared" si="1462"/>
        <v>0</v>
      </c>
      <c r="AC4835" s="15">
        <f t="shared" si="1463"/>
        <v>315</v>
      </c>
      <c r="AD4835" s="48"/>
    </row>
    <row r="4836" spans="1:30">
      <c r="A4836" s="99"/>
      <c r="B4836" s="87" t="s">
        <v>525</v>
      </c>
      <c r="C4836" s="21" t="s">
        <v>244</v>
      </c>
      <c r="D4836" s="12">
        <v>120</v>
      </c>
      <c r="E4836" s="12">
        <v>0</v>
      </c>
      <c r="F4836" s="12">
        <v>0</v>
      </c>
      <c r="G4836" s="12">
        <v>0</v>
      </c>
      <c r="H4836" s="12">
        <v>0</v>
      </c>
      <c r="I4836" s="13">
        <v>50</v>
      </c>
      <c r="J4836" s="13">
        <v>0</v>
      </c>
      <c r="K4836" s="13">
        <v>0</v>
      </c>
      <c r="L4836" s="13">
        <v>0</v>
      </c>
      <c r="M4836" s="13">
        <v>0</v>
      </c>
      <c r="N4836" s="14">
        <f t="shared" si="1448"/>
        <v>180</v>
      </c>
      <c r="O4836" s="14">
        <f t="shared" si="1449"/>
        <v>0</v>
      </c>
      <c r="P4836" s="14">
        <f t="shared" si="1450"/>
        <v>0</v>
      </c>
      <c r="Q4836" s="14">
        <f t="shared" si="1451"/>
        <v>0</v>
      </c>
      <c r="R4836" s="14">
        <f t="shared" si="1452"/>
        <v>0</v>
      </c>
      <c r="S4836" s="14">
        <f t="shared" si="1453"/>
        <v>135</v>
      </c>
      <c r="T4836" s="14">
        <f t="shared" si="1454"/>
        <v>0</v>
      </c>
      <c r="U4836" s="14">
        <f t="shared" si="1455"/>
        <v>0</v>
      </c>
      <c r="V4836" s="14">
        <f t="shared" si="1456"/>
        <v>0</v>
      </c>
      <c r="W4836" s="14">
        <f t="shared" si="1457"/>
        <v>0</v>
      </c>
      <c r="X4836" s="14">
        <f t="shared" si="1458"/>
        <v>315</v>
      </c>
      <c r="Y4836" s="14">
        <f t="shared" si="1459"/>
        <v>0</v>
      </c>
      <c r="Z4836" s="14">
        <f t="shared" si="1460"/>
        <v>0</v>
      </c>
      <c r="AA4836" s="14">
        <f t="shared" si="1461"/>
        <v>0</v>
      </c>
      <c r="AB4836" s="14">
        <f t="shared" si="1462"/>
        <v>0</v>
      </c>
      <c r="AC4836" s="15">
        <f t="shared" si="1463"/>
        <v>315</v>
      </c>
      <c r="AD4836" s="48"/>
    </row>
    <row r="4837" spans="1:30">
      <c r="A4837" s="99"/>
      <c r="B4837" s="87" t="s">
        <v>530</v>
      </c>
      <c r="C4837" s="21" t="s">
        <v>244</v>
      </c>
      <c r="D4837" s="12">
        <v>122</v>
      </c>
      <c r="E4837" s="12">
        <v>0</v>
      </c>
      <c r="F4837" s="12">
        <v>0</v>
      </c>
      <c r="G4837" s="12">
        <v>0</v>
      </c>
      <c r="H4837" s="12">
        <v>0</v>
      </c>
      <c r="I4837" s="13">
        <v>60</v>
      </c>
      <c r="J4837" s="13">
        <v>0</v>
      </c>
      <c r="K4837" s="13">
        <v>0</v>
      </c>
      <c r="L4837" s="13">
        <v>0</v>
      </c>
      <c r="M4837" s="13">
        <v>0</v>
      </c>
      <c r="N4837" s="14">
        <f t="shared" si="1448"/>
        <v>183</v>
      </c>
      <c r="O4837" s="14">
        <f t="shared" si="1449"/>
        <v>0</v>
      </c>
      <c r="P4837" s="14">
        <f t="shared" si="1450"/>
        <v>0</v>
      </c>
      <c r="Q4837" s="14">
        <f t="shared" si="1451"/>
        <v>0</v>
      </c>
      <c r="R4837" s="14">
        <f t="shared" si="1452"/>
        <v>0</v>
      </c>
      <c r="S4837" s="14">
        <f t="shared" si="1453"/>
        <v>164.70000000000002</v>
      </c>
      <c r="T4837" s="14">
        <f t="shared" si="1454"/>
        <v>0</v>
      </c>
      <c r="U4837" s="14">
        <f t="shared" si="1455"/>
        <v>0</v>
      </c>
      <c r="V4837" s="14">
        <f t="shared" si="1456"/>
        <v>0</v>
      </c>
      <c r="W4837" s="14">
        <f t="shared" si="1457"/>
        <v>0</v>
      </c>
      <c r="X4837" s="14">
        <f t="shared" si="1458"/>
        <v>347.70000000000005</v>
      </c>
      <c r="Y4837" s="14">
        <f t="shared" si="1459"/>
        <v>0</v>
      </c>
      <c r="Z4837" s="14">
        <f t="shared" si="1460"/>
        <v>0</v>
      </c>
      <c r="AA4837" s="14">
        <f t="shared" si="1461"/>
        <v>0</v>
      </c>
      <c r="AB4837" s="14">
        <f t="shared" si="1462"/>
        <v>0</v>
      </c>
      <c r="AC4837" s="15">
        <f t="shared" si="1463"/>
        <v>347.7</v>
      </c>
      <c r="AD4837" s="48"/>
    </row>
    <row r="4838" spans="1:30">
      <c r="A4838" s="99"/>
      <c r="B4838" s="87" t="s">
        <v>532</v>
      </c>
      <c r="C4838" s="21" t="s">
        <v>244</v>
      </c>
      <c r="D4838" s="12">
        <v>108</v>
      </c>
      <c r="E4838" s="12">
        <v>0</v>
      </c>
      <c r="F4838" s="12">
        <v>0</v>
      </c>
      <c r="G4838" s="12">
        <v>0</v>
      </c>
      <c r="H4838" s="12">
        <v>0</v>
      </c>
      <c r="I4838" s="13">
        <v>50</v>
      </c>
      <c r="J4838" s="13">
        <v>0</v>
      </c>
      <c r="K4838" s="13">
        <v>0</v>
      </c>
      <c r="L4838" s="13">
        <v>0</v>
      </c>
      <c r="M4838" s="13">
        <v>0</v>
      </c>
      <c r="N4838" s="14">
        <f t="shared" si="1448"/>
        <v>162</v>
      </c>
      <c r="O4838" s="14">
        <f t="shared" si="1449"/>
        <v>0</v>
      </c>
      <c r="P4838" s="14">
        <f t="shared" si="1450"/>
        <v>0</v>
      </c>
      <c r="Q4838" s="14">
        <f t="shared" si="1451"/>
        <v>0</v>
      </c>
      <c r="R4838" s="14">
        <f t="shared" si="1452"/>
        <v>0</v>
      </c>
      <c r="S4838" s="14">
        <f t="shared" si="1453"/>
        <v>121.50000000000001</v>
      </c>
      <c r="T4838" s="14">
        <f t="shared" si="1454"/>
        <v>0</v>
      </c>
      <c r="U4838" s="14">
        <f t="shared" si="1455"/>
        <v>0</v>
      </c>
      <c r="V4838" s="14">
        <f t="shared" si="1456"/>
        <v>0</v>
      </c>
      <c r="W4838" s="14">
        <f t="shared" si="1457"/>
        <v>0</v>
      </c>
      <c r="X4838" s="14">
        <f t="shared" si="1458"/>
        <v>283.5</v>
      </c>
      <c r="Y4838" s="14">
        <f t="shared" si="1459"/>
        <v>0</v>
      </c>
      <c r="Z4838" s="14">
        <f t="shared" si="1460"/>
        <v>0</v>
      </c>
      <c r="AA4838" s="14">
        <f t="shared" si="1461"/>
        <v>0</v>
      </c>
      <c r="AB4838" s="14">
        <f t="shared" si="1462"/>
        <v>0</v>
      </c>
      <c r="AC4838" s="15">
        <f t="shared" si="1463"/>
        <v>283.5</v>
      </c>
      <c r="AD4838" s="48"/>
    </row>
    <row r="4839" spans="1:30">
      <c r="A4839" s="99"/>
      <c r="B4839" s="87" t="s">
        <v>354</v>
      </c>
      <c r="C4839" s="21" t="s">
        <v>244</v>
      </c>
      <c r="D4839" s="12">
        <v>112</v>
      </c>
      <c r="E4839" s="12">
        <v>0</v>
      </c>
      <c r="F4839" s="12">
        <v>0</v>
      </c>
      <c r="G4839" s="12">
        <v>0</v>
      </c>
      <c r="H4839" s="12">
        <v>0</v>
      </c>
      <c r="I4839" s="13">
        <v>80</v>
      </c>
      <c r="J4839" s="13">
        <v>0</v>
      </c>
      <c r="K4839" s="13">
        <v>0</v>
      </c>
      <c r="L4839" s="13">
        <v>0</v>
      </c>
      <c r="M4839" s="13">
        <v>0</v>
      </c>
      <c r="N4839" s="14">
        <f t="shared" si="1448"/>
        <v>168</v>
      </c>
      <c r="O4839" s="14">
        <f t="shared" si="1449"/>
        <v>0</v>
      </c>
      <c r="P4839" s="14">
        <f t="shared" si="1450"/>
        <v>0</v>
      </c>
      <c r="Q4839" s="14">
        <f t="shared" si="1451"/>
        <v>0</v>
      </c>
      <c r="R4839" s="14">
        <f t="shared" si="1452"/>
        <v>0</v>
      </c>
      <c r="S4839" s="14">
        <f t="shared" si="1453"/>
        <v>201.6</v>
      </c>
      <c r="T4839" s="14">
        <f t="shared" si="1454"/>
        <v>0</v>
      </c>
      <c r="U4839" s="14">
        <f t="shared" si="1455"/>
        <v>0</v>
      </c>
      <c r="V4839" s="14">
        <f t="shared" si="1456"/>
        <v>0</v>
      </c>
      <c r="W4839" s="14">
        <f t="shared" si="1457"/>
        <v>0</v>
      </c>
      <c r="X4839" s="14">
        <f t="shared" si="1458"/>
        <v>369.6</v>
      </c>
      <c r="Y4839" s="14">
        <f t="shared" si="1459"/>
        <v>0</v>
      </c>
      <c r="Z4839" s="14">
        <f t="shared" si="1460"/>
        <v>0</v>
      </c>
      <c r="AA4839" s="14">
        <f t="shared" si="1461"/>
        <v>0</v>
      </c>
      <c r="AB4839" s="14">
        <f t="shared" si="1462"/>
        <v>0</v>
      </c>
      <c r="AC4839" s="15">
        <f t="shared" si="1463"/>
        <v>369.6</v>
      </c>
      <c r="AD4839" s="48"/>
    </row>
    <row r="4840" spans="1:30">
      <c r="A4840" s="99"/>
      <c r="B4840" s="87" t="s">
        <v>535</v>
      </c>
      <c r="C4840" s="21" t="s">
        <v>244</v>
      </c>
      <c r="D4840" s="12">
        <v>112</v>
      </c>
      <c r="E4840" s="12">
        <v>0</v>
      </c>
      <c r="F4840" s="12">
        <v>0</v>
      </c>
      <c r="G4840" s="12">
        <v>0</v>
      </c>
      <c r="H4840" s="12">
        <v>0</v>
      </c>
      <c r="I4840" s="13">
        <v>100</v>
      </c>
      <c r="J4840" s="13">
        <v>0</v>
      </c>
      <c r="K4840" s="13">
        <v>0</v>
      </c>
      <c r="L4840" s="13">
        <v>0</v>
      </c>
      <c r="M4840" s="13">
        <v>0</v>
      </c>
      <c r="N4840" s="14">
        <f t="shared" si="1448"/>
        <v>168</v>
      </c>
      <c r="O4840" s="14">
        <f t="shared" si="1449"/>
        <v>0</v>
      </c>
      <c r="P4840" s="14">
        <f t="shared" si="1450"/>
        <v>0</v>
      </c>
      <c r="Q4840" s="14">
        <f t="shared" si="1451"/>
        <v>0</v>
      </c>
      <c r="R4840" s="14">
        <f t="shared" si="1452"/>
        <v>0</v>
      </c>
      <c r="S4840" s="14">
        <f t="shared" si="1453"/>
        <v>252</v>
      </c>
      <c r="T4840" s="14">
        <f t="shared" si="1454"/>
        <v>0</v>
      </c>
      <c r="U4840" s="14">
        <f t="shared" si="1455"/>
        <v>0</v>
      </c>
      <c r="V4840" s="14">
        <f t="shared" si="1456"/>
        <v>0</v>
      </c>
      <c r="W4840" s="14">
        <f t="shared" si="1457"/>
        <v>0</v>
      </c>
      <c r="X4840" s="14">
        <f t="shared" si="1458"/>
        <v>420</v>
      </c>
      <c r="Y4840" s="14">
        <f t="shared" si="1459"/>
        <v>0</v>
      </c>
      <c r="Z4840" s="14">
        <f t="shared" si="1460"/>
        <v>0</v>
      </c>
      <c r="AA4840" s="14">
        <f t="shared" si="1461"/>
        <v>0</v>
      </c>
      <c r="AB4840" s="14">
        <f t="shared" si="1462"/>
        <v>0</v>
      </c>
      <c r="AC4840" s="15">
        <f t="shared" si="1463"/>
        <v>420</v>
      </c>
      <c r="AD4840" s="48"/>
    </row>
    <row r="4841" spans="1:30">
      <c r="A4841" s="99"/>
      <c r="B4841" s="87" t="s">
        <v>318</v>
      </c>
      <c r="C4841" s="21" t="s">
        <v>244</v>
      </c>
      <c r="D4841" s="12">
        <v>108</v>
      </c>
      <c r="E4841" s="12">
        <v>0</v>
      </c>
      <c r="F4841" s="12">
        <v>0</v>
      </c>
      <c r="G4841" s="12">
        <v>0</v>
      </c>
      <c r="H4841" s="12">
        <v>0</v>
      </c>
      <c r="I4841" s="13">
        <v>60</v>
      </c>
      <c r="J4841" s="13">
        <v>0</v>
      </c>
      <c r="K4841" s="13">
        <v>0</v>
      </c>
      <c r="L4841" s="13">
        <v>0</v>
      </c>
      <c r="M4841" s="13">
        <v>0</v>
      </c>
      <c r="N4841" s="14">
        <f>D4841*$D$3</f>
        <v>162</v>
      </c>
      <c r="O4841" s="14">
        <f>E4841*$E$3</f>
        <v>0</v>
      </c>
      <c r="P4841" s="14">
        <f>F4841*$F$3</f>
        <v>0</v>
      </c>
      <c r="Q4841" s="14">
        <f>G4841*$G$3</f>
        <v>0</v>
      </c>
      <c r="R4841" s="14">
        <f>H4841*$H$3</f>
        <v>0</v>
      </c>
      <c r="S4841" s="14">
        <f>(N4841/100)*(I4841*$I$3)+(N4841/100)*(J4841*$J$3)</f>
        <v>145.80000000000001</v>
      </c>
      <c r="T4841" s="14">
        <f>(O4841/100)*(K4841*$K$3)</f>
        <v>0</v>
      </c>
      <c r="U4841" s="14">
        <f>(P4841/100)*(K4841*$K$3)+(P4841/100)*(L4841*$L$3)</f>
        <v>0</v>
      </c>
      <c r="V4841" s="14">
        <f>(Q4841/100)*(L4841*$L$3)</f>
        <v>0</v>
      </c>
      <c r="W4841" s="14">
        <f>(R4841/100)*(K4841*$K$3)+(R4841/100)*(L4841*$L$3)</f>
        <v>0</v>
      </c>
      <c r="X4841" s="14">
        <f>N4841+S4841</f>
        <v>307.8</v>
      </c>
      <c r="Y4841" s="14">
        <f>O4841+T4841</f>
        <v>0</v>
      </c>
      <c r="Z4841" s="14">
        <f>P4841+U4841</f>
        <v>0</v>
      </c>
      <c r="AA4841" s="14">
        <f>Q4841+V4841</f>
        <v>0</v>
      </c>
      <c r="AB4841" s="14">
        <f>R4841+W4841</f>
        <v>0</v>
      </c>
      <c r="AC4841" s="15">
        <f>ROUND(X4841+Y4841+Z4841+AA4841+AB4841,1)</f>
        <v>307.8</v>
      </c>
      <c r="AD4841" s="48"/>
    </row>
    <row r="4842" spans="1:30">
      <c r="A4842" s="99"/>
      <c r="B4842" s="87" t="s">
        <v>885</v>
      </c>
      <c r="C4842" s="21" t="s">
        <v>244</v>
      </c>
      <c r="D4842" s="12">
        <v>110</v>
      </c>
      <c r="E4842" s="12">
        <v>0</v>
      </c>
      <c r="F4842" s="12">
        <v>0</v>
      </c>
      <c r="G4842" s="12">
        <v>0</v>
      </c>
      <c r="H4842" s="12">
        <v>0</v>
      </c>
      <c r="I4842" s="13">
        <v>60</v>
      </c>
      <c r="J4842" s="13">
        <v>20</v>
      </c>
      <c r="K4842" s="13">
        <v>0</v>
      </c>
      <c r="L4842" s="13">
        <v>0</v>
      </c>
      <c r="M4842" s="13">
        <v>0</v>
      </c>
      <c r="N4842" s="14">
        <f t="shared" ref="N4842" si="1464">D4842*$D$3</f>
        <v>165</v>
      </c>
      <c r="O4842" s="14">
        <f t="shared" ref="O4842" si="1465">E4842*$E$3</f>
        <v>0</v>
      </c>
      <c r="P4842" s="14">
        <f t="shared" ref="P4842" si="1466">F4842*$F$3</f>
        <v>0</v>
      </c>
      <c r="Q4842" s="14">
        <f t="shared" ref="Q4842" si="1467">G4842*$G$3</f>
        <v>0</v>
      </c>
      <c r="R4842" s="14">
        <f t="shared" ref="R4842" si="1468">H4842*$H$3</f>
        <v>0</v>
      </c>
      <c r="S4842" s="14">
        <f t="shared" ref="S4842" si="1469">(N4842/100)*(I4842*$I$3)+(N4842/100)*(J4842*$J$3)</f>
        <v>198</v>
      </c>
      <c r="T4842" s="14">
        <f t="shared" ref="T4842" si="1470">(O4842/100)*(K4842*$K$3)</f>
        <v>0</v>
      </c>
      <c r="U4842" s="14">
        <f t="shared" ref="U4842" si="1471">(P4842/100)*(K4842*$K$3)+(P4842/100)*(L4842*$L$3)</f>
        <v>0</v>
      </c>
      <c r="V4842" s="14">
        <f t="shared" ref="V4842" si="1472">(Q4842/100)*(L4842*$L$3)</f>
        <v>0</v>
      </c>
      <c r="W4842" s="14">
        <f t="shared" ref="W4842" si="1473">(R4842/100)*(K4842*$K$3)+(R4842/100)*(L4842*$L$3)</f>
        <v>0</v>
      </c>
      <c r="X4842" s="14">
        <f t="shared" ref="X4842" si="1474">N4842+S4842</f>
        <v>363</v>
      </c>
      <c r="Y4842" s="14">
        <f t="shared" ref="Y4842" si="1475">O4842+T4842</f>
        <v>0</v>
      </c>
      <c r="Z4842" s="14">
        <f t="shared" ref="Z4842" si="1476">P4842+U4842</f>
        <v>0</v>
      </c>
      <c r="AA4842" s="14">
        <f t="shared" ref="AA4842" si="1477">Q4842+V4842</f>
        <v>0</v>
      </c>
      <c r="AB4842" s="14">
        <f t="shared" ref="AB4842" si="1478">R4842+W4842</f>
        <v>0</v>
      </c>
      <c r="AC4842" s="15">
        <f t="shared" ref="AC4842" si="1479">ROUND(X4842+Y4842+Z4842+AA4842+AB4842,1)</f>
        <v>363</v>
      </c>
      <c r="AD4842" s="48"/>
    </row>
    <row r="4843" spans="1:30">
      <c r="A4843" s="99"/>
      <c r="B4843" s="87" t="s">
        <v>886</v>
      </c>
      <c r="C4843" s="21" t="s">
        <v>244</v>
      </c>
      <c r="D4843" s="12">
        <v>60</v>
      </c>
      <c r="E4843" s="12">
        <v>0</v>
      </c>
      <c r="F4843" s="12">
        <v>80</v>
      </c>
      <c r="G4843" s="12">
        <v>0</v>
      </c>
      <c r="H4843" s="12">
        <v>0</v>
      </c>
      <c r="I4843" s="13">
        <v>10</v>
      </c>
      <c r="J4843" s="13">
        <v>10</v>
      </c>
      <c r="K4843" s="13">
        <v>20</v>
      </c>
      <c r="L4843" s="13">
        <v>20</v>
      </c>
      <c r="M4843" s="13">
        <v>0</v>
      </c>
      <c r="N4843" s="14">
        <f t="shared" ref="N4843" si="1480">D4843*$D$3</f>
        <v>90</v>
      </c>
      <c r="O4843" s="14">
        <f t="shared" ref="O4843" si="1481">E4843*$E$3</f>
        <v>0</v>
      </c>
      <c r="P4843" s="14">
        <f t="shared" ref="P4843" si="1482">F4843*$F$3</f>
        <v>120</v>
      </c>
      <c r="Q4843" s="14">
        <f t="shared" ref="Q4843" si="1483">G4843*$G$3</f>
        <v>0</v>
      </c>
      <c r="R4843" s="14">
        <f t="shared" ref="R4843" si="1484">H4843*$H$3</f>
        <v>0</v>
      </c>
      <c r="S4843" s="14">
        <f t="shared" ref="S4843" si="1485">(N4843/100)*(I4843*$I$3)+(N4843/100)*(J4843*$J$3)</f>
        <v>27</v>
      </c>
      <c r="T4843" s="14">
        <f t="shared" ref="T4843" si="1486">(O4843/100)*(K4843*$K$3)</f>
        <v>0</v>
      </c>
      <c r="U4843" s="14">
        <f t="shared" ref="U4843" si="1487">(P4843/100)*(K4843*$K$3)+(P4843/100)*(L4843*$L$3)</f>
        <v>72</v>
      </c>
      <c r="V4843" s="14">
        <f t="shared" ref="V4843" si="1488">(Q4843/100)*(L4843*$L$3)</f>
        <v>0</v>
      </c>
      <c r="W4843" s="14">
        <f t="shared" ref="W4843" si="1489">(R4843/100)*(K4843*$K$3)+(R4843/100)*(L4843*$L$3)</f>
        <v>0</v>
      </c>
      <c r="X4843" s="14">
        <f t="shared" ref="X4843" si="1490">N4843+S4843</f>
        <v>117</v>
      </c>
      <c r="Y4843" s="14">
        <f t="shared" ref="Y4843" si="1491">O4843+T4843</f>
        <v>0</v>
      </c>
      <c r="Z4843" s="14">
        <f t="shared" ref="Z4843" si="1492">P4843+U4843</f>
        <v>192</v>
      </c>
      <c r="AA4843" s="14">
        <f t="shared" ref="AA4843" si="1493">Q4843+V4843</f>
        <v>0</v>
      </c>
      <c r="AB4843" s="14">
        <f t="shared" ref="AB4843" si="1494">R4843+W4843</f>
        <v>0</v>
      </c>
      <c r="AC4843" s="15">
        <f t="shared" ref="AC4843" si="1495">ROUND(X4843+Y4843+Z4843+AA4843+AB4843,1)</f>
        <v>309</v>
      </c>
      <c r="AD4843" s="48"/>
    </row>
    <row r="4844" spans="1:30">
      <c r="A4844" s="99"/>
      <c r="B4844" s="94" t="s">
        <v>536</v>
      </c>
      <c r="C4844" s="21" t="s">
        <v>242</v>
      </c>
      <c r="D4844" s="12">
        <v>76</v>
      </c>
      <c r="E4844" s="12">
        <v>0</v>
      </c>
      <c r="F4844" s="12">
        <v>0</v>
      </c>
      <c r="G4844" s="12">
        <v>0</v>
      </c>
      <c r="H4844" s="12">
        <v>0</v>
      </c>
      <c r="I4844" s="13">
        <v>21</v>
      </c>
      <c r="J4844" s="13">
        <v>0</v>
      </c>
      <c r="K4844" s="13">
        <v>0</v>
      </c>
      <c r="L4844" s="13">
        <v>0</v>
      </c>
      <c r="M4844" s="13">
        <v>0</v>
      </c>
      <c r="N4844" s="14">
        <f t="shared" ref="N4844:N4867" si="1496">D4844*$D$3</f>
        <v>114</v>
      </c>
      <c r="O4844" s="14">
        <f t="shared" ref="O4844:O4867" si="1497">E4844*$E$3</f>
        <v>0</v>
      </c>
      <c r="P4844" s="14">
        <f t="shared" ref="P4844:P4867" si="1498">F4844*$F$3</f>
        <v>0</v>
      </c>
      <c r="Q4844" s="14">
        <f t="shared" ref="Q4844:Q4867" si="1499">G4844*$G$3</f>
        <v>0</v>
      </c>
      <c r="R4844" s="14">
        <f t="shared" ref="R4844:R4867" si="1500">H4844*$H$3</f>
        <v>0</v>
      </c>
      <c r="S4844" s="14">
        <f t="shared" ref="S4844:S4867" si="1501">(N4844/100)*(I4844*$I$3)+(N4844/100)*(J4844*$J$3)</f>
        <v>35.909999999999997</v>
      </c>
      <c r="T4844" s="14">
        <f t="shared" ref="T4844:T4867" si="1502">(O4844/100)*(K4844*$K$3)</f>
        <v>0</v>
      </c>
      <c r="U4844" s="14">
        <f t="shared" ref="U4844:U4867" si="1503">(P4844/100)*(K4844*$K$3)+(P4844/100)*(L4844*$L$3)</f>
        <v>0</v>
      </c>
      <c r="V4844" s="14">
        <f t="shared" ref="V4844:V4867" si="1504">(Q4844/100)*(L4844*$L$3)</f>
        <v>0</v>
      </c>
      <c r="W4844" s="14">
        <f t="shared" ref="W4844:W4867" si="1505">(R4844/100)*(K4844*$K$3)+(R4844/100)*(L4844*$L$3)</f>
        <v>0</v>
      </c>
      <c r="X4844" s="14">
        <f t="shared" ref="X4844:X4867" si="1506">N4844+S4844</f>
        <v>149.91</v>
      </c>
      <c r="Y4844" s="14">
        <f t="shared" ref="Y4844:Y4867" si="1507">O4844+T4844</f>
        <v>0</v>
      </c>
      <c r="Z4844" s="14">
        <f t="shared" ref="Z4844:Z4867" si="1508">P4844+U4844</f>
        <v>0</v>
      </c>
      <c r="AA4844" s="14">
        <f t="shared" ref="AA4844:AA4867" si="1509">Q4844+V4844</f>
        <v>0</v>
      </c>
      <c r="AB4844" s="14">
        <f t="shared" ref="AB4844:AB4867" si="1510">R4844+W4844</f>
        <v>0</v>
      </c>
      <c r="AC4844" s="15">
        <f t="shared" ref="AC4844:AC4867" si="1511">ROUND(X4844+Y4844+Z4844+AA4844+AB4844,1)</f>
        <v>149.9</v>
      </c>
      <c r="AD4844" s="48"/>
    </row>
    <row r="4845" spans="1:30">
      <c r="A4845" s="99"/>
      <c r="B4845" s="95" t="s">
        <v>481</v>
      </c>
      <c r="C4845" s="21" t="s">
        <v>342</v>
      </c>
      <c r="D4845" s="12">
        <v>125</v>
      </c>
      <c r="E4845" s="12">
        <v>0</v>
      </c>
      <c r="F4845" s="12">
        <v>0</v>
      </c>
      <c r="G4845" s="12">
        <v>0</v>
      </c>
      <c r="H4845" s="12">
        <v>0</v>
      </c>
      <c r="I4845" s="13">
        <v>37</v>
      </c>
      <c r="J4845" s="13">
        <v>0</v>
      </c>
      <c r="K4845" s="13">
        <v>0</v>
      </c>
      <c r="L4845" s="13">
        <v>0</v>
      </c>
      <c r="M4845" s="13">
        <v>0</v>
      </c>
      <c r="N4845" s="14">
        <f t="shared" si="1496"/>
        <v>187.5</v>
      </c>
      <c r="O4845" s="14">
        <f t="shared" si="1497"/>
        <v>0</v>
      </c>
      <c r="P4845" s="14">
        <f t="shared" si="1498"/>
        <v>0</v>
      </c>
      <c r="Q4845" s="14">
        <f t="shared" si="1499"/>
        <v>0</v>
      </c>
      <c r="R4845" s="14">
        <f t="shared" si="1500"/>
        <v>0</v>
      </c>
      <c r="S4845" s="14">
        <f t="shared" si="1501"/>
        <v>104.0625</v>
      </c>
      <c r="T4845" s="14">
        <f t="shared" si="1502"/>
        <v>0</v>
      </c>
      <c r="U4845" s="14">
        <f t="shared" si="1503"/>
        <v>0</v>
      </c>
      <c r="V4845" s="14">
        <f t="shared" si="1504"/>
        <v>0</v>
      </c>
      <c r="W4845" s="14">
        <f t="shared" si="1505"/>
        <v>0</v>
      </c>
      <c r="X4845" s="14">
        <f t="shared" si="1506"/>
        <v>291.5625</v>
      </c>
      <c r="Y4845" s="14">
        <f t="shared" si="1507"/>
        <v>0</v>
      </c>
      <c r="Z4845" s="14">
        <f t="shared" si="1508"/>
        <v>0</v>
      </c>
      <c r="AA4845" s="14">
        <f t="shared" si="1509"/>
        <v>0</v>
      </c>
      <c r="AB4845" s="14">
        <f t="shared" si="1510"/>
        <v>0</v>
      </c>
      <c r="AC4845" s="15">
        <f t="shared" si="1511"/>
        <v>291.60000000000002</v>
      </c>
      <c r="AD4845" s="48"/>
    </row>
    <row r="4846" spans="1:30">
      <c r="A4846" s="99"/>
      <c r="B4846" s="91" t="s">
        <v>494</v>
      </c>
      <c r="C4846" s="21" t="s">
        <v>242</v>
      </c>
      <c r="D4846" s="12">
        <v>72</v>
      </c>
      <c r="E4846" s="12">
        <v>0</v>
      </c>
      <c r="F4846" s="12">
        <v>0</v>
      </c>
      <c r="G4846" s="12">
        <v>0</v>
      </c>
      <c r="H4846" s="12">
        <v>0</v>
      </c>
      <c r="I4846" s="13">
        <v>21</v>
      </c>
      <c r="J4846" s="13">
        <v>0</v>
      </c>
      <c r="K4846" s="13">
        <v>0</v>
      </c>
      <c r="L4846" s="13">
        <v>0</v>
      </c>
      <c r="M4846" s="13">
        <v>0</v>
      </c>
      <c r="N4846" s="14">
        <f t="shared" si="1496"/>
        <v>108</v>
      </c>
      <c r="O4846" s="14">
        <f t="shared" si="1497"/>
        <v>0</v>
      </c>
      <c r="P4846" s="14">
        <f t="shared" si="1498"/>
        <v>0</v>
      </c>
      <c r="Q4846" s="14">
        <f t="shared" si="1499"/>
        <v>0</v>
      </c>
      <c r="R4846" s="14">
        <f t="shared" si="1500"/>
        <v>0</v>
      </c>
      <c r="S4846" s="14">
        <f t="shared" si="1501"/>
        <v>34.020000000000003</v>
      </c>
      <c r="T4846" s="14">
        <f t="shared" si="1502"/>
        <v>0</v>
      </c>
      <c r="U4846" s="14">
        <f t="shared" si="1503"/>
        <v>0</v>
      </c>
      <c r="V4846" s="14">
        <f t="shared" si="1504"/>
        <v>0</v>
      </c>
      <c r="W4846" s="14">
        <f t="shared" si="1505"/>
        <v>0</v>
      </c>
      <c r="X4846" s="14">
        <f t="shared" si="1506"/>
        <v>142.02000000000001</v>
      </c>
      <c r="Y4846" s="14">
        <f t="shared" si="1507"/>
        <v>0</v>
      </c>
      <c r="Z4846" s="14">
        <f t="shared" si="1508"/>
        <v>0</v>
      </c>
      <c r="AA4846" s="14">
        <f t="shared" si="1509"/>
        <v>0</v>
      </c>
      <c r="AB4846" s="14">
        <f t="shared" si="1510"/>
        <v>0</v>
      </c>
      <c r="AC4846" s="15">
        <f t="shared" si="1511"/>
        <v>142</v>
      </c>
      <c r="AD4846" s="48"/>
    </row>
    <row r="4847" spans="1:30">
      <c r="A4847" s="99"/>
      <c r="B4847" s="95" t="s">
        <v>495</v>
      </c>
      <c r="C4847" s="21" t="s">
        <v>342</v>
      </c>
      <c r="D4847" s="12">
        <v>76</v>
      </c>
      <c r="E4847" s="12">
        <v>0</v>
      </c>
      <c r="F4847" s="12">
        <v>0</v>
      </c>
      <c r="G4847" s="12">
        <v>0</v>
      </c>
      <c r="H4847" s="12">
        <v>0</v>
      </c>
      <c r="I4847" s="13">
        <v>35</v>
      </c>
      <c r="J4847" s="13">
        <v>0</v>
      </c>
      <c r="K4847" s="13">
        <v>0</v>
      </c>
      <c r="L4847" s="13">
        <v>0</v>
      </c>
      <c r="M4847" s="13">
        <v>0</v>
      </c>
      <c r="N4847" s="14">
        <f t="shared" si="1496"/>
        <v>114</v>
      </c>
      <c r="O4847" s="14">
        <f t="shared" si="1497"/>
        <v>0</v>
      </c>
      <c r="P4847" s="14">
        <f t="shared" si="1498"/>
        <v>0</v>
      </c>
      <c r="Q4847" s="14">
        <f t="shared" si="1499"/>
        <v>0</v>
      </c>
      <c r="R4847" s="14">
        <f t="shared" si="1500"/>
        <v>0</v>
      </c>
      <c r="S4847" s="14">
        <f t="shared" si="1501"/>
        <v>59.849999999999994</v>
      </c>
      <c r="T4847" s="14">
        <f t="shared" si="1502"/>
        <v>0</v>
      </c>
      <c r="U4847" s="14">
        <f t="shared" si="1503"/>
        <v>0</v>
      </c>
      <c r="V4847" s="14">
        <f t="shared" si="1504"/>
        <v>0</v>
      </c>
      <c r="W4847" s="14">
        <f t="shared" si="1505"/>
        <v>0</v>
      </c>
      <c r="X4847" s="14">
        <f t="shared" si="1506"/>
        <v>173.85</v>
      </c>
      <c r="Y4847" s="14">
        <f t="shared" si="1507"/>
        <v>0</v>
      </c>
      <c r="Z4847" s="14">
        <f t="shared" si="1508"/>
        <v>0</v>
      </c>
      <c r="AA4847" s="14">
        <f t="shared" si="1509"/>
        <v>0</v>
      </c>
      <c r="AB4847" s="14">
        <f t="shared" si="1510"/>
        <v>0</v>
      </c>
      <c r="AC4847" s="15">
        <f t="shared" si="1511"/>
        <v>173.9</v>
      </c>
      <c r="AD4847" s="48"/>
    </row>
    <row r="4848" spans="1:30">
      <c r="A4848" s="99"/>
      <c r="B4848" s="95" t="s">
        <v>497</v>
      </c>
      <c r="C4848" s="21" t="s">
        <v>342</v>
      </c>
      <c r="D4848" s="12">
        <v>106</v>
      </c>
      <c r="E4848" s="12">
        <v>0</v>
      </c>
      <c r="F4848" s="12">
        <v>11</v>
      </c>
      <c r="G4848" s="12">
        <v>0</v>
      </c>
      <c r="H4848" s="12">
        <v>0</v>
      </c>
      <c r="I4848" s="13">
        <v>21</v>
      </c>
      <c r="J4848" s="13">
        <v>0</v>
      </c>
      <c r="K4848" s="13">
        <v>6</v>
      </c>
      <c r="L4848" s="13">
        <v>16</v>
      </c>
      <c r="M4848" s="13">
        <v>0</v>
      </c>
      <c r="N4848" s="14">
        <f t="shared" si="1496"/>
        <v>159</v>
      </c>
      <c r="O4848" s="14">
        <f t="shared" si="1497"/>
        <v>0</v>
      </c>
      <c r="P4848" s="14">
        <f t="shared" si="1498"/>
        <v>16.5</v>
      </c>
      <c r="Q4848" s="14">
        <f t="shared" si="1499"/>
        <v>0</v>
      </c>
      <c r="R4848" s="14">
        <f t="shared" si="1500"/>
        <v>0</v>
      </c>
      <c r="S4848" s="14">
        <f t="shared" si="1501"/>
        <v>50.085000000000001</v>
      </c>
      <c r="T4848" s="14">
        <f t="shared" si="1502"/>
        <v>0</v>
      </c>
      <c r="U4848" s="14">
        <f t="shared" si="1503"/>
        <v>5.4450000000000003</v>
      </c>
      <c r="V4848" s="14">
        <f t="shared" si="1504"/>
        <v>0</v>
      </c>
      <c r="W4848" s="14">
        <f t="shared" si="1505"/>
        <v>0</v>
      </c>
      <c r="X4848" s="14">
        <f t="shared" si="1506"/>
        <v>209.08500000000001</v>
      </c>
      <c r="Y4848" s="14">
        <f t="shared" si="1507"/>
        <v>0</v>
      </c>
      <c r="Z4848" s="14">
        <f t="shared" si="1508"/>
        <v>21.945</v>
      </c>
      <c r="AA4848" s="14">
        <f t="shared" si="1509"/>
        <v>0</v>
      </c>
      <c r="AB4848" s="14">
        <f t="shared" si="1510"/>
        <v>0</v>
      </c>
      <c r="AC4848" s="15">
        <f t="shared" si="1511"/>
        <v>231</v>
      </c>
      <c r="AD4848" s="48"/>
    </row>
    <row r="4849" spans="1:30">
      <c r="A4849" s="99"/>
      <c r="B4849" s="91" t="s">
        <v>500</v>
      </c>
      <c r="C4849" s="21" t="s">
        <v>242</v>
      </c>
      <c r="D4849" s="12">
        <v>55</v>
      </c>
      <c r="E4849" s="12">
        <v>0</v>
      </c>
      <c r="F4849" s="12">
        <v>0</v>
      </c>
      <c r="G4849" s="12">
        <v>0</v>
      </c>
      <c r="H4849" s="12">
        <v>0</v>
      </c>
      <c r="I4849" s="13">
        <v>25</v>
      </c>
      <c r="J4849" s="13">
        <v>0</v>
      </c>
      <c r="K4849" s="13">
        <v>0</v>
      </c>
      <c r="L4849" s="13">
        <v>0</v>
      </c>
      <c r="M4849" s="13">
        <v>0</v>
      </c>
      <c r="N4849" s="14">
        <f t="shared" si="1496"/>
        <v>82.5</v>
      </c>
      <c r="O4849" s="14">
        <f t="shared" si="1497"/>
        <v>0</v>
      </c>
      <c r="P4849" s="14">
        <f t="shared" si="1498"/>
        <v>0</v>
      </c>
      <c r="Q4849" s="14">
        <f t="shared" si="1499"/>
        <v>0</v>
      </c>
      <c r="R4849" s="14">
        <f t="shared" si="1500"/>
        <v>0</v>
      </c>
      <c r="S4849" s="14">
        <f t="shared" si="1501"/>
        <v>30.9375</v>
      </c>
      <c r="T4849" s="14">
        <f t="shared" si="1502"/>
        <v>0</v>
      </c>
      <c r="U4849" s="14">
        <f t="shared" si="1503"/>
        <v>0</v>
      </c>
      <c r="V4849" s="14">
        <f t="shared" si="1504"/>
        <v>0</v>
      </c>
      <c r="W4849" s="14">
        <f t="shared" si="1505"/>
        <v>0</v>
      </c>
      <c r="X4849" s="14">
        <f t="shared" si="1506"/>
        <v>113.4375</v>
      </c>
      <c r="Y4849" s="14">
        <f t="shared" si="1507"/>
        <v>0</v>
      </c>
      <c r="Z4849" s="14">
        <f t="shared" si="1508"/>
        <v>0</v>
      </c>
      <c r="AA4849" s="14">
        <f t="shared" si="1509"/>
        <v>0</v>
      </c>
      <c r="AB4849" s="14">
        <f t="shared" si="1510"/>
        <v>0</v>
      </c>
      <c r="AC4849" s="15">
        <f t="shared" si="1511"/>
        <v>113.4</v>
      </c>
      <c r="AD4849" s="48"/>
    </row>
    <row r="4850" spans="1:30">
      <c r="A4850" s="99"/>
      <c r="B4850" s="91" t="s">
        <v>502</v>
      </c>
      <c r="C4850" s="21" t="s">
        <v>242</v>
      </c>
      <c r="D4850" s="12">
        <v>99</v>
      </c>
      <c r="E4850" s="12">
        <v>0</v>
      </c>
      <c r="F4850" s="12">
        <v>0</v>
      </c>
      <c r="G4850" s="12">
        <v>0</v>
      </c>
      <c r="H4850" s="12">
        <v>0</v>
      </c>
      <c r="I4850" s="13">
        <v>31</v>
      </c>
      <c r="J4850" s="13">
        <v>0</v>
      </c>
      <c r="K4850" s="13">
        <v>0</v>
      </c>
      <c r="L4850" s="13">
        <v>0</v>
      </c>
      <c r="M4850" s="13">
        <v>0</v>
      </c>
      <c r="N4850" s="14">
        <f t="shared" si="1496"/>
        <v>148.5</v>
      </c>
      <c r="O4850" s="14">
        <f t="shared" si="1497"/>
        <v>0</v>
      </c>
      <c r="P4850" s="14">
        <f t="shared" si="1498"/>
        <v>0</v>
      </c>
      <c r="Q4850" s="14">
        <f t="shared" si="1499"/>
        <v>0</v>
      </c>
      <c r="R4850" s="14">
        <f t="shared" si="1500"/>
        <v>0</v>
      </c>
      <c r="S4850" s="14">
        <f t="shared" si="1501"/>
        <v>69.052500000000009</v>
      </c>
      <c r="T4850" s="14">
        <f t="shared" si="1502"/>
        <v>0</v>
      </c>
      <c r="U4850" s="14">
        <f t="shared" si="1503"/>
        <v>0</v>
      </c>
      <c r="V4850" s="14">
        <f t="shared" si="1504"/>
        <v>0</v>
      </c>
      <c r="W4850" s="14">
        <f t="shared" si="1505"/>
        <v>0</v>
      </c>
      <c r="X4850" s="14">
        <f t="shared" si="1506"/>
        <v>217.55250000000001</v>
      </c>
      <c r="Y4850" s="14">
        <f t="shared" si="1507"/>
        <v>0</v>
      </c>
      <c r="Z4850" s="14">
        <f t="shared" si="1508"/>
        <v>0</v>
      </c>
      <c r="AA4850" s="14">
        <f t="shared" si="1509"/>
        <v>0</v>
      </c>
      <c r="AB4850" s="14">
        <f t="shared" si="1510"/>
        <v>0</v>
      </c>
      <c r="AC4850" s="15">
        <f t="shared" si="1511"/>
        <v>217.6</v>
      </c>
      <c r="AD4850" s="48"/>
    </row>
    <row r="4851" spans="1:30">
      <c r="A4851" s="99"/>
      <c r="B4851" s="91" t="s">
        <v>503</v>
      </c>
      <c r="C4851" s="21" t="s">
        <v>243</v>
      </c>
      <c r="D4851" s="12">
        <v>100</v>
      </c>
      <c r="E4851" s="12">
        <v>0</v>
      </c>
      <c r="F4851" s="12">
        <v>0</v>
      </c>
      <c r="G4851" s="12">
        <v>0</v>
      </c>
      <c r="H4851" s="12">
        <v>0</v>
      </c>
      <c r="I4851" s="13">
        <v>35</v>
      </c>
      <c r="J4851" s="13">
        <v>0</v>
      </c>
      <c r="K4851" s="13">
        <v>0</v>
      </c>
      <c r="L4851" s="13">
        <v>0</v>
      </c>
      <c r="M4851" s="13">
        <v>0</v>
      </c>
      <c r="N4851" s="14">
        <f t="shared" si="1496"/>
        <v>150</v>
      </c>
      <c r="O4851" s="14">
        <f t="shared" si="1497"/>
        <v>0</v>
      </c>
      <c r="P4851" s="14">
        <f t="shared" si="1498"/>
        <v>0</v>
      </c>
      <c r="Q4851" s="14">
        <f t="shared" si="1499"/>
        <v>0</v>
      </c>
      <c r="R4851" s="14">
        <f t="shared" si="1500"/>
        <v>0</v>
      </c>
      <c r="S4851" s="14">
        <f t="shared" si="1501"/>
        <v>78.75</v>
      </c>
      <c r="T4851" s="14">
        <f t="shared" si="1502"/>
        <v>0</v>
      </c>
      <c r="U4851" s="14">
        <f t="shared" si="1503"/>
        <v>0</v>
      </c>
      <c r="V4851" s="14">
        <f t="shared" si="1504"/>
        <v>0</v>
      </c>
      <c r="W4851" s="14">
        <f t="shared" si="1505"/>
        <v>0</v>
      </c>
      <c r="X4851" s="14">
        <f t="shared" si="1506"/>
        <v>228.75</v>
      </c>
      <c r="Y4851" s="14">
        <f t="shared" si="1507"/>
        <v>0</v>
      </c>
      <c r="Z4851" s="14">
        <f t="shared" si="1508"/>
        <v>0</v>
      </c>
      <c r="AA4851" s="14">
        <f t="shared" si="1509"/>
        <v>0</v>
      </c>
      <c r="AB4851" s="14">
        <f t="shared" si="1510"/>
        <v>0</v>
      </c>
      <c r="AC4851" s="15">
        <f t="shared" si="1511"/>
        <v>228.8</v>
      </c>
      <c r="AD4851" s="48"/>
    </row>
    <row r="4852" spans="1:30">
      <c r="A4852" s="99"/>
      <c r="B4852" s="91" t="s">
        <v>504</v>
      </c>
      <c r="C4852" s="21" t="s">
        <v>242</v>
      </c>
      <c r="D4852" s="12">
        <v>86</v>
      </c>
      <c r="E4852" s="12">
        <v>0</v>
      </c>
      <c r="F4852" s="12">
        <v>0</v>
      </c>
      <c r="G4852" s="12">
        <v>0</v>
      </c>
      <c r="H4852" s="12">
        <v>0</v>
      </c>
      <c r="I4852" s="13">
        <v>31</v>
      </c>
      <c r="J4852" s="13">
        <v>0</v>
      </c>
      <c r="K4852" s="13">
        <v>0</v>
      </c>
      <c r="L4852" s="13">
        <v>0</v>
      </c>
      <c r="M4852" s="13">
        <v>0</v>
      </c>
      <c r="N4852" s="14">
        <f t="shared" si="1496"/>
        <v>129</v>
      </c>
      <c r="O4852" s="14">
        <f t="shared" si="1497"/>
        <v>0</v>
      </c>
      <c r="P4852" s="14">
        <f t="shared" si="1498"/>
        <v>0</v>
      </c>
      <c r="Q4852" s="14">
        <f t="shared" si="1499"/>
        <v>0</v>
      </c>
      <c r="R4852" s="14">
        <f t="shared" si="1500"/>
        <v>0</v>
      </c>
      <c r="S4852" s="14">
        <f t="shared" si="1501"/>
        <v>59.984999999999999</v>
      </c>
      <c r="T4852" s="14">
        <f t="shared" si="1502"/>
        <v>0</v>
      </c>
      <c r="U4852" s="14">
        <f t="shared" si="1503"/>
        <v>0</v>
      </c>
      <c r="V4852" s="14">
        <f t="shared" si="1504"/>
        <v>0</v>
      </c>
      <c r="W4852" s="14">
        <f t="shared" si="1505"/>
        <v>0</v>
      </c>
      <c r="X4852" s="14">
        <f t="shared" si="1506"/>
        <v>188.98500000000001</v>
      </c>
      <c r="Y4852" s="14">
        <f t="shared" si="1507"/>
        <v>0</v>
      </c>
      <c r="Z4852" s="14">
        <f t="shared" si="1508"/>
        <v>0</v>
      </c>
      <c r="AA4852" s="14">
        <f t="shared" si="1509"/>
        <v>0</v>
      </c>
      <c r="AB4852" s="14">
        <f t="shared" si="1510"/>
        <v>0</v>
      </c>
      <c r="AC4852" s="15">
        <f t="shared" si="1511"/>
        <v>189</v>
      </c>
      <c r="AD4852" s="48"/>
    </row>
    <row r="4853" spans="1:30">
      <c r="A4853" s="99"/>
      <c r="B4853" s="91" t="s">
        <v>509</v>
      </c>
      <c r="C4853" s="21" t="s">
        <v>242</v>
      </c>
      <c r="D4853" s="12">
        <v>83</v>
      </c>
      <c r="E4853" s="12">
        <v>0</v>
      </c>
      <c r="F4853" s="12">
        <v>0</v>
      </c>
      <c r="G4853" s="12">
        <v>0</v>
      </c>
      <c r="H4853" s="12">
        <v>0</v>
      </c>
      <c r="I4853" s="13">
        <v>31</v>
      </c>
      <c r="J4853" s="13">
        <v>0</v>
      </c>
      <c r="K4853" s="13">
        <v>0</v>
      </c>
      <c r="L4853" s="13">
        <v>0</v>
      </c>
      <c r="M4853" s="13">
        <v>0</v>
      </c>
      <c r="N4853" s="14">
        <f t="shared" si="1496"/>
        <v>124.5</v>
      </c>
      <c r="O4853" s="14">
        <f t="shared" si="1497"/>
        <v>0</v>
      </c>
      <c r="P4853" s="14">
        <f t="shared" si="1498"/>
        <v>0</v>
      </c>
      <c r="Q4853" s="14">
        <f t="shared" si="1499"/>
        <v>0</v>
      </c>
      <c r="R4853" s="14">
        <f t="shared" si="1500"/>
        <v>0</v>
      </c>
      <c r="S4853" s="14">
        <f t="shared" si="1501"/>
        <v>57.892500000000005</v>
      </c>
      <c r="T4853" s="14">
        <f t="shared" si="1502"/>
        <v>0</v>
      </c>
      <c r="U4853" s="14">
        <f t="shared" si="1503"/>
        <v>0</v>
      </c>
      <c r="V4853" s="14">
        <f t="shared" si="1504"/>
        <v>0</v>
      </c>
      <c r="W4853" s="14">
        <f t="shared" si="1505"/>
        <v>0</v>
      </c>
      <c r="X4853" s="14">
        <f t="shared" si="1506"/>
        <v>182.39250000000001</v>
      </c>
      <c r="Y4853" s="14">
        <f t="shared" si="1507"/>
        <v>0</v>
      </c>
      <c r="Z4853" s="14">
        <f t="shared" si="1508"/>
        <v>0</v>
      </c>
      <c r="AA4853" s="14">
        <f t="shared" si="1509"/>
        <v>0</v>
      </c>
      <c r="AB4853" s="14">
        <f t="shared" si="1510"/>
        <v>0</v>
      </c>
      <c r="AC4853" s="15">
        <f t="shared" si="1511"/>
        <v>182.4</v>
      </c>
      <c r="AD4853" s="48"/>
    </row>
    <row r="4854" spans="1:30">
      <c r="A4854" s="99"/>
      <c r="B4854" s="91" t="s">
        <v>510</v>
      </c>
      <c r="C4854" s="21" t="s">
        <v>242</v>
      </c>
      <c r="D4854" s="12">
        <v>83</v>
      </c>
      <c r="E4854" s="12">
        <v>0</v>
      </c>
      <c r="F4854" s="12">
        <v>0</v>
      </c>
      <c r="G4854" s="12">
        <v>0</v>
      </c>
      <c r="H4854" s="12">
        <v>0</v>
      </c>
      <c r="I4854" s="13">
        <v>31</v>
      </c>
      <c r="J4854" s="13">
        <v>0</v>
      </c>
      <c r="K4854" s="13">
        <v>0</v>
      </c>
      <c r="L4854" s="13">
        <v>0</v>
      </c>
      <c r="M4854" s="13">
        <v>0</v>
      </c>
      <c r="N4854" s="14">
        <f t="shared" si="1496"/>
        <v>124.5</v>
      </c>
      <c r="O4854" s="14">
        <f t="shared" si="1497"/>
        <v>0</v>
      </c>
      <c r="P4854" s="14">
        <f t="shared" si="1498"/>
        <v>0</v>
      </c>
      <c r="Q4854" s="14">
        <f t="shared" si="1499"/>
        <v>0</v>
      </c>
      <c r="R4854" s="14">
        <f t="shared" si="1500"/>
        <v>0</v>
      </c>
      <c r="S4854" s="14">
        <f t="shared" si="1501"/>
        <v>57.892500000000005</v>
      </c>
      <c r="T4854" s="14">
        <f t="shared" si="1502"/>
        <v>0</v>
      </c>
      <c r="U4854" s="14">
        <f t="shared" si="1503"/>
        <v>0</v>
      </c>
      <c r="V4854" s="14">
        <f t="shared" si="1504"/>
        <v>0</v>
      </c>
      <c r="W4854" s="14">
        <f t="shared" si="1505"/>
        <v>0</v>
      </c>
      <c r="X4854" s="14">
        <f t="shared" si="1506"/>
        <v>182.39250000000001</v>
      </c>
      <c r="Y4854" s="14">
        <f t="shared" si="1507"/>
        <v>0</v>
      </c>
      <c r="Z4854" s="14">
        <f t="shared" si="1508"/>
        <v>0</v>
      </c>
      <c r="AA4854" s="14">
        <f t="shared" si="1509"/>
        <v>0</v>
      </c>
      <c r="AB4854" s="14">
        <f t="shared" si="1510"/>
        <v>0</v>
      </c>
      <c r="AC4854" s="15">
        <f t="shared" si="1511"/>
        <v>182.4</v>
      </c>
      <c r="AD4854" s="48"/>
    </row>
    <row r="4855" spans="1:30">
      <c r="A4855" s="99"/>
      <c r="B4855" s="91" t="s">
        <v>512</v>
      </c>
      <c r="C4855" s="21" t="s">
        <v>242</v>
      </c>
      <c r="D4855" s="12">
        <v>80</v>
      </c>
      <c r="E4855" s="12">
        <v>0</v>
      </c>
      <c r="F4855" s="12">
        <v>0</v>
      </c>
      <c r="G4855" s="12">
        <v>0</v>
      </c>
      <c r="H4855" s="12">
        <v>0</v>
      </c>
      <c r="I4855" s="13">
        <v>30</v>
      </c>
      <c r="J4855" s="13">
        <v>0</v>
      </c>
      <c r="K4855" s="13">
        <v>0</v>
      </c>
      <c r="L4855" s="13">
        <v>0</v>
      </c>
      <c r="M4855" s="13">
        <v>0</v>
      </c>
      <c r="N4855" s="14">
        <f t="shared" si="1496"/>
        <v>120</v>
      </c>
      <c r="O4855" s="14">
        <f t="shared" si="1497"/>
        <v>0</v>
      </c>
      <c r="P4855" s="14">
        <f t="shared" si="1498"/>
        <v>0</v>
      </c>
      <c r="Q4855" s="14">
        <f t="shared" si="1499"/>
        <v>0</v>
      </c>
      <c r="R4855" s="14">
        <f t="shared" si="1500"/>
        <v>0</v>
      </c>
      <c r="S4855" s="14">
        <f t="shared" si="1501"/>
        <v>54</v>
      </c>
      <c r="T4855" s="14">
        <f t="shared" si="1502"/>
        <v>0</v>
      </c>
      <c r="U4855" s="14">
        <f t="shared" si="1503"/>
        <v>0</v>
      </c>
      <c r="V4855" s="14">
        <f t="shared" si="1504"/>
        <v>0</v>
      </c>
      <c r="W4855" s="14">
        <f t="shared" si="1505"/>
        <v>0</v>
      </c>
      <c r="X4855" s="14">
        <f t="shared" si="1506"/>
        <v>174</v>
      </c>
      <c r="Y4855" s="14">
        <f t="shared" si="1507"/>
        <v>0</v>
      </c>
      <c r="Z4855" s="14">
        <f t="shared" si="1508"/>
        <v>0</v>
      </c>
      <c r="AA4855" s="14">
        <f t="shared" si="1509"/>
        <v>0</v>
      </c>
      <c r="AB4855" s="14">
        <f t="shared" si="1510"/>
        <v>0</v>
      </c>
      <c r="AC4855" s="15">
        <f t="shared" si="1511"/>
        <v>174</v>
      </c>
      <c r="AD4855" s="48"/>
    </row>
    <row r="4856" spans="1:30">
      <c r="A4856" s="99"/>
      <c r="B4856" s="91" t="s">
        <v>514</v>
      </c>
      <c r="C4856" s="21" t="s">
        <v>242</v>
      </c>
      <c r="D4856" s="12">
        <v>89</v>
      </c>
      <c r="E4856" s="12">
        <v>0</v>
      </c>
      <c r="F4856" s="12">
        <v>0</v>
      </c>
      <c r="G4856" s="12">
        <v>0</v>
      </c>
      <c r="H4856" s="12">
        <v>0</v>
      </c>
      <c r="I4856" s="13">
        <v>31</v>
      </c>
      <c r="J4856" s="13">
        <v>0</v>
      </c>
      <c r="K4856" s="13">
        <v>0</v>
      </c>
      <c r="L4856" s="13">
        <v>0</v>
      </c>
      <c r="M4856" s="13">
        <v>0</v>
      </c>
      <c r="N4856" s="14">
        <f t="shared" si="1496"/>
        <v>133.5</v>
      </c>
      <c r="O4856" s="14">
        <f t="shared" si="1497"/>
        <v>0</v>
      </c>
      <c r="P4856" s="14">
        <f t="shared" si="1498"/>
        <v>0</v>
      </c>
      <c r="Q4856" s="14">
        <f t="shared" si="1499"/>
        <v>0</v>
      </c>
      <c r="R4856" s="14">
        <f t="shared" si="1500"/>
        <v>0</v>
      </c>
      <c r="S4856" s="14">
        <f t="shared" si="1501"/>
        <v>62.077500000000001</v>
      </c>
      <c r="T4856" s="14">
        <f t="shared" si="1502"/>
        <v>0</v>
      </c>
      <c r="U4856" s="14">
        <f t="shared" si="1503"/>
        <v>0</v>
      </c>
      <c r="V4856" s="14">
        <f t="shared" si="1504"/>
        <v>0</v>
      </c>
      <c r="W4856" s="14">
        <f t="shared" si="1505"/>
        <v>0</v>
      </c>
      <c r="X4856" s="14">
        <f t="shared" si="1506"/>
        <v>195.57749999999999</v>
      </c>
      <c r="Y4856" s="14">
        <f t="shared" si="1507"/>
        <v>0</v>
      </c>
      <c r="Z4856" s="14">
        <f t="shared" si="1508"/>
        <v>0</v>
      </c>
      <c r="AA4856" s="14">
        <f t="shared" si="1509"/>
        <v>0</v>
      </c>
      <c r="AB4856" s="14">
        <f t="shared" si="1510"/>
        <v>0</v>
      </c>
      <c r="AC4856" s="15">
        <f t="shared" si="1511"/>
        <v>195.6</v>
      </c>
      <c r="AD4856" s="48"/>
    </row>
    <row r="4857" spans="1:30">
      <c r="A4857" s="99"/>
      <c r="B4857" s="91" t="s">
        <v>518</v>
      </c>
      <c r="C4857" s="21" t="s">
        <v>242</v>
      </c>
      <c r="D4857" s="12">
        <v>83</v>
      </c>
      <c r="E4857" s="12">
        <v>0</v>
      </c>
      <c r="F4857" s="12">
        <v>0</v>
      </c>
      <c r="G4857" s="12">
        <v>0</v>
      </c>
      <c r="H4857" s="12">
        <v>0</v>
      </c>
      <c r="I4857" s="13">
        <v>31</v>
      </c>
      <c r="J4857" s="13">
        <v>0</v>
      </c>
      <c r="K4857" s="13">
        <v>0</v>
      </c>
      <c r="L4857" s="13">
        <v>0</v>
      </c>
      <c r="M4857" s="13">
        <v>0</v>
      </c>
      <c r="N4857" s="14">
        <f t="shared" si="1496"/>
        <v>124.5</v>
      </c>
      <c r="O4857" s="14">
        <f t="shared" si="1497"/>
        <v>0</v>
      </c>
      <c r="P4857" s="14">
        <f t="shared" si="1498"/>
        <v>0</v>
      </c>
      <c r="Q4857" s="14">
        <f t="shared" si="1499"/>
        <v>0</v>
      </c>
      <c r="R4857" s="14">
        <f t="shared" si="1500"/>
        <v>0</v>
      </c>
      <c r="S4857" s="14">
        <f t="shared" si="1501"/>
        <v>57.892500000000005</v>
      </c>
      <c r="T4857" s="14">
        <f t="shared" si="1502"/>
        <v>0</v>
      </c>
      <c r="U4857" s="14">
        <f t="shared" si="1503"/>
        <v>0</v>
      </c>
      <c r="V4857" s="14">
        <f t="shared" si="1504"/>
        <v>0</v>
      </c>
      <c r="W4857" s="14">
        <f t="shared" si="1505"/>
        <v>0</v>
      </c>
      <c r="X4857" s="14">
        <f t="shared" si="1506"/>
        <v>182.39250000000001</v>
      </c>
      <c r="Y4857" s="14">
        <f t="shared" si="1507"/>
        <v>0</v>
      </c>
      <c r="Z4857" s="14">
        <f t="shared" si="1508"/>
        <v>0</v>
      </c>
      <c r="AA4857" s="14">
        <f t="shared" si="1509"/>
        <v>0</v>
      </c>
      <c r="AB4857" s="14">
        <f t="shared" si="1510"/>
        <v>0</v>
      </c>
      <c r="AC4857" s="15">
        <f t="shared" si="1511"/>
        <v>182.4</v>
      </c>
      <c r="AD4857" s="48"/>
    </row>
    <row r="4858" spans="1:30">
      <c r="A4858" s="99"/>
      <c r="B4858" s="91" t="s">
        <v>520</v>
      </c>
      <c r="C4858" s="21" t="s">
        <v>243</v>
      </c>
      <c r="D4858" s="12">
        <v>95</v>
      </c>
      <c r="E4858" s="12">
        <v>0</v>
      </c>
      <c r="F4858" s="12">
        <v>0</v>
      </c>
      <c r="G4858" s="12">
        <v>0</v>
      </c>
      <c r="H4858" s="12">
        <v>0</v>
      </c>
      <c r="I4858" s="13">
        <v>31</v>
      </c>
      <c r="J4858" s="13">
        <v>0</v>
      </c>
      <c r="K4858" s="13">
        <v>0</v>
      </c>
      <c r="L4858" s="13">
        <v>0</v>
      </c>
      <c r="M4858" s="13">
        <v>0</v>
      </c>
      <c r="N4858" s="14">
        <f t="shared" si="1496"/>
        <v>142.5</v>
      </c>
      <c r="O4858" s="14">
        <f t="shared" si="1497"/>
        <v>0</v>
      </c>
      <c r="P4858" s="14">
        <f t="shared" si="1498"/>
        <v>0</v>
      </c>
      <c r="Q4858" s="14">
        <f t="shared" si="1499"/>
        <v>0</v>
      </c>
      <c r="R4858" s="14">
        <f t="shared" si="1500"/>
        <v>0</v>
      </c>
      <c r="S4858" s="14">
        <f t="shared" si="1501"/>
        <v>66.262500000000003</v>
      </c>
      <c r="T4858" s="14">
        <f t="shared" si="1502"/>
        <v>0</v>
      </c>
      <c r="U4858" s="14">
        <f t="shared" si="1503"/>
        <v>0</v>
      </c>
      <c r="V4858" s="14">
        <f t="shared" si="1504"/>
        <v>0</v>
      </c>
      <c r="W4858" s="14">
        <f t="shared" si="1505"/>
        <v>0</v>
      </c>
      <c r="X4858" s="14">
        <f t="shared" si="1506"/>
        <v>208.76249999999999</v>
      </c>
      <c r="Y4858" s="14">
        <f t="shared" si="1507"/>
        <v>0</v>
      </c>
      <c r="Z4858" s="14">
        <f t="shared" si="1508"/>
        <v>0</v>
      </c>
      <c r="AA4858" s="14">
        <f t="shared" si="1509"/>
        <v>0</v>
      </c>
      <c r="AB4858" s="14">
        <f t="shared" si="1510"/>
        <v>0</v>
      </c>
      <c r="AC4858" s="15">
        <f t="shared" si="1511"/>
        <v>208.8</v>
      </c>
      <c r="AD4858" s="48"/>
    </row>
    <row r="4859" spans="1:30">
      <c r="A4859" s="99"/>
      <c r="B4859" s="91" t="s">
        <v>522</v>
      </c>
      <c r="C4859" s="21" t="s">
        <v>242</v>
      </c>
      <c r="D4859" s="12">
        <v>90</v>
      </c>
      <c r="E4859" s="12">
        <v>0</v>
      </c>
      <c r="F4859" s="12">
        <v>0</v>
      </c>
      <c r="G4859" s="12">
        <v>0</v>
      </c>
      <c r="H4859" s="12">
        <v>0</v>
      </c>
      <c r="I4859" s="13">
        <v>30</v>
      </c>
      <c r="J4859" s="13">
        <v>0</v>
      </c>
      <c r="K4859" s="13">
        <v>0</v>
      </c>
      <c r="L4859" s="13">
        <v>0</v>
      </c>
      <c r="M4859" s="13">
        <v>0</v>
      </c>
      <c r="N4859" s="14">
        <f t="shared" si="1496"/>
        <v>135</v>
      </c>
      <c r="O4859" s="14">
        <f t="shared" si="1497"/>
        <v>0</v>
      </c>
      <c r="P4859" s="14">
        <f t="shared" si="1498"/>
        <v>0</v>
      </c>
      <c r="Q4859" s="14">
        <f t="shared" si="1499"/>
        <v>0</v>
      </c>
      <c r="R4859" s="14">
        <f t="shared" si="1500"/>
        <v>0</v>
      </c>
      <c r="S4859" s="14">
        <f t="shared" si="1501"/>
        <v>60.750000000000007</v>
      </c>
      <c r="T4859" s="14">
        <f t="shared" si="1502"/>
        <v>0</v>
      </c>
      <c r="U4859" s="14">
        <f t="shared" si="1503"/>
        <v>0</v>
      </c>
      <c r="V4859" s="14">
        <f t="shared" si="1504"/>
        <v>0</v>
      </c>
      <c r="W4859" s="14">
        <f t="shared" si="1505"/>
        <v>0</v>
      </c>
      <c r="X4859" s="14">
        <f t="shared" si="1506"/>
        <v>195.75</v>
      </c>
      <c r="Y4859" s="14">
        <f t="shared" si="1507"/>
        <v>0</v>
      </c>
      <c r="Z4859" s="14">
        <f t="shared" si="1508"/>
        <v>0</v>
      </c>
      <c r="AA4859" s="14">
        <f t="shared" si="1509"/>
        <v>0</v>
      </c>
      <c r="AB4859" s="14">
        <f t="shared" si="1510"/>
        <v>0</v>
      </c>
      <c r="AC4859" s="15">
        <f t="shared" si="1511"/>
        <v>195.8</v>
      </c>
      <c r="AD4859" s="48"/>
    </row>
    <row r="4860" spans="1:30">
      <c r="A4860" s="99"/>
      <c r="B4860" s="95" t="s">
        <v>523</v>
      </c>
      <c r="C4860" s="21" t="s">
        <v>342</v>
      </c>
      <c r="D4860" s="12">
        <v>132</v>
      </c>
      <c r="E4860" s="12">
        <v>0</v>
      </c>
      <c r="F4860" s="12">
        <v>0</v>
      </c>
      <c r="G4860" s="12">
        <v>0</v>
      </c>
      <c r="H4860" s="12">
        <v>0</v>
      </c>
      <c r="I4860" s="13">
        <v>35</v>
      </c>
      <c r="J4860" s="13">
        <v>0</v>
      </c>
      <c r="K4860" s="13">
        <v>0</v>
      </c>
      <c r="L4860" s="13">
        <v>10</v>
      </c>
      <c r="M4860" s="13">
        <v>0</v>
      </c>
      <c r="N4860" s="14">
        <f t="shared" si="1496"/>
        <v>198</v>
      </c>
      <c r="O4860" s="14">
        <f t="shared" si="1497"/>
        <v>0</v>
      </c>
      <c r="P4860" s="14">
        <f t="shared" si="1498"/>
        <v>0</v>
      </c>
      <c r="Q4860" s="14">
        <f t="shared" si="1499"/>
        <v>0</v>
      </c>
      <c r="R4860" s="14">
        <f t="shared" si="1500"/>
        <v>0</v>
      </c>
      <c r="S4860" s="14">
        <f t="shared" si="1501"/>
        <v>103.95</v>
      </c>
      <c r="T4860" s="14">
        <f t="shared" si="1502"/>
        <v>0</v>
      </c>
      <c r="U4860" s="14">
        <f t="shared" si="1503"/>
        <v>0</v>
      </c>
      <c r="V4860" s="14">
        <f t="shared" si="1504"/>
        <v>0</v>
      </c>
      <c r="W4860" s="14">
        <f t="shared" si="1505"/>
        <v>0</v>
      </c>
      <c r="X4860" s="14">
        <f t="shared" si="1506"/>
        <v>301.95</v>
      </c>
      <c r="Y4860" s="14">
        <f t="shared" si="1507"/>
        <v>0</v>
      </c>
      <c r="Z4860" s="14">
        <f t="shared" si="1508"/>
        <v>0</v>
      </c>
      <c r="AA4860" s="14">
        <f t="shared" si="1509"/>
        <v>0</v>
      </c>
      <c r="AB4860" s="14">
        <f t="shared" si="1510"/>
        <v>0</v>
      </c>
      <c r="AC4860" s="15">
        <f t="shared" si="1511"/>
        <v>302</v>
      </c>
      <c r="AD4860" s="48"/>
    </row>
    <row r="4861" spans="1:30">
      <c r="A4861" s="99"/>
      <c r="B4861" s="91" t="s">
        <v>526</v>
      </c>
      <c r="C4861" s="21" t="s">
        <v>243</v>
      </c>
      <c r="D4861" s="12">
        <v>130</v>
      </c>
      <c r="E4861" s="12">
        <v>0</v>
      </c>
      <c r="F4861" s="12">
        <v>0</v>
      </c>
      <c r="G4861" s="12">
        <v>0</v>
      </c>
      <c r="H4861" s="12">
        <v>0</v>
      </c>
      <c r="I4861" s="13">
        <v>110</v>
      </c>
      <c r="J4861" s="13">
        <v>0</v>
      </c>
      <c r="K4861" s="13">
        <v>0</v>
      </c>
      <c r="L4861" s="13">
        <v>0</v>
      </c>
      <c r="M4861" s="13">
        <v>0</v>
      </c>
      <c r="N4861" s="14">
        <f t="shared" si="1496"/>
        <v>195</v>
      </c>
      <c r="O4861" s="14">
        <f t="shared" si="1497"/>
        <v>0</v>
      </c>
      <c r="P4861" s="14">
        <f t="shared" si="1498"/>
        <v>0</v>
      </c>
      <c r="Q4861" s="14">
        <f t="shared" si="1499"/>
        <v>0</v>
      </c>
      <c r="R4861" s="14">
        <f t="shared" si="1500"/>
        <v>0</v>
      </c>
      <c r="S4861" s="14">
        <f t="shared" si="1501"/>
        <v>321.75</v>
      </c>
      <c r="T4861" s="14">
        <f t="shared" si="1502"/>
        <v>0</v>
      </c>
      <c r="U4861" s="14">
        <f t="shared" si="1503"/>
        <v>0</v>
      </c>
      <c r="V4861" s="14">
        <f t="shared" si="1504"/>
        <v>0</v>
      </c>
      <c r="W4861" s="14">
        <f t="shared" si="1505"/>
        <v>0</v>
      </c>
      <c r="X4861" s="14">
        <f t="shared" si="1506"/>
        <v>516.75</v>
      </c>
      <c r="Y4861" s="14">
        <f t="shared" si="1507"/>
        <v>0</v>
      </c>
      <c r="Z4861" s="14">
        <f t="shared" si="1508"/>
        <v>0</v>
      </c>
      <c r="AA4861" s="14">
        <f t="shared" si="1509"/>
        <v>0</v>
      </c>
      <c r="AB4861" s="14">
        <f t="shared" si="1510"/>
        <v>0</v>
      </c>
      <c r="AC4861" s="15">
        <f t="shared" si="1511"/>
        <v>516.79999999999995</v>
      </c>
      <c r="AD4861" s="48"/>
    </row>
    <row r="4862" spans="1:30">
      <c r="A4862" s="99"/>
      <c r="B4862" s="91" t="s">
        <v>527</v>
      </c>
      <c r="C4862" s="21" t="s">
        <v>242</v>
      </c>
      <c r="D4862" s="12">
        <v>119</v>
      </c>
      <c r="E4862" s="12">
        <v>0</v>
      </c>
      <c r="F4862" s="12">
        <v>0</v>
      </c>
      <c r="G4862" s="12">
        <v>0</v>
      </c>
      <c r="H4862" s="12">
        <v>0</v>
      </c>
      <c r="I4862" s="13">
        <v>37</v>
      </c>
      <c r="J4862" s="13">
        <v>0</v>
      </c>
      <c r="K4862" s="13">
        <v>0</v>
      </c>
      <c r="L4862" s="13">
        <v>0</v>
      </c>
      <c r="M4862" s="13">
        <v>0</v>
      </c>
      <c r="N4862" s="14">
        <f t="shared" si="1496"/>
        <v>178.5</v>
      </c>
      <c r="O4862" s="14">
        <f t="shared" si="1497"/>
        <v>0</v>
      </c>
      <c r="P4862" s="14">
        <f t="shared" si="1498"/>
        <v>0</v>
      </c>
      <c r="Q4862" s="14">
        <f t="shared" si="1499"/>
        <v>0</v>
      </c>
      <c r="R4862" s="14">
        <f t="shared" si="1500"/>
        <v>0</v>
      </c>
      <c r="S4862" s="14">
        <f t="shared" si="1501"/>
        <v>99.067499999999995</v>
      </c>
      <c r="T4862" s="14">
        <f t="shared" si="1502"/>
        <v>0</v>
      </c>
      <c r="U4862" s="14">
        <f t="shared" si="1503"/>
        <v>0</v>
      </c>
      <c r="V4862" s="14">
        <f t="shared" si="1504"/>
        <v>0</v>
      </c>
      <c r="W4862" s="14">
        <f t="shared" si="1505"/>
        <v>0</v>
      </c>
      <c r="X4862" s="14">
        <f t="shared" si="1506"/>
        <v>277.5675</v>
      </c>
      <c r="Y4862" s="14">
        <f t="shared" si="1507"/>
        <v>0</v>
      </c>
      <c r="Z4862" s="14">
        <f t="shared" si="1508"/>
        <v>0</v>
      </c>
      <c r="AA4862" s="14">
        <f t="shared" si="1509"/>
        <v>0</v>
      </c>
      <c r="AB4862" s="14">
        <f t="shared" si="1510"/>
        <v>0</v>
      </c>
      <c r="AC4862" s="15">
        <f t="shared" si="1511"/>
        <v>277.60000000000002</v>
      </c>
      <c r="AD4862" s="48"/>
    </row>
    <row r="4863" spans="1:30">
      <c r="A4863" s="99"/>
      <c r="B4863" s="95" t="s">
        <v>528</v>
      </c>
      <c r="C4863" s="21" t="s">
        <v>342</v>
      </c>
      <c r="D4863" s="12">
        <v>110</v>
      </c>
      <c r="E4863" s="12">
        <v>0</v>
      </c>
      <c r="F4863" s="12">
        <v>0</v>
      </c>
      <c r="G4863" s="12">
        <v>0</v>
      </c>
      <c r="H4863" s="12">
        <v>0</v>
      </c>
      <c r="I4863" s="13">
        <v>80</v>
      </c>
      <c r="J4863" s="13">
        <v>0</v>
      </c>
      <c r="K4863" s="13">
        <v>0</v>
      </c>
      <c r="L4863" s="13">
        <v>0</v>
      </c>
      <c r="M4863" s="13">
        <v>0</v>
      </c>
      <c r="N4863" s="14">
        <f t="shared" si="1496"/>
        <v>165</v>
      </c>
      <c r="O4863" s="14">
        <f t="shared" si="1497"/>
        <v>0</v>
      </c>
      <c r="P4863" s="14">
        <f t="shared" si="1498"/>
        <v>0</v>
      </c>
      <c r="Q4863" s="14">
        <f t="shared" si="1499"/>
        <v>0</v>
      </c>
      <c r="R4863" s="14">
        <f t="shared" si="1500"/>
        <v>0</v>
      </c>
      <c r="S4863" s="14">
        <f t="shared" si="1501"/>
        <v>198</v>
      </c>
      <c r="T4863" s="14">
        <f t="shared" si="1502"/>
        <v>0</v>
      </c>
      <c r="U4863" s="14">
        <f t="shared" si="1503"/>
        <v>0</v>
      </c>
      <c r="V4863" s="14">
        <f t="shared" si="1504"/>
        <v>0</v>
      </c>
      <c r="W4863" s="14">
        <f t="shared" si="1505"/>
        <v>0</v>
      </c>
      <c r="X4863" s="14">
        <f t="shared" si="1506"/>
        <v>363</v>
      </c>
      <c r="Y4863" s="14">
        <f t="shared" si="1507"/>
        <v>0</v>
      </c>
      <c r="Z4863" s="14">
        <f t="shared" si="1508"/>
        <v>0</v>
      </c>
      <c r="AA4863" s="14">
        <f t="shared" si="1509"/>
        <v>0</v>
      </c>
      <c r="AB4863" s="14">
        <f t="shared" si="1510"/>
        <v>0</v>
      </c>
      <c r="AC4863" s="15">
        <f t="shared" si="1511"/>
        <v>363</v>
      </c>
      <c r="AD4863" s="48"/>
    </row>
    <row r="4864" spans="1:30">
      <c r="A4864" s="99"/>
      <c r="B4864" s="91" t="s">
        <v>529</v>
      </c>
      <c r="C4864" s="21" t="s">
        <v>243</v>
      </c>
      <c r="D4864" s="12">
        <v>130</v>
      </c>
      <c r="E4864" s="12">
        <v>0</v>
      </c>
      <c r="F4864" s="12">
        <v>0</v>
      </c>
      <c r="G4864" s="12">
        <v>0</v>
      </c>
      <c r="H4864" s="12">
        <v>0</v>
      </c>
      <c r="I4864" s="13">
        <v>100</v>
      </c>
      <c r="J4864" s="13">
        <v>0</v>
      </c>
      <c r="K4864" s="13">
        <v>0</v>
      </c>
      <c r="L4864" s="13">
        <v>0</v>
      </c>
      <c r="M4864" s="13">
        <v>0</v>
      </c>
      <c r="N4864" s="14">
        <f t="shared" si="1496"/>
        <v>195</v>
      </c>
      <c r="O4864" s="14">
        <f t="shared" si="1497"/>
        <v>0</v>
      </c>
      <c r="P4864" s="14">
        <f t="shared" si="1498"/>
        <v>0</v>
      </c>
      <c r="Q4864" s="14">
        <f t="shared" si="1499"/>
        <v>0</v>
      </c>
      <c r="R4864" s="14">
        <f t="shared" si="1500"/>
        <v>0</v>
      </c>
      <c r="S4864" s="14">
        <f t="shared" si="1501"/>
        <v>292.5</v>
      </c>
      <c r="T4864" s="14">
        <f t="shared" si="1502"/>
        <v>0</v>
      </c>
      <c r="U4864" s="14">
        <f t="shared" si="1503"/>
        <v>0</v>
      </c>
      <c r="V4864" s="14">
        <f t="shared" si="1504"/>
        <v>0</v>
      </c>
      <c r="W4864" s="14">
        <f t="shared" si="1505"/>
        <v>0</v>
      </c>
      <c r="X4864" s="14">
        <f t="shared" si="1506"/>
        <v>487.5</v>
      </c>
      <c r="Y4864" s="14">
        <f t="shared" si="1507"/>
        <v>0</v>
      </c>
      <c r="Z4864" s="14">
        <f t="shared" si="1508"/>
        <v>0</v>
      </c>
      <c r="AA4864" s="14">
        <f t="shared" si="1509"/>
        <v>0</v>
      </c>
      <c r="AB4864" s="14">
        <f t="shared" si="1510"/>
        <v>0</v>
      </c>
      <c r="AC4864" s="15">
        <f t="shared" si="1511"/>
        <v>487.5</v>
      </c>
      <c r="AD4864" s="48"/>
    </row>
    <row r="4865" spans="1:30">
      <c r="A4865" s="99"/>
      <c r="B4865" s="91" t="s">
        <v>531</v>
      </c>
      <c r="C4865" s="21" t="s">
        <v>242</v>
      </c>
      <c r="D4865" s="12">
        <v>108</v>
      </c>
      <c r="E4865" s="12">
        <v>0</v>
      </c>
      <c r="F4865" s="12">
        <v>0</v>
      </c>
      <c r="G4865" s="12">
        <v>0</v>
      </c>
      <c r="H4865" s="12">
        <v>0</v>
      </c>
      <c r="I4865" s="13">
        <v>36</v>
      </c>
      <c r="J4865" s="13">
        <v>0</v>
      </c>
      <c r="K4865" s="13">
        <v>0</v>
      </c>
      <c r="L4865" s="13">
        <v>0</v>
      </c>
      <c r="M4865" s="13">
        <v>0</v>
      </c>
      <c r="N4865" s="14">
        <f t="shared" si="1496"/>
        <v>162</v>
      </c>
      <c r="O4865" s="14">
        <f t="shared" si="1497"/>
        <v>0</v>
      </c>
      <c r="P4865" s="14">
        <f t="shared" si="1498"/>
        <v>0</v>
      </c>
      <c r="Q4865" s="14">
        <f t="shared" si="1499"/>
        <v>0</v>
      </c>
      <c r="R4865" s="14">
        <f t="shared" si="1500"/>
        <v>0</v>
      </c>
      <c r="S4865" s="14">
        <f t="shared" si="1501"/>
        <v>87.48</v>
      </c>
      <c r="T4865" s="14">
        <f t="shared" si="1502"/>
        <v>0</v>
      </c>
      <c r="U4865" s="14">
        <f t="shared" si="1503"/>
        <v>0</v>
      </c>
      <c r="V4865" s="14">
        <f t="shared" si="1504"/>
        <v>0</v>
      </c>
      <c r="W4865" s="14">
        <f t="shared" si="1505"/>
        <v>0</v>
      </c>
      <c r="X4865" s="14">
        <f t="shared" si="1506"/>
        <v>249.48000000000002</v>
      </c>
      <c r="Y4865" s="14">
        <f t="shared" si="1507"/>
        <v>0</v>
      </c>
      <c r="Z4865" s="14">
        <f t="shared" si="1508"/>
        <v>0</v>
      </c>
      <c r="AA4865" s="14">
        <f t="shared" si="1509"/>
        <v>0</v>
      </c>
      <c r="AB4865" s="14">
        <f t="shared" si="1510"/>
        <v>0</v>
      </c>
      <c r="AC4865" s="15">
        <f t="shared" si="1511"/>
        <v>249.5</v>
      </c>
      <c r="AD4865" s="48"/>
    </row>
    <row r="4866" spans="1:30">
      <c r="A4866" s="99"/>
      <c r="B4866" s="91" t="s">
        <v>533</v>
      </c>
      <c r="C4866" s="21" t="s">
        <v>242</v>
      </c>
      <c r="D4866" s="12">
        <v>125</v>
      </c>
      <c r="E4866" s="12">
        <v>0</v>
      </c>
      <c r="F4866" s="12">
        <v>0</v>
      </c>
      <c r="G4866" s="12">
        <v>0</v>
      </c>
      <c r="H4866" s="12">
        <v>0</v>
      </c>
      <c r="I4866" s="13">
        <v>100</v>
      </c>
      <c r="J4866" s="13">
        <v>0</v>
      </c>
      <c r="K4866" s="13">
        <v>0</v>
      </c>
      <c r="L4866" s="13">
        <v>0</v>
      </c>
      <c r="M4866" s="13">
        <v>0</v>
      </c>
      <c r="N4866" s="14">
        <f t="shared" si="1496"/>
        <v>187.5</v>
      </c>
      <c r="O4866" s="14">
        <f t="shared" si="1497"/>
        <v>0</v>
      </c>
      <c r="P4866" s="14">
        <f t="shared" si="1498"/>
        <v>0</v>
      </c>
      <c r="Q4866" s="14">
        <f t="shared" si="1499"/>
        <v>0</v>
      </c>
      <c r="R4866" s="14">
        <f t="shared" si="1500"/>
        <v>0</v>
      </c>
      <c r="S4866" s="14">
        <f t="shared" si="1501"/>
        <v>281.25</v>
      </c>
      <c r="T4866" s="14">
        <f t="shared" si="1502"/>
        <v>0</v>
      </c>
      <c r="U4866" s="14">
        <f t="shared" si="1503"/>
        <v>0</v>
      </c>
      <c r="V4866" s="14">
        <f t="shared" si="1504"/>
        <v>0</v>
      </c>
      <c r="W4866" s="14">
        <f t="shared" si="1505"/>
        <v>0</v>
      </c>
      <c r="X4866" s="14">
        <f t="shared" si="1506"/>
        <v>468.75</v>
      </c>
      <c r="Y4866" s="14">
        <f t="shared" si="1507"/>
        <v>0</v>
      </c>
      <c r="Z4866" s="14">
        <f t="shared" si="1508"/>
        <v>0</v>
      </c>
      <c r="AA4866" s="14">
        <f t="shared" si="1509"/>
        <v>0</v>
      </c>
      <c r="AB4866" s="14">
        <f t="shared" si="1510"/>
        <v>0</v>
      </c>
      <c r="AC4866" s="15">
        <f t="shared" si="1511"/>
        <v>468.8</v>
      </c>
      <c r="AD4866" s="48"/>
    </row>
    <row r="4867" spans="1:30">
      <c r="A4867" s="99"/>
      <c r="B4867" s="91" t="s">
        <v>534</v>
      </c>
      <c r="C4867" s="21" t="s">
        <v>243</v>
      </c>
      <c r="D4867" s="12">
        <v>114</v>
      </c>
      <c r="E4867" s="12">
        <v>0</v>
      </c>
      <c r="F4867" s="12">
        <v>0</v>
      </c>
      <c r="G4867" s="12">
        <v>0</v>
      </c>
      <c r="H4867" s="12">
        <v>0</v>
      </c>
      <c r="I4867" s="13">
        <v>35</v>
      </c>
      <c r="J4867" s="13">
        <v>0</v>
      </c>
      <c r="K4867" s="13">
        <v>0</v>
      </c>
      <c r="L4867" s="13">
        <v>0</v>
      </c>
      <c r="M4867" s="13">
        <v>0</v>
      </c>
      <c r="N4867" s="14">
        <f t="shared" si="1496"/>
        <v>171</v>
      </c>
      <c r="O4867" s="14">
        <f t="shared" si="1497"/>
        <v>0</v>
      </c>
      <c r="P4867" s="14">
        <f t="shared" si="1498"/>
        <v>0</v>
      </c>
      <c r="Q4867" s="14">
        <f t="shared" si="1499"/>
        <v>0</v>
      </c>
      <c r="R4867" s="14">
        <f t="shared" si="1500"/>
        <v>0</v>
      </c>
      <c r="S4867" s="14">
        <f t="shared" si="1501"/>
        <v>89.774999999999991</v>
      </c>
      <c r="T4867" s="14">
        <f t="shared" si="1502"/>
        <v>0</v>
      </c>
      <c r="U4867" s="14">
        <f t="shared" si="1503"/>
        <v>0</v>
      </c>
      <c r="V4867" s="14">
        <f t="shared" si="1504"/>
        <v>0</v>
      </c>
      <c r="W4867" s="14">
        <f t="shared" si="1505"/>
        <v>0</v>
      </c>
      <c r="X4867" s="14">
        <f t="shared" si="1506"/>
        <v>260.77499999999998</v>
      </c>
      <c r="Y4867" s="14">
        <f t="shared" si="1507"/>
        <v>0</v>
      </c>
      <c r="Z4867" s="14">
        <f t="shared" si="1508"/>
        <v>0</v>
      </c>
      <c r="AA4867" s="14">
        <f t="shared" si="1509"/>
        <v>0</v>
      </c>
      <c r="AB4867" s="14">
        <f t="shared" si="1510"/>
        <v>0</v>
      </c>
      <c r="AC4867" s="15">
        <f t="shared" si="1511"/>
        <v>260.8</v>
      </c>
      <c r="AD4867" s="48"/>
    </row>
    <row r="4868" spans="1:30">
      <c r="A4868" s="99"/>
      <c r="B4868" s="94" t="s">
        <v>574</v>
      </c>
      <c r="C4868" s="21" t="s">
        <v>242</v>
      </c>
      <c r="D4868" s="12">
        <v>79</v>
      </c>
      <c r="E4868" s="12">
        <v>0</v>
      </c>
      <c r="F4868" s="12">
        <v>0</v>
      </c>
      <c r="G4868" s="12">
        <v>0</v>
      </c>
      <c r="H4868" s="12">
        <v>0</v>
      </c>
      <c r="I4868" s="13">
        <v>50</v>
      </c>
      <c r="J4868" s="13">
        <v>0</v>
      </c>
      <c r="K4868" s="13">
        <v>0</v>
      </c>
      <c r="L4868" s="13">
        <v>0</v>
      </c>
      <c r="M4868" s="13">
        <v>0</v>
      </c>
      <c r="N4868" s="14">
        <f t="shared" ref="N4868:N4878" si="1512">D4868*$D$3</f>
        <v>118.5</v>
      </c>
      <c r="O4868" s="14">
        <f t="shared" ref="O4868:O4878" si="1513">E4868*$E$3</f>
        <v>0</v>
      </c>
      <c r="P4868" s="14">
        <f t="shared" ref="P4868:P4878" si="1514">F4868*$F$3</f>
        <v>0</v>
      </c>
      <c r="Q4868" s="14">
        <f t="shared" ref="Q4868:Q4878" si="1515">G4868*$G$3</f>
        <v>0</v>
      </c>
      <c r="R4868" s="14">
        <f t="shared" ref="R4868:R4878" si="1516">H4868*$H$3</f>
        <v>0</v>
      </c>
      <c r="S4868" s="14">
        <f t="shared" ref="S4868:S4878" si="1517">(N4868/100)*(I4868*$I$3)+(N4868/100)*(J4868*$J$3)</f>
        <v>88.875</v>
      </c>
      <c r="T4868" s="14">
        <f t="shared" ref="T4868:T4878" si="1518">(O4868/100)*(K4868*$K$3)</f>
        <v>0</v>
      </c>
      <c r="U4868" s="14">
        <f t="shared" ref="U4868:U4878" si="1519">(P4868/100)*(K4868*$K$3)+(P4868/100)*(L4868*$L$3)</f>
        <v>0</v>
      </c>
      <c r="V4868" s="14">
        <f t="shared" ref="V4868:V4878" si="1520">(Q4868/100)*(L4868*$L$3)</f>
        <v>0</v>
      </c>
      <c r="W4868" s="14">
        <f t="shared" ref="W4868:W4878" si="1521">(R4868/100)*(K4868*$K$3)+(R4868/100)*(L4868*$L$3)</f>
        <v>0</v>
      </c>
      <c r="X4868" s="14">
        <f t="shared" ref="X4868:X4878" si="1522">N4868+S4868</f>
        <v>207.375</v>
      </c>
      <c r="Y4868" s="14">
        <f t="shared" ref="Y4868:Y4878" si="1523">O4868+T4868</f>
        <v>0</v>
      </c>
      <c r="Z4868" s="14">
        <f t="shared" ref="Z4868:Z4878" si="1524">P4868+U4868</f>
        <v>0</v>
      </c>
      <c r="AA4868" s="14">
        <f t="shared" ref="AA4868:AA4878" si="1525">Q4868+V4868</f>
        <v>0</v>
      </c>
      <c r="AB4868" s="14">
        <f t="shared" ref="AB4868:AB4878" si="1526">R4868+W4868</f>
        <v>0</v>
      </c>
      <c r="AC4868" s="15">
        <f t="shared" ref="AC4868:AC4878" si="1527">ROUND(X4868+Y4868+Z4868+AA4868+AB4868,1)</f>
        <v>207.4</v>
      </c>
      <c r="AD4868" s="48"/>
    </row>
    <row r="4869" spans="1:30">
      <c r="A4869" s="99"/>
      <c r="B4869" s="94" t="s">
        <v>575</v>
      </c>
      <c r="C4869" s="21" t="s">
        <v>242</v>
      </c>
      <c r="D4869" s="12">
        <v>80</v>
      </c>
      <c r="E4869" s="12">
        <v>0</v>
      </c>
      <c r="F4869" s="12">
        <v>0</v>
      </c>
      <c r="G4869" s="12">
        <v>0</v>
      </c>
      <c r="H4869" s="12">
        <v>0</v>
      </c>
      <c r="I4869" s="13">
        <v>40</v>
      </c>
      <c r="J4869" s="13">
        <v>0</v>
      </c>
      <c r="K4869" s="13">
        <v>0</v>
      </c>
      <c r="L4869" s="13">
        <v>0</v>
      </c>
      <c r="M4869" s="13">
        <v>0</v>
      </c>
      <c r="N4869" s="14">
        <f t="shared" si="1512"/>
        <v>120</v>
      </c>
      <c r="O4869" s="14">
        <f t="shared" si="1513"/>
        <v>0</v>
      </c>
      <c r="P4869" s="14">
        <f t="shared" si="1514"/>
        <v>0</v>
      </c>
      <c r="Q4869" s="14">
        <f t="shared" si="1515"/>
        <v>0</v>
      </c>
      <c r="R4869" s="14">
        <f t="shared" si="1516"/>
        <v>0</v>
      </c>
      <c r="S4869" s="14">
        <f t="shared" si="1517"/>
        <v>72</v>
      </c>
      <c r="T4869" s="14">
        <f t="shared" si="1518"/>
        <v>0</v>
      </c>
      <c r="U4869" s="14">
        <f t="shared" si="1519"/>
        <v>0</v>
      </c>
      <c r="V4869" s="14">
        <f t="shared" si="1520"/>
        <v>0</v>
      </c>
      <c r="W4869" s="14">
        <f t="shared" si="1521"/>
        <v>0</v>
      </c>
      <c r="X4869" s="14">
        <f t="shared" si="1522"/>
        <v>192</v>
      </c>
      <c r="Y4869" s="14">
        <f t="shared" si="1523"/>
        <v>0</v>
      </c>
      <c r="Z4869" s="14">
        <f t="shared" si="1524"/>
        <v>0</v>
      </c>
      <c r="AA4869" s="14">
        <f t="shared" si="1525"/>
        <v>0</v>
      </c>
      <c r="AB4869" s="14">
        <f t="shared" si="1526"/>
        <v>0</v>
      </c>
      <c r="AC4869" s="15">
        <f t="shared" si="1527"/>
        <v>192</v>
      </c>
      <c r="AD4869" s="48"/>
    </row>
    <row r="4870" spans="1:30">
      <c r="A4870" s="99"/>
      <c r="B4870" s="94" t="s">
        <v>576</v>
      </c>
      <c r="C4870" s="21" t="s">
        <v>242</v>
      </c>
      <c r="D4870" s="12">
        <v>90</v>
      </c>
      <c r="E4870" s="12">
        <v>0</v>
      </c>
      <c r="F4870" s="12">
        <v>0</v>
      </c>
      <c r="G4870" s="12">
        <v>0</v>
      </c>
      <c r="H4870" s="12">
        <v>0</v>
      </c>
      <c r="I4870" s="13">
        <v>80</v>
      </c>
      <c r="J4870" s="13">
        <v>0</v>
      </c>
      <c r="K4870" s="13">
        <v>0</v>
      </c>
      <c r="L4870" s="13">
        <v>0</v>
      </c>
      <c r="M4870" s="13">
        <v>0</v>
      </c>
      <c r="N4870" s="14">
        <f t="shared" si="1512"/>
        <v>135</v>
      </c>
      <c r="O4870" s="14">
        <f t="shared" si="1513"/>
        <v>0</v>
      </c>
      <c r="P4870" s="14">
        <f t="shared" si="1514"/>
        <v>0</v>
      </c>
      <c r="Q4870" s="14">
        <f t="shared" si="1515"/>
        <v>0</v>
      </c>
      <c r="R4870" s="14">
        <f t="shared" si="1516"/>
        <v>0</v>
      </c>
      <c r="S4870" s="14">
        <f t="shared" si="1517"/>
        <v>162</v>
      </c>
      <c r="T4870" s="14">
        <f t="shared" si="1518"/>
        <v>0</v>
      </c>
      <c r="U4870" s="14">
        <f t="shared" si="1519"/>
        <v>0</v>
      </c>
      <c r="V4870" s="14">
        <f t="shared" si="1520"/>
        <v>0</v>
      </c>
      <c r="W4870" s="14">
        <f t="shared" si="1521"/>
        <v>0</v>
      </c>
      <c r="X4870" s="14">
        <f t="shared" si="1522"/>
        <v>297</v>
      </c>
      <c r="Y4870" s="14">
        <f t="shared" si="1523"/>
        <v>0</v>
      </c>
      <c r="Z4870" s="14">
        <f t="shared" si="1524"/>
        <v>0</v>
      </c>
      <c r="AA4870" s="14">
        <f t="shared" si="1525"/>
        <v>0</v>
      </c>
      <c r="AB4870" s="14">
        <f t="shared" si="1526"/>
        <v>0</v>
      </c>
      <c r="AC4870" s="15">
        <f t="shared" si="1527"/>
        <v>297</v>
      </c>
      <c r="AD4870" s="48"/>
    </row>
    <row r="4871" spans="1:30">
      <c r="A4871" s="99"/>
      <c r="B4871" s="94" t="s">
        <v>577</v>
      </c>
      <c r="C4871" s="21" t="s">
        <v>242</v>
      </c>
      <c r="D4871" s="12">
        <v>90</v>
      </c>
      <c r="E4871" s="12">
        <v>0</v>
      </c>
      <c r="F4871" s="12">
        <v>0</v>
      </c>
      <c r="G4871" s="12">
        <v>0</v>
      </c>
      <c r="H4871" s="12">
        <v>0</v>
      </c>
      <c r="I4871" s="13">
        <v>100</v>
      </c>
      <c r="J4871" s="13">
        <v>0</v>
      </c>
      <c r="K4871" s="13">
        <v>0</v>
      </c>
      <c r="L4871" s="13">
        <v>0</v>
      </c>
      <c r="M4871" s="13">
        <v>0</v>
      </c>
      <c r="N4871" s="14">
        <f t="shared" si="1512"/>
        <v>135</v>
      </c>
      <c r="O4871" s="14">
        <f t="shared" si="1513"/>
        <v>0</v>
      </c>
      <c r="P4871" s="14">
        <f t="shared" si="1514"/>
        <v>0</v>
      </c>
      <c r="Q4871" s="14">
        <f t="shared" si="1515"/>
        <v>0</v>
      </c>
      <c r="R4871" s="14">
        <f t="shared" si="1516"/>
        <v>0</v>
      </c>
      <c r="S4871" s="14">
        <f t="shared" si="1517"/>
        <v>202.5</v>
      </c>
      <c r="T4871" s="14">
        <f t="shared" si="1518"/>
        <v>0</v>
      </c>
      <c r="U4871" s="14">
        <f t="shared" si="1519"/>
        <v>0</v>
      </c>
      <c r="V4871" s="14">
        <f t="shared" si="1520"/>
        <v>0</v>
      </c>
      <c r="W4871" s="14">
        <f t="shared" si="1521"/>
        <v>0</v>
      </c>
      <c r="X4871" s="14">
        <f t="shared" si="1522"/>
        <v>337.5</v>
      </c>
      <c r="Y4871" s="14">
        <f t="shared" si="1523"/>
        <v>0</v>
      </c>
      <c r="Z4871" s="14">
        <f t="shared" si="1524"/>
        <v>0</v>
      </c>
      <c r="AA4871" s="14">
        <f t="shared" si="1525"/>
        <v>0</v>
      </c>
      <c r="AB4871" s="14">
        <f t="shared" si="1526"/>
        <v>0</v>
      </c>
      <c r="AC4871" s="15">
        <f t="shared" si="1527"/>
        <v>337.5</v>
      </c>
      <c r="AD4871" s="48"/>
    </row>
    <row r="4872" spans="1:30">
      <c r="A4872" s="99"/>
      <c r="B4872" s="94" t="s">
        <v>578</v>
      </c>
      <c r="C4872" s="21" t="s">
        <v>243</v>
      </c>
      <c r="D4872" s="12">
        <v>110</v>
      </c>
      <c r="E4872" s="12">
        <v>0</v>
      </c>
      <c r="F4872" s="12">
        <v>0</v>
      </c>
      <c r="G4872" s="12">
        <v>0</v>
      </c>
      <c r="H4872" s="12">
        <v>0</v>
      </c>
      <c r="I4872" s="13">
        <v>50</v>
      </c>
      <c r="J4872" s="13">
        <v>0</v>
      </c>
      <c r="K4872" s="13">
        <v>0</v>
      </c>
      <c r="L4872" s="13">
        <v>0</v>
      </c>
      <c r="M4872" s="13">
        <v>0</v>
      </c>
      <c r="N4872" s="14">
        <f t="shared" si="1512"/>
        <v>165</v>
      </c>
      <c r="O4872" s="14">
        <f t="shared" si="1513"/>
        <v>0</v>
      </c>
      <c r="P4872" s="14">
        <f t="shared" si="1514"/>
        <v>0</v>
      </c>
      <c r="Q4872" s="14">
        <f t="shared" si="1515"/>
        <v>0</v>
      </c>
      <c r="R4872" s="14">
        <f t="shared" si="1516"/>
        <v>0</v>
      </c>
      <c r="S4872" s="14">
        <f t="shared" si="1517"/>
        <v>123.75</v>
      </c>
      <c r="T4872" s="14">
        <f t="shared" si="1518"/>
        <v>0</v>
      </c>
      <c r="U4872" s="14">
        <f t="shared" si="1519"/>
        <v>0</v>
      </c>
      <c r="V4872" s="14">
        <f t="shared" si="1520"/>
        <v>0</v>
      </c>
      <c r="W4872" s="14">
        <f t="shared" si="1521"/>
        <v>0</v>
      </c>
      <c r="X4872" s="14">
        <f t="shared" si="1522"/>
        <v>288.75</v>
      </c>
      <c r="Y4872" s="14">
        <f t="shared" si="1523"/>
        <v>0</v>
      </c>
      <c r="Z4872" s="14">
        <f t="shared" si="1524"/>
        <v>0</v>
      </c>
      <c r="AA4872" s="14">
        <f t="shared" si="1525"/>
        <v>0</v>
      </c>
      <c r="AB4872" s="14">
        <f t="shared" si="1526"/>
        <v>0</v>
      </c>
      <c r="AC4872" s="15">
        <f t="shared" si="1527"/>
        <v>288.8</v>
      </c>
      <c r="AD4872" s="48"/>
    </row>
    <row r="4873" spans="1:30">
      <c r="A4873" s="99"/>
      <c r="B4873" s="94" t="s">
        <v>599</v>
      </c>
      <c r="C4873" s="21" t="s">
        <v>242</v>
      </c>
      <c r="D4873" s="12">
        <v>80</v>
      </c>
      <c r="E4873" s="12">
        <v>0</v>
      </c>
      <c r="F4873" s="12">
        <v>0</v>
      </c>
      <c r="G4873" s="12">
        <v>0</v>
      </c>
      <c r="H4873" s="12">
        <v>0</v>
      </c>
      <c r="I4873" s="13">
        <v>30</v>
      </c>
      <c r="J4873" s="13">
        <v>0</v>
      </c>
      <c r="K4873" s="13">
        <v>0</v>
      </c>
      <c r="L4873" s="13">
        <v>0</v>
      </c>
      <c r="M4873" s="13">
        <v>0</v>
      </c>
      <c r="N4873" s="14">
        <f t="shared" si="1512"/>
        <v>120</v>
      </c>
      <c r="O4873" s="14">
        <f t="shared" si="1513"/>
        <v>0</v>
      </c>
      <c r="P4873" s="14">
        <f t="shared" si="1514"/>
        <v>0</v>
      </c>
      <c r="Q4873" s="14">
        <f t="shared" si="1515"/>
        <v>0</v>
      </c>
      <c r="R4873" s="14">
        <f t="shared" si="1516"/>
        <v>0</v>
      </c>
      <c r="S4873" s="14">
        <f t="shared" si="1517"/>
        <v>54</v>
      </c>
      <c r="T4873" s="14">
        <f t="shared" si="1518"/>
        <v>0</v>
      </c>
      <c r="U4873" s="14">
        <f t="shared" si="1519"/>
        <v>0</v>
      </c>
      <c r="V4873" s="14">
        <f t="shared" si="1520"/>
        <v>0</v>
      </c>
      <c r="W4873" s="14">
        <f t="shared" si="1521"/>
        <v>0</v>
      </c>
      <c r="X4873" s="14">
        <f t="shared" si="1522"/>
        <v>174</v>
      </c>
      <c r="Y4873" s="14">
        <f t="shared" si="1523"/>
        <v>0</v>
      </c>
      <c r="Z4873" s="14">
        <f t="shared" si="1524"/>
        <v>0</v>
      </c>
      <c r="AA4873" s="14">
        <f t="shared" si="1525"/>
        <v>0</v>
      </c>
      <c r="AB4873" s="14">
        <f t="shared" si="1526"/>
        <v>0</v>
      </c>
      <c r="AC4873" s="15">
        <f t="shared" si="1527"/>
        <v>174</v>
      </c>
      <c r="AD4873" s="48"/>
    </row>
    <row r="4874" spans="1:30">
      <c r="A4874" s="99"/>
      <c r="B4874" s="94" t="s">
        <v>600</v>
      </c>
      <c r="C4874" s="21" t="s">
        <v>242</v>
      </c>
      <c r="D4874" s="12">
        <v>88</v>
      </c>
      <c r="E4874" s="12">
        <v>0</v>
      </c>
      <c r="F4874" s="12">
        <v>0</v>
      </c>
      <c r="G4874" s="12">
        <v>0</v>
      </c>
      <c r="H4874" s="12">
        <v>0</v>
      </c>
      <c r="I4874" s="13">
        <v>30</v>
      </c>
      <c r="J4874" s="13">
        <v>0</v>
      </c>
      <c r="K4874" s="13">
        <v>0</v>
      </c>
      <c r="L4874" s="13">
        <v>0</v>
      </c>
      <c r="M4874" s="13">
        <v>0</v>
      </c>
      <c r="N4874" s="14">
        <f t="shared" si="1512"/>
        <v>132</v>
      </c>
      <c r="O4874" s="14">
        <f t="shared" si="1513"/>
        <v>0</v>
      </c>
      <c r="P4874" s="14">
        <f t="shared" si="1514"/>
        <v>0</v>
      </c>
      <c r="Q4874" s="14">
        <f t="shared" si="1515"/>
        <v>0</v>
      </c>
      <c r="R4874" s="14">
        <f t="shared" si="1516"/>
        <v>0</v>
      </c>
      <c r="S4874" s="14">
        <f t="shared" si="1517"/>
        <v>59.400000000000006</v>
      </c>
      <c r="T4874" s="14">
        <f t="shared" si="1518"/>
        <v>0</v>
      </c>
      <c r="U4874" s="14">
        <f t="shared" si="1519"/>
        <v>0</v>
      </c>
      <c r="V4874" s="14">
        <f t="shared" si="1520"/>
        <v>0</v>
      </c>
      <c r="W4874" s="14">
        <f t="shared" si="1521"/>
        <v>0</v>
      </c>
      <c r="X4874" s="14">
        <f t="shared" si="1522"/>
        <v>191.4</v>
      </c>
      <c r="Y4874" s="14">
        <f t="shared" si="1523"/>
        <v>0</v>
      </c>
      <c r="Z4874" s="14">
        <f t="shared" si="1524"/>
        <v>0</v>
      </c>
      <c r="AA4874" s="14">
        <f t="shared" si="1525"/>
        <v>0</v>
      </c>
      <c r="AB4874" s="14">
        <f t="shared" si="1526"/>
        <v>0</v>
      </c>
      <c r="AC4874" s="15">
        <f t="shared" si="1527"/>
        <v>191.4</v>
      </c>
      <c r="AD4874" s="48"/>
    </row>
    <row r="4875" spans="1:30">
      <c r="A4875" s="99"/>
      <c r="B4875" s="94" t="s">
        <v>601</v>
      </c>
      <c r="C4875" s="21" t="s">
        <v>242</v>
      </c>
      <c r="D4875" s="12">
        <v>88</v>
      </c>
      <c r="E4875" s="12">
        <v>0</v>
      </c>
      <c r="F4875" s="12">
        <v>0</v>
      </c>
      <c r="G4875" s="12">
        <v>0</v>
      </c>
      <c r="H4875" s="12">
        <v>0</v>
      </c>
      <c r="I4875" s="13">
        <v>30</v>
      </c>
      <c r="J4875" s="13">
        <v>0</v>
      </c>
      <c r="K4875" s="13">
        <v>0</v>
      </c>
      <c r="L4875" s="13">
        <v>0</v>
      </c>
      <c r="M4875" s="13">
        <v>0</v>
      </c>
      <c r="N4875" s="14">
        <f t="shared" si="1512"/>
        <v>132</v>
      </c>
      <c r="O4875" s="14">
        <f t="shared" si="1513"/>
        <v>0</v>
      </c>
      <c r="P4875" s="14">
        <f t="shared" si="1514"/>
        <v>0</v>
      </c>
      <c r="Q4875" s="14">
        <f t="shared" si="1515"/>
        <v>0</v>
      </c>
      <c r="R4875" s="14">
        <f t="shared" si="1516"/>
        <v>0</v>
      </c>
      <c r="S4875" s="14">
        <f t="shared" si="1517"/>
        <v>59.400000000000006</v>
      </c>
      <c r="T4875" s="14">
        <f t="shared" si="1518"/>
        <v>0</v>
      </c>
      <c r="U4875" s="14">
        <f t="shared" si="1519"/>
        <v>0</v>
      </c>
      <c r="V4875" s="14">
        <f t="shared" si="1520"/>
        <v>0</v>
      </c>
      <c r="W4875" s="14">
        <f t="shared" si="1521"/>
        <v>0</v>
      </c>
      <c r="X4875" s="14">
        <f t="shared" si="1522"/>
        <v>191.4</v>
      </c>
      <c r="Y4875" s="14">
        <f t="shared" si="1523"/>
        <v>0</v>
      </c>
      <c r="Z4875" s="14">
        <f t="shared" si="1524"/>
        <v>0</v>
      </c>
      <c r="AA4875" s="14">
        <f t="shared" si="1525"/>
        <v>0</v>
      </c>
      <c r="AB4875" s="14">
        <f t="shared" si="1526"/>
        <v>0</v>
      </c>
      <c r="AC4875" s="15">
        <f t="shared" si="1527"/>
        <v>191.4</v>
      </c>
      <c r="AD4875" s="48"/>
    </row>
    <row r="4876" spans="1:30">
      <c r="A4876" s="99"/>
      <c r="B4876" s="94" t="s">
        <v>602</v>
      </c>
      <c r="C4876" s="21" t="s">
        <v>242</v>
      </c>
      <c r="D4876" s="12">
        <v>100</v>
      </c>
      <c r="E4876" s="12">
        <v>0</v>
      </c>
      <c r="F4876" s="12">
        <v>0</v>
      </c>
      <c r="G4876" s="12">
        <v>0</v>
      </c>
      <c r="H4876" s="12">
        <v>0</v>
      </c>
      <c r="I4876" s="13">
        <v>50</v>
      </c>
      <c r="J4876" s="13">
        <v>0</v>
      </c>
      <c r="K4876" s="13">
        <v>0</v>
      </c>
      <c r="L4876" s="13">
        <v>0</v>
      </c>
      <c r="M4876" s="13">
        <v>0</v>
      </c>
      <c r="N4876" s="14">
        <f t="shared" si="1512"/>
        <v>150</v>
      </c>
      <c r="O4876" s="14">
        <f t="shared" si="1513"/>
        <v>0</v>
      </c>
      <c r="P4876" s="14">
        <f t="shared" si="1514"/>
        <v>0</v>
      </c>
      <c r="Q4876" s="14">
        <f t="shared" si="1515"/>
        <v>0</v>
      </c>
      <c r="R4876" s="14">
        <f t="shared" si="1516"/>
        <v>0</v>
      </c>
      <c r="S4876" s="14">
        <f t="shared" si="1517"/>
        <v>112.5</v>
      </c>
      <c r="T4876" s="14">
        <f t="shared" si="1518"/>
        <v>0</v>
      </c>
      <c r="U4876" s="14">
        <f t="shared" si="1519"/>
        <v>0</v>
      </c>
      <c r="V4876" s="14">
        <f t="shared" si="1520"/>
        <v>0</v>
      </c>
      <c r="W4876" s="14">
        <f t="shared" si="1521"/>
        <v>0</v>
      </c>
      <c r="X4876" s="14">
        <f t="shared" si="1522"/>
        <v>262.5</v>
      </c>
      <c r="Y4876" s="14">
        <f t="shared" si="1523"/>
        <v>0</v>
      </c>
      <c r="Z4876" s="14">
        <f t="shared" si="1524"/>
        <v>0</v>
      </c>
      <c r="AA4876" s="14">
        <f t="shared" si="1525"/>
        <v>0</v>
      </c>
      <c r="AB4876" s="14">
        <f t="shared" si="1526"/>
        <v>0</v>
      </c>
      <c r="AC4876" s="15">
        <f t="shared" si="1527"/>
        <v>262.5</v>
      </c>
      <c r="AD4876" s="48"/>
    </row>
    <row r="4877" spans="1:30">
      <c r="A4877" s="99"/>
      <c r="B4877" s="95" t="s">
        <v>603</v>
      </c>
      <c r="C4877" s="21" t="s">
        <v>342</v>
      </c>
      <c r="D4877" s="12">
        <v>88</v>
      </c>
      <c r="E4877" s="12">
        <v>0</v>
      </c>
      <c r="F4877" s="12">
        <v>0</v>
      </c>
      <c r="G4877" s="12">
        <v>0</v>
      </c>
      <c r="H4877" s="12">
        <v>0</v>
      </c>
      <c r="I4877" s="13">
        <v>30</v>
      </c>
      <c r="J4877" s="13">
        <v>0</v>
      </c>
      <c r="K4877" s="13">
        <v>0</v>
      </c>
      <c r="L4877" s="13">
        <v>0</v>
      </c>
      <c r="M4877" s="13">
        <v>0</v>
      </c>
      <c r="N4877" s="14">
        <f t="shared" si="1512"/>
        <v>132</v>
      </c>
      <c r="O4877" s="14">
        <f t="shared" si="1513"/>
        <v>0</v>
      </c>
      <c r="P4877" s="14">
        <f t="shared" si="1514"/>
        <v>0</v>
      </c>
      <c r="Q4877" s="14">
        <f t="shared" si="1515"/>
        <v>0</v>
      </c>
      <c r="R4877" s="14">
        <f t="shared" si="1516"/>
        <v>0</v>
      </c>
      <c r="S4877" s="14">
        <f t="shared" si="1517"/>
        <v>59.400000000000006</v>
      </c>
      <c r="T4877" s="14">
        <f t="shared" si="1518"/>
        <v>0</v>
      </c>
      <c r="U4877" s="14">
        <f t="shared" si="1519"/>
        <v>0</v>
      </c>
      <c r="V4877" s="14">
        <f t="shared" si="1520"/>
        <v>0</v>
      </c>
      <c r="W4877" s="14">
        <f t="shared" si="1521"/>
        <v>0</v>
      </c>
      <c r="X4877" s="14">
        <f t="shared" si="1522"/>
        <v>191.4</v>
      </c>
      <c r="Y4877" s="14">
        <f t="shared" si="1523"/>
        <v>0</v>
      </c>
      <c r="Z4877" s="14">
        <f t="shared" si="1524"/>
        <v>0</v>
      </c>
      <c r="AA4877" s="14">
        <f t="shared" si="1525"/>
        <v>0</v>
      </c>
      <c r="AB4877" s="14">
        <f t="shared" si="1526"/>
        <v>0</v>
      </c>
      <c r="AC4877" s="15">
        <f t="shared" si="1527"/>
        <v>191.4</v>
      </c>
      <c r="AD4877" s="48"/>
    </row>
    <row r="4878" spans="1:30">
      <c r="A4878" s="99"/>
      <c r="B4878" s="94" t="s">
        <v>604</v>
      </c>
      <c r="C4878" s="21" t="s">
        <v>243</v>
      </c>
      <c r="D4878" s="12">
        <v>100</v>
      </c>
      <c r="E4878" s="12">
        <v>0</v>
      </c>
      <c r="F4878" s="12">
        <v>0</v>
      </c>
      <c r="G4878" s="12">
        <v>0</v>
      </c>
      <c r="H4878" s="12">
        <v>0</v>
      </c>
      <c r="I4878" s="13">
        <v>80</v>
      </c>
      <c r="J4878" s="13">
        <v>0</v>
      </c>
      <c r="K4878" s="13">
        <v>0</v>
      </c>
      <c r="L4878" s="13">
        <v>0</v>
      </c>
      <c r="M4878" s="13">
        <v>0</v>
      </c>
      <c r="N4878" s="14">
        <f t="shared" si="1512"/>
        <v>150</v>
      </c>
      <c r="O4878" s="14">
        <f t="shared" si="1513"/>
        <v>0</v>
      </c>
      <c r="P4878" s="14">
        <f t="shared" si="1514"/>
        <v>0</v>
      </c>
      <c r="Q4878" s="14">
        <f t="shared" si="1515"/>
        <v>0</v>
      </c>
      <c r="R4878" s="14">
        <f t="shared" si="1516"/>
        <v>0</v>
      </c>
      <c r="S4878" s="14">
        <f t="shared" si="1517"/>
        <v>180</v>
      </c>
      <c r="T4878" s="14">
        <f t="shared" si="1518"/>
        <v>0</v>
      </c>
      <c r="U4878" s="14">
        <f t="shared" si="1519"/>
        <v>0</v>
      </c>
      <c r="V4878" s="14">
        <f t="shared" si="1520"/>
        <v>0</v>
      </c>
      <c r="W4878" s="14">
        <f t="shared" si="1521"/>
        <v>0</v>
      </c>
      <c r="X4878" s="14">
        <f t="shared" si="1522"/>
        <v>330</v>
      </c>
      <c r="Y4878" s="14">
        <f t="shared" si="1523"/>
        <v>0</v>
      </c>
      <c r="Z4878" s="14">
        <f t="shared" si="1524"/>
        <v>0</v>
      </c>
      <c r="AA4878" s="14">
        <f t="shared" si="1525"/>
        <v>0</v>
      </c>
      <c r="AB4878" s="14">
        <f t="shared" si="1526"/>
        <v>0</v>
      </c>
      <c r="AC4878" s="15">
        <f t="shared" si="1527"/>
        <v>330</v>
      </c>
      <c r="AD4878" s="48"/>
    </row>
    <row r="4879" spans="1:30">
      <c r="A4879" s="99"/>
      <c r="B4879" s="94" t="s">
        <v>883</v>
      </c>
      <c r="C4879" s="21" t="s">
        <v>242</v>
      </c>
      <c r="D4879" s="12">
        <v>80</v>
      </c>
      <c r="E4879" s="12">
        <v>60</v>
      </c>
      <c r="F4879" s="12">
        <v>0</v>
      </c>
      <c r="G4879" s="12">
        <v>0</v>
      </c>
      <c r="H4879" s="12">
        <v>0</v>
      </c>
      <c r="I4879" s="13">
        <v>20</v>
      </c>
      <c r="J4879" s="13">
        <v>0</v>
      </c>
      <c r="K4879" s="13">
        <v>60</v>
      </c>
      <c r="L4879" s="13">
        <v>0</v>
      </c>
      <c r="M4879" s="13">
        <v>0</v>
      </c>
      <c r="N4879" s="14">
        <f t="shared" ref="N4879" si="1528">D4879*$D$3</f>
        <v>120</v>
      </c>
      <c r="O4879" s="14">
        <f t="shared" ref="O4879" si="1529">E4879*$E$3</f>
        <v>90</v>
      </c>
      <c r="P4879" s="14">
        <f t="shared" ref="P4879" si="1530">F4879*$F$3</f>
        <v>0</v>
      </c>
      <c r="Q4879" s="14">
        <f t="shared" ref="Q4879" si="1531">G4879*$G$3</f>
        <v>0</v>
      </c>
      <c r="R4879" s="14">
        <f t="shared" ref="R4879" si="1532">H4879*$H$3</f>
        <v>0</v>
      </c>
      <c r="S4879" s="14">
        <f t="shared" ref="S4879" si="1533">(N4879/100)*(I4879*$I$3)+(N4879/100)*(J4879*$J$3)</f>
        <v>36</v>
      </c>
      <c r="T4879" s="14">
        <f t="shared" ref="T4879" si="1534">(O4879/100)*(K4879*$K$3)</f>
        <v>81</v>
      </c>
      <c r="U4879" s="14">
        <f t="shared" ref="U4879" si="1535">(P4879/100)*(K4879*$K$3)+(P4879/100)*(L4879*$L$3)</f>
        <v>0</v>
      </c>
      <c r="V4879" s="14">
        <f t="shared" ref="V4879" si="1536">(Q4879/100)*(L4879*$L$3)</f>
        <v>0</v>
      </c>
      <c r="W4879" s="14">
        <f t="shared" ref="W4879" si="1537">(R4879/100)*(K4879*$K$3)+(R4879/100)*(L4879*$L$3)</f>
        <v>0</v>
      </c>
      <c r="X4879" s="14">
        <f t="shared" ref="X4879" si="1538">N4879+S4879</f>
        <v>156</v>
      </c>
      <c r="Y4879" s="14">
        <f t="shared" ref="Y4879" si="1539">O4879+T4879</f>
        <v>171</v>
      </c>
      <c r="Z4879" s="14">
        <f t="shared" ref="Z4879" si="1540">P4879+U4879</f>
        <v>0</v>
      </c>
      <c r="AA4879" s="14">
        <f t="shared" ref="AA4879" si="1541">Q4879+V4879</f>
        <v>0</v>
      </c>
      <c r="AB4879" s="14">
        <f t="shared" ref="AB4879" si="1542">R4879+W4879</f>
        <v>0</v>
      </c>
      <c r="AC4879" s="15">
        <f t="shared" ref="AC4879" si="1543">ROUND(X4879+Y4879+Z4879+AA4879+AB4879,1)</f>
        <v>327</v>
      </c>
      <c r="AD4879" s="48"/>
    </row>
    <row r="4880" spans="1:30">
      <c r="A4880" s="99"/>
      <c r="B4880" s="94" t="s">
        <v>884</v>
      </c>
      <c r="C4880" s="21" t="s">
        <v>242</v>
      </c>
      <c r="D4880" s="12">
        <v>90</v>
      </c>
      <c r="E4880" s="12">
        <v>0</v>
      </c>
      <c r="F4880" s="12">
        <v>0</v>
      </c>
      <c r="G4880" s="12">
        <v>0</v>
      </c>
      <c r="H4880" s="12">
        <v>0</v>
      </c>
      <c r="I4880" s="13">
        <v>40</v>
      </c>
      <c r="J4880" s="13">
        <v>20</v>
      </c>
      <c r="K4880" s="13">
        <v>0</v>
      </c>
      <c r="L4880" s="13">
        <v>0</v>
      </c>
      <c r="M4880" s="13">
        <v>0</v>
      </c>
      <c r="N4880" s="14">
        <f t="shared" ref="N4880" si="1544">D4880*$D$3</f>
        <v>135</v>
      </c>
      <c r="O4880" s="14">
        <f t="shared" ref="O4880" si="1545">E4880*$E$3</f>
        <v>0</v>
      </c>
      <c r="P4880" s="14">
        <f t="shared" ref="P4880" si="1546">F4880*$F$3</f>
        <v>0</v>
      </c>
      <c r="Q4880" s="14">
        <f t="shared" ref="Q4880" si="1547">G4880*$G$3</f>
        <v>0</v>
      </c>
      <c r="R4880" s="14">
        <f t="shared" ref="R4880" si="1548">H4880*$H$3</f>
        <v>0</v>
      </c>
      <c r="S4880" s="14">
        <f t="shared" ref="S4880" si="1549">(N4880/100)*(I4880*$I$3)+(N4880/100)*(J4880*$J$3)</f>
        <v>121.5</v>
      </c>
      <c r="T4880" s="14">
        <f t="shared" ref="T4880" si="1550">(O4880/100)*(K4880*$K$3)</f>
        <v>0</v>
      </c>
      <c r="U4880" s="14">
        <f t="shared" ref="U4880" si="1551">(P4880/100)*(K4880*$K$3)+(P4880/100)*(L4880*$L$3)</f>
        <v>0</v>
      </c>
      <c r="V4880" s="14">
        <f t="shared" ref="V4880" si="1552">(Q4880/100)*(L4880*$L$3)</f>
        <v>0</v>
      </c>
      <c r="W4880" s="14">
        <f t="shared" ref="W4880" si="1553">(R4880/100)*(K4880*$K$3)+(R4880/100)*(L4880*$L$3)</f>
        <v>0</v>
      </c>
      <c r="X4880" s="14">
        <f t="shared" ref="X4880" si="1554">N4880+S4880</f>
        <v>256.5</v>
      </c>
      <c r="Y4880" s="14">
        <f t="shared" ref="Y4880" si="1555">O4880+T4880</f>
        <v>0</v>
      </c>
      <c r="Z4880" s="14">
        <f t="shared" ref="Z4880" si="1556">P4880+U4880</f>
        <v>0</v>
      </c>
      <c r="AA4880" s="14">
        <f t="shared" ref="AA4880" si="1557">Q4880+V4880</f>
        <v>0</v>
      </c>
      <c r="AB4880" s="14">
        <f t="shared" ref="AB4880" si="1558">R4880+W4880</f>
        <v>0</v>
      </c>
      <c r="AC4880" s="15">
        <f t="shared" ref="AC4880" si="1559">ROUND(X4880+Y4880+Z4880+AA4880+AB4880,1)</f>
        <v>256.5</v>
      </c>
      <c r="AD4880" s="48"/>
    </row>
    <row r="4881" spans="1:30">
      <c r="A4881" s="107"/>
      <c r="B4881" s="156" t="s">
        <v>367</v>
      </c>
      <c r="C4881" s="156"/>
      <c r="D4881" s="156"/>
      <c r="E4881" s="156"/>
      <c r="F4881" s="156"/>
      <c r="G4881" s="156"/>
      <c r="H4881" s="156"/>
      <c r="I4881" s="156"/>
      <c r="J4881" s="156"/>
      <c r="K4881" s="156"/>
      <c r="L4881" s="156"/>
      <c r="M4881" s="156"/>
      <c r="N4881" s="156"/>
      <c r="O4881" s="156"/>
      <c r="P4881" s="156"/>
      <c r="Q4881" s="156"/>
      <c r="R4881" s="156"/>
      <c r="S4881" s="156"/>
      <c r="T4881" s="156"/>
      <c r="U4881" s="156"/>
      <c r="V4881" s="156"/>
      <c r="W4881" s="156"/>
      <c r="X4881" s="156"/>
      <c r="Y4881" s="156"/>
      <c r="Z4881" s="156"/>
      <c r="AA4881" s="156"/>
      <c r="AB4881" s="156"/>
      <c r="AC4881" s="18">
        <v>2</v>
      </c>
      <c r="AD4881" s="18"/>
    </row>
    <row r="4882" spans="1:30">
      <c r="A4882" s="99"/>
      <c r="B4882" s="87" t="s">
        <v>355</v>
      </c>
      <c r="C4882" s="21" t="s">
        <v>470</v>
      </c>
      <c r="D4882" s="12">
        <v>0</v>
      </c>
      <c r="E4882" s="12">
        <v>0</v>
      </c>
      <c r="F4882" s="12">
        <v>0</v>
      </c>
      <c r="G4882" s="12">
        <v>0</v>
      </c>
      <c r="H4882" s="12">
        <v>0</v>
      </c>
      <c r="I4882" s="13">
        <v>0</v>
      </c>
      <c r="J4882" s="13">
        <v>0</v>
      </c>
      <c r="K4882" s="13">
        <v>30</v>
      </c>
      <c r="L4882" s="13">
        <v>0</v>
      </c>
      <c r="M4882" s="13">
        <v>0</v>
      </c>
      <c r="N4882" s="14" t="s">
        <v>240</v>
      </c>
      <c r="O4882" s="14" t="s">
        <v>240</v>
      </c>
      <c r="P4882" s="14" t="s">
        <v>240</v>
      </c>
      <c r="Q4882" s="14" t="s">
        <v>240</v>
      </c>
      <c r="R4882" s="14" t="s">
        <v>240</v>
      </c>
      <c r="S4882" s="14" t="s">
        <v>240</v>
      </c>
      <c r="T4882" s="14" t="s">
        <v>240</v>
      </c>
      <c r="U4882" s="14" t="s">
        <v>240</v>
      </c>
      <c r="V4882" s="14" t="s">
        <v>240</v>
      </c>
      <c r="W4882" s="14" t="s">
        <v>240</v>
      </c>
      <c r="X4882" s="14" t="s">
        <v>240</v>
      </c>
      <c r="Y4882" s="14" t="s">
        <v>240</v>
      </c>
      <c r="Z4882" s="14" t="s">
        <v>240</v>
      </c>
      <c r="AA4882" s="14" t="s">
        <v>240</v>
      </c>
      <c r="AB4882" s="14" t="s">
        <v>240</v>
      </c>
      <c r="AC4882" s="15">
        <f>(I4882*$AC$4881)+(J4882*$AC$4881)+(L4882*$AC$4881)+(K4882*$AC$4881)+(M4882*$AC$4881)+100</f>
        <v>160</v>
      </c>
      <c r="AD4882" s="48" t="s">
        <v>240</v>
      </c>
    </row>
    <row r="4883" spans="1:30">
      <c r="A4883" s="99"/>
      <c r="B4883" s="87"/>
      <c r="C4883" s="21" t="s">
        <v>854</v>
      </c>
      <c r="D4883" s="12">
        <v>100</v>
      </c>
      <c r="E4883" s="12">
        <v>0</v>
      </c>
      <c r="F4883" s="12">
        <v>0</v>
      </c>
      <c r="G4883" s="12">
        <v>0</v>
      </c>
      <c r="H4883" s="12">
        <v>0</v>
      </c>
      <c r="I4883" s="13">
        <v>50</v>
      </c>
      <c r="J4883" s="13">
        <v>30</v>
      </c>
      <c r="K4883" s="13">
        <v>30</v>
      </c>
      <c r="L4883" s="13">
        <v>0</v>
      </c>
      <c r="M4883" s="13">
        <v>0</v>
      </c>
      <c r="N4883" s="14">
        <f>D4883*$D$3</f>
        <v>150</v>
      </c>
      <c r="O4883" s="14">
        <f>E4883*$E$3</f>
        <v>0</v>
      </c>
      <c r="P4883" s="14">
        <f>F4883*$F$3</f>
        <v>0</v>
      </c>
      <c r="Q4883" s="14">
        <f>G4883*$G$3</f>
        <v>0</v>
      </c>
      <c r="R4883" s="14">
        <f>H4883*$H$3</f>
        <v>0</v>
      </c>
      <c r="S4883" s="14">
        <f>(N4883/100)*(I4883*$I$3)+(N4883/100)*(J4883*$J$3)</f>
        <v>180</v>
      </c>
      <c r="T4883" s="14">
        <f>(O4883/100)*(K4883*$K$3)</f>
        <v>0</v>
      </c>
      <c r="U4883" s="14">
        <f>(P4883/100)*(K4883*$K$3)+(P4883/100)*(L4883*$L$3)</f>
        <v>0</v>
      </c>
      <c r="V4883" s="14">
        <f>(Q4883/100)*(L4883*$L$3)</f>
        <v>0</v>
      </c>
      <c r="W4883" s="14">
        <f>(R4883/100)*(K4883*$K$3)+(R4883/100)*(L4883*$L$3)</f>
        <v>0</v>
      </c>
      <c r="X4883" s="14">
        <f>N4883+S4883</f>
        <v>330</v>
      </c>
      <c r="Y4883" s="14">
        <f>O4883+T4883</f>
        <v>0</v>
      </c>
      <c r="Z4883" s="14">
        <f>P4883+U4883</f>
        <v>0</v>
      </c>
      <c r="AA4883" s="14">
        <f>Q4883+V4883</f>
        <v>0</v>
      </c>
      <c r="AB4883" s="14">
        <f>R4883+W4883</f>
        <v>0</v>
      </c>
      <c r="AC4883" s="15">
        <f>ROUND(X4883+Y4883+Z4883+AA4883+AB4883,1)</f>
        <v>330</v>
      </c>
      <c r="AD4883" s="48"/>
    </row>
    <row r="4884" spans="1:30">
      <c r="A4884" s="99"/>
      <c r="B4884" s="116" t="s">
        <v>356</v>
      </c>
      <c r="C4884" s="50" t="s">
        <v>240</v>
      </c>
      <c r="D4884" s="11">
        <v>0</v>
      </c>
      <c r="E4884" s="11">
        <v>0</v>
      </c>
      <c r="F4884" s="11">
        <v>0</v>
      </c>
      <c r="G4884" s="11">
        <v>0</v>
      </c>
      <c r="H4884" s="11">
        <v>0</v>
      </c>
      <c r="I4884" s="51">
        <v>0</v>
      </c>
      <c r="J4884" s="51">
        <v>0</v>
      </c>
      <c r="K4884" s="51">
        <v>15</v>
      </c>
      <c r="L4884" s="51">
        <v>15</v>
      </c>
      <c r="M4884" s="51">
        <v>0</v>
      </c>
      <c r="N4884" s="52" t="s">
        <v>240</v>
      </c>
      <c r="O4884" s="52" t="s">
        <v>240</v>
      </c>
      <c r="P4884" s="52" t="s">
        <v>240</v>
      </c>
      <c r="Q4884" s="52" t="s">
        <v>240</v>
      </c>
      <c r="R4884" s="52" t="s">
        <v>240</v>
      </c>
      <c r="S4884" s="52" t="s">
        <v>240</v>
      </c>
      <c r="T4884" s="52" t="s">
        <v>240</v>
      </c>
      <c r="U4884" s="52" t="s">
        <v>240</v>
      </c>
      <c r="V4884" s="52" t="s">
        <v>240</v>
      </c>
      <c r="W4884" s="52" t="s">
        <v>240</v>
      </c>
      <c r="X4884" s="52" t="s">
        <v>240</v>
      </c>
      <c r="Y4884" s="52" t="s">
        <v>240</v>
      </c>
      <c r="Z4884" s="52" t="s">
        <v>240</v>
      </c>
      <c r="AA4884" s="52" t="s">
        <v>240</v>
      </c>
      <c r="AB4884" s="52" t="s">
        <v>240</v>
      </c>
      <c r="AC4884" s="53">
        <f>(I4884*$AC$4881)+(J4884*$AC$4881)+(L4884*$AC$4881)+(K4884*$AC$4881)+(M4884*$AC$4881)+100</f>
        <v>160</v>
      </c>
      <c r="AD4884" s="117" t="s">
        <v>240</v>
      </c>
    </row>
    <row r="4885" spans="1:30">
      <c r="A4885" s="99"/>
      <c r="B4885" s="87"/>
      <c r="C4885" s="21" t="s">
        <v>854</v>
      </c>
      <c r="D4885" s="12">
        <v>80</v>
      </c>
      <c r="E4885" s="12">
        <v>0</v>
      </c>
      <c r="F4885" s="12">
        <v>0</v>
      </c>
      <c r="G4885" s="12">
        <v>0</v>
      </c>
      <c r="H4885" s="12">
        <v>50</v>
      </c>
      <c r="I4885" s="13">
        <v>40</v>
      </c>
      <c r="J4885" s="13">
        <v>10</v>
      </c>
      <c r="K4885" s="13">
        <v>15</v>
      </c>
      <c r="L4885" s="13">
        <v>15</v>
      </c>
      <c r="M4885" s="13">
        <v>0</v>
      </c>
      <c r="N4885" s="14">
        <f>D4885*$D$3</f>
        <v>120</v>
      </c>
      <c r="O4885" s="14">
        <f>E4885*$E$3</f>
        <v>0</v>
      </c>
      <c r="P4885" s="14">
        <f>F4885*$F$3</f>
        <v>0</v>
      </c>
      <c r="Q4885" s="14">
        <f>G4885*$G$3</f>
        <v>0</v>
      </c>
      <c r="R4885" s="14">
        <f>H4885*$H$3</f>
        <v>75</v>
      </c>
      <c r="S4885" s="14">
        <f>(N4885/100)*(I4885*$I$3)+(N4885/100)*(J4885*$J$3)</f>
        <v>90</v>
      </c>
      <c r="T4885" s="14">
        <f>(O4885/100)*(K4885*$K$3)</f>
        <v>0</v>
      </c>
      <c r="U4885" s="14">
        <f>(P4885/100)*(K4885*$K$3)+(P4885/100)*(L4885*$L$3)</f>
        <v>0</v>
      </c>
      <c r="V4885" s="14">
        <f>(Q4885/100)*(L4885*$L$3)</f>
        <v>0</v>
      </c>
      <c r="W4885" s="14">
        <f>(R4885/100)*(K4885*$K$3)+(R4885/100)*(L4885*$L$3)</f>
        <v>33.75</v>
      </c>
      <c r="X4885" s="14">
        <f>N4885+S4885</f>
        <v>210</v>
      </c>
      <c r="Y4885" s="14">
        <f>O4885+T4885</f>
        <v>0</v>
      </c>
      <c r="Z4885" s="14">
        <f>P4885+U4885</f>
        <v>0</v>
      </c>
      <c r="AA4885" s="14">
        <f>Q4885+V4885</f>
        <v>0</v>
      </c>
      <c r="AB4885" s="14">
        <f>R4885+W4885</f>
        <v>108.75</v>
      </c>
      <c r="AC4885" s="15">
        <f>ROUND(X4885+Y4885+Z4885+AA4885+AB4885,1)</f>
        <v>318.8</v>
      </c>
      <c r="AD4885" s="48"/>
    </row>
    <row r="4886" spans="1:30">
      <c r="A4886" s="99"/>
      <c r="B4886" s="116" t="s">
        <v>357</v>
      </c>
      <c r="C4886" s="50" t="s">
        <v>240</v>
      </c>
      <c r="D4886" s="11">
        <v>0</v>
      </c>
      <c r="E4886" s="11">
        <v>0</v>
      </c>
      <c r="F4886" s="11">
        <v>0</v>
      </c>
      <c r="G4886" s="11">
        <v>0</v>
      </c>
      <c r="H4886" s="11">
        <v>0</v>
      </c>
      <c r="I4886" s="51">
        <v>0</v>
      </c>
      <c r="J4886" s="51">
        <v>0</v>
      </c>
      <c r="K4886" s="51">
        <v>35</v>
      </c>
      <c r="L4886" s="51">
        <v>0</v>
      </c>
      <c r="M4886" s="51">
        <v>0</v>
      </c>
      <c r="N4886" s="52" t="s">
        <v>240</v>
      </c>
      <c r="O4886" s="52" t="s">
        <v>240</v>
      </c>
      <c r="P4886" s="52" t="s">
        <v>240</v>
      </c>
      <c r="Q4886" s="52" t="s">
        <v>240</v>
      </c>
      <c r="R4886" s="52" t="s">
        <v>240</v>
      </c>
      <c r="S4886" s="52" t="s">
        <v>240</v>
      </c>
      <c r="T4886" s="52" t="s">
        <v>240</v>
      </c>
      <c r="U4886" s="52" t="s">
        <v>240</v>
      </c>
      <c r="V4886" s="52" t="s">
        <v>240</v>
      </c>
      <c r="W4886" s="52" t="s">
        <v>240</v>
      </c>
      <c r="X4886" s="52" t="s">
        <v>240</v>
      </c>
      <c r="Y4886" s="52" t="s">
        <v>240</v>
      </c>
      <c r="Z4886" s="52" t="s">
        <v>240</v>
      </c>
      <c r="AA4886" s="52" t="s">
        <v>240</v>
      </c>
      <c r="AB4886" s="52" t="s">
        <v>240</v>
      </c>
      <c r="AC4886" s="53">
        <f>(I4886*$AC$4881)+(J4886*$AC$4881)+(L4886*$AC$4881)+(K4886*$AC$4881)+(M4886*$AC$4881)+100</f>
        <v>170</v>
      </c>
      <c r="AD4886" s="117" t="s">
        <v>240</v>
      </c>
    </row>
    <row r="4887" spans="1:30">
      <c r="A4887" s="99"/>
      <c r="B4887" s="87"/>
      <c r="C4887" s="21" t="s">
        <v>854</v>
      </c>
      <c r="D4887" s="12">
        <v>100</v>
      </c>
      <c r="E4887" s="12">
        <v>0</v>
      </c>
      <c r="F4887" s="12">
        <v>0</v>
      </c>
      <c r="G4887" s="12">
        <v>0</v>
      </c>
      <c r="H4887" s="12">
        <v>60</v>
      </c>
      <c r="I4887" s="13">
        <v>20</v>
      </c>
      <c r="J4887" s="13">
        <v>10</v>
      </c>
      <c r="K4887" s="13">
        <v>35</v>
      </c>
      <c r="L4887" s="13">
        <v>0</v>
      </c>
      <c r="M4887" s="13">
        <v>0</v>
      </c>
      <c r="N4887" s="14">
        <f>D4887*$D$3</f>
        <v>150</v>
      </c>
      <c r="O4887" s="14">
        <f>E4887*$E$3</f>
        <v>0</v>
      </c>
      <c r="P4887" s="14">
        <f>F4887*$F$3</f>
        <v>0</v>
      </c>
      <c r="Q4887" s="14">
        <f>G4887*$G$3</f>
        <v>0</v>
      </c>
      <c r="R4887" s="14">
        <f>H4887*$H$3</f>
        <v>90</v>
      </c>
      <c r="S4887" s="14">
        <f>(N4887/100)*(I4887*$I$3)+(N4887/100)*(J4887*$J$3)</f>
        <v>67.5</v>
      </c>
      <c r="T4887" s="14">
        <f>(O4887/100)*(K4887*$K$3)</f>
        <v>0</v>
      </c>
      <c r="U4887" s="14">
        <f>(P4887/100)*(K4887*$K$3)+(P4887/100)*(L4887*$L$3)</f>
        <v>0</v>
      </c>
      <c r="V4887" s="14">
        <f>(Q4887/100)*(L4887*$L$3)</f>
        <v>0</v>
      </c>
      <c r="W4887" s="14">
        <f>(R4887/100)*(K4887*$K$3)+(R4887/100)*(L4887*$L$3)</f>
        <v>47.25</v>
      </c>
      <c r="X4887" s="14">
        <f>N4887+S4887</f>
        <v>217.5</v>
      </c>
      <c r="Y4887" s="14">
        <f>O4887+T4887</f>
        <v>0</v>
      </c>
      <c r="Z4887" s="14">
        <f>P4887+U4887</f>
        <v>0</v>
      </c>
      <c r="AA4887" s="14">
        <f>Q4887+V4887</f>
        <v>0</v>
      </c>
      <c r="AB4887" s="14">
        <f>R4887+W4887</f>
        <v>137.25</v>
      </c>
      <c r="AC4887" s="15">
        <f>ROUND(X4887+Y4887+Z4887+AA4887+AB4887,1)</f>
        <v>354.8</v>
      </c>
      <c r="AD4887" s="48"/>
    </row>
    <row r="4888" spans="1:30">
      <c r="A4888" s="99"/>
      <c r="B4888" s="116" t="s">
        <v>358</v>
      </c>
      <c r="C4888" s="50" t="s">
        <v>240</v>
      </c>
      <c r="D4888" s="11">
        <v>0</v>
      </c>
      <c r="E4888" s="11">
        <v>0</v>
      </c>
      <c r="F4888" s="11">
        <v>0</v>
      </c>
      <c r="G4888" s="11">
        <v>0</v>
      </c>
      <c r="H4888" s="11">
        <v>0</v>
      </c>
      <c r="I4888" s="51">
        <v>0</v>
      </c>
      <c r="J4888" s="51">
        <v>0</v>
      </c>
      <c r="K4888" s="51">
        <v>35</v>
      </c>
      <c r="L4888" s="51">
        <v>0</v>
      </c>
      <c r="M4888" s="51">
        <v>0</v>
      </c>
      <c r="N4888" s="52" t="s">
        <v>240</v>
      </c>
      <c r="O4888" s="52" t="s">
        <v>240</v>
      </c>
      <c r="P4888" s="52" t="s">
        <v>240</v>
      </c>
      <c r="Q4888" s="52" t="s">
        <v>240</v>
      </c>
      <c r="R4888" s="52" t="s">
        <v>240</v>
      </c>
      <c r="S4888" s="52" t="s">
        <v>240</v>
      </c>
      <c r="T4888" s="52" t="s">
        <v>240</v>
      </c>
      <c r="U4888" s="52" t="s">
        <v>240</v>
      </c>
      <c r="V4888" s="52" t="s">
        <v>240</v>
      </c>
      <c r="W4888" s="52" t="s">
        <v>240</v>
      </c>
      <c r="X4888" s="52" t="s">
        <v>240</v>
      </c>
      <c r="Y4888" s="52" t="s">
        <v>240</v>
      </c>
      <c r="Z4888" s="52" t="s">
        <v>240</v>
      </c>
      <c r="AA4888" s="52" t="s">
        <v>240</v>
      </c>
      <c r="AB4888" s="52" t="s">
        <v>240</v>
      </c>
      <c r="AC4888" s="53">
        <f>(I4888*$AC$4881)+(J4888*$AC$4881)+(L4888*$AC$4881)+(K4888*$AC$4881)+(M4888*$AC$4881)+100</f>
        <v>170</v>
      </c>
      <c r="AD4888" s="117" t="s">
        <v>240</v>
      </c>
    </row>
    <row r="4889" spans="1:30">
      <c r="A4889" s="99"/>
      <c r="B4889" s="87"/>
      <c r="C4889" s="21" t="s">
        <v>854</v>
      </c>
      <c r="D4889" s="12">
        <v>102</v>
      </c>
      <c r="E4889" s="12">
        <v>0</v>
      </c>
      <c r="F4889" s="12">
        <v>0</v>
      </c>
      <c r="G4889" s="12">
        <v>0</v>
      </c>
      <c r="H4889" s="12">
        <v>0</v>
      </c>
      <c r="I4889" s="13">
        <v>40</v>
      </c>
      <c r="J4889" s="13">
        <v>40</v>
      </c>
      <c r="K4889" s="13">
        <v>35</v>
      </c>
      <c r="L4889" s="13">
        <v>0</v>
      </c>
      <c r="M4889" s="13">
        <v>0</v>
      </c>
      <c r="N4889" s="14">
        <f>D4889*$D$3</f>
        <v>153</v>
      </c>
      <c r="O4889" s="14">
        <f>E4889*$E$3</f>
        <v>0</v>
      </c>
      <c r="P4889" s="14">
        <f>F4889*$F$3</f>
        <v>0</v>
      </c>
      <c r="Q4889" s="14">
        <f>G4889*$G$3</f>
        <v>0</v>
      </c>
      <c r="R4889" s="14">
        <f>H4889*$H$3</f>
        <v>0</v>
      </c>
      <c r="S4889" s="14">
        <f>(N4889/100)*(I4889*$I$3)+(N4889/100)*(J4889*$J$3)</f>
        <v>183.6</v>
      </c>
      <c r="T4889" s="14">
        <f>(O4889/100)*(K4889*$K$3)</f>
        <v>0</v>
      </c>
      <c r="U4889" s="14">
        <f>(P4889/100)*(K4889*$K$3)+(P4889/100)*(L4889*$L$3)</f>
        <v>0</v>
      </c>
      <c r="V4889" s="14">
        <f>(Q4889/100)*(L4889*$L$3)</f>
        <v>0</v>
      </c>
      <c r="W4889" s="14">
        <f>(R4889/100)*(K4889*$K$3)+(R4889/100)*(L4889*$L$3)</f>
        <v>0</v>
      </c>
      <c r="X4889" s="14">
        <f>N4889+S4889</f>
        <v>336.6</v>
      </c>
      <c r="Y4889" s="14">
        <f>O4889+T4889</f>
        <v>0</v>
      </c>
      <c r="Z4889" s="14">
        <f>P4889+U4889</f>
        <v>0</v>
      </c>
      <c r="AA4889" s="14">
        <f>Q4889+V4889</f>
        <v>0</v>
      </c>
      <c r="AB4889" s="14">
        <f>R4889+W4889</f>
        <v>0</v>
      </c>
      <c r="AC4889" s="15">
        <f>ROUND(X4889+Y4889+Z4889+AA4889+AB4889,1)</f>
        <v>336.6</v>
      </c>
      <c r="AD4889" s="48"/>
    </row>
    <row r="4890" spans="1:30">
      <c r="A4890" s="99"/>
      <c r="B4890" s="116" t="s">
        <v>359</v>
      </c>
      <c r="C4890" s="50" t="s">
        <v>240</v>
      </c>
      <c r="D4890" s="11">
        <v>0</v>
      </c>
      <c r="E4890" s="11">
        <v>0</v>
      </c>
      <c r="F4890" s="11">
        <v>0</v>
      </c>
      <c r="G4890" s="11">
        <v>0</v>
      </c>
      <c r="H4890" s="11">
        <v>0</v>
      </c>
      <c r="I4890" s="51">
        <v>0</v>
      </c>
      <c r="J4890" s="51">
        <v>0</v>
      </c>
      <c r="K4890" s="51">
        <v>40</v>
      </c>
      <c r="L4890" s="51">
        <v>0</v>
      </c>
      <c r="M4890" s="51">
        <v>0</v>
      </c>
      <c r="N4890" s="52" t="s">
        <v>240</v>
      </c>
      <c r="O4890" s="52" t="s">
        <v>240</v>
      </c>
      <c r="P4890" s="52" t="s">
        <v>240</v>
      </c>
      <c r="Q4890" s="52" t="s">
        <v>240</v>
      </c>
      <c r="R4890" s="52" t="s">
        <v>240</v>
      </c>
      <c r="S4890" s="52" t="s">
        <v>240</v>
      </c>
      <c r="T4890" s="52" t="s">
        <v>240</v>
      </c>
      <c r="U4890" s="52" t="s">
        <v>240</v>
      </c>
      <c r="V4890" s="52" t="s">
        <v>240</v>
      </c>
      <c r="W4890" s="52" t="s">
        <v>240</v>
      </c>
      <c r="X4890" s="52" t="s">
        <v>240</v>
      </c>
      <c r="Y4890" s="52" t="s">
        <v>240</v>
      </c>
      <c r="Z4890" s="52" t="s">
        <v>240</v>
      </c>
      <c r="AA4890" s="52" t="s">
        <v>240</v>
      </c>
      <c r="AB4890" s="52" t="s">
        <v>240</v>
      </c>
      <c r="AC4890" s="53">
        <f>(I4890*$AC$4881)+(J4890*$AC$4881)+(L4890*$AC$4881)+(K4890*$AC$4881)+(M4890*$AC$4881)+100</f>
        <v>180</v>
      </c>
      <c r="AD4890" s="117" t="s">
        <v>240</v>
      </c>
    </row>
    <row r="4891" spans="1:30">
      <c r="A4891" s="99"/>
      <c r="B4891" s="87"/>
      <c r="C4891" s="21" t="s">
        <v>854</v>
      </c>
      <c r="D4891" s="12">
        <v>90</v>
      </c>
      <c r="E4891" s="12">
        <v>0</v>
      </c>
      <c r="F4891" s="12">
        <v>0</v>
      </c>
      <c r="G4891" s="12">
        <v>0</v>
      </c>
      <c r="H4891" s="12">
        <v>40</v>
      </c>
      <c r="I4891" s="13">
        <v>50</v>
      </c>
      <c r="J4891" s="13">
        <v>10</v>
      </c>
      <c r="K4891" s="13">
        <v>40</v>
      </c>
      <c r="L4891" s="13">
        <v>0</v>
      </c>
      <c r="M4891" s="13">
        <v>0</v>
      </c>
      <c r="N4891" s="14">
        <f>D4891*$D$3</f>
        <v>135</v>
      </c>
      <c r="O4891" s="14">
        <f>E4891*$E$3</f>
        <v>0</v>
      </c>
      <c r="P4891" s="14">
        <f>F4891*$F$3</f>
        <v>0</v>
      </c>
      <c r="Q4891" s="14">
        <f>G4891*$G$3</f>
        <v>0</v>
      </c>
      <c r="R4891" s="14">
        <f>H4891*$H$3</f>
        <v>60</v>
      </c>
      <c r="S4891" s="14">
        <f>(N4891/100)*(I4891*$I$3)+(N4891/100)*(J4891*$J$3)</f>
        <v>121.5</v>
      </c>
      <c r="T4891" s="14">
        <f>(O4891/100)*(K4891*$K$3)</f>
        <v>0</v>
      </c>
      <c r="U4891" s="14">
        <f>(P4891/100)*(K4891*$K$3)+(P4891/100)*(L4891*$L$3)</f>
        <v>0</v>
      </c>
      <c r="V4891" s="14">
        <f>(Q4891/100)*(L4891*$L$3)</f>
        <v>0</v>
      </c>
      <c r="W4891" s="14">
        <f>(R4891/100)*(K4891*$K$3)+(R4891/100)*(L4891*$L$3)</f>
        <v>36</v>
      </c>
      <c r="X4891" s="14">
        <f>N4891+S4891</f>
        <v>256.5</v>
      </c>
      <c r="Y4891" s="14">
        <f>O4891+T4891</f>
        <v>0</v>
      </c>
      <c r="Z4891" s="14">
        <f>P4891+U4891</f>
        <v>0</v>
      </c>
      <c r="AA4891" s="14">
        <f>Q4891+V4891</f>
        <v>0</v>
      </c>
      <c r="AB4891" s="14">
        <f>R4891+W4891</f>
        <v>96</v>
      </c>
      <c r="AC4891" s="15">
        <f>ROUND(X4891+Y4891+Z4891+AA4891+AB4891,1)</f>
        <v>352.5</v>
      </c>
      <c r="AD4891" s="48"/>
    </row>
    <row r="4892" spans="1:30">
      <c r="A4892" s="99"/>
      <c r="B4892" s="116" t="s">
        <v>360</v>
      </c>
      <c r="C4892" s="50" t="s">
        <v>240</v>
      </c>
      <c r="D4892" s="11">
        <v>0</v>
      </c>
      <c r="E4892" s="11">
        <v>0</v>
      </c>
      <c r="F4892" s="11">
        <v>0</v>
      </c>
      <c r="G4892" s="11">
        <v>0</v>
      </c>
      <c r="H4892" s="11">
        <v>0</v>
      </c>
      <c r="I4892" s="51">
        <v>0</v>
      </c>
      <c r="J4892" s="51">
        <v>0</v>
      </c>
      <c r="K4892" s="51">
        <v>45</v>
      </c>
      <c r="L4892" s="51">
        <v>0</v>
      </c>
      <c r="M4892" s="51">
        <v>0</v>
      </c>
      <c r="N4892" s="52" t="s">
        <v>240</v>
      </c>
      <c r="O4892" s="52" t="s">
        <v>240</v>
      </c>
      <c r="P4892" s="52" t="s">
        <v>240</v>
      </c>
      <c r="Q4892" s="52" t="s">
        <v>240</v>
      </c>
      <c r="R4892" s="52" t="s">
        <v>240</v>
      </c>
      <c r="S4892" s="52" t="s">
        <v>240</v>
      </c>
      <c r="T4892" s="52" t="s">
        <v>240</v>
      </c>
      <c r="U4892" s="52" t="s">
        <v>240</v>
      </c>
      <c r="V4892" s="52" t="s">
        <v>240</v>
      </c>
      <c r="W4892" s="52" t="s">
        <v>240</v>
      </c>
      <c r="X4892" s="52" t="s">
        <v>240</v>
      </c>
      <c r="Y4892" s="52" t="s">
        <v>240</v>
      </c>
      <c r="Z4892" s="52" t="s">
        <v>240</v>
      </c>
      <c r="AA4892" s="52" t="s">
        <v>240</v>
      </c>
      <c r="AB4892" s="52" t="s">
        <v>240</v>
      </c>
      <c r="AC4892" s="53">
        <f>(I4892*$AC$4881)+(J4892*$AC$4881)+(L4892*$AC$4881)+(K4892*$AC$4881)+(M4892*$AC$4881)+100</f>
        <v>190</v>
      </c>
      <c r="AD4892" s="117" t="s">
        <v>240</v>
      </c>
    </row>
    <row r="4893" spans="1:30">
      <c r="A4893" s="99"/>
      <c r="B4893" s="87"/>
      <c r="C4893" s="21" t="s">
        <v>854</v>
      </c>
      <c r="D4893" s="12">
        <v>105</v>
      </c>
      <c r="E4893" s="12">
        <v>0</v>
      </c>
      <c r="F4893" s="12">
        <v>0</v>
      </c>
      <c r="G4893" s="12">
        <v>0</v>
      </c>
      <c r="H4893" s="12">
        <v>0</v>
      </c>
      <c r="I4893" s="13">
        <v>40</v>
      </c>
      <c r="J4893" s="13">
        <v>40</v>
      </c>
      <c r="K4893" s="13">
        <v>45</v>
      </c>
      <c r="L4893" s="13">
        <v>0</v>
      </c>
      <c r="M4893" s="13">
        <v>0</v>
      </c>
      <c r="N4893" s="14">
        <f>D4893*$D$3</f>
        <v>157.5</v>
      </c>
      <c r="O4893" s="14">
        <f>E4893*$E$3</f>
        <v>0</v>
      </c>
      <c r="P4893" s="14">
        <f>F4893*$F$3</f>
        <v>0</v>
      </c>
      <c r="Q4893" s="14">
        <f>G4893*$G$3</f>
        <v>0</v>
      </c>
      <c r="R4893" s="14">
        <f>H4893*$H$3</f>
        <v>0</v>
      </c>
      <c r="S4893" s="14">
        <f>(N4893/100)*(I4893*$I$3)+(N4893/100)*(J4893*$J$3)</f>
        <v>189</v>
      </c>
      <c r="T4893" s="14">
        <f>(O4893/100)*(K4893*$K$3)</f>
        <v>0</v>
      </c>
      <c r="U4893" s="14">
        <f>(P4893/100)*(K4893*$K$3)+(P4893/100)*(L4893*$L$3)</f>
        <v>0</v>
      </c>
      <c r="V4893" s="14">
        <f>(Q4893/100)*(L4893*$L$3)</f>
        <v>0</v>
      </c>
      <c r="W4893" s="14">
        <f>(R4893/100)*(K4893*$K$3)+(R4893/100)*(L4893*$L$3)</f>
        <v>0</v>
      </c>
      <c r="X4893" s="14">
        <f>N4893+S4893</f>
        <v>346.5</v>
      </c>
      <c r="Y4893" s="14">
        <f>O4893+T4893</f>
        <v>0</v>
      </c>
      <c r="Z4893" s="14">
        <f>P4893+U4893</f>
        <v>0</v>
      </c>
      <c r="AA4893" s="14">
        <f>Q4893+V4893</f>
        <v>0</v>
      </c>
      <c r="AB4893" s="14">
        <f>R4893+W4893</f>
        <v>0</v>
      </c>
      <c r="AC4893" s="15">
        <f>ROUND(X4893+Y4893+Z4893+AA4893+AB4893,1)</f>
        <v>346.5</v>
      </c>
      <c r="AD4893" s="48"/>
    </row>
    <row r="4894" spans="1:30">
      <c r="A4894" s="99"/>
      <c r="B4894" s="116" t="s">
        <v>361</v>
      </c>
      <c r="C4894" s="50" t="s">
        <v>240</v>
      </c>
      <c r="D4894" s="11">
        <v>0</v>
      </c>
      <c r="E4894" s="11">
        <v>0</v>
      </c>
      <c r="F4894" s="11">
        <v>0</v>
      </c>
      <c r="G4894" s="11">
        <v>0</v>
      </c>
      <c r="H4894" s="11">
        <v>0</v>
      </c>
      <c r="I4894" s="51">
        <v>0</v>
      </c>
      <c r="J4894" s="51">
        <v>0</v>
      </c>
      <c r="K4894" s="51">
        <v>40</v>
      </c>
      <c r="L4894" s="51">
        <v>0</v>
      </c>
      <c r="M4894" s="51">
        <v>0</v>
      </c>
      <c r="N4894" s="52" t="s">
        <v>240</v>
      </c>
      <c r="O4894" s="52" t="s">
        <v>240</v>
      </c>
      <c r="P4894" s="52" t="s">
        <v>240</v>
      </c>
      <c r="Q4894" s="52" t="s">
        <v>240</v>
      </c>
      <c r="R4894" s="52" t="s">
        <v>240</v>
      </c>
      <c r="S4894" s="52" t="s">
        <v>240</v>
      </c>
      <c r="T4894" s="52" t="s">
        <v>240</v>
      </c>
      <c r="U4894" s="52" t="s">
        <v>240</v>
      </c>
      <c r="V4894" s="52" t="s">
        <v>240</v>
      </c>
      <c r="W4894" s="52" t="s">
        <v>240</v>
      </c>
      <c r="X4894" s="52" t="s">
        <v>240</v>
      </c>
      <c r="Y4894" s="52" t="s">
        <v>240</v>
      </c>
      <c r="Z4894" s="52" t="s">
        <v>240</v>
      </c>
      <c r="AA4894" s="52" t="s">
        <v>240</v>
      </c>
      <c r="AB4894" s="52" t="s">
        <v>240</v>
      </c>
      <c r="AC4894" s="53">
        <f>(I4894*$AC$4881)+(J4894*$AC$4881)+(L4894*$AC$4881)+(K4894*$AC$4881)+(M4894*$AC$4881)+100</f>
        <v>180</v>
      </c>
      <c r="AD4894" s="117" t="s">
        <v>240</v>
      </c>
    </row>
    <row r="4895" spans="1:30">
      <c r="A4895" s="99"/>
      <c r="B4895" s="87"/>
      <c r="C4895" s="21" t="s">
        <v>854</v>
      </c>
      <c r="D4895" s="12">
        <v>55</v>
      </c>
      <c r="E4895" s="12">
        <v>0</v>
      </c>
      <c r="F4895" s="12">
        <v>60</v>
      </c>
      <c r="G4895" s="12">
        <v>0</v>
      </c>
      <c r="H4895" s="12">
        <v>0</v>
      </c>
      <c r="I4895" s="13">
        <v>30</v>
      </c>
      <c r="J4895" s="13">
        <v>60</v>
      </c>
      <c r="K4895" s="13">
        <v>40</v>
      </c>
      <c r="L4895" s="13">
        <v>0</v>
      </c>
      <c r="M4895" s="13">
        <v>0</v>
      </c>
      <c r="N4895" s="14">
        <f>D4895*$D$3</f>
        <v>82.5</v>
      </c>
      <c r="O4895" s="14">
        <f>E4895*$E$3</f>
        <v>0</v>
      </c>
      <c r="P4895" s="14">
        <f>F4895*$F$3</f>
        <v>90</v>
      </c>
      <c r="Q4895" s="14">
        <f>G4895*$G$3</f>
        <v>0</v>
      </c>
      <c r="R4895" s="14">
        <f>H4895*$H$3</f>
        <v>0</v>
      </c>
      <c r="S4895" s="14">
        <f>(N4895/100)*(I4895*$I$3)+(N4895/100)*(J4895*$J$3)</f>
        <v>111.375</v>
      </c>
      <c r="T4895" s="14">
        <f>(O4895/100)*(K4895*$K$3)</f>
        <v>0</v>
      </c>
      <c r="U4895" s="14">
        <f>(P4895/100)*(K4895*$K$3)+(P4895/100)*(L4895*$L$3)</f>
        <v>54</v>
      </c>
      <c r="V4895" s="14">
        <f>(Q4895/100)*(L4895*$L$3)</f>
        <v>0</v>
      </c>
      <c r="W4895" s="14">
        <f>(R4895/100)*(K4895*$K$3)+(R4895/100)*(L4895*$L$3)</f>
        <v>0</v>
      </c>
      <c r="X4895" s="14">
        <f>N4895+S4895</f>
        <v>193.875</v>
      </c>
      <c r="Y4895" s="14">
        <f>O4895+T4895</f>
        <v>0</v>
      </c>
      <c r="Z4895" s="14">
        <f>P4895+U4895</f>
        <v>144</v>
      </c>
      <c r="AA4895" s="14">
        <f>Q4895+V4895</f>
        <v>0</v>
      </c>
      <c r="AB4895" s="14">
        <f>R4895+W4895</f>
        <v>0</v>
      </c>
      <c r="AC4895" s="15">
        <f>ROUND(X4895+Y4895+Z4895+AA4895+AB4895,1)</f>
        <v>337.9</v>
      </c>
      <c r="AD4895" s="48"/>
    </row>
    <row r="4896" spans="1:30">
      <c r="A4896" s="99"/>
      <c r="B4896" s="116" t="s">
        <v>819</v>
      </c>
      <c r="C4896" s="50" t="s">
        <v>240</v>
      </c>
      <c r="D4896" s="11">
        <v>0</v>
      </c>
      <c r="E4896" s="11">
        <v>0</v>
      </c>
      <c r="F4896" s="11">
        <v>0</v>
      </c>
      <c r="G4896" s="11">
        <v>0</v>
      </c>
      <c r="H4896" s="11">
        <v>0</v>
      </c>
      <c r="I4896" s="51">
        <v>0</v>
      </c>
      <c r="J4896" s="51">
        <v>0</v>
      </c>
      <c r="K4896" s="51">
        <v>0</v>
      </c>
      <c r="L4896" s="51">
        <v>0</v>
      </c>
      <c r="M4896" s="51">
        <v>40</v>
      </c>
      <c r="N4896" s="52" t="s">
        <v>240</v>
      </c>
      <c r="O4896" s="52" t="s">
        <v>240</v>
      </c>
      <c r="P4896" s="52" t="s">
        <v>240</v>
      </c>
      <c r="Q4896" s="52" t="s">
        <v>240</v>
      </c>
      <c r="R4896" s="52" t="s">
        <v>240</v>
      </c>
      <c r="S4896" s="52" t="s">
        <v>240</v>
      </c>
      <c r="T4896" s="52" t="s">
        <v>240</v>
      </c>
      <c r="U4896" s="52" t="s">
        <v>240</v>
      </c>
      <c r="V4896" s="52" t="s">
        <v>240</v>
      </c>
      <c r="W4896" s="52" t="s">
        <v>240</v>
      </c>
      <c r="X4896" s="52" t="s">
        <v>240</v>
      </c>
      <c r="Y4896" s="52" t="s">
        <v>240</v>
      </c>
      <c r="Z4896" s="52" t="s">
        <v>240</v>
      </c>
      <c r="AA4896" s="52" t="s">
        <v>240</v>
      </c>
      <c r="AB4896" s="52" t="s">
        <v>240</v>
      </c>
      <c r="AC4896" s="53">
        <f>(I4896*$AC$4881)+(J4896*$AC$4881)+(L4896*$AC$4881)+(K4896*$AC$4881)+(M4896*$AC$4881)+100</f>
        <v>180</v>
      </c>
      <c r="AD4896" s="117" t="s">
        <v>240</v>
      </c>
    </row>
    <row r="4897" spans="1:30">
      <c r="A4897" s="99"/>
      <c r="B4897" s="87"/>
      <c r="C4897" s="21" t="s">
        <v>854</v>
      </c>
      <c r="D4897" s="12">
        <v>80</v>
      </c>
      <c r="E4897" s="12">
        <v>0</v>
      </c>
      <c r="F4897" s="12">
        <v>0</v>
      </c>
      <c r="G4897" s="12">
        <v>0</v>
      </c>
      <c r="H4897" s="12">
        <v>0</v>
      </c>
      <c r="I4897" s="13">
        <v>30</v>
      </c>
      <c r="J4897" s="13">
        <v>20</v>
      </c>
      <c r="K4897" s="13">
        <v>0</v>
      </c>
      <c r="L4897" s="13">
        <v>0</v>
      </c>
      <c r="M4897" s="13">
        <v>40</v>
      </c>
      <c r="N4897" s="14">
        <f>D4897*$D$3</f>
        <v>120</v>
      </c>
      <c r="O4897" s="14">
        <f>E4897*$E$3</f>
        <v>0</v>
      </c>
      <c r="P4897" s="14">
        <f>F4897*$F$3</f>
        <v>0</v>
      </c>
      <c r="Q4897" s="14">
        <f>G4897*$G$3</f>
        <v>0</v>
      </c>
      <c r="R4897" s="14">
        <f>H4897*$H$3</f>
        <v>0</v>
      </c>
      <c r="S4897" s="14">
        <f>(N4897/100)*(I4897*$I$3)+(N4897/100)*(J4897*$J$3)+(N4897/100)*(M4897*$M$3)</f>
        <v>162</v>
      </c>
      <c r="T4897" s="14">
        <f>(O4897/100)*(K4897*$K$3)</f>
        <v>0</v>
      </c>
      <c r="U4897" s="14">
        <f>(P4897/100)*(K4897*$K$3)+(P4897/100)*(L4897*$L$3)</f>
        <v>0</v>
      </c>
      <c r="V4897" s="14">
        <f>(Q4897/100)*(L4897*$L$3)</f>
        <v>0</v>
      </c>
      <c r="W4897" s="14">
        <f>(R4897/100)*(K4897*$K$3)</f>
        <v>0</v>
      </c>
      <c r="X4897" s="14">
        <f>N4897+S4897</f>
        <v>282</v>
      </c>
      <c r="Y4897" s="14">
        <f>O4897+T4897</f>
        <v>0</v>
      </c>
      <c r="Z4897" s="14">
        <f>P4897+U4897</f>
        <v>0</v>
      </c>
      <c r="AA4897" s="14">
        <f>Q4897+V4897</f>
        <v>0</v>
      </c>
      <c r="AB4897" s="14">
        <f>R4897+W4897</f>
        <v>0</v>
      </c>
      <c r="AC4897" s="15">
        <f>ROUND(X4897+Y4897+Z4897+AA4897+AB4897,1)</f>
        <v>282</v>
      </c>
      <c r="AD4897" s="48" t="s">
        <v>328</v>
      </c>
    </row>
    <row r="4898" spans="1:30">
      <c r="A4898" s="99"/>
      <c r="B4898" s="116" t="s">
        <v>362</v>
      </c>
      <c r="C4898" s="50" t="s">
        <v>240</v>
      </c>
      <c r="D4898" s="11">
        <v>0</v>
      </c>
      <c r="E4898" s="11">
        <v>0</v>
      </c>
      <c r="F4898" s="11">
        <v>0</v>
      </c>
      <c r="G4898" s="11">
        <v>0</v>
      </c>
      <c r="H4898" s="11">
        <v>0</v>
      </c>
      <c r="I4898" s="51">
        <v>0</v>
      </c>
      <c r="J4898" s="51">
        <v>0</v>
      </c>
      <c r="K4898" s="51">
        <v>40</v>
      </c>
      <c r="L4898" s="51">
        <v>0</v>
      </c>
      <c r="M4898" s="51">
        <v>0</v>
      </c>
      <c r="N4898" s="52" t="s">
        <v>240</v>
      </c>
      <c r="O4898" s="52" t="s">
        <v>240</v>
      </c>
      <c r="P4898" s="52" t="s">
        <v>240</v>
      </c>
      <c r="Q4898" s="52" t="s">
        <v>240</v>
      </c>
      <c r="R4898" s="52" t="s">
        <v>240</v>
      </c>
      <c r="S4898" s="52" t="s">
        <v>240</v>
      </c>
      <c r="T4898" s="52" t="s">
        <v>240</v>
      </c>
      <c r="U4898" s="52" t="s">
        <v>240</v>
      </c>
      <c r="V4898" s="52" t="s">
        <v>240</v>
      </c>
      <c r="W4898" s="52" t="s">
        <v>240</v>
      </c>
      <c r="X4898" s="52" t="s">
        <v>240</v>
      </c>
      <c r="Y4898" s="52" t="s">
        <v>240</v>
      </c>
      <c r="Z4898" s="52" t="s">
        <v>240</v>
      </c>
      <c r="AA4898" s="52" t="s">
        <v>240</v>
      </c>
      <c r="AB4898" s="52" t="s">
        <v>240</v>
      </c>
      <c r="AC4898" s="53">
        <f>(I4898*$AC$4881)+(J4898*$AC$4881)+(L4898*$AC$4881)+(K4898*$AC$4881)+(M4898*$AC$4881)+100</f>
        <v>180</v>
      </c>
      <c r="AD4898" s="117" t="s">
        <v>240</v>
      </c>
    </row>
    <row r="4899" spans="1:30">
      <c r="A4899" s="99"/>
      <c r="B4899" s="87"/>
      <c r="C4899" s="21" t="s">
        <v>854</v>
      </c>
      <c r="D4899" s="12">
        <v>116</v>
      </c>
      <c r="E4899" s="12">
        <v>0</v>
      </c>
      <c r="F4899" s="12">
        <v>0</v>
      </c>
      <c r="G4899" s="12">
        <v>0</v>
      </c>
      <c r="H4899" s="12">
        <v>0</v>
      </c>
      <c r="I4899" s="13">
        <v>40</v>
      </c>
      <c r="J4899" s="13">
        <v>20</v>
      </c>
      <c r="K4899" s="13">
        <v>40</v>
      </c>
      <c r="L4899" s="13">
        <v>0</v>
      </c>
      <c r="M4899" s="13">
        <v>0</v>
      </c>
      <c r="N4899" s="14">
        <f>D4899*$D$3</f>
        <v>174</v>
      </c>
      <c r="O4899" s="14">
        <f>E4899*$E$3</f>
        <v>0</v>
      </c>
      <c r="P4899" s="14">
        <f>F4899*$F$3</f>
        <v>0</v>
      </c>
      <c r="Q4899" s="14">
        <f>G4899*$G$3</f>
        <v>0</v>
      </c>
      <c r="R4899" s="14">
        <f>H4899*$H$3</f>
        <v>0</v>
      </c>
      <c r="S4899" s="14">
        <f>(N4899/100)*(I4899*$I$3)+(N4899/100)*(J4899*$J$3)</f>
        <v>156.60000000000002</v>
      </c>
      <c r="T4899" s="14">
        <f>(O4899/100)*(K4899*$K$3)</f>
        <v>0</v>
      </c>
      <c r="U4899" s="14">
        <f>(P4899/100)*(K4899*$K$3)+(P4899/100)*(L4899*$L$3)</f>
        <v>0</v>
      </c>
      <c r="V4899" s="14">
        <f>(Q4899/100)*(L4899*$L$3)</f>
        <v>0</v>
      </c>
      <c r="W4899" s="14">
        <f>(R4899/100)*(K4899*$K$3)+(R4899/100)*(L4899*$L$3)</f>
        <v>0</v>
      </c>
      <c r="X4899" s="14">
        <f>N4899+S4899</f>
        <v>330.6</v>
      </c>
      <c r="Y4899" s="14">
        <f>O4899+T4899</f>
        <v>0</v>
      </c>
      <c r="Z4899" s="14">
        <f>P4899+U4899</f>
        <v>0</v>
      </c>
      <c r="AA4899" s="14">
        <f>Q4899+V4899</f>
        <v>0</v>
      </c>
      <c r="AB4899" s="14">
        <f>R4899+W4899</f>
        <v>0</v>
      </c>
      <c r="AC4899" s="15">
        <f>ROUND(X4899+Y4899+Z4899+AA4899+AB4899,1)</f>
        <v>330.6</v>
      </c>
      <c r="AD4899" s="48"/>
    </row>
    <row r="4900" spans="1:30">
      <c r="A4900" s="99"/>
      <c r="B4900" s="116" t="s">
        <v>363</v>
      </c>
      <c r="C4900" s="50" t="s">
        <v>240</v>
      </c>
      <c r="D4900" s="11">
        <v>0</v>
      </c>
      <c r="E4900" s="11">
        <v>0</v>
      </c>
      <c r="F4900" s="11">
        <v>0</v>
      </c>
      <c r="G4900" s="11">
        <v>0</v>
      </c>
      <c r="H4900" s="11">
        <v>0</v>
      </c>
      <c r="I4900" s="51">
        <v>0</v>
      </c>
      <c r="J4900" s="51">
        <v>0</v>
      </c>
      <c r="K4900" s="51">
        <v>30</v>
      </c>
      <c r="L4900" s="51">
        <v>0</v>
      </c>
      <c r="M4900" s="51">
        <v>0</v>
      </c>
      <c r="N4900" s="52" t="s">
        <v>240</v>
      </c>
      <c r="O4900" s="52" t="s">
        <v>240</v>
      </c>
      <c r="P4900" s="52" t="s">
        <v>240</v>
      </c>
      <c r="Q4900" s="52" t="s">
        <v>240</v>
      </c>
      <c r="R4900" s="52" t="s">
        <v>240</v>
      </c>
      <c r="S4900" s="52" t="s">
        <v>240</v>
      </c>
      <c r="T4900" s="52" t="s">
        <v>240</v>
      </c>
      <c r="U4900" s="52" t="s">
        <v>240</v>
      </c>
      <c r="V4900" s="52" t="s">
        <v>240</v>
      </c>
      <c r="W4900" s="52" t="s">
        <v>240</v>
      </c>
      <c r="X4900" s="52" t="s">
        <v>240</v>
      </c>
      <c r="Y4900" s="52" t="s">
        <v>240</v>
      </c>
      <c r="Z4900" s="52" t="s">
        <v>240</v>
      </c>
      <c r="AA4900" s="52" t="s">
        <v>240</v>
      </c>
      <c r="AB4900" s="52" t="s">
        <v>240</v>
      </c>
      <c r="AC4900" s="53">
        <f>(I4900*$AC$4881)+(J4900*$AC$4881)+(L4900*$AC$4881)+(K4900*$AC$4881)+(M4900*$AC$4881)+100</f>
        <v>160</v>
      </c>
      <c r="AD4900" s="117" t="s">
        <v>240</v>
      </c>
    </row>
    <row r="4901" spans="1:30">
      <c r="A4901" s="99"/>
      <c r="B4901" s="87"/>
      <c r="C4901" s="21" t="s">
        <v>854</v>
      </c>
      <c r="D4901" s="12">
        <v>104</v>
      </c>
      <c r="E4901" s="12">
        <v>0</v>
      </c>
      <c r="F4901" s="12">
        <v>0</v>
      </c>
      <c r="G4901" s="12">
        <v>0</v>
      </c>
      <c r="H4901" s="12">
        <v>0</v>
      </c>
      <c r="I4901" s="13">
        <v>30</v>
      </c>
      <c r="J4901" s="13">
        <v>50</v>
      </c>
      <c r="K4901" s="13">
        <v>30</v>
      </c>
      <c r="L4901" s="13">
        <v>0</v>
      </c>
      <c r="M4901" s="13">
        <v>0</v>
      </c>
      <c r="N4901" s="14">
        <f>D4901*$D$3</f>
        <v>156</v>
      </c>
      <c r="O4901" s="14">
        <f>E4901*$E$3</f>
        <v>0</v>
      </c>
      <c r="P4901" s="14">
        <f>F4901*$F$3</f>
        <v>0</v>
      </c>
      <c r="Q4901" s="14">
        <f>G4901*$G$3</f>
        <v>0</v>
      </c>
      <c r="R4901" s="14">
        <f>H4901*$H$3</f>
        <v>0</v>
      </c>
      <c r="S4901" s="14">
        <f>(N4901/100)*(I4901*$I$3)+(N4901/100)*(J4901*$J$3)</f>
        <v>187.2</v>
      </c>
      <c r="T4901" s="14">
        <f>(O4901/100)*(K4901*$K$3)</f>
        <v>0</v>
      </c>
      <c r="U4901" s="14">
        <f>(P4901/100)*(K4901*$K$3)+(P4901/100)*(L4901*$L$3)</f>
        <v>0</v>
      </c>
      <c r="V4901" s="14">
        <f>(Q4901/100)*(L4901*$L$3)</f>
        <v>0</v>
      </c>
      <c r="W4901" s="14">
        <f>(R4901/100)*(K4901*$K$3)+(R4901/100)*(L4901*$L$3)</f>
        <v>0</v>
      </c>
      <c r="X4901" s="14">
        <f>N4901+S4901</f>
        <v>343.2</v>
      </c>
      <c r="Y4901" s="14">
        <f>O4901+T4901</f>
        <v>0</v>
      </c>
      <c r="Z4901" s="14">
        <f>P4901+U4901</f>
        <v>0</v>
      </c>
      <c r="AA4901" s="14">
        <f>Q4901+V4901</f>
        <v>0</v>
      </c>
      <c r="AB4901" s="14">
        <f>R4901+W4901</f>
        <v>0</v>
      </c>
      <c r="AC4901" s="15">
        <f>ROUND(X4901+Y4901+Z4901+AA4901+AB4901,1)</f>
        <v>343.2</v>
      </c>
      <c r="AD4901" s="48"/>
    </row>
    <row r="4902" spans="1:30">
      <c r="A4902" s="99"/>
      <c r="B4902" s="116" t="s">
        <v>364</v>
      </c>
      <c r="C4902" s="50" t="s">
        <v>240</v>
      </c>
      <c r="D4902" s="11">
        <v>0</v>
      </c>
      <c r="E4902" s="11">
        <v>0</v>
      </c>
      <c r="F4902" s="11">
        <v>0</v>
      </c>
      <c r="G4902" s="11">
        <v>0</v>
      </c>
      <c r="H4902" s="11">
        <v>0</v>
      </c>
      <c r="I4902" s="51">
        <v>0</v>
      </c>
      <c r="J4902" s="51">
        <v>0</v>
      </c>
      <c r="K4902" s="51">
        <v>0</v>
      </c>
      <c r="L4902" s="51">
        <v>50</v>
      </c>
      <c r="M4902" s="51">
        <v>0</v>
      </c>
      <c r="N4902" s="52" t="s">
        <v>240</v>
      </c>
      <c r="O4902" s="52" t="s">
        <v>240</v>
      </c>
      <c r="P4902" s="52" t="s">
        <v>240</v>
      </c>
      <c r="Q4902" s="52" t="s">
        <v>240</v>
      </c>
      <c r="R4902" s="52" t="s">
        <v>240</v>
      </c>
      <c r="S4902" s="52" t="s">
        <v>240</v>
      </c>
      <c r="T4902" s="52" t="s">
        <v>240</v>
      </c>
      <c r="U4902" s="52" t="s">
        <v>240</v>
      </c>
      <c r="V4902" s="52" t="s">
        <v>240</v>
      </c>
      <c r="W4902" s="52" t="s">
        <v>240</v>
      </c>
      <c r="X4902" s="52" t="s">
        <v>240</v>
      </c>
      <c r="Y4902" s="52" t="s">
        <v>240</v>
      </c>
      <c r="Z4902" s="52" t="s">
        <v>240</v>
      </c>
      <c r="AA4902" s="52" t="s">
        <v>240</v>
      </c>
      <c r="AB4902" s="52" t="s">
        <v>240</v>
      </c>
      <c r="AC4902" s="53">
        <f>(I4902*$AC$4881)+(J4902*$AC$4881)+(L4902*$AC$4881)+(K4902*$AC$4881)+(M4902*$AC$4881)+100</f>
        <v>200</v>
      </c>
      <c r="AD4902" s="117" t="s">
        <v>240</v>
      </c>
    </row>
    <row r="4903" spans="1:30">
      <c r="A4903" s="99"/>
      <c r="B4903" s="87"/>
      <c r="C4903" s="21" t="s">
        <v>854</v>
      </c>
      <c r="D4903" s="12">
        <v>78</v>
      </c>
      <c r="E4903" s="12">
        <v>80</v>
      </c>
      <c r="F4903" s="12">
        <v>0</v>
      </c>
      <c r="G4903" s="12">
        <v>0</v>
      </c>
      <c r="H4903" s="12">
        <v>0</v>
      </c>
      <c r="I4903" s="13">
        <v>40</v>
      </c>
      <c r="J4903" s="13">
        <v>50</v>
      </c>
      <c r="K4903" s="13">
        <v>0</v>
      </c>
      <c r="L4903" s="13">
        <v>50</v>
      </c>
      <c r="M4903" s="13">
        <v>0</v>
      </c>
      <c r="N4903" s="14">
        <f>D4903*$D$3</f>
        <v>117</v>
      </c>
      <c r="O4903" s="14">
        <f>E4903*$E$3</f>
        <v>120</v>
      </c>
      <c r="P4903" s="14">
        <f>F4903*$F$3</f>
        <v>0</v>
      </c>
      <c r="Q4903" s="14">
        <f>G4903*$G$3</f>
        <v>0</v>
      </c>
      <c r="R4903" s="14">
        <f>H4903*$H$3</f>
        <v>0</v>
      </c>
      <c r="S4903" s="14">
        <f>(N4903/100)*(I4903*$I$3)+(N4903/100)*(J4903*$J$3)</f>
        <v>157.94999999999999</v>
      </c>
      <c r="T4903" s="14">
        <f>(O4903/100)*(K4903*$K$3)</f>
        <v>0</v>
      </c>
      <c r="U4903" s="14">
        <f>(P4903/100)*(K4903*$K$3)+(P4903/100)*(L4903*$L$3)</f>
        <v>0</v>
      </c>
      <c r="V4903" s="14">
        <f>(Q4903/100)*(L4903*$L$3)</f>
        <v>0</v>
      </c>
      <c r="W4903" s="14">
        <f>(R4903/100)*(K4903*$K$3)+(R4903/100)*(L4903*$L$3)</f>
        <v>0</v>
      </c>
      <c r="X4903" s="14">
        <f>N4903+S4903</f>
        <v>274.95</v>
      </c>
      <c r="Y4903" s="14">
        <f>O4903+T4903</f>
        <v>120</v>
      </c>
      <c r="Z4903" s="14">
        <f>P4903+U4903</f>
        <v>0</v>
      </c>
      <c r="AA4903" s="14">
        <f>Q4903+V4903</f>
        <v>0</v>
      </c>
      <c r="AB4903" s="14">
        <f>R4903+W4903</f>
        <v>0</v>
      </c>
      <c r="AC4903" s="15">
        <f>ROUND(X4903+Y4903+Z4903+AA4903+AB4903,1)</f>
        <v>395</v>
      </c>
      <c r="AD4903" s="48"/>
    </row>
    <row r="4904" spans="1:30">
      <c r="A4904" s="99"/>
      <c r="B4904" s="116" t="s">
        <v>365</v>
      </c>
      <c r="C4904" s="50" t="s">
        <v>240</v>
      </c>
      <c r="D4904" s="11">
        <v>0</v>
      </c>
      <c r="E4904" s="11">
        <v>0</v>
      </c>
      <c r="F4904" s="11">
        <v>0</v>
      </c>
      <c r="G4904" s="11">
        <v>0</v>
      </c>
      <c r="H4904" s="11">
        <v>0</v>
      </c>
      <c r="I4904" s="51">
        <v>0</v>
      </c>
      <c r="J4904" s="51">
        <v>0</v>
      </c>
      <c r="K4904" s="51">
        <v>50</v>
      </c>
      <c r="L4904" s="51">
        <v>0</v>
      </c>
      <c r="M4904" s="51">
        <v>0</v>
      </c>
      <c r="N4904" s="52" t="s">
        <v>240</v>
      </c>
      <c r="O4904" s="52" t="s">
        <v>240</v>
      </c>
      <c r="P4904" s="52" t="s">
        <v>240</v>
      </c>
      <c r="Q4904" s="52" t="s">
        <v>240</v>
      </c>
      <c r="R4904" s="52" t="s">
        <v>240</v>
      </c>
      <c r="S4904" s="52" t="s">
        <v>240</v>
      </c>
      <c r="T4904" s="52" t="s">
        <v>240</v>
      </c>
      <c r="U4904" s="52" t="s">
        <v>240</v>
      </c>
      <c r="V4904" s="52" t="s">
        <v>240</v>
      </c>
      <c r="W4904" s="52" t="s">
        <v>240</v>
      </c>
      <c r="X4904" s="52" t="s">
        <v>240</v>
      </c>
      <c r="Y4904" s="52" t="s">
        <v>240</v>
      </c>
      <c r="Z4904" s="52" t="s">
        <v>240</v>
      </c>
      <c r="AA4904" s="52" t="s">
        <v>240</v>
      </c>
      <c r="AB4904" s="52" t="s">
        <v>240</v>
      </c>
      <c r="AC4904" s="53">
        <f>(I4904*$AC$4881)+(J4904*$AC$4881)+(L4904*$AC$4881)+(K4904*$AC$4881)+(M4904*$AC$4881)+100</f>
        <v>200</v>
      </c>
      <c r="AD4904" s="117" t="s">
        <v>240</v>
      </c>
    </row>
    <row r="4905" spans="1:30">
      <c r="A4905" s="99"/>
      <c r="B4905" s="87"/>
      <c r="C4905" s="21" t="s">
        <v>854</v>
      </c>
      <c r="D4905" s="12">
        <v>109</v>
      </c>
      <c r="E4905" s="12">
        <v>0</v>
      </c>
      <c r="F4905" s="12">
        <v>0</v>
      </c>
      <c r="G4905" s="12">
        <v>0</v>
      </c>
      <c r="H4905" s="12">
        <v>0</v>
      </c>
      <c r="I4905" s="13">
        <v>40</v>
      </c>
      <c r="J4905" s="13">
        <v>30</v>
      </c>
      <c r="K4905" s="13">
        <v>50</v>
      </c>
      <c r="L4905" s="13">
        <v>0</v>
      </c>
      <c r="M4905" s="13">
        <v>0</v>
      </c>
      <c r="N4905" s="14">
        <f>D4905*$D$3</f>
        <v>163.5</v>
      </c>
      <c r="O4905" s="14">
        <f>E4905*$E$3</f>
        <v>0</v>
      </c>
      <c r="P4905" s="14">
        <f>F4905*$F$3</f>
        <v>0</v>
      </c>
      <c r="Q4905" s="14">
        <f>G4905*$G$3</f>
        <v>0</v>
      </c>
      <c r="R4905" s="14">
        <f>H4905*$H$3</f>
        <v>0</v>
      </c>
      <c r="S4905" s="14">
        <f>(N4905/100)*(I4905*$I$3)+(N4905/100)*(J4905*$J$3)</f>
        <v>171.67500000000001</v>
      </c>
      <c r="T4905" s="14">
        <f>(O4905/100)*(K4905*$K$3)</f>
        <v>0</v>
      </c>
      <c r="U4905" s="14">
        <f>(P4905/100)*(K4905*$K$3)+(P4905/100)*(L4905*$L$3)</f>
        <v>0</v>
      </c>
      <c r="V4905" s="14">
        <f>(Q4905/100)*(L4905*$L$3)</f>
        <v>0</v>
      </c>
      <c r="W4905" s="14">
        <f>(R4905/100)*(K4905*$K$3)+(R4905/100)*(L4905*$L$3)</f>
        <v>0</v>
      </c>
      <c r="X4905" s="14">
        <f>N4905+S4905</f>
        <v>335.17500000000001</v>
      </c>
      <c r="Y4905" s="14">
        <f>O4905+T4905</f>
        <v>0</v>
      </c>
      <c r="Z4905" s="14">
        <f>P4905+U4905</f>
        <v>0</v>
      </c>
      <c r="AA4905" s="14">
        <f>Q4905+V4905</f>
        <v>0</v>
      </c>
      <c r="AB4905" s="14">
        <f>R4905+W4905</f>
        <v>0</v>
      </c>
      <c r="AC4905" s="15">
        <f>ROUND(X4905+Y4905+Z4905+AA4905+AB4905,1)</f>
        <v>335.2</v>
      </c>
      <c r="AD4905" s="48"/>
    </row>
    <row r="4906" spans="1:30">
      <c r="A4906" s="99"/>
      <c r="B4906" s="116" t="s">
        <v>366</v>
      </c>
      <c r="C4906" s="50" t="s">
        <v>240</v>
      </c>
      <c r="D4906" s="11">
        <v>0</v>
      </c>
      <c r="E4906" s="11">
        <v>0</v>
      </c>
      <c r="F4906" s="11">
        <v>0</v>
      </c>
      <c r="G4906" s="11">
        <v>0</v>
      </c>
      <c r="H4906" s="11">
        <v>0</v>
      </c>
      <c r="I4906" s="51">
        <v>0</v>
      </c>
      <c r="J4906" s="51">
        <v>0</v>
      </c>
      <c r="K4906" s="51">
        <v>35</v>
      </c>
      <c r="L4906" s="51">
        <v>0</v>
      </c>
      <c r="M4906" s="51">
        <v>0</v>
      </c>
      <c r="N4906" s="52" t="s">
        <v>240</v>
      </c>
      <c r="O4906" s="52" t="s">
        <v>240</v>
      </c>
      <c r="P4906" s="52" t="s">
        <v>240</v>
      </c>
      <c r="Q4906" s="52" t="s">
        <v>240</v>
      </c>
      <c r="R4906" s="52" t="s">
        <v>240</v>
      </c>
      <c r="S4906" s="52" t="s">
        <v>240</v>
      </c>
      <c r="T4906" s="52" t="s">
        <v>240</v>
      </c>
      <c r="U4906" s="52" t="s">
        <v>240</v>
      </c>
      <c r="V4906" s="52" t="s">
        <v>240</v>
      </c>
      <c r="W4906" s="52" t="s">
        <v>240</v>
      </c>
      <c r="X4906" s="52" t="s">
        <v>240</v>
      </c>
      <c r="Y4906" s="52" t="s">
        <v>240</v>
      </c>
      <c r="Z4906" s="52" t="s">
        <v>240</v>
      </c>
      <c r="AA4906" s="52" t="s">
        <v>240</v>
      </c>
      <c r="AB4906" s="52" t="s">
        <v>240</v>
      </c>
      <c r="AC4906" s="53">
        <f>(I4906*$AC$4881)+(J4906*$AC$4881)+(L4906*$AC$4881)+(K4906*$AC$4881)+(M4906*$AC$4881)+100</f>
        <v>170</v>
      </c>
      <c r="AD4906" s="117" t="s">
        <v>240</v>
      </c>
    </row>
    <row r="4907" spans="1:30">
      <c r="A4907" s="99"/>
      <c r="B4907" s="87"/>
      <c r="C4907" s="21" t="s">
        <v>854</v>
      </c>
      <c r="D4907" s="12">
        <v>116</v>
      </c>
      <c r="E4907" s="12">
        <v>0</v>
      </c>
      <c r="F4907" s="12">
        <v>0</v>
      </c>
      <c r="G4907" s="12">
        <v>0</v>
      </c>
      <c r="H4907" s="12">
        <v>0</v>
      </c>
      <c r="I4907" s="13">
        <v>20</v>
      </c>
      <c r="J4907" s="13">
        <v>60</v>
      </c>
      <c r="K4907" s="13">
        <v>35</v>
      </c>
      <c r="L4907" s="13">
        <v>0</v>
      </c>
      <c r="M4907" s="13">
        <v>0</v>
      </c>
      <c r="N4907" s="14">
        <f>D4907*$D$3</f>
        <v>174</v>
      </c>
      <c r="O4907" s="14">
        <f>E4907*$E$3</f>
        <v>0</v>
      </c>
      <c r="P4907" s="14">
        <f>F4907*$F$3</f>
        <v>0</v>
      </c>
      <c r="Q4907" s="14">
        <f>G4907*$G$3</f>
        <v>0</v>
      </c>
      <c r="R4907" s="14">
        <f>H4907*$H$3</f>
        <v>0</v>
      </c>
      <c r="S4907" s="14">
        <f>(N4907/100)*(I4907*$I$3)+(N4907/100)*(J4907*$J$3)</f>
        <v>208.8</v>
      </c>
      <c r="T4907" s="14">
        <f>(O4907/100)*(K4907*$K$3)</f>
        <v>0</v>
      </c>
      <c r="U4907" s="14">
        <f>(P4907/100)*(K4907*$K$3)+(P4907/100)*(L4907*$L$3)</f>
        <v>0</v>
      </c>
      <c r="V4907" s="14">
        <f>(Q4907/100)*(L4907*$L$3)</f>
        <v>0</v>
      </c>
      <c r="W4907" s="14">
        <f>(R4907/100)*(K4907*$K$3)+(R4907/100)*(L4907*$L$3)</f>
        <v>0</v>
      </c>
      <c r="X4907" s="14">
        <f>N4907+S4907</f>
        <v>382.8</v>
      </c>
      <c r="Y4907" s="14">
        <f>O4907+T4907</f>
        <v>0</v>
      </c>
      <c r="Z4907" s="14">
        <f>P4907+U4907</f>
        <v>0</v>
      </c>
      <c r="AA4907" s="14">
        <f>Q4907+V4907</f>
        <v>0</v>
      </c>
      <c r="AB4907" s="14">
        <f>R4907+W4907</f>
        <v>0</v>
      </c>
      <c r="AC4907" s="15">
        <f>ROUND(X4907+Y4907+Z4907+AA4907+AB4907,1)</f>
        <v>382.8</v>
      </c>
      <c r="AD4907" s="48"/>
    </row>
    <row r="4908" spans="1:30">
      <c r="A4908" s="99"/>
      <c r="B4908" s="116" t="s">
        <v>579</v>
      </c>
      <c r="C4908" s="50" t="s">
        <v>240</v>
      </c>
      <c r="D4908" s="11">
        <v>0</v>
      </c>
      <c r="E4908" s="11">
        <v>0</v>
      </c>
      <c r="F4908" s="11">
        <v>0</v>
      </c>
      <c r="G4908" s="11">
        <v>0</v>
      </c>
      <c r="H4908" s="11">
        <v>0</v>
      </c>
      <c r="I4908" s="51">
        <v>0</v>
      </c>
      <c r="J4908" s="51">
        <v>0</v>
      </c>
      <c r="K4908" s="51">
        <v>40</v>
      </c>
      <c r="L4908" s="51">
        <v>0</v>
      </c>
      <c r="M4908" s="51">
        <v>0</v>
      </c>
      <c r="N4908" s="52" t="s">
        <v>240</v>
      </c>
      <c r="O4908" s="52" t="s">
        <v>240</v>
      </c>
      <c r="P4908" s="52" t="s">
        <v>240</v>
      </c>
      <c r="Q4908" s="52" t="s">
        <v>240</v>
      </c>
      <c r="R4908" s="52" t="s">
        <v>240</v>
      </c>
      <c r="S4908" s="52" t="s">
        <v>240</v>
      </c>
      <c r="T4908" s="52" t="s">
        <v>240</v>
      </c>
      <c r="U4908" s="52" t="s">
        <v>240</v>
      </c>
      <c r="V4908" s="52" t="s">
        <v>240</v>
      </c>
      <c r="W4908" s="52" t="s">
        <v>240</v>
      </c>
      <c r="X4908" s="52" t="s">
        <v>240</v>
      </c>
      <c r="Y4908" s="52" t="s">
        <v>240</v>
      </c>
      <c r="Z4908" s="52" t="s">
        <v>240</v>
      </c>
      <c r="AA4908" s="52" t="s">
        <v>240</v>
      </c>
      <c r="AB4908" s="52" t="s">
        <v>240</v>
      </c>
      <c r="AC4908" s="53">
        <f>(I4908*$AC$4881)+(J4908*$AC$4881)+(L4908*$AC$4881)+(K4908*$AC$4881)+(M4908*$AC$4881)+100</f>
        <v>180</v>
      </c>
      <c r="AD4908" s="117" t="s">
        <v>240</v>
      </c>
    </row>
    <row r="4909" spans="1:30">
      <c r="A4909" s="99"/>
      <c r="B4909" s="87"/>
      <c r="C4909" s="21" t="s">
        <v>854</v>
      </c>
      <c r="D4909" s="12">
        <v>100</v>
      </c>
      <c r="E4909" s="12">
        <v>0</v>
      </c>
      <c r="F4909" s="12">
        <v>0</v>
      </c>
      <c r="G4909" s="12">
        <v>0</v>
      </c>
      <c r="H4909" s="12">
        <v>0</v>
      </c>
      <c r="I4909" s="13">
        <v>40</v>
      </c>
      <c r="J4909" s="13">
        <v>40</v>
      </c>
      <c r="K4909" s="13">
        <v>40</v>
      </c>
      <c r="L4909" s="13">
        <v>0</v>
      </c>
      <c r="M4909" s="13">
        <v>0</v>
      </c>
      <c r="N4909" s="14">
        <f>D4909*$D$3</f>
        <v>150</v>
      </c>
      <c r="O4909" s="14">
        <f>E4909*$E$3</f>
        <v>0</v>
      </c>
      <c r="P4909" s="14">
        <f>F4909*$F$3</f>
        <v>0</v>
      </c>
      <c r="Q4909" s="14">
        <f>G4909*$G$3</f>
        <v>0</v>
      </c>
      <c r="R4909" s="14">
        <f>H4909*$H$3</f>
        <v>0</v>
      </c>
      <c r="S4909" s="14">
        <f>(N4909/100)*(I4909*$I$3)+(N4909/100)*(J4909*$J$3)</f>
        <v>180</v>
      </c>
      <c r="T4909" s="14">
        <f>(O4909/100)*(K4909*$K$3)</f>
        <v>0</v>
      </c>
      <c r="U4909" s="14">
        <f>(P4909/100)*(K4909*$K$3)+(P4909/100)*(L4909*$L$3)</f>
        <v>0</v>
      </c>
      <c r="V4909" s="14">
        <f>(Q4909/100)*(L4909*$L$3)</f>
        <v>0</v>
      </c>
      <c r="W4909" s="14">
        <f>(R4909/100)*(K4909*$K$3)+(R4909/100)*(L4909*$L$3)</f>
        <v>0</v>
      </c>
      <c r="X4909" s="14">
        <f>N4909+S4909</f>
        <v>330</v>
      </c>
      <c r="Y4909" s="14">
        <f>O4909+T4909</f>
        <v>0</v>
      </c>
      <c r="Z4909" s="14">
        <f>P4909+U4909</f>
        <v>0</v>
      </c>
      <c r="AA4909" s="14">
        <f>Q4909+V4909</f>
        <v>0</v>
      </c>
      <c r="AB4909" s="14">
        <f>R4909+W4909</f>
        <v>0</v>
      </c>
      <c r="AC4909" s="15">
        <f>ROUND(X4909+Y4909+Z4909+AA4909+AB4909,1)</f>
        <v>330</v>
      </c>
      <c r="AD4909" s="48"/>
    </row>
    <row r="4910" spans="1:30">
      <c r="A4910" s="99"/>
      <c r="B4910" s="116" t="s">
        <v>580</v>
      </c>
      <c r="C4910" s="50" t="s">
        <v>240</v>
      </c>
      <c r="D4910" s="11">
        <v>0</v>
      </c>
      <c r="E4910" s="11">
        <v>0</v>
      </c>
      <c r="F4910" s="11">
        <v>0</v>
      </c>
      <c r="G4910" s="11">
        <v>0</v>
      </c>
      <c r="H4910" s="11">
        <v>0</v>
      </c>
      <c r="I4910" s="51">
        <v>0</v>
      </c>
      <c r="J4910" s="51">
        <v>0</v>
      </c>
      <c r="K4910" s="51">
        <v>50</v>
      </c>
      <c r="L4910" s="51">
        <v>0</v>
      </c>
      <c r="M4910" s="51">
        <v>0</v>
      </c>
      <c r="N4910" s="52" t="s">
        <v>240</v>
      </c>
      <c r="O4910" s="52" t="s">
        <v>240</v>
      </c>
      <c r="P4910" s="52" t="s">
        <v>240</v>
      </c>
      <c r="Q4910" s="52" t="s">
        <v>240</v>
      </c>
      <c r="R4910" s="52" t="s">
        <v>240</v>
      </c>
      <c r="S4910" s="52" t="s">
        <v>240</v>
      </c>
      <c r="T4910" s="52" t="s">
        <v>240</v>
      </c>
      <c r="U4910" s="52" t="s">
        <v>240</v>
      </c>
      <c r="V4910" s="52" t="s">
        <v>240</v>
      </c>
      <c r="W4910" s="52" t="s">
        <v>240</v>
      </c>
      <c r="X4910" s="52" t="s">
        <v>240</v>
      </c>
      <c r="Y4910" s="52" t="s">
        <v>240</v>
      </c>
      <c r="Z4910" s="52" t="s">
        <v>240</v>
      </c>
      <c r="AA4910" s="52" t="s">
        <v>240</v>
      </c>
      <c r="AB4910" s="52" t="s">
        <v>240</v>
      </c>
      <c r="AC4910" s="53">
        <f>(I4910*$AC$4881)+(J4910*$AC$4881)+(L4910*$AC$4881)+(K4910*$AC$4881)+(M4910*$AC$4881)+100</f>
        <v>200</v>
      </c>
      <c r="AD4910" s="117" t="s">
        <v>240</v>
      </c>
    </row>
    <row r="4911" spans="1:30">
      <c r="A4911" s="99"/>
      <c r="B4911" s="87"/>
      <c r="C4911" s="21" t="s">
        <v>854</v>
      </c>
      <c r="D4911" s="12">
        <v>125</v>
      </c>
      <c r="E4911" s="12">
        <v>0</v>
      </c>
      <c r="F4911" s="12">
        <v>0</v>
      </c>
      <c r="G4911" s="12">
        <v>0</v>
      </c>
      <c r="H4911" s="12">
        <v>0</v>
      </c>
      <c r="I4911" s="13">
        <v>80</v>
      </c>
      <c r="J4911" s="13">
        <v>0</v>
      </c>
      <c r="K4911" s="13">
        <v>50</v>
      </c>
      <c r="L4911" s="13">
        <v>0</v>
      </c>
      <c r="M4911" s="13">
        <v>0</v>
      </c>
      <c r="N4911" s="14">
        <f>D4911*$D$3</f>
        <v>187.5</v>
      </c>
      <c r="O4911" s="14">
        <f>E4911*$E$3</f>
        <v>0</v>
      </c>
      <c r="P4911" s="14">
        <f>F4911*$F$3</f>
        <v>0</v>
      </c>
      <c r="Q4911" s="14">
        <f>G4911*$G$3</f>
        <v>0</v>
      </c>
      <c r="R4911" s="14">
        <f>H4911*$H$3</f>
        <v>0</v>
      </c>
      <c r="S4911" s="14">
        <f>(N4911/100)*(I4911*$I$3)+(N4911/100)*(J4911*$J$3)</f>
        <v>225</v>
      </c>
      <c r="T4911" s="14">
        <f>(O4911/100)*(K4911*$K$3)</f>
        <v>0</v>
      </c>
      <c r="U4911" s="14">
        <f>(P4911/100)*(K4911*$K$3)+(P4911/100)*(L4911*$L$3)</f>
        <v>0</v>
      </c>
      <c r="V4911" s="14">
        <f>(Q4911/100)*(L4911*$L$3)</f>
        <v>0</v>
      </c>
      <c r="W4911" s="14">
        <f>(R4911/100)*(K4911*$K$3)+(R4911/100)*(L4911*$L$3)</f>
        <v>0</v>
      </c>
      <c r="X4911" s="14">
        <f>N4911+S4911</f>
        <v>412.5</v>
      </c>
      <c r="Y4911" s="14">
        <f>O4911+T4911</f>
        <v>0</v>
      </c>
      <c r="Z4911" s="14">
        <f>P4911+U4911</f>
        <v>0</v>
      </c>
      <c r="AA4911" s="14">
        <f>Q4911+V4911</f>
        <v>0</v>
      </c>
      <c r="AB4911" s="14">
        <f>R4911+W4911</f>
        <v>0</v>
      </c>
      <c r="AC4911" s="15">
        <f>ROUND(X4911+Y4911+Z4911+AA4911+AB4911,1)</f>
        <v>412.5</v>
      </c>
      <c r="AD4911" s="48"/>
    </row>
    <row r="4912" spans="1:30">
      <c r="A4912" s="99"/>
      <c r="B4912" s="116" t="s">
        <v>880</v>
      </c>
      <c r="C4912" s="50" t="s">
        <v>240</v>
      </c>
      <c r="D4912" s="11">
        <v>0</v>
      </c>
      <c r="E4912" s="11">
        <v>0</v>
      </c>
      <c r="F4912" s="11">
        <v>0</v>
      </c>
      <c r="G4912" s="11">
        <v>0</v>
      </c>
      <c r="H4912" s="11">
        <v>0</v>
      </c>
      <c r="I4912" s="51">
        <v>0</v>
      </c>
      <c r="J4912" s="51">
        <v>0</v>
      </c>
      <c r="K4912" s="51">
        <v>40</v>
      </c>
      <c r="L4912" s="51">
        <v>0</v>
      </c>
      <c r="M4912" s="51">
        <v>0</v>
      </c>
      <c r="N4912" s="52" t="s">
        <v>240</v>
      </c>
      <c r="O4912" s="52" t="s">
        <v>240</v>
      </c>
      <c r="P4912" s="52" t="s">
        <v>240</v>
      </c>
      <c r="Q4912" s="52" t="s">
        <v>240</v>
      </c>
      <c r="R4912" s="52" t="s">
        <v>240</v>
      </c>
      <c r="S4912" s="52" t="s">
        <v>240</v>
      </c>
      <c r="T4912" s="52" t="s">
        <v>240</v>
      </c>
      <c r="U4912" s="52" t="s">
        <v>240</v>
      </c>
      <c r="V4912" s="52" t="s">
        <v>240</v>
      </c>
      <c r="W4912" s="52" t="s">
        <v>240</v>
      </c>
      <c r="X4912" s="52" t="s">
        <v>240</v>
      </c>
      <c r="Y4912" s="52" t="s">
        <v>240</v>
      </c>
      <c r="Z4912" s="52" t="s">
        <v>240</v>
      </c>
      <c r="AA4912" s="52" t="s">
        <v>240</v>
      </c>
      <c r="AB4912" s="52" t="s">
        <v>240</v>
      </c>
      <c r="AC4912" s="53">
        <f>(I4912*$AC$4881)+(J4912*$AC$4881)+(L4912*$AC$4881)+(K4912*$AC$4881)+(M4912*$AC$4881)+100</f>
        <v>180</v>
      </c>
      <c r="AD4912" s="117" t="s">
        <v>240</v>
      </c>
    </row>
    <row r="4913" spans="1:30">
      <c r="A4913" s="99"/>
      <c r="B4913" s="87"/>
      <c r="C4913" s="21" t="s">
        <v>854</v>
      </c>
      <c r="D4913" s="12">
        <v>120</v>
      </c>
      <c r="E4913" s="12">
        <v>0</v>
      </c>
      <c r="F4913" s="12">
        <v>0</v>
      </c>
      <c r="G4913" s="12">
        <v>0</v>
      </c>
      <c r="H4913" s="12">
        <v>0</v>
      </c>
      <c r="I4913" s="13">
        <v>40</v>
      </c>
      <c r="J4913" s="13">
        <v>20</v>
      </c>
      <c r="K4913" s="13">
        <v>40</v>
      </c>
      <c r="L4913" s="13">
        <v>0</v>
      </c>
      <c r="M4913" s="13">
        <v>0</v>
      </c>
      <c r="N4913" s="14">
        <f>D4913*$D$3</f>
        <v>180</v>
      </c>
      <c r="O4913" s="14">
        <f>E4913*$E$3</f>
        <v>0</v>
      </c>
      <c r="P4913" s="14">
        <f>F4913*$F$3</f>
        <v>0</v>
      </c>
      <c r="Q4913" s="14">
        <f>G4913*$G$3</f>
        <v>0</v>
      </c>
      <c r="R4913" s="14">
        <f>H4913*$H$3</f>
        <v>0</v>
      </c>
      <c r="S4913" s="14">
        <f>(N4913/100)*(I4913*$I$3)+(N4913/100)*(J4913*$J$3)</f>
        <v>162</v>
      </c>
      <c r="T4913" s="14">
        <f>(O4913/100)*(K4913*$K$3)</f>
        <v>0</v>
      </c>
      <c r="U4913" s="14">
        <f>(P4913/100)*(K4913*$K$3)+(P4913/100)*(L4913*$L$3)</f>
        <v>0</v>
      </c>
      <c r="V4913" s="14">
        <f>(Q4913/100)*(L4913*$L$3)</f>
        <v>0</v>
      </c>
      <c r="W4913" s="14">
        <f>(R4913/100)*(K4913*$K$3)+(R4913/100)*(L4913*$L$3)</f>
        <v>0</v>
      </c>
      <c r="X4913" s="14">
        <f>N4913+S4913</f>
        <v>342</v>
      </c>
      <c r="Y4913" s="14">
        <f>O4913+T4913</f>
        <v>0</v>
      </c>
      <c r="Z4913" s="14">
        <f>P4913+U4913</f>
        <v>0</v>
      </c>
      <c r="AA4913" s="14">
        <f>Q4913+V4913</f>
        <v>0</v>
      </c>
      <c r="AB4913" s="14">
        <f>R4913+W4913</f>
        <v>0</v>
      </c>
      <c r="AC4913" s="15">
        <f>ROUND(X4913+Y4913+Z4913+AA4913+AB4913,1)</f>
        <v>342</v>
      </c>
      <c r="AD4913" s="48"/>
    </row>
    <row r="4914" spans="1:30">
      <c r="A4914" s="107"/>
      <c r="B4914" s="156" t="s">
        <v>368</v>
      </c>
      <c r="C4914" s="156"/>
      <c r="D4914" s="156"/>
      <c r="E4914" s="156"/>
      <c r="F4914" s="156"/>
      <c r="G4914" s="156"/>
      <c r="H4914" s="156"/>
      <c r="I4914" s="156"/>
      <c r="J4914" s="156"/>
      <c r="K4914" s="156"/>
      <c r="L4914" s="156"/>
      <c r="M4914" s="156"/>
      <c r="N4914" s="156"/>
      <c r="O4914" s="156"/>
      <c r="P4914" s="156"/>
      <c r="Q4914" s="156"/>
      <c r="R4914" s="156"/>
      <c r="S4914" s="156"/>
      <c r="T4914" s="156"/>
      <c r="U4914" s="156"/>
      <c r="V4914" s="156"/>
      <c r="W4914" s="156"/>
      <c r="X4914" s="156"/>
      <c r="Y4914" s="156"/>
      <c r="Z4914" s="156"/>
      <c r="AA4914" s="156"/>
      <c r="AB4914" s="156"/>
      <c r="AC4914" s="18"/>
      <c r="AD4914" s="18"/>
    </row>
    <row r="4915" spans="1:30">
      <c r="A4915" s="99"/>
      <c r="B4915" s="116" t="s">
        <v>369</v>
      </c>
      <c r="C4915" s="50" t="s">
        <v>240</v>
      </c>
      <c r="D4915" s="11">
        <v>0</v>
      </c>
      <c r="E4915" s="11">
        <v>0</v>
      </c>
      <c r="F4915" s="11">
        <v>0</v>
      </c>
      <c r="G4915" s="11">
        <v>0</v>
      </c>
      <c r="H4915" s="11">
        <v>0</v>
      </c>
      <c r="I4915" s="51">
        <v>0</v>
      </c>
      <c r="J4915" s="51">
        <v>0</v>
      </c>
      <c r="K4915" s="51">
        <v>0</v>
      </c>
      <c r="L4915" s="51">
        <v>30</v>
      </c>
      <c r="M4915" s="51">
        <v>0</v>
      </c>
      <c r="N4915" s="52" t="s">
        <v>240</v>
      </c>
      <c r="O4915" s="52" t="s">
        <v>240</v>
      </c>
      <c r="P4915" s="52" t="s">
        <v>240</v>
      </c>
      <c r="Q4915" s="52" t="s">
        <v>240</v>
      </c>
      <c r="R4915" s="52" t="s">
        <v>240</v>
      </c>
      <c r="S4915" s="52" t="s">
        <v>240</v>
      </c>
      <c r="T4915" s="52" t="s">
        <v>240</v>
      </c>
      <c r="U4915" s="52" t="s">
        <v>240</v>
      </c>
      <c r="V4915" s="52" t="s">
        <v>240</v>
      </c>
      <c r="W4915" s="52" t="s">
        <v>240</v>
      </c>
      <c r="X4915" s="52" t="s">
        <v>240</v>
      </c>
      <c r="Y4915" s="52" t="s">
        <v>240</v>
      </c>
      <c r="Z4915" s="52" t="s">
        <v>240</v>
      </c>
      <c r="AA4915" s="52" t="s">
        <v>240</v>
      </c>
      <c r="AB4915" s="52" t="s">
        <v>240</v>
      </c>
      <c r="AC4915" s="53">
        <f>(I4915*$AC$4881)+(J4915*$AC$4881)+(L4915*$AC$4881)+(K4915*$AC$4881)+(M4915*$AC$4881)+100</f>
        <v>160</v>
      </c>
      <c r="AD4915" s="117" t="s">
        <v>240</v>
      </c>
    </row>
    <row r="4916" spans="1:30">
      <c r="A4916" s="99"/>
      <c r="B4916" s="87"/>
      <c r="C4916" s="21" t="s">
        <v>854</v>
      </c>
      <c r="D4916" s="12">
        <v>98</v>
      </c>
      <c r="E4916" s="12">
        <v>0</v>
      </c>
      <c r="F4916" s="12">
        <v>0</v>
      </c>
      <c r="G4916" s="12">
        <v>0</v>
      </c>
      <c r="H4916" s="12">
        <v>0</v>
      </c>
      <c r="I4916" s="13">
        <v>10</v>
      </c>
      <c r="J4916" s="13">
        <v>40</v>
      </c>
      <c r="K4916" s="13">
        <v>0</v>
      </c>
      <c r="L4916" s="13">
        <v>30</v>
      </c>
      <c r="M4916" s="13">
        <v>0</v>
      </c>
      <c r="N4916" s="14">
        <f>D4916*$D$3</f>
        <v>147</v>
      </c>
      <c r="O4916" s="14">
        <f>E4916*$E$3</f>
        <v>0</v>
      </c>
      <c r="P4916" s="14">
        <f>F4916*$F$3</f>
        <v>0</v>
      </c>
      <c r="Q4916" s="14">
        <f>G4916*$G$3</f>
        <v>0</v>
      </c>
      <c r="R4916" s="14">
        <f>H4916*$H$3</f>
        <v>0</v>
      </c>
      <c r="S4916" s="14">
        <f>(N4916/100)*(I4916*$I$3)+(N4916/100)*(J4916*$J$3)</f>
        <v>110.25</v>
      </c>
      <c r="T4916" s="14">
        <f>(O4916/100)*(K4916*$K$3)</f>
        <v>0</v>
      </c>
      <c r="U4916" s="14">
        <f>(P4916/100)*(K4916*$K$3)+(P4916/100)*(L4916*$L$3)</f>
        <v>0</v>
      </c>
      <c r="V4916" s="14">
        <f>(Q4916/100)*(L4916*$L$3)</f>
        <v>0</v>
      </c>
      <c r="W4916" s="14">
        <f>(R4916/100)*(K4916*$K$3)+(R4916/100)*(L4916*$L$3)</f>
        <v>0</v>
      </c>
      <c r="X4916" s="14">
        <f>N4916+S4916</f>
        <v>257.25</v>
      </c>
      <c r="Y4916" s="14">
        <f>O4916+T4916</f>
        <v>0</v>
      </c>
      <c r="Z4916" s="14">
        <f>P4916+U4916</f>
        <v>0</v>
      </c>
      <c r="AA4916" s="14">
        <f>Q4916+V4916</f>
        <v>0</v>
      </c>
      <c r="AB4916" s="14">
        <f>R4916+W4916</f>
        <v>0</v>
      </c>
      <c r="AC4916" s="15">
        <f>ROUND(X4916+Y4916+Z4916+AA4916+AB4916,1)</f>
        <v>257.3</v>
      </c>
      <c r="AD4916" s="48"/>
    </row>
    <row r="4917" spans="1:30">
      <c r="A4917" s="99"/>
      <c r="B4917" s="116" t="s">
        <v>370</v>
      </c>
      <c r="C4917" s="50" t="s">
        <v>240</v>
      </c>
      <c r="D4917" s="11">
        <v>0</v>
      </c>
      <c r="E4917" s="11">
        <v>0</v>
      </c>
      <c r="F4917" s="11">
        <v>0</v>
      </c>
      <c r="G4917" s="11">
        <v>0</v>
      </c>
      <c r="H4917" s="11">
        <v>0</v>
      </c>
      <c r="I4917" s="51">
        <v>0</v>
      </c>
      <c r="J4917" s="51">
        <v>0</v>
      </c>
      <c r="K4917" s="51">
        <v>0</v>
      </c>
      <c r="L4917" s="51">
        <v>35</v>
      </c>
      <c r="M4917" s="51">
        <v>0</v>
      </c>
      <c r="N4917" s="52" t="s">
        <v>240</v>
      </c>
      <c r="O4917" s="52" t="s">
        <v>240</v>
      </c>
      <c r="P4917" s="52" t="s">
        <v>240</v>
      </c>
      <c r="Q4917" s="52" t="s">
        <v>240</v>
      </c>
      <c r="R4917" s="52" t="s">
        <v>240</v>
      </c>
      <c r="S4917" s="52" t="s">
        <v>240</v>
      </c>
      <c r="T4917" s="52" t="s">
        <v>240</v>
      </c>
      <c r="U4917" s="52" t="s">
        <v>240</v>
      </c>
      <c r="V4917" s="52" t="s">
        <v>240</v>
      </c>
      <c r="W4917" s="52" t="s">
        <v>240</v>
      </c>
      <c r="X4917" s="52" t="s">
        <v>240</v>
      </c>
      <c r="Y4917" s="52" t="s">
        <v>240</v>
      </c>
      <c r="Z4917" s="52" t="s">
        <v>240</v>
      </c>
      <c r="AA4917" s="52" t="s">
        <v>240</v>
      </c>
      <c r="AB4917" s="52" t="s">
        <v>240</v>
      </c>
      <c r="AC4917" s="53">
        <f>(I4917*$AC$4881)+(J4917*$AC$4881)+(L4917*$AC$4881)+(K4917*$AC$4881)+(M4917*$AC$4881)+100</f>
        <v>170</v>
      </c>
      <c r="AD4917" s="117" t="s">
        <v>240</v>
      </c>
    </row>
    <row r="4918" spans="1:30">
      <c r="A4918" s="99"/>
      <c r="B4918" s="87"/>
      <c r="C4918" s="21" t="s">
        <v>854</v>
      </c>
      <c r="D4918" s="12">
        <v>99</v>
      </c>
      <c r="E4918" s="12">
        <v>0</v>
      </c>
      <c r="F4918" s="12">
        <v>0</v>
      </c>
      <c r="G4918" s="12">
        <v>0</v>
      </c>
      <c r="H4918" s="12">
        <v>0</v>
      </c>
      <c r="I4918" s="13">
        <v>20</v>
      </c>
      <c r="J4918" s="13">
        <v>40</v>
      </c>
      <c r="K4918" s="13">
        <v>0</v>
      </c>
      <c r="L4918" s="13">
        <v>35</v>
      </c>
      <c r="M4918" s="13">
        <v>0</v>
      </c>
      <c r="N4918" s="14">
        <f>D4918*$D$3</f>
        <v>148.5</v>
      </c>
      <c r="O4918" s="14">
        <f>E4918*$E$3</f>
        <v>0</v>
      </c>
      <c r="P4918" s="14">
        <f>F4918*$F$3</f>
        <v>0</v>
      </c>
      <c r="Q4918" s="14">
        <f>G4918*$G$3</f>
        <v>0</v>
      </c>
      <c r="R4918" s="14">
        <f>H4918*$H$3</f>
        <v>0</v>
      </c>
      <c r="S4918" s="14">
        <f>(N4918/100)*(I4918*$I$3)+(N4918/100)*(J4918*$J$3)</f>
        <v>133.65</v>
      </c>
      <c r="T4918" s="14">
        <f>(O4918/100)*(K4918*$K$3)</f>
        <v>0</v>
      </c>
      <c r="U4918" s="14">
        <f>(P4918/100)*(K4918*$K$3)+(P4918/100)*(L4918*$L$3)</f>
        <v>0</v>
      </c>
      <c r="V4918" s="14">
        <f>(Q4918/100)*(L4918*$L$3)</f>
        <v>0</v>
      </c>
      <c r="W4918" s="14">
        <f>(R4918/100)*(K4918*$K$3)+(R4918/100)*(L4918*$L$3)</f>
        <v>0</v>
      </c>
      <c r="X4918" s="14">
        <f>N4918+S4918</f>
        <v>282.14999999999998</v>
      </c>
      <c r="Y4918" s="14">
        <f>O4918+T4918</f>
        <v>0</v>
      </c>
      <c r="Z4918" s="14">
        <f>P4918+U4918</f>
        <v>0</v>
      </c>
      <c r="AA4918" s="14">
        <f>Q4918+V4918</f>
        <v>0</v>
      </c>
      <c r="AB4918" s="14">
        <f>R4918+W4918</f>
        <v>0</v>
      </c>
      <c r="AC4918" s="15">
        <f>ROUND(X4918+Y4918+Z4918+AA4918+AB4918,1)</f>
        <v>282.2</v>
      </c>
      <c r="AD4918" s="48"/>
    </row>
    <row r="4919" spans="1:30">
      <c r="A4919" s="99"/>
      <c r="B4919" s="116" t="s">
        <v>371</v>
      </c>
      <c r="C4919" s="50" t="s">
        <v>240</v>
      </c>
      <c r="D4919" s="11">
        <v>0</v>
      </c>
      <c r="E4919" s="11">
        <v>0</v>
      </c>
      <c r="F4919" s="11">
        <v>0</v>
      </c>
      <c r="G4919" s="11">
        <v>0</v>
      </c>
      <c r="H4919" s="11">
        <v>0</v>
      </c>
      <c r="I4919" s="51">
        <v>0</v>
      </c>
      <c r="J4919" s="51">
        <v>0</v>
      </c>
      <c r="K4919" s="51">
        <v>0</v>
      </c>
      <c r="L4919" s="51">
        <v>40</v>
      </c>
      <c r="M4919" s="51">
        <v>0</v>
      </c>
      <c r="N4919" s="52" t="s">
        <v>240</v>
      </c>
      <c r="O4919" s="52" t="s">
        <v>240</v>
      </c>
      <c r="P4919" s="52" t="s">
        <v>240</v>
      </c>
      <c r="Q4919" s="52" t="s">
        <v>240</v>
      </c>
      <c r="R4919" s="52" t="s">
        <v>240</v>
      </c>
      <c r="S4919" s="52" t="s">
        <v>240</v>
      </c>
      <c r="T4919" s="52" t="s">
        <v>240</v>
      </c>
      <c r="U4919" s="52" t="s">
        <v>240</v>
      </c>
      <c r="V4919" s="52" t="s">
        <v>240</v>
      </c>
      <c r="W4919" s="52" t="s">
        <v>240</v>
      </c>
      <c r="X4919" s="52" t="s">
        <v>240</v>
      </c>
      <c r="Y4919" s="52" t="s">
        <v>240</v>
      </c>
      <c r="Z4919" s="52" t="s">
        <v>240</v>
      </c>
      <c r="AA4919" s="52" t="s">
        <v>240</v>
      </c>
      <c r="AB4919" s="52" t="s">
        <v>240</v>
      </c>
      <c r="AC4919" s="53">
        <f>(I4919*$AC$4881)+(J4919*$AC$4881)+(L4919*$AC$4881)+(K4919*$AC$4881)+(M4919*$AC$4881)+100</f>
        <v>180</v>
      </c>
      <c r="AD4919" s="117" t="s">
        <v>240</v>
      </c>
    </row>
    <row r="4920" spans="1:30">
      <c r="A4920" s="99"/>
      <c r="B4920" s="87"/>
      <c r="C4920" s="21" t="s">
        <v>854</v>
      </c>
      <c r="D4920" s="12">
        <v>102</v>
      </c>
      <c r="E4920" s="12">
        <v>0</v>
      </c>
      <c r="F4920" s="12">
        <v>0</v>
      </c>
      <c r="G4920" s="12">
        <v>0</v>
      </c>
      <c r="H4920" s="12">
        <v>0</v>
      </c>
      <c r="I4920" s="13">
        <v>20</v>
      </c>
      <c r="J4920" s="13">
        <v>20</v>
      </c>
      <c r="K4920" s="13">
        <v>0</v>
      </c>
      <c r="L4920" s="13">
        <v>40</v>
      </c>
      <c r="M4920" s="13">
        <v>0</v>
      </c>
      <c r="N4920" s="14">
        <f>D4920*$D$3</f>
        <v>153</v>
      </c>
      <c r="O4920" s="14">
        <f>E4920*$E$3</f>
        <v>0</v>
      </c>
      <c r="P4920" s="14">
        <f>F4920*$F$3</f>
        <v>0</v>
      </c>
      <c r="Q4920" s="14">
        <f>G4920*$G$3</f>
        <v>0</v>
      </c>
      <c r="R4920" s="14">
        <f>H4920*$H$3</f>
        <v>0</v>
      </c>
      <c r="S4920" s="14">
        <f>(N4920/100)*(I4920*$I$3)+(N4920/100)*(J4920*$J$3)</f>
        <v>91.8</v>
      </c>
      <c r="T4920" s="14">
        <f>(O4920/100)*(K4920*$K$3)</f>
        <v>0</v>
      </c>
      <c r="U4920" s="14">
        <f>(P4920/100)*(K4920*$K$3)+(P4920/100)*(L4920*$L$3)</f>
        <v>0</v>
      </c>
      <c r="V4920" s="14">
        <f>(Q4920/100)*(L4920*$L$3)</f>
        <v>0</v>
      </c>
      <c r="W4920" s="14">
        <f>(R4920/100)*(K4920*$K$3)+(R4920/100)*(L4920*$L$3)</f>
        <v>0</v>
      </c>
      <c r="X4920" s="14">
        <f>N4920+S4920</f>
        <v>244.8</v>
      </c>
      <c r="Y4920" s="14">
        <f>O4920+T4920</f>
        <v>0</v>
      </c>
      <c r="Z4920" s="14">
        <f>P4920+U4920</f>
        <v>0</v>
      </c>
      <c r="AA4920" s="14">
        <f>Q4920+V4920</f>
        <v>0</v>
      </c>
      <c r="AB4920" s="14">
        <f>R4920+W4920</f>
        <v>0</v>
      </c>
      <c r="AC4920" s="15">
        <f>ROUND(X4920+Y4920+Z4920+AA4920+AB4920,1)</f>
        <v>244.8</v>
      </c>
      <c r="AD4920" s="48"/>
    </row>
    <row r="4921" spans="1:30">
      <c r="A4921" s="99"/>
      <c r="B4921" s="116" t="s">
        <v>372</v>
      </c>
      <c r="C4921" s="50" t="s">
        <v>240</v>
      </c>
      <c r="D4921" s="11">
        <v>0</v>
      </c>
      <c r="E4921" s="11">
        <v>0</v>
      </c>
      <c r="F4921" s="11">
        <v>0</v>
      </c>
      <c r="G4921" s="11">
        <v>0</v>
      </c>
      <c r="H4921" s="11">
        <v>0</v>
      </c>
      <c r="I4921" s="51">
        <v>0</v>
      </c>
      <c r="J4921" s="51">
        <v>0</v>
      </c>
      <c r="K4921" s="51">
        <v>40</v>
      </c>
      <c r="L4921" s="51">
        <v>0</v>
      </c>
      <c r="M4921" s="51">
        <v>0</v>
      </c>
      <c r="N4921" s="52" t="s">
        <v>240</v>
      </c>
      <c r="O4921" s="52" t="s">
        <v>240</v>
      </c>
      <c r="P4921" s="52" t="s">
        <v>240</v>
      </c>
      <c r="Q4921" s="52" t="s">
        <v>240</v>
      </c>
      <c r="R4921" s="52" t="s">
        <v>240</v>
      </c>
      <c r="S4921" s="52" t="s">
        <v>240</v>
      </c>
      <c r="T4921" s="52" t="s">
        <v>240</v>
      </c>
      <c r="U4921" s="52" t="s">
        <v>240</v>
      </c>
      <c r="V4921" s="52" t="s">
        <v>240</v>
      </c>
      <c r="W4921" s="52" t="s">
        <v>240</v>
      </c>
      <c r="X4921" s="52" t="s">
        <v>240</v>
      </c>
      <c r="Y4921" s="52" t="s">
        <v>240</v>
      </c>
      <c r="Z4921" s="52" t="s">
        <v>240</v>
      </c>
      <c r="AA4921" s="52" t="s">
        <v>240</v>
      </c>
      <c r="AB4921" s="52" t="s">
        <v>240</v>
      </c>
      <c r="AC4921" s="53">
        <f>(I4921*$AC$4881)+(J4921*$AC$4881)+(L4921*$AC$4881)+(K4921*$AC$4881)+(M4921*$AC$4881)+100</f>
        <v>180</v>
      </c>
      <c r="AD4921" s="117" t="s">
        <v>240</v>
      </c>
    </row>
    <row r="4922" spans="1:30">
      <c r="A4922" s="99"/>
      <c r="B4922" s="87"/>
      <c r="C4922" s="21" t="s">
        <v>854</v>
      </c>
      <c r="D4922" s="12">
        <v>104</v>
      </c>
      <c r="E4922" s="12">
        <v>0</v>
      </c>
      <c r="F4922" s="12">
        <v>0</v>
      </c>
      <c r="G4922" s="12">
        <v>0</v>
      </c>
      <c r="H4922" s="12">
        <v>0</v>
      </c>
      <c r="I4922" s="13">
        <v>25</v>
      </c>
      <c r="J4922" s="13">
        <v>25</v>
      </c>
      <c r="K4922" s="13">
        <v>40</v>
      </c>
      <c r="L4922" s="13">
        <v>0</v>
      </c>
      <c r="M4922" s="13">
        <v>0</v>
      </c>
      <c r="N4922" s="14">
        <f>D4922*$D$3</f>
        <v>156</v>
      </c>
      <c r="O4922" s="14">
        <f>E4922*$E$3</f>
        <v>0</v>
      </c>
      <c r="P4922" s="14">
        <f>F4922*$F$3</f>
        <v>0</v>
      </c>
      <c r="Q4922" s="14">
        <f>G4922*$G$3</f>
        <v>0</v>
      </c>
      <c r="R4922" s="14">
        <f>H4922*$H$3</f>
        <v>0</v>
      </c>
      <c r="S4922" s="14">
        <f>(N4922/100)*(I4922*$I$3)+(N4922/100)*(J4922*$J$3)</f>
        <v>117</v>
      </c>
      <c r="T4922" s="14">
        <f>(O4922/100)*(K4922*$K$3)</f>
        <v>0</v>
      </c>
      <c r="U4922" s="14">
        <f>(P4922/100)*(K4922*$K$3)+(P4922/100)*(L4922*$L$3)</f>
        <v>0</v>
      </c>
      <c r="V4922" s="14">
        <f>(Q4922/100)*(L4922*$L$3)</f>
        <v>0</v>
      </c>
      <c r="W4922" s="14">
        <f>(R4922/100)*(K4922*$K$3)+(R4922/100)*(L4922*$L$3)</f>
        <v>0</v>
      </c>
      <c r="X4922" s="14">
        <f>N4922+S4922</f>
        <v>273</v>
      </c>
      <c r="Y4922" s="14">
        <f>O4922+T4922</f>
        <v>0</v>
      </c>
      <c r="Z4922" s="14">
        <f>P4922+U4922</f>
        <v>0</v>
      </c>
      <c r="AA4922" s="14">
        <f>Q4922+V4922</f>
        <v>0</v>
      </c>
      <c r="AB4922" s="14">
        <f>R4922+W4922</f>
        <v>0</v>
      </c>
      <c r="AC4922" s="15">
        <f>ROUND(X4922+Y4922+Z4922+AA4922+AB4922,1)</f>
        <v>273</v>
      </c>
      <c r="AD4922" s="48"/>
    </row>
    <row r="4923" spans="1:30">
      <c r="A4923" s="99"/>
      <c r="B4923" s="116" t="s">
        <v>373</v>
      </c>
      <c r="C4923" s="50" t="s">
        <v>240</v>
      </c>
      <c r="D4923" s="11">
        <v>0</v>
      </c>
      <c r="E4923" s="11">
        <v>0</v>
      </c>
      <c r="F4923" s="11">
        <v>0</v>
      </c>
      <c r="G4923" s="11">
        <v>0</v>
      </c>
      <c r="H4923" s="11">
        <v>0</v>
      </c>
      <c r="I4923" s="51">
        <v>0</v>
      </c>
      <c r="J4923" s="51">
        <v>0</v>
      </c>
      <c r="K4923" s="51">
        <v>0</v>
      </c>
      <c r="L4923" s="51">
        <v>40</v>
      </c>
      <c r="M4923" s="51">
        <v>0</v>
      </c>
      <c r="N4923" s="52" t="s">
        <v>240</v>
      </c>
      <c r="O4923" s="52" t="s">
        <v>240</v>
      </c>
      <c r="P4923" s="52" t="s">
        <v>240</v>
      </c>
      <c r="Q4923" s="52" t="s">
        <v>240</v>
      </c>
      <c r="R4923" s="52" t="s">
        <v>240</v>
      </c>
      <c r="S4923" s="52" t="s">
        <v>240</v>
      </c>
      <c r="T4923" s="52" t="s">
        <v>240</v>
      </c>
      <c r="U4923" s="52" t="s">
        <v>240</v>
      </c>
      <c r="V4923" s="52" t="s">
        <v>240</v>
      </c>
      <c r="W4923" s="52" t="s">
        <v>240</v>
      </c>
      <c r="X4923" s="52" t="s">
        <v>240</v>
      </c>
      <c r="Y4923" s="52" t="s">
        <v>240</v>
      </c>
      <c r="Z4923" s="52" t="s">
        <v>240</v>
      </c>
      <c r="AA4923" s="52" t="s">
        <v>240</v>
      </c>
      <c r="AB4923" s="52" t="s">
        <v>240</v>
      </c>
      <c r="AC4923" s="53">
        <f>(I4923*$AC$4881)+(J4923*$AC$4881)+(L4923*$AC$4881)+(K4923*$AC$4881)+(M4923*$AC$4881)+100</f>
        <v>180</v>
      </c>
      <c r="AD4923" s="117" t="s">
        <v>240</v>
      </c>
    </row>
    <row r="4924" spans="1:30">
      <c r="A4924" s="99"/>
      <c r="B4924" s="87"/>
      <c r="C4924" s="21" t="s">
        <v>854</v>
      </c>
      <c r="D4924" s="12">
        <v>110</v>
      </c>
      <c r="E4924" s="12">
        <v>0</v>
      </c>
      <c r="F4924" s="12">
        <v>0</v>
      </c>
      <c r="G4924" s="12">
        <v>0</v>
      </c>
      <c r="H4924" s="12">
        <v>0</v>
      </c>
      <c r="I4924" s="13">
        <v>30</v>
      </c>
      <c r="J4924" s="13">
        <v>30</v>
      </c>
      <c r="K4924" s="13">
        <v>0</v>
      </c>
      <c r="L4924" s="13">
        <v>40</v>
      </c>
      <c r="M4924" s="13">
        <v>0</v>
      </c>
      <c r="N4924" s="14">
        <f>D4924*$D$3</f>
        <v>165</v>
      </c>
      <c r="O4924" s="14">
        <f>E4924*$E$3</f>
        <v>0</v>
      </c>
      <c r="P4924" s="14">
        <f>F4924*$F$3</f>
        <v>0</v>
      </c>
      <c r="Q4924" s="14">
        <f>G4924*$G$3</f>
        <v>0</v>
      </c>
      <c r="R4924" s="14">
        <f>H4924*$H$3</f>
        <v>0</v>
      </c>
      <c r="S4924" s="14">
        <f>(N4924/100)*(I4924*$I$3)+(N4924/100)*(J4924*$J$3)</f>
        <v>148.5</v>
      </c>
      <c r="T4924" s="14">
        <f>(O4924/100)*(K4924*$K$3)</f>
        <v>0</v>
      </c>
      <c r="U4924" s="14">
        <f>(P4924/100)*(K4924*$K$3)+(P4924/100)*(L4924*$L$3)</f>
        <v>0</v>
      </c>
      <c r="V4924" s="14">
        <f>(Q4924/100)*(L4924*$L$3)</f>
        <v>0</v>
      </c>
      <c r="W4924" s="14">
        <f>(R4924/100)*(K4924*$K$3)+(R4924/100)*(L4924*$L$3)</f>
        <v>0</v>
      </c>
      <c r="X4924" s="14">
        <f>N4924+S4924</f>
        <v>313.5</v>
      </c>
      <c r="Y4924" s="14">
        <f>O4924+T4924</f>
        <v>0</v>
      </c>
      <c r="Z4924" s="14">
        <f>P4924+U4924</f>
        <v>0</v>
      </c>
      <c r="AA4924" s="14">
        <f>Q4924+V4924</f>
        <v>0</v>
      </c>
      <c r="AB4924" s="14">
        <f>R4924+W4924</f>
        <v>0</v>
      </c>
      <c r="AC4924" s="15">
        <f>ROUND(X4924+Y4924+Z4924+AA4924+AB4924,1)</f>
        <v>313.5</v>
      </c>
      <c r="AD4924" s="48"/>
    </row>
    <row r="4925" spans="1:30">
      <c r="A4925" s="99"/>
      <c r="B4925" s="116" t="s">
        <v>374</v>
      </c>
      <c r="C4925" s="50" t="s">
        <v>240</v>
      </c>
      <c r="D4925" s="11">
        <v>0</v>
      </c>
      <c r="E4925" s="11">
        <v>0</v>
      </c>
      <c r="F4925" s="11">
        <v>0</v>
      </c>
      <c r="G4925" s="11">
        <v>0</v>
      </c>
      <c r="H4925" s="11">
        <v>0</v>
      </c>
      <c r="I4925" s="51">
        <v>0</v>
      </c>
      <c r="J4925" s="51">
        <v>0</v>
      </c>
      <c r="K4925" s="51">
        <v>20</v>
      </c>
      <c r="L4925" s="51">
        <v>20</v>
      </c>
      <c r="M4925" s="51">
        <v>0</v>
      </c>
      <c r="N4925" s="52" t="s">
        <v>240</v>
      </c>
      <c r="O4925" s="52" t="s">
        <v>240</v>
      </c>
      <c r="P4925" s="52" t="s">
        <v>240</v>
      </c>
      <c r="Q4925" s="52" t="s">
        <v>240</v>
      </c>
      <c r="R4925" s="52" t="s">
        <v>240</v>
      </c>
      <c r="S4925" s="52" t="s">
        <v>240</v>
      </c>
      <c r="T4925" s="52" t="s">
        <v>240</v>
      </c>
      <c r="U4925" s="52" t="s">
        <v>240</v>
      </c>
      <c r="V4925" s="52" t="s">
        <v>240</v>
      </c>
      <c r="W4925" s="52" t="s">
        <v>240</v>
      </c>
      <c r="X4925" s="52" t="s">
        <v>240</v>
      </c>
      <c r="Y4925" s="52" t="s">
        <v>240</v>
      </c>
      <c r="Z4925" s="52" t="s">
        <v>240</v>
      </c>
      <c r="AA4925" s="52" t="s">
        <v>240</v>
      </c>
      <c r="AB4925" s="52" t="s">
        <v>240</v>
      </c>
      <c r="AC4925" s="53">
        <f>(I4925*$AC$4881)+(J4925*$AC$4881)+(L4925*$AC$4881)+(K4925*$AC$4881)+(M4925*$AC$4881)+100</f>
        <v>180</v>
      </c>
      <c r="AD4925" s="117" t="s">
        <v>240</v>
      </c>
    </row>
    <row r="4926" spans="1:30">
      <c r="A4926" s="99"/>
      <c r="B4926" s="87"/>
      <c r="C4926" s="21" t="s">
        <v>854</v>
      </c>
      <c r="D4926" s="12">
        <v>80</v>
      </c>
      <c r="E4926" s="12">
        <v>0</v>
      </c>
      <c r="F4926" s="12">
        <v>50</v>
      </c>
      <c r="G4926" s="12">
        <v>0</v>
      </c>
      <c r="H4926" s="12">
        <v>0</v>
      </c>
      <c r="I4926" s="13">
        <v>20</v>
      </c>
      <c r="J4926" s="13">
        <v>40</v>
      </c>
      <c r="K4926" s="13">
        <v>20</v>
      </c>
      <c r="L4926" s="13">
        <v>20</v>
      </c>
      <c r="M4926" s="13">
        <v>0</v>
      </c>
      <c r="N4926" s="14">
        <f>D4926*$D$3</f>
        <v>120</v>
      </c>
      <c r="O4926" s="14">
        <f>E4926*$E$3</f>
        <v>0</v>
      </c>
      <c r="P4926" s="14">
        <f>F4926*$F$3</f>
        <v>75</v>
      </c>
      <c r="Q4926" s="14">
        <f>G4926*$G$3</f>
        <v>0</v>
      </c>
      <c r="R4926" s="14">
        <f>H4926*$H$3</f>
        <v>0</v>
      </c>
      <c r="S4926" s="14">
        <f>(N4926/100)*(I4926*$I$3)+(N4926/100)*(J4926*$J$3)</f>
        <v>108</v>
      </c>
      <c r="T4926" s="14">
        <f>(O4926/100)*(K4926*$K$3)</f>
        <v>0</v>
      </c>
      <c r="U4926" s="14">
        <f>(P4926/100)*(K4926*$K$3)+(P4926/100)*(L4926*$L$3)</f>
        <v>45</v>
      </c>
      <c r="V4926" s="14">
        <f>(Q4926/100)*(L4926*$L$3)</f>
        <v>0</v>
      </c>
      <c r="W4926" s="14">
        <f>(R4926/100)*(K4926*$K$3)+(R4926/100)*(L4926*$L$3)</f>
        <v>0</v>
      </c>
      <c r="X4926" s="14">
        <f>N4926+S4926</f>
        <v>228</v>
      </c>
      <c r="Y4926" s="14">
        <f>O4926+T4926</f>
        <v>0</v>
      </c>
      <c r="Z4926" s="14">
        <f>P4926+U4926</f>
        <v>120</v>
      </c>
      <c r="AA4926" s="14">
        <f>Q4926+V4926</f>
        <v>0</v>
      </c>
      <c r="AB4926" s="14">
        <f>R4926+W4926</f>
        <v>0</v>
      </c>
      <c r="AC4926" s="15">
        <f>ROUND(X4926+Y4926+Z4926+AA4926+AB4926,1)</f>
        <v>348</v>
      </c>
      <c r="AD4926" s="48"/>
    </row>
    <row r="4927" spans="1:30">
      <c r="A4927" s="99"/>
      <c r="B4927" s="116" t="s">
        <v>375</v>
      </c>
      <c r="C4927" s="50" t="s">
        <v>240</v>
      </c>
      <c r="D4927" s="11">
        <v>0</v>
      </c>
      <c r="E4927" s="11">
        <v>0</v>
      </c>
      <c r="F4927" s="11">
        <v>0</v>
      </c>
      <c r="G4927" s="11">
        <v>0</v>
      </c>
      <c r="H4927" s="11">
        <v>0</v>
      </c>
      <c r="I4927" s="51">
        <v>0</v>
      </c>
      <c r="J4927" s="51">
        <v>0</v>
      </c>
      <c r="K4927" s="51">
        <v>0</v>
      </c>
      <c r="L4927" s="51">
        <v>0</v>
      </c>
      <c r="M4927" s="51">
        <v>40</v>
      </c>
      <c r="N4927" s="52" t="s">
        <v>240</v>
      </c>
      <c r="O4927" s="52" t="s">
        <v>240</v>
      </c>
      <c r="P4927" s="52" t="s">
        <v>240</v>
      </c>
      <c r="Q4927" s="52" t="s">
        <v>240</v>
      </c>
      <c r="R4927" s="52" t="s">
        <v>240</v>
      </c>
      <c r="S4927" s="52" t="s">
        <v>240</v>
      </c>
      <c r="T4927" s="52" t="s">
        <v>240</v>
      </c>
      <c r="U4927" s="52" t="s">
        <v>240</v>
      </c>
      <c r="V4927" s="52" t="s">
        <v>240</v>
      </c>
      <c r="W4927" s="52" t="s">
        <v>240</v>
      </c>
      <c r="X4927" s="52" t="s">
        <v>240</v>
      </c>
      <c r="Y4927" s="52" t="s">
        <v>240</v>
      </c>
      <c r="Z4927" s="52" t="s">
        <v>240</v>
      </c>
      <c r="AA4927" s="52" t="s">
        <v>240</v>
      </c>
      <c r="AB4927" s="52" t="s">
        <v>240</v>
      </c>
      <c r="AC4927" s="53">
        <f>(I4927*$AC$4881)+(J4927*$AC$4881)+(L4927*$AC$4881)+(K4927*$AC$4881)+(M4927*$AC$4881)+100</f>
        <v>180</v>
      </c>
      <c r="AD4927" s="117" t="s">
        <v>240</v>
      </c>
    </row>
    <row r="4928" spans="1:30">
      <c r="A4928" s="99"/>
      <c r="B4928" s="87"/>
      <c r="C4928" s="21" t="s">
        <v>854</v>
      </c>
      <c r="D4928" s="12">
        <v>105</v>
      </c>
      <c r="E4928" s="12">
        <v>0</v>
      </c>
      <c r="F4928" s="12">
        <v>0</v>
      </c>
      <c r="G4928" s="12">
        <v>0</v>
      </c>
      <c r="H4928" s="12">
        <v>0</v>
      </c>
      <c r="I4928" s="13">
        <v>25</v>
      </c>
      <c r="J4928" s="13">
        <v>25</v>
      </c>
      <c r="K4928" s="13">
        <v>0</v>
      </c>
      <c r="L4928" s="13">
        <v>0</v>
      </c>
      <c r="M4928" s="13">
        <v>40</v>
      </c>
      <c r="N4928" s="14">
        <f>D4928*$D$3</f>
        <v>157.5</v>
      </c>
      <c r="O4928" s="14">
        <f>E4928*$E$3</f>
        <v>0</v>
      </c>
      <c r="P4928" s="14">
        <f>F4928*$F$3</f>
        <v>0</v>
      </c>
      <c r="Q4928" s="14">
        <f>G4928*$G$3</f>
        <v>0</v>
      </c>
      <c r="R4928" s="14">
        <f>H4928*$H$3</f>
        <v>0</v>
      </c>
      <c r="S4928" s="14">
        <f>(N4928/100)*(I4928*$I$3)+(N4928/100)*(J4928*$J$3)</f>
        <v>118.125</v>
      </c>
      <c r="T4928" s="14">
        <f>(O4928/100)*(K4928*$K$3)</f>
        <v>0</v>
      </c>
      <c r="U4928" s="14">
        <f>(P4928/100)*(K4928*$K$3)+(P4928/100)*(L4928*$L$3)</f>
        <v>0</v>
      </c>
      <c r="V4928" s="14">
        <f>(Q4928/100)*(L4928*$L$3)</f>
        <v>0</v>
      </c>
      <c r="W4928" s="14">
        <f>(R4928/100)*(K4928*$K$3)+(R4928/100)*(L4928*$L$3)</f>
        <v>0</v>
      </c>
      <c r="X4928" s="14">
        <f>N4928+S4928</f>
        <v>275.625</v>
      </c>
      <c r="Y4928" s="14">
        <f>O4928+T4928</f>
        <v>0</v>
      </c>
      <c r="Z4928" s="14">
        <f>P4928+U4928</f>
        <v>0</v>
      </c>
      <c r="AA4928" s="14">
        <f>Q4928+V4928</f>
        <v>0</v>
      </c>
      <c r="AB4928" s="14">
        <f>R4928+W4928</f>
        <v>0</v>
      </c>
      <c r="AC4928" s="15">
        <f>ROUND(X4928+Y4928+Z4928+AA4928+AB4928,1)</f>
        <v>275.60000000000002</v>
      </c>
      <c r="AD4928" s="48"/>
    </row>
    <row r="4929" spans="1:30">
      <c r="A4929" s="99"/>
      <c r="B4929" s="116" t="s">
        <v>582</v>
      </c>
      <c r="C4929" s="50" t="s">
        <v>240</v>
      </c>
      <c r="D4929" s="11">
        <v>0</v>
      </c>
      <c r="E4929" s="11">
        <v>0</v>
      </c>
      <c r="F4929" s="11">
        <v>0</v>
      </c>
      <c r="G4929" s="11">
        <v>0</v>
      </c>
      <c r="H4929" s="11">
        <v>0</v>
      </c>
      <c r="I4929" s="51">
        <v>0</v>
      </c>
      <c r="J4929" s="51">
        <v>0</v>
      </c>
      <c r="K4929" s="51">
        <v>30</v>
      </c>
      <c r="L4929" s="51">
        <v>30</v>
      </c>
      <c r="M4929" s="51">
        <v>0</v>
      </c>
      <c r="N4929" s="52" t="s">
        <v>240</v>
      </c>
      <c r="O4929" s="52" t="s">
        <v>240</v>
      </c>
      <c r="P4929" s="52" t="s">
        <v>240</v>
      </c>
      <c r="Q4929" s="52" t="s">
        <v>240</v>
      </c>
      <c r="R4929" s="52" t="s">
        <v>240</v>
      </c>
      <c r="S4929" s="52" t="s">
        <v>240</v>
      </c>
      <c r="T4929" s="52" t="s">
        <v>240</v>
      </c>
      <c r="U4929" s="52" t="s">
        <v>240</v>
      </c>
      <c r="V4929" s="52" t="s">
        <v>240</v>
      </c>
      <c r="W4929" s="52" t="s">
        <v>240</v>
      </c>
      <c r="X4929" s="52" t="s">
        <v>240</v>
      </c>
      <c r="Y4929" s="52" t="s">
        <v>240</v>
      </c>
      <c r="Z4929" s="52" t="s">
        <v>240</v>
      </c>
      <c r="AA4929" s="52" t="s">
        <v>240</v>
      </c>
      <c r="AB4929" s="52" t="s">
        <v>240</v>
      </c>
      <c r="AC4929" s="53">
        <f>(I4929*$AC$4881)+(J4929*$AC$4881)+(L4929*$AC$4881)+(K4929*$AC$4881)+(M4929*$AC$4881)+100</f>
        <v>220</v>
      </c>
      <c r="AD4929" s="117" t="s">
        <v>240</v>
      </c>
    </row>
    <row r="4930" spans="1:30">
      <c r="A4930" s="99"/>
      <c r="B4930" s="87"/>
      <c r="C4930" s="21" t="s">
        <v>854</v>
      </c>
      <c r="D4930" s="12">
        <v>110</v>
      </c>
      <c r="E4930" s="12">
        <v>0</v>
      </c>
      <c r="F4930" s="12">
        <v>0</v>
      </c>
      <c r="G4930" s="12">
        <v>0</v>
      </c>
      <c r="H4930" s="12">
        <v>0</v>
      </c>
      <c r="I4930" s="13">
        <v>20</v>
      </c>
      <c r="J4930" s="13">
        <v>30</v>
      </c>
      <c r="K4930" s="13">
        <v>30</v>
      </c>
      <c r="L4930" s="13">
        <v>30</v>
      </c>
      <c r="M4930" s="13">
        <v>0</v>
      </c>
      <c r="N4930" s="14">
        <f>D4930*$D$3</f>
        <v>165</v>
      </c>
      <c r="O4930" s="14">
        <f>E4930*$E$3</f>
        <v>0</v>
      </c>
      <c r="P4930" s="14">
        <f>F4930*$F$3</f>
        <v>0</v>
      </c>
      <c r="Q4930" s="14">
        <f>G4930*$G$3</f>
        <v>0</v>
      </c>
      <c r="R4930" s="14">
        <f>H4930*$H$3</f>
        <v>0</v>
      </c>
      <c r="S4930" s="14">
        <f>(N4930/100)*(I4930*$I$3)+(N4930/100)*(J4930*$J$3)</f>
        <v>123.75</v>
      </c>
      <c r="T4930" s="14">
        <f>(O4930/100)*(K4930*$K$3)</f>
        <v>0</v>
      </c>
      <c r="U4930" s="14">
        <f>(P4930/100)*(K4930*$K$3)+(P4930/100)*(L4930*$L$3)</f>
        <v>0</v>
      </c>
      <c r="V4930" s="14">
        <f>(Q4930/100)*(L4930*$L$3)</f>
        <v>0</v>
      </c>
      <c r="W4930" s="14">
        <f>(R4930/100)*(K4930*$K$3)+(R4930/100)*(L4930*$L$3)</f>
        <v>0</v>
      </c>
      <c r="X4930" s="14">
        <f>N4930+S4930</f>
        <v>288.75</v>
      </c>
      <c r="Y4930" s="14">
        <f>O4930+T4930</f>
        <v>0</v>
      </c>
      <c r="Z4930" s="14">
        <f>P4930+U4930</f>
        <v>0</v>
      </c>
      <c r="AA4930" s="14">
        <f>Q4930+V4930</f>
        <v>0</v>
      </c>
      <c r="AB4930" s="14">
        <f>R4930+W4930</f>
        <v>0</v>
      </c>
      <c r="AC4930" s="15">
        <f>ROUND(X4930+Y4930+Z4930+AA4930+AB4930,1)</f>
        <v>288.8</v>
      </c>
      <c r="AD4930" s="48"/>
    </row>
    <row r="4931" spans="1:30">
      <c r="A4931" s="99"/>
      <c r="B4931" s="116" t="s">
        <v>583</v>
      </c>
      <c r="C4931" s="50" t="s">
        <v>240</v>
      </c>
      <c r="D4931" s="11">
        <v>0</v>
      </c>
      <c r="E4931" s="11">
        <v>0</v>
      </c>
      <c r="F4931" s="11">
        <v>0</v>
      </c>
      <c r="G4931" s="11">
        <v>0</v>
      </c>
      <c r="H4931" s="11">
        <v>0</v>
      </c>
      <c r="I4931" s="51">
        <v>0</v>
      </c>
      <c r="J4931" s="51">
        <v>0</v>
      </c>
      <c r="K4931" s="51">
        <v>0</v>
      </c>
      <c r="L4931" s="51">
        <v>40</v>
      </c>
      <c r="M4931" s="51">
        <v>0</v>
      </c>
      <c r="N4931" s="52" t="s">
        <v>240</v>
      </c>
      <c r="O4931" s="52" t="s">
        <v>240</v>
      </c>
      <c r="P4931" s="52" t="s">
        <v>240</v>
      </c>
      <c r="Q4931" s="52" t="s">
        <v>240</v>
      </c>
      <c r="R4931" s="52" t="s">
        <v>240</v>
      </c>
      <c r="S4931" s="52" t="s">
        <v>240</v>
      </c>
      <c r="T4931" s="52" t="s">
        <v>240</v>
      </c>
      <c r="U4931" s="52" t="s">
        <v>240</v>
      </c>
      <c r="V4931" s="52" t="s">
        <v>240</v>
      </c>
      <c r="W4931" s="52" t="s">
        <v>240</v>
      </c>
      <c r="X4931" s="52" t="s">
        <v>240</v>
      </c>
      <c r="Y4931" s="52" t="s">
        <v>240</v>
      </c>
      <c r="Z4931" s="52" t="s">
        <v>240</v>
      </c>
      <c r="AA4931" s="52" t="s">
        <v>240</v>
      </c>
      <c r="AB4931" s="52" t="s">
        <v>240</v>
      </c>
      <c r="AC4931" s="53">
        <f>(I4931*$AC$4881)+(J4931*$AC$4881)+(L4931*$AC$4881)+(K4931*$AC$4881)+(M4931*$AC$4881)+100</f>
        <v>180</v>
      </c>
      <c r="AD4931" s="117" t="s">
        <v>240</v>
      </c>
    </row>
    <row r="4932" spans="1:30">
      <c r="A4932" s="99"/>
      <c r="B4932" s="87"/>
      <c r="C4932" s="21" t="s">
        <v>854</v>
      </c>
      <c r="D4932" s="12">
        <v>112</v>
      </c>
      <c r="E4932" s="12">
        <v>0</v>
      </c>
      <c r="F4932" s="12">
        <v>0</v>
      </c>
      <c r="G4932" s="12">
        <v>0</v>
      </c>
      <c r="H4932" s="12">
        <v>0</v>
      </c>
      <c r="I4932" s="13">
        <v>40</v>
      </c>
      <c r="J4932" s="13">
        <v>40</v>
      </c>
      <c r="K4932" s="13">
        <v>0</v>
      </c>
      <c r="L4932" s="13">
        <v>40</v>
      </c>
      <c r="M4932" s="13">
        <v>0</v>
      </c>
      <c r="N4932" s="14">
        <f>D4932*$D$3</f>
        <v>168</v>
      </c>
      <c r="O4932" s="14">
        <f>E4932*$E$3</f>
        <v>0</v>
      </c>
      <c r="P4932" s="14">
        <f>F4932*$F$3</f>
        <v>0</v>
      </c>
      <c r="Q4932" s="14">
        <f>G4932*$G$3</f>
        <v>0</v>
      </c>
      <c r="R4932" s="14">
        <f>H4932*$H$3</f>
        <v>0</v>
      </c>
      <c r="S4932" s="14">
        <f>(N4932/100)*(I4932*$I$3)+(N4932/100)*(J4932*$J$3)</f>
        <v>201.6</v>
      </c>
      <c r="T4932" s="14">
        <f>(O4932/100)*(K4932*$K$3)</f>
        <v>0</v>
      </c>
      <c r="U4932" s="14">
        <f>(P4932/100)*(K4932*$K$3)+(P4932/100)*(L4932*$L$3)</f>
        <v>0</v>
      </c>
      <c r="V4932" s="14">
        <f>(Q4932/100)*(L4932*$L$3)</f>
        <v>0</v>
      </c>
      <c r="W4932" s="14">
        <f>(R4932/100)*(K4932*$K$3)+(R4932/100)*(L4932*$L$3)</f>
        <v>0</v>
      </c>
      <c r="X4932" s="14">
        <f>N4932+S4932</f>
        <v>369.6</v>
      </c>
      <c r="Y4932" s="14">
        <f>O4932+T4932</f>
        <v>0</v>
      </c>
      <c r="Z4932" s="14">
        <f>P4932+U4932</f>
        <v>0</v>
      </c>
      <c r="AA4932" s="14">
        <f>Q4932+V4932</f>
        <v>0</v>
      </c>
      <c r="AB4932" s="14">
        <f>R4932+W4932</f>
        <v>0</v>
      </c>
      <c r="AC4932" s="15">
        <f>ROUND(X4932+Y4932+Z4932+AA4932+AB4932,1)</f>
        <v>369.6</v>
      </c>
      <c r="AD4932" s="48"/>
    </row>
    <row r="4933" spans="1:30">
      <c r="A4933" s="99"/>
      <c r="B4933" s="116" t="s">
        <v>879</v>
      </c>
      <c r="C4933" s="50" t="s">
        <v>240</v>
      </c>
      <c r="D4933" s="11">
        <v>0</v>
      </c>
      <c r="E4933" s="11">
        <v>0</v>
      </c>
      <c r="F4933" s="11">
        <v>0</v>
      </c>
      <c r="G4933" s="11">
        <v>0</v>
      </c>
      <c r="H4933" s="11">
        <v>0</v>
      </c>
      <c r="I4933" s="51">
        <v>0</v>
      </c>
      <c r="J4933" s="51">
        <v>0</v>
      </c>
      <c r="K4933" s="51">
        <v>40</v>
      </c>
      <c r="L4933" s="51">
        <v>0</v>
      </c>
      <c r="M4933" s="51">
        <v>0</v>
      </c>
      <c r="N4933" s="52" t="s">
        <v>240</v>
      </c>
      <c r="O4933" s="52" t="s">
        <v>240</v>
      </c>
      <c r="P4933" s="52" t="s">
        <v>240</v>
      </c>
      <c r="Q4933" s="52" t="s">
        <v>240</v>
      </c>
      <c r="R4933" s="52" t="s">
        <v>240</v>
      </c>
      <c r="S4933" s="52" t="s">
        <v>240</v>
      </c>
      <c r="T4933" s="52" t="s">
        <v>240</v>
      </c>
      <c r="U4933" s="52" t="s">
        <v>240</v>
      </c>
      <c r="V4933" s="52" t="s">
        <v>240</v>
      </c>
      <c r="W4933" s="52" t="s">
        <v>240</v>
      </c>
      <c r="X4933" s="52" t="s">
        <v>240</v>
      </c>
      <c r="Y4933" s="52" t="s">
        <v>240</v>
      </c>
      <c r="Z4933" s="52" t="s">
        <v>240</v>
      </c>
      <c r="AA4933" s="52" t="s">
        <v>240</v>
      </c>
      <c r="AB4933" s="52" t="s">
        <v>240</v>
      </c>
      <c r="AC4933" s="53">
        <f>(I4933*$AC$4881)+(J4933*$AC$4881)+(L4933*$AC$4881)+(K4933*$AC$4881)+(M4933*$AC$4881)+100</f>
        <v>180</v>
      </c>
      <c r="AD4933" s="117" t="s">
        <v>240</v>
      </c>
    </row>
    <row r="4934" spans="1:30">
      <c r="A4934" s="99"/>
      <c r="B4934" s="87"/>
      <c r="C4934" s="21" t="s">
        <v>854</v>
      </c>
      <c r="D4934" s="12">
        <v>100</v>
      </c>
      <c r="E4934" s="12">
        <v>0</v>
      </c>
      <c r="F4934" s="12">
        <v>0</v>
      </c>
      <c r="G4934" s="12">
        <v>0</v>
      </c>
      <c r="H4934" s="12">
        <v>0</v>
      </c>
      <c r="I4934" s="13">
        <v>10</v>
      </c>
      <c r="J4934" s="13">
        <v>40</v>
      </c>
      <c r="K4934" s="13">
        <v>40</v>
      </c>
      <c r="L4934" s="13">
        <v>0</v>
      </c>
      <c r="M4934" s="13">
        <v>0</v>
      </c>
      <c r="N4934" s="14">
        <f>D4934*$D$3</f>
        <v>150</v>
      </c>
      <c r="O4934" s="14">
        <f>E4934*$E$3</f>
        <v>0</v>
      </c>
      <c r="P4934" s="14">
        <f>F4934*$F$3</f>
        <v>0</v>
      </c>
      <c r="Q4934" s="14">
        <f>G4934*$G$3</f>
        <v>0</v>
      </c>
      <c r="R4934" s="14">
        <f>H4934*$H$3</f>
        <v>0</v>
      </c>
      <c r="S4934" s="14">
        <f>(N4934/100)*(I4934*$I$3)+(N4934/100)*(J4934*$J$3)</f>
        <v>112.5</v>
      </c>
      <c r="T4934" s="14">
        <f>(O4934/100)*(K4934*$K$3)</f>
        <v>0</v>
      </c>
      <c r="U4934" s="14">
        <f>(P4934/100)*(K4934*$K$3)+(P4934/100)*(L4934*$L$3)</f>
        <v>0</v>
      </c>
      <c r="V4934" s="14">
        <f>(Q4934/100)*(L4934*$L$3)</f>
        <v>0</v>
      </c>
      <c r="W4934" s="14">
        <f>(R4934/100)*(K4934*$K$3)+(R4934/100)*(L4934*$L$3)</f>
        <v>0</v>
      </c>
      <c r="X4934" s="14">
        <f>N4934+S4934</f>
        <v>262.5</v>
      </c>
      <c r="Y4934" s="14">
        <f>O4934+T4934</f>
        <v>0</v>
      </c>
      <c r="Z4934" s="14">
        <f>P4934+U4934</f>
        <v>0</v>
      </c>
      <c r="AA4934" s="14">
        <f>Q4934+V4934</f>
        <v>0</v>
      </c>
      <c r="AB4934" s="14">
        <f>R4934+W4934</f>
        <v>0</v>
      </c>
      <c r="AC4934" s="15">
        <f>ROUND(X4934+Y4934+Z4934+AA4934+AB4934,1)</f>
        <v>262.5</v>
      </c>
      <c r="AD4934" s="48"/>
    </row>
    <row r="4935" spans="1:30">
      <c r="A4935" s="99"/>
      <c r="B4935" s="116" t="s">
        <v>881</v>
      </c>
      <c r="C4935" s="50" t="s">
        <v>240</v>
      </c>
      <c r="D4935" s="11">
        <v>0</v>
      </c>
      <c r="E4935" s="11">
        <v>0</v>
      </c>
      <c r="F4935" s="11">
        <v>0</v>
      </c>
      <c r="G4935" s="11">
        <v>0</v>
      </c>
      <c r="H4935" s="11">
        <v>0</v>
      </c>
      <c r="I4935" s="51">
        <v>0</v>
      </c>
      <c r="J4935" s="51">
        <v>0</v>
      </c>
      <c r="K4935" s="51">
        <v>0</v>
      </c>
      <c r="L4935" s="51">
        <v>35</v>
      </c>
      <c r="M4935" s="51">
        <v>0</v>
      </c>
      <c r="N4935" s="52" t="s">
        <v>240</v>
      </c>
      <c r="O4935" s="52" t="s">
        <v>240</v>
      </c>
      <c r="P4935" s="52" t="s">
        <v>240</v>
      </c>
      <c r="Q4935" s="52" t="s">
        <v>240</v>
      </c>
      <c r="R4935" s="52" t="s">
        <v>240</v>
      </c>
      <c r="S4935" s="52" t="s">
        <v>240</v>
      </c>
      <c r="T4935" s="52" t="s">
        <v>240</v>
      </c>
      <c r="U4935" s="52" t="s">
        <v>240</v>
      </c>
      <c r="V4935" s="52" t="s">
        <v>240</v>
      </c>
      <c r="W4935" s="52" t="s">
        <v>240</v>
      </c>
      <c r="X4935" s="52" t="s">
        <v>240</v>
      </c>
      <c r="Y4935" s="52" t="s">
        <v>240</v>
      </c>
      <c r="Z4935" s="52" t="s">
        <v>240</v>
      </c>
      <c r="AA4935" s="52" t="s">
        <v>240</v>
      </c>
      <c r="AB4935" s="52" t="s">
        <v>240</v>
      </c>
      <c r="AC4935" s="53">
        <f>(I4935*$AC$4881)+(J4935*$AC$4881)+(L4935*$AC$4881)+(K4935*$AC$4881)+(M4935*$AC$4881)+100</f>
        <v>170</v>
      </c>
      <c r="AD4935" s="117" t="s">
        <v>240</v>
      </c>
    </row>
    <row r="4936" spans="1:30">
      <c r="A4936" s="99"/>
      <c r="B4936" s="87"/>
      <c r="C4936" s="21" t="s">
        <v>854</v>
      </c>
      <c r="D4936" s="12">
        <v>118</v>
      </c>
      <c r="E4936" s="12">
        <v>0</v>
      </c>
      <c r="F4936" s="12">
        <v>0</v>
      </c>
      <c r="G4936" s="12">
        <v>0</v>
      </c>
      <c r="H4936" s="12">
        <v>0</v>
      </c>
      <c r="I4936" s="13">
        <v>20</v>
      </c>
      <c r="J4936" s="13">
        <v>20</v>
      </c>
      <c r="K4936" s="13">
        <v>0</v>
      </c>
      <c r="L4936" s="13">
        <v>35</v>
      </c>
      <c r="M4936" s="13">
        <v>0</v>
      </c>
      <c r="N4936" s="14">
        <f>D4936*$D$3</f>
        <v>177</v>
      </c>
      <c r="O4936" s="14">
        <f>E4936*$E$3</f>
        <v>0</v>
      </c>
      <c r="P4936" s="14">
        <f>F4936*$F$3</f>
        <v>0</v>
      </c>
      <c r="Q4936" s="14">
        <f>G4936*$G$3</f>
        <v>0</v>
      </c>
      <c r="R4936" s="14">
        <f>H4936*$H$3</f>
        <v>0</v>
      </c>
      <c r="S4936" s="14">
        <f>(N4936/100)*(I4936*$I$3)+(N4936/100)*(J4936*$J$3)</f>
        <v>106.2</v>
      </c>
      <c r="T4936" s="14">
        <f>(O4936/100)*(K4936*$K$3)</f>
        <v>0</v>
      </c>
      <c r="U4936" s="14">
        <f>(P4936/100)*(K4936*$K$3)+(P4936/100)*(L4936*$L$3)</f>
        <v>0</v>
      </c>
      <c r="V4936" s="14">
        <f>(Q4936/100)*(L4936*$L$3)</f>
        <v>0</v>
      </c>
      <c r="W4936" s="14">
        <f>(R4936/100)*(K4936*$K$3)+(R4936/100)*(L4936*$L$3)</f>
        <v>0</v>
      </c>
      <c r="X4936" s="14">
        <f>N4936+S4936</f>
        <v>283.2</v>
      </c>
      <c r="Y4936" s="14">
        <f>O4936+T4936</f>
        <v>0</v>
      </c>
      <c r="Z4936" s="14">
        <f>P4936+U4936</f>
        <v>0</v>
      </c>
      <c r="AA4936" s="14">
        <f>Q4936+V4936</f>
        <v>0</v>
      </c>
      <c r="AB4936" s="14">
        <f>R4936+W4936</f>
        <v>0</v>
      </c>
      <c r="AC4936" s="15">
        <f>ROUND(X4936+Y4936+Z4936+AA4936+AB4936,1)</f>
        <v>283.2</v>
      </c>
      <c r="AD4936" s="48"/>
    </row>
    <row r="4937" spans="1:30">
      <c r="A4937" s="99"/>
      <c r="B4937" s="116" t="s">
        <v>882</v>
      </c>
      <c r="C4937" s="50" t="s">
        <v>240</v>
      </c>
      <c r="D4937" s="11">
        <v>0</v>
      </c>
      <c r="E4937" s="11">
        <v>0</v>
      </c>
      <c r="F4937" s="11">
        <v>0</v>
      </c>
      <c r="G4937" s="11">
        <v>0</v>
      </c>
      <c r="H4937" s="11">
        <v>0</v>
      </c>
      <c r="I4937" s="51">
        <v>0</v>
      </c>
      <c r="J4937" s="51">
        <v>0</v>
      </c>
      <c r="K4937" s="51">
        <v>20</v>
      </c>
      <c r="L4937" s="51">
        <v>20</v>
      </c>
      <c r="M4937" s="51">
        <v>0</v>
      </c>
      <c r="N4937" s="52" t="s">
        <v>240</v>
      </c>
      <c r="O4937" s="52" t="s">
        <v>240</v>
      </c>
      <c r="P4937" s="52" t="s">
        <v>240</v>
      </c>
      <c r="Q4937" s="52" t="s">
        <v>240</v>
      </c>
      <c r="R4937" s="52" t="s">
        <v>240</v>
      </c>
      <c r="S4937" s="52" t="s">
        <v>240</v>
      </c>
      <c r="T4937" s="52" t="s">
        <v>240</v>
      </c>
      <c r="U4937" s="52" t="s">
        <v>240</v>
      </c>
      <c r="V4937" s="52" t="s">
        <v>240</v>
      </c>
      <c r="W4937" s="52" t="s">
        <v>240</v>
      </c>
      <c r="X4937" s="52" t="s">
        <v>240</v>
      </c>
      <c r="Y4937" s="52" t="s">
        <v>240</v>
      </c>
      <c r="Z4937" s="52" t="s">
        <v>240</v>
      </c>
      <c r="AA4937" s="52" t="s">
        <v>240</v>
      </c>
      <c r="AB4937" s="52" t="s">
        <v>240</v>
      </c>
      <c r="AC4937" s="53">
        <f>(I4937*$AC$4881)+(J4937*$AC$4881)+(L4937*$AC$4881)+(K4937*$AC$4881)+(M4937*$AC$4881)+100</f>
        <v>180</v>
      </c>
      <c r="AD4937" s="117" t="s">
        <v>240</v>
      </c>
    </row>
    <row r="4938" spans="1:30">
      <c r="A4938" s="99"/>
      <c r="B4938" s="87"/>
      <c r="C4938" s="21" t="s">
        <v>854</v>
      </c>
      <c r="D4938" s="12">
        <v>54</v>
      </c>
      <c r="E4938" s="12">
        <v>0</v>
      </c>
      <c r="F4938" s="12">
        <v>88</v>
      </c>
      <c r="G4938" s="12">
        <v>0</v>
      </c>
      <c r="H4938" s="12">
        <v>0</v>
      </c>
      <c r="I4938" s="13">
        <v>10</v>
      </c>
      <c r="J4938" s="13">
        <v>40</v>
      </c>
      <c r="K4938" s="13">
        <v>20</v>
      </c>
      <c r="L4938" s="13">
        <v>20</v>
      </c>
      <c r="M4938" s="13">
        <v>0</v>
      </c>
      <c r="N4938" s="14">
        <f>D4938*$D$3</f>
        <v>81</v>
      </c>
      <c r="O4938" s="14">
        <f>E4938*$E$3</f>
        <v>0</v>
      </c>
      <c r="P4938" s="14">
        <f>F4938*$F$3</f>
        <v>132</v>
      </c>
      <c r="Q4938" s="14">
        <f>G4938*$G$3</f>
        <v>0</v>
      </c>
      <c r="R4938" s="14">
        <f>H4938*$H$3</f>
        <v>0</v>
      </c>
      <c r="S4938" s="14">
        <f>(N4938/100)*(I4938*$I$3)+(N4938/100)*(J4938*$J$3)</f>
        <v>60.75</v>
      </c>
      <c r="T4938" s="14">
        <f>(O4938/100)*(K4938*$K$3)</f>
        <v>0</v>
      </c>
      <c r="U4938" s="14">
        <f>(P4938/100)*(K4938*$K$3)+(P4938/100)*(L4938*$L$3)</f>
        <v>79.2</v>
      </c>
      <c r="V4938" s="14">
        <f>(Q4938/100)*(L4938*$L$3)</f>
        <v>0</v>
      </c>
      <c r="W4938" s="14">
        <f>(R4938/100)*(K4938*$K$3)+(R4938/100)*(L4938*$L$3)</f>
        <v>0</v>
      </c>
      <c r="X4938" s="14">
        <f>N4938+S4938</f>
        <v>141.75</v>
      </c>
      <c r="Y4938" s="14">
        <f>O4938+T4938</f>
        <v>0</v>
      </c>
      <c r="Z4938" s="14">
        <f>P4938+U4938</f>
        <v>211.2</v>
      </c>
      <c r="AA4938" s="14">
        <f>Q4938+V4938</f>
        <v>0</v>
      </c>
      <c r="AB4938" s="14">
        <f>R4938+W4938</f>
        <v>0</v>
      </c>
      <c r="AC4938" s="15">
        <f>ROUND(X4938+Y4938+Z4938+AA4938+AB4938,1)</f>
        <v>353</v>
      </c>
      <c r="AD4938" s="48"/>
    </row>
    <row r="4939" spans="1:30">
      <c r="A4939" s="107"/>
      <c r="B4939" s="156" t="s">
        <v>376</v>
      </c>
      <c r="C4939" s="156"/>
      <c r="D4939" s="156"/>
      <c r="E4939" s="156"/>
      <c r="F4939" s="156"/>
      <c r="G4939" s="156"/>
      <c r="H4939" s="156"/>
      <c r="I4939" s="156"/>
      <c r="J4939" s="156"/>
      <c r="K4939" s="156"/>
      <c r="L4939" s="156"/>
      <c r="M4939" s="156"/>
      <c r="N4939" s="156"/>
      <c r="O4939" s="156"/>
      <c r="P4939" s="156"/>
      <c r="Q4939" s="156"/>
      <c r="R4939" s="156"/>
      <c r="S4939" s="156"/>
      <c r="T4939" s="156"/>
      <c r="U4939" s="156"/>
      <c r="V4939" s="156"/>
      <c r="W4939" s="156"/>
      <c r="X4939" s="156"/>
      <c r="Y4939" s="156"/>
      <c r="Z4939" s="156"/>
      <c r="AA4939" s="156"/>
      <c r="AB4939" s="156"/>
      <c r="AC4939" s="18"/>
      <c r="AD4939" s="18"/>
    </row>
    <row r="4940" spans="1:30">
      <c r="A4940" s="99"/>
      <c r="B4940" s="116" t="s">
        <v>377</v>
      </c>
      <c r="C4940" s="50" t="s">
        <v>240</v>
      </c>
      <c r="D4940" s="11">
        <v>0</v>
      </c>
      <c r="E4940" s="11">
        <v>0</v>
      </c>
      <c r="F4940" s="11">
        <v>0</v>
      </c>
      <c r="G4940" s="11">
        <v>0</v>
      </c>
      <c r="H4940" s="11">
        <v>0</v>
      </c>
      <c r="I4940" s="51">
        <v>0</v>
      </c>
      <c r="J4940" s="51">
        <v>0</v>
      </c>
      <c r="K4940" s="51">
        <v>0</v>
      </c>
      <c r="L4940" s="51">
        <v>30</v>
      </c>
      <c r="M4940" s="51">
        <v>0</v>
      </c>
      <c r="N4940" s="52" t="s">
        <v>240</v>
      </c>
      <c r="O4940" s="52" t="s">
        <v>240</v>
      </c>
      <c r="P4940" s="52" t="s">
        <v>240</v>
      </c>
      <c r="Q4940" s="52" t="s">
        <v>240</v>
      </c>
      <c r="R4940" s="52" t="s">
        <v>240</v>
      </c>
      <c r="S4940" s="52" t="s">
        <v>240</v>
      </c>
      <c r="T4940" s="52" t="s">
        <v>240</v>
      </c>
      <c r="U4940" s="52" t="s">
        <v>240</v>
      </c>
      <c r="V4940" s="52" t="s">
        <v>240</v>
      </c>
      <c r="W4940" s="52" t="s">
        <v>240</v>
      </c>
      <c r="X4940" s="52" t="s">
        <v>240</v>
      </c>
      <c r="Y4940" s="52" t="s">
        <v>240</v>
      </c>
      <c r="Z4940" s="52" t="s">
        <v>240</v>
      </c>
      <c r="AA4940" s="52" t="s">
        <v>240</v>
      </c>
      <c r="AB4940" s="52" t="s">
        <v>240</v>
      </c>
      <c r="AC4940" s="53">
        <f>(I4940*$AC$4881)+(J4940*$AC$4881)+(L4940*$AC$4881)+(K4940*$AC$4881)+(M4940*$AC$4881)+100</f>
        <v>160</v>
      </c>
      <c r="AD4940" s="117" t="s">
        <v>240</v>
      </c>
    </row>
    <row r="4941" spans="1:30">
      <c r="A4941" s="99"/>
      <c r="B4941" s="87"/>
      <c r="C4941" s="21" t="s">
        <v>854</v>
      </c>
      <c r="D4941" s="12">
        <v>100</v>
      </c>
      <c r="E4941" s="12">
        <v>0</v>
      </c>
      <c r="F4941" s="12">
        <v>0</v>
      </c>
      <c r="G4941" s="12">
        <v>0</v>
      </c>
      <c r="H4941" s="12">
        <v>0</v>
      </c>
      <c r="I4941" s="13">
        <v>30</v>
      </c>
      <c r="J4941" s="13">
        <v>30</v>
      </c>
      <c r="K4941" s="13">
        <v>0</v>
      </c>
      <c r="L4941" s="13">
        <v>30</v>
      </c>
      <c r="M4941" s="13">
        <v>0</v>
      </c>
      <c r="N4941" s="14">
        <f>D4941*$D$3</f>
        <v>150</v>
      </c>
      <c r="O4941" s="14">
        <f>E4941*$E$3</f>
        <v>0</v>
      </c>
      <c r="P4941" s="14">
        <f>F4941*$F$3</f>
        <v>0</v>
      </c>
      <c r="Q4941" s="14">
        <f>G4941*$G$3</f>
        <v>0</v>
      </c>
      <c r="R4941" s="14">
        <f>H4941*$H$3</f>
        <v>0</v>
      </c>
      <c r="S4941" s="14">
        <f>(N4941/100)*(I4941*$I$3)+(N4941/100)*(J4941*$J$3)</f>
        <v>135</v>
      </c>
      <c r="T4941" s="14">
        <f>(O4941/100)*(K4941*$K$3)</f>
        <v>0</v>
      </c>
      <c r="U4941" s="14">
        <f>(P4941/100)*(K4941*$K$3)+(P4941/100)*(L4941*$L$3)</f>
        <v>0</v>
      </c>
      <c r="V4941" s="14">
        <f>(Q4941/100)*(L4941*$L$3)</f>
        <v>0</v>
      </c>
      <c r="W4941" s="14">
        <f>(R4941/100)*(K4941*$K$3)+(R4941/100)*(L4941*$L$3)</f>
        <v>0</v>
      </c>
      <c r="X4941" s="14">
        <f>N4941+S4941</f>
        <v>285</v>
      </c>
      <c r="Y4941" s="14">
        <f>O4941+T4941</f>
        <v>0</v>
      </c>
      <c r="Z4941" s="14">
        <f>P4941+U4941</f>
        <v>0</v>
      </c>
      <c r="AA4941" s="14">
        <f>Q4941+V4941</f>
        <v>0</v>
      </c>
      <c r="AB4941" s="14">
        <f>R4941+W4941</f>
        <v>0</v>
      </c>
      <c r="AC4941" s="15">
        <f>ROUND(X4941+Y4941+Z4941+AA4941+AB4941,1)</f>
        <v>285</v>
      </c>
      <c r="AD4941" s="48"/>
    </row>
    <row r="4942" spans="1:30">
      <c r="A4942" s="99"/>
      <c r="B4942" s="116" t="s">
        <v>378</v>
      </c>
      <c r="C4942" s="50" t="s">
        <v>240</v>
      </c>
      <c r="D4942" s="11">
        <v>0</v>
      </c>
      <c r="E4942" s="11">
        <v>0</v>
      </c>
      <c r="F4942" s="11">
        <v>0</v>
      </c>
      <c r="G4942" s="11">
        <v>0</v>
      </c>
      <c r="H4942" s="11">
        <v>0</v>
      </c>
      <c r="I4942" s="51">
        <v>0</v>
      </c>
      <c r="J4942" s="51">
        <v>0</v>
      </c>
      <c r="K4942" s="51">
        <v>0</v>
      </c>
      <c r="L4942" s="51">
        <v>35</v>
      </c>
      <c r="M4942" s="51">
        <v>0</v>
      </c>
      <c r="N4942" s="52" t="s">
        <v>240</v>
      </c>
      <c r="O4942" s="52" t="s">
        <v>240</v>
      </c>
      <c r="P4942" s="52" t="s">
        <v>240</v>
      </c>
      <c r="Q4942" s="52" t="s">
        <v>240</v>
      </c>
      <c r="R4942" s="52" t="s">
        <v>240</v>
      </c>
      <c r="S4942" s="52" t="s">
        <v>240</v>
      </c>
      <c r="T4942" s="52" t="s">
        <v>240</v>
      </c>
      <c r="U4942" s="52" t="s">
        <v>240</v>
      </c>
      <c r="V4942" s="52" t="s">
        <v>240</v>
      </c>
      <c r="W4942" s="52" t="s">
        <v>240</v>
      </c>
      <c r="X4942" s="52" t="s">
        <v>240</v>
      </c>
      <c r="Y4942" s="52" t="s">
        <v>240</v>
      </c>
      <c r="Z4942" s="52" t="s">
        <v>240</v>
      </c>
      <c r="AA4942" s="52" t="s">
        <v>240</v>
      </c>
      <c r="AB4942" s="52" t="s">
        <v>240</v>
      </c>
      <c r="AC4942" s="53">
        <f>(I4942*$AC$4881)+(J4942*$AC$4881)+(L4942*$AC$4881)+(K4942*$AC$4881)+(M4942*$AC$4881)+100</f>
        <v>170</v>
      </c>
      <c r="AD4942" s="117" t="s">
        <v>240</v>
      </c>
    </row>
    <row r="4943" spans="1:30">
      <c r="A4943" s="99"/>
      <c r="B4943" s="87"/>
      <c r="C4943" s="21" t="s">
        <v>854</v>
      </c>
      <c r="D4943" s="12">
        <v>102</v>
      </c>
      <c r="E4943" s="12">
        <v>0</v>
      </c>
      <c r="F4943" s="12">
        <v>0</v>
      </c>
      <c r="G4943" s="12">
        <v>0</v>
      </c>
      <c r="H4943" s="12">
        <v>0</v>
      </c>
      <c r="I4943" s="13">
        <v>35</v>
      </c>
      <c r="J4943" s="13">
        <v>35</v>
      </c>
      <c r="K4943" s="13">
        <v>0</v>
      </c>
      <c r="L4943" s="13">
        <v>35</v>
      </c>
      <c r="M4943" s="13">
        <v>0</v>
      </c>
      <c r="N4943" s="14">
        <f>D4943*$D$3</f>
        <v>153</v>
      </c>
      <c r="O4943" s="14">
        <f>E4943*$E$3</f>
        <v>0</v>
      </c>
      <c r="P4943" s="14">
        <f>F4943*$F$3</f>
        <v>0</v>
      </c>
      <c r="Q4943" s="14">
        <f>G4943*$G$3</f>
        <v>0</v>
      </c>
      <c r="R4943" s="14">
        <f>H4943*$H$3</f>
        <v>0</v>
      </c>
      <c r="S4943" s="14">
        <f>(N4943/100)*(I4943*$I$3)+(N4943/100)*(J4943*$J$3)</f>
        <v>160.65</v>
      </c>
      <c r="T4943" s="14">
        <f>(O4943/100)*(K4943*$K$3)</f>
        <v>0</v>
      </c>
      <c r="U4943" s="14">
        <f>(P4943/100)*(K4943*$K$3)+(P4943/100)*(L4943*$L$3)</f>
        <v>0</v>
      </c>
      <c r="V4943" s="14">
        <f>(Q4943/100)*(L4943*$L$3)</f>
        <v>0</v>
      </c>
      <c r="W4943" s="14">
        <f>(R4943/100)*(K4943*$K$3)+(R4943/100)*(L4943*$L$3)</f>
        <v>0</v>
      </c>
      <c r="X4943" s="14">
        <f>N4943+S4943</f>
        <v>313.64999999999998</v>
      </c>
      <c r="Y4943" s="14">
        <f>O4943+T4943</f>
        <v>0</v>
      </c>
      <c r="Z4943" s="14">
        <f>P4943+U4943</f>
        <v>0</v>
      </c>
      <c r="AA4943" s="14">
        <f>Q4943+V4943</f>
        <v>0</v>
      </c>
      <c r="AB4943" s="14">
        <f>R4943+W4943</f>
        <v>0</v>
      </c>
      <c r="AC4943" s="15">
        <f>ROUND(X4943+Y4943+Z4943+AA4943+AB4943,1)</f>
        <v>313.7</v>
      </c>
      <c r="AD4943" s="48"/>
    </row>
    <row r="4944" spans="1:30">
      <c r="A4944" s="99"/>
      <c r="B4944" s="116" t="s">
        <v>379</v>
      </c>
      <c r="C4944" s="50" t="s">
        <v>240</v>
      </c>
      <c r="D4944" s="11">
        <v>0</v>
      </c>
      <c r="E4944" s="11">
        <v>0</v>
      </c>
      <c r="F4944" s="11">
        <v>0</v>
      </c>
      <c r="G4944" s="11">
        <v>0</v>
      </c>
      <c r="H4944" s="11">
        <v>0</v>
      </c>
      <c r="I4944" s="51">
        <v>0</v>
      </c>
      <c r="J4944" s="51">
        <v>0</v>
      </c>
      <c r="K4944" s="51">
        <v>0</v>
      </c>
      <c r="L4944" s="51">
        <v>30</v>
      </c>
      <c r="M4944" s="51">
        <v>0</v>
      </c>
      <c r="N4944" s="52" t="s">
        <v>240</v>
      </c>
      <c r="O4944" s="52" t="s">
        <v>240</v>
      </c>
      <c r="P4944" s="52" t="s">
        <v>240</v>
      </c>
      <c r="Q4944" s="52" t="s">
        <v>240</v>
      </c>
      <c r="R4944" s="52" t="s">
        <v>240</v>
      </c>
      <c r="S4944" s="52" t="s">
        <v>240</v>
      </c>
      <c r="T4944" s="52" t="s">
        <v>240</v>
      </c>
      <c r="U4944" s="52" t="s">
        <v>240</v>
      </c>
      <c r="V4944" s="52" t="s">
        <v>240</v>
      </c>
      <c r="W4944" s="52" t="s">
        <v>240</v>
      </c>
      <c r="X4944" s="52" t="s">
        <v>240</v>
      </c>
      <c r="Y4944" s="52" t="s">
        <v>240</v>
      </c>
      <c r="Z4944" s="52" t="s">
        <v>240</v>
      </c>
      <c r="AA4944" s="52" t="s">
        <v>240</v>
      </c>
      <c r="AB4944" s="52" t="s">
        <v>240</v>
      </c>
      <c r="AC4944" s="53">
        <f>(I4944*$AC$4881)+(J4944*$AC$4881)+(L4944*$AC$4881)+(K4944*$AC$4881)+(M4944*$AC$4881)+100</f>
        <v>160</v>
      </c>
      <c r="AD4944" s="117" t="s">
        <v>240</v>
      </c>
    </row>
    <row r="4945" spans="1:30">
      <c r="A4945" s="99"/>
      <c r="B4945" s="87"/>
      <c r="C4945" s="21" t="s">
        <v>854</v>
      </c>
      <c r="D4945" s="12">
        <v>98</v>
      </c>
      <c r="E4945" s="12">
        <v>0</v>
      </c>
      <c r="F4945" s="12">
        <v>0</v>
      </c>
      <c r="G4945" s="12">
        <v>0</v>
      </c>
      <c r="H4945" s="12">
        <v>0</v>
      </c>
      <c r="I4945" s="13">
        <v>30</v>
      </c>
      <c r="J4945" s="13">
        <v>50</v>
      </c>
      <c r="K4945" s="13">
        <v>0</v>
      </c>
      <c r="L4945" s="13">
        <v>30</v>
      </c>
      <c r="M4945" s="13">
        <v>0</v>
      </c>
      <c r="N4945" s="14">
        <f>D4945*$D$3</f>
        <v>147</v>
      </c>
      <c r="O4945" s="14">
        <f>E4945*$E$3</f>
        <v>0</v>
      </c>
      <c r="P4945" s="14">
        <f>F4945*$F$3</f>
        <v>0</v>
      </c>
      <c r="Q4945" s="14">
        <f>G4945*$G$3</f>
        <v>0</v>
      </c>
      <c r="R4945" s="14">
        <f>H4945*$H$3</f>
        <v>0</v>
      </c>
      <c r="S4945" s="14">
        <f>(N4945/100)*(I4945*$I$3)+(N4945/100)*(J4945*$J$3)</f>
        <v>176.4</v>
      </c>
      <c r="T4945" s="14">
        <f>(O4945/100)*(K4945*$K$3)</f>
        <v>0</v>
      </c>
      <c r="U4945" s="14">
        <f>(P4945/100)*(K4945*$K$3)+(P4945/100)*(L4945*$L$3)</f>
        <v>0</v>
      </c>
      <c r="V4945" s="14">
        <f>(Q4945/100)*(L4945*$L$3)</f>
        <v>0</v>
      </c>
      <c r="W4945" s="14">
        <f>(R4945/100)*(K4945*$K$3)+(R4945/100)*(L4945*$L$3)</f>
        <v>0</v>
      </c>
      <c r="X4945" s="14">
        <f>N4945+S4945</f>
        <v>323.39999999999998</v>
      </c>
      <c r="Y4945" s="14">
        <f>O4945+T4945</f>
        <v>0</v>
      </c>
      <c r="Z4945" s="14">
        <f>P4945+U4945</f>
        <v>0</v>
      </c>
      <c r="AA4945" s="14">
        <f>Q4945+V4945</f>
        <v>0</v>
      </c>
      <c r="AB4945" s="14">
        <f>R4945+W4945</f>
        <v>0</v>
      </c>
      <c r="AC4945" s="15">
        <f>ROUND(X4945+Y4945+Z4945+AA4945+AB4945,1)</f>
        <v>323.39999999999998</v>
      </c>
      <c r="AD4945" s="48"/>
    </row>
    <row r="4946" spans="1:30">
      <c r="A4946" s="99"/>
      <c r="B4946" s="116" t="s">
        <v>380</v>
      </c>
      <c r="C4946" s="50" t="s">
        <v>240</v>
      </c>
      <c r="D4946" s="11">
        <v>0</v>
      </c>
      <c r="E4946" s="11">
        <v>0</v>
      </c>
      <c r="F4946" s="11">
        <v>0</v>
      </c>
      <c r="G4946" s="11">
        <v>0</v>
      </c>
      <c r="H4946" s="11">
        <v>0</v>
      </c>
      <c r="I4946" s="51">
        <v>0</v>
      </c>
      <c r="J4946" s="51">
        <v>0</v>
      </c>
      <c r="K4946" s="51">
        <v>0</v>
      </c>
      <c r="L4946" s="51">
        <v>50</v>
      </c>
      <c r="M4946" s="51">
        <v>0</v>
      </c>
      <c r="N4946" s="52" t="s">
        <v>240</v>
      </c>
      <c r="O4946" s="52" t="s">
        <v>240</v>
      </c>
      <c r="P4946" s="52" t="s">
        <v>240</v>
      </c>
      <c r="Q4946" s="52" t="s">
        <v>240</v>
      </c>
      <c r="R4946" s="52" t="s">
        <v>240</v>
      </c>
      <c r="S4946" s="52" t="s">
        <v>240</v>
      </c>
      <c r="T4946" s="52" t="s">
        <v>240</v>
      </c>
      <c r="U4946" s="52" t="s">
        <v>240</v>
      </c>
      <c r="V4946" s="52" t="s">
        <v>240</v>
      </c>
      <c r="W4946" s="52" t="s">
        <v>240</v>
      </c>
      <c r="X4946" s="52" t="s">
        <v>240</v>
      </c>
      <c r="Y4946" s="52" t="s">
        <v>240</v>
      </c>
      <c r="Z4946" s="52" t="s">
        <v>240</v>
      </c>
      <c r="AA4946" s="52" t="s">
        <v>240</v>
      </c>
      <c r="AB4946" s="52" t="s">
        <v>240</v>
      </c>
      <c r="AC4946" s="53">
        <f>(I4946*$AC$4881)+(J4946*$AC$4881)+(L4946*$AC$4881)+(K4946*$AC$4881)+(M4946*$AC$4881)+100</f>
        <v>200</v>
      </c>
      <c r="AD4946" s="117" t="s">
        <v>240</v>
      </c>
    </row>
    <row r="4947" spans="1:30">
      <c r="A4947" s="99"/>
      <c r="B4947" s="87"/>
      <c r="C4947" s="21" t="s">
        <v>854</v>
      </c>
      <c r="D4947" s="12">
        <v>80</v>
      </c>
      <c r="E4947" s="12">
        <v>0</v>
      </c>
      <c r="F4947" s="12">
        <v>0</v>
      </c>
      <c r="G4947" s="12">
        <v>0</v>
      </c>
      <c r="H4947" s="12">
        <v>50</v>
      </c>
      <c r="I4947" s="13">
        <v>20</v>
      </c>
      <c r="J4947" s="13">
        <v>30</v>
      </c>
      <c r="K4947" s="13">
        <v>0</v>
      </c>
      <c r="L4947" s="13">
        <v>50</v>
      </c>
      <c r="M4947" s="13">
        <v>0</v>
      </c>
      <c r="N4947" s="14">
        <f>D4947*$D$3</f>
        <v>120</v>
      </c>
      <c r="O4947" s="14">
        <f>E4947*$E$3</f>
        <v>0</v>
      </c>
      <c r="P4947" s="14">
        <f>F4947*$F$3</f>
        <v>0</v>
      </c>
      <c r="Q4947" s="14">
        <f>G4947*$G$3</f>
        <v>0</v>
      </c>
      <c r="R4947" s="14">
        <f>H4947*$H$3</f>
        <v>75</v>
      </c>
      <c r="S4947" s="14">
        <f>(N4947/100)*(I4947*$I$3)+(N4947/100)*(J4947*$J$3)</f>
        <v>90</v>
      </c>
      <c r="T4947" s="14">
        <f>(O4947/100)*(K4947*$K$3)</f>
        <v>0</v>
      </c>
      <c r="U4947" s="14">
        <f>(P4947/100)*(K4947*$K$3)+(P4947/100)*(L4947*$L$3)</f>
        <v>0</v>
      </c>
      <c r="V4947" s="14">
        <f>(Q4947/100)*(L4947*$L$3)</f>
        <v>0</v>
      </c>
      <c r="W4947" s="14">
        <f>(R4947/100)*(K4947*$K$3)+(R4947/100)*(L4947*$L$3)</f>
        <v>56.25</v>
      </c>
      <c r="X4947" s="14">
        <f>N4947+S4947</f>
        <v>210</v>
      </c>
      <c r="Y4947" s="14">
        <f>O4947+T4947</f>
        <v>0</v>
      </c>
      <c r="Z4947" s="14">
        <f>P4947+U4947</f>
        <v>0</v>
      </c>
      <c r="AA4947" s="14">
        <f>Q4947+V4947</f>
        <v>0</v>
      </c>
      <c r="AB4947" s="14">
        <f>R4947+W4947</f>
        <v>131.25</v>
      </c>
      <c r="AC4947" s="15">
        <f>ROUND(X4947+Y4947+Z4947+AA4947+AB4947,1)</f>
        <v>341.3</v>
      </c>
      <c r="AD4947" s="48"/>
    </row>
    <row r="4948" spans="1:30">
      <c r="A4948" s="99"/>
      <c r="B4948" s="116" t="s">
        <v>381</v>
      </c>
      <c r="C4948" s="50" t="s">
        <v>240</v>
      </c>
      <c r="D4948" s="11">
        <v>0</v>
      </c>
      <c r="E4948" s="11">
        <v>0</v>
      </c>
      <c r="F4948" s="11">
        <v>0</v>
      </c>
      <c r="G4948" s="11">
        <v>0</v>
      </c>
      <c r="H4948" s="11">
        <v>0</v>
      </c>
      <c r="I4948" s="51">
        <v>0</v>
      </c>
      <c r="J4948" s="51">
        <v>0</v>
      </c>
      <c r="K4948" s="51">
        <v>25</v>
      </c>
      <c r="L4948" s="51">
        <v>25</v>
      </c>
      <c r="M4948" s="51">
        <v>0</v>
      </c>
      <c r="N4948" s="52" t="s">
        <v>240</v>
      </c>
      <c r="O4948" s="52" t="s">
        <v>240</v>
      </c>
      <c r="P4948" s="52" t="s">
        <v>240</v>
      </c>
      <c r="Q4948" s="52" t="s">
        <v>240</v>
      </c>
      <c r="R4948" s="52" t="s">
        <v>240</v>
      </c>
      <c r="S4948" s="52" t="s">
        <v>240</v>
      </c>
      <c r="T4948" s="52" t="s">
        <v>240</v>
      </c>
      <c r="U4948" s="52" t="s">
        <v>240</v>
      </c>
      <c r="V4948" s="52" t="s">
        <v>240</v>
      </c>
      <c r="W4948" s="52" t="s">
        <v>240</v>
      </c>
      <c r="X4948" s="52" t="s">
        <v>240</v>
      </c>
      <c r="Y4948" s="52" t="s">
        <v>240</v>
      </c>
      <c r="Z4948" s="52" t="s">
        <v>240</v>
      </c>
      <c r="AA4948" s="52" t="s">
        <v>240</v>
      </c>
      <c r="AB4948" s="52" t="s">
        <v>240</v>
      </c>
      <c r="AC4948" s="53">
        <f>(I4948*$AC$4881)+(J4948*$AC$4881)+(L4948*$AC$4881)+(K4948*$AC$4881)+(M4948*$AC$4881)+100</f>
        <v>200</v>
      </c>
      <c r="AD4948" s="117" t="s">
        <v>240</v>
      </c>
    </row>
    <row r="4949" spans="1:30">
      <c r="A4949" s="99"/>
      <c r="B4949" s="87"/>
      <c r="C4949" s="21" t="s">
        <v>854</v>
      </c>
      <c r="D4949" s="12">
        <v>0</v>
      </c>
      <c r="E4949" s="12">
        <v>125</v>
      </c>
      <c r="F4949" s="12">
        <v>0</v>
      </c>
      <c r="G4949" s="12">
        <v>0</v>
      </c>
      <c r="H4949" s="12">
        <v>0</v>
      </c>
      <c r="I4949" s="13">
        <v>25</v>
      </c>
      <c r="J4949" s="13">
        <v>25</v>
      </c>
      <c r="K4949" s="13">
        <v>25</v>
      </c>
      <c r="L4949" s="13">
        <v>25</v>
      </c>
      <c r="M4949" s="13">
        <v>0</v>
      </c>
      <c r="N4949" s="14">
        <f>D4949*$D$3</f>
        <v>0</v>
      </c>
      <c r="O4949" s="14">
        <f>E4949*$E$3</f>
        <v>187.5</v>
      </c>
      <c r="P4949" s="14">
        <f>F4949*$F$3</f>
        <v>0</v>
      </c>
      <c r="Q4949" s="14">
        <f>G4949*$G$3</f>
        <v>0</v>
      </c>
      <c r="R4949" s="14">
        <f>H4949*$H$3</f>
        <v>0</v>
      </c>
      <c r="S4949" s="14">
        <f>(N4949/100)*(I4949*$I$3)+(N4949/100)*(J4949*$J$3)</f>
        <v>0</v>
      </c>
      <c r="T4949" s="14">
        <f>(O4949/100)*(K4949*$K$3)</f>
        <v>70.3125</v>
      </c>
      <c r="U4949" s="14">
        <f>(P4949/100)*(K4949*$K$3)+(P4949/100)*(L4949*$L$3)</f>
        <v>0</v>
      </c>
      <c r="V4949" s="14">
        <f>(Q4949/100)*(L4949*$L$3)</f>
        <v>0</v>
      </c>
      <c r="W4949" s="14">
        <f>(R4949/100)*(K4949*$K$3)+(R4949/100)*(L4949*$L$3)</f>
        <v>0</v>
      </c>
      <c r="X4949" s="14">
        <f>N4949+S4949</f>
        <v>0</v>
      </c>
      <c r="Y4949" s="14">
        <f>O4949+T4949</f>
        <v>257.8125</v>
      </c>
      <c r="Z4949" s="14">
        <f>P4949+U4949</f>
        <v>0</v>
      </c>
      <c r="AA4949" s="14">
        <f>Q4949+V4949</f>
        <v>0</v>
      </c>
      <c r="AB4949" s="14">
        <f>R4949+W4949</f>
        <v>0</v>
      </c>
      <c r="AC4949" s="15">
        <f>ROUND(X4949+Y4949+Z4949+AA4949+AB4949,1)</f>
        <v>257.8</v>
      </c>
      <c r="AD4949" s="48"/>
    </row>
    <row r="4950" spans="1:30">
      <c r="A4950" s="99"/>
      <c r="B4950" s="116" t="s">
        <v>382</v>
      </c>
      <c r="C4950" s="50" t="s">
        <v>240</v>
      </c>
      <c r="D4950" s="11">
        <v>0</v>
      </c>
      <c r="E4950" s="11">
        <v>0</v>
      </c>
      <c r="F4950" s="11">
        <v>0</v>
      </c>
      <c r="G4950" s="11">
        <v>0</v>
      </c>
      <c r="H4950" s="11">
        <v>0</v>
      </c>
      <c r="I4950" s="51">
        <v>0</v>
      </c>
      <c r="J4950" s="51">
        <v>0</v>
      </c>
      <c r="K4950" s="51">
        <v>0</v>
      </c>
      <c r="L4950" s="51">
        <v>35</v>
      </c>
      <c r="M4950" s="51">
        <v>0</v>
      </c>
      <c r="N4950" s="52" t="s">
        <v>240</v>
      </c>
      <c r="O4950" s="52" t="s">
        <v>240</v>
      </c>
      <c r="P4950" s="52" t="s">
        <v>240</v>
      </c>
      <c r="Q4950" s="52" t="s">
        <v>240</v>
      </c>
      <c r="R4950" s="52" t="s">
        <v>240</v>
      </c>
      <c r="S4950" s="52" t="s">
        <v>240</v>
      </c>
      <c r="T4950" s="52" t="s">
        <v>240</v>
      </c>
      <c r="U4950" s="52" t="s">
        <v>240</v>
      </c>
      <c r="V4950" s="52" t="s">
        <v>240</v>
      </c>
      <c r="W4950" s="52" t="s">
        <v>240</v>
      </c>
      <c r="X4950" s="52" t="s">
        <v>240</v>
      </c>
      <c r="Y4950" s="52" t="s">
        <v>240</v>
      </c>
      <c r="Z4950" s="52" t="s">
        <v>240</v>
      </c>
      <c r="AA4950" s="52" t="s">
        <v>240</v>
      </c>
      <c r="AB4950" s="52" t="s">
        <v>240</v>
      </c>
      <c r="AC4950" s="53">
        <f>(I4950*$AC$4881)+(J4950*$AC$4881)+(L4950*$AC$4881)+(K4950*$AC$4881)+(M4950*$AC$4881)+100</f>
        <v>170</v>
      </c>
      <c r="AD4950" s="117" t="s">
        <v>240</v>
      </c>
    </row>
    <row r="4951" spans="1:30">
      <c r="A4951" s="99"/>
      <c r="B4951" s="87"/>
      <c r="C4951" s="21" t="s">
        <v>854</v>
      </c>
      <c r="D4951" s="12">
        <v>112</v>
      </c>
      <c r="E4951" s="12">
        <v>0</v>
      </c>
      <c r="F4951" s="12">
        <v>0</v>
      </c>
      <c r="G4951" s="12">
        <v>0</v>
      </c>
      <c r="H4951" s="12">
        <v>0</v>
      </c>
      <c r="I4951" s="13">
        <v>30</v>
      </c>
      <c r="J4951" s="13">
        <v>30</v>
      </c>
      <c r="K4951" s="13">
        <v>0</v>
      </c>
      <c r="L4951" s="13">
        <v>35</v>
      </c>
      <c r="M4951" s="13">
        <v>0</v>
      </c>
      <c r="N4951" s="14">
        <f>D4951*$D$3</f>
        <v>168</v>
      </c>
      <c r="O4951" s="14">
        <f>E4951*$E$3</f>
        <v>0</v>
      </c>
      <c r="P4951" s="14">
        <f>F4951*$F$3</f>
        <v>0</v>
      </c>
      <c r="Q4951" s="14">
        <f>G4951*$G$3</f>
        <v>0</v>
      </c>
      <c r="R4951" s="14">
        <f>H4951*$H$3</f>
        <v>0</v>
      </c>
      <c r="S4951" s="14">
        <f>(N4951/100)*(I4951*$I$3)+(N4951/100)*(J4951*$J$3)</f>
        <v>151.19999999999999</v>
      </c>
      <c r="T4951" s="14">
        <f>(O4951/100)*(K4951*$K$3)</f>
        <v>0</v>
      </c>
      <c r="U4951" s="14">
        <f>(P4951/100)*(K4951*$K$3)+(P4951/100)*(L4951*$L$3)</f>
        <v>0</v>
      </c>
      <c r="V4951" s="14">
        <f>(Q4951/100)*(L4951*$L$3)</f>
        <v>0</v>
      </c>
      <c r="W4951" s="14">
        <f>(R4951/100)*(K4951*$K$3)+(R4951/100)*(L4951*$L$3)</f>
        <v>0</v>
      </c>
      <c r="X4951" s="14">
        <f>N4951+S4951</f>
        <v>319.2</v>
      </c>
      <c r="Y4951" s="14">
        <f>O4951+T4951</f>
        <v>0</v>
      </c>
      <c r="Z4951" s="14">
        <f>P4951+U4951</f>
        <v>0</v>
      </c>
      <c r="AA4951" s="14">
        <f>Q4951+V4951</f>
        <v>0</v>
      </c>
      <c r="AB4951" s="14">
        <f>R4951+W4951</f>
        <v>0</v>
      </c>
      <c r="AC4951" s="15">
        <f>ROUND(X4951+Y4951+Z4951+AA4951+AB4951,1)</f>
        <v>319.2</v>
      </c>
      <c r="AD4951" s="48"/>
    </row>
    <row r="4952" spans="1:30">
      <c r="A4952" s="99"/>
      <c r="B4952" s="116" t="s">
        <v>383</v>
      </c>
      <c r="C4952" s="50" t="s">
        <v>240</v>
      </c>
      <c r="D4952" s="11">
        <v>0</v>
      </c>
      <c r="E4952" s="11">
        <v>0</v>
      </c>
      <c r="F4952" s="11">
        <v>0</v>
      </c>
      <c r="G4952" s="11">
        <v>0</v>
      </c>
      <c r="H4952" s="11">
        <v>0</v>
      </c>
      <c r="I4952" s="51">
        <v>0</v>
      </c>
      <c r="J4952" s="51">
        <v>0</v>
      </c>
      <c r="K4952" s="51">
        <v>0</v>
      </c>
      <c r="L4952" s="51">
        <v>40</v>
      </c>
      <c r="M4952" s="51">
        <v>0</v>
      </c>
      <c r="N4952" s="52" t="s">
        <v>240</v>
      </c>
      <c r="O4952" s="52" t="s">
        <v>240</v>
      </c>
      <c r="P4952" s="52" t="s">
        <v>240</v>
      </c>
      <c r="Q4952" s="52" t="s">
        <v>240</v>
      </c>
      <c r="R4952" s="52" t="s">
        <v>240</v>
      </c>
      <c r="S4952" s="52" t="s">
        <v>240</v>
      </c>
      <c r="T4952" s="52" t="s">
        <v>240</v>
      </c>
      <c r="U4952" s="52" t="s">
        <v>240</v>
      </c>
      <c r="V4952" s="52" t="s">
        <v>240</v>
      </c>
      <c r="W4952" s="52" t="s">
        <v>240</v>
      </c>
      <c r="X4952" s="52" t="s">
        <v>240</v>
      </c>
      <c r="Y4952" s="52" t="s">
        <v>240</v>
      </c>
      <c r="Z4952" s="52" t="s">
        <v>240</v>
      </c>
      <c r="AA4952" s="52" t="s">
        <v>240</v>
      </c>
      <c r="AB4952" s="52" t="s">
        <v>240</v>
      </c>
      <c r="AC4952" s="53">
        <f>(I4952*$AC$4881)+(J4952*$AC$4881)+(L4952*$AC$4881)+(K4952*$AC$4881)+(M4952*$AC$4881)+100</f>
        <v>180</v>
      </c>
      <c r="AD4952" s="117" t="s">
        <v>240</v>
      </c>
    </row>
    <row r="4953" spans="1:30">
      <c r="A4953" s="99"/>
      <c r="B4953" s="87"/>
      <c r="C4953" s="21" t="s">
        <v>854</v>
      </c>
      <c r="D4953" s="12">
        <v>108</v>
      </c>
      <c r="E4953" s="12">
        <v>0</v>
      </c>
      <c r="F4953" s="12">
        <v>0</v>
      </c>
      <c r="G4953" s="12">
        <v>0</v>
      </c>
      <c r="H4953" s="12">
        <v>0</v>
      </c>
      <c r="I4953" s="13">
        <v>30</v>
      </c>
      <c r="J4953" s="13">
        <v>30</v>
      </c>
      <c r="K4953" s="13">
        <v>0</v>
      </c>
      <c r="L4953" s="13">
        <v>40</v>
      </c>
      <c r="M4953" s="13">
        <v>0</v>
      </c>
      <c r="N4953" s="14">
        <f>D4953*$D$3</f>
        <v>162</v>
      </c>
      <c r="O4953" s="14">
        <f>E4953*$E$3</f>
        <v>0</v>
      </c>
      <c r="P4953" s="14">
        <f>F4953*$F$3</f>
        <v>0</v>
      </c>
      <c r="Q4953" s="14">
        <f>G4953*$G$3</f>
        <v>0</v>
      </c>
      <c r="R4953" s="14">
        <f>H4953*$H$3</f>
        <v>0</v>
      </c>
      <c r="S4953" s="14">
        <f>(N4953/100)*(I4953*$I$3)+(N4953/100)*(J4953*$J$3)</f>
        <v>145.80000000000001</v>
      </c>
      <c r="T4953" s="14">
        <f>(O4953/100)*(K4953*$K$3)</f>
        <v>0</v>
      </c>
      <c r="U4953" s="14">
        <f>(P4953/100)*(K4953*$K$3)+(P4953/100)*(L4953*$L$3)</f>
        <v>0</v>
      </c>
      <c r="V4953" s="14">
        <f>(Q4953/100)*(L4953*$L$3)</f>
        <v>0</v>
      </c>
      <c r="W4953" s="14">
        <f>(R4953/100)*(K4953*$K$3)+(R4953/100)*(L4953*$L$3)</f>
        <v>0</v>
      </c>
      <c r="X4953" s="14">
        <f>N4953+S4953</f>
        <v>307.8</v>
      </c>
      <c r="Y4953" s="14">
        <f>O4953+T4953</f>
        <v>0</v>
      </c>
      <c r="Z4953" s="14">
        <f>P4953+U4953</f>
        <v>0</v>
      </c>
      <c r="AA4953" s="14">
        <f>Q4953+V4953</f>
        <v>0</v>
      </c>
      <c r="AB4953" s="14">
        <f>R4953+W4953</f>
        <v>0</v>
      </c>
      <c r="AC4953" s="15">
        <f>ROUND(X4953+Y4953+Z4953+AA4953+AB4953,1)</f>
        <v>307.8</v>
      </c>
      <c r="AD4953" s="48"/>
    </row>
    <row r="4954" spans="1:30">
      <c r="A4954" s="99"/>
      <c r="B4954" s="116" t="s">
        <v>384</v>
      </c>
      <c r="C4954" s="50" t="s">
        <v>240</v>
      </c>
      <c r="D4954" s="11">
        <v>0</v>
      </c>
      <c r="E4954" s="11">
        <v>0</v>
      </c>
      <c r="F4954" s="11">
        <v>0</v>
      </c>
      <c r="G4954" s="11">
        <v>0</v>
      </c>
      <c r="H4954" s="11">
        <v>0</v>
      </c>
      <c r="I4954" s="51">
        <v>0</v>
      </c>
      <c r="J4954" s="51">
        <v>0</v>
      </c>
      <c r="K4954" s="51">
        <v>0</v>
      </c>
      <c r="L4954" s="51">
        <v>50</v>
      </c>
      <c r="M4954" s="51">
        <v>0</v>
      </c>
      <c r="N4954" s="52" t="s">
        <v>240</v>
      </c>
      <c r="O4954" s="52" t="s">
        <v>240</v>
      </c>
      <c r="P4954" s="52" t="s">
        <v>240</v>
      </c>
      <c r="Q4954" s="52" t="s">
        <v>240</v>
      </c>
      <c r="R4954" s="52" t="s">
        <v>240</v>
      </c>
      <c r="S4954" s="52" t="s">
        <v>240</v>
      </c>
      <c r="T4954" s="52" t="s">
        <v>240</v>
      </c>
      <c r="U4954" s="52" t="s">
        <v>240</v>
      </c>
      <c r="V4954" s="52" t="s">
        <v>240</v>
      </c>
      <c r="W4954" s="52" t="s">
        <v>240</v>
      </c>
      <c r="X4954" s="52" t="s">
        <v>240</v>
      </c>
      <c r="Y4954" s="52" t="s">
        <v>240</v>
      </c>
      <c r="Z4954" s="52" t="s">
        <v>240</v>
      </c>
      <c r="AA4954" s="52" t="s">
        <v>240</v>
      </c>
      <c r="AB4954" s="52" t="s">
        <v>240</v>
      </c>
      <c r="AC4954" s="53">
        <f>(I4954*$AC$4881)+(J4954*$AC$4881)+(L4954*$AC$4881)+(K4954*$AC$4881)+(M4954*$AC$4881)+100</f>
        <v>200</v>
      </c>
      <c r="AD4954" s="117" t="s">
        <v>240</v>
      </c>
    </row>
    <row r="4955" spans="1:30">
      <c r="A4955" s="99"/>
      <c r="B4955" s="87"/>
      <c r="C4955" s="21" t="s">
        <v>854</v>
      </c>
      <c r="D4955" s="12">
        <v>110</v>
      </c>
      <c r="E4955" s="12">
        <v>0</v>
      </c>
      <c r="F4955" s="12">
        <v>0</v>
      </c>
      <c r="G4955" s="12">
        <v>0</v>
      </c>
      <c r="H4955" s="12">
        <v>0</v>
      </c>
      <c r="I4955" s="13">
        <v>40</v>
      </c>
      <c r="J4955" s="13">
        <v>40</v>
      </c>
      <c r="K4955" s="13">
        <v>0</v>
      </c>
      <c r="L4955" s="13">
        <v>50</v>
      </c>
      <c r="M4955" s="13">
        <v>0</v>
      </c>
      <c r="N4955" s="14">
        <f>D4955*$D$3</f>
        <v>165</v>
      </c>
      <c r="O4955" s="14">
        <f>E4955*$E$3</f>
        <v>0</v>
      </c>
      <c r="P4955" s="14">
        <f>F4955*$F$3</f>
        <v>0</v>
      </c>
      <c r="Q4955" s="14">
        <f>G4955*$G$3</f>
        <v>0</v>
      </c>
      <c r="R4955" s="14">
        <f>H4955*$H$3</f>
        <v>0</v>
      </c>
      <c r="S4955" s="14">
        <f>(N4955/100)*(I4955*$I$3)+(N4955/100)*(J4955*$J$3)</f>
        <v>198</v>
      </c>
      <c r="T4955" s="14">
        <f>(O4955/100)*(K4955*$K$3)</f>
        <v>0</v>
      </c>
      <c r="U4955" s="14">
        <f>(P4955/100)*(K4955*$K$3)+(P4955/100)*(L4955*$L$3)</f>
        <v>0</v>
      </c>
      <c r="V4955" s="14">
        <f>(Q4955/100)*(L4955*$L$3)</f>
        <v>0</v>
      </c>
      <c r="W4955" s="14">
        <f>(R4955/100)*(K4955*$K$3)+(R4955/100)*(L4955*$L$3)</f>
        <v>0</v>
      </c>
      <c r="X4955" s="14">
        <f>N4955+S4955</f>
        <v>363</v>
      </c>
      <c r="Y4955" s="14">
        <f>O4955+T4955</f>
        <v>0</v>
      </c>
      <c r="Z4955" s="14">
        <f>P4955+U4955</f>
        <v>0</v>
      </c>
      <c r="AA4955" s="14">
        <f>Q4955+V4955</f>
        <v>0</v>
      </c>
      <c r="AB4955" s="14">
        <f>R4955+W4955</f>
        <v>0</v>
      </c>
      <c r="AC4955" s="15">
        <f>ROUND(X4955+Y4955+Z4955+AA4955+AB4955,1)</f>
        <v>363</v>
      </c>
      <c r="AD4955" s="48"/>
    </row>
    <row r="4956" spans="1:30">
      <c r="A4956" s="107"/>
      <c r="B4956" s="156" t="s">
        <v>385</v>
      </c>
      <c r="C4956" s="156"/>
      <c r="D4956" s="156"/>
      <c r="E4956" s="156"/>
      <c r="F4956" s="156"/>
      <c r="G4956" s="156"/>
      <c r="H4956" s="156"/>
      <c r="I4956" s="156"/>
      <c r="J4956" s="156"/>
      <c r="K4956" s="156"/>
      <c r="L4956" s="156"/>
      <c r="M4956" s="156"/>
      <c r="N4956" s="156"/>
      <c r="O4956" s="156"/>
      <c r="P4956" s="156"/>
      <c r="Q4956" s="156"/>
      <c r="R4956" s="156"/>
      <c r="S4956" s="156"/>
      <c r="T4956" s="156"/>
      <c r="U4956" s="156"/>
      <c r="V4956" s="156"/>
      <c r="W4956" s="156"/>
      <c r="X4956" s="156"/>
      <c r="Y4956" s="156"/>
      <c r="Z4956" s="156"/>
      <c r="AA4956" s="156"/>
      <c r="AB4956" s="156"/>
      <c r="AC4956" s="18"/>
      <c r="AD4956" s="18"/>
    </row>
    <row r="4957" spans="1:30">
      <c r="A4957" s="99"/>
      <c r="B4957" s="116" t="s">
        <v>386</v>
      </c>
      <c r="C4957" s="50" t="s">
        <v>240</v>
      </c>
      <c r="D4957" s="11">
        <v>0</v>
      </c>
      <c r="E4957" s="11">
        <v>0</v>
      </c>
      <c r="F4957" s="11">
        <v>0</v>
      </c>
      <c r="G4957" s="11">
        <v>0</v>
      </c>
      <c r="H4957" s="11">
        <v>0</v>
      </c>
      <c r="I4957" s="51">
        <v>0</v>
      </c>
      <c r="J4957" s="51">
        <v>0</v>
      </c>
      <c r="K4957" s="51">
        <v>15</v>
      </c>
      <c r="L4957" s="51">
        <v>15</v>
      </c>
      <c r="M4957" s="51">
        <v>0</v>
      </c>
      <c r="N4957" s="52" t="s">
        <v>240</v>
      </c>
      <c r="O4957" s="52" t="s">
        <v>240</v>
      </c>
      <c r="P4957" s="52" t="s">
        <v>240</v>
      </c>
      <c r="Q4957" s="52" t="s">
        <v>240</v>
      </c>
      <c r="R4957" s="52" t="s">
        <v>240</v>
      </c>
      <c r="S4957" s="52" t="s">
        <v>240</v>
      </c>
      <c r="T4957" s="52" t="s">
        <v>240</v>
      </c>
      <c r="U4957" s="52" t="s">
        <v>240</v>
      </c>
      <c r="V4957" s="52" t="s">
        <v>240</v>
      </c>
      <c r="W4957" s="52" t="s">
        <v>240</v>
      </c>
      <c r="X4957" s="52" t="s">
        <v>240</v>
      </c>
      <c r="Y4957" s="52" t="s">
        <v>240</v>
      </c>
      <c r="Z4957" s="52" t="s">
        <v>240</v>
      </c>
      <c r="AA4957" s="52" t="s">
        <v>240</v>
      </c>
      <c r="AB4957" s="52" t="s">
        <v>240</v>
      </c>
      <c r="AC4957" s="53">
        <f>(I4957*$AC$4881)+(J4957*$AC$4881)+(L4957*$AC$4881)+(K4957*$AC$4881)+(M4957*$AC$4881)+100</f>
        <v>160</v>
      </c>
      <c r="AD4957" s="117" t="s">
        <v>240</v>
      </c>
    </row>
    <row r="4958" spans="1:30">
      <c r="A4958" s="99"/>
      <c r="B4958" s="87"/>
      <c r="C4958" s="21" t="s">
        <v>854</v>
      </c>
      <c r="D4958" s="12">
        <v>0</v>
      </c>
      <c r="E4958" s="12">
        <v>0</v>
      </c>
      <c r="F4958" s="12">
        <v>100</v>
      </c>
      <c r="G4958" s="12">
        <v>0</v>
      </c>
      <c r="H4958" s="12">
        <v>0</v>
      </c>
      <c r="I4958" s="13">
        <v>0</v>
      </c>
      <c r="J4958" s="13">
        <v>0</v>
      </c>
      <c r="K4958" s="13">
        <v>15</v>
      </c>
      <c r="L4958" s="13">
        <v>15</v>
      </c>
      <c r="M4958" s="13">
        <v>0</v>
      </c>
      <c r="N4958" s="14">
        <f>D4958*$D$3</f>
        <v>0</v>
      </c>
      <c r="O4958" s="14">
        <f>E4958*$E$3</f>
        <v>0</v>
      </c>
      <c r="P4958" s="14">
        <f>F4958*$F$3</f>
        <v>150</v>
      </c>
      <c r="Q4958" s="14">
        <f>G4958*$G$3</f>
        <v>0</v>
      </c>
      <c r="R4958" s="14">
        <f>H4958*$H$3</f>
        <v>0</v>
      </c>
      <c r="S4958" s="14">
        <f>(N4958/100)*(I4958*$I$3)+(N4958/100)*(J4958*$J$3)</f>
        <v>0</v>
      </c>
      <c r="T4958" s="14">
        <f>(O4958/100)*(K4958*$K$3)</f>
        <v>0</v>
      </c>
      <c r="U4958" s="14">
        <f>(P4958/100)*(K4958*$K$3)+(P4958/100)*(L4958*$L$3)</f>
        <v>67.5</v>
      </c>
      <c r="V4958" s="14">
        <f>(Q4958/100)*(L4958*$L$3)</f>
        <v>0</v>
      </c>
      <c r="W4958" s="14">
        <f>(R4958/100)*(K4958*$K$3)+(R4958/100)*(L4958*$L$3)</f>
        <v>0</v>
      </c>
      <c r="X4958" s="14">
        <f>N4958+S4958</f>
        <v>0</v>
      </c>
      <c r="Y4958" s="14">
        <f>O4958+T4958</f>
        <v>0</v>
      </c>
      <c r="Z4958" s="14">
        <f>P4958+U4958</f>
        <v>217.5</v>
      </c>
      <c r="AA4958" s="14">
        <f>Q4958+V4958</f>
        <v>0</v>
      </c>
      <c r="AB4958" s="14">
        <f>R4958+W4958</f>
        <v>0</v>
      </c>
      <c r="AC4958" s="15">
        <f>ROUND(X4958+Y4958+Z4958+AA4958+AB4958,1)</f>
        <v>217.5</v>
      </c>
      <c r="AD4958" s="48"/>
    </row>
    <row r="4959" spans="1:30">
      <c r="A4959" s="99"/>
      <c r="B4959" s="116" t="s">
        <v>387</v>
      </c>
      <c r="C4959" s="50" t="s">
        <v>240</v>
      </c>
      <c r="D4959" s="11">
        <v>0</v>
      </c>
      <c r="E4959" s="11">
        <v>0</v>
      </c>
      <c r="F4959" s="11">
        <v>0</v>
      </c>
      <c r="G4959" s="11">
        <v>0</v>
      </c>
      <c r="H4959" s="11">
        <v>0</v>
      </c>
      <c r="I4959" s="51">
        <v>0</v>
      </c>
      <c r="J4959" s="51">
        <v>0</v>
      </c>
      <c r="K4959" s="51">
        <v>20</v>
      </c>
      <c r="L4959" s="51">
        <v>20</v>
      </c>
      <c r="M4959" s="51">
        <v>0</v>
      </c>
      <c r="N4959" s="52" t="s">
        <v>240</v>
      </c>
      <c r="O4959" s="52" t="s">
        <v>240</v>
      </c>
      <c r="P4959" s="52" t="s">
        <v>240</v>
      </c>
      <c r="Q4959" s="52" t="s">
        <v>240</v>
      </c>
      <c r="R4959" s="52" t="s">
        <v>240</v>
      </c>
      <c r="S4959" s="52" t="s">
        <v>240</v>
      </c>
      <c r="T4959" s="52" t="s">
        <v>240</v>
      </c>
      <c r="U4959" s="52" t="s">
        <v>240</v>
      </c>
      <c r="V4959" s="52" t="s">
        <v>240</v>
      </c>
      <c r="W4959" s="52" t="s">
        <v>240</v>
      </c>
      <c r="X4959" s="52" t="s">
        <v>240</v>
      </c>
      <c r="Y4959" s="52" t="s">
        <v>240</v>
      </c>
      <c r="Z4959" s="52" t="s">
        <v>240</v>
      </c>
      <c r="AA4959" s="52" t="s">
        <v>240</v>
      </c>
      <c r="AB4959" s="52" t="s">
        <v>240</v>
      </c>
      <c r="AC4959" s="53">
        <f>(I4959*$AC$4881)+(J4959*$AC$4881)+(L4959*$AC$4881)+(K4959*$AC$4881)+(M4959*$AC$4881)+100</f>
        <v>180</v>
      </c>
      <c r="AD4959" s="117" t="s">
        <v>240</v>
      </c>
    </row>
    <row r="4960" spans="1:30">
      <c r="A4960" s="99"/>
      <c r="B4960" s="87"/>
      <c r="C4960" s="21" t="s">
        <v>854</v>
      </c>
      <c r="D4960" s="12">
        <v>0</v>
      </c>
      <c r="E4960" s="12">
        <v>0</v>
      </c>
      <c r="F4960" s="12">
        <v>125</v>
      </c>
      <c r="G4960" s="12">
        <v>0</v>
      </c>
      <c r="H4960" s="12">
        <v>0</v>
      </c>
      <c r="I4960" s="13">
        <v>0</v>
      </c>
      <c r="J4960" s="13">
        <v>0</v>
      </c>
      <c r="K4960" s="13">
        <v>20</v>
      </c>
      <c r="L4960" s="13">
        <v>20</v>
      </c>
      <c r="M4960" s="13">
        <v>0</v>
      </c>
      <c r="N4960" s="14">
        <f>D4960*$D$3</f>
        <v>0</v>
      </c>
      <c r="O4960" s="14">
        <f>E4960*$E$3</f>
        <v>0</v>
      </c>
      <c r="P4960" s="14">
        <f>F4960*$F$3</f>
        <v>187.5</v>
      </c>
      <c r="Q4960" s="14">
        <f>G4960*$G$3</f>
        <v>0</v>
      </c>
      <c r="R4960" s="14">
        <f>H4960*$H$3</f>
        <v>0</v>
      </c>
      <c r="S4960" s="14">
        <f>(N4960/100)*(I4960*$I$3)+(N4960/100)*(J4960*$J$3)</f>
        <v>0</v>
      </c>
      <c r="T4960" s="14">
        <f>(O4960/100)*(K4960*$K$3)</f>
        <v>0</v>
      </c>
      <c r="U4960" s="14">
        <f>(P4960/100)*(K4960*$K$3)+(P4960/100)*(L4960*$L$3)</f>
        <v>112.5</v>
      </c>
      <c r="V4960" s="14">
        <f>(Q4960/100)*(L4960*$L$3)</f>
        <v>0</v>
      </c>
      <c r="W4960" s="14">
        <f>(R4960/100)*(K4960*$K$3)+(R4960/100)*(L4960*$L$3)</f>
        <v>0</v>
      </c>
      <c r="X4960" s="14">
        <f>N4960+S4960</f>
        <v>0</v>
      </c>
      <c r="Y4960" s="14">
        <f>O4960+T4960</f>
        <v>0</v>
      </c>
      <c r="Z4960" s="14">
        <f>P4960+U4960</f>
        <v>300</v>
      </c>
      <c r="AA4960" s="14">
        <f>Q4960+V4960</f>
        <v>0</v>
      </c>
      <c r="AB4960" s="14">
        <f>R4960+W4960</f>
        <v>0</v>
      </c>
      <c r="AC4960" s="15">
        <f>ROUND(X4960+Y4960+Z4960+AA4960+AB4960,1)</f>
        <v>300</v>
      </c>
      <c r="AD4960" s="48"/>
    </row>
    <row r="4961" spans="1:30">
      <c r="A4961" s="99"/>
      <c r="B4961" s="116" t="s">
        <v>388</v>
      </c>
      <c r="C4961" s="50" t="s">
        <v>240</v>
      </c>
      <c r="D4961" s="11">
        <v>0</v>
      </c>
      <c r="E4961" s="11">
        <v>0</v>
      </c>
      <c r="F4961" s="11">
        <v>0</v>
      </c>
      <c r="G4961" s="11">
        <v>0</v>
      </c>
      <c r="H4961" s="11">
        <v>0</v>
      </c>
      <c r="I4961" s="51">
        <v>0</v>
      </c>
      <c r="J4961" s="51">
        <v>0</v>
      </c>
      <c r="K4961" s="51">
        <v>15</v>
      </c>
      <c r="L4961" s="51">
        <v>15</v>
      </c>
      <c r="M4961" s="51">
        <v>0</v>
      </c>
      <c r="N4961" s="52" t="s">
        <v>240</v>
      </c>
      <c r="O4961" s="52" t="s">
        <v>240</v>
      </c>
      <c r="P4961" s="52" t="s">
        <v>240</v>
      </c>
      <c r="Q4961" s="52" t="s">
        <v>240</v>
      </c>
      <c r="R4961" s="52" t="s">
        <v>240</v>
      </c>
      <c r="S4961" s="52" t="s">
        <v>240</v>
      </c>
      <c r="T4961" s="52" t="s">
        <v>240</v>
      </c>
      <c r="U4961" s="52" t="s">
        <v>240</v>
      </c>
      <c r="V4961" s="52" t="s">
        <v>240</v>
      </c>
      <c r="W4961" s="52" t="s">
        <v>240</v>
      </c>
      <c r="X4961" s="52" t="s">
        <v>240</v>
      </c>
      <c r="Y4961" s="52" t="s">
        <v>240</v>
      </c>
      <c r="Z4961" s="52" t="s">
        <v>240</v>
      </c>
      <c r="AA4961" s="52" t="s">
        <v>240</v>
      </c>
      <c r="AB4961" s="52" t="s">
        <v>240</v>
      </c>
      <c r="AC4961" s="53">
        <f>(I4961*$AC$4881)+(J4961*$AC$4881)+(L4961*$AC$4881)+(K4961*$AC$4881)+(M4961*$AC$4881)+100</f>
        <v>160</v>
      </c>
      <c r="AD4961" s="117" t="s">
        <v>240</v>
      </c>
    </row>
    <row r="4962" spans="1:30">
      <c r="A4962" s="99"/>
      <c r="B4962" s="87"/>
      <c r="C4962" s="21" t="s">
        <v>854</v>
      </c>
      <c r="D4962" s="12">
        <v>0</v>
      </c>
      <c r="E4962" s="12">
        <v>0</v>
      </c>
      <c r="F4962" s="12">
        <v>0</v>
      </c>
      <c r="G4962" s="12">
        <v>0</v>
      </c>
      <c r="H4962" s="12">
        <v>100</v>
      </c>
      <c r="I4962" s="13">
        <v>0</v>
      </c>
      <c r="J4962" s="13">
        <v>0</v>
      </c>
      <c r="K4962" s="13">
        <v>15</v>
      </c>
      <c r="L4962" s="13">
        <v>15</v>
      </c>
      <c r="M4962" s="13">
        <v>0</v>
      </c>
      <c r="N4962" s="14">
        <f>D4962*$D$3</f>
        <v>0</v>
      </c>
      <c r="O4962" s="14">
        <f>E4962*$E$3</f>
        <v>0</v>
      </c>
      <c r="P4962" s="14">
        <f>F4962*$F$3</f>
        <v>0</v>
      </c>
      <c r="Q4962" s="14">
        <f>G4962*$G$3</f>
        <v>0</v>
      </c>
      <c r="R4962" s="14">
        <f>H4962*$H$3</f>
        <v>150</v>
      </c>
      <c r="S4962" s="14">
        <f>(N4962/100)*(I4962*$I$3)+(N4962/100)*(J4962*$J$3)</f>
        <v>0</v>
      </c>
      <c r="T4962" s="14">
        <f>(O4962/100)*(K4962*$K$3)</f>
        <v>0</v>
      </c>
      <c r="U4962" s="14">
        <f>(P4962/100)*(K4962*$K$3)+(P4962/100)*(L4962*$L$3)</f>
        <v>0</v>
      </c>
      <c r="V4962" s="14">
        <f>(Q4962/100)*(L4962*$L$3)</f>
        <v>0</v>
      </c>
      <c r="W4962" s="14">
        <f>(R4962/100)*(K4962*$K$3)+(R4962/100)*(L4962*$L$3)</f>
        <v>67.5</v>
      </c>
      <c r="X4962" s="14">
        <f>N4962+S4962</f>
        <v>0</v>
      </c>
      <c r="Y4962" s="14">
        <f>O4962+T4962</f>
        <v>0</v>
      </c>
      <c r="Z4962" s="14">
        <f>P4962+U4962</f>
        <v>0</v>
      </c>
      <c r="AA4962" s="14">
        <f>Q4962+V4962</f>
        <v>0</v>
      </c>
      <c r="AB4962" s="14">
        <f>R4962+W4962</f>
        <v>217.5</v>
      </c>
      <c r="AC4962" s="15">
        <f>ROUND(X4962+Y4962+Z4962+AA4962+AB4962,1)</f>
        <v>217.5</v>
      </c>
      <c r="AD4962" s="48"/>
    </row>
    <row r="4963" spans="1:30">
      <c r="A4963" s="99"/>
      <c r="B4963" s="116" t="s">
        <v>389</v>
      </c>
      <c r="C4963" s="50" t="s">
        <v>240</v>
      </c>
      <c r="D4963" s="11">
        <v>0</v>
      </c>
      <c r="E4963" s="11">
        <v>0</v>
      </c>
      <c r="F4963" s="11">
        <v>0</v>
      </c>
      <c r="G4963" s="11">
        <v>0</v>
      </c>
      <c r="H4963" s="11">
        <v>0</v>
      </c>
      <c r="I4963" s="51">
        <v>0</v>
      </c>
      <c r="J4963" s="51">
        <v>0</v>
      </c>
      <c r="K4963" s="51">
        <v>0</v>
      </c>
      <c r="L4963" s="51">
        <v>35</v>
      </c>
      <c r="M4963" s="51">
        <v>0</v>
      </c>
      <c r="N4963" s="52" t="s">
        <v>240</v>
      </c>
      <c r="O4963" s="52" t="s">
        <v>240</v>
      </c>
      <c r="P4963" s="52" t="s">
        <v>240</v>
      </c>
      <c r="Q4963" s="52" t="s">
        <v>240</v>
      </c>
      <c r="R4963" s="52" t="s">
        <v>240</v>
      </c>
      <c r="S4963" s="52" t="s">
        <v>240</v>
      </c>
      <c r="T4963" s="52" t="s">
        <v>240</v>
      </c>
      <c r="U4963" s="52" t="s">
        <v>240</v>
      </c>
      <c r="V4963" s="52" t="s">
        <v>240</v>
      </c>
      <c r="W4963" s="52" t="s">
        <v>240</v>
      </c>
      <c r="X4963" s="52" t="s">
        <v>240</v>
      </c>
      <c r="Y4963" s="52" t="s">
        <v>240</v>
      </c>
      <c r="Z4963" s="52" t="s">
        <v>240</v>
      </c>
      <c r="AA4963" s="52" t="s">
        <v>240</v>
      </c>
      <c r="AB4963" s="52" t="s">
        <v>240</v>
      </c>
      <c r="AC4963" s="53">
        <f>(I4963*$AC$4881)+(J4963*$AC$4881)+(L4963*$AC$4881)+(K4963*$AC$4881)+(M4963*$AC$4881)+100</f>
        <v>170</v>
      </c>
      <c r="AD4963" s="117" t="s">
        <v>240</v>
      </c>
    </row>
    <row r="4964" spans="1:30">
      <c r="A4964" s="99"/>
      <c r="B4964" s="87"/>
      <c r="C4964" s="21" t="s">
        <v>854</v>
      </c>
      <c r="D4964" s="135">
        <v>100</v>
      </c>
      <c r="E4964" s="135">
        <v>0</v>
      </c>
      <c r="F4964" s="135">
        <v>0</v>
      </c>
      <c r="G4964" s="135">
        <v>0</v>
      </c>
      <c r="H4964" s="135">
        <v>0</v>
      </c>
      <c r="I4964" s="136">
        <v>0</v>
      </c>
      <c r="J4964" s="136">
        <v>0</v>
      </c>
      <c r="K4964" s="136">
        <v>0</v>
      </c>
      <c r="L4964" s="136">
        <v>35</v>
      </c>
      <c r="M4964" s="136">
        <v>0</v>
      </c>
      <c r="N4964" s="137">
        <f>D4964*$D$3</f>
        <v>150</v>
      </c>
      <c r="O4964" s="137">
        <f>E4964*$E$3</f>
        <v>0</v>
      </c>
      <c r="P4964" s="137">
        <f>F4964*$F$3</f>
        <v>0</v>
      </c>
      <c r="Q4964" s="137">
        <f>G4964*$G$3</f>
        <v>0</v>
      </c>
      <c r="R4964" s="137">
        <f>H4964*$H$3</f>
        <v>0</v>
      </c>
      <c r="S4964" s="137">
        <f>(N4964/100)*(I4964*$I$3)+(N4964/100)*(J4964*$J$3)+(N4964/100)*(L4964*$L$3)</f>
        <v>78.75</v>
      </c>
      <c r="T4964" s="137">
        <f>(O4964/100)*(K4964*$K$3)</f>
        <v>0</v>
      </c>
      <c r="U4964" s="137">
        <f>(P4964/100)*(K4964*$K$3)+(P4964/100)*(L4964*$L$3)</f>
        <v>0</v>
      </c>
      <c r="V4964" s="137">
        <f>(Q4964/100)*(L4964*$L$3)</f>
        <v>0</v>
      </c>
      <c r="W4964" s="137">
        <f>(R4964/100)*(K4964*$K$3)+(R4964/100)*(L4964*$L$3)</f>
        <v>0</v>
      </c>
      <c r="X4964" s="137">
        <f>N4964+S4964</f>
        <v>228.75</v>
      </c>
      <c r="Y4964" s="137">
        <f>O4964+T4964</f>
        <v>0</v>
      </c>
      <c r="Z4964" s="137">
        <f>P4964+U4964</f>
        <v>0</v>
      </c>
      <c r="AA4964" s="137">
        <f>Q4964+V4964</f>
        <v>0</v>
      </c>
      <c r="AB4964" s="137">
        <f>R4964+W4964</f>
        <v>0</v>
      </c>
      <c r="AC4964" s="138">
        <f>ROUND(X4964+Y4964+Z4964+AA4964+AB4964,1)</f>
        <v>228.8</v>
      </c>
      <c r="AD4964" s="139" t="s">
        <v>330</v>
      </c>
    </row>
    <row r="4965" spans="1:30">
      <c r="A4965" s="99"/>
      <c r="B4965" s="116" t="s">
        <v>390</v>
      </c>
      <c r="C4965" s="50" t="s">
        <v>240</v>
      </c>
      <c r="D4965" s="12">
        <v>0</v>
      </c>
      <c r="E4965" s="12">
        <v>0</v>
      </c>
      <c r="F4965" s="12">
        <v>0</v>
      </c>
      <c r="G4965" s="12">
        <v>0</v>
      </c>
      <c r="H4965" s="12">
        <v>0</v>
      </c>
      <c r="I4965" s="13">
        <v>0</v>
      </c>
      <c r="J4965" s="13">
        <v>0</v>
      </c>
      <c r="K4965" s="13">
        <v>35</v>
      </c>
      <c r="L4965" s="13">
        <v>0</v>
      </c>
      <c r="M4965" s="13">
        <v>0</v>
      </c>
      <c r="N4965" s="14" t="s">
        <v>240</v>
      </c>
      <c r="O4965" s="14" t="s">
        <v>240</v>
      </c>
      <c r="P4965" s="14" t="s">
        <v>240</v>
      </c>
      <c r="Q4965" s="14" t="s">
        <v>240</v>
      </c>
      <c r="R4965" s="14" t="s">
        <v>240</v>
      </c>
      <c r="S4965" s="14" t="s">
        <v>240</v>
      </c>
      <c r="T4965" s="14" t="s">
        <v>240</v>
      </c>
      <c r="U4965" s="14" t="s">
        <v>240</v>
      </c>
      <c r="V4965" s="14" t="s">
        <v>240</v>
      </c>
      <c r="W4965" s="14" t="s">
        <v>240</v>
      </c>
      <c r="X4965" s="14" t="s">
        <v>240</v>
      </c>
      <c r="Y4965" s="14" t="s">
        <v>240</v>
      </c>
      <c r="Z4965" s="14" t="s">
        <v>240</v>
      </c>
      <c r="AA4965" s="14" t="s">
        <v>240</v>
      </c>
      <c r="AB4965" s="14" t="s">
        <v>240</v>
      </c>
      <c r="AC4965" s="15">
        <f>(I4965*$AC$4881)+(J4965*$AC$4881)+(L4965*$AC$4881)+(K4965*$AC$4881)+(M4965*$AC$4881)+100</f>
        <v>170</v>
      </c>
      <c r="AD4965" s="134" t="s">
        <v>240</v>
      </c>
    </row>
    <row r="4966" spans="1:30">
      <c r="A4966" s="99"/>
      <c r="B4966" s="87"/>
      <c r="C4966" s="21" t="s">
        <v>854</v>
      </c>
      <c r="D4966" s="12">
        <v>0</v>
      </c>
      <c r="E4966" s="12">
        <v>100</v>
      </c>
      <c r="F4966" s="12">
        <v>0</v>
      </c>
      <c r="G4966" s="12">
        <v>0</v>
      </c>
      <c r="H4966" s="12">
        <v>0</v>
      </c>
      <c r="I4966" s="13">
        <v>0</v>
      </c>
      <c r="J4966" s="13">
        <v>0</v>
      </c>
      <c r="K4966" s="13">
        <v>35</v>
      </c>
      <c r="L4966" s="13">
        <v>0</v>
      </c>
      <c r="M4966" s="13">
        <v>0</v>
      </c>
      <c r="N4966" s="14">
        <f>D4966*$D$3</f>
        <v>0</v>
      </c>
      <c r="O4966" s="14">
        <f>E4966*$E$3</f>
        <v>150</v>
      </c>
      <c r="P4966" s="14">
        <f>F4966*$F$3</f>
        <v>0</v>
      </c>
      <c r="Q4966" s="14">
        <f>G4966*$G$3</f>
        <v>0</v>
      </c>
      <c r="R4966" s="14">
        <f>H4966*$H$3</f>
        <v>0</v>
      </c>
      <c r="S4966" s="14">
        <f>(N4966/100)*(I4966*$I$3)+(N4966/100)*(J4966*$J$3)</f>
        <v>0</v>
      </c>
      <c r="T4966" s="14">
        <f>(O4966/100)*(K4966*$K$3)</f>
        <v>78.75</v>
      </c>
      <c r="U4966" s="14">
        <f>(P4966/100)*(K4966*$K$3)+(P4966/100)*(L4966*$L$3)</f>
        <v>0</v>
      </c>
      <c r="V4966" s="14">
        <f>(Q4966/100)*(L4966*$L$3)</f>
        <v>0</v>
      </c>
      <c r="W4966" s="14">
        <f>(R4966/100)*(K4966*$K$3)+(R4966/100)*(L4966*$L$3)</f>
        <v>0</v>
      </c>
      <c r="X4966" s="14">
        <f>N4966+S4966</f>
        <v>0</v>
      </c>
      <c r="Y4966" s="14">
        <f>O4966+T4966</f>
        <v>228.75</v>
      </c>
      <c r="Z4966" s="14">
        <f>P4966+U4966</f>
        <v>0</v>
      </c>
      <c r="AA4966" s="14">
        <f>Q4966+V4966</f>
        <v>0</v>
      </c>
      <c r="AB4966" s="14">
        <f>R4966+W4966</f>
        <v>0</v>
      </c>
      <c r="AC4966" s="15">
        <f>ROUND(X4966+Y4966+Z4966+AA4966+AB4966,1)</f>
        <v>228.8</v>
      </c>
      <c r="AD4966" s="48"/>
    </row>
    <row r="4967" spans="1:30">
      <c r="A4967" s="99"/>
      <c r="B4967" s="116" t="s">
        <v>391</v>
      </c>
      <c r="C4967" s="50" t="s">
        <v>240</v>
      </c>
      <c r="D4967" s="11">
        <v>0</v>
      </c>
      <c r="E4967" s="11">
        <v>0</v>
      </c>
      <c r="F4967" s="11">
        <v>0</v>
      </c>
      <c r="G4967" s="11">
        <v>0</v>
      </c>
      <c r="H4967" s="11">
        <v>0</v>
      </c>
      <c r="I4967" s="51">
        <v>0</v>
      </c>
      <c r="J4967" s="51">
        <v>0</v>
      </c>
      <c r="K4967" s="51">
        <v>0</v>
      </c>
      <c r="L4967" s="51">
        <v>0</v>
      </c>
      <c r="M4967" s="51">
        <v>40</v>
      </c>
      <c r="N4967" s="52" t="s">
        <v>240</v>
      </c>
      <c r="O4967" s="52" t="s">
        <v>240</v>
      </c>
      <c r="P4967" s="52" t="s">
        <v>240</v>
      </c>
      <c r="Q4967" s="52" t="s">
        <v>240</v>
      </c>
      <c r="R4967" s="52" t="s">
        <v>240</v>
      </c>
      <c r="S4967" s="52" t="s">
        <v>240</v>
      </c>
      <c r="T4967" s="52" t="s">
        <v>240</v>
      </c>
      <c r="U4967" s="52" t="s">
        <v>240</v>
      </c>
      <c r="V4967" s="52" t="s">
        <v>240</v>
      </c>
      <c r="W4967" s="52" t="s">
        <v>240</v>
      </c>
      <c r="X4967" s="52" t="s">
        <v>240</v>
      </c>
      <c r="Y4967" s="52" t="s">
        <v>240</v>
      </c>
      <c r="Z4967" s="52" t="s">
        <v>240</v>
      </c>
      <c r="AA4967" s="52" t="s">
        <v>240</v>
      </c>
      <c r="AB4967" s="52" t="s">
        <v>240</v>
      </c>
      <c r="AC4967" s="53">
        <f>(I4967*$AC$4881)+(J4967*$AC$4881)+(L4967*$AC$4881)+(K4967*$AC$4881)+(M4967*$AC$4881)+100</f>
        <v>180</v>
      </c>
      <c r="AD4967" s="117" t="s">
        <v>240</v>
      </c>
    </row>
    <row r="4968" spans="1:30">
      <c r="A4968" s="99"/>
      <c r="B4968" s="87"/>
      <c r="C4968" s="21" t="s">
        <v>854</v>
      </c>
      <c r="D4968" s="12">
        <v>100</v>
      </c>
      <c r="E4968" s="12">
        <v>0</v>
      </c>
      <c r="F4968" s="12">
        <v>0</v>
      </c>
      <c r="G4968" s="12">
        <v>0</v>
      </c>
      <c r="H4968" s="12">
        <v>0</v>
      </c>
      <c r="I4968" s="13">
        <v>0</v>
      </c>
      <c r="J4968" s="13">
        <v>0</v>
      </c>
      <c r="K4968" s="13">
        <v>0</v>
      </c>
      <c r="L4968" s="13">
        <v>0</v>
      </c>
      <c r="M4968" s="13">
        <v>40</v>
      </c>
      <c r="N4968" s="14">
        <f>D4968*$D$13</f>
        <v>130</v>
      </c>
      <c r="O4968" s="14">
        <f>E4968*$E$13</f>
        <v>0</v>
      </c>
      <c r="P4968" s="14">
        <f>F4968*$F$13</f>
        <v>0</v>
      </c>
      <c r="Q4968" s="14">
        <f>G4968*$G$13</f>
        <v>0</v>
      </c>
      <c r="R4968" s="14">
        <f>H4968*$H$13</f>
        <v>0</v>
      </c>
      <c r="S4968" s="14">
        <f>(N4968/100)*(I4968*$I$14)+(N4968/100)*(J4968*$J$14)+(N4968/100)*(M4968*$M$14)</f>
        <v>78</v>
      </c>
      <c r="T4968" s="14">
        <f>(O4968/100)*(K4968*$K$13)+(O4968/100)*(M4968*$M$13)</f>
        <v>0</v>
      </c>
      <c r="U4968" s="14">
        <f>(P4968/100)*(K4968*$K$13)+(P4968/100)*(L4968*$L$13)+(P4968/100)*(M4968*$M$13)</f>
        <v>0</v>
      </c>
      <c r="V4968" s="14">
        <f>(Q4968/100)*(L4968*$L$13)+(Q4968/100)*(M4968*$M$13)</f>
        <v>0</v>
      </c>
      <c r="W4968" s="14">
        <f>(R4968/100)*(K4968*$K$13)+(R4968/100)*(L4968*$L$13)+(R4968/100)*(M4968*$M$13)</f>
        <v>0</v>
      </c>
      <c r="X4968" s="14">
        <f>N4968+S4968</f>
        <v>208</v>
      </c>
      <c r="Y4968" s="14">
        <f>O4968+T4968</f>
        <v>0</v>
      </c>
      <c r="Z4968" s="14">
        <f>P4968+U4968</f>
        <v>0</v>
      </c>
      <c r="AA4968" s="14">
        <f>Q4968+V4968</f>
        <v>0</v>
      </c>
      <c r="AB4968" s="14">
        <f>R4968+W4968</f>
        <v>0</v>
      </c>
      <c r="AC4968" s="15">
        <f>ROUND(X4968+Y4968+Z4968+AA4968+AB4968,1)</f>
        <v>208</v>
      </c>
      <c r="AD4968" s="48"/>
    </row>
    <row r="4969" spans="1:30">
      <c r="A4969" s="99"/>
      <c r="B4969" s="116" t="s">
        <v>392</v>
      </c>
      <c r="C4969" s="50" t="s">
        <v>240</v>
      </c>
      <c r="D4969" s="11">
        <v>0</v>
      </c>
      <c r="E4969" s="11">
        <v>0</v>
      </c>
      <c r="F4969" s="11">
        <v>0</v>
      </c>
      <c r="G4969" s="11">
        <v>0</v>
      </c>
      <c r="H4969" s="11">
        <v>0</v>
      </c>
      <c r="I4969" s="51">
        <v>0</v>
      </c>
      <c r="J4969" s="51">
        <v>0</v>
      </c>
      <c r="K4969" s="51">
        <v>25</v>
      </c>
      <c r="L4969" s="51">
        <v>25</v>
      </c>
      <c r="M4969" s="51">
        <v>0</v>
      </c>
      <c r="N4969" s="52" t="s">
        <v>240</v>
      </c>
      <c r="O4969" s="52" t="s">
        <v>240</v>
      </c>
      <c r="P4969" s="52" t="s">
        <v>240</v>
      </c>
      <c r="Q4969" s="52" t="s">
        <v>240</v>
      </c>
      <c r="R4969" s="52" t="s">
        <v>240</v>
      </c>
      <c r="S4969" s="52" t="s">
        <v>240</v>
      </c>
      <c r="T4969" s="52" t="s">
        <v>240</v>
      </c>
      <c r="U4969" s="52" t="s">
        <v>240</v>
      </c>
      <c r="V4969" s="52" t="s">
        <v>240</v>
      </c>
      <c r="W4969" s="52" t="s">
        <v>240</v>
      </c>
      <c r="X4969" s="52" t="s">
        <v>240</v>
      </c>
      <c r="Y4969" s="52" t="s">
        <v>240</v>
      </c>
      <c r="Z4969" s="52" t="s">
        <v>240</v>
      </c>
      <c r="AA4969" s="52" t="s">
        <v>240</v>
      </c>
      <c r="AB4969" s="52" t="s">
        <v>240</v>
      </c>
      <c r="AC4969" s="53">
        <f>(I4969*$AC$4881)+(J4969*$AC$4881)+(L4969*$AC$4881)+(K4969*$AC$4881)+(M4969*$AC$4881)+100</f>
        <v>200</v>
      </c>
      <c r="AD4969" s="117" t="s">
        <v>240</v>
      </c>
    </row>
    <row r="4970" spans="1:30">
      <c r="A4970" s="99"/>
      <c r="B4970" s="87"/>
      <c r="C4970" s="21" t="s">
        <v>854</v>
      </c>
      <c r="D4970" s="12">
        <v>0</v>
      </c>
      <c r="E4970" s="12">
        <v>0</v>
      </c>
      <c r="F4970" s="12">
        <v>110</v>
      </c>
      <c r="G4970" s="12">
        <v>0</v>
      </c>
      <c r="H4970" s="12">
        <v>0</v>
      </c>
      <c r="I4970" s="13">
        <v>0</v>
      </c>
      <c r="J4970" s="13">
        <v>0</v>
      </c>
      <c r="K4970" s="13">
        <v>25</v>
      </c>
      <c r="L4970" s="13">
        <v>25</v>
      </c>
      <c r="M4970" s="13">
        <v>0</v>
      </c>
      <c r="N4970" s="14">
        <f>D4970*$D$3</f>
        <v>0</v>
      </c>
      <c r="O4970" s="14">
        <f>E4970*$E$3</f>
        <v>0</v>
      </c>
      <c r="P4970" s="14">
        <f>F4970*$F$3</f>
        <v>165</v>
      </c>
      <c r="Q4970" s="14">
        <f>G4970*$G$3</f>
        <v>0</v>
      </c>
      <c r="R4970" s="14">
        <f>H4970*$H$3</f>
        <v>0</v>
      </c>
      <c r="S4970" s="14">
        <f>(N4970/100)*(I4970*$I$3)+(N4970/100)*(J4970*$J$3)</f>
        <v>0</v>
      </c>
      <c r="T4970" s="14">
        <f>(O4970/100)*(K4970*$K$3)</f>
        <v>0</v>
      </c>
      <c r="U4970" s="14">
        <f>(P4970/100)*(K4970*$K$3)+(P4970/100)*(L4970*$L$3)</f>
        <v>123.75</v>
      </c>
      <c r="V4970" s="14">
        <f>(Q4970/100)*(L4970*$L$3)</f>
        <v>0</v>
      </c>
      <c r="W4970" s="14">
        <f>(R4970/100)*(K4970*$K$3)+(R4970/100)*(L4970*$L$3)</f>
        <v>0</v>
      </c>
      <c r="X4970" s="14">
        <f>N4970+S4970</f>
        <v>0</v>
      </c>
      <c r="Y4970" s="14">
        <f>O4970+T4970</f>
        <v>0</v>
      </c>
      <c r="Z4970" s="14">
        <f>P4970+U4970</f>
        <v>288.75</v>
      </c>
      <c r="AA4970" s="14">
        <f>Q4970+V4970</f>
        <v>0</v>
      </c>
      <c r="AB4970" s="14">
        <f>R4970+W4970</f>
        <v>0</v>
      </c>
      <c r="AC4970" s="15">
        <f>ROUND(X4970+Y4970+Z4970+AA4970+AB4970,1)</f>
        <v>288.8</v>
      </c>
      <c r="AD4970" s="48"/>
    </row>
    <row r="4971" spans="1:30">
      <c r="A4971" s="99"/>
      <c r="B4971" s="116" t="s">
        <v>393</v>
      </c>
      <c r="C4971" s="50" t="s">
        <v>240</v>
      </c>
      <c r="D4971" s="11">
        <v>0</v>
      </c>
      <c r="E4971" s="11">
        <v>0</v>
      </c>
      <c r="F4971" s="11">
        <v>0</v>
      </c>
      <c r="G4971" s="11">
        <v>0</v>
      </c>
      <c r="H4971" s="11">
        <v>0</v>
      </c>
      <c r="I4971" s="51">
        <v>0</v>
      </c>
      <c r="J4971" s="51">
        <v>0</v>
      </c>
      <c r="K4971" s="51">
        <v>25</v>
      </c>
      <c r="L4971" s="51">
        <v>25</v>
      </c>
      <c r="M4971" s="51">
        <v>0</v>
      </c>
      <c r="N4971" s="52" t="s">
        <v>240</v>
      </c>
      <c r="O4971" s="52" t="s">
        <v>240</v>
      </c>
      <c r="P4971" s="52" t="s">
        <v>240</v>
      </c>
      <c r="Q4971" s="52" t="s">
        <v>240</v>
      </c>
      <c r="R4971" s="52" t="s">
        <v>240</v>
      </c>
      <c r="S4971" s="52" t="s">
        <v>240</v>
      </c>
      <c r="T4971" s="52" t="s">
        <v>240</v>
      </c>
      <c r="U4971" s="52" t="s">
        <v>240</v>
      </c>
      <c r="V4971" s="52" t="s">
        <v>240</v>
      </c>
      <c r="W4971" s="52" t="s">
        <v>240</v>
      </c>
      <c r="X4971" s="52" t="s">
        <v>240</v>
      </c>
      <c r="Y4971" s="52" t="s">
        <v>240</v>
      </c>
      <c r="Z4971" s="52" t="s">
        <v>240</v>
      </c>
      <c r="AA4971" s="52" t="s">
        <v>240</v>
      </c>
      <c r="AB4971" s="52" t="s">
        <v>240</v>
      </c>
      <c r="AC4971" s="53">
        <f>(I4971*$AC$4881)+(J4971*$AC$4881)+(L4971*$AC$4881)+(K4971*$AC$4881)+(M4971*$AC$4881)+100</f>
        <v>200</v>
      </c>
      <c r="AD4971" s="117" t="s">
        <v>240</v>
      </c>
    </row>
    <row r="4972" spans="1:30">
      <c r="A4972" s="99"/>
      <c r="B4972" s="87"/>
      <c r="C4972" s="21" t="s">
        <v>854</v>
      </c>
      <c r="D4972" s="12">
        <v>0</v>
      </c>
      <c r="E4972" s="12">
        <v>0</v>
      </c>
      <c r="F4972" s="12">
        <v>0</v>
      </c>
      <c r="G4972" s="12">
        <v>0</v>
      </c>
      <c r="H4972" s="12">
        <v>110</v>
      </c>
      <c r="I4972" s="13">
        <v>0</v>
      </c>
      <c r="J4972" s="13">
        <v>0</v>
      </c>
      <c r="K4972" s="13">
        <v>25</v>
      </c>
      <c r="L4972" s="13">
        <v>25</v>
      </c>
      <c r="M4972" s="13">
        <v>0</v>
      </c>
      <c r="N4972" s="14">
        <f>D4972*$D$3</f>
        <v>0</v>
      </c>
      <c r="O4972" s="14">
        <f>E4972*$E$3</f>
        <v>0</v>
      </c>
      <c r="P4972" s="14">
        <f>F4972*$F$3</f>
        <v>0</v>
      </c>
      <c r="Q4972" s="14">
        <f>G4972*$G$3</f>
        <v>0</v>
      </c>
      <c r="R4972" s="14">
        <f>H4972*$H$3</f>
        <v>165</v>
      </c>
      <c r="S4972" s="14">
        <f>(N4972/100)*(I4972*$I$3)+(N4972/100)*(J4972*$J$3)</f>
        <v>0</v>
      </c>
      <c r="T4972" s="14">
        <f>(O4972/100)*(K4972*$K$3)</f>
        <v>0</v>
      </c>
      <c r="U4972" s="14">
        <f>(P4972/100)*(K4972*$K$3)+(P4972/100)*(L4972*$L$3)</f>
        <v>0</v>
      </c>
      <c r="V4972" s="14">
        <f>(Q4972/100)*(L4972*$L$3)</f>
        <v>0</v>
      </c>
      <c r="W4972" s="14">
        <f>(R4972/100)*(K4972*$K$3)+(R4972/100)*(L4972*$L$3)</f>
        <v>123.75</v>
      </c>
      <c r="X4972" s="14">
        <f>N4972+S4972</f>
        <v>0</v>
      </c>
      <c r="Y4972" s="14">
        <f>O4972+T4972</f>
        <v>0</v>
      </c>
      <c r="Z4972" s="14">
        <f>P4972+U4972</f>
        <v>0</v>
      </c>
      <c r="AA4972" s="14">
        <f>Q4972+V4972</f>
        <v>0</v>
      </c>
      <c r="AB4972" s="14">
        <f>R4972+W4972</f>
        <v>288.75</v>
      </c>
      <c r="AC4972" s="15">
        <f>ROUND(X4972+Y4972+Z4972+AA4972+AB4972,1)</f>
        <v>288.8</v>
      </c>
      <c r="AD4972" s="48"/>
    </row>
    <row r="4973" spans="1:30">
      <c r="A4973" s="107"/>
      <c r="B4973" s="156" t="s">
        <v>394</v>
      </c>
      <c r="C4973" s="156"/>
      <c r="D4973" s="156"/>
      <c r="E4973" s="156"/>
      <c r="F4973" s="156"/>
      <c r="G4973" s="156"/>
      <c r="H4973" s="156"/>
      <c r="I4973" s="156"/>
      <c r="J4973" s="156"/>
      <c r="K4973" s="156"/>
      <c r="L4973" s="156"/>
      <c r="M4973" s="156"/>
      <c r="N4973" s="156"/>
      <c r="O4973" s="156"/>
      <c r="P4973" s="156"/>
      <c r="Q4973" s="156"/>
      <c r="R4973" s="156"/>
      <c r="S4973" s="156"/>
      <c r="T4973" s="156"/>
      <c r="U4973" s="156"/>
      <c r="V4973" s="156"/>
      <c r="W4973" s="156"/>
      <c r="X4973" s="156"/>
      <c r="Y4973" s="156"/>
      <c r="Z4973" s="156"/>
      <c r="AA4973" s="156"/>
      <c r="AB4973" s="156"/>
      <c r="AC4973" s="18"/>
      <c r="AD4973" s="18"/>
    </row>
    <row r="4974" spans="1:30">
      <c r="A4974" s="99"/>
      <c r="B4974" s="87" t="s">
        <v>395</v>
      </c>
      <c r="C4974" s="21" t="s">
        <v>240</v>
      </c>
      <c r="D4974" s="12">
        <v>30</v>
      </c>
      <c r="E4974" s="12">
        <v>0</v>
      </c>
      <c r="F4974" s="12">
        <v>0</v>
      </c>
      <c r="G4974" s="12">
        <v>0</v>
      </c>
      <c r="H4974" s="12">
        <v>0</v>
      </c>
      <c r="I4974" s="13" t="s">
        <v>240</v>
      </c>
      <c r="J4974" s="13" t="s">
        <v>240</v>
      </c>
      <c r="K4974" s="13" t="s">
        <v>240</v>
      </c>
      <c r="L4974" s="13" t="s">
        <v>240</v>
      </c>
      <c r="M4974" s="13" t="s">
        <v>240</v>
      </c>
      <c r="N4974" s="14" t="s">
        <v>240</v>
      </c>
      <c r="O4974" s="14" t="s">
        <v>240</v>
      </c>
      <c r="P4974" s="14" t="s">
        <v>240</v>
      </c>
      <c r="Q4974" s="14" t="s">
        <v>240</v>
      </c>
      <c r="R4974" s="14" t="s">
        <v>240</v>
      </c>
      <c r="S4974" s="14" t="s">
        <v>240</v>
      </c>
      <c r="T4974" s="14" t="s">
        <v>240</v>
      </c>
      <c r="U4974" s="14" t="s">
        <v>240</v>
      </c>
      <c r="V4974" s="14" t="s">
        <v>240</v>
      </c>
      <c r="W4974" s="14" t="s">
        <v>240</v>
      </c>
      <c r="X4974" s="14" t="s">
        <v>240</v>
      </c>
      <c r="Y4974" s="14" t="s">
        <v>240</v>
      </c>
      <c r="Z4974" s="14" t="s">
        <v>240</v>
      </c>
      <c r="AA4974" s="14" t="s">
        <v>240</v>
      </c>
      <c r="AB4974" s="14" t="s">
        <v>240</v>
      </c>
      <c r="AC4974" s="15" t="s">
        <v>240</v>
      </c>
      <c r="AD4974" s="48" t="s">
        <v>240</v>
      </c>
    </row>
    <row r="4975" spans="1:30">
      <c r="A4975" s="99"/>
      <c r="B4975" s="87" t="s">
        <v>396</v>
      </c>
      <c r="C4975" s="21" t="s">
        <v>240</v>
      </c>
      <c r="D4975" s="12">
        <v>40</v>
      </c>
      <c r="E4975" s="12">
        <v>0</v>
      </c>
      <c r="F4975" s="12">
        <v>0</v>
      </c>
      <c r="G4975" s="12">
        <v>0</v>
      </c>
      <c r="H4975" s="12">
        <v>0</v>
      </c>
      <c r="I4975" s="13" t="s">
        <v>240</v>
      </c>
      <c r="J4975" s="13" t="s">
        <v>240</v>
      </c>
      <c r="K4975" s="13" t="s">
        <v>240</v>
      </c>
      <c r="L4975" s="13" t="s">
        <v>240</v>
      </c>
      <c r="M4975" s="13" t="s">
        <v>240</v>
      </c>
      <c r="N4975" s="14" t="s">
        <v>240</v>
      </c>
      <c r="O4975" s="14" t="s">
        <v>240</v>
      </c>
      <c r="P4975" s="14" t="s">
        <v>240</v>
      </c>
      <c r="Q4975" s="14" t="s">
        <v>240</v>
      </c>
      <c r="R4975" s="14" t="s">
        <v>240</v>
      </c>
      <c r="S4975" s="14" t="s">
        <v>240</v>
      </c>
      <c r="T4975" s="14" t="s">
        <v>240</v>
      </c>
      <c r="U4975" s="14" t="s">
        <v>240</v>
      </c>
      <c r="V4975" s="14" t="s">
        <v>240</v>
      </c>
      <c r="W4975" s="14" t="s">
        <v>240</v>
      </c>
      <c r="X4975" s="14" t="s">
        <v>240</v>
      </c>
      <c r="Y4975" s="14" t="s">
        <v>240</v>
      </c>
      <c r="Z4975" s="14" t="s">
        <v>240</v>
      </c>
      <c r="AA4975" s="14" t="s">
        <v>240</v>
      </c>
      <c r="AB4975" s="14" t="s">
        <v>240</v>
      </c>
      <c r="AC4975" s="15" t="s">
        <v>240</v>
      </c>
      <c r="AD4975" s="48" t="s">
        <v>240</v>
      </c>
    </row>
    <row r="4976" spans="1:30">
      <c r="A4976" s="99"/>
      <c r="B4976" s="87" t="s">
        <v>397</v>
      </c>
      <c r="C4976" s="21" t="s">
        <v>240</v>
      </c>
      <c r="D4976" s="12">
        <v>45</v>
      </c>
      <c r="E4976" s="12">
        <v>0</v>
      </c>
      <c r="F4976" s="12">
        <v>0</v>
      </c>
      <c r="G4976" s="12">
        <v>0</v>
      </c>
      <c r="H4976" s="12">
        <v>0</v>
      </c>
      <c r="I4976" s="13" t="s">
        <v>240</v>
      </c>
      <c r="J4976" s="13" t="s">
        <v>240</v>
      </c>
      <c r="K4976" s="13" t="s">
        <v>240</v>
      </c>
      <c r="L4976" s="13" t="s">
        <v>240</v>
      </c>
      <c r="M4976" s="13" t="s">
        <v>240</v>
      </c>
      <c r="N4976" s="14" t="s">
        <v>240</v>
      </c>
      <c r="O4976" s="14" t="s">
        <v>240</v>
      </c>
      <c r="P4976" s="14" t="s">
        <v>240</v>
      </c>
      <c r="Q4976" s="14" t="s">
        <v>240</v>
      </c>
      <c r="R4976" s="14" t="s">
        <v>240</v>
      </c>
      <c r="S4976" s="14" t="s">
        <v>240</v>
      </c>
      <c r="T4976" s="14" t="s">
        <v>240</v>
      </c>
      <c r="U4976" s="14" t="s">
        <v>240</v>
      </c>
      <c r="V4976" s="14" t="s">
        <v>240</v>
      </c>
      <c r="W4976" s="14" t="s">
        <v>240</v>
      </c>
      <c r="X4976" s="14" t="s">
        <v>240</v>
      </c>
      <c r="Y4976" s="14" t="s">
        <v>240</v>
      </c>
      <c r="Z4976" s="14" t="s">
        <v>240</v>
      </c>
      <c r="AA4976" s="14" t="s">
        <v>240</v>
      </c>
      <c r="AB4976" s="14" t="s">
        <v>240</v>
      </c>
      <c r="AC4976" s="15" t="s">
        <v>240</v>
      </c>
      <c r="AD4976" s="48" t="s">
        <v>240</v>
      </c>
    </row>
    <row r="4977" spans="1:30">
      <c r="A4977" s="99"/>
      <c r="B4977" s="87" t="s">
        <v>398</v>
      </c>
      <c r="C4977" s="21" t="s">
        <v>240</v>
      </c>
      <c r="D4977" s="12">
        <v>55</v>
      </c>
      <c r="E4977" s="12">
        <v>0</v>
      </c>
      <c r="F4977" s="12">
        <v>0</v>
      </c>
      <c r="G4977" s="12">
        <v>0</v>
      </c>
      <c r="H4977" s="12">
        <v>0</v>
      </c>
      <c r="I4977" s="13" t="s">
        <v>240</v>
      </c>
      <c r="J4977" s="13" t="s">
        <v>240</v>
      </c>
      <c r="K4977" s="13" t="s">
        <v>240</v>
      </c>
      <c r="L4977" s="13" t="s">
        <v>240</v>
      </c>
      <c r="M4977" s="13" t="s">
        <v>240</v>
      </c>
      <c r="N4977" s="14" t="s">
        <v>240</v>
      </c>
      <c r="O4977" s="14" t="s">
        <v>240</v>
      </c>
      <c r="P4977" s="14" t="s">
        <v>240</v>
      </c>
      <c r="Q4977" s="14" t="s">
        <v>240</v>
      </c>
      <c r="R4977" s="14" t="s">
        <v>240</v>
      </c>
      <c r="S4977" s="14" t="s">
        <v>240</v>
      </c>
      <c r="T4977" s="14" t="s">
        <v>240</v>
      </c>
      <c r="U4977" s="14" t="s">
        <v>240</v>
      </c>
      <c r="V4977" s="14" t="s">
        <v>240</v>
      </c>
      <c r="W4977" s="14" t="s">
        <v>240</v>
      </c>
      <c r="X4977" s="14" t="s">
        <v>240</v>
      </c>
      <c r="Y4977" s="14" t="s">
        <v>240</v>
      </c>
      <c r="Z4977" s="14" t="s">
        <v>240</v>
      </c>
      <c r="AA4977" s="14" t="s">
        <v>240</v>
      </c>
      <c r="AB4977" s="14" t="s">
        <v>240</v>
      </c>
      <c r="AC4977" s="15" t="s">
        <v>240</v>
      </c>
      <c r="AD4977" s="48" t="s">
        <v>240</v>
      </c>
    </row>
    <row r="4978" spans="1:30">
      <c r="A4978" s="99"/>
      <c r="B4978" s="87" t="s">
        <v>399</v>
      </c>
      <c r="C4978" s="21" t="s">
        <v>240</v>
      </c>
      <c r="D4978" s="12">
        <v>15</v>
      </c>
      <c r="E4978" s="12">
        <v>45</v>
      </c>
      <c r="F4978" s="12">
        <v>0</v>
      </c>
      <c r="G4978" s="12">
        <v>0</v>
      </c>
      <c r="H4978" s="12">
        <v>0</v>
      </c>
      <c r="I4978" s="13" t="s">
        <v>240</v>
      </c>
      <c r="J4978" s="13" t="s">
        <v>240</v>
      </c>
      <c r="K4978" s="13" t="s">
        <v>240</v>
      </c>
      <c r="L4978" s="13" t="s">
        <v>240</v>
      </c>
      <c r="M4978" s="13" t="s">
        <v>240</v>
      </c>
      <c r="N4978" s="14" t="s">
        <v>240</v>
      </c>
      <c r="O4978" s="14" t="s">
        <v>240</v>
      </c>
      <c r="P4978" s="14" t="s">
        <v>240</v>
      </c>
      <c r="Q4978" s="14" t="s">
        <v>240</v>
      </c>
      <c r="R4978" s="14" t="s">
        <v>240</v>
      </c>
      <c r="S4978" s="14" t="s">
        <v>240</v>
      </c>
      <c r="T4978" s="14" t="s">
        <v>240</v>
      </c>
      <c r="U4978" s="14" t="s">
        <v>240</v>
      </c>
      <c r="V4978" s="14" t="s">
        <v>240</v>
      </c>
      <c r="W4978" s="14" t="s">
        <v>240</v>
      </c>
      <c r="X4978" s="14" t="s">
        <v>240</v>
      </c>
      <c r="Y4978" s="14" t="s">
        <v>240</v>
      </c>
      <c r="Z4978" s="14" t="s">
        <v>240</v>
      </c>
      <c r="AA4978" s="14" t="s">
        <v>240</v>
      </c>
      <c r="AB4978" s="14" t="s">
        <v>240</v>
      </c>
      <c r="AC4978" s="15" t="s">
        <v>240</v>
      </c>
      <c r="AD4978" s="48" t="s">
        <v>240</v>
      </c>
    </row>
    <row r="4979" spans="1:30">
      <c r="A4979" s="99"/>
      <c r="B4979" s="87" t="s">
        <v>400</v>
      </c>
      <c r="C4979" s="21" t="s">
        <v>240</v>
      </c>
      <c r="D4979" s="12">
        <v>15</v>
      </c>
      <c r="E4979" s="12">
        <v>0</v>
      </c>
      <c r="F4979" s="12">
        <v>45</v>
      </c>
      <c r="G4979" s="12">
        <v>0</v>
      </c>
      <c r="H4979" s="12">
        <v>0</v>
      </c>
      <c r="I4979" s="13" t="s">
        <v>240</v>
      </c>
      <c r="J4979" s="13" t="s">
        <v>240</v>
      </c>
      <c r="K4979" s="13" t="s">
        <v>240</v>
      </c>
      <c r="L4979" s="13" t="s">
        <v>240</v>
      </c>
      <c r="M4979" s="13" t="s">
        <v>240</v>
      </c>
      <c r="N4979" s="14" t="s">
        <v>240</v>
      </c>
      <c r="O4979" s="14" t="s">
        <v>240</v>
      </c>
      <c r="P4979" s="14" t="s">
        <v>240</v>
      </c>
      <c r="Q4979" s="14" t="s">
        <v>240</v>
      </c>
      <c r="R4979" s="14" t="s">
        <v>240</v>
      </c>
      <c r="S4979" s="14" t="s">
        <v>240</v>
      </c>
      <c r="T4979" s="14" t="s">
        <v>240</v>
      </c>
      <c r="U4979" s="14" t="s">
        <v>240</v>
      </c>
      <c r="V4979" s="14" t="s">
        <v>240</v>
      </c>
      <c r="W4979" s="14" t="s">
        <v>240</v>
      </c>
      <c r="X4979" s="14" t="s">
        <v>240</v>
      </c>
      <c r="Y4979" s="14" t="s">
        <v>240</v>
      </c>
      <c r="Z4979" s="14" t="s">
        <v>240</v>
      </c>
      <c r="AA4979" s="14" t="s">
        <v>240</v>
      </c>
      <c r="AB4979" s="14" t="s">
        <v>240</v>
      </c>
      <c r="AC4979" s="15" t="s">
        <v>240</v>
      </c>
      <c r="AD4979" s="48" t="s">
        <v>240</v>
      </c>
    </row>
    <row r="4980" spans="1:30">
      <c r="A4980" s="99"/>
      <c r="B4980" s="87" t="s">
        <v>292</v>
      </c>
      <c r="C4980" s="21" t="s">
        <v>240</v>
      </c>
      <c r="D4980" s="12">
        <v>15</v>
      </c>
      <c r="E4980" s="12">
        <v>0</v>
      </c>
      <c r="F4980" s="12">
        <v>0</v>
      </c>
      <c r="G4980" s="12">
        <v>45</v>
      </c>
      <c r="H4980" s="12">
        <v>0</v>
      </c>
      <c r="I4980" s="13" t="s">
        <v>240</v>
      </c>
      <c r="J4980" s="13" t="s">
        <v>240</v>
      </c>
      <c r="K4980" s="13" t="s">
        <v>240</v>
      </c>
      <c r="L4980" s="13" t="s">
        <v>240</v>
      </c>
      <c r="M4980" s="13" t="s">
        <v>240</v>
      </c>
      <c r="N4980" s="14" t="s">
        <v>240</v>
      </c>
      <c r="O4980" s="14" t="s">
        <v>240</v>
      </c>
      <c r="P4980" s="14" t="s">
        <v>240</v>
      </c>
      <c r="Q4980" s="14" t="s">
        <v>240</v>
      </c>
      <c r="R4980" s="14" t="s">
        <v>240</v>
      </c>
      <c r="S4980" s="14" t="s">
        <v>240</v>
      </c>
      <c r="T4980" s="14" t="s">
        <v>240</v>
      </c>
      <c r="U4980" s="14" t="s">
        <v>240</v>
      </c>
      <c r="V4980" s="14" t="s">
        <v>240</v>
      </c>
      <c r="W4980" s="14" t="s">
        <v>240</v>
      </c>
      <c r="X4980" s="14" t="s">
        <v>240</v>
      </c>
      <c r="Y4980" s="14" t="s">
        <v>240</v>
      </c>
      <c r="Z4980" s="14" t="s">
        <v>240</v>
      </c>
      <c r="AA4980" s="14" t="s">
        <v>240</v>
      </c>
      <c r="AB4980" s="14" t="s">
        <v>240</v>
      </c>
      <c r="AC4980" s="15" t="s">
        <v>240</v>
      </c>
      <c r="AD4980" s="48" t="s">
        <v>240</v>
      </c>
    </row>
    <row r="4981" spans="1:30">
      <c r="A4981" s="99"/>
      <c r="B4981" s="87" t="s">
        <v>401</v>
      </c>
      <c r="C4981" s="21" t="s">
        <v>240</v>
      </c>
      <c r="D4981" s="12">
        <v>15</v>
      </c>
      <c r="E4981" s="12">
        <v>0</v>
      </c>
      <c r="F4981" s="12">
        <v>0</v>
      </c>
      <c r="G4981" s="12">
        <v>0</v>
      </c>
      <c r="H4981" s="12">
        <v>45</v>
      </c>
      <c r="I4981" s="13" t="s">
        <v>240</v>
      </c>
      <c r="J4981" s="13" t="s">
        <v>240</v>
      </c>
      <c r="K4981" s="13" t="s">
        <v>240</v>
      </c>
      <c r="L4981" s="13" t="s">
        <v>240</v>
      </c>
      <c r="M4981" s="13" t="s">
        <v>240</v>
      </c>
      <c r="N4981" s="14" t="s">
        <v>240</v>
      </c>
      <c r="O4981" s="14" t="s">
        <v>240</v>
      </c>
      <c r="P4981" s="14" t="s">
        <v>240</v>
      </c>
      <c r="Q4981" s="14" t="s">
        <v>240</v>
      </c>
      <c r="R4981" s="14" t="s">
        <v>240</v>
      </c>
      <c r="S4981" s="14" t="s">
        <v>240</v>
      </c>
      <c r="T4981" s="14" t="s">
        <v>240</v>
      </c>
      <c r="U4981" s="14" t="s">
        <v>240</v>
      </c>
      <c r="V4981" s="14" t="s">
        <v>240</v>
      </c>
      <c r="W4981" s="14" t="s">
        <v>240</v>
      </c>
      <c r="X4981" s="14" t="s">
        <v>240</v>
      </c>
      <c r="Y4981" s="14" t="s">
        <v>240</v>
      </c>
      <c r="Z4981" s="14" t="s">
        <v>240</v>
      </c>
      <c r="AA4981" s="14" t="s">
        <v>240</v>
      </c>
      <c r="AB4981" s="14" t="s">
        <v>240</v>
      </c>
      <c r="AC4981" s="15" t="s">
        <v>240</v>
      </c>
      <c r="AD4981" s="48" t="s">
        <v>240</v>
      </c>
    </row>
    <row r="4982" spans="1:30">
      <c r="A4982" s="99"/>
      <c r="B4982" s="87" t="s">
        <v>402</v>
      </c>
      <c r="C4982" s="21" t="s">
        <v>240</v>
      </c>
      <c r="D4982" s="12">
        <v>15</v>
      </c>
      <c r="E4982" s="12">
        <v>0</v>
      </c>
      <c r="F4982" s="12">
        <v>0</v>
      </c>
      <c r="G4982" s="12">
        <v>0</v>
      </c>
      <c r="H4982" s="12">
        <v>0</v>
      </c>
      <c r="I4982" s="13" t="s">
        <v>240</v>
      </c>
      <c r="J4982" s="13" t="s">
        <v>240</v>
      </c>
      <c r="K4982" s="13" t="s">
        <v>240</v>
      </c>
      <c r="L4982" s="13" t="s">
        <v>240</v>
      </c>
      <c r="M4982" s="13" t="s">
        <v>240</v>
      </c>
      <c r="N4982" s="14" t="s">
        <v>240</v>
      </c>
      <c r="O4982" s="14" t="s">
        <v>240</v>
      </c>
      <c r="P4982" s="14" t="s">
        <v>240</v>
      </c>
      <c r="Q4982" s="14" t="s">
        <v>240</v>
      </c>
      <c r="R4982" s="14" t="s">
        <v>240</v>
      </c>
      <c r="S4982" s="14" t="s">
        <v>240</v>
      </c>
      <c r="T4982" s="14" t="s">
        <v>240</v>
      </c>
      <c r="U4982" s="14" t="s">
        <v>240</v>
      </c>
      <c r="V4982" s="14" t="s">
        <v>240</v>
      </c>
      <c r="W4982" s="14" t="s">
        <v>240</v>
      </c>
      <c r="X4982" s="14" t="s">
        <v>240</v>
      </c>
      <c r="Y4982" s="14" t="s">
        <v>240</v>
      </c>
      <c r="Z4982" s="14" t="s">
        <v>240</v>
      </c>
      <c r="AA4982" s="14" t="s">
        <v>240</v>
      </c>
      <c r="AB4982" s="14" t="s">
        <v>240</v>
      </c>
      <c r="AC4982" s="15" t="s">
        <v>240</v>
      </c>
      <c r="AD4982" s="48" t="s">
        <v>240</v>
      </c>
    </row>
    <row r="4983" spans="1:30">
      <c r="A4983" s="99"/>
      <c r="B4983" s="87" t="s">
        <v>403</v>
      </c>
      <c r="C4983" s="21" t="s">
        <v>240</v>
      </c>
      <c r="D4983" s="12">
        <v>15</v>
      </c>
      <c r="E4983" s="12">
        <v>0</v>
      </c>
      <c r="F4983" s="12">
        <v>0</v>
      </c>
      <c r="G4983" s="12">
        <v>0</v>
      </c>
      <c r="H4983" s="12">
        <v>0</v>
      </c>
      <c r="I4983" s="13" t="s">
        <v>240</v>
      </c>
      <c r="J4983" s="13" t="s">
        <v>240</v>
      </c>
      <c r="K4983" s="13" t="s">
        <v>240</v>
      </c>
      <c r="L4983" s="13" t="s">
        <v>240</v>
      </c>
      <c r="M4983" s="13" t="s">
        <v>240</v>
      </c>
      <c r="N4983" s="14" t="s">
        <v>240</v>
      </c>
      <c r="O4983" s="14" t="s">
        <v>240</v>
      </c>
      <c r="P4983" s="14" t="s">
        <v>240</v>
      </c>
      <c r="Q4983" s="14" t="s">
        <v>240</v>
      </c>
      <c r="R4983" s="14" t="s">
        <v>240</v>
      </c>
      <c r="S4983" s="14" t="s">
        <v>240</v>
      </c>
      <c r="T4983" s="14" t="s">
        <v>240</v>
      </c>
      <c r="U4983" s="14" t="s">
        <v>240</v>
      </c>
      <c r="V4983" s="14" t="s">
        <v>240</v>
      </c>
      <c r="W4983" s="14" t="s">
        <v>240</v>
      </c>
      <c r="X4983" s="14" t="s">
        <v>240</v>
      </c>
      <c r="Y4983" s="14" t="s">
        <v>240</v>
      </c>
      <c r="Z4983" s="14" t="s">
        <v>240</v>
      </c>
      <c r="AA4983" s="14" t="s">
        <v>240</v>
      </c>
      <c r="AB4983" s="14" t="s">
        <v>240</v>
      </c>
      <c r="AC4983" s="15" t="s">
        <v>240</v>
      </c>
      <c r="AD4983" s="48" t="s">
        <v>240</v>
      </c>
    </row>
    <row r="4984" spans="1:30">
      <c r="A4984" s="99"/>
      <c r="B4984" s="87" t="s">
        <v>404</v>
      </c>
      <c r="C4984" s="21" t="s">
        <v>240</v>
      </c>
      <c r="D4984" s="12">
        <v>15</v>
      </c>
      <c r="E4984" s="12">
        <v>0</v>
      </c>
      <c r="F4984" s="12">
        <v>0</v>
      </c>
      <c r="G4984" s="12">
        <v>0</v>
      </c>
      <c r="H4984" s="12">
        <v>0</v>
      </c>
      <c r="I4984" s="13" t="s">
        <v>240</v>
      </c>
      <c r="J4984" s="13" t="s">
        <v>240</v>
      </c>
      <c r="K4984" s="13" t="s">
        <v>240</v>
      </c>
      <c r="L4984" s="13" t="s">
        <v>240</v>
      </c>
      <c r="M4984" s="13" t="s">
        <v>240</v>
      </c>
      <c r="N4984" s="14" t="s">
        <v>240</v>
      </c>
      <c r="O4984" s="14" t="s">
        <v>240</v>
      </c>
      <c r="P4984" s="14" t="s">
        <v>240</v>
      </c>
      <c r="Q4984" s="14" t="s">
        <v>240</v>
      </c>
      <c r="R4984" s="14" t="s">
        <v>240</v>
      </c>
      <c r="S4984" s="14" t="s">
        <v>240</v>
      </c>
      <c r="T4984" s="14" t="s">
        <v>240</v>
      </c>
      <c r="U4984" s="14" t="s">
        <v>240</v>
      </c>
      <c r="V4984" s="14" t="s">
        <v>240</v>
      </c>
      <c r="W4984" s="14" t="s">
        <v>240</v>
      </c>
      <c r="X4984" s="14" t="s">
        <v>240</v>
      </c>
      <c r="Y4984" s="14" t="s">
        <v>240</v>
      </c>
      <c r="Z4984" s="14" t="s">
        <v>240</v>
      </c>
      <c r="AA4984" s="14" t="s">
        <v>240</v>
      </c>
      <c r="AB4984" s="14" t="s">
        <v>240</v>
      </c>
      <c r="AC4984" s="15" t="s">
        <v>240</v>
      </c>
      <c r="AD4984" s="48" t="s">
        <v>240</v>
      </c>
    </row>
    <row r="4985" spans="1:30">
      <c r="A4985" s="99"/>
      <c r="B4985" s="87" t="s">
        <v>405</v>
      </c>
      <c r="C4985" s="21" t="s">
        <v>240</v>
      </c>
      <c r="D4985" s="12">
        <v>75</v>
      </c>
      <c r="E4985" s="12">
        <v>0</v>
      </c>
      <c r="F4985" s="12">
        <v>0</v>
      </c>
      <c r="G4985" s="12">
        <v>0</v>
      </c>
      <c r="H4985" s="12">
        <v>0</v>
      </c>
      <c r="I4985" s="13" t="s">
        <v>240</v>
      </c>
      <c r="J4985" s="13" t="s">
        <v>240</v>
      </c>
      <c r="K4985" s="13" t="s">
        <v>240</v>
      </c>
      <c r="L4985" s="13" t="s">
        <v>240</v>
      </c>
      <c r="M4985" s="13" t="s">
        <v>240</v>
      </c>
      <c r="N4985" s="14" t="s">
        <v>240</v>
      </c>
      <c r="O4985" s="14" t="s">
        <v>240</v>
      </c>
      <c r="P4985" s="14" t="s">
        <v>240</v>
      </c>
      <c r="Q4985" s="14" t="s">
        <v>240</v>
      </c>
      <c r="R4985" s="14" t="s">
        <v>240</v>
      </c>
      <c r="S4985" s="14" t="s">
        <v>240</v>
      </c>
      <c r="T4985" s="14" t="s">
        <v>240</v>
      </c>
      <c r="U4985" s="14" t="s">
        <v>240</v>
      </c>
      <c r="V4985" s="14" t="s">
        <v>240</v>
      </c>
      <c r="W4985" s="14" t="s">
        <v>240</v>
      </c>
      <c r="X4985" s="14" t="s">
        <v>240</v>
      </c>
      <c r="Y4985" s="14" t="s">
        <v>240</v>
      </c>
      <c r="Z4985" s="14" t="s">
        <v>240</v>
      </c>
      <c r="AA4985" s="14" t="s">
        <v>240</v>
      </c>
      <c r="AB4985" s="14" t="s">
        <v>240</v>
      </c>
      <c r="AC4985" s="15" t="s">
        <v>240</v>
      </c>
      <c r="AD4985" s="48" t="s">
        <v>240</v>
      </c>
    </row>
    <row r="4986" spans="1:30">
      <c r="A4986" s="107"/>
      <c r="B4986" s="156" t="s">
        <v>406</v>
      </c>
      <c r="C4986" s="156"/>
      <c r="D4986" s="156"/>
      <c r="E4986" s="156"/>
      <c r="F4986" s="156"/>
      <c r="G4986" s="156"/>
      <c r="H4986" s="156"/>
      <c r="I4986" s="156"/>
      <c r="J4986" s="156"/>
      <c r="K4986" s="156"/>
      <c r="L4986" s="156"/>
      <c r="M4986" s="156"/>
      <c r="N4986" s="156"/>
      <c r="O4986" s="156"/>
      <c r="P4986" s="156"/>
      <c r="Q4986" s="156"/>
      <c r="R4986" s="156"/>
      <c r="S4986" s="156"/>
      <c r="T4986" s="156"/>
      <c r="U4986" s="156"/>
      <c r="V4986" s="156"/>
      <c r="W4986" s="156"/>
      <c r="X4986" s="156"/>
      <c r="Y4986" s="156"/>
      <c r="Z4986" s="156"/>
      <c r="AA4986" s="156"/>
      <c r="AB4986" s="156"/>
      <c r="AC4986" s="18"/>
      <c r="AD4986" s="18"/>
    </row>
    <row r="4987" spans="1:30">
      <c r="A4987" s="99"/>
      <c r="B4987" s="87" t="s">
        <v>407</v>
      </c>
      <c r="C4987" s="21" t="s">
        <v>240</v>
      </c>
      <c r="D4987" s="12">
        <v>75</v>
      </c>
      <c r="E4987" s="12">
        <v>0</v>
      </c>
      <c r="F4987" s="12">
        <v>0</v>
      </c>
      <c r="G4987" s="12">
        <v>0</v>
      </c>
      <c r="H4987" s="12">
        <v>0</v>
      </c>
      <c r="I4987" s="13" t="s">
        <v>240</v>
      </c>
      <c r="J4987" s="13" t="s">
        <v>240</v>
      </c>
      <c r="K4987" s="13" t="s">
        <v>240</v>
      </c>
      <c r="L4987" s="13" t="s">
        <v>240</v>
      </c>
      <c r="M4987" s="13" t="s">
        <v>240</v>
      </c>
      <c r="N4987" s="14" t="s">
        <v>240</v>
      </c>
      <c r="O4987" s="14" t="s">
        <v>240</v>
      </c>
      <c r="P4987" s="14" t="s">
        <v>240</v>
      </c>
      <c r="Q4987" s="14" t="s">
        <v>240</v>
      </c>
      <c r="R4987" s="14" t="s">
        <v>240</v>
      </c>
      <c r="S4987" s="14" t="s">
        <v>240</v>
      </c>
      <c r="T4987" s="14" t="s">
        <v>240</v>
      </c>
      <c r="U4987" s="14" t="s">
        <v>240</v>
      </c>
      <c r="V4987" s="14" t="s">
        <v>240</v>
      </c>
      <c r="W4987" s="14" t="s">
        <v>240</v>
      </c>
      <c r="X4987" s="14" t="s">
        <v>240</v>
      </c>
      <c r="Y4987" s="14" t="s">
        <v>240</v>
      </c>
      <c r="Z4987" s="14" t="s">
        <v>240</v>
      </c>
      <c r="AA4987" s="14" t="s">
        <v>240</v>
      </c>
      <c r="AB4987" s="14" t="s">
        <v>240</v>
      </c>
      <c r="AC4987" s="15" t="s">
        <v>240</v>
      </c>
      <c r="AD4987" s="48" t="s">
        <v>240</v>
      </c>
    </row>
    <row r="4988" spans="1:30">
      <c r="A4988" s="99"/>
      <c r="B4988" s="87" t="s">
        <v>408</v>
      </c>
      <c r="C4988" s="21" t="s">
        <v>240</v>
      </c>
      <c r="D4988" s="12">
        <v>90</v>
      </c>
      <c r="E4988" s="12">
        <v>0</v>
      </c>
      <c r="F4988" s="12">
        <v>0</v>
      </c>
      <c r="G4988" s="12">
        <v>0</v>
      </c>
      <c r="H4988" s="12">
        <v>0</v>
      </c>
      <c r="I4988" s="13" t="s">
        <v>240</v>
      </c>
      <c r="J4988" s="13" t="s">
        <v>240</v>
      </c>
      <c r="K4988" s="13" t="s">
        <v>240</v>
      </c>
      <c r="L4988" s="13" t="s">
        <v>240</v>
      </c>
      <c r="M4988" s="13" t="s">
        <v>240</v>
      </c>
      <c r="N4988" s="14" t="s">
        <v>240</v>
      </c>
      <c r="O4988" s="14" t="s">
        <v>240</v>
      </c>
      <c r="P4988" s="14" t="s">
        <v>240</v>
      </c>
      <c r="Q4988" s="14" t="s">
        <v>240</v>
      </c>
      <c r="R4988" s="14" t="s">
        <v>240</v>
      </c>
      <c r="S4988" s="14" t="s">
        <v>240</v>
      </c>
      <c r="T4988" s="14" t="s">
        <v>240</v>
      </c>
      <c r="U4988" s="14" t="s">
        <v>240</v>
      </c>
      <c r="V4988" s="14" t="s">
        <v>240</v>
      </c>
      <c r="W4988" s="14" t="s">
        <v>240</v>
      </c>
      <c r="X4988" s="14" t="s">
        <v>240</v>
      </c>
      <c r="Y4988" s="14" t="s">
        <v>240</v>
      </c>
      <c r="Z4988" s="14" t="s">
        <v>240</v>
      </c>
      <c r="AA4988" s="14" t="s">
        <v>240</v>
      </c>
      <c r="AB4988" s="14" t="s">
        <v>240</v>
      </c>
      <c r="AC4988" s="15" t="s">
        <v>240</v>
      </c>
      <c r="AD4988" s="48" t="s">
        <v>240</v>
      </c>
    </row>
    <row r="4989" spans="1:30">
      <c r="A4989" s="99"/>
      <c r="B4989" s="87" t="s">
        <v>409</v>
      </c>
      <c r="C4989" s="21" t="s">
        <v>240</v>
      </c>
      <c r="D4989" s="12">
        <v>20</v>
      </c>
      <c r="E4989" s="12">
        <v>0</v>
      </c>
      <c r="F4989" s="12">
        <v>0</v>
      </c>
      <c r="G4989" s="12">
        <v>90</v>
      </c>
      <c r="H4989" s="12">
        <v>0</v>
      </c>
      <c r="I4989" s="13" t="s">
        <v>240</v>
      </c>
      <c r="J4989" s="13" t="s">
        <v>240</v>
      </c>
      <c r="K4989" s="13" t="s">
        <v>240</v>
      </c>
      <c r="L4989" s="13" t="s">
        <v>240</v>
      </c>
      <c r="M4989" s="13" t="s">
        <v>240</v>
      </c>
      <c r="N4989" s="14" t="s">
        <v>240</v>
      </c>
      <c r="O4989" s="14" t="s">
        <v>240</v>
      </c>
      <c r="P4989" s="14" t="s">
        <v>240</v>
      </c>
      <c r="Q4989" s="14" t="s">
        <v>240</v>
      </c>
      <c r="R4989" s="14" t="s">
        <v>240</v>
      </c>
      <c r="S4989" s="14" t="s">
        <v>240</v>
      </c>
      <c r="T4989" s="14" t="s">
        <v>240</v>
      </c>
      <c r="U4989" s="14" t="s">
        <v>240</v>
      </c>
      <c r="V4989" s="14" t="s">
        <v>240</v>
      </c>
      <c r="W4989" s="14" t="s">
        <v>240</v>
      </c>
      <c r="X4989" s="14" t="s">
        <v>240</v>
      </c>
      <c r="Y4989" s="14" t="s">
        <v>240</v>
      </c>
      <c r="Z4989" s="14" t="s">
        <v>240</v>
      </c>
      <c r="AA4989" s="14" t="s">
        <v>240</v>
      </c>
      <c r="AB4989" s="14" t="s">
        <v>240</v>
      </c>
      <c r="AC4989" s="15" t="s">
        <v>240</v>
      </c>
      <c r="AD4989" s="48" t="s">
        <v>240</v>
      </c>
    </row>
    <row r="4990" spans="1:30">
      <c r="A4990" s="99"/>
      <c r="B4990" s="87" t="s">
        <v>410</v>
      </c>
      <c r="C4990" s="21" t="s">
        <v>240</v>
      </c>
      <c r="D4990" s="12">
        <v>80</v>
      </c>
      <c r="E4990" s="12">
        <v>0</v>
      </c>
      <c r="F4990" s="12">
        <v>0</v>
      </c>
      <c r="G4990" s="12">
        <v>0</v>
      </c>
      <c r="H4990" s="12">
        <v>0</v>
      </c>
      <c r="I4990" s="13" t="s">
        <v>240</v>
      </c>
      <c r="J4990" s="13" t="s">
        <v>240</v>
      </c>
      <c r="K4990" s="13" t="s">
        <v>240</v>
      </c>
      <c r="L4990" s="13" t="s">
        <v>240</v>
      </c>
      <c r="M4990" s="13" t="s">
        <v>240</v>
      </c>
      <c r="N4990" s="14" t="s">
        <v>240</v>
      </c>
      <c r="O4990" s="14" t="s">
        <v>240</v>
      </c>
      <c r="P4990" s="14" t="s">
        <v>240</v>
      </c>
      <c r="Q4990" s="14" t="s">
        <v>240</v>
      </c>
      <c r="R4990" s="14" t="s">
        <v>240</v>
      </c>
      <c r="S4990" s="14" t="s">
        <v>240</v>
      </c>
      <c r="T4990" s="14" t="s">
        <v>240</v>
      </c>
      <c r="U4990" s="14" t="s">
        <v>240</v>
      </c>
      <c r="V4990" s="14" t="s">
        <v>240</v>
      </c>
      <c r="W4990" s="14" t="s">
        <v>240</v>
      </c>
      <c r="X4990" s="14" t="s">
        <v>240</v>
      </c>
      <c r="Y4990" s="14" t="s">
        <v>240</v>
      </c>
      <c r="Z4990" s="14" t="s">
        <v>240</v>
      </c>
      <c r="AA4990" s="14" t="s">
        <v>240</v>
      </c>
      <c r="AB4990" s="14" t="s">
        <v>240</v>
      </c>
      <c r="AC4990" s="15" t="s">
        <v>240</v>
      </c>
      <c r="AD4990" s="48" t="s">
        <v>240</v>
      </c>
    </row>
    <row r="4991" spans="1:30">
      <c r="A4991" s="99"/>
      <c r="B4991" s="87" t="s">
        <v>411</v>
      </c>
      <c r="C4991" s="21" t="s">
        <v>240</v>
      </c>
      <c r="D4991" s="12">
        <v>100</v>
      </c>
      <c r="E4991" s="12">
        <v>0</v>
      </c>
      <c r="F4991" s="12">
        <v>0</v>
      </c>
      <c r="G4991" s="12">
        <v>0</v>
      </c>
      <c r="H4991" s="12">
        <v>0</v>
      </c>
      <c r="I4991" s="13" t="s">
        <v>240</v>
      </c>
      <c r="J4991" s="13" t="s">
        <v>240</v>
      </c>
      <c r="K4991" s="13" t="s">
        <v>240</v>
      </c>
      <c r="L4991" s="13" t="s">
        <v>240</v>
      </c>
      <c r="M4991" s="13" t="s">
        <v>240</v>
      </c>
      <c r="N4991" s="14" t="s">
        <v>240</v>
      </c>
      <c r="O4991" s="14" t="s">
        <v>240</v>
      </c>
      <c r="P4991" s="14" t="s">
        <v>240</v>
      </c>
      <c r="Q4991" s="14" t="s">
        <v>240</v>
      </c>
      <c r="R4991" s="14" t="s">
        <v>240</v>
      </c>
      <c r="S4991" s="14" t="s">
        <v>240</v>
      </c>
      <c r="T4991" s="14" t="s">
        <v>240</v>
      </c>
      <c r="U4991" s="14" t="s">
        <v>240</v>
      </c>
      <c r="V4991" s="14" t="s">
        <v>240</v>
      </c>
      <c r="W4991" s="14" t="s">
        <v>240</v>
      </c>
      <c r="X4991" s="14" t="s">
        <v>240</v>
      </c>
      <c r="Y4991" s="14" t="s">
        <v>240</v>
      </c>
      <c r="Z4991" s="14" t="s">
        <v>240</v>
      </c>
      <c r="AA4991" s="14" t="s">
        <v>240</v>
      </c>
      <c r="AB4991" s="14" t="s">
        <v>240</v>
      </c>
      <c r="AC4991" s="15" t="s">
        <v>240</v>
      </c>
      <c r="AD4991" s="48" t="s">
        <v>240</v>
      </c>
    </row>
    <row r="4992" spans="1:30">
      <c r="A4992" s="99"/>
      <c r="B4992" s="87" t="s">
        <v>412</v>
      </c>
      <c r="C4992" s="21" t="s">
        <v>240</v>
      </c>
      <c r="D4992" s="12">
        <v>20</v>
      </c>
      <c r="E4992" s="12">
        <v>90</v>
      </c>
      <c r="F4992" s="12">
        <v>0</v>
      </c>
      <c r="G4992" s="12">
        <v>0</v>
      </c>
      <c r="H4992" s="12">
        <v>0</v>
      </c>
      <c r="I4992" s="13" t="s">
        <v>240</v>
      </c>
      <c r="J4992" s="13" t="s">
        <v>240</v>
      </c>
      <c r="K4992" s="13" t="s">
        <v>240</v>
      </c>
      <c r="L4992" s="13" t="s">
        <v>240</v>
      </c>
      <c r="M4992" s="13" t="s">
        <v>240</v>
      </c>
      <c r="N4992" s="14" t="s">
        <v>240</v>
      </c>
      <c r="O4992" s="14" t="s">
        <v>240</v>
      </c>
      <c r="P4992" s="14" t="s">
        <v>240</v>
      </c>
      <c r="Q4992" s="14" t="s">
        <v>240</v>
      </c>
      <c r="R4992" s="14" t="s">
        <v>240</v>
      </c>
      <c r="S4992" s="14" t="s">
        <v>240</v>
      </c>
      <c r="T4992" s="14" t="s">
        <v>240</v>
      </c>
      <c r="U4992" s="14" t="s">
        <v>240</v>
      </c>
      <c r="V4992" s="14" t="s">
        <v>240</v>
      </c>
      <c r="W4992" s="14" t="s">
        <v>240</v>
      </c>
      <c r="X4992" s="14" t="s">
        <v>240</v>
      </c>
      <c r="Y4992" s="14" t="s">
        <v>240</v>
      </c>
      <c r="Z4992" s="14" t="s">
        <v>240</v>
      </c>
      <c r="AA4992" s="14" t="s">
        <v>240</v>
      </c>
      <c r="AB4992" s="14" t="s">
        <v>240</v>
      </c>
      <c r="AC4992" s="15" t="s">
        <v>240</v>
      </c>
      <c r="AD4992" s="48" t="s">
        <v>240</v>
      </c>
    </row>
    <row r="4993" spans="1:30">
      <c r="A4993" s="99"/>
      <c r="B4993" s="87" t="s">
        <v>413</v>
      </c>
      <c r="C4993" s="21" t="s">
        <v>240</v>
      </c>
      <c r="D4993" s="12">
        <v>20</v>
      </c>
      <c r="E4993" s="12">
        <v>0</v>
      </c>
      <c r="F4993" s="12">
        <v>90</v>
      </c>
      <c r="G4993" s="12">
        <v>0</v>
      </c>
      <c r="H4993" s="12">
        <v>0</v>
      </c>
      <c r="I4993" s="13" t="s">
        <v>240</v>
      </c>
      <c r="J4993" s="13" t="s">
        <v>240</v>
      </c>
      <c r="K4993" s="13" t="s">
        <v>240</v>
      </c>
      <c r="L4993" s="13" t="s">
        <v>240</v>
      </c>
      <c r="M4993" s="13" t="s">
        <v>240</v>
      </c>
      <c r="N4993" s="14" t="s">
        <v>240</v>
      </c>
      <c r="O4993" s="14" t="s">
        <v>240</v>
      </c>
      <c r="P4993" s="14" t="s">
        <v>240</v>
      </c>
      <c r="Q4993" s="14" t="s">
        <v>240</v>
      </c>
      <c r="R4993" s="14" t="s">
        <v>240</v>
      </c>
      <c r="S4993" s="14" t="s">
        <v>240</v>
      </c>
      <c r="T4993" s="14" t="s">
        <v>240</v>
      </c>
      <c r="U4993" s="14" t="s">
        <v>240</v>
      </c>
      <c r="V4993" s="14" t="s">
        <v>240</v>
      </c>
      <c r="W4993" s="14" t="s">
        <v>240</v>
      </c>
      <c r="X4993" s="14" t="s">
        <v>240</v>
      </c>
      <c r="Y4993" s="14" t="s">
        <v>240</v>
      </c>
      <c r="Z4993" s="14" t="s">
        <v>240</v>
      </c>
      <c r="AA4993" s="14" t="s">
        <v>240</v>
      </c>
      <c r="AB4993" s="14" t="s">
        <v>240</v>
      </c>
      <c r="AC4993" s="15" t="s">
        <v>240</v>
      </c>
      <c r="AD4993" s="48" t="s">
        <v>240</v>
      </c>
    </row>
    <row r="4994" spans="1:30">
      <c r="A4994" s="99"/>
      <c r="B4994" s="87" t="s">
        <v>414</v>
      </c>
      <c r="C4994" s="21" t="s">
        <v>240</v>
      </c>
      <c r="D4994" s="12">
        <v>20</v>
      </c>
      <c r="E4994" s="12">
        <v>0</v>
      </c>
      <c r="F4994" s="12">
        <v>0</v>
      </c>
      <c r="G4994" s="12">
        <v>0</v>
      </c>
      <c r="H4994" s="12">
        <v>90</v>
      </c>
      <c r="I4994" s="13" t="s">
        <v>240</v>
      </c>
      <c r="J4994" s="13" t="s">
        <v>240</v>
      </c>
      <c r="K4994" s="13" t="s">
        <v>240</v>
      </c>
      <c r="L4994" s="13" t="s">
        <v>240</v>
      </c>
      <c r="M4994" s="13" t="s">
        <v>240</v>
      </c>
      <c r="N4994" s="14" t="s">
        <v>240</v>
      </c>
      <c r="O4994" s="14" t="s">
        <v>240</v>
      </c>
      <c r="P4994" s="14" t="s">
        <v>240</v>
      </c>
      <c r="Q4994" s="14" t="s">
        <v>240</v>
      </c>
      <c r="R4994" s="14" t="s">
        <v>240</v>
      </c>
      <c r="S4994" s="14" t="s">
        <v>240</v>
      </c>
      <c r="T4994" s="14" t="s">
        <v>240</v>
      </c>
      <c r="U4994" s="14" t="s">
        <v>240</v>
      </c>
      <c r="V4994" s="14" t="s">
        <v>240</v>
      </c>
      <c r="W4994" s="14" t="s">
        <v>240</v>
      </c>
      <c r="X4994" s="14" t="s">
        <v>240</v>
      </c>
      <c r="Y4994" s="14" t="s">
        <v>240</v>
      </c>
      <c r="Z4994" s="14" t="s">
        <v>240</v>
      </c>
      <c r="AA4994" s="14" t="s">
        <v>240</v>
      </c>
      <c r="AB4994" s="14" t="s">
        <v>240</v>
      </c>
      <c r="AC4994" s="15" t="s">
        <v>240</v>
      </c>
      <c r="AD4994" s="48" t="s">
        <v>240</v>
      </c>
    </row>
    <row r="4995" spans="1:30">
      <c r="A4995" s="99"/>
      <c r="B4995" s="87" t="s">
        <v>415</v>
      </c>
      <c r="C4995" s="21" t="s">
        <v>240</v>
      </c>
      <c r="D4995" s="12">
        <v>120</v>
      </c>
      <c r="E4995" s="12">
        <v>0</v>
      </c>
      <c r="F4995" s="12">
        <v>0</v>
      </c>
      <c r="G4995" s="12">
        <v>0</v>
      </c>
      <c r="H4995" s="12">
        <v>0</v>
      </c>
      <c r="I4995" s="13" t="s">
        <v>240</v>
      </c>
      <c r="J4995" s="13" t="s">
        <v>240</v>
      </c>
      <c r="K4995" s="13" t="s">
        <v>240</v>
      </c>
      <c r="L4995" s="13" t="s">
        <v>240</v>
      </c>
      <c r="M4995" s="13" t="s">
        <v>240</v>
      </c>
      <c r="N4995" s="14" t="s">
        <v>240</v>
      </c>
      <c r="O4995" s="14" t="s">
        <v>240</v>
      </c>
      <c r="P4995" s="14" t="s">
        <v>240</v>
      </c>
      <c r="Q4995" s="14" t="s">
        <v>240</v>
      </c>
      <c r="R4995" s="14" t="s">
        <v>240</v>
      </c>
      <c r="S4995" s="14" t="s">
        <v>240</v>
      </c>
      <c r="T4995" s="14" t="s">
        <v>240</v>
      </c>
      <c r="U4995" s="14" t="s">
        <v>240</v>
      </c>
      <c r="V4995" s="14" t="s">
        <v>240</v>
      </c>
      <c r="W4995" s="14" t="s">
        <v>240</v>
      </c>
      <c r="X4995" s="14" t="s">
        <v>240</v>
      </c>
      <c r="Y4995" s="14" t="s">
        <v>240</v>
      </c>
      <c r="Z4995" s="14" t="s">
        <v>240</v>
      </c>
      <c r="AA4995" s="14" t="s">
        <v>240</v>
      </c>
      <c r="AB4995" s="14" t="s">
        <v>240</v>
      </c>
      <c r="AC4995" s="15" t="s">
        <v>240</v>
      </c>
      <c r="AD4995" s="48" t="s">
        <v>240</v>
      </c>
    </row>
    <row r="4996" spans="1:30">
      <c r="A4996" s="107"/>
      <c r="B4996" s="156" t="s">
        <v>416</v>
      </c>
      <c r="C4996" s="156"/>
      <c r="D4996" s="156"/>
      <c r="E4996" s="156"/>
      <c r="F4996" s="156"/>
      <c r="G4996" s="156"/>
      <c r="H4996" s="156"/>
      <c r="I4996" s="156"/>
      <c r="J4996" s="156"/>
      <c r="K4996" s="156"/>
      <c r="L4996" s="156"/>
      <c r="M4996" s="156"/>
      <c r="N4996" s="156"/>
      <c r="O4996" s="156"/>
      <c r="P4996" s="156"/>
      <c r="Q4996" s="156"/>
      <c r="R4996" s="156"/>
      <c r="S4996" s="156"/>
      <c r="T4996" s="156"/>
      <c r="U4996" s="156"/>
      <c r="V4996" s="156"/>
      <c r="W4996" s="156"/>
      <c r="X4996" s="156"/>
      <c r="Y4996" s="156"/>
      <c r="Z4996" s="156"/>
      <c r="AA4996" s="156"/>
      <c r="AB4996" s="156"/>
      <c r="AC4996" s="18"/>
      <c r="AD4996" s="18"/>
    </row>
    <row r="4997" spans="1:30">
      <c r="A4997" s="99"/>
      <c r="B4997" s="87" t="s">
        <v>417</v>
      </c>
      <c r="C4997" s="21" t="s">
        <v>240</v>
      </c>
      <c r="D4997" s="12">
        <v>50</v>
      </c>
      <c r="E4997" s="12">
        <v>0</v>
      </c>
      <c r="F4997" s="12">
        <v>0</v>
      </c>
      <c r="G4997" s="12">
        <v>0</v>
      </c>
      <c r="H4997" s="12">
        <v>0</v>
      </c>
      <c r="I4997" s="13" t="s">
        <v>240</v>
      </c>
      <c r="J4997" s="13" t="s">
        <v>240</v>
      </c>
      <c r="K4997" s="13" t="s">
        <v>240</v>
      </c>
      <c r="L4997" s="13" t="s">
        <v>240</v>
      </c>
      <c r="M4997" s="13" t="s">
        <v>240</v>
      </c>
      <c r="N4997" s="14" t="s">
        <v>240</v>
      </c>
      <c r="O4997" s="14" t="s">
        <v>240</v>
      </c>
      <c r="P4997" s="14" t="s">
        <v>240</v>
      </c>
      <c r="Q4997" s="14" t="s">
        <v>240</v>
      </c>
      <c r="R4997" s="14" t="s">
        <v>240</v>
      </c>
      <c r="S4997" s="14" t="s">
        <v>240</v>
      </c>
      <c r="T4997" s="14" t="s">
        <v>240</v>
      </c>
      <c r="U4997" s="14" t="s">
        <v>240</v>
      </c>
      <c r="V4997" s="14" t="s">
        <v>240</v>
      </c>
      <c r="W4997" s="14" t="s">
        <v>240</v>
      </c>
      <c r="X4997" s="14" t="s">
        <v>240</v>
      </c>
      <c r="Y4997" s="14" t="s">
        <v>240</v>
      </c>
      <c r="Z4997" s="14" t="s">
        <v>240</v>
      </c>
      <c r="AA4997" s="14" t="s">
        <v>240</v>
      </c>
      <c r="AB4997" s="14" t="s">
        <v>240</v>
      </c>
      <c r="AC4997" s="15" t="s">
        <v>240</v>
      </c>
      <c r="AD4997" s="48" t="s">
        <v>240</v>
      </c>
    </row>
    <row r="4998" spans="1:30">
      <c r="A4998" s="99"/>
      <c r="B4998" s="87" t="s">
        <v>418</v>
      </c>
      <c r="C4998" s="21" t="s">
        <v>240</v>
      </c>
      <c r="D4998" s="12">
        <v>60</v>
      </c>
      <c r="E4998" s="12">
        <v>0</v>
      </c>
      <c r="F4998" s="12">
        <v>0</v>
      </c>
      <c r="G4998" s="12">
        <v>0</v>
      </c>
      <c r="H4998" s="12">
        <v>0</v>
      </c>
      <c r="I4998" s="13" t="s">
        <v>240</v>
      </c>
      <c r="J4998" s="13" t="s">
        <v>240</v>
      </c>
      <c r="K4998" s="13" t="s">
        <v>240</v>
      </c>
      <c r="L4998" s="13" t="s">
        <v>240</v>
      </c>
      <c r="M4998" s="13" t="s">
        <v>240</v>
      </c>
      <c r="N4998" s="14" t="s">
        <v>240</v>
      </c>
      <c r="O4998" s="14" t="s">
        <v>240</v>
      </c>
      <c r="P4998" s="14" t="s">
        <v>240</v>
      </c>
      <c r="Q4998" s="14" t="s">
        <v>240</v>
      </c>
      <c r="R4998" s="14" t="s">
        <v>240</v>
      </c>
      <c r="S4998" s="14" t="s">
        <v>240</v>
      </c>
      <c r="T4998" s="14" t="s">
        <v>240</v>
      </c>
      <c r="U4998" s="14" t="s">
        <v>240</v>
      </c>
      <c r="V4998" s="14" t="s">
        <v>240</v>
      </c>
      <c r="W4998" s="14" t="s">
        <v>240</v>
      </c>
      <c r="X4998" s="14" t="s">
        <v>240</v>
      </c>
      <c r="Y4998" s="14" t="s">
        <v>240</v>
      </c>
      <c r="Z4998" s="14" t="s">
        <v>240</v>
      </c>
      <c r="AA4998" s="14" t="s">
        <v>240</v>
      </c>
      <c r="AB4998" s="14" t="s">
        <v>240</v>
      </c>
      <c r="AC4998" s="15" t="s">
        <v>240</v>
      </c>
      <c r="AD4998" s="48" t="s">
        <v>240</v>
      </c>
    </row>
    <row r="4999" spans="1:30">
      <c r="A4999" s="99"/>
      <c r="B4999" s="87" t="s">
        <v>419</v>
      </c>
      <c r="C4999" s="21" t="s">
        <v>240</v>
      </c>
      <c r="D4999" s="12">
        <v>65</v>
      </c>
      <c r="E4999" s="12">
        <v>0</v>
      </c>
      <c r="F4999" s="12">
        <v>0</v>
      </c>
      <c r="G4999" s="12">
        <v>0</v>
      </c>
      <c r="H4999" s="12">
        <v>0</v>
      </c>
      <c r="I4999" s="13" t="s">
        <v>240</v>
      </c>
      <c r="J4999" s="13" t="s">
        <v>240</v>
      </c>
      <c r="K4999" s="13" t="s">
        <v>240</v>
      </c>
      <c r="L4999" s="13" t="s">
        <v>240</v>
      </c>
      <c r="M4999" s="13" t="s">
        <v>240</v>
      </c>
      <c r="N4999" s="14" t="s">
        <v>240</v>
      </c>
      <c r="O4999" s="14" t="s">
        <v>240</v>
      </c>
      <c r="P4999" s="14" t="s">
        <v>240</v>
      </c>
      <c r="Q4999" s="14" t="s">
        <v>240</v>
      </c>
      <c r="R4999" s="14" t="s">
        <v>240</v>
      </c>
      <c r="S4999" s="14" t="s">
        <v>240</v>
      </c>
      <c r="T4999" s="14" t="s">
        <v>240</v>
      </c>
      <c r="U4999" s="14" t="s">
        <v>240</v>
      </c>
      <c r="V4999" s="14" t="s">
        <v>240</v>
      </c>
      <c r="W4999" s="14" t="s">
        <v>240</v>
      </c>
      <c r="X4999" s="14" t="s">
        <v>240</v>
      </c>
      <c r="Y4999" s="14" t="s">
        <v>240</v>
      </c>
      <c r="Z4999" s="14" t="s">
        <v>240</v>
      </c>
      <c r="AA4999" s="14" t="s">
        <v>240</v>
      </c>
      <c r="AB4999" s="14" t="s">
        <v>240</v>
      </c>
      <c r="AC4999" s="15" t="s">
        <v>240</v>
      </c>
      <c r="AD4999" s="48" t="s">
        <v>240</v>
      </c>
    </row>
    <row r="5000" spans="1:30">
      <c r="A5000" s="99"/>
      <c r="B5000" s="87" t="s">
        <v>420</v>
      </c>
      <c r="C5000" s="21" t="s">
        <v>240</v>
      </c>
      <c r="D5000" s="12">
        <v>75</v>
      </c>
      <c r="E5000" s="12">
        <v>0</v>
      </c>
      <c r="F5000" s="12">
        <v>0</v>
      </c>
      <c r="G5000" s="12">
        <v>0</v>
      </c>
      <c r="H5000" s="12">
        <v>0</v>
      </c>
      <c r="I5000" s="13" t="s">
        <v>240</v>
      </c>
      <c r="J5000" s="13" t="s">
        <v>240</v>
      </c>
      <c r="K5000" s="13" t="s">
        <v>240</v>
      </c>
      <c r="L5000" s="13" t="s">
        <v>240</v>
      </c>
      <c r="M5000" s="13" t="s">
        <v>240</v>
      </c>
      <c r="N5000" s="14" t="s">
        <v>240</v>
      </c>
      <c r="O5000" s="14" t="s">
        <v>240</v>
      </c>
      <c r="P5000" s="14" t="s">
        <v>240</v>
      </c>
      <c r="Q5000" s="14" t="s">
        <v>240</v>
      </c>
      <c r="R5000" s="14" t="s">
        <v>240</v>
      </c>
      <c r="S5000" s="14" t="s">
        <v>240</v>
      </c>
      <c r="T5000" s="14" t="s">
        <v>240</v>
      </c>
      <c r="U5000" s="14" t="s">
        <v>240</v>
      </c>
      <c r="V5000" s="14" t="s">
        <v>240</v>
      </c>
      <c r="W5000" s="14" t="s">
        <v>240</v>
      </c>
      <c r="X5000" s="14" t="s">
        <v>240</v>
      </c>
      <c r="Y5000" s="14" t="s">
        <v>240</v>
      </c>
      <c r="Z5000" s="14" t="s">
        <v>240</v>
      </c>
      <c r="AA5000" s="14" t="s">
        <v>240</v>
      </c>
      <c r="AB5000" s="14" t="s">
        <v>240</v>
      </c>
      <c r="AC5000" s="15" t="s">
        <v>240</v>
      </c>
      <c r="AD5000" s="48" t="s">
        <v>240</v>
      </c>
    </row>
    <row r="5001" spans="1:30">
      <c r="A5001" s="99"/>
      <c r="B5001" s="87" t="s">
        <v>421</v>
      </c>
      <c r="C5001" s="21" t="s">
        <v>240</v>
      </c>
      <c r="D5001" s="12">
        <v>30</v>
      </c>
      <c r="E5001" s="12">
        <v>0</v>
      </c>
      <c r="F5001" s="12">
        <v>0</v>
      </c>
      <c r="G5001" s="12">
        <v>0</v>
      </c>
      <c r="H5001" s="12">
        <v>0</v>
      </c>
      <c r="I5001" s="13" t="s">
        <v>240</v>
      </c>
      <c r="J5001" s="13" t="s">
        <v>240</v>
      </c>
      <c r="K5001" s="13" t="s">
        <v>240</v>
      </c>
      <c r="L5001" s="13" t="s">
        <v>240</v>
      </c>
      <c r="M5001" s="13" t="s">
        <v>240</v>
      </c>
      <c r="N5001" s="14" t="s">
        <v>240</v>
      </c>
      <c r="O5001" s="14" t="s">
        <v>240</v>
      </c>
      <c r="P5001" s="14" t="s">
        <v>240</v>
      </c>
      <c r="Q5001" s="14" t="s">
        <v>240</v>
      </c>
      <c r="R5001" s="14" t="s">
        <v>240</v>
      </c>
      <c r="S5001" s="14" t="s">
        <v>240</v>
      </c>
      <c r="T5001" s="14" t="s">
        <v>240</v>
      </c>
      <c r="U5001" s="14" t="s">
        <v>240</v>
      </c>
      <c r="V5001" s="14" t="s">
        <v>240</v>
      </c>
      <c r="W5001" s="14" t="s">
        <v>240</v>
      </c>
      <c r="X5001" s="14" t="s">
        <v>240</v>
      </c>
      <c r="Y5001" s="14" t="s">
        <v>240</v>
      </c>
      <c r="Z5001" s="14" t="s">
        <v>240</v>
      </c>
      <c r="AA5001" s="14" t="s">
        <v>240</v>
      </c>
      <c r="AB5001" s="14" t="s">
        <v>240</v>
      </c>
      <c r="AC5001" s="15" t="s">
        <v>240</v>
      </c>
      <c r="AD5001" s="48" t="s">
        <v>240</v>
      </c>
    </row>
    <row r="5002" spans="1:30">
      <c r="A5002" s="99"/>
      <c r="B5002" s="87" t="s">
        <v>422</v>
      </c>
      <c r="C5002" s="21" t="s">
        <v>240</v>
      </c>
      <c r="D5002" s="12">
        <v>0</v>
      </c>
      <c r="E5002" s="12">
        <v>90</v>
      </c>
      <c r="F5002" s="12">
        <v>0</v>
      </c>
      <c r="G5002" s="12">
        <v>0</v>
      </c>
      <c r="H5002" s="12">
        <v>0</v>
      </c>
      <c r="I5002" s="13" t="s">
        <v>240</v>
      </c>
      <c r="J5002" s="13" t="s">
        <v>240</v>
      </c>
      <c r="K5002" s="13" t="s">
        <v>240</v>
      </c>
      <c r="L5002" s="13" t="s">
        <v>240</v>
      </c>
      <c r="M5002" s="13" t="s">
        <v>240</v>
      </c>
      <c r="N5002" s="14" t="s">
        <v>240</v>
      </c>
      <c r="O5002" s="14" t="s">
        <v>240</v>
      </c>
      <c r="P5002" s="14" t="s">
        <v>240</v>
      </c>
      <c r="Q5002" s="14" t="s">
        <v>240</v>
      </c>
      <c r="R5002" s="14" t="s">
        <v>240</v>
      </c>
      <c r="S5002" s="14" t="s">
        <v>240</v>
      </c>
      <c r="T5002" s="14" t="s">
        <v>240</v>
      </c>
      <c r="U5002" s="14" t="s">
        <v>240</v>
      </c>
      <c r="V5002" s="14" t="s">
        <v>240</v>
      </c>
      <c r="W5002" s="14" t="s">
        <v>240</v>
      </c>
      <c r="X5002" s="14" t="s">
        <v>240</v>
      </c>
      <c r="Y5002" s="14" t="s">
        <v>240</v>
      </c>
      <c r="Z5002" s="14" t="s">
        <v>240</v>
      </c>
      <c r="AA5002" s="14" t="s">
        <v>240</v>
      </c>
      <c r="AB5002" s="14" t="s">
        <v>240</v>
      </c>
      <c r="AC5002" s="15" t="s">
        <v>240</v>
      </c>
      <c r="AD5002" s="48" t="s">
        <v>240</v>
      </c>
    </row>
    <row r="5003" spans="1:30">
      <c r="A5003" s="99"/>
      <c r="B5003" s="87" t="s">
        <v>423</v>
      </c>
      <c r="C5003" s="21" t="s">
        <v>240</v>
      </c>
      <c r="D5003" s="12">
        <v>30</v>
      </c>
      <c r="E5003" s="12">
        <v>70</v>
      </c>
      <c r="F5003" s="12">
        <v>0</v>
      </c>
      <c r="G5003" s="12">
        <v>0</v>
      </c>
      <c r="H5003" s="12">
        <v>0</v>
      </c>
      <c r="I5003" s="13" t="s">
        <v>240</v>
      </c>
      <c r="J5003" s="13" t="s">
        <v>240</v>
      </c>
      <c r="K5003" s="13" t="s">
        <v>240</v>
      </c>
      <c r="L5003" s="13" t="s">
        <v>240</v>
      </c>
      <c r="M5003" s="13" t="s">
        <v>240</v>
      </c>
      <c r="N5003" s="14" t="s">
        <v>240</v>
      </c>
      <c r="O5003" s="14" t="s">
        <v>240</v>
      </c>
      <c r="P5003" s="14" t="s">
        <v>240</v>
      </c>
      <c r="Q5003" s="14" t="s">
        <v>240</v>
      </c>
      <c r="R5003" s="14" t="s">
        <v>240</v>
      </c>
      <c r="S5003" s="14" t="s">
        <v>240</v>
      </c>
      <c r="T5003" s="14" t="s">
        <v>240</v>
      </c>
      <c r="U5003" s="14" t="s">
        <v>240</v>
      </c>
      <c r="V5003" s="14" t="s">
        <v>240</v>
      </c>
      <c r="W5003" s="14" t="s">
        <v>240</v>
      </c>
      <c r="X5003" s="14" t="s">
        <v>240</v>
      </c>
      <c r="Y5003" s="14" t="s">
        <v>240</v>
      </c>
      <c r="Z5003" s="14" t="s">
        <v>240</v>
      </c>
      <c r="AA5003" s="14" t="s">
        <v>240</v>
      </c>
      <c r="AB5003" s="14" t="s">
        <v>240</v>
      </c>
      <c r="AC5003" s="15" t="s">
        <v>240</v>
      </c>
      <c r="AD5003" s="48" t="s">
        <v>240</v>
      </c>
    </row>
    <row r="5004" spans="1:30">
      <c r="A5004" s="99"/>
      <c r="B5004" s="87" t="s">
        <v>424</v>
      </c>
      <c r="C5004" s="21" t="s">
        <v>240</v>
      </c>
      <c r="D5004" s="12">
        <v>30</v>
      </c>
      <c r="E5004" s="12">
        <v>0</v>
      </c>
      <c r="F5004" s="12">
        <v>70</v>
      </c>
      <c r="G5004" s="12">
        <v>0</v>
      </c>
      <c r="H5004" s="12">
        <v>0</v>
      </c>
      <c r="I5004" s="13" t="s">
        <v>240</v>
      </c>
      <c r="J5004" s="13" t="s">
        <v>240</v>
      </c>
      <c r="K5004" s="13" t="s">
        <v>240</v>
      </c>
      <c r="L5004" s="13" t="s">
        <v>240</v>
      </c>
      <c r="M5004" s="13" t="s">
        <v>240</v>
      </c>
      <c r="N5004" s="14" t="s">
        <v>240</v>
      </c>
      <c r="O5004" s="14" t="s">
        <v>240</v>
      </c>
      <c r="P5004" s="14" t="s">
        <v>240</v>
      </c>
      <c r="Q5004" s="14" t="s">
        <v>240</v>
      </c>
      <c r="R5004" s="14" t="s">
        <v>240</v>
      </c>
      <c r="S5004" s="14" t="s">
        <v>240</v>
      </c>
      <c r="T5004" s="14" t="s">
        <v>240</v>
      </c>
      <c r="U5004" s="14" t="s">
        <v>240</v>
      </c>
      <c r="V5004" s="14" t="s">
        <v>240</v>
      </c>
      <c r="W5004" s="14" t="s">
        <v>240</v>
      </c>
      <c r="X5004" s="14" t="s">
        <v>240</v>
      </c>
      <c r="Y5004" s="14" t="s">
        <v>240</v>
      </c>
      <c r="Z5004" s="14" t="s">
        <v>240</v>
      </c>
      <c r="AA5004" s="14" t="s">
        <v>240</v>
      </c>
      <c r="AB5004" s="14" t="s">
        <v>240</v>
      </c>
      <c r="AC5004" s="15" t="s">
        <v>240</v>
      </c>
      <c r="AD5004" s="48" t="s">
        <v>240</v>
      </c>
    </row>
    <row r="5005" spans="1:30">
      <c r="A5005" s="99"/>
      <c r="B5005" s="87" t="s">
        <v>425</v>
      </c>
      <c r="C5005" s="21" t="s">
        <v>240</v>
      </c>
      <c r="D5005" s="12">
        <v>30</v>
      </c>
      <c r="E5005" s="12">
        <v>0</v>
      </c>
      <c r="F5005" s="12">
        <v>0</v>
      </c>
      <c r="G5005" s="12">
        <v>70</v>
      </c>
      <c r="H5005" s="12">
        <v>0</v>
      </c>
      <c r="I5005" s="13" t="s">
        <v>240</v>
      </c>
      <c r="J5005" s="13" t="s">
        <v>240</v>
      </c>
      <c r="K5005" s="13" t="s">
        <v>240</v>
      </c>
      <c r="L5005" s="13" t="s">
        <v>240</v>
      </c>
      <c r="M5005" s="13" t="s">
        <v>240</v>
      </c>
      <c r="N5005" s="14" t="s">
        <v>240</v>
      </c>
      <c r="O5005" s="14" t="s">
        <v>240</v>
      </c>
      <c r="P5005" s="14" t="s">
        <v>240</v>
      </c>
      <c r="Q5005" s="14" t="s">
        <v>240</v>
      </c>
      <c r="R5005" s="14" t="s">
        <v>240</v>
      </c>
      <c r="S5005" s="14" t="s">
        <v>240</v>
      </c>
      <c r="T5005" s="14" t="s">
        <v>240</v>
      </c>
      <c r="U5005" s="14" t="s">
        <v>240</v>
      </c>
      <c r="V5005" s="14" t="s">
        <v>240</v>
      </c>
      <c r="W5005" s="14" t="s">
        <v>240</v>
      </c>
      <c r="X5005" s="14" t="s">
        <v>240</v>
      </c>
      <c r="Y5005" s="14" t="s">
        <v>240</v>
      </c>
      <c r="Z5005" s="14" t="s">
        <v>240</v>
      </c>
      <c r="AA5005" s="14" t="s">
        <v>240</v>
      </c>
      <c r="AB5005" s="14" t="s">
        <v>240</v>
      </c>
      <c r="AC5005" s="15" t="s">
        <v>240</v>
      </c>
      <c r="AD5005" s="48" t="s">
        <v>240</v>
      </c>
    </row>
    <row r="5006" spans="1:30">
      <c r="A5006" s="99"/>
      <c r="B5006" s="87" t="s">
        <v>426</v>
      </c>
      <c r="C5006" s="21" t="s">
        <v>240</v>
      </c>
      <c r="D5006" s="12">
        <v>30</v>
      </c>
      <c r="E5006" s="12">
        <v>0</v>
      </c>
      <c r="F5006" s="12">
        <v>0</v>
      </c>
      <c r="G5006" s="12">
        <v>0</v>
      </c>
      <c r="H5006" s="12">
        <v>70</v>
      </c>
      <c r="I5006" s="13" t="s">
        <v>240</v>
      </c>
      <c r="J5006" s="13" t="s">
        <v>240</v>
      </c>
      <c r="K5006" s="13" t="s">
        <v>240</v>
      </c>
      <c r="L5006" s="13" t="s">
        <v>240</v>
      </c>
      <c r="M5006" s="13" t="s">
        <v>240</v>
      </c>
      <c r="N5006" s="14" t="s">
        <v>240</v>
      </c>
      <c r="O5006" s="14" t="s">
        <v>240</v>
      </c>
      <c r="P5006" s="14" t="s">
        <v>240</v>
      </c>
      <c r="Q5006" s="14" t="s">
        <v>240</v>
      </c>
      <c r="R5006" s="14" t="s">
        <v>240</v>
      </c>
      <c r="S5006" s="14" t="s">
        <v>240</v>
      </c>
      <c r="T5006" s="14" t="s">
        <v>240</v>
      </c>
      <c r="U5006" s="14" t="s">
        <v>240</v>
      </c>
      <c r="V5006" s="14" t="s">
        <v>240</v>
      </c>
      <c r="W5006" s="14" t="s">
        <v>240</v>
      </c>
      <c r="X5006" s="14" t="s">
        <v>240</v>
      </c>
      <c r="Y5006" s="14" t="s">
        <v>240</v>
      </c>
      <c r="Z5006" s="14" t="s">
        <v>240</v>
      </c>
      <c r="AA5006" s="14" t="s">
        <v>240</v>
      </c>
      <c r="AB5006" s="14" t="s">
        <v>240</v>
      </c>
      <c r="AC5006" s="15" t="s">
        <v>240</v>
      </c>
      <c r="AD5006" s="48" t="s">
        <v>240</v>
      </c>
    </row>
    <row r="5007" spans="1:30">
      <c r="A5007" s="99"/>
      <c r="B5007" s="87" t="s">
        <v>427</v>
      </c>
      <c r="C5007" s="21" t="s">
        <v>240</v>
      </c>
      <c r="D5007" s="12">
        <v>30</v>
      </c>
      <c r="E5007" s="12">
        <v>0</v>
      </c>
      <c r="F5007" s="12">
        <v>0</v>
      </c>
      <c r="G5007" s="12">
        <v>0</v>
      </c>
      <c r="H5007" s="12">
        <v>0</v>
      </c>
      <c r="I5007" s="13" t="s">
        <v>240</v>
      </c>
      <c r="J5007" s="13" t="s">
        <v>240</v>
      </c>
      <c r="K5007" s="13" t="s">
        <v>240</v>
      </c>
      <c r="L5007" s="13" t="s">
        <v>240</v>
      </c>
      <c r="M5007" s="13" t="s">
        <v>240</v>
      </c>
      <c r="N5007" s="14" t="s">
        <v>240</v>
      </c>
      <c r="O5007" s="14" t="s">
        <v>240</v>
      </c>
      <c r="P5007" s="14" t="s">
        <v>240</v>
      </c>
      <c r="Q5007" s="14" t="s">
        <v>240</v>
      </c>
      <c r="R5007" s="14" t="s">
        <v>240</v>
      </c>
      <c r="S5007" s="14" t="s">
        <v>240</v>
      </c>
      <c r="T5007" s="14" t="s">
        <v>240</v>
      </c>
      <c r="U5007" s="14" t="s">
        <v>240</v>
      </c>
      <c r="V5007" s="14" t="s">
        <v>240</v>
      </c>
      <c r="W5007" s="14" t="s">
        <v>240</v>
      </c>
      <c r="X5007" s="14" t="s">
        <v>240</v>
      </c>
      <c r="Y5007" s="14" t="s">
        <v>240</v>
      </c>
      <c r="Z5007" s="14" t="s">
        <v>240</v>
      </c>
      <c r="AA5007" s="14" t="s">
        <v>240</v>
      </c>
      <c r="AB5007" s="14" t="s">
        <v>240</v>
      </c>
      <c r="AC5007" s="15" t="s">
        <v>240</v>
      </c>
      <c r="AD5007" s="48" t="s">
        <v>240</v>
      </c>
    </row>
    <row r="5008" spans="1:30">
      <c r="A5008" s="99"/>
      <c r="B5008" s="87" t="s">
        <v>428</v>
      </c>
      <c r="C5008" s="21" t="s">
        <v>240</v>
      </c>
      <c r="D5008" s="12">
        <v>30</v>
      </c>
      <c r="E5008" s="12">
        <v>0</v>
      </c>
      <c r="F5008" s="12">
        <v>0</v>
      </c>
      <c r="G5008" s="12">
        <v>0</v>
      </c>
      <c r="H5008" s="12">
        <v>0</v>
      </c>
      <c r="I5008" s="13" t="s">
        <v>240</v>
      </c>
      <c r="J5008" s="13" t="s">
        <v>240</v>
      </c>
      <c r="K5008" s="13" t="s">
        <v>240</v>
      </c>
      <c r="L5008" s="13" t="s">
        <v>240</v>
      </c>
      <c r="M5008" s="13" t="s">
        <v>240</v>
      </c>
      <c r="N5008" s="14" t="s">
        <v>240</v>
      </c>
      <c r="O5008" s="14" t="s">
        <v>240</v>
      </c>
      <c r="P5008" s="14" t="s">
        <v>240</v>
      </c>
      <c r="Q5008" s="14" t="s">
        <v>240</v>
      </c>
      <c r="R5008" s="14" t="s">
        <v>240</v>
      </c>
      <c r="S5008" s="14" t="s">
        <v>240</v>
      </c>
      <c r="T5008" s="14" t="s">
        <v>240</v>
      </c>
      <c r="U5008" s="14" t="s">
        <v>240</v>
      </c>
      <c r="V5008" s="14" t="s">
        <v>240</v>
      </c>
      <c r="W5008" s="14" t="s">
        <v>240</v>
      </c>
      <c r="X5008" s="14" t="s">
        <v>240</v>
      </c>
      <c r="Y5008" s="14" t="s">
        <v>240</v>
      </c>
      <c r="Z5008" s="14" t="s">
        <v>240</v>
      </c>
      <c r="AA5008" s="14" t="s">
        <v>240</v>
      </c>
      <c r="AB5008" s="14" t="s">
        <v>240</v>
      </c>
      <c r="AC5008" s="15" t="s">
        <v>240</v>
      </c>
      <c r="AD5008" s="48" t="s">
        <v>240</v>
      </c>
    </row>
    <row r="5009" spans="1:30">
      <c r="A5009" s="100"/>
      <c r="B5009" s="87" t="s">
        <v>429</v>
      </c>
      <c r="C5009" s="21" t="s">
        <v>240</v>
      </c>
      <c r="D5009" s="12">
        <v>95</v>
      </c>
      <c r="E5009" s="12">
        <v>0</v>
      </c>
      <c r="F5009" s="12">
        <v>0</v>
      </c>
      <c r="G5009" s="12">
        <v>0</v>
      </c>
      <c r="H5009" s="12">
        <v>0</v>
      </c>
      <c r="I5009" s="13" t="s">
        <v>240</v>
      </c>
      <c r="J5009" s="13" t="s">
        <v>240</v>
      </c>
      <c r="K5009" s="13" t="s">
        <v>240</v>
      </c>
      <c r="L5009" s="13" t="s">
        <v>240</v>
      </c>
      <c r="M5009" s="13" t="s">
        <v>240</v>
      </c>
      <c r="N5009" s="14" t="s">
        <v>240</v>
      </c>
      <c r="O5009" s="14" t="s">
        <v>240</v>
      </c>
      <c r="P5009" s="14" t="s">
        <v>240</v>
      </c>
      <c r="Q5009" s="14" t="s">
        <v>240</v>
      </c>
      <c r="R5009" s="14" t="s">
        <v>240</v>
      </c>
      <c r="S5009" s="14" t="s">
        <v>240</v>
      </c>
      <c r="T5009" s="14" t="s">
        <v>240</v>
      </c>
      <c r="U5009" s="14" t="s">
        <v>240</v>
      </c>
      <c r="V5009" s="14" t="s">
        <v>240</v>
      </c>
      <c r="W5009" s="14" t="s">
        <v>240</v>
      </c>
      <c r="X5009" s="14" t="s">
        <v>240</v>
      </c>
      <c r="Y5009" s="14" t="s">
        <v>240</v>
      </c>
      <c r="Z5009" s="14" t="s">
        <v>240</v>
      </c>
      <c r="AA5009" s="14" t="s">
        <v>240</v>
      </c>
      <c r="AB5009" s="14" t="s">
        <v>240</v>
      </c>
      <c r="AC5009" s="15" t="s">
        <v>240</v>
      </c>
      <c r="AD5009" s="48" t="s">
        <v>240</v>
      </c>
    </row>
    <row r="5010" spans="1:30">
      <c r="A5010" s="2"/>
    </row>
    <row r="5011" spans="1:30">
      <c r="A5011" s="2"/>
    </row>
    <row r="5012" spans="1:30">
      <c r="A5012" s="2"/>
    </row>
    <row r="5013" spans="1:30">
      <c r="A5013" s="2"/>
    </row>
    <row r="5014" spans="1:30">
      <c r="A5014" s="2"/>
    </row>
    <row r="5015" spans="1:30">
      <c r="A5015" s="2"/>
    </row>
    <row r="5016" spans="1:30">
      <c r="A5016" s="2"/>
    </row>
    <row r="5017" spans="1:30">
      <c r="A5017" s="2"/>
    </row>
    <row r="5018" spans="1:30">
      <c r="A5018" s="2"/>
    </row>
    <row r="5019" spans="1:30">
      <c r="A5019" s="2"/>
    </row>
    <row r="5020" spans="1:30">
      <c r="A5020" s="2"/>
    </row>
    <row r="5021" spans="1:30">
      <c r="A5021" s="2"/>
    </row>
    <row r="5022" spans="1:30">
      <c r="A5022" s="2"/>
    </row>
    <row r="5023" spans="1:30">
      <c r="A5023" s="2"/>
    </row>
    <row r="5024" spans="1:30">
      <c r="A5024" s="2"/>
    </row>
    <row r="5025" spans="1:1">
      <c r="A5025" s="2"/>
    </row>
    <row r="5026" spans="1:1">
      <c r="A5026" s="2"/>
    </row>
    <row r="5027" spans="1:1">
      <c r="A5027" s="2"/>
    </row>
    <row r="5028" spans="1:1">
      <c r="A5028" s="2"/>
    </row>
    <row r="5029" spans="1:1">
      <c r="A5029" s="2"/>
    </row>
    <row r="5030" spans="1:1">
      <c r="A5030" s="2"/>
    </row>
    <row r="5031" spans="1:1">
      <c r="A5031" s="2"/>
    </row>
  </sheetData>
  <dataConsolidate/>
  <customSheetViews>
    <customSheetView guid="{505146B4-2E72-448F-8B12-5ADB7D892CBF}" scale="115" hiddenColumns="1">
      <pane ySplit="1" topLeftCell="A2" activePane="bottomLeft" state="frozen"/>
      <selection pane="bottomLeft" activeCell="B2" sqref="B2:L23"/>
      <pageMargins left="0.7" right="0.7" top="0.75" bottom="0.75" header="0.3" footer="0.3"/>
      <pageSetup paperSize="9" orientation="portrait" r:id="rId1"/>
    </customSheetView>
  </customSheetViews>
  <mergeCells count="41">
    <mergeCell ref="D18:H18"/>
    <mergeCell ref="I18:M18"/>
    <mergeCell ref="N18:AB18"/>
    <mergeCell ref="B4238:AB4238"/>
    <mergeCell ref="B2505:AB2505"/>
    <mergeCell ref="B19:AB19"/>
    <mergeCell ref="B305:AB305"/>
    <mergeCell ref="B756:AB756"/>
    <mergeCell ref="B1192:AB1192"/>
    <mergeCell ref="B1523:AB1523"/>
    <mergeCell ref="B1870:AB1870"/>
    <mergeCell ref="B1991:AB1991"/>
    <mergeCell ref="B2157:AB2157"/>
    <mergeCell ref="B2324:AB2324"/>
    <mergeCell ref="B2701:AB2701"/>
    <mergeCell ref="B3018:AB3018"/>
    <mergeCell ref="B3439:AB3439"/>
    <mergeCell ref="B3922:AB3922"/>
    <mergeCell ref="B4133:AB4133"/>
    <mergeCell ref="B4996:AB4996"/>
    <mergeCell ref="B1809:AB1809"/>
    <mergeCell ref="B2293:AB2293"/>
    <mergeCell ref="B3002:AB3002"/>
    <mergeCell ref="B3801:AB3801"/>
    <mergeCell ref="B3770:AB3770"/>
    <mergeCell ref="B4753:AB4753"/>
    <mergeCell ref="B4796:AB4796"/>
    <mergeCell ref="B4881:AB4881"/>
    <mergeCell ref="B4914:AB4914"/>
    <mergeCell ref="B4939:AB4939"/>
    <mergeCell ref="B4314:AB4314"/>
    <mergeCell ref="B4405:AB4405"/>
    <mergeCell ref="B4956:AB4956"/>
    <mergeCell ref="B4973:AB4973"/>
    <mergeCell ref="B4986:AB4986"/>
    <mergeCell ref="B4496:AB4496"/>
    <mergeCell ref="B4679:AB4679"/>
    <mergeCell ref="B4734:AB4734"/>
    <mergeCell ref="B4798:AB4798"/>
    <mergeCell ref="B4632:AB4632"/>
    <mergeCell ref="B4648:AB4648"/>
  </mergeCells>
  <conditionalFormatting sqref="AE4637:AF4644 AD4974:AD4985 AD4987:AD4995 AE4618:AF4626 AD4997:AD5009 AE4602:AF4616 AE4539:AF4600 AE3574:AF3603 AE2866:AF2880 AD3771:AD3800 AE4270:AF4404 AD3003:AD3017 AE1748:AF1807 AD1524:AD1808 AE1809:AF1928 AD1810:AD1869 AE1930:AF2094 AD1871:AD1990 AE2096:AF2215 AE2217:AF2246 AE2248:AF2427 AD2294:AD2323 AE2429:AF2623 AD2325:AD2504 AE2625:AF2864 AD2506:AD2700 AE2882:AF3241 AE3243:AF3572 AE3605:AF3724 AE3726:AF3935 AD3802:AD3921 AD3923:AD4132 AE4118:AF4207 AD4239:AD4313 AE4209:AF4268 AD4315:AD4404 AD1992:AD2156 AD3440:AD3769 AE4042:AF4116 AE4433:AF4461 AE4463:AF4499 AD4680:AD4733 AD4735:AD4752 AE4501:AF4511 AE4513:AF4537 AD4754:AD4795 AE4628:AF4635 AD4497:AD4678 AE4406:AF4431 AE4709:AF4709 AE4711:AF4711 AE4713:AF4713 AE4715:AF4715 AE4717:AF4717 AE4719:AF4719 AD4940:AD4955 AE4724:AF4724 AE4726:AF4726 AE4728:AF4728 AE4730:AF4730 AE4732:AF4732 AE4734:AF4734 AE4736:AF4736 AD4957:AD4972 AD4915:AD4938 AE4683:AF4707 AE4663:AF4681 AD4882:AD4913 AE4646:AF4661 AD4799:AD4880 AE3937:AF4040 AD4134:AD4237 AD2158:AD2292 AE1176:AF1475 AE1477:AF1746 AE742:AF1174 AD36:AF49 AD757:AD1191 AD21:AF34 AD51:AF304 AD306:AF740 AE50:AF50 AE35:AF35 AE20:AF20 AD1193:AD1522 AD741:AD755 AD4406:AD4495 AE4722:AF4722 AD4797 AD3019:AD3438 AD2702:AD3001">
    <cfRule type="cellIs" dxfId="5" priority="1555" operator="greaterThan">
      <formula>0.01</formula>
    </cfRule>
    <cfRule type="cellIs" dxfId="4" priority="1556" operator="lessThan">
      <formula>0</formula>
    </cfRule>
    <cfRule type="cellIs" dxfId="3" priority="1557" operator="greaterThan">
      <formula>1</formula>
    </cfRule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834"/>
  <sheetViews>
    <sheetView zoomScaleNormal="100" workbookViewId="0">
      <pane ySplit="1" topLeftCell="A623" activePane="bottomLeft" state="frozen"/>
      <selection pane="bottomLeft" activeCell="D632" sqref="D632"/>
    </sheetView>
  </sheetViews>
  <sheetFormatPr defaultRowHeight="15"/>
  <cols>
    <col min="1" max="1" width="34.7109375" style="49" customWidth="1"/>
    <col min="2" max="3" width="7.5703125" style="21" customWidth="1"/>
    <col min="4" max="4" width="6.7109375" style="21" customWidth="1"/>
    <col min="5" max="12" width="10.7109375" style="76" customWidth="1"/>
    <col min="13" max="13" width="9.140625" style="22"/>
    <col min="15" max="16384" width="9.140625" style="20"/>
  </cols>
  <sheetData>
    <row r="1" spans="1:14" s="78" customFormat="1">
      <c r="E1" s="80">
        <v>12</v>
      </c>
      <c r="F1" s="62">
        <f>1-(E1*0.2)/100</f>
        <v>0.97599999999999998</v>
      </c>
      <c r="G1" s="62">
        <f>1-(E1*0.5)/100</f>
        <v>0.94</v>
      </c>
      <c r="H1" s="62">
        <f>1-(E1*0.15)/100</f>
        <v>0.98199999999999998</v>
      </c>
      <c r="I1" s="62">
        <f>1-(E1*0.4)/100</f>
        <v>0.95199999999999996</v>
      </c>
      <c r="N1" s="152"/>
    </row>
    <row r="2" spans="1:14" s="22" customFormat="1">
      <c r="A2" s="162" t="s">
        <v>678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N2"/>
    </row>
    <row r="3" spans="1:14" s="22" customFormat="1">
      <c r="A3" s="22" t="s">
        <v>673</v>
      </c>
      <c r="B3" s="22" t="s">
        <v>667</v>
      </c>
      <c r="D3" s="22" t="s">
        <v>672</v>
      </c>
      <c r="E3" s="23" t="s">
        <v>674</v>
      </c>
      <c r="F3" s="23" t="s">
        <v>675</v>
      </c>
      <c r="G3" s="23" t="s">
        <v>676</v>
      </c>
      <c r="H3" s="23" t="s">
        <v>677</v>
      </c>
      <c r="I3" s="23" t="s">
        <v>1</v>
      </c>
      <c r="J3" s="23" t="s">
        <v>2</v>
      </c>
      <c r="K3" s="23" t="s">
        <v>3</v>
      </c>
      <c r="L3" s="23" t="s">
        <v>4</v>
      </c>
      <c r="N3"/>
    </row>
    <row r="4" spans="1:14">
      <c r="A4" s="153" t="s">
        <v>808</v>
      </c>
      <c r="B4" s="151">
        <v>58</v>
      </c>
      <c r="C4" s="151"/>
      <c r="D4" s="151">
        <v>98</v>
      </c>
      <c r="E4" s="81">
        <f t="shared" ref="E4:L4" si="0">1 - (E5) * (E6) * (E7) * (E8)</f>
        <v>0.50049999999999994</v>
      </c>
      <c r="F4" s="81">
        <f t="shared" si="0"/>
        <v>0.63978039999999992</v>
      </c>
      <c r="G4" s="81">
        <f>1 - (G5) * (G6) * (G7) * (G8)</f>
        <v>0.50049999999999994</v>
      </c>
      <c r="H4" s="81">
        <f t="shared" si="0"/>
        <v>0.5739744</v>
      </c>
      <c r="I4" s="82">
        <f t="shared" si="0"/>
        <v>0.50049999999999994</v>
      </c>
      <c r="J4" s="82">
        <f t="shared" si="0"/>
        <v>0.41885439999999996</v>
      </c>
      <c r="K4" s="82">
        <f t="shared" si="0"/>
        <v>0.22896640000000001</v>
      </c>
      <c r="L4" s="82">
        <f t="shared" si="0"/>
        <v>0.32852040000000016</v>
      </c>
      <c r="M4" s="1"/>
    </row>
    <row r="5" spans="1:14">
      <c r="A5" s="79" t="s">
        <v>668</v>
      </c>
      <c r="B5" s="150">
        <f>B4*0.15</f>
        <v>8.6999999999999993</v>
      </c>
      <c r="C5" s="150">
        <f>(100-D5)/100</f>
        <v>0.85299999999999998</v>
      </c>
      <c r="D5" s="150">
        <f>D4*0.15</f>
        <v>14.7</v>
      </c>
      <c r="E5" s="77">
        <v>0.9</v>
      </c>
      <c r="F5" s="77">
        <v>0.86</v>
      </c>
      <c r="G5" s="77">
        <v>0.9</v>
      </c>
      <c r="H5" s="77">
        <v>0.88</v>
      </c>
      <c r="I5" s="77">
        <v>0.9</v>
      </c>
      <c r="J5" s="77">
        <v>0.92</v>
      </c>
      <c r="K5" s="77">
        <v>0.96</v>
      </c>
      <c r="L5" s="77">
        <v>0.94</v>
      </c>
      <c r="M5" s="1"/>
    </row>
    <row r="6" spans="1:14">
      <c r="A6" s="79" t="s">
        <v>669</v>
      </c>
      <c r="B6" s="150">
        <f>B4*0.4</f>
        <v>23.200000000000003</v>
      </c>
      <c r="C6" s="150">
        <f>(100-D6)/100</f>
        <v>0.60799999999999998</v>
      </c>
      <c r="D6" s="150">
        <f>D4*0.4</f>
        <v>39.200000000000003</v>
      </c>
      <c r="E6" s="77">
        <v>0.75</v>
      </c>
      <c r="F6" s="77">
        <v>0.65</v>
      </c>
      <c r="G6" s="77">
        <v>0.75</v>
      </c>
      <c r="H6" s="77">
        <v>0.7</v>
      </c>
      <c r="I6" s="77">
        <v>0.75</v>
      </c>
      <c r="J6" s="77">
        <v>0.8</v>
      </c>
      <c r="K6" s="77">
        <v>0.9</v>
      </c>
      <c r="L6" s="77">
        <v>0.85</v>
      </c>
      <c r="M6" s="1"/>
    </row>
    <row r="7" spans="1:14">
      <c r="A7" s="79" t="s">
        <v>809</v>
      </c>
      <c r="B7" s="150">
        <f>B4*0.15</f>
        <v>8.6999999999999993</v>
      </c>
      <c r="C7" s="150">
        <f>(100-D7)/100</f>
        <v>0.85299999999999998</v>
      </c>
      <c r="D7" s="150">
        <f>D4*0.15</f>
        <v>14.7</v>
      </c>
      <c r="E7" s="77">
        <v>0.92500000000000004</v>
      </c>
      <c r="F7" s="77">
        <v>0.89500000000000002</v>
      </c>
      <c r="G7" s="77">
        <v>0.92500000000000004</v>
      </c>
      <c r="H7" s="77">
        <v>0.91</v>
      </c>
      <c r="I7" s="77">
        <v>0.92500000000000004</v>
      </c>
      <c r="J7" s="77">
        <v>0.94</v>
      </c>
      <c r="K7" s="77">
        <v>0.97</v>
      </c>
      <c r="L7" s="77">
        <v>0.95499999999999996</v>
      </c>
      <c r="M7" s="1"/>
    </row>
    <row r="8" spans="1:14">
      <c r="A8" s="79" t="s">
        <v>671</v>
      </c>
      <c r="B8" s="150">
        <f>B4*0.3</f>
        <v>17.399999999999999</v>
      </c>
      <c r="C8" s="150">
        <f>(100-D8)/100</f>
        <v>0.70599999999999996</v>
      </c>
      <c r="D8" s="150">
        <f>D4*0.3</f>
        <v>29.4</v>
      </c>
      <c r="E8" s="77">
        <v>0.8</v>
      </c>
      <c r="F8" s="77">
        <v>0.72</v>
      </c>
      <c r="G8" s="77">
        <v>0.8</v>
      </c>
      <c r="H8" s="77">
        <v>0.76</v>
      </c>
      <c r="I8" s="77">
        <v>0.8</v>
      </c>
      <c r="J8" s="77">
        <v>0.84</v>
      </c>
      <c r="K8" s="77">
        <v>0.92</v>
      </c>
      <c r="L8" s="77">
        <v>0.88</v>
      </c>
      <c r="M8" s="1"/>
    </row>
    <row r="9" spans="1:14">
      <c r="A9" s="55" t="s">
        <v>688</v>
      </c>
      <c r="B9" s="151">
        <v>56</v>
      </c>
      <c r="C9" s="151"/>
      <c r="D9" s="151">
        <v>96</v>
      </c>
      <c r="E9" s="81">
        <f t="shared" ref="E9:L9" si="1">1 - (E10) * (E11) * (E12) * (E13)</f>
        <v>0.48484091903999993</v>
      </c>
      <c r="F9" s="81">
        <f t="shared" si="1"/>
        <v>0.63353084573999996</v>
      </c>
      <c r="G9" s="81">
        <f>1 - (G10) * (G11) * (G12) * (G13)</f>
        <v>0.48484091903999993</v>
      </c>
      <c r="H9" s="81">
        <f t="shared" si="1"/>
        <v>0.55990887424000002</v>
      </c>
      <c r="I9" s="82">
        <f t="shared" si="1"/>
        <v>0.41885439999999996</v>
      </c>
      <c r="J9" s="82">
        <f t="shared" si="1"/>
        <v>0.41885439999999996</v>
      </c>
      <c r="K9" s="82">
        <f t="shared" si="1"/>
        <v>0.37480633750000003</v>
      </c>
      <c r="L9" s="82">
        <f t="shared" si="1"/>
        <v>0.37480633750000003</v>
      </c>
      <c r="M9" s="1"/>
    </row>
    <row r="10" spans="1:14">
      <c r="A10" s="79" t="s">
        <v>668</v>
      </c>
      <c r="B10" s="150">
        <f>B9*0.15</f>
        <v>8.4</v>
      </c>
      <c r="C10" s="150">
        <f>(100-D10)/100</f>
        <v>0.85599999999999998</v>
      </c>
      <c r="D10" s="150">
        <f>D9*0.15</f>
        <v>14.399999999999999</v>
      </c>
      <c r="E10" s="77">
        <v>0.90400000000000003</v>
      </c>
      <c r="F10" s="77">
        <v>0.86199999999999999</v>
      </c>
      <c r="G10" s="77">
        <v>0.90400000000000003</v>
      </c>
      <c r="H10" s="77">
        <v>0.88400000000000001</v>
      </c>
      <c r="I10" s="77">
        <v>0.92</v>
      </c>
      <c r="J10" s="77">
        <v>0.92</v>
      </c>
      <c r="K10" s="77">
        <v>0.93</v>
      </c>
      <c r="L10" s="77">
        <v>0.93</v>
      </c>
      <c r="M10" s="1"/>
    </row>
    <row r="11" spans="1:14">
      <c r="A11" s="79" t="s">
        <v>669</v>
      </c>
      <c r="B11" s="150">
        <f>B9*0.4</f>
        <v>22.400000000000002</v>
      </c>
      <c r="C11" s="150">
        <f>(100-D11)/100</f>
        <v>0.61599999999999999</v>
      </c>
      <c r="D11" s="150">
        <f>D9*0.4</f>
        <v>38.400000000000006</v>
      </c>
      <c r="E11" s="77">
        <v>0.76</v>
      </c>
      <c r="F11" s="77">
        <v>0.65500000000000003</v>
      </c>
      <c r="G11" s="77">
        <v>0.76</v>
      </c>
      <c r="H11" s="77">
        <v>0.71</v>
      </c>
      <c r="I11" s="77">
        <v>0.8</v>
      </c>
      <c r="J11" s="77">
        <v>0.8</v>
      </c>
      <c r="K11" s="77">
        <v>0.82499999999999996</v>
      </c>
      <c r="L11" s="77">
        <v>0.82499999999999996</v>
      </c>
      <c r="M11" s="1"/>
    </row>
    <row r="12" spans="1:14">
      <c r="A12" s="79" t="s">
        <v>809</v>
      </c>
      <c r="B12" s="150">
        <f>B9*0.15</f>
        <v>8.4</v>
      </c>
      <c r="C12" s="150">
        <f>(100-D12)/100</f>
        <v>0.85599999999999998</v>
      </c>
      <c r="D12" s="150">
        <f>D9*0.15</f>
        <v>14.399999999999999</v>
      </c>
      <c r="E12" s="77">
        <v>0.92800000000000005</v>
      </c>
      <c r="F12" s="77">
        <v>0.89649999999999996</v>
      </c>
      <c r="G12" s="77">
        <v>0.92800000000000005</v>
      </c>
      <c r="H12" s="77">
        <v>0.91300000000000003</v>
      </c>
      <c r="I12" s="77">
        <v>0.94</v>
      </c>
      <c r="J12" s="77">
        <v>0.94</v>
      </c>
      <c r="K12" s="77">
        <v>0.94750000000000001</v>
      </c>
      <c r="L12" s="77">
        <v>0.94750000000000001</v>
      </c>
      <c r="M12" s="1"/>
    </row>
    <row r="13" spans="1:14">
      <c r="A13" s="79" t="s">
        <v>671</v>
      </c>
      <c r="B13" s="150">
        <f>B9*0.3</f>
        <v>16.8</v>
      </c>
      <c r="C13" s="150">
        <f>(100-D13)/100</f>
        <v>0.71200000000000008</v>
      </c>
      <c r="D13" s="150">
        <f>D9*0.3</f>
        <v>28.799999999999997</v>
      </c>
      <c r="E13" s="77">
        <v>0.80800000000000005</v>
      </c>
      <c r="F13" s="77">
        <v>0.72399999999999998</v>
      </c>
      <c r="G13" s="77">
        <v>0.80800000000000005</v>
      </c>
      <c r="H13" s="77">
        <v>0.76800000000000002</v>
      </c>
      <c r="I13" s="77">
        <v>0.84</v>
      </c>
      <c r="J13" s="77">
        <v>0.84</v>
      </c>
      <c r="K13" s="77">
        <v>0.86</v>
      </c>
      <c r="L13" s="77">
        <v>0.86</v>
      </c>
      <c r="M13" s="1"/>
    </row>
    <row r="14" spans="1:14">
      <c r="A14" s="153" t="s">
        <v>689</v>
      </c>
      <c r="B14" s="151">
        <v>55</v>
      </c>
      <c r="C14" s="151"/>
      <c r="D14" s="151">
        <v>95</v>
      </c>
      <c r="E14" s="81">
        <f t="shared" ref="E14:L14" si="2">1 - (E15) * (E16) * (E17) * (E18)</f>
        <v>0.47688755014000006</v>
      </c>
      <c r="F14" s="81">
        <f t="shared" si="2"/>
        <v>0.62081444374000005</v>
      </c>
      <c r="G14" s="81">
        <f>1 - (G15) * (G16) * (G17) * (G18)</f>
        <v>0.47688755014000006</v>
      </c>
      <c r="H14" s="81">
        <f t="shared" si="2"/>
        <v>0.55275986093999996</v>
      </c>
      <c r="I14" s="82">
        <f t="shared" si="2"/>
        <v>0.37480633750000003</v>
      </c>
      <c r="J14" s="82">
        <f t="shared" si="2"/>
        <v>0.32852040000000016</v>
      </c>
      <c r="K14" s="82">
        <f t="shared" si="2"/>
        <v>0.37480633750000003</v>
      </c>
      <c r="L14" s="82">
        <f t="shared" si="2"/>
        <v>0.50049999999999994</v>
      </c>
      <c r="M14" s="1"/>
    </row>
    <row r="15" spans="1:14">
      <c r="A15" s="79" t="s">
        <v>668</v>
      </c>
      <c r="B15" s="150">
        <f>B14*0.15</f>
        <v>8.25</v>
      </c>
      <c r="C15" s="150">
        <f>(100-D15)/100</f>
        <v>0.85750000000000004</v>
      </c>
      <c r="D15" s="150">
        <f>D14*0.15</f>
        <v>14.25</v>
      </c>
      <c r="E15" s="77">
        <v>0.90600000000000003</v>
      </c>
      <c r="F15" s="77">
        <v>0.86599999999999999</v>
      </c>
      <c r="G15" s="77">
        <v>0.90600000000000003</v>
      </c>
      <c r="H15" s="77">
        <v>0.88600000000000001</v>
      </c>
      <c r="I15" s="77">
        <v>0.93</v>
      </c>
      <c r="J15" s="77">
        <v>0.94</v>
      </c>
      <c r="K15" s="77">
        <v>0.93</v>
      </c>
      <c r="L15" s="77">
        <v>0.9</v>
      </c>
      <c r="M15" s="1"/>
    </row>
    <row r="16" spans="1:14">
      <c r="A16" s="79" t="s">
        <v>669</v>
      </c>
      <c r="B16" s="150">
        <f>B14*0.4</f>
        <v>22</v>
      </c>
      <c r="C16" s="150">
        <f>(100-D16)/100</f>
        <v>0.62</v>
      </c>
      <c r="D16" s="150">
        <f>D14*0.4</f>
        <v>38</v>
      </c>
      <c r="E16" s="77">
        <v>0.76500000000000001</v>
      </c>
      <c r="F16" s="77">
        <v>0.66500000000000004</v>
      </c>
      <c r="G16" s="77">
        <v>0.76500000000000001</v>
      </c>
      <c r="H16" s="77">
        <v>0.71499999999999997</v>
      </c>
      <c r="I16" s="77">
        <v>0.82499999999999996</v>
      </c>
      <c r="J16" s="77">
        <v>0.85</v>
      </c>
      <c r="K16" s="77">
        <v>0.82499999999999996</v>
      </c>
      <c r="L16" s="77">
        <v>0.75</v>
      </c>
      <c r="M16" s="1"/>
    </row>
    <row r="17" spans="1:13">
      <c r="A17" s="79" t="s">
        <v>809</v>
      </c>
      <c r="B17" s="150">
        <f>B14*0.15</f>
        <v>8.25</v>
      </c>
      <c r="C17" s="150">
        <f>(100-D17)/100</f>
        <v>0.85750000000000004</v>
      </c>
      <c r="D17" s="150">
        <f>D14*0.15</f>
        <v>14.25</v>
      </c>
      <c r="E17" s="77">
        <v>0.92949999999999999</v>
      </c>
      <c r="F17" s="77">
        <v>0.89949999999999997</v>
      </c>
      <c r="G17" s="77">
        <v>0.92949999999999999</v>
      </c>
      <c r="H17" s="77">
        <v>0.91449999999999998</v>
      </c>
      <c r="I17" s="77">
        <v>0.94750000000000001</v>
      </c>
      <c r="J17" s="77">
        <v>0.95499999999999996</v>
      </c>
      <c r="K17" s="77">
        <v>0.94750000000000001</v>
      </c>
      <c r="L17" s="77">
        <v>0.92500000000000004</v>
      </c>
      <c r="M17" s="1"/>
    </row>
    <row r="18" spans="1:13">
      <c r="A18" s="79" t="s">
        <v>671</v>
      </c>
      <c r="B18" s="150">
        <f>B14*0.3</f>
        <v>16.5</v>
      </c>
      <c r="C18" s="150">
        <f>(100-D18)/100</f>
        <v>0.71499999999999997</v>
      </c>
      <c r="D18" s="150">
        <f>D14*0.3</f>
        <v>28.5</v>
      </c>
      <c r="E18" s="77">
        <v>0.81200000000000006</v>
      </c>
      <c r="F18" s="77">
        <v>0.73199999999999998</v>
      </c>
      <c r="G18" s="77">
        <v>0.81200000000000006</v>
      </c>
      <c r="H18" s="77">
        <v>0.77200000000000002</v>
      </c>
      <c r="I18" s="77">
        <v>0.86</v>
      </c>
      <c r="J18" s="77">
        <v>0.88</v>
      </c>
      <c r="K18" s="77">
        <v>0.86</v>
      </c>
      <c r="L18" s="77">
        <v>0.8</v>
      </c>
      <c r="M18" s="1"/>
    </row>
    <row r="19" spans="1:13">
      <c r="A19" s="55" t="s">
        <v>690</v>
      </c>
      <c r="B19" s="151">
        <v>54</v>
      </c>
      <c r="C19" s="151"/>
      <c r="D19" s="151">
        <v>94</v>
      </c>
      <c r="E19" s="81">
        <f t="shared" ref="E19:L19" si="3">1 - (E20) * (E21) * (E22) * (E23)</f>
        <v>0.46950186260000004</v>
      </c>
      <c r="F19" s="81">
        <f t="shared" si="3"/>
        <v>0.61434662783999994</v>
      </c>
      <c r="G19" s="81">
        <f>1 - (G20) * (G21) * (G22) * (G23)</f>
        <v>0.46950186260000004</v>
      </c>
      <c r="H19" s="81">
        <f t="shared" si="3"/>
        <v>0.54553268223999996</v>
      </c>
      <c r="I19" s="82">
        <f t="shared" si="3"/>
        <v>0.37480633750000003</v>
      </c>
      <c r="J19" s="82">
        <f t="shared" si="3"/>
        <v>0.37480633750000003</v>
      </c>
      <c r="K19" s="82">
        <f t="shared" si="3"/>
        <v>0.37480633750000003</v>
      </c>
      <c r="L19" s="82">
        <f t="shared" si="3"/>
        <v>0.37480633750000003</v>
      </c>
      <c r="M19" s="1"/>
    </row>
    <row r="20" spans="1:13">
      <c r="A20" s="79" t="s">
        <v>668</v>
      </c>
      <c r="B20" s="150">
        <f>B19*0.15</f>
        <v>8.1</v>
      </c>
      <c r="C20" s="150">
        <f>(100-D20)/100</f>
        <v>0.8590000000000001</v>
      </c>
      <c r="D20" s="150">
        <f>D19*0.15</f>
        <v>14.1</v>
      </c>
      <c r="E20" s="77">
        <v>0.90800000000000003</v>
      </c>
      <c r="F20" s="77">
        <v>0.86799999999999999</v>
      </c>
      <c r="G20" s="77">
        <v>0.90800000000000003</v>
      </c>
      <c r="H20" s="77">
        <v>0.88800000000000001</v>
      </c>
      <c r="I20" s="77">
        <v>0.93</v>
      </c>
      <c r="J20" s="77">
        <v>0.93</v>
      </c>
      <c r="K20" s="77">
        <v>0.93</v>
      </c>
      <c r="L20" s="77">
        <v>0.93</v>
      </c>
      <c r="M20" s="1"/>
    </row>
    <row r="21" spans="1:13">
      <c r="A21" s="79" t="s">
        <v>669</v>
      </c>
      <c r="B21" s="150">
        <f>B19*0.4</f>
        <v>21.6</v>
      </c>
      <c r="C21" s="150">
        <f>(100-D21)/100</f>
        <v>0.624</v>
      </c>
      <c r="D21" s="150">
        <f>D19*0.4</f>
        <v>37.6</v>
      </c>
      <c r="E21" s="77">
        <v>0.77</v>
      </c>
      <c r="F21" s="77">
        <v>0.67</v>
      </c>
      <c r="G21" s="77">
        <v>0.77</v>
      </c>
      <c r="H21" s="77">
        <v>0.72</v>
      </c>
      <c r="I21" s="77">
        <v>0.82499999999999996</v>
      </c>
      <c r="J21" s="77">
        <v>0.82499999999999996</v>
      </c>
      <c r="K21" s="77">
        <v>0.82499999999999996</v>
      </c>
      <c r="L21" s="77">
        <v>0.82499999999999996</v>
      </c>
      <c r="M21" s="1"/>
    </row>
    <row r="22" spans="1:13">
      <c r="A22" s="79" t="s">
        <v>809</v>
      </c>
      <c r="B22" s="150">
        <f>B19*0.15</f>
        <v>8.1</v>
      </c>
      <c r="C22" s="150">
        <f>(100-D22)/100</f>
        <v>0.8590000000000001</v>
      </c>
      <c r="D22" s="150">
        <f>D19*0.15</f>
        <v>14.1</v>
      </c>
      <c r="E22" s="77">
        <v>0.93100000000000005</v>
      </c>
      <c r="F22" s="77">
        <v>0.90100000000000002</v>
      </c>
      <c r="G22" s="77">
        <v>0.93100000000000005</v>
      </c>
      <c r="H22" s="77">
        <v>0.91600000000000004</v>
      </c>
      <c r="I22" s="77">
        <v>0.94750000000000001</v>
      </c>
      <c r="J22" s="77">
        <v>0.94750000000000001</v>
      </c>
      <c r="K22" s="77">
        <v>0.94750000000000001</v>
      </c>
      <c r="L22" s="77">
        <v>0.94750000000000001</v>
      </c>
      <c r="M22" s="1"/>
    </row>
    <row r="23" spans="1:13">
      <c r="A23" s="79" t="s">
        <v>671</v>
      </c>
      <c r="B23" s="150">
        <f>B19*0.3</f>
        <v>16.2</v>
      </c>
      <c r="C23" s="150">
        <f>(100-D23)/100</f>
        <v>0.71799999999999997</v>
      </c>
      <c r="D23" s="150">
        <f>D19*0.3</f>
        <v>28.2</v>
      </c>
      <c r="E23" s="77">
        <v>0.81499999999999995</v>
      </c>
      <c r="F23" s="77">
        <v>0.73599999999999999</v>
      </c>
      <c r="G23" s="77">
        <v>0.81499999999999995</v>
      </c>
      <c r="H23" s="77">
        <v>0.77600000000000002</v>
      </c>
      <c r="I23" s="77">
        <v>0.86</v>
      </c>
      <c r="J23" s="77">
        <v>0.86</v>
      </c>
      <c r="K23" s="77">
        <v>0.86</v>
      </c>
      <c r="L23" s="77">
        <v>0.86</v>
      </c>
      <c r="M23" s="1"/>
    </row>
    <row r="24" spans="1:13">
      <c r="A24" s="153" t="s">
        <v>691</v>
      </c>
      <c r="B24" s="151">
        <v>53</v>
      </c>
      <c r="C24" s="151"/>
      <c r="D24" s="151">
        <v>93</v>
      </c>
      <c r="E24" s="81">
        <f t="shared" ref="E24:L24" si="4">1 - (E25) * (E26) * (E27) * (E28)</f>
        <v>0.46073058750000007</v>
      </c>
      <c r="F24" s="81">
        <f t="shared" si="4"/>
        <v>0.60780508749999995</v>
      </c>
      <c r="G24" s="81">
        <f>1 - (G25) * (G26) * (G27) * (G28)</f>
        <v>0.46073058750000007</v>
      </c>
      <c r="H24" s="81">
        <f t="shared" si="4"/>
        <v>0.37480633750000003</v>
      </c>
      <c r="I24" s="82">
        <f t="shared" si="4"/>
        <v>0.37480633750000003</v>
      </c>
      <c r="J24" s="82">
        <f t="shared" si="4"/>
        <v>0.37480633750000003</v>
      </c>
      <c r="K24" s="82">
        <f t="shared" si="4"/>
        <v>0.37480633750000003</v>
      </c>
      <c r="L24" s="82">
        <f t="shared" si="4"/>
        <v>0.37480633750000003</v>
      </c>
      <c r="M24" s="1"/>
    </row>
    <row r="25" spans="1:13">
      <c r="A25" s="79" t="s">
        <v>668</v>
      </c>
      <c r="B25" s="150">
        <f>B24*0.15</f>
        <v>7.9499999999999993</v>
      </c>
      <c r="C25" s="150">
        <f>(100-D25)/100</f>
        <v>0.86049999999999993</v>
      </c>
      <c r="D25" s="150">
        <f>D24*0.15</f>
        <v>13.95</v>
      </c>
      <c r="E25" s="77">
        <v>0.91</v>
      </c>
      <c r="F25" s="77">
        <v>0.87</v>
      </c>
      <c r="G25" s="77">
        <v>0.91</v>
      </c>
      <c r="H25" s="77">
        <v>0.93</v>
      </c>
      <c r="I25" s="77">
        <v>0.93</v>
      </c>
      <c r="J25" s="77">
        <v>0.93</v>
      </c>
      <c r="K25" s="77">
        <v>0.93</v>
      </c>
      <c r="L25" s="77">
        <v>0.93</v>
      </c>
      <c r="M25" s="1"/>
    </row>
    <row r="26" spans="1:13">
      <c r="A26" s="79" t="s">
        <v>669</v>
      </c>
      <c r="B26" s="150">
        <f>B24*0.4</f>
        <v>21.200000000000003</v>
      </c>
      <c r="C26" s="150">
        <f>(100-D26)/100</f>
        <v>0.628</v>
      </c>
      <c r="D26" s="150">
        <f>D24*0.4</f>
        <v>37.200000000000003</v>
      </c>
      <c r="E26" s="77">
        <v>0.77500000000000002</v>
      </c>
      <c r="F26" s="77">
        <v>0.67500000000000004</v>
      </c>
      <c r="G26" s="77">
        <v>0.77500000000000002</v>
      </c>
      <c r="H26" s="77">
        <v>0.82499999999999996</v>
      </c>
      <c r="I26" s="77">
        <v>0.82499999999999996</v>
      </c>
      <c r="J26" s="77">
        <v>0.82499999999999996</v>
      </c>
      <c r="K26" s="77">
        <v>0.82499999999999996</v>
      </c>
      <c r="L26" s="77">
        <v>0.82499999999999996</v>
      </c>
      <c r="M26" s="1"/>
    </row>
    <row r="27" spans="1:13">
      <c r="A27" s="79" t="s">
        <v>809</v>
      </c>
      <c r="B27" s="150">
        <f>B24*0.15</f>
        <v>7.9499999999999993</v>
      </c>
      <c r="C27" s="150">
        <f>(100-D27)/100</f>
        <v>0.86049999999999993</v>
      </c>
      <c r="D27" s="150">
        <f>D24*0.15</f>
        <v>13.95</v>
      </c>
      <c r="E27" s="77">
        <v>0.9325</v>
      </c>
      <c r="F27" s="77">
        <v>0.90249999999999997</v>
      </c>
      <c r="G27" s="77">
        <v>0.9325</v>
      </c>
      <c r="H27" s="77">
        <v>0.94750000000000001</v>
      </c>
      <c r="I27" s="77">
        <v>0.94750000000000001</v>
      </c>
      <c r="J27" s="77">
        <v>0.94750000000000001</v>
      </c>
      <c r="K27" s="77">
        <v>0.94750000000000001</v>
      </c>
      <c r="L27" s="77">
        <v>0.94750000000000001</v>
      </c>
      <c r="M27" s="1"/>
    </row>
    <row r="28" spans="1:13">
      <c r="A28" s="79" t="s">
        <v>671</v>
      </c>
      <c r="B28" s="150">
        <f>B24*0.3</f>
        <v>15.899999999999999</v>
      </c>
      <c r="C28" s="150">
        <f>(100-D28)/100</f>
        <v>0.72099999999999997</v>
      </c>
      <c r="D28" s="150">
        <f>D24*0.3</f>
        <v>27.9</v>
      </c>
      <c r="E28" s="77">
        <v>0.82</v>
      </c>
      <c r="F28" s="77">
        <v>0.74</v>
      </c>
      <c r="G28" s="77">
        <v>0.82</v>
      </c>
      <c r="H28" s="77">
        <v>0.86</v>
      </c>
      <c r="I28" s="77">
        <v>0.86</v>
      </c>
      <c r="J28" s="77">
        <v>0.86</v>
      </c>
      <c r="K28" s="77">
        <v>0.86</v>
      </c>
      <c r="L28" s="77">
        <v>0.86</v>
      </c>
      <c r="M28" s="1"/>
    </row>
    <row r="29" spans="1:13">
      <c r="A29" s="55" t="s">
        <v>864</v>
      </c>
      <c r="B29" s="151">
        <v>53</v>
      </c>
      <c r="C29" s="151"/>
      <c r="D29" s="151">
        <v>93</v>
      </c>
      <c r="E29" s="81">
        <f t="shared" ref="E29:L29" si="5">1 - (E30) * (E31) * (E32) * (E33)</f>
        <v>0.46073058750000007</v>
      </c>
      <c r="F29" s="81">
        <f t="shared" si="5"/>
        <v>0.60780508749999995</v>
      </c>
      <c r="G29" s="81">
        <f t="shared" si="5"/>
        <v>0.46073058750000007</v>
      </c>
      <c r="H29" s="81">
        <f t="shared" si="5"/>
        <v>0.37480633750000003</v>
      </c>
      <c r="I29" s="82">
        <f t="shared" si="5"/>
        <v>0.37480633750000003</v>
      </c>
      <c r="J29" s="82">
        <f t="shared" si="5"/>
        <v>0.41885439999999996</v>
      </c>
      <c r="K29" s="82">
        <f t="shared" si="5"/>
        <v>0.37480633750000003</v>
      </c>
      <c r="L29" s="82">
        <f t="shared" si="5"/>
        <v>0.37480633750000003</v>
      </c>
      <c r="M29" s="1"/>
    </row>
    <row r="30" spans="1:13">
      <c r="A30" s="79" t="s">
        <v>668</v>
      </c>
      <c r="B30" s="150">
        <f>B29*0.15</f>
        <v>7.9499999999999993</v>
      </c>
      <c r="C30" s="150">
        <f>(100-D30)/100</f>
        <v>0.86049999999999993</v>
      </c>
      <c r="D30" s="150">
        <f>D29*0.15</f>
        <v>13.95</v>
      </c>
      <c r="E30" s="77">
        <v>0.91</v>
      </c>
      <c r="F30" s="77">
        <v>0.87</v>
      </c>
      <c r="G30" s="77">
        <v>0.91</v>
      </c>
      <c r="H30" s="77">
        <v>0.93</v>
      </c>
      <c r="I30" s="77">
        <v>0.93</v>
      </c>
      <c r="J30" s="77">
        <v>0.92</v>
      </c>
      <c r="K30" s="77">
        <v>0.93</v>
      </c>
      <c r="L30" s="77">
        <v>0.93</v>
      </c>
      <c r="M30" s="1"/>
    </row>
    <row r="31" spans="1:13">
      <c r="A31" s="79" t="s">
        <v>669</v>
      </c>
      <c r="B31" s="150">
        <f>B29*0.4</f>
        <v>21.200000000000003</v>
      </c>
      <c r="C31" s="150">
        <f>(100-D31)/100</f>
        <v>0.628</v>
      </c>
      <c r="D31" s="150">
        <f>D29*0.4</f>
        <v>37.200000000000003</v>
      </c>
      <c r="E31" s="77">
        <v>0.77500000000000002</v>
      </c>
      <c r="F31" s="77">
        <v>0.67500000000000004</v>
      </c>
      <c r="G31" s="77">
        <v>0.77500000000000002</v>
      </c>
      <c r="H31" s="77">
        <v>0.82499999999999996</v>
      </c>
      <c r="I31" s="77">
        <v>0.82499999999999996</v>
      </c>
      <c r="J31" s="77">
        <v>0.8</v>
      </c>
      <c r="K31" s="77">
        <v>0.82499999999999996</v>
      </c>
      <c r="L31" s="77">
        <v>0.82499999999999996</v>
      </c>
      <c r="M31" s="1"/>
    </row>
    <row r="32" spans="1:13">
      <c r="A32" s="79" t="s">
        <v>809</v>
      </c>
      <c r="B32" s="150">
        <f>B29*0.15</f>
        <v>7.9499999999999993</v>
      </c>
      <c r="C32" s="150">
        <f>(100-D32)/100</f>
        <v>0.86049999999999993</v>
      </c>
      <c r="D32" s="150">
        <f>D29*0.15</f>
        <v>13.95</v>
      </c>
      <c r="E32" s="77">
        <v>0.9325</v>
      </c>
      <c r="F32" s="77">
        <v>0.90249999999999997</v>
      </c>
      <c r="G32" s="77">
        <v>0.9325</v>
      </c>
      <c r="H32" s="77">
        <v>0.94750000000000001</v>
      </c>
      <c r="I32" s="77">
        <v>0.94750000000000001</v>
      </c>
      <c r="J32" s="77">
        <v>0.94</v>
      </c>
      <c r="K32" s="77">
        <v>0.94750000000000001</v>
      </c>
      <c r="L32" s="77">
        <v>0.94750000000000001</v>
      </c>
      <c r="M32" s="1"/>
    </row>
    <row r="33" spans="1:13">
      <c r="A33" s="79" t="s">
        <v>671</v>
      </c>
      <c r="B33" s="150">
        <f>B29*0.3</f>
        <v>15.899999999999999</v>
      </c>
      <c r="C33" s="150">
        <f>(100-D33)/100</f>
        <v>0.72099999999999997</v>
      </c>
      <c r="D33" s="150">
        <f>D29*0.3</f>
        <v>27.9</v>
      </c>
      <c r="E33" s="77">
        <v>0.82</v>
      </c>
      <c r="F33" s="77">
        <v>0.74</v>
      </c>
      <c r="G33" s="77">
        <v>0.82</v>
      </c>
      <c r="H33" s="77">
        <v>0.86</v>
      </c>
      <c r="I33" s="77">
        <v>0.86</v>
      </c>
      <c r="J33" s="77">
        <v>0.84</v>
      </c>
      <c r="K33" s="77">
        <v>0.86</v>
      </c>
      <c r="L33" s="77">
        <v>0.86</v>
      </c>
      <c r="M33" s="1"/>
    </row>
    <row r="34" spans="1:13">
      <c r="A34" s="153" t="s">
        <v>692</v>
      </c>
      <c r="B34" s="151">
        <v>53</v>
      </c>
      <c r="C34" s="151"/>
      <c r="D34" s="151">
        <v>93</v>
      </c>
      <c r="E34" s="81">
        <f t="shared" ref="E34:L34" si="6">1 - (E35) * (E36) * (E37) * (E38)</f>
        <v>0.46073058750000007</v>
      </c>
      <c r="F34" s="81">
        <f t="shared" si="6"/>
        <v>0.60780508749999995</v>
      </c>
      <c r="G34" s="81">
        <f>1 - (G35) * (G36) * (G37) * (G38)</f>
        <v>0.46073058750000007</v>
      </c>
      <c r="H34" s="81">
        <f t="shared" si="6"/>
        <v>0.5382268375</v>
      </c>
      <c r="I34" s="82">
        <f t="shared" si="6"/>
        <v>0.37480633750000003</v>
      </c>
      <c r="J34" s="82">
        <f t="shared" si="6"/>
        <v>0.37480633750000003</v>
      </c>
      <c r="K34" s="82">
        <f t="shared" si="6"/>
        <v>0.37480633750000003</v>
      </c>
      <c r="L34" s="82">
        <f t="shared" si="6"/>
        <v>0.41885439999999996</v>
      </c>
      <c r="M34" s="1"/>
    </row>
    <row r="35" spans="1:13">
      <c r="A35" s="79" t="s">
        <v>668</v>
      </c>
      <c r="B35" s="150">
        <f>B34*0.15</f>
        <v>7.9499999999999993</v>
      </c>
      <c r="C35" s="150">
        <f>(100-D35)/100</f>
        <v>0.86049999999999993</v>
      </c>
      <c r="D35" s="150">
        <f>D34*0.15</f>
        <v>13.95</v>
      </c>
      <c r="E35" s="77">
        <v>0.91</v>
      </c>
      <c r="F35" s="77">
        <v>0.87</v>
      </c>
      <c r="G35" s="77">
        <v>0.91</v>
      </c>
      <c r="H35" s="77">
        <v>0.89</v>
      </c>
      <c r="I35" s="77">
        <v>0.93</v>
      </c>
      <c r="J35" s="77">
        <v>0.93</v>
      </c>
      <c r="K35" s="77">
        <v>0.93</v>
      </c>
      <c r="L35" s="77">
        <v>0.92</v>
      </c>
      <c r="M35" s="1"/>
    </row>
    <row r="36" spans="1:13">
      <c r="A36" s="79" t="s">
        <v>669</v>
      </c>
      <c r="B36" s="150">
        <f>B34*0.4</f>
        <v>21.200000000000003</v>
      </c>
      <c r="C36" s="150">
        <f>(100-D36)/100</f>
        <v>0.628</v>
      </c>
      <c r="D36" s="150">
        <f>D34*0.4</f>
        <v>37.200000000000003</v>
      </c>
      <c r="E36" s="77">
        <v>0.77500000000000002</v>
      </c>
      <c r="F36" s="77">
        <v>0.67500000000000004</v>
      </c>
      <c r="G36" s="77">
        <v>0.77500000000000002</v>
      </c>
      <c r="H36" s="77">
        <v>0.72499999999999998</v>
      </c>
      <c r="I36" s="77">
        <v>0.82499999999999996</v>
      </c>
      <c r="J36" s="77">
        <v>0.82499999999999996</v>
      </c>
      <c r="K36" s="77">
        <v>0.82499999999999996</v>
      </c>
      <c r="L36" s="77">
        <v>0.8</v>
      </c>
      <c r="M36" s="1"/>
    </row>
    <row r="37" spans="1:13">
      <c r="A37" s="79" t="s">
        <v>809</v>
      </c>
      <c r="B37" s="150">
        <f>B34*0.15</f>
        <v>7.9499999999999993</v>
      </c>
      <c r="C37" s="150">
        <f>(100-D37)/100</f>
        <v>0.86049999999999993</v>
      </c>
      <c r="D37" s="150">
        <f>D34*0.15</f>
        <v>13.95</v>
      </c>
      <c r="E37" s="77">
        <v>0.9325</v>
      </c>
      <c r="F37" s="77">
        <v>0.90249999999999997</v>
      </c>
      <c r="G37" s="77">
        <v>0.9325</v>
      </c>
      <c r="H37" s="77">
        <v>0.91749999999999998</v>
      </c>
      <c r="I37" s="77">
        <v>0.94750000000000001</v>
      </c>
      <c r="J37" s="77">
        <v>0.94750000000000001</v>
      </c>
      <c r="K37" s="77">
        <v>0.94750000000000001</v>
      </c>
      <c r="L37" s="77">
        <v>0.94</v>
      </c>
      <c r="M37" s="1"/>
    </row>
    <row r="38" spans="1:13">
      <c r="A38" s="79" t="s">
        <v>671</v>
      </c>
      <c r="B38" s="150">
        <f>B34*0.3</f>
        <v>15.899999999999999</v>
      </c>
      <c r="C38" s="150">
        <f>(100-D38)/100</f>
        <v>0.72099999999999997</v>
      </c>
      <c r="D38" s="150">
        <f>D34*0.3</f>
        <v>27.9</v>
      </c>
      <c r="E38" s="77">
        <v>0.82</v>
      </c>
      <c r="F38" s="77">
        <v>0.74</v>
      </c>
      <c r="G38" s="77">
        <v>0.82</v>
      </c>
      <c r="H38" s="77">
        <v>0.78</v>
      </c>
      <c r="I38" s="77">
        <v>0.86</v>
      </c>
      <c r="J38" s="77">
        <v>0.86</v>
      </c>
      <c r="K38" s="77">
        <v>0.86</v>
      </c>
      <c r="L38" s="77">
        <v>0.84</v>
      </c>
      <c r="M38" s="1"/>
    </row>
    <row r="39" spans="1:13">
      <c r="A39" s="55" t="s">
        <v>693</v>
      </c>
      <c r="B39" s="151">
        <v>53</v>
      </c>
      <c r="C39" s="151"/>
      <c r="D39" s="151">
        <v>93</v>
      </c>
      <c r="E39" s="81">
        <f t="shared" ref="E39:L39" si="7">1 - (E40) * (E41) * (E42) * (E43)</f>
        <v>0.46073058750000007</v>
      </c>
      <c r="F39" s="81">
        <f t="shared" si="7"/>
        <v>0.60780508749999995</v>
      </c>
      <c r="G39" s="81">
        <f>1 - (G40) * (G41) * (G42) * (G43)</f>
        <v>0.46073058750000007</v>
      </c>
      <c r="H39" s="81">
        <f t="shared" si="7"/>
        <v>0.5382268375</v>
      </c>
      <c r="I39" s="82">
        <f t="shared" si="7"/>
        <v>0.37480633750000003</v>
      </c>
      <c r="J39" s="82">
        <f t="shared" si="7"/>
        <v>0.37480633750000003</v>
      </c>
      <c r="K39" s="82">
        <f t="shared" si="7"/>
        <v>0.37480633750000003</v>
      </c>
      <c r="L39" s="82">
        <f t="shared" si="7"/>
        <v>0.37480633750000003</v>
      </c>
      <c r="M39" s="1"/>
    </row>
    <row r="40" spans="1:13">
      <c r="A40" s="79" t="s">
        <v>668</v>
      </c>
      <c r="B40" s="150">
        <f>B39*0.15</f>
        <v>7.9499999999999993</v>
      </c>
      <c r="C40" s="150">
        <f>(100-D40)/100</f>
        <v>0.86049999999999993</v>
      </c>
      <c r="D40" s="150">
        <f>D39*0.15</f>
        <v>13.95</v>
      </c>
      <c r="E40" s="77">
        <v>0.91</v>
      </c>
      <c r="F40" s="77">
        <v>0.87</v>
      </c>
      <c r="G40" s="77">
        <v>0.91</v>
      </c>
      <c r="H40" s="77">
        <v>0.89</v>
      </c>
      <c r="I40" s="77">
        <v>0.93</v>
      </c>
      <c r="J40" s="77">
        <v>0.93</v>
      </c>
      <c r="K40" s="77">
        <v>0.93</v>
      </c>
      <c r="L40" s="77">
        <v>0.93</v>
      </c>
      <c r="M40" s="1"/>
    </row>
    <row r="41" spans="1:13">
      <c r="A41" s="79" t="s">
        <v>669</v>
      </c>
      <c r="B41" s="150">
        <f>B39*0.4</f>
        <v>21.200000000000003</v>
      </c>
      <c r="C41" s="150">
        <f>(100-D41)/100</f>
        <v>0.628</v>
      </c>
      <c r="D41" s="150">
        <f>D39*0.4</f>
        <v>37.200000000000003</v>
      </c>
      <c r="E41" s="77">
        <v>0.77500000000000002</v>
      </c>
      <c r="F41" s="77">
        <v>0.67500000000000004</v>
      </c>
      <c r="G41" s="77">
        <v>0.77500000000000002</v>
      </c>
      <c r="H41" s="77">
        <v>0.72499999999999998</v>
      </c>
      <c r="I41" s="77">
        <v>0.82499999999999996</v>
      </c>
      <c r="J41" s="77">
        <v>0.82499999999999996</v>
      </c>
      <c r="K41" s="77">
        <v>0.82499999999999996</v>
      </c>
      <c r="L41" s="77">
        <v>0.82499999999999996</v>
      </c>
      <c r="M41" s="1"/>
    </row>
    <row r="42" spans="1:13">
      <c r="A42" s="79" t="s">
        <v>809</v>
      </c>
      <c r="B42" s="150">
        <f>B39*0.15</f>
        <v>7.9499999999999993</v>
      </c>
      <c r="C42" s="150">
        <f>(100-D42)/100</f>
        <v>0.86049999999999993</v>
      </c>
      <c r="D42" s="150">
        <f>D39*0.15</f>
        <v>13.95</v>
      </c>
      <c r="E42" s="77">
        <v>0.9325</v>
      </c>
      <c r="F42" s="77">
        <v>0.90249999999999997</v>
      </c>
      <c r="G42" s="77">
        <v>0.9325</v>
      </c>
      <c r="H42" s="77">
        <v>0.91749999999999998</v>
      </c>
      <c r="I42" s="77">
        <v>0.94750000000000001</v>
      </c>
      <c r="J42" s="77">
        <v>0.94750000000000001</v>
      </c>
      <c r="K42" s="77">
        <v>0.94750000000000001</v>
      </c>
      <c r="L42" s="77">
        <v>0.94750000000000001</v>
      </c>
      <c r="M42" s="1"/>
    </row>
    <row r="43" spans="1:13">
      <c r="A43" s="79" t="s">
        <v>671</v>
      </c>
      <c r="B43" s="150">
        <f>B39*0.3</f>
        <v>15.899999999999999</v>
      </c>
      <c r="C43" s="150">
        <f>(100-D43)/100</f>
        <v>0.72099999999999997</v>
      </c>
      <c r="D43" s="150">
        <f>D39*0.3</f>
        <v>27.9</v>
      </c>
      <c r="E43" s="77">
        <v>0.82</v>
      </c>
      <c r="F43" s="77">
        <v>0.74</v>
      </c>
      <c r="G43" s="77">
        <v>0.82</v>
      </c>
      <c r="H43" s="77">
        <v>0.78</v>
      </c>
      <c r="I43" s="77">
        <v>0.86</v>
      </c>
      <c r="J43" s="77">
        <v>0.86</v>
      </c>
      <c r="K43" s="77">
        <v>0.86</v>
      </c>
      <c r="L43" s="77">
        <v>0.86</v>
      </c>
      <c r="M43" s="1"/>
    </row>
    <row r="44" spans="1:13">
      <c r="A44" s="153" t="s">
        <v>861</v>
      </c>
      <c r="B44" s="151">
        <v>53</v>
      </c>
      <c r="C44" s="151"/>
      <c r="D44" s="151">
        <v>93</v>
      </c>
      <c r="E44" s="81">
        <f t="shared" ref="E44:L44" si="8">1 - (E45) * (E46) * (E47) * (E48)</f>
        <v>0.46073058750000007</v>
      </c>
      <c r="F44" s="81">
        <f t="shared" si="8"/>
        <v>0.60780508749999995</v>
      </c>
      <c r="G44" s="81">
        <f t="shared" si="8"/>
        <v>0.46073058750000007</v>
      </c>
      <c r="H44" s="81">
        <f t="shared" si="8"/>
        <v>0.5382268375</v>
      </c>
      <c r="I44" s="82">
        <f t="shared" si="8"/>
        <v>0.37480633750000003</v>
      </c>
      <c r="J44" s="82">
        <f t="shared" si="8"/>
        <v>0.41885439999999996</v>
      </c>
      <c r="K44" s="82">
        <f t="shared" si="8"/>
        <v>0.37480633750000003</v>
      </c>
      <c r="L44" s="82">
        <f t="shared" si="8"/>
        <v>0.37480633750000003</v>
      </c>
      <c r="M44" s="1"/>
    </row>
    <row r="45" spans="1:13">
      <c r="A45" s="79" t="s">
        <v>668</v>
      </c>
      <c r="B45" s="150">
        <f>B44*0.15</f>
        <v>7.9499999999999993</v>
      </c>
      <c r="C45" s="150">
        <f>(100-D45)/100</f>
        <v>0.86049999999999993</v>
      </c>
      <c r="D45" s="150">
        <f>D44*0.15</f>
        <v>13.95</v>
      </c>
      <c r="E45" s="77">
        <v>0.91</v>
      </c>
      <c r="F45" s="77">
        <v>0.87</v>
      </c>
      <c r="G45" s="77">
        <v>0.91</v>
      </c>
      <c r="H45" s="77">
        <v>0.89</v>
      </c>
      <c r="I45" s="77">
        <v>0.93</v>
      </c>
      <c r="J45" s="77">
        <v>0.92</v>
      </c>
      <c r="K45" s="77">
        <v>0.93</v>
      </c>
      <c r="L45" s="77">
        <v>0.93</v>
      </c>
      <c r="M45" s="1"/>
    </row>
    <row r="46" spans="1:13">
      <c r="A46" s="79" t="s">
        <v>669</v>
      </c>
      <c r="B46" s="150">
        <f>B44*0.4</f>
        <v>21.200000000000003</v>
      </c>
      <c r="C46" s="150">
        <f>(100-D46)/100</f>
        <v>0.628</v>
      </c>
      <c r="D46" s="150">
        <f>D44*0.4</f>
        <v>37.200000000000003</v>
      </c>
      <c r="E46" s="77">
        <v>0.77500000000000002</v>
      </c>
      <c r="F46" s="77">
        <v>0.67500000000000004</v>
      </c>
      <c r="G46" s="77">
        <v>0.77500000000000002</v>
      </c>
      <c r="H46" s="77">
        <v>0.72499999999999998</v>
      </c>
      <c r="I46" s="77">
        <v>0.82499999999999996</v>
      </c>
      <c r="J46" s="77">
        <v>0.8</v>
      </c>
      <c r="K46" s="77">
        <v>0.82499999999999996</v>
      </c>
      <c r="L46" s="77">
        <v>0.82499999999999996</v>
      </c>
      <c r="M46" s="1"/>
    </row>
    <row r="47" spans="1:13">
      <c r="A47" s="79" t="s">
        <v>809</v>
      </c>
      <c r="B47" s="150">
        <f>B44*0.15</f>
        <v>7.9499999999999993</v>
      </c>
      <c r="C47" s="150">
        <f>(100-D47)/100</f>
        <v>0.86049999999999993</v>
      </c>
      <c r="D47" s="150">
        <f>D44*0.15</f>
        <v>13.95</v>
      </c>
      <c r="E47" s="77">
        <v>0.9325</v>
      </c>
      <c r="F47" s="77">
        <v>0.90249999999999997</v>
      </c>
      <c r="G47" s="77">
        <v>0.9325</v>
      </c>
      <c r="H47" s="77">
        <v>0.91749999999999998</v>
      </c>
      <c r="I47" s="77">
        <v>0.94750000000000001</v>
      </c>
      <c r="J47" s="77">
        <v>0.94</v>
      </c>
      <c r="K47" s="77">
        <v>0.94750000000000001</v>
      </c>
      <c r="L47" s="77">
        <v>0.94750000000000001</v>
      </c>
      <c r="M47" s="1"/>
    </row>
    <row r="48" spans="1:13">
      <c r="A48" s="79" t="s">
        <v>671</v>
      </c>
      <c r="B48" s="150">
        <f>B44*0.3</f>
        <v>15.899999999999999</v>
      </c>
      <c r="C48" s="150">
        <f>(100-D48)/100</f>
        <v>0.72099999999999997</v>
      </c>
      <c r="D48" s="150">
        <f>D44*0.3</f>
        <v>27.9</v>
      </c>
      <c r="E48" s="77">
        <v>0.82</v>
      </c>
      <c r="F48" s="77">
        <v>0.74</v>
      </c>
      <c r="G48" s="77">
        <v>0.82</v>
      </c>
      <c r="H48" s="77">
        <v>0.78</v>
      </c>
      <c r="I48" s="77">
        <v>0.86</v>
      </c>
      <c r="J48" s="77">
        <v>0.84</v>
      </c>
      <c r="K48" s="77">
        <v>0.86</v>
      </c>
      <c r="L48" s="77">
        <v>0.86</v>
      </c>
      <c r="M48" s="1"/>
    </row>
    <row r="49" spans="1:13">
      <c r="A49" s="55" t="s">
        <v>694</v>
      </c>
      <c r="B49" s="151">
        <v>52</v>
      </c>
      <c r="C49" s="151"/>
      <c r="D49" s="151">
        <v>92</v>
      </c>
      <c r="E49" s="81">
        <f t="shared" ref="E49:L49" si="9">1 - (E50) * (E51) * (E52) * (E53)</f>
        <v>0.45252596223999986</v>
      </c>
      <c r="F49" s="81">
        <f t="shared" si="9"/>
        <v>0.60118933503999994</v>
      </c>
      <c r="G49" s="81">
        <f>1 - (G50) * (G51) * (G52) * (G53)</f>
        <v>0.45252596223999986</v>
      </c>
      <c r="H49" s="81">
        <f t="shared" si="9"/>
        <v>0.53084182463999996</v>
      </c>
      <c r="I49" s="82">
        <f t="shared" si="9"/>
        <v>0.32852040000000016</v>
      </c>
      <c r="J49" s="82">
        <f t="shared" si="9"/>
        <v>0.32852040000000016</v>
      </c>
      <c r="K49" s="82">
        <f t="shared" si="9"/>
        <v>0.37480633750000003</v>
      </c>
      <c r="L49" s="82">
        <f t="shared" si="9"/>
        <v>0.32852040000000016</v>
      </c>
      <c r="M49" s="1"/>
    </row>
    <row r="50" spans="1:13">
      <c r="A50" s="79" t="s">
        <v>668</v>
      </c>
      <c r="B50" s="150">
        <f>B49*0.15</f>
        <v>7.8</v>
      </c>
      <c r="C50" s="150">
        <f>(100-D50)/100</f>
        <v>0.86199999999999999</v>
      </c>
      <c r="D50" s="150">
        <f>D49*0.15</f>
        <v>13.799999999999999</v>
      </c>
      <c r="E50" s="77">
        <v>0.91200000000000003</v>
      </c>
      <c r="F50" s="77">
        <v>0.872</v>
      </c>
      <c r="G50" s="77">
        <v>0.91200000000000003</v>
      </c>
      <c r="H50" s="77">
        <v>0.89200000000000002</v>
      </c>
      <c r="I50" s="77">
        <v>0.94</v>
      </c>
      <c r="J50" s="77">
        <v>0.94</v>
      </c>
      <c r="K50" s="77">
        <v>0.93</v>
      </c>
      <c r="L50" s="77">
        <v>0.94</v>
      </c>
      <c r="M50" s="1"/>
    </row>
    <row r="51" spans="1:13">
      <c r="A51" s="79" t="s">
        <v>669</v>
      </c>
      <c r="B51" s="150">
        <f>B49*0.4</f>
        <v>20.8</v>
      </c>
      <c r="C51" s="150">
        <f>(100-D51)/100</f>
        <v>0.63200000000000001</v>
      </c>
      <c r="D51" s="150">
        <f>D49*0.4</f>
        <v>36.800000000000004</v>
      </c>
      <c r="E51" s="77">
        <v>0.78</v>
      </c>
      <c r="F51" s="77">
        <v>0.68</v>
      </c>
      <c r="G51" s="77">
        <v>0.78</v>
      </c>
      <c r="H51" s="77">
        <v>0.73</v>
      </c>
      <c r="I51" s="77">
        <v>0.85</v>
      </c>
      <c r="J51" s="77">
        <v>0.85</v>
      </c>
      <c r="K51" s="77">
        <v>0.82499999999999996</v>
      </c>
      <c r="L51" s="77">
        <v>0.85</v>
      </c>
      <c r="M51" s="1"/>
    </row>
    <row r="52" spans="1:13">
      <c r="A52" s="79" t="s">
        <v>809</v>
      </c>
      <c r="B52" s="150">
        <f>B49*0.15</f>
        <v>7.8</v>
      </c>
      <c r="C52" s="150">
        <f>(100-D52)/100</f>
        <v>0.86199999999999999</v>
      </c>
      <c r="D52" s="150">
        <f>D49*0.15</f>
        <v>13.799999999999999</v>
      </c>
      <c r="E52" s="77">
        <v>0.93400000000000005</v>
      </c>
      <c r="F52" s="77">
        <v>0.90400000000000003</v>
      </c>
      <c r="G52" s="77">
        <v>0.93400000000000005</v>
      </c>
      <c r="H52" s="77">
        <v>0.91900000000000004</v>
      </c>
      <c r="I52" s="77">
        <v>0.95499999999999996</v>
      </c>
      <c r="J52" s="77">
        <v>0.95499999999999996</v>
      </c>
      <c r="K52" s="77">
        <v>0.94750000000000001</v>
      </c>
      <c r="L52" s="77">
        <v>0.95499999999999996</v>
      </c>
      <c r="M52" s="1"/>
    </row>
    <row r="53" spans="1:13">
      <c r="A53" s="79" t="s">
        <v>671</v>
      </c>
      <c r="B53" s="150">
        <f>B49*0.3</f>
        <v>15.6</v>
      </c>
      <c r="C53" s="150">
        <f>(100-D53)/100</f>
        <v>0.72400000000000009</v>
      </c>
      <c r="D53" s="150">
        <f>D49*0.3</f>
        <v>27.599999999999998</v>
      </c>
      <c r="E53" s="77">
        <v>0.82399999999999995</v>
      </c>
      <c r="F53" s="77">
        <v>0.74399999999999999</v>
      </c>
      <c r="G53" s="77">
        <v>0.82399999999999995</v>
      </c>
      <c r="H53" s="77">
        <v>0.78400000000000003</v>
      </c>
      <c r="I53" s="77">
        <v>0.88</v>
      </c>
      <c r="J53" s="77">
        <v>0.88</v>
      </c>
      <c r="K53" s="77">
        <v>0.86</v>
      </c>
      <c r="L53" s="77">
        <v>0.88</v>
      </c>
      <c r="M53" s="1"/>
    </row>
    <row r="54" spans="1:13">
      <c r="A54" s="153" t="s">
        <v>695</v>
      </c>
      <c r="B54" s="151">
        <v>52</v>
      </c>
      <c r="C54" s="151"/>
      <c r="D54" s="151">
        <v>92</v>
      </c>
      <c r="E54" s="81">
        <f t="shared" ref="E54:L54" si="10">1 - (E55) * (E56) * (E57) * (E58)</f>
        <v>0.45252596223999986</v>
      </c>
      <c r="F54" s="81">
        <f t="shared" si="10"/>
        <v>0.60118933503999994</v>
      </c>
      <c r="G54" s="81">
        <f>1 - (G55) * (G56) * (G57) * (G58)</f>
        <v>0.45252596223999986</v>
      </c>
      <c r="H54" s="81">
        <f t="shared" si="10"/>
        <v>0.53084182463999996</v>
      </c>
      <c r="I54" s="82">
        <f t="shared" si="10"/>
        <v>0.37480633750000003</v>
      </c>
      <c r="J54" s="82">
        <f t="shared" si="10"/>
        <v>0.32852040000000016</v>
      </c>
      <c r="K54" s="82">
        <f t="shared" si="10"/>
        <v>0.32852040000000016</v>
      </c>
      <c r="L54" s="82">
        <f t="shared" si="10"/>
        <v>0.27992968750000002</v>
      </c>
      <c r="M54" s="1"/>
    </row>
    <row r="55" spans="1:13">
      <c r="A55" s="79" t="s">
        <v>668</v>
      </c>
      <c r="B55" s="150">
        <f>B54*0.15</f>
        <v>7.8</v>
      </c>
      <c r="C55" s="150">
        <f>(100-D55)/100</f>
        <v>0.86199999999999999</v>
      </c>
      <c r="D55" s="150">
        <f>D54*0.15</f>
        <v>13.799999999999999</v>
      </c>
      <c r="E55" s="77">
        <v>0.91200000000000003</v>
      </c>
      <c r="F55" s="77">
        <v>0.872</v>
      </c>
      <c r="G55" s="77">
        <v>0.91200000000000003</v>
      </c>
      <c r="H55" s="77">
        <v>0.89200000000000002</v>
      </c>
      <c r="I55" s="77">
        <v>0.93</v>
      </c>
      <c r="J55" s="77">
        <v>0.94</v>
      </c>
      <c r="K55" s="77">
        <v>0.94</v>
      </c>
      <c r="L55" s="77">
        <v>0.95</v>
      </c>
      <c r="M55" s="1"/>
    </row>
    <row r="56" spans="1:13">
      <c r="A56" s="79" t="s">
        <v>669</v>
      </c>
      <c r="B56" s="150">
        <f>B54*0.4</f>
        <v>20.8</v>
      </c>
      <c r="C56" s="150">
        <f>(100-D56)/100</f>
        <v>0.63200000000000001</v>
      </c>
      <c r="D56" s="150">
        <f>D54*0.4</f>
        <v>36.800000000000004</v>
      </c>
      <c r="E56" s="77">
        <v>0.78</v>
      </c>
      <c r="F56" s="77">
        <v>0.68</v>
      </c>
      <c r="G56" s="77">
        <v>0.78</v>
      </c>
      <c r="H56" s="77">
        <v>0.73</v>
      </c>
      <c r="I56" s="77">
        <v>0.82499999999999996</v>
      </c>
      <c r="J56" s="77">
        <v>0.85</v>
      </c>
      <c r="K56" s="77">
        <v>0.85</v>
      </c>
      <c r="L56" s="77">
        <v>0.875</v>
      </c>
      <c r="M56" s="1"/>
    </row>
    <row r="57" spans="1:13">
      <c r="A57" s="79" t="s">
        <v>809</v>
      </c>
      <c r="B57" s="150">
        <f>B54*0.15</f>
        <v>7.8</v>
      </c>
      <c r="C57" s="150">
        <f>(100-D57)/100</f>
        <v>0.86199999999999999</v>
      </c>
      <c r="D57" s="150">
        <f>D54*0.15</f>
        <v>13.799999999999999</v>
      </c>
      <c r="E57" s="77">
        <v>0.93400000000000005</v>
      </c>
      <c r="F57" s="77">
        <v>0.90400000000000003</v>
      </c>
      <c r="G57" s="77">
        <v>0.93400000000000005</v>
      </c>
      <c r="H57" s="77">
        <v>0.91900000000000004</v>
      </c>
      <c r="I57" s="77">
        <v>0.94750000000000001</v>
      </c>
      <c r="J57" s="77">
        <v>0.95499999999999996</v>
      </c>
      <c r="K57" s="77">
        <v>0.95499999999999996</v>
      </c>
      <c r="L57" s="77">
        <v>0.96250000000000002</v>
      </c>
      <c r="M57" s="1"/>
    </row>
    <row r="58" spans="1:13">
      <c r="A58" s="79" t="s">
        <v>671</v>
      </c>
      <c r="B58" s="150">
        <f>B54*0.3</f>
        <v>15.6</v>
      </c>
      <c r="C58" s="150">
        <f>(100-D58)/100</f>
        <v>0.72400000000000009</v>
      </c>
      <c r="D58" s="150">
        <f>D54*0.3</f>
        <v>27.599999999999998</v>
      </c>
      <c r="E58" s="77">
        <v>0.82399999999999995</v>
      </c>
      <c r="F58" s="77">
        <v>0.74399999999999999</v>
      </c>
      <c r="G58" s="77">
        <v>0.82399999999999995</v>
      </c>
      <c r="H58" s="77">
        <v>0.78400000000000003</v>
      </c>
      <c r="I58" s="77">
        <v>0.86</v>
      </c>
      <c r="J58" s="77">
        <v>0.88</v>
      </c>
      <c r="K58" s="77">
        <v>0.88</v>
      </c>
      <c r="L58" s="77">
        <v>0.9</v>
      </c>
      <c r="M58" s="1"/>
    </row>
    <row r="59" spans="1:13">
      <c r="A59" s="55" t="s">
        <v>696</v>
      </c>
      <c r="B59" s="151">
        <v>52</v>
      </c>
      <c r="C59" s="151"/>
      <c r="D59" s="151">
        <v>92</v>
      </c>
      <c r="E59" s="81">
        <f t="shared" ref="E59:L59" si="11">1 - (E60) * (E61) * (E62) * (E63)</f>
        <v>0.45252596223999986</v>
      </c>
      <c r="F59" s="81">
        <f t="shared" si="11"/>
        <v>0.60118933503999994</v>
      </c>
      <c r="G59" s="81">
        <f>1 - (G60) * (G61) * (G62) * (G63)</f>
        <v>0.45252596223999986</v>
      </c>
      <c r="H59" s="81">
        <f t="shared" si="11"/>
        <v>0.53084182463999996</v>
      </c>
      <c r="I59" s="82">
        <f t="shared" si="11"/>
        <v>0.27992968750000002</v>
      </c>
      <c r="J59" s="82">
        <f t="shared" si="11"/>
        <v>0.41885439999999996</v>
      </c>
      <c r="K59" s="82">
        <f t="shared" si="11"/>
        <v>0.27992968750000002</v>
      </c>
      <c r="L59" s="82">
        <f t="shared" si="11"/>
        <v>0.32852040000000016</v>
      </c>
      <c r="M59" s="1"/>
    </row>
    <row r="60" spans="1:13">
      <c r="A60" s="79" t="s">
        <v>668</v>
      </c>
      <c r="B60" s="150">
        <f>B59*0.15</f>
        <v>7.8</v>
      </c>
      <c r="C60" s="150">
        <f>(100-D60)/100</f>
        <v>0.86199999999999999</v>
      </c>
      <c r="D60" s="150">
        <f>D59*0.15</f>
        <v>13.799999999999999</v>
      </c>
      <c r="E60" s="77">
        <v>0.91200000000000003</v>
      </c>
      <c r="F60" s="77">
        <v>0.872</v>
      </c>
      <c r="G60" s="77">
        <v>0.91200000000000003</v>
      </c>
      <c r="H60" s="77">
        <v>0.89200000000000002</v>
      </c>
      <c r="I60" s="77">
        <v>0.95</v>
      </c>
      <c r="J60" s="77">
        <v>0.92</v>
      </c>
      <c r="K60" s="77">
        <v>0.95</v>
      </c>
      <c r="L60" s="77">
        <v>0.94</v>
      </c>
      <c r="M60" s="1"/>
    </row>
    <row r="61" spans="1:13">
      <c r="A61" s="79" t="s">
        <v>669</v>
      </c>
      <c r="B61" s="150">
        <f>B59*0.4</f>
        <v>20.8</v>
      </c>
      <c r="C61" s="150">
        <f>(100-D61)/100</f>
        <v>0.63200000000000001</v>
      </c>
      <c r="D61" s="150">
        <f>D59*0.4</f>
        <v>36.800000000000004</v>
      </c>
      <c r="E61" s="77">
        <v>0.78</v>
      </c>
      <c r="F61" s="77">
        <v>0.68</v>
      </c>
      <c r="G61" s="77">
        <v>0.78</v>
      </c>
      <c r="H61" s="77">
        <v>0.73</v>
      </c>
      <c r="I61" s="77">
        <v>0.875</v>
      </c>
      <c r="J61" s="77">
        <v>0.8</v>
      </c>
      <c r="K61" s="77">
        <v>0.875</v>
      </c>
      <c r="L61" s="77">
        <v>0.85</v>
      </c>
      <c r="M61" s="1"/>
    </row>
    <row r="62" spans="1:13">
      <c r="A62" s="79" t="s">
        <v>809</v>
      </c>
      <c r="B62" s="150">
        <f>B59*0.15</f>
        <v>7.8</v>
      </c>
      <c r="C62" s="150">
        <f>(100-D62)/100</f>
        <v>0.86199999999999999</v>
      </c>
      <c r="D62" s="150">
        <f>D59*0.15</f>
        <v>13.799999999999999</v>
      </c>
      <c r="E62" s="77">
        <v>0.93400000000000005</v>
      </c>
      <c r="F62" s="77">
        <v>0.90400000000000003</v>
      </c>
      <c r="G62" s="77">
        <v>0.93400000000000005</v>
      </c>
      <c r="H62" s="77">
        <v>0.91900000000000004</v>
      </c>
      <c r="I62" s="77">
        <v>0.96250000000000002</v>
      </c>
      <c r="J62" s="77">
        <v>0.94</v>
      </c>
      <c r="K62" s="77">
        <v>0.96250000000000002</v>
      </c>
      <c r="L62" s="77">
        <v>0.95499999999999996</v>
      </c>
      <c r="M62" s="1"/>
    </row>
    <row r="63" spans="1:13">
      <c r="A63" s="79" t="s">
        <v>671</v>
      </c>
      <c r="B63" s="150">
        <f>B59*0.3</f>
        <v>15.6</v>
      </c>
      <c r="C63" s="150">
        <f>(100-D63)/100</f>
        <v>0.72400000000000009</v>
      </c>
      <c r="D63" s="150">
        <f>D59*0.3</f>
        <v>27.599999999999998</v>
      </c>
      <c r="E63" s="77">
        <v>0.82399999999999995</v>
      </c>
      <c r="F63" s="77">
        <v>0.74399999999999999</v>
      </c>
      <c r="G63" s="77">
        <v>0.82399999999999995</v>
      </c>
      <c r="H63" s="77">
        <v>0.78400000000000003</v>
      </c>
      <c r="I63" s="77">
        <v>0.9</v>
      </c>
      <c r="J63" s="77">
        <v>0.84</v>
      </c>
      <c r="K63" s="77">
        <v>0.9</v>
      </c>
      <c r="L63" s="77">
        <v>0.88</v>
      </c>
      <c r="M63" s="1"/>
    </row>
    <row r="64" spans="1:13">
      <c r="A64" s="153" t="s">
        <v>697</v>
      </c>
      <c r="B64" s="151">
        <v>51</v>
      </c>
      <c r="C64" s="151"/>
      <c r="D64" s="151">
        <v>91</v>
      </c>
      <c r="E64" s="81">
        <f t="shared" ref="E64:L64" si="12">1 - (E65) * (E66) * (E67) * (E68)</f>
        <v>0.44423655093999992</v>
      </c>
      <c r="F64" s="81">
        <f t="shared" si="12"/>
        <v>0.59449888134000006</v>
      </c>
      <c r="G64" s="81">
        <f>1 - (G65) * (G66) * (G67) * (G68)</f>
        <v>0.44423655093999992</v>
      </c>
      <c r="H64" s="81">
        <f t="shared" si="12"/>
        <v>0.52337714014000003</v>
      </c>
      <c r="I64" s="82">
        <f t="shared" si="12"/>
        <v>0.32852040000000016</v>
      </c>
      <c r="J64" s="82">
        <f t="shared" si="12"/>
        <v>0.41885439999999996</v>
      </c>
      <c r="K64" s="82">
        <f t="shared" si="12"/>
        <v>0.50049999999999994</v>
      </c>
      <c r="L64" s="82">
        <f t="shared" si="12"/>
        <v>0.50049999999999994</v>
      </c>
      <c r="M64" s="1"/>
    </row>
    <row r="65" spans="1:13">
      <c r="A65" s="79" t="s">
        <v>668</v>
      </c>
      <c r="B65" s="150">
        <f>B64*0.15</f>
        <v>7.6499999999999995</v>
      </c>
      <c r="C65" s="150">
        <f>(100-D65)/100</f>
        <v>0.86349999999999993</v>
      </c>
      <c r="D65" s="150">
        <f>D64*0.15</f>
        <v>13.65</v>
      </c>
      <c r="E65" s="77">
        <v>0.91400000000000003</v>
      </c>
      <c r="F65" s="77">
        <v>0.874</v>
      </c>
      <c r="G65" s="77">
        <v>0.91400000000000003</v>
      </c>
      <c r="H65" s="77">
        <v>0.89400000000000002</v>
      </c>
      <c r="I65" s="77">
        <v>0.94</v>
      </c>
      <c r="J65" s="77">
        <v>0.92</v>
      </c>
      <c r="K65" s="77">
        <v>0.9</v>
      </c>
      <c r="L65" s="77">
        <v>0.9</v>
      </c>
      <c r="M65" s="1"/>
    </row>
    <row r="66" spans="1:13">
      <c r="A66" s="79" t="s">
        <v>669</v>
      </c>
      <c r="B66" s="150">
        <f>B64*0.4</f>
        <v>20.400000000000002</v>
      </c>
      <c r="C66" s="150">
        <f>(100-D66)/100</f>
        <v>0.63600000000000001</v>
      </c>
      <c r="D66" s="150">
        <f>D64*0.4</f>
        <v>36.4</v>
      </c>
      <c r="E66" s="77">
        <v>0.78500000000000003</v>
      </c>
      <c r="F66" s="77">
        <v>0.68500000000000005</v>
      </c>
      <c r="G66" s="77">
        <v>0.78500000000000003</v>
      </c>
      <c r="H66" s="77">
        <v>0.73499999999999999</v>
      </c>
      <c r="I66" s="77">
        <v>0.85</v>
      </c>
      <c r="J66" s="77">
        <v>0.8</v>
      </c>
      <c r="K66" s="77">
        <v>0.75</v>
      </c>
      <c r="L66" s="77">
        <v>0.75</v>
      </c>
      <c r="M66" s="1"/>
    </row>
    <row r="67" spans="1:13">
      <c r="A67" s="79" t="s">
        <v>809</v>
      </c>
      <c r="B67" s="150">
        <f>B64*0.15</f>
        <v>7.6499999999999995</v>
      </c>
      <c r="C67" s="150">
        <f>(100-D67)/100</f>
        <v>0.86349999999999993</v>
      </c>
      <c r="D67" s="150">
        <f>D64*0.15</f>
        <v>13.65</v>
      </c>
      <c r="E67" s="77">
        <v>0.9355</v>
      </c>
      <c r="F67" s="77">
        <v>0.90549999999999997</v>
      </c>
      <c r="G67" s="77">
        <v>0.9355</v>
      </c>
      <c r="H67" s="77">
        <v>0.92049999999999998</v>
      </c>
      <c r="I67" s="77">
        <v>0.95499999999999996</v>
      </c>
      <c r="J67" s="77">
        <v>0.94</v>
      </c>
      <c r="K67" s="77">
        <v>0.92500000000000004</v>
      </c>
      <c r="L67" s="77">
        <v>0.92500000000000004</v>
      </c>
      <c r="M67" s="1"/>
    </row>
    <row r="68" spans="1:13">
      <c r="A68" s="79" t="s">
        <v>671</v>
      </c>
      <c r="B68" s="150">
        <f>B64*0.3</f>
        <v>15.299999999999999</v>
      </c>
      <c r="C68" s="150">
        <f>(100-D68)/100</f>
        <v>0.72699999999999998</v>
      </c>
      <c r="D68" s="150">
        <f>D64*0.3</f>
        <v>27.3</v>
      </c>
      <c r="E68" s="77">
        <v>0.82799999999999996</v>
      </c>
      <c r="F68" s="77">
        <v>0.748</v>
      </c>
      <c r="G68" s="77">
        <v>0.82799999999999996</v>
      </c>
      <c r="H68" s="77">
        <v>0.78800000000000003</v>
      </c>
      <c r="I68" s="77">
        <v>0.88</v>
      </c>
      <c r="J68" s="77">
        <v>0.84</v>
      </c>
      <c r="K68" s="77">
        <v>0.8</v>
      </c>
      <c r="L68" s="77">
        <v>0.8</v>
      </c>
      <c r="M68" s="1"/>
    </row>
    <row r="69" spans="1:13">
      <c r="A69" s="55" t="s">
        <v>698</v>
      </c>
      <c r="B69" s="151">
        <v>51</v>
      </c>
      <c r="C69" s="151"/>
      <c r="D69" s="151">
        <v>91</v>
      </c>
      <c r="E69" s="81">
        <f t="shared" ref="E69:L69" si="13">1 - (E70) * (E71) * (E72) * (E73)</f>
        <v>0.44423655093999992</v>
      </c>
      <c r="F69" s="81">
        <f t="shared" si="13"/>
        <v>0.5382268375</v>
      </c>
      <c r="G69" s="81">
        <f>1 - (G70) * (G71) * (G72) * (G73)</f>
        <v>0.44423655093999992</v>
      </c>
      <c r="H69" s="81">
        <f t="shared" si="13"/>
        <v>0.5382268375</v>
      </c>
      <c r="I69" s="82">
        <f t="shared" si="13"/>
        <v>0.30936446464000011</v>
      </c>
      <c r="J69" s="82">
        <f t="shared" si="13"/>
        <v>0.30936446464000011</v>
      </c>
      <c r="K69" s="82">
        <f t="shared" si="13"/>
        <v>0.30936446464000011</v>
      </c>
      <c r="L69" s="82">
        <f t="shared" si="13"/>
        <v>0.30936446464000011</v>
      </c>
      <c r="M69" s="1"/>
    </row>
    <row r="70" spans="1:13">
      <c r="A70" s="79" t="s">
        <v>668</v>
      </c>
      <c r="B70" s="150">
        <f>B69*0.15</f>
        <v>7.6499999999999995</v>
      </c>
      <c r="C70" s="150">
        <f>(100-D70)/100</f>
        <v>0.86349999999999993</v>
      </c>
      <c r="D70" s="150">
        <f>D69*0.15</f>
        <v>13.65</v>
      </c>
      <c r="E70" s="77">
        <v>0.91400000000000003</v>
      </c>
      <c r="F70" s="77">
        <v>0.89</v>
      </c>
      <c r="G70" s="77">
        <v>0.91400000000000003</v>
      </c>
      <c r="H70" s="77">
        <v>0.89</v>
      </c>
      <c r="I70" s="77">
        <v>0.94399999999999995</v>
      </c>
      <c r="J70" s="77">
        <v>0.94399999999999995</v>
      </c>
      <c r="K70" s="77">
        <v>0.94399999999999995</v>
      </c>
      <c r="L70" s="77">
        <v>0.94399999999999995</v>
      </c>
      <c r="M70" s="1"/>
    </row>
    <row r="71" spans="1:13">
      <c r="A71" s="79" t="s">
        <v>669</v>
      </c>
      <c r="B71" s="150">
        <f>B69*0.4</f>
        <v>20.400000000000002</v>
      </c>
      <c r="C71" s="150">
        <f>(100-D71)/100</f>
        <v>0.63600000000000001</v>
      </c>
      <c r="D71" s="150">
        <f>D69*0.4</f>
        <v>36.4</v>
      </c>
      <c r="E71" s="77">
        <v>0.78500000000000003</v>
      </c>
      <c r="F71" s="77">
        <v>0.72499999999999998</v>
      </c>
      <c r="G71" s="77">
        <v>0.78500000000000003</v>
      </c>
      <c r="H71" s="77">
        <v>0.72499999999999998</v>
      </c>
      <c r="I71" s="77">
        <v>0.86</v>
      </c>
      <c r="J71" s="77">
        <v>0.86</v>
      </c>
      <c r="K71" s="77">
        <v>0.86</v>
      </c>
      <c r="L71" s="77">
        <v>0.86</v>
      </c>
      <c r="M71" s="1"/>
    </row>
    <row r="72" spans="1:13">
      <c r="A72" s="79" t="s">
        <v>809</v>
      </c>
      <c r="B72" s="150">
        <f>B69*0.15</f>
        <v>7.6499999999999995</v>
      </c>
      <c r="C72" s="150">
        <f>(100-D72)/100</f>
        <v>0.86349999999999993</v>
      </c>
      <c r="D72" s="150">
        <f>D69*0.15</f>
        <v>13.65</v>
      </c>
      <c r="E72" s="77">
        <v>0.9355</v>
      </c>
      <c r="F72" s="77">
        <v>0.91749999999999998</v>
      </c>
      <c r="G72" s="77">
        <v>0.9355</v>
      </c>
      <c r="H72" s="77">
        <v>0.91749999999999998</v>
      </c>
      <c r="I72" s="77">
        <v>0.95799999999999996</v>
      </c>
      <c r="J72" s="77">
        <v>0.95799999999999996</v>
      </c>
      <c r="K72" s="77">
        <v>0.95799999999999996</v>
      </c>
      <c r="L72" s="77">
        <v>0.95799999999999996</v>
      </c>
      <c r="M72" s="1"/>
    </row>
    <row r="73" spans="1:13">
      <c r="A73" s="79" t="s">
        <v>671</v>
      </c>
      <c r="B73" s="150">
        <f>B69*0.3</f>
        <v>15.299999999999999</v>
      </c>
      <c r="C73" s="150">
        <f>(100-D73)/100</f>
        <v>0.72699999999999998</v>
      </c>
      <c r="D73" s="150">
        <f>D69*0.3</f>
        <v>27.3</v>
      </c>
      <c r="E73" s="77">
        <v>0.82799999999999996</v>
      </c>
      <c r="F73" s="77">
        <v>0.78</v>
      </c>
      <c r="G73" s="77">
        <v>0.82799999999999996</v>
      </c>
      <c r="H73" s="77">
        <v>0.78</v>
      </c>
      <c r="I73" s="77">
        <v>0.88800000000000001</v>
      </c>
      <c r="J73" s="77">
        <v>0.88800000000000001</v>
      </c>
      <c r="K73" s="77">
        <v>0.88800000000000001</v>
      </c>
      <c r="L73" s="77">
        <v>0.88800000000000001</v>
      </c>
      <c r="M73" s="1"/>
    </row>
    <row r="74" spans="1:13">
      <c r="A74" s="153" t="s">
        <v>867</v>
      </c>
      <c r="B74" s="151">
        <v>51</v>
      </c>
      <c r="C74" s="151"/>
      <c r="D74" s="151">
        <v>91</v>
      </c>
      <c r="E74" s="81">
        <f t="shared" ref="E74:L74" si="14">1 - (E75) * (E76) * (E77) * (E78)</f>
        <v>0.44423655093999992</v>
      </c>
      <c r="F74" s="81">
        <f t="shared" si="14"/>
        <v>0.5382268375</v>
      </c>
      <c r="G74" s="81">
        <f t="shared" si="14"/>
        <v>0.44423655093999992</v>
      </c>
      <c r="H74" s="81">
        <f t="shared" si="14"/>
        <v>0.5382268375</v>
      </c>
      <c r="I74" s="82">
        <f t="shared" si="14"/>
        <v>0.37480633750000003</v>
      </c>
      <c r="J74" s="82">
        <f t="shared" si="14"/>
        <v>0.37480633750000003</v>
      </c>
      <c r="K74" s="82">
        <f t="shared" si="14"/>
        <v>0.37480633750000003</v>
      </c>
      <c r="L74" s="82">
        <f t="shared" si="14"/>
        <v>0.41885439999999996</v>
      </c>
      <c r="M74" s="1"/>
    </row>
    <row r="75" spans="1:13">
      <c r="A75" s="79" t="s">
        <v>668</v>
      </c>
      <c r="B75" s="150">
        <f>B74*0.15</f>
        <v>7.6499999999999995</v>
      </c>
      <c r="C75" s="150">
        <f>(100-D75)/100</f>
        <v>0.86349999999999993</v>
      </c>
      <c r="D75" s="150">
        <f>D74*0.15</f>
        <v>13.65</v>
      </c>
      <c r="E75" s="77">
        <v>0.91400000000000003</v>
      </c>
      <c r="F75" s="77">
        <v>0.89</v>
      </c>
      <c r="G75" s="77">
        <v>0.91400000000000003</v>
      </c>
      <c r="H75" s="77">
        <v>0.89</v>
      </c>
      <c r="I75" s="77">
        <v>0.93</v>
      </c>
      <c r="J75" s="77">
        <v>0.93</v>
      </c>
      <c r="K75" s="77">
        <v>0.93</v>
      </c>
      <c r="L75" s="77">
        <v>0.92</v>
      </c>
      <c r="M75" s="1"/>
    </row>
    <row r="76" spans="1:13">
      <c r="A76" s="79" t="s">
        <v>669</v>
      </c>
      <c r="B76" s="150">
        <f>B74*0.4</f>
        <v>20.400000000000002</v>
      </c>
      <c r="C76" s="150">
        <f>(100-D76)/100</f>
        <v>0.63600000000000001</v>
      </c>
      <c r="D76" s="150">
        <f>D74*0.4</f>
        <v>36.4</v>
      </c>
      <c r="E76" s="77">
        <v>0.78500000000000003</v>
      </c>
      <c r="F76" s="77">
        <v>0.72499999999999998</v>
      </c>
      <c r="G76" s="77">
        <v>0.78500000000000003</v>
      </c>
      <c r="H76" s="77">
        <v>0.72499999999999998</v>
      </c>
      <c r="I76" s="77">
        <v>0.82499999999999996</v>
      </c>
      <c r="J76" s="77">
        <v>0.82499999999999996</v>
      </c>
      <c r="K76" s="77">
        <v>0.82499999999999996</v>
      </c>
      <c r="L76" s="77">
        <v>0.8</v>
      </c>
      <c r="M76" s="1"/>
    </row>
    <row r="77" spans="1:13">
      <c r="A77" s="79" t="s">
        <v>809</v>
      </c>
      <c r="B77" s="150">
        <f>B74*0.15</f>
        <v>7.6499999999999995</v>
      </c>
      <c r="C77" s="150">
        <f>(100-D77)/100</f>
        <v>0.86349999999999993</v>
      </c>
      <c r="D77" s="150">
        <f>D74*0.15</f>
        <v>13.65</v>
      </c>
      <c r="E77" s="77">
        <v>0.9355</v>
      </c>
      <c r="F77" s="77">
        <v>0.91749999999999998</v>
      </c>
      <c r="G77" s="77">
        <v>0.9355</v>
      </c>
      <c r="H77" s="77">
        <v>0.91749999999999998</v>
      </c>
      <c r="I77" s="77">
        <v>0.94750000000000001</v>
      </c>
      <c r="J77" s="77">
        <v>0.94750000000000001</v>
      </c>
      <c r="K77" s="77">
        <v>0.94750000000000001</v>
      </c>
      <c r="L77" s="77">
        <v>0.94</v>
      </c>
      <c r="M77" s="1"/>
    </row>
    <row r="78" spans="1:13">
      <c r="A78" s="79" t="s">
        <v>671</v>
      </c>
      <c r="B78" s="150">
        <f>B74*0.3</f>
        <v>15.299999999999999</v>
      </c>
      <c r="C78" s="150">
        <f>(100-D78)/100</f>
        <v>0.72699999999999998</v>
      </c>
      <c r="D78" s="150">
        <f>D74*0.3</f>
        <v>27.3</v>
      </c>
      <c r="E78" s="77">
        <v>0.82799999999999996</v>
      </c>
      <c r="F78" s="77">
        <v>0.78</v>
      </c>
      <c r="G78" s="77">
        <v>0.82799999999999996</v>
      </c>
      <c r="H78" s="77">
        <v>0.78</v>
      </c>
      <c r="I78" s="77">
        <v>0.86</v>
      </c>
      <c r="J78" s="77">
        <v>0.86</v>
      </c>
      <c r="K78" s="77">
        <v>0.86</v>
      </c>
      <c r="L78" s="77">
        <v>0.84</v>
      </c>
      <c r="M78" s="1"/>
    </row>
    <row r="79" spans="1:13">
      <c r="A79" s="55" t="s">
        <v>699</v>
      </c>
      <c r="B79" s="151">
        <v>50</v>
      </c>
      <c r="C79" s="151"/>
      <c r="D79" s="151">
        <v>90</v>
      </c>
      <c r="E79" s="81">
        <f t="shared" ref="E79:L79" si="15">1 - (E80) * (E81) * (E82) * (E83)</f>
        <v>0.43586183423999991</v>
      </c>
      <c r="F79" s="81">
        <f t="shared" si="15"/>
        <v>0.58773323584000003</v>
      </c>
      <c r="G79" s="81">
        <f>1 - (G80) * (G81) * (G82) * (G83)</f>
        <v>0.43586183423999991</v>
      </c>
      <c r="H79" s="81">
        <f t="shared" si="15"/>
        <v>0.34730758143999996</v>
      </c>
      <c r="I79" s="82">
        <f t="shared" si="15"/>
        <v>0.41885439999999996</v>
      </c>
      <c r="J79" s="82">
        <f t="shared" si="15"/>
        <v>0.37480633750000003</v>
      </c>
      <c r="K79" s="82">
        <f t="shared" si="15"/>
        <v>0.37480633750000003</v>
      </c>
      <c r="L79" s="82">
        <f t="shared" si="15"/>
        <v>0.22896640000000001</v>
      </c>
      <c r="M79" s="1"/>
    </row>
    <row r="80" spans="1:13">
      <c r="A80" s="79" t="s">
        <v>668</v>
      </c>
      <c r="B80" s="150">
        <f>B79*0.15</f>
        <v>7.5</v>
      </c>
      <c r="C80" s="150">
        <f>(100-D80)/100</f>
        <v>0.86499999999999999</v>
      </c>
      <c r="D80" s="150">
        <f>D79*0.15</f>
        <v>13.5</v>
      </c>
      <c r="E80" s="77">
        <v>0.91600000000000004</v>
      </c>
      <c r="F80" s="77">
        <v>0.876</v>
      </c>
      <c r="G80" s="77">
        <v>0.91600000000000004</v>
      </c>
      <c r="H80" s="77">
        <v>0.93600000000000005</v>
      </c>
      <c r="I80" s="77">
        <v>0.92</v>
      </c>
      <c r="J80" s="77">
        <v>0.93</v>
      </c>
      <c r="K80" s="77">
        <v>0.93</v>
      </c>
      <c r="L80" s="77">
        <v>0.96</v>
      </c>
      <c r="M80" s="1"/>
    </row>
    <row r="81" spans="1:13">
      <c r="A81" s="79" t="s">
        <v>669</v>
      </c>
      <c r="B81" s="150">
        <f>B79*0.4</f>
        <v>20</v>
      </c>
      <c r="C81" s="150">
        <f>(100-D81)/100</f>
        <v>0.64</v>
      </c>
      <c r="D81" s="150">
        <f>D79*0.4</f>
        <v>36</v>
      </c>
      <c r="E81" s="77">
        <v>0.79</v>
      </c>
      <c r="F81" s="77">
        <v>0.69</v>
      </c>
      <c r="G81" s="77">
        <v>0.79</v>
      </c>
      <c r="H81" s="77">
        <v>0.84</v>
      </c>
      <c r="I81" s="77">
        <v>0.8</v>
      </c>
      <c r="J81" s="77">
        <v>0.82499999999999996</v>
      </c>
      <c r="K81" s="77">
        <v>0.82499999999999996</v>
      </c>
      <c r="L81" s="77">
        <v>0.9</v>
      </c>
      <c r="M81" s="1"/>
    </row>
    <row r="82" spans="1:13">
      <c r="A82" s="79" t="s">
        <v>809</v>
      </c>
      <c r="B82" s="150">
        <f>B79*0.15</f>
        <v>7.5</v>
      </c>
      <c r="C82" s="150">
        <f>(100-D82)/100</f>
        <v>0.86499999999999999</v>
      </c>
      <c r="D82" s="150">
        <f>D79*0.15</f>
        <v>13.5</v>
      </c>
      <c r="E82" s="77">
        <v>0.93700000000000006</v>
      </c>
      <c r="F82" s="77">
        <v>0.90700000000000003</v>
      </c>
      <c r="G82" s="77">
        <v>0.93700000000000006</v>
      </c>
      <c r="H82" s="77">
        <v>0.95199999999999996</v>
      </c>
      <c r="I82" s="77">
        <v>0.94</v>
      </c>
      <c r="J82" s="77">
        <v>0.94750000000000001</v>
      </c>
      <c r="K82" s="77">
        <v>0.94750000000000001</v>
      </c>
      <c r="L82" s="77">
        <v>0.97</v>
      </c>
      <c r="M82" s="1"/>
    </row>
    <row r="83" spans="1:13">
      <c r="A83" s="79" t="s">
        <v>671</v>
      </c>
      <c r="B83" s="150">
        <f>B79*0.3</f>
        <v>15</v>
      </c>
      <c r="C83" s="150">
        <f>(100-D83)/100</f>
        <v>0.73</v>
      </c>
      <c r="D83" s="150">
        <f>D79*0.3</f>
        <v>27</v>
      </c>
      <c r="E83" s="77">
        <v>0.83199999999999996</v>
      </c>
      <c r="F83" s="77">
        <v>0.752</v>
      </c>
      <c r="G83" s="77">
        <v>0.83199999999999996</v>
      </c>
      <c r="H83" s="77">
        <v>0.872</v>
      </c>
      <c r="I83" s="77">
        <v>0.84</v>
      </c>
      <c r="J83" s="77">
        <v>0.86</v>
      </c>
      <c r="K83" s="77">
        <v>0.86</v>
      </c>
      <c r="L83" s="77">
        <v>0.92</v>
      </c>
      <c r="M83" s="1"/>
    </row>
    <row r="84" spans="1:13">
      <c r="A84" s="153" t="s">
        <v>834</v>
      </c>
      <c r="B84" s="151">
        <v>50</v>
      </c>
      <c r="C84" s="151"/>
      <c r="D84" s="151">
        <v>90</v>
      </c>
      <c r="E84" s="81">
        <f t="shared" ref="E84:L84" si="16">1 - (E85) * (E86) * (E87) * (E88)</f>
        <v>0.43586183423999991</v>
      </c>
      <c r="F84" s="81">
        <f t="shared" si="16"/>
        <v>0.58773323584000003</v>
      </c>
      <c r="G84" s="81">
        <f t="shared" si="16"/>
        <v>0.43586183423999991</v>
      </c>
      <c r="H84" s="81">
        <f t="shared" si="16"/>
        <v>0.34730758143999996</v>
      </c>
      <c r="I84" s="82">
        <f t="shared" si="16"/>
        <v>0.37480633750000003</v>
      </c>
      <c r="J84" s="82">
        <f t="shared" si="16"/>
        <v>0.37480633750000003</v>
      </c>
      <c r="K84" s="82">
        <f t="shared" si="16"/>
        <v>0.41885439999999996</v>
      </c>
      <c r="L84" s="82">
        <f t="shared" si="16"/>
        <v>0.22896640000000001</v>
      </c>
      <c r="M84" s="1"/>
    </row>
    <row r="85" spans="1:13">
      <c r="A85" s="79" t="s">
        <v>668</v>
      </c>
      <c r="B85" s="150">
        <f>B84*0.15</f>
        <v>7.5</v>
      </c>
      <c r="C85" s="150">
        <f>(100-D85)/100</f>
        <v>0.86499999999999999</v>
      </c>
      <c r="D85" s="150">
        <f>D84*0.15</f>
        <v>13.5</v>
      </c>
      <c r="E85" s="77">
        <v>0.91600000000000004</v>
      </c>
      <c r="F85" s="77">
        <v>0.876</v>
      </c>
      <c r="G85" s="77">
        <v>0.91600000000000004</v>
      </c>
      <c r="H85" s="77">
        <v>0.93600000000000005</v>
      </c>
      <c r="I85" s="77">
        <v>0.93</v>
      </c>
      <c r="J85" s="77">
        <v>0.93</v>
      </c>
      <c r="K85" s="77">
        <v>0.92</v>
      </c>
      <c r="L85" s="77">
        <v>0.96</v>
      </c>
      <c r="M85" s="1"/>
    </row>
    <row r="86" spans="1:13">
      <c r="A86" s="79" t="s">
        <v>669</v>
      </c>
      <c r="B86" s="150">
        <f>B84*0.4</f>
        <v>20</v>
      </c>
      <c r="C86" s="150">
        <f>(100-D86)/100</f>
        <v>0.64</v>
      </c>
      <c r="D86" s="150">
        <f>D84*0.4</f>
        <v>36</v>
      </c>
      <c r="E86" s="77">
        <v>0.79</v>
      </c>
      <c r="F86" s="77">
        <v>0.69</v>
      </c>
      <c r="G86" s="77">
        <v>0.79</v>
      </c>
      <c r="H86" s="77">
        <v>0.84</v>
      </c>
      <c r="I86" s="77">
        <v>0.82499999999999996</v>
      </c>
      <c r="J86" s="77">
        <v>0.82499999999999996</v>
      </c>
      <c r="K86" s="77">
        <v>0.8</v>
      </c>
      <c r="L86" s="77">
        <v>0.9</v>
      </c>
      <c r="M86" s="1"/>
    </row>
    <row r="87" spans="1:13">
      <c r="A87" s="79" t="s">
        <v>809</v>
      </c>
      <c r="B87" s="150">
        <f>B84*0.15</f>
        <v>7.5</v>
      </c>
      <c r="C87" s="150">
        <f>(100-D87)/100</f>
        <v>0.86499999999999999</v>
      </c>
      <c r="D87" s="150">
        <f>D84*0.15</f>
        <v>13.5</v>
      </c>
      <c r="E87" s="77">
        <v>0.93700000000000006</v>
      </c>
      <c r="F87" s="77">
        <v>0.90700000000000003</v>
      </c>
      <c r="G87" s="77">
        <v>0.93700000000000006</v>
      </c>
      <c r="H87" s="77">
        <v>0.95199999999999996</v>
      </c>
      <c r="I87" s="77">
        <v>0.94750000000000001</v>
      </c>
      <c r="J87" s="77">
        <v>0.94750000000000001</v>
      </c>
      <c r="K87" s="77">
        <v>0.94</v>
      </c>
      <c r="L87" s="77">
        <v>0.97</v>
      </c>
      <c r="M87" s="1"/>
    </row>
    <row r="88" spans="1:13">
      <c r="A88" s="79" t="s">
        <v>671</v>
      </c>
      <c r="B88" s="150">
        <f>B84*0.3</f>
        <v>15</v>
      </c>
      <c r="C88" s="150">
        <f>(100-D88)/100</f>
        <v>0.73</v>
      </c>
      <c r="D88" s="150">
        <f>D84*0.3</f>
        <v>27</v>
      </c>
      <c r="E88" s="77">
        <v>0.83199999999999996</v>
      </c>
      <c r="F88" s="77">
        <v>0.752</v>
      </c>
      <c r="G88" s="77">
        <v>0.83199999999999996</v>
      </c>
      <c r="H88" s="77">
        <v>0.872</v>
      </c>
      <c r="I88" s="77">
        <v>0.86</v>
      </c>
      <c r="J88" s="77">
        <v>0.86</v>
      </c>
      <c r="K88" s="77">
        <v>0.84</v>
      </c>
      <c r="L88" s="77">
        <v>0.92</v>
      </c>
      <c r="M88" s="1"/>
    </row>
    <row r="89" spans="1:13">
      <c r="A89" s="55" t="s">
        <v>868</v>
      </c>
      <c r="B89" s="151">
        <v>50</v>
      </c>
      <c r="C89" s="151"/>
      <c r="D89" s="151">
        <v>90</v>
      </c>
      <c r="E89" s="81">
        <f t="shared" ref="E89:L89" si="17">1 - (E90) * (E91) * (E92) * (E93)</f>
        <v>0.43586183423999991</v>
      </c>
      <c r="F89" s="81">
        <f t="shared" si="17"/>
        <v>0.58773323584000003</v>
      </c>
      <c r="G89" s="81">
        <f t="shared" si="17"/>
        <v>0.43586183423999991</v>
      </c>
      <c r="H89" s="81">
        <f t="shared" si="17"/>
        <v>0.34730758143999996</v>
      </c>
      <c r="I89" s="82">
        <f t="shared" si="17"/>
        <v>0.37480633750000003</v>
      </c>
      <c r="J89" s="82">
        <f t="shared" si="17"/>
        <v>0.37480633750000003</v>
      </c>
      <c r="K89" s="82">
        <f t="shared" si="17"/>
        <v>0.37480633750000003</v>
      </c>
      <c r="L89" s="82">
        <f t="shared" si="17"/>
        <v>0.41885439999999996</v>
      </c>
      <c r="M89" s="1"/>
    </row>
    <row r="90" spans="1:13">
      <c r="A90" s="79" t="s">
        <v>668</v>
      </c>
      <c r="B90" s="150">
        <f>B89*0.15</f>
        <v>7.5</v>
      </c>
      <c r="C90" s="150">
        <f>(100-D90)/100</f>
        <v>0.86499999999999999</v>
      </c>
      <c r="D90" s="150">
        <f>D89*0.15</f>
        <v>13.5</v>
      </c>
      <c r="E90" s="77">
        <v>0.91600000000000004</v>
      </c>
      <c r="F90" s="77">
        <v>0.876</v>
      </c>
      <c r="G90" s="77">
        <v>0.91600000000000004</v>
      </c>
      <c r="H90" s="77">
        <v>0.93600000000000005</v>
      </c>
      <c r="I90" s="77">
        <v>0.93</v>
      </c>
      <c r="J90" s="77">
        <v>0.93</v>
      </c>
      <c r="K90" s="77">
        <v>0.93</v>
      </c>
      <c r="L90" s="77">
        <v>0.92</v>
      </c>
      <c r="M90" s="1"/>
    </row>
    <row r="91" spans="1:13">
      <c r="A91" s="79" t="s">
        <v>669</v>
      </c>
      <c r="B91" s="150">
        <f>B89*0.4</f>
        <v>20</v>
      </c>
      <c r="C91" s="150">
        <f>(100-D91)/100</f>
        <v>0.64</v>
      </c>
      <c r="D91" s="150">
        <f>D89*0.4</f>
        <v>36</v>
      </c>
      <c r="E91" s="77">
        <v>0.79</v>
      </c>
      <c r="F91" s="77">
        <v>0.69</v>
      </c>
      <c r="G91" s="77">
        <v>0.79</v>
      </c>
      <c r="H91" s="77">
        <v>0.84</v>
      </c>
      <c r="I91" s="77">
        <v>0.82499999999999996</v>
      </c>
      <c r="J91" s="77">
        <v>0.82499999999999996</v>
      </c>
      <c r="K91" s="77">
        <v>0.82499999999999996</v>
      </c>
      <c r="L91" s="77">
        <v>0.8</v>
      </c>
      <c r="M91" s="1"/>
    </row>
    <row r="92" spans="1:13">
      <c r="A92" s="79" t="s">
        <v>809</v>
      </c>
      <c r="B92" s="150">
        <f>B89*0.15</f>
        <v>7.5</v>
      </c>
      <c r="C92" s="150">
        <f>(100-D92)/100</f>
        <v>0.86499999999999999</v>
      </c>
      <c r="D92" s="150">
        <f>D89*0.15</f>
        <v>13.5</v>
      </c>
      <c r="E92" s="77">
        <v>0.93700000000000006</v>
      </c>
      <c r="F92" s="77">
        <v>0.90700000000000003</v>
      </c>
      <c r="G92" s="77">
        <v>0.93700000000000006</v>
      </c>
      <c r="H92" s="77">
        <v>0.95199999999999996</v>
      </c>
      <c r="I92" s="77">
        <v>0.94750000000000001</v>
      </c>
      <c r="J92" s="77">
        <v>0.94750000000000001</v>
      </c>
      <c r="K92" s="77">
        <v>0.94750000000000001</v>
      </c>
      <c r="L92" s="77">
        <v>0.94</v>
      </c>
      <c r="M92" s="1"/>
    </row>
    <row r="93" spans="1:13">
      <c r="A93" s="79" t="s">
        <v>671</v>
      </c>
      <c r="B93" s="150">
        <f>B89*0.3</f>
        <v>15</v>
      </c>
      <c r="C93" s="150">
        <f>(100-D93)/100</f>
        <v>0.73</v>
      </c>
      <c r="D93" s="150">
        <f>D89*0.3</f>
        <v>27</v>
      </c>
      <c r="E93" s="77">
        <v>0.83199999999999996</v>
      </c>
      <c r="F93" s="77">
        <v>0.752</v>
      </c>
      <c r="G93" s="77">
        <v>0.83199999999999996</v>
      </c>
      <c r="H93" s="77">
        <v>0.872</v>
      </c>
      <c r="I93" s="77">
        <v>0.86</v>
      </c>
      <c r="J93" s="77">
        <v>0.86</v>
      </c>
      <c r="K93" s="77">
        <v>0.86</v>
      </c>
      <c r="L93" s="77">
        <v>0.84</v>
      </c>
      <c r="M93" s="1"/>
    </row>
    <row r="94" spans="1:13">
      <c r="A94" s="153" t="s">
        <v>700</v>
      </c>
      <c r="B94" s="151">
        <v>49</v>
      </c>
      <c r="C94" s="151"/>
      <c r="D94" s="151">
        <v>89</v>
      </c>
      <c r="E94" s="81">
        <f t="shared" ref="E94:L94" si="18">1 - (E95) * (E96) * (E97) * (E98)</f>
        <v>0.42740129133999993</v>
      </c>
      <c r="F94" s="81">
        <f t="shared" si="18"/>
        <v>0.58089190654</v>
      </c>
      <c r="G94" s="81">
        <f>1 - (G95) * (G96) * (G97) * (G98)</f>
        <v>0.42740129133999993</v>
      </c>
      <c r="H94" s="81">
        <f t="shared" si="18"/>
        <v>0.50820673494000002</v>
      </c>
      <c r="I94" s="82">
        <f t="shared" si="18"/>
        <v>0.41885439999999996</v>
      </c>
      <c r="J94" s="82">
        <f t="shared" si="18"/>
        <v>0.41885439999999996</v>
      </c>
      <c r="K94" s="82">
        <f t="shared" si="18"/>
        <v>0.30936446464000011</v>
      </c>
      <c r="L94" s="82">
        <f t="shared" si="18"/>
        <v>0.37480633750000003</v>
      </c>
      <c r="M94" s="1"/>
    </row>
    <row r="95" spans="1:13">
      <c r="A95" s="79" t="s">
        <v>668</v>
      </c>
      <c r="B95" s="150">
        <f>B94*0.15</f>
        <v>7.35</v>
      </c>
      <c r="C95" s="150">
        <f>(100-D95)/100</f>
        <v>0.86650000000000005</v>
      </c>
      <c r="D95" s="150">
        <f>D94*0.15</f>
        <v>13.35</v>
      </c>
      <c r="E95" s="77">
        <v>0.91800000000000004</v>
      </c>
      <c r="F95" s="77">
        <v>0.878</v>
      </c>
      <c r="G95" s="77">
        <v>0.91800000000000004</v>
      </c>
      <c r="H95" s="77">
        <v>0.89800000000000002</v>
      </c>
      <c r="I95" s="77">
        <v>0.92</v>
      </c>
      <c r="J95" s="77">
        <v>0.92</v>
      </c>
      <c r="K95" s="77">
        <v>0.94399999999999995</v>
      </c>
      <c r="L95" s="77">
        <v>0.93</v>
      </c>
      <c r="M95" s="1"/>
    </row>
    <row r="96" spans="1:13">
      <c r="A96" s="79" t="s">
        <v>669</v>
      </c>
      <c r="B96" s="150">
        <f>B94*0.4</f>
        <v>19.600000000000001</v>
      </c>
      <c r="C96" s="150">
        <f>(100-D96)/100</f>
        <v>0.64400000000000002</v>
      </c>
      <c r="D96" s="150">
        <f>D94*0.4</f>
        <v>35.6</v>
      </c>
      <c r="E96" s="77">
        <v>0.79500000000000004</v>
      </c>
      <c r="F96" s="77">
        <v>0.69499999999999995</v>
      </c>
      <c r="G96" s="77">
        <v>0.79500000000000004</v>
      </c>
      <c r="H96" s="77">
        <v>0.745</v>
      </c>
      <c r="I96" s="77">
        <v>0.8</v>
      </c>
      <c r="J96" s="77">
        <v>0.8</v>
      </c>
      <c r="K96" s="77">
        <v>0.86</v>
      </c>
      <c r="L96" s="77">
        <v>0.82499999999999996</v>
      </c>
      <c r="M96" s="1"/>
    </row>
    <row r="97" spans="1:13">
      <c r="A97" s="79" t="s">
        <v>809</v>
      </c>
      <c r="B97" s="150">
        <f>B94*0.15</f>
        <v>7.35</v>
      </c>
      <c r="C97" s="150">
        <f>(100-D97)/100</f>
        <v>0.86650000000000005</v>
      </c>
      <c r="D97" s="150">
        <f>D94*0.15</f>
        <v>13.35</v>
      </c>
      <c r="E97" s="77">
        <v>0.9385</v>
      </c>
      <c r="F97" s="77">
        <v>0.90849999999999997</v>
      </c>
      <c r="G97" s="77">
        <v>0.9385</v>
      </c>
      <c r="H97" s="77">
        <v>0.92349999999999999</v>
      </c>
      <c r="I97" s="77">
        <v>0.94</v>
      </c>
      <c r="J97" s="77">
        <v>0.94</v>
      </c>
      <c r="K97" s="77">
        <v>0.95799999999999996</v>
      </c>
      <c r="L97" s="77">
        <v>0.94750000000000001</v>
      </c>
      <c r="M97" s="1"/>
    </row>
    <row r="98" spans="1:13">
      <c r="A98" s="79" t="s">
        <v>671</v>
      </c>
      <c r="B98" s="150">
        <f>B94*0.3</f>
        <v>14.7</v>
      </c>
      <c r="C98" s="150">
        <f>(100-D98)/100</f>
        <v>0.73299999999999998</v>
      </c>
      <c r="D98" s="150">
        <f>D94*0.3</f>
        <v>26.7</v>
      </c>
      <c r="E98" s="77">
        <v>0.83599999999999997</v>
      </c>
      <c r="F98" s="77">
        <v>0.75600000000000001</v>
      </c>
      <c r="G98" s="77">
        <v>0.83599999999999997</v>
      </c>
      <c r="H98" s="77">
        <v>0.79600000000000004</v>
      </c>
      <c r="I98" s="77">
        <v>0.84</v>
      </c>
      <c r="J98" s="77">
        <v>0.84</v>
      </c>
      <c r="K98" s="77">
        <v>0.88800000000000001</v>
      </c>
      <c r="L98" s="77">
        <v>0.86</v>
      </c>
      <c r="M98" s="1"/>
    </row>
    <row r="99" spans="1:13">
      <c r="A99" s="55" t="s">
        <v>701</v>
      </c>
      <c r="B99" s="151">
        <v>48</v>
      </c>
      <c r="C99" s="151"/>
      <c r="D99" s="151">
        <v>88</v>
      </c>
      <c r="E99" s="81">
        <f t="shared" ref="E99:L99" si="19">1 - (E100) * (E101) * (E102) * (E103)</f>
        <v>0.41885439999999996</v>
      </c>
      <c r="F99" s="81">
        <f t="shared" si="19"/>
        <v>0.5739744</v>
      </c>
      <c r="G99" s="81">
        <f>1 - (G100) * (G101) * (G102) * (G103)</f>
        <v>0.41885439999999996</v>
      </c>
      <c r="H99" s="81">
        <f t="shared" si="19"/>
        <v>0.50049999999999994</v>
      </c>
      <c r="I99" s="82">
        <f t="shared" si="19"/>
        <v>0.32852040000000016</v>
      </c>
      <c r="J99" s="82">
        <f t="shared" si="19"/>
        <v>0.50049999999999994</v>
      </c>
      <c r="K99" s="82">
        <f t="shared" si="19"/>
        <v>0.50049999999999994</v>
      </c>
      <c r="L99" s="82">
        <f t="shared" si="19"/>
        <v>0.22896640000000001</v>
      </c>
      <c r="M99" s="1"/>
    </row>
    <row r="100" spans="1:13">
      <c r="A100" s="79" t="s">
        <v>668</v>
      </c>
      <c r="B100" s="150">
        <f>B99*0.15</f>
        <v>7.1999999999999993</v>
      </c>
      <c r="C100" s="150">
        <f>(100-D100)/100</f>
        <v>0.86799999999999999</v>
      </c>
      <c r="D100" s="150">
        <f>D99*0.15</f>
        <v>13.2</v>
      </c>
      <c r="E100" s="77">
        <v>0.92</v>
      </c>
      <c r="F100" s="77">
        <v>0.88</v>
      </c>
      <c r="G100" s="77">
        <v>0.92</v>
      </c>
      <c r="H100" s="77">
        <v>0.9</v>
      </c>
      <c r="I100" s="77">
        <v>0.94</v>
      </c>
      <c r="J100" s="77">
        <v>0.9</v>
      </c>
      <c r="K100" s="77">
        <v>0.9</v>
      </c>
      <c r="L100" s="77">
        <v>0.96</v>
      </c>
      <c r="M100" s="1"/>
    </row>
    <row r="101" spans="1:13">
      <c r="A101" s="79" t="s">
        <v>669</v>
      </c>
      <c r="B101" s="150">
        <f>B99*0.4</f>
        <v>19.200000000000003</v>
      </c>
      <c r="C101" s="150">
        <f>(100-D101)/100</f>
        <v>0.64800000000000002</v>
      </c>
      <c r="D101" s="150">
        <f>D99*0.4</f>
        <v>35.200000000000003</v>
      </c>
      <c r="E101" s="77">
        <v>0.8</v>
      </c>
      <c r="F101" s="77">
        <v>0.7</v>
      </c>
      <c r="G101" s="77">
        <v>0.8</v>
      </c>
      <c r="H101" s="77">
        <v>0.75</v>
      </c>
      <c r="I101" s="77">
        <v>0.85</v>
      </c>
      <c r="J101" s="77">
        <v>0.75</v>
      </c>
      <c r="K101" s="77">
        <v>0.75</v>
      </c>
      <c r="L101" s="77">
        <v>0.9</v>
      </c>
      <c r="M101" s="1"/>
    </row>
    <row r="102" spans="1:13">
      <c r="A102" s="79" t="s">
        <v>809</v>
      </c>
      <c r="B102" s="150">
        <f>B99*0.15</f>
        <v>7.1999999999999993</v>
      </c>
      <c r="C102" s="150">
        <f>(100-D102)/100</f>
        <v>0.86799999999999999</v>
      </c>
      <c r="D102" s="150">
        <f>D99*0.15</f>
        <v>13.2</v>
      </c>
      <c r="E102" s="77">
        <v>0.94</v>
      </c>
      <c r="F102" s="77">
        <v>0.91</v>
      </c>
      <c r="G102" s="77">
        <v>0.94</v>
      </c>
      <c r="H102" s="77">
        <v>0.92500000000000004</v>
      </c>
      <c r="I102" s="77">
        <v>0.95499999999999996</v>
      </c>
      <c r="J102" s="77">
        <v>0.92500000000000004</v>
      </c>
      <c r="K102" s="77">
        <v>0.92500000000000004</v>
      </c>
      <c r="L102" s="77">
        <v>0.97</v>
      </c>
      <c r="M102" s="1"/>
    </row>
    <row r="103" spans="1:13">
      <c r="A103" s="79" t="s">
        <v>671</v>
      </c>
      <c r="B103" s="150">
        <f>B99*0.3</f>
        <v>14.399999999999999</v>
      </c>
      <c r="C103" s="150">
        <f>(100-D103)/100</f>
        <v>0.73599999999999999</v>
      </c>
      <c r="D103" s="150">
        <f>D99*0.3</f>
        <v>26.4</v>
      </c>
      <c r="E103" s="77">
        <v>0.84</v>
      </c>
      <c r="F103" s="77">
        <v>0.76</v>
      </c>
      <c r="G103" s="77">
        <v>0.84</v>
      </c>
      <c r="H103" s="77">
        <v>0.8</v>
      </c>
      <c r="I103" s="77">
        <v>0.88</v>
      </c>
      <c r="J103" s="77">
        <v>0.8</v>
      </c>
      <c r="K103" s="77">
        <v>0.8</v>
      </c>
      <c r="L103" s="77">
        <v>0.92</v>
      </c>
      <c r="M103" s="1"/>
    </row>
    <row r="104" spans="1:13">
      <c r="A104" s="55" t="s">
        <v>702</v>
      </c>
      <c r="B104" s="151">
        <v>48</v>
      </c>
      <c r="C104" s="151"/>
      <c r="D104" s="151">
        <v>88</v>
      </c>
      <c r="E104" s="81">
        <f t="shared" ref="E104:L104" si="20">1 - (E105) * (E106) * (E107) * (E108)</f>
        <v>0.41885439999999996</v>
      </c>
      <c r="F104" s="81">
        <f t="shared" si="20"/>
        <v>0.5739744</v>
      </c>
      <c r="G104" s="81">
        <f>1 - (G105) * (G106) * (G107) * (G108)</f>
        <v>0.41885439999999996</v>
      </c>
      <c r="H104" s="81">
        <f t="shared" si="20"/>
        <v>0.50049999999999994</v>
      </c>
      <c r="I104" s="82">
        <f t="shared" si="20"/>
        <v>0.37480633750000003</v>
      </c>
      <c r="J104" s="82">
        <f t="shared" si="20"/>
        <v>0.41885439999999996</v>
      </c>
      <c r="K104" s="82">
        <f t="shared" si="20"/>
        <v>0.22896640000000001</v>
      </c>
      <c r="L104" s="82">
        <f t="shared" si="20"/>
        <v>0.27992968750000002</v>
      </c>
      <c r="M104" s="1"/>
    </row>
    <row r="105" spans="1:13">
      <c r="A105" s="79" t="s">
        <v>668</v>
      </c>
      <c r="B105" s="150">
        <f>B104*0.15</f>
        <v>7.1999999999999993</v>
      </c>
      <c r="C105" s="150">
        <f>(100-D105)/100</f>
        <v>0.86799999999999999</v>
      </c>
      <c r="D105" s="150">
        <f>D104*0.15</f>
        <v>13.2</v>
      </c>
      <c r="E105" s="77">
        <v>0.92</v>
      </c>
      <c r="F105" s="77">
        <v>0.88</v>
      </c>
      <c r="G105" s="77">
        <v>0.92</v>
      </c>
      <c r="H105" s="77">
        <v>0.9</v>
      </c>
      <c r="I105" s="77">
        <v>0.93</v>
      </c>
      <c r="J105" s="77">
        <v>0.92</v>
      </c>
      <c r="K105" s="77">
        <v>0.96</v>
      </c>
      <c r="L105" s="77">
        <v>0.95</v>
      </c>
      <c r="M105" s="1"/>
    </row>
    <row r="106" spans="1:13">
      <c r="A106" s="79" t="s">
        <v>669</v>
      </c>
      <c r="B106" s="150">
        <f>B104*0.4</f>
        <v>19.200000000000003</v>
      </c>
      <c r="C106" s="150">
        <f>(100-D106)/100</f>
        <v>0.64800000000000002</v>
      </c>
      <c r="D106" s="150">
        <f>D104*0.4</f>
        <v>35.200000000000003</v>
      </c>
      <c r="E106" s="77">
        <v>0.8</v>
      </c>
      <c r="F106" s="77">
        <v>0.7</v>
      </c>
      <c r="G106" s="77">
        <v>0.8</v>
      </c>
      <c r="H106" s="77">
        <v>0.75</v>
      </c>
      <c r="I106" s="77">
        <v>0.82499999999999996</v>
      </c>
      <c r="J106" s="77">
        <v>0.8</v>
      </c>
      <c r="K106" s="77">
        <v>0.9</v>
      </c>
      <c r="L106" s="77">
        <v>0.875</v>
      </c>
      <c r="M106" s="1"/>
    </row>
    <row r="107" spans="1:13">
      <c r="A107" s="79" t="s">
        <v>809</v>
      </c>
      <c r="B107" s="150">
        <f>B104*0.15</f>
        <v>7.1999999999999993</v>
      </c>
      <c r="C107" s="150">
        <f>(100-D107)/100</f>
        <v>0.86799999999999999</v>
      </c>
      <c r="D107" s="150">
        <f>D104*0.15</f>
        <v>13.2</v>
      </c>
      <c r="E107" s="77">
        <v>0.94</v>
      </c>
      <c r="F107" s="77">
        <v>0.91</v>
      </c>
      <c r="G107" s="77">
        <v>0.94</v>
      </c>
      <c r="H107" s="77">
        <v>0.92500000000000004</v>
      </c>
      <c r="I107" s="77">
        <v>0.94750000000000001</v>
      </c>
      <c r="J107" s="77">
        <v>0.94</v>
      </c>
      <c r="K107" s="77">
        <v>0.97</v>
      </c>
      <c r="L107" s="77">
        <v>0.96250000000000002</v>
      </c>
      <c r="M107" s="1"/>
    </row>
    <row r="108" spans="1:13">
      <c r="A108" s="79" t="s">
        <v>671</v>
      </c>
      <c r="B108" s="150">
        <f>B104*0.3</f>
        <v>14.399999999999999</v>
      </c>
      <c r="C108" s="150">
        <f>(100-D108)/100</f>
        <v>0.73599999999999999</v>
      </c>
      <c r="D108" s="150">
        <f>D104*0.3</f>
        <v>26.4</v>
      </c>
      <c r="E108" s="77">
        <v>0.84</v>
      </c>
      <c r="F108" s="77">
        <v>0.76</v>
      </c>
      <c r="G108" s="77">
        <v>0.84</v>
      </c>
      <c r="H108" s="77">
        <v>0.8</v>
      </c>
      <c r="I108" s="77">
        <v>0.86</v>
      </c>
      <c r="J108" s="77">
        <v>0.84</v>
      </c>
      <c r="K108" s="77">
        <v>0.92</v>
      </c>
      <c r="L108" s="77">
        <v>0.9</v>
      </c>
      <c r="M108" s="1"/>
    </row>
    <row r="109" spans="1:13">
      <c r="A109" s="55" t="s">
        <v>790</v>
      </c>
      <c r="B109" s="151">
        <v>48</v>
      </c>
      <c r="C109" s="151"/>
      <c r="D109" s="151">
        <v>88</v>
      </c>
      <c r="E109" s="81">
        <f t="shared" ref="E109:L109" si="21">1 - (E110)</f>
        <v>7.999999999999996E-2</v>
      </c>
      <c r="F109" s="81">
        <f t="shared" si="21"/>
        <v>0.12</v>
      </c>
      <c r="G109" s="81">
        <f t="shared" si="21"/>
        <v>7.999999999999996E-2</v>
      </c>
      <c r="H109" s="81">
        <f t="shared" si="21"/>
        <v>9.9999999999999978E-2</v>
      </c>
      <c r="I109" s="82">
        <f t="shared" si="21"/>
        <v>6.9999999999999951E-2</v>
      </c>
      <c r="J109" s="82">
        <f t="shared" si="21"/>
        <v>6.9999999999999951E-2</v>
      </c>
      <c r="K109" s="82">
        <f t="shared" si="21"/>
        <v>6.9999999999999951E-2</v>
      </c>
      <c r="L109" s="82">
        <f t="shared" si="21"/>
        <v>6.9999999999999951E-2</v>
      </c>
      <c r="M109" s="1"/>
    </row>
    <row r="110" spans="1:13">
      <c r="A110" s="79" t="s">
        <v>668</v>
      </c>
      <c r="B110" s="150">
        <f>B109*0.15</f>
        <v>7.1999999999999993</v>
      </c>
      <c r="C110" s="150">
        <f>(100-D110)/100</f>
        <v>0.86799999999999999</v>
      </c>
      <c r="D110" s="150">
        <f>D109*0.15</f>
        <v>13.2</v>
      </c>
      <c r="E110" s="77">
        <v>0.92</v>
      </c>
      <c r="F110" s="77">
        <v>0.88</v>
      </c>
      <c r="G110" s="77">
        <v>0.92</v>
      </c>
      <c r="H110" s="77">
        <v>0.9</v>
      </c>
      <c r="I110" s="77">
        <v>0.93</v>
      </c>
      <c r="J110" s="77">
        <v>0.93</v>
      </c>
      <c r="K110" s="77">
        <v>0.93</v>
      </c>
      <c r="L110" s="77">
        <v>0.93</v>
      </c>
      <c r="M110" s="1"/>
    </row>
    <row r="111" spans="1:13">
      <c r="A111" s="55" t="s">
        <v>870</v>
      </c>
      <c r="B111" s="151">
        <v>48</v>
      </c>
      <c r="C111" s="151"/>
      <c r="D111" s="151">
        <v>88</v>
      </c>
      <c r="E111" s="81">
        <f t="shared" ref="E111:L111" si="22">1 - (E112)</f>
        <v>7.999999999999996E-2</v>
      </c>
      <c r="F111" s="81">
        <f t="shared" si="22"/>
        <v>0.12</v>
      </c>
      <c r="G111" s="81">
        <f t="shared" si="22"/>
        <v>7.999999999999996E-2</v>
      </c>
      <c r="H111" s="81">
        <f t="shared" si="22"/>
        <v>9.9999999999999978E-2</v>
      </c>
      <c r="I111" s="82">
        <f t="shared" si="22"/>
        <v>6.9999999999999951E-2</v>
      </c>
      <c r="J111" s="82">
        <f t="shared" si="22"/>
        <v>6.9999999999999951E-2</v>
      </c>
      <c r="K111" s="82">
        <f t="shared" si="22"/>
        <v>9.9999999999999978E-2</v>
      </c>
      <c r="L111" s="82">
        <f t="shared" si="22"/>
        <v>6.9999999999999951E-2</v>
      </c>
      <c r="M111" s="1"/>
    </row>
    <row r="112" spans="1:13">
      <c r="A112" s="79" t="s">
        <v>668</v>
      </c>
      <c r="B112" s="150">
        <f>B111*0.15</f>
        <v>7.1999999999999993</v>
      </c>
      <c r="C112" s="150">
        <f>(100-D112)/100</f>
        <v>0.86799999999999999</v>
      </c>
      <c r="D112" s="150">
        <f>D111*0.15</f>
        <v>13.2</v>
      </c>
      <c r="E112" s="77">
        <v>0.92</v>
      </c>
      <c r="F112" s="77">
        <v>0.88</v>
      </c>
      <c r="G112" s="77">
        <v>0.92</v>
      </c>
      <c r="H112" s="77">
        <v>0.9</v>
      </c>
      <c r="I112" s="77">
        <v>0.93</v>
      </c>
      <c r="J112" s="77">
        <v>0.93</v>
      </c>
      <c r="K112" s="77">
        <v>0.9</v>
      </c>
      <c r="L112" s="77">
        <v>0.93</v>
      </c>
      <c r="M112" s="1"/>
    </row>
    <row r="113" spans="1:13">
      <c r="A113" s="162" t="s">
        <v>679</v>
      </c>
      <c r="B113" s="162"/>
      <c r="C113" s="162"/>
      <c r="D113" s="162"/>
      <c r="E113" s="162"/>
      <c r="F113" s="162"/>
      <c r="G113" s="162"/>
      <c r="H113" s="162"/>
      <c r="I113" s="162"/>
      <c r="J113" s="162"/>
      <c r="K113" s="162"/>
      <c r="L113" s="162"/>
      <c r="M113" s="1"/>
    </row>
    <row r="114" spans="1:13">
      <c r="A114" s="22" t="s">
        <v>673</v>
      </c>
      <c r="B114" s="22" t="s">
        <v>667</v>
      </c>
      <c r="C114" s="22"/>
      <c r="D114" s="22" t="s">
        <v>672</v>
      </c>
      <c r="E114" s="22" t="s">
        <v>674</v>
      </c>
      <c r="F114" s="22" t="s">
        <v>675</v>
      </c>
      <c r="G114" s="22" t="s">
        <v>676</v>
      </c>
      <c r="H114" s="22" t="s">
        <v>677</v>
      </c>
      <c r="I114" s="22" t="s">
        <v>1</v>
      </c>
      <c r="J114" s="22" t="s">
        <v>2</v>
      </c>
      <c r="K114" s="22" t="s">
        <v>3</v>
      </c>
      <c r="L114" s="22" t="s">
        <v>4</v>
      </c>
      <c r="M114" s="1"/>
    </row>
    <row r="115" spans="1:13">
      <c r="A115" s="153" t="s">
        <v>703</v>
      </c>
      <c r="B115" s="151">
        <v>47</v>
      </c>
      <c r="C115" s="151"/>
      <c r="D115" s="151">
        <v>87</v>
      </c>
      <c r="E115" s="81">
        <f t="shared" ref="E115:L115" si="23">1 - (E116) * (E117) * (E118) * (E119)</f>
        <v>0.41022063653999996</v>
      </c>
      <c r="F115" s="81">
        <f t="shared" si="23"/>
        <v>0.41022063653999996</v>
      </c>
      <c r="G115" s="81">
        <f>1 - (G116) * (G117) * (G118) * (G119)</f>
        <v>0.41022063653999996</v>
      </c>
      <c r="H115" s="81">
        <f t="shared" si="23"/>
        <v>0.56698022134000003</v>
      </c>
      <c r="I115" s="82">
        <f t="shared" si="23"/>
        <v>0.30936446464000011</v>
      </c>
      <c r="J115" s="82">
        <f t="shared" si="23"/>
        <v>0.30936446464000011</v>
      </c>
      <c r="K115" s="82">
        <f t="shared" si="23"/>
        <v>0.30936446464000011</v>
      </c>
      <c r="L115" s="82">
        <f t="shared" si="23"/>
        <v>0.41885439999999996</v>
      </c>
      <c r="M115" s="1"/>
    </row>
    <row r="116" spans="1:13">
      <c r="A116" s="79" t="s">
        <v>668</v>
      </c>
      <c r="B116" s="150">
        <f>B115*0.15</f>
        <v>7.05</v>
      </c>
      <c r="C116" s="150">
        <f>(100-D116)/100</f>
        <v>0.86950000000000005</v>
      </c>
      <c r="D116" s="150">
        <f>D115*0.15</f>
        <v>13.049999999999999</v>
      </c>
      <c r="E116" s="77">
        <v>0.92200000000000004</v>
      </c>
      <c r="F116" s="77">
        <v>0.92200000000000004</v>
      </c>
      <c r="G116" s="77">
        <v>0.92200000000000004</v>
      </c>
      <c r="H116" s="77">
        <v>0.88200000000000001</v>
      </c>
      <c r="I116" s="77">
        <v>0.94399999999999995</v>
      </c>
      <c r="J116" s="77">
        <v>0.94399999999999995</v>
      </c>
      <c r="K116" s="77">
        <v>0.94399999999999995</v>
      </c>
      <c r="L116" s="77">
        <v>0.92</v>
      </c>
      <c r="M116" s="1"/>
    </row>
    <row r="117" spans="1:13">
      <c r="A117" s="79" t="s">
        <v>669</v>
      </c>
      <c r="B117" s="150">
        <f>B115*0.4</f>
        <v>18.8</v>
      </c>
      <c r="C117" s="150">
        <f>(100-D117)/100</f>
        <v>0.65199999999999991</v>
      </c>
      <c r="D117" s="150">
        <f>D115*0.4</f>
        <v>34.800000000000004</v>
      </c>
      <c r="E117" s="77">
        <v>0.80500000000000005</v>
      </c>
      <c r="F117" s="77">
        <v>0.80500000000000005</v>
      </c>
      <c r="G117" s="77">
        <v>0.80500000000000005</v>
      </c>
      <c r="H117" s="77">
        <v>0.70499999999999996</v>
      </c>
      <c r="I117" s="77">
        <v>0.86</v>
      </c>
      <c r="J117" s="77">
        <v>0.86</v>
      </c>
      <c r="K117" s="77">
        <v>0.86</v>
      </c>
      <c r="L117" s="77">
        <v>0.8</v>
      </c>
      <c r="M117" s="1"/>
    </row>
    <row r="118" spans="1:13">
      <c r="A118" s="79" t="s">
        <v>809</v>
      </c>
      <c r="B118" s="150">
        <f>B115*0.15</f>
        <v>7.05</v>
      </c>
      <c r="C118" s="150">
        <f>(100-D118)/100</f>
        <v>0.86950000000000005</v>
      </c>
      <c r="D118" s="150">
        <f>D115*0.15</f>
        <v>13.049999999999999</v>
      </c>
      <c r="E118" s="77">
        <v>0.9415</v>
      </c>
      <c r="F118" s="77">
        <v>0.9415</v>
      </c>
      <c r="G118" s="77">
        <v>0.9415</v>
      </c>
      <c r="H118" s="77">
        <v>0.91149999999999998</v>
      </c>
      <c r="I118" s="77">
        <v>0.95799999999999996</v>
      </c>
      <c r="J118" s="77">
        <v>0.95799999999999996</v>
      </c>
      <c r="K118" s="77">
        <v>0.95799999999999996</v>
      </c>
      <c r="L118" s="77">
        <v>0.94</v>
      </c>
      <c r="M118" s="1"/>
    </row>
    <row r="119" spans="1:13">
      <c r="A119" s="79" t="s">
        <v>671</v>
      </c>
      <c r="B119" s="150">
        <f>B115*0.3</f>
        <v>14.1</v>
      </c>
      <c r="C119" s="150">
        <f>(100-D119)/100</f>
        <v>0.7390000000000001</v>
      </c>
      <c r="D119" s="150">
        <f>D115*0.3</f>
        <v>26.099999999999998</v>
      </c>
      <c r="E119" s="77">
        <v>0.84399999999999997</v>
      </c>
      <c r="F119" s="77">
        <v>0.84399999999999997</v>
      </c>
      <c r="G119" s="77">
        <v>0.84399999999999997</v>
      </c>
      <c r="H119" s="77">
        <v>0.76400000000000001</v>
      </c>
      <c r="I119" s="77">
        <v>0.88800000000000001</v>
      </c>
      <c r="J119" s="77">
        <v>0.88800000000000001</v>
      </c>
      <c r="K119" s="77">
        <v>0.88800000000000001</v>
      </c>
      <c r="L119" s="77">
        <v>0.84</v>
      </c>
      <c r="M119" s="1"/>
    </row>
    <row r="120" spans="1:13">
      <c r="A120" s="55" t="s">
        <v>704</v>
      </c>
      <c r="B120" s="151">
        <v>45</v>
      </c>
      <c r="C120" s="151"/>
      <c r="D120" s="151">
        <v>85</v>
      </c>
      <c r="E120" s="81">
        <f t="shared" ref="E120:L120" si="24">1 - (E121) * (E122) * (E123) * (E124)</f>
        <v>0.4014994758399999</v>
      </c>
      <c r="F120" s="81">
        <f t="shared" si="24"/>
        <v>0.30936446464000011</v>
      </c>
      <c r="G120" s="81">
        <f>1 - (G121) * (G122) * (G123) * (G124)</f>
        <v>0.4014994758399999</v>
      </c>
      <c r="H120" s="81">
        <f t="shared" si="24"/>
        <v>0.48484091903999993</v>
      </c>
      <c r="I120" s="82">
        <f t="shared" si="24"/>
        <v>0.30936446464000011</v>
      </c>
      <c r="J120" s="82">
        <f t="shared" si="24"/>
        <v>0.41885439999999996</v>
      </c>
      <c r="K120" s="82">
        <f t="shared" si="24"/>
        <v>0.37480633750000003</v>
      </c>
      <c r="L120" s="82">
        <f t="shared" si="24"/>
        <v>0.37480633750000003</v>
      </c>
      <c r="M120" s="1"/>
    </row>
    <row r="121" spans="1:13">
      <c r="A121" s="79" t="s">
        <v>668</v>
      </c>
      <c r="B121" s="150">
        <f>B120*0.15</f>
        <v>6.75</v>
      </c>
      <c r="C121" s="150">
        <f>(100-D121)/100</f>
        <v>0.87250000000000005</v>
      </c>
      <c r="D121" s="150">
        <f>D120*0.15</f>
        <v>12.75</v>
      </c>
      <c r="E121" s="77">
        <v>0.92400000000000004</v>
      </c>
      <c r="F121" s="77">
        <v>0.94399999999999995</v>
      </c>
      <c r="G121" s="77">
        <v>0.92400000000000004</v>
      </c>
      <c r="H121" s="77">
        <v>0.90400000000000003</v>
      </c>
      <c r="I121" s="77">
        <v>0.94399999999999995</v>
      </c>
      <c r="J121" s="77">
        <v>0.92</v>
      </c>
      <c r="K121" s="77">
        <v>0.93</v>
      </c>
      <c r="L121" s="77">
        <v>0.93</v>
      </c>
      <c r="M121" s="1"/>
    </row>
    <row r="122" spans="1:13">
      <c r="A122" s="79" t="s">
        <v>669</v>
      </c>
      <c r="B122" s="150">
        <f>B120*0.4</f>
        <v>18</v>
      </c>
      <c r="C122" s="150">
        <f>(100-D122)/100</f>
        <v>0.66</v>
      </c>
      <c r="D122" s="150">
        <f>D120*0.4</f>
        <v>34</v>
      </c>
      <c r="E122" s="77">
        <v>0.81</v>
      </c>
      <c r="F122" s="77">
        <v>0.86</v>
      </c>
      <c r="G122" s="77">
        <v>0.81</v>
      </c>
      <c r="H122" s="77">
        <v>0.76</v>
      </c>
      <c r="I122" s="77">
        <v>0.86</v>
      </c>
      <c r="J122" s="77">
        <v>0.8</v>
      </c>
      <c r="K122" s="77">
        <v>0.82499999999999996</v>
      </c>
      <c r="L122" s="77">
        <v>0.82499999999999996</v>
      </c>
      <c r="M122" s="1"/>
    </row>
    <row r="123" spans="1:13">
      <c r="A123" s="79" t="s">
        <v>809</v>
      </c>
      <c r="B123" s="150">
        <f>B120*0.15</f>
        <v>6.75</v>
      </c>
      <c r="C123" s="150">
        <f>(100-D123)/100</f>
        <v>0.87250000000000005</v>
      </c>
      <c r="D123" s="150">
        <f>D120*0.15</f>
        <v>12.75</v>
      </c>
      <c r="E123" s="77">
        <v>0.94299999999999995</v>
      </c>
      <c r="F123" s="77">
        <v>0.95799999999999996</v>
      </c>
      <c r="G123" s="77">
        <v>0.94299999999999995</v>
      </c>
      <c r="H123" s="77">
        <v>0.92800000000000005</v>
      </c>
      <c r="I123" s="77">
        <v>0.95799999999999996</v>
      </c>
      <c r="J123" s="77">
        <v>0.94</v>
      </c>
      <c r="K123" s="77">
        <v>0.94750000000000001</v>
      </c>
      <c r="L123" s="77">
        <v>0.94750000000000001</v>
      </c>
      <c r="M123" s="1"/>
    </row>
    <row r="124" spans="1:13">
      <c r="A124" s="79" t="s">
        <v>671</v>
      </c>
      <c r="B124" s="150">
        <f>B120*0.3</f>
        <v>13.5</v>
      </c>
      <c r="C124" s="150">
        <f>(100-D124)/100</f>
        <v>0.745</v>
      </c>
      <c r="D124" s="150">
        <f>D120*0.3</f>
        <v>25.5</v>
      </c>
      <c r="E124" s="77">
        <v>0.84799999999999998</v>
      </c>
      <c r="F124" s="77">
        <v>0.88800000000000001</v>
      </c>
      <c r="G124" s="77">
        <v>0.84799999999999998</v>
      </c>
      <c r="H124" s="77">
        <v>0.80800000000000005</v>
      </c>
      <c r="I124" s="77">
        <v>0.88800000000000001</v>
      </c>
      <c r="J124" s="77">
        <v>0.84</v>
      </c>
      <c r="K124" s="77">
        <v>0.86</v>
      </c>
      <c r="L124" s="77">
        <v>0.86</v>
      </c>
      <c r="M124" s="1"/>
    </row>
    <row r="125" spans="1:13">
      <c r="A125" s="153" t="s">
        <v>705</v>
      </c>
      <c r="B125" s="151">
        <v>44</v>
      </c>
      <c r="C125" s="151"/>
      <c r="D125" s="151">
        <v>84</v>
      </c>
      <c r="E125" s="81">
        <f t="shared" ref="E125:L125" si="25">1 - (E126) * (E127) * (E128) * (E129)</f>
        <v>0.38379285504000005</v>
      </c>
      <c r="F125" s="81">
        <f t="shared" si="25"/>
        <v>0.54553268223999996</v>
      </c>
      <c r="G125" s="81">
        <f>1 - (G126) * (G127) * (G128) * (G129)</f>
        <v>0.38379285504000005</v>
      </c>
      <c r="H125" s="81">
        <f t="shared" si="25"/>
        <v>0.46885094463999999</v>
      </c>
      <c r="I125" s="82">
        <f t="shared" si="25"/>
        <v>0.30936446464000011</v>
      </c>
      <c r="J125" s="82">
        <f t="shared" si="25"/>
        <v>0.41885439999999996</v>
      </c>
      <c r="K125" s="82">
        <f t="shared" si="25"/>
        <v>0.27992968750000002</v>
      </c>
      <c r="L125" s="82">
        <f t="shared" si="25"/>
        <v>0.30936446464000011</v>
      </c>
      <c r="M125" s="1"/>
    </row>
    <row r="126" spans="1:13">
      <c r="A126" s="79" t="s">
        <v>668</v>
      </c>
      <c r="B126" s="150">
        <f>B125*0.15</f>
        <v>6.6</v>
      </c>
      <c r="C126" s="150">
        <f>(100-D126)/100</f>
        <v>0.87400000000000011</v>
      </c>
      <c r="D126" s="150">
        <f>D125*0.15</f>
        <v>12.6</v>
      </c>
      <c r="E126" s="77">
        <v>0.92800000000000005</v>
      </c>
      <c r="F126" s="77">
        <v>0.88800000000000001</v>
      </c>
      <c r="G126" s="77">
        <v>0.92800000000000005</v>
      </c>
      <c r="H126" s="77">
        <v>0.90800000000000003</v>
      </c>
      <c r="I126" s="77">
        <v>0.94399999999999995</v>
      </c>
      <c r="J126" s="77">
        <v>0.92</v>
      </c>
      <c r="K126" s="77">
        <v>0.95</v>
      </c>
      <c r="L126" s="77">
        <v>0.94399999999999995</v>
      </c>
      <c r="M126" s="1"/>
    </row>
    <row r="127" spans="1:13">
      <c r="A127" s="79" t="s">
        <v>669</v>
      </c>
      <c r="B127" s="150">
        <f>B125*0.4</f>
        <v>17.600000000000001</v>
      </c>
      <c r="C127" s="150">
        <f>(100-D127)/100</f>
        <v>0.66400000000000003</v>
      </c>
      <c r="D127" s="150">
        <f>D125*0.4</f>
        <v>33.6</v>
      </c>
      <c r="E127" s="77">
        <v>0.82</v>
      </c>
      <c r="F127" s="77">
        <v>0.72</v>
      </c>
      <c r="G127" s="77">
        <v>0.82</v>
      </c>
      <c r="H127" s="77">
        <v>0.77</v>
      </c>
      <c r="I127" s="77">
        <v>0.86</v>
      </c>
      <c r="J127" s="77">
        <v>0.8</v>
      </c>
      <c r="K127" s="77">
        <v>0.875</v>
      </c>
      <c r="L127" s="77">
        <v>0.86</v>
      </c>
      <c r="M127" s="1"/>
    </row>
    <row r="128" spans="1:13">
      <c r="A128" s="79" t="s">
        <v>809</v>
      </c>
      <c r="B128" s="150">
        <f>B125*0.15</f>
        <v>6.6</v>
      </c>
      <c r="C128" s="150">
        <f>(100-D128)/100</f>
        <v>0.87400000000000011</v>
      </c>
      <c r="D128" s="150">
        <f>D125*0.15</f>
        <v>12.6</v>
      </c>
      <c r="E128" s="77">
        <v>0.94599999999999995</v>
      </c>
      <c r="F128" s="77">
        <v>0.91600000000000004</v>
      </c>
      <c r="G128" s="77">
        <v>0.94599999999999995</v>
      </c>
      <c r="H128" s="77">
        <v>0.93100000000000005</v>
      </c>
      <c r="I128" s="77">
        <v>0.95799999999999996</v>
      </c>
      <c r="J128" s="77">
        <v>0.94</v>
      </c>
      <c r="K128" s="77">
        <v>0.96250000000000002</v>
      </c>
      <c r="L128" s="77">
        <v>0.95799999999999996</v>
      </c>
      <c r="M128" s="1"/>
    </row>
    <row r="129" spans="1:13">
      <c r="A129" s="79" t="s">
        <v>671</v>
      </c>
      <c r="B129" s="150">
        <f>B125*0.3</f>
        <v>13.2</v>
      </c>
      <c r="C129" s="150">
        <f>(100-D129)/100</f>
        <v>0.748</v>
      </c>
      <c r="D129" s="150">
        <f>D125*0.3</f>
        <v>25.2</v>
      </c>
      <c r="E129" s="77">
        <v>0.85599999999999998</v>
      </c>
      <c r="F129" s="77">
        <v>0.77600000000000002</v>
      </c>
      <c r="G129" s="77">
        <v>0.85599999999999998</v>
      </c>
      <c r="H129" s="77">
        <v>0.81599999999999995</v>
      </c>
      <c r="I129" s="77">
        <v>0.88800000000000001</v>
      </c>
      <c r="J129" s="77">
        <v>0.84</v>
      </c>
      <c r="K129" s="77">
        <v>0.9</v>
      </c>
      <c r="L129" s="77">
        <v>0.88800000000000001</v>
      </c>
      <c r="M129" s="1"/>
    </row>
    <row r="130" spans="1:13">
      <c r="A130" s="55" t="s">
        <v>706</v>
      </c>
      <c r="B130" s="151">
        <v>44</v>
      </c>
      <c r="C130" s="151"/>
      <c r="D130" s="151">
        <v>84</v>
      </c>
      <c r="E130" s="81">
        <f t="shared" ref="E130:L130" si="26">1 - (E131) * (E132) * (E133) * (E134)</f>
        <v>0.38379285504000005</v>
      </c>
      <c r="F130" s="81">
        <f t="shared" si="26"/>
        <v>0.54553268223999996</v>
      </c>
      <c r="G130" s="81">
        <f>1 - (G131) * (G132) * (G133) * (G134)</f>
        <v>0.38379285504000005</v>
      </c>
      <c r="H130" s="81">
        <f t="shared" si="26"/>
        <v>0.46885094463999999</v>
      </c>
      <c r="I130" s="82">
        <f t="shared" si="26"/>
        <v>0.37480633750000003</v>
      </c>
      <c r="J130" s="82">
        <f t="shared" si="26"/>
        <v>0.37480633750000003</v>
      </c>
      <c r="K130" s="82">
        <f t="shared" si="26"/>
        <v>0.30936446464000011</v>
      </c>
      <c r="L130" s="82">
        <f t="shared" si="26"/>
        <v>0.30936446464000011</v>
      </c>
      <c r="M130" s="1"/>
    </row>
    <row r="131" spans="1:13">
      <c r="A131" s="79" t="s">
        <v>668</v>
      </c>
      <c r="B131" s="150">
        <f>B130*0.15</f>
        <v>6.6</v>
      </c>
      <c r="C131" s="150">
        <f>(100-D131)/100</f>
        <v>0.87400000000000011</v>
      </c>
      <c r="D131" s="150">
        <f>D130*0.15</f>
        <v>12.6</v>
      </c>
      <c r="E131" s="77">
        <v>0.92800000000000005</v>
      </c>
      <c r="F131" s="77">
        <v>0.88800000000000001</v>
      </c>
      <c r="G131" s="77">
        <v>0.92800000000000005</v>
      </c>
      <c r="H131" s="77">
        <v>0.90800000000000003</v>
      </c>
      <c r="I131" s="77">
        <v>0.93</v>
      </c>
      <c r="J131" s="77">
        <v>0.93</v>
      </c>
      <c r="K131" s="77">
        <v>0.94399999999999995</v>
      </c>
      <c r="L131" s="77">
        <v>0.94399999999999995</v>
      </c>
      <c r="M131" s="1"/>
    </row>
    <row r="132" spans="1:13">
      <c r="A132" s="79" t="s">
        <v>669</v>
      </c>
      <c r="B132" s="150">
        <f>B130*0.4</f>
        <v>17.600000000000001</v>
      </c>
      <c r="C132" s="150">
        <f>(100-D132)/100</f>
        <v>0.66400000000000003</v>
      </c>
      <c r="D132" s="150">
        <f>D130*0.4</f>
        <v>33.6</v>
      </c>
      <c r="E132" s="77">
        <v>0.82</v>
      </c>
      <c r="F132" s="77">
        <v>0.72</v>
      </c>
      <c r="G132" s="77">
        <v>0.82</v>
      </c>
      <c r="H132" s="77">
        <v>0.77</v>
      </c>
      <c r="I132" s="77">
        <v>0.82499999999999996</v>
      </c>
      <c r="J132" s="77">
        <v>0.82499999999999996</v>
      </c>
      <c r="K132" s="77">
        <v>0.86</v>
      </c>
      <c r="L132" s="77">
        <v>0.86</v>
      </c>
      <c r="M132" s="1"/>
    </row>
    <row r="133" spans="1:13">
      <c r="A133" s="79" t="s">
        <v>809</v>
      </c>
      <c r="B133" s="150">
        <f>B130*0.15</f>
        <v>6.6</v>
      </c>
      <c r="C133" s="150">
        <f>(100-D133)/100</f>
        <v>0.87400000000000011</v>
      </c>
      <c r="D133" s="150">
        <f>D130*0.15</f>
        <v>12.6</v>
      </c>
      <c r="E133" s="77">
        <v>0.94599999999999995</v>
      </c>
      <c r="F133" s="77">
        <v>0.91600000000000004</v>
      </c>
      <c r="G133" s="77">
        <v>0.94599999999999995</v>
      </c>
      <c r="H133" s="77">
        <v>0.93100000000000005</v>
      </c>
      <c r="I133" s="77">
        <v>0.94750000000000001</v>
      </c>
      <c r="J133" s="77">
        <v>0.94750000000000001</v>
      </c>
      <c r="K133" s="77">
        <v>0.95799999999999996</v>
      </c>
      <c r="L133" s="77">
        <v>0.95799999999999996</v>
      </c>
      <c r="M133" s="1"/>
    </row>
    <row r="134" spans="1:13">
      <c r="A134" s="79" t="s">
        <v>671</v>
      </c>
      <c r="B134" s="150">
        <f>B130*0.3</f>
        <v>13.2</v>
      </c>
      <c r="C134" s="150">
        <f>(100-D134)/100</f>
        <v>0.748</v>
      </c>
      <c r="D134" s="150">
        <f>D130*0.3</f>
        <v>25.2</v>
      </c>
      <c r="E134" s="77">
        <v>0.85599999999999998</v>
      </c>
      <c r="F134" s="77">
        <v>0.77600000000000002</v>
      </c>
      <c r="G134" s="77">
        <v>0.85599999999999998</v>
      </c>
      <c r="H134" s="77">
        <v>0.81599999999999995</v>
      </c>
      <c r="I134" s="77">
        <v>0.86</v>
      </c>
      <c r="J134" s="77">
        <v>0.86</v>
      </c>
      <c r="K134" s="77">
        <v>0.88800000000000001</v>
      </c>
      <c r="L134" s="77">
        <v>0.88800000000000001</v>
      </c>
      <c r="M134" s="1"/>
    </row>
    <row r="135" spans="1:13">
      <c r="A135" s="55" t="s">
        <v>866</v>
      </c>
      <c r="B135" s="151">
        <v>44</v>
      </c>
      <c r="C135" s="151"/>
      <c r="D135" s="151">
        <v>84</v>
      </c>
      <c r="E135" s="81">
        <f t="shared" ref="E135:L135" si="27">1 - (E136) * (E137) * (E138) * (E139)</f>
        <v>0.38379285504000005</v>
      </c>
      <c r="F135" s="81">
        <f t="shared" si="27"/>
        <v>0.54553268223999996</v>
      </c>
      <c r="G135" s="81">
        <f t="shared" si="27"/>
        <v>0.38379285504000005</v>
      </c>
      <c r="H135" s="81">
        <f t="shared" si="27"/>
        <v>0.46885094463999999</v>
      </c>
      <c r="I135" s="82">
        <f t="shared" si="27"/>
        <v>0.37480633750000003</v>
      </c>
      <c r="J135" s="82">
        <f t="shared" si="27"/>
        <v>0.37480633750000003</v>
      </c>
      <c r="K135" s="82">
        <f t="shared" si="27"/>
        <v>0.37480633750000003</v>
      </c>
      <c r="L135" s="82">
        <f t="shared" si="27"/>
        <v>0.41885439999999996</v>
      </c>
      <c r="M135" s="1"/>
    </row>
    <row r="136" spans="1:13">
      <c r="A136" s="79" t="s">
        <v>668</v>
      </c>
      <c r="B136" s="150">
        <f>B135*0.15</f>
        <v>6.6</v>
      </c>
      <c r="C136" s="150">
        <f>(100-D136)/100</f>
        <v>0.87400000000000011</v>
      </c>
      <c r="D136" s="150">
        <f>D135*0.15</f>
        <v>12.6</v>
      </c>
      <c r="E136" s="77">
        <v>0.92800000000000005</v>
      </c>
      <c r="F136" s="77">
        <v>0.88800000000000001</v>
      </c>
      <c r="G136" s="77">
        <v>0.92800000000000005</v>
      </c>
      <c r="H136" s="77">
        <v>0.90800000000000003</v>
      </c>
      <c r="I136" s="77">
        <v>0.93</v>
      </c>
      <c r="J136" s="77">
        <v>0.93</v>
      </c>
      <c r="K136" s="77">
        <v>0.93</v>
      </c>
      <c r="L136" s="77">
        <v>0.92</v>
      </c>
      <c r="M136" s="1"/>
    </row>
    <row r="137" spans="1:13">
      <c r="A137" s="79" t="s">
        <v>669</v>
      </c>
      <c r="B137" s="150">
        <f>B135*0.4</f>
        <v>17.600000000000001</v>
      </c>
      <c r="C137" s="150">
        <f>(100-D137)/100</f>
        <v>0.66400000000000003</v>
      </c>
      <c r="D137" s="150">
        <f>D135*0.4</f>
        <v>33.6</v>
      </c>
      <c r="E137" s="77">
        <v>0.82</v>
      </c>
      <c r="F137" s="77">
        <v>0.72</v>
      </c>
      <c r="G137" s="77">
        <v>0.82</v>
      </c>
      <c r="H137" s="77">
        <v>0.77</v>
      </c>
      <c r="I137" s="77">
        <v>0.82499999999999996</v>
      </c>
      <c r="J137" s="77">
        <v>0.82499999999999996</v>
      </c>
      <c r="K137" s="77">
        <v>0.82499999999999996</v>
      </c>
      <c r="L137" s="77">
        <v>0.8</v>
      </c>
      <c r="M137" s="1"/>
    </row>
    <row r="138" spans="1:13">
      <c r="A138" s="79" t="s">
        <v>809</v>
      </c>
      <c r="B138" s="150">
        <f>B135*0.15</f>
        <v>6.6</v>
      </c>
      <c r="C138" s="150">
        <f>(100-D138)/100</f>
        <v>0.87400000000000011</v>
      </c>
      <c r="D138" s="150">
        <f>D135*0.15</f>
        <v>12.6</v>
      </c>
      <c r="E138" s="77">
        <v>0.94599999999999995</v>
      </c>
      <c r="F138" s="77">
        <v>0.91600000000000004</v>
      </c>
      <c r="G138" s="77">
        <v>0.94599999999999995</v>
      </c>
      <c r="H138" s="77">
        <v>0.93100000000000005</v>
      </c>
      <c r="I138" s="77">
        <v>0.94750000000000001</v>
      </c>
      <c r="J138" s="77">
        <v>0.94750000000000001</v>
      </c>
      <c r="K138" s="77">
        <v>0.94750000000000001</v>
      </c>
      <c r="L138" s="77">
        <v>0.94</v>
      </c>
      <c r="M138" s="1"/>
    </row>
    <row r="139" spans="1:13">
      <c r="A139" s="79" t="s">
        <v>671</v>
      </c>
      <c r="B139" s="150">
        <f>B135*0.3</f>
        <v>13.2</v>
      </c>
      <c r="C139" s="150">
        <f>(100-D139)/100</f>
        <v>0.748</v>
      </c>
      <c r="D139" s="150">
        <f>D135*0.3</f>
        <v>25.2</v>
      </c>
      <c r="E139" s="77">
        <v>0.85599999999999998</v>
      </c>
      <c r="F139" s="77">
        <v>0.77600000000000002</v>
      </c>
      <c r="G139" s="77">
        <v>0.85599999999999998</v>
      </c>
      <c r="H139" s="77">
        <v>0.81599999999999995</v>
      </c>
      <c r="I139" s="77">
        <v>0.86</v>
      </c>
      <c r="J139" s="77">
        <v>0.86</v>
      </c>
      <c r="K139" s="77">
        <v>0.86</v>
      </c>
      <c r="L139" s="77">
        <v>0.84</v>
      </c>
      <c r="M139" s="1"/>
    </row>
    <row r="140" spans="1:13">
      <c r="A140" s="153" t="s">
        <v>707</v>
      </c>
      <c r="B140" s="151">
        <v>42</v>
      </c>
      <c r="C140" s="151"/>
      <c r="D140" s="151">
        <v>82</v>
      </c>
      <c r="E140" s="81">
        <f t="shared" ref="E140:L140" si="28">1 - (E141) * (E142) * (E143) * (E144)</f>
        <v>0.36573030784000005</v>
      </c>
      <c r="F140" s="81">
        <f t="shared" si="28"/>
        <v>0.53084182463999996</v>
      </c>
      <c r="G140" s="81">
        <f>1 - (G141) * (G142) * (G143) * (G144)</f>
        <v>0.36573030784000005</v>
      </c>
      <c r="H140" s="81">
        <f t="shared" si="28"/>
        <v>0.45252596223999986</v>
      </c>
      <c r="I140" s="82">
        <f t="shared" si="28"/>
        <v>0.30936446464000011</v>
      </c>
      <c r="J140" s="82">
        <f t="shared" si="28"/>
        <v>0.30936446464000011</v>
      </c>
      <c r="K140" s="82">
        <f t="shared" si="28"/>
        <v>0.30936446464000011</v>
      </c>
      <c r="L140" s="82">
        <f t="shared" si="28"/>
        <v>0.27992968750000002</v>
      </c>
      <c r="M140" s="1"/>
    </row>
    <row r="141" spans="1:13">
      <c r="A141" s="79" t="s">
        <v>668</v>
      </c>
      <c r="B141" s="150">
        <f>B140*0.15</f>
        <v>6.3</v>
      </c>
      <c r="C141" s="150">
        <f>(100-D141)/100</f>
        <v>0.877</v>
      </c>
      <c r="D141" s="150">
        <f>D140*0.15</f>
        <v>12.299999999999999</v>
      </c>
      <c r="E141" s="77">
        <v>0.93200000000000005</v>
      </c>
      <c r="F141" s="77">
        <v>0.89200000000000002</v>
      </c>
      <c r="G141" s="77">
        <v>0.93200000000000005</v>
      </c>
      <c r="H141" s="77">
        <v>0.91200000000000003</v>
      </c>
      <c r="I141" s="77">
        <v>0.94399999999999995</v>
      </c>
      <c r="J141" s="77">
        <v>0.94399999999999995</v>
      </c>
      <c r="K141" s="77">
        <v>0.94399999999999995</v>
      </c>
      <c r="L141" s="77">
        <v>0.95</v>
      </c>
      <c r="M141" s="1"/>
    </row>
    <row r="142" spans="1:13">
      <c r="A142" s="79" t="s">
        <v>669</v>
      </c>
      <c r="B142" s="150">
        <f>B140*0.4</f>
        <v>16.8</v>
      </c>
      <c r="C142" s="150">
        <f>(100-D142)/100</f>
        <v>0.67199999999999993</v>
      </c>
      <c r="D142" s="150">
        <f>D140*0.4</f>
        <v>32.800000000000004</v>
      </c>
      <c r="E142" s="77">
        <v>0.83</v>
      </c>
      <c r="F142" s="77">
        <v>0.73</v>
      </c>
      <c r="G142" s="77">
        <v>0.83</v>
      </c>
      <c r="H142" s="77">
        <v>0.78</v>
      </c>
      <c r="I142" s="77">
        <v>0.86</v>
      </c>
      <c r="J142" s="77">
        <v>0.86</v>
      </c>
      <c r="K142" s="77">
        <v>0.86</v>
      </c>
      <c r="L142" s="77">
        <v>0.875</v>
      </c>
      <c r="M142" s="1"/>
    </row>
    <row r="143" spans="1:13">
      <c r="A143" s="79" t="s">
        <v>809</v>
      </c>
      <c r="B143" s="150">
        <f>B140*0.15</f>
        <v>6.3</v>
      </c>
      <c r="C143" s="150">
        <f>(100-D143)/100</f>
        <v>0.877</v>
      </c>
      <c r="D143" s="150">
        <f>D140*0.15</f>
        <v>12.299999999999999</v>
      </c>
      <c r="E143" s="77">
        <v>0.94899999999999995</v>
      </c>
      <c r="F143" s="77">
        <v>0.91900000000000004</v>
      </c>
      <c r="G143" s="77">
        <v>0.94899999999999995</v>
      </c>
      <c r="H143" s="77">
        <v>0.93400000000000005</v>
      </c>
      <c r="I143" s="77">
        <v>0.95799999999999996</v>
      </c>
      <c r="J143" s="77">
        <v>0.95799999999999996</v>
      </c>
      <c r="K143" s="77">
        <v>0.95799999999999996</v>
      </c>
      <c r="L143" s="77">
        <v>0.96250000000000002</v>
      </c>
      <c r="M143" s="1"/>
    </row>
    <row r="144" spans="1:13">
      <c r="A144" s="79" t="s">
        <v>671</v>
      </c>
      <c r="B144" s="150">
        <f>B140*0.3</f>
        <v>12.6</v>
      </c>
      <c r="C144" s="150">
        <f>(100-D144)/100</f>
        <v>0.754</v>
      </c>
      <c r="D144" s="150">
        <f>D140*0.3</f>
        <v>24.599999999999998</v>
      </c>
      <c r="E144" s="77">
        <v>0.86399999999999999</v>
      </c>
      <c r="F144" s="77">
        <v>0.78400000000000003</v>
      </c>
      <c r="G144" s="77">
        <v>0.86399999999999999</v>
      </c>
      <c r="H144" s="77">
        <v>0.82399999999999995</v>
      </c>
      <c r="I144" s="77">
        <v>0.88800000000000001</v>
      </c>
      <c r="J144" s="77">
        <v>0.88800000000000001</v>
      </c>
      <c r="K144" s="77">
        <v>0.88800000000000001</v>
      </c>
      <c r="L144" s="77">
        <v>0.9</v>
      </c>
      <c r="M144" s="1"/>
    </row>
    <row r="145" spans="1:13">
      <c r="A145" s="153" t="s">
        <v>788</v>
      </c>
      <c r="B145" s="151">
        <v>42</v>
      </c>
      <c r="C145" s="151"/>
      <c r="D145" s="151">
        <v>82</v>
      </c>
      <c r="E145" s="81">
        <f t="shared" ref="E145:L145" si="29">1 - (E146)</f>
        <v>6.7999999999999949E-2</v>
      </c>
      <c r="F145" s="81">
        <f t="shared" si="29"/>
        <v>0.10799999999999998</v>
      </c>
      <c r="G145" s="81">
        <f t="shared" si="29"/>
        <v>6.7999999999999949E-2</v>
      </c>
      <c r="H145" s="81">
        <f t="shared" si="29"/>
        <v>8.7999999999999967E-2</v>
      </c>
      <c r="I145" s="82">
        <f t="shared" si="29"/>
        <v>5.600000000000005E-2</v>
      </c>
      <c r="J145" s="82">
        <f t="shared" si="29"/>
        <v>9.9999999999999978E-2</v>
      </c>
      <c r="K145" s="82">
        <f t="shared" si="29"/>
        <v>5.600000000000005E-2</v>
      </c>
      <c r="L145" s="82">
        <f t="shared" si="29"/>
        <v>5.600000000000005E-2</v>
      </c>
      <c r="M145" s="1"/>
    </row>
    <row r="146" spans="1:13">
      <c r="A146" s="79" t="s">
        <v>668</v>
      </c>
      <c r="B146" s="150">
        <f>B145*0.15</f>
        <v>6.3</v>
      </c>
      <c r="C146" s="150">
        <f>(100-D146)/100</f>
        <v>0.877</v>
      </c>
      <c r="D146" s="150">
        <f>D145*0.15</f>
        <v>12.299999999999999</v>
      </c>
      <c r="E146" s="77">
        <v>0.93200000000000005</v>
      </c>
      <c r="F146" s="77">
        <v>0.89200000000000002</v>
      </c>
      <c r="G146" s="77">
        <v>0.93200000000000005</v>
      </c>
      <c r="H146" s="77">
        <v>0.91200000000000003</v>
      </c>
      <c r="I146" s="77">
        <v>0.94399999999999995</v>
      </c>
      <c r="J146" s="77">
        <v>0.9</v>
      </c>
      <c r="K146" s="77">
        <v>0.94399999999999995</v>
      </c>
      <c r="L146" s="77">
        <v>0.94399999999999995</v>
      </c>
      <c r="M146" s="1"/>
    </row>
    <row r="147" spans="1:13">
      <c r="A147" s="153" t="s">
        <v>873</v>
      </c>
      <c r="B147" s="151">
        <v>42</v>
      </c>
      <c r="C147" s="151"/>
      <c r="D147" s="151">
        <v>82</v>
      </c>
      <c r="E147" s="81">
        <f t="shared" ref="E147:L147" si="30">1 - (E148)</f>
        <v>6.7999999999999949E-2</v>
      </c>
      <c r="F147" s="81">
        <f t="shared" si="30"/>
        <v>0.10799999999999998</v>
      </c>
      <c r="G147" s="81">
        <f t="shared" si="30"/>
        <v>6.7999999999999949E-2</v>
      </c>
      <c r="H147" s="81">
        <f t="shared" si="30"/>
        <v>8.7999999999999967E-2</v>
      </c>
      <c r="I147" s="82">
        <f t="shared" si="30"/>
        <v>5.600000000000005E-2</v>
      </c>
      <c r="J147" s="82">
        <f t="shared" si="30"/>
        <v>9.9999999999999978E-2</v>
      </c>
      <c r="K147" s="82">
        <f t="shared" si="30"/>
        <v>5.600000000000005E-2</v>
      </c>
      <c r="L147" s="82">
        <f t="shared" si="30"/>
        <v>5.600000000000005E-2</v>
      </c>
      <c r="M147" s="1"/>
    </row>
    <row r="148" spans="1:13">
      <c r="A148" s="79" t="s">
        <v>668</v>
      </c>
      <c r="B148" s="150">
        <f>B147*0.15</f>
        <v>6.3</v>
      </c>
      <c r="C148" s="150">
        <f>(100-D148)/100</f>
        <v>0.877</v>
      </c>
      <c r="D148" s="150">
        <f>D147*0.15</f>
        <v>12.299999999999999</v>
      </c>
      <c r="E148" s="77">
        <v>0.93200000000000005</v>
      </c>
      <c r="F148" s="77">
        <v>0.89200000000000002</v>
      </c>
      <c r="G148" s="77">
        <v>0.93200000000000005</v>
      </c>
      <c r="H148" s="77">
        <v>0.91200000000000003</v>
      </c>
      <c r="I148" s="77">
        <v>0.94399999999999995</v>
      </c>
      <c r="J148" s="77">
        <v>0.9</v>
      </c>
      <c r="K148" s="77">
        <v>0.94399999999999995</v>
      </c>
      <c r="L148" s="77">
        <v>0.94399999999999995</v>
      </c>
      <c r="M148" s="1"/>
    </row>
    <row r="149" spans="1:13">
      <c r="A149" s="153" t="s">
        <v>875</v>
      </c>
      <c r="B149" s="151">
        <v>42</v>
      </c>
      <c r="C149" s="151"/>
      <c r="D149" s="151">
        <v>82</v>
      </c>
      <c r="E149" s="81">
        <f t="shared" ref="E149:L149" si="31">1 - (E150)</f>
        <v>6.7999999999999949E-2</v>
      </c>
      <c r="F149" s="81">
        <f t="shared" si="31"/>
        <v>0.10799999999999998</v>
      </c>
      <c r="G149" s="81">
        <f t="shared" si="31"/>
        <v>6.7999999999999949E-2</v>
      </c>
      <c r="H149" s="81">
        <f t="shared" si="31"/>
        <v>8.7999999999999967E-2</v>
      </c>
      <c r="I149" s="82">
        <f t="shared" si="31"/>
        <v>5.600000000000005E-2</v>
      </c>
      <c r="J149" s="82">
        <f t="shared" si="31"/>
        <v>5.600000000000005E-2</v>
      </c>
      <c r="K149" s="82">
        <f t="shared" si="31"/>
        <v>3.0000000000000027E-2</v>
      </c>
      <c r="L149" s="82">
        <f t="shared" si="31"/>
        <v>5.600000000000005E-2</v>
      </c>
      <c r="M149" s="1"/>
    </row>
    <row r="150" spans="1:13">
      <c r="A150" s="79" t="s">
        <v>668</v>
      </c>
      <c r="B150" s="150">
        <f>B149*0.15</f>
        <v>6.3</v>
      </c>
      <c r="C150" s="150">
        <f>(100-D150)/100</f>
        <v>0.877</v>
      </c>
      <c r="D150" s="150">
        <f>D149*0.15</f>
        <v>12.299999999999999</v>
      </c>
      <c r="E150" s="77">
        <v>0.93200000000000005</v>
      </c>
      <c r="F150" s="77">
        <v>0.89200000000000002</v>
      </c>
      <c r="G150" s="77">
        <v>0.93200000000000005</v>
      </c>
      <c r="H150" s="77">
        <v>0.91200000000000003</v>
      </c>
      <c r="I150" s="77">
        <v>0.94399999999999995</v>
      </c>
      <c r="J150" s="77">
        <v>0.94399999999999995</v>
      </c>
      <c r="K150" s="77">
        <v>0.97</v>
      </c>
      <c r="L150" s="77">
        <v>0.94399999999999995</v>
      </c>
      <c r="M150" s="1"/>
    </row>
    <row r="151" spans="1:13">
      <c r="A151" s="55" t="s">
        <v>708</v>
      </c>
      <c r="B151" s="151">
        <v>40</v>
      </c>
      <c r="C151" s="151"/>
      <c r="D151" s="151">
        <v>80</v>
      </c>
      <c r="E151" s="81">
        <f t="shared" ref="E151:L151" si="32">1 - (E152) * (E153) * (E154) * (E155)</f>
        <v>0.43586183423999991</v>
      </c>
      <c r="F151" s="81">
        <f t="shared" si="32"/>
        <v>0.51583227903999995</v>
      </c>
      <c r="G151" s="81">
        <f>1 - (G152) * (G153) * (G154) * (G155)</f>
        <v>0.43586183423999991</v>
      </c>
      <c r="H151" s="81">
        <f>1 - (H152) * (H153) * (H154) * (H155)</f>
        <v>0.24964080064000005</v>
      </c>
      <c r="I151" s="82">
        <f t="shared" si="32"/>
        <v>0.41885439999999996</v>
      </c>
      <c r="J151" s="82">
        <f t="shared" si="32"/>
        <v>0.27992968750000002</v>
      </c>
      <c r="K151" s="82">
        <f t="shared" si="32"/>
        <v>0.27992968750000002</v>
      </c>
      <c r="L151" s="82">
        <f t="shared" si="32"/>
        <v>0.41885439999999996</v>
      </c>
      <c r="M151" s="1"/>
    </row>
    <row r="152" spans="1:13">
      <c r="A152" s="79" t="s">
        <v>668</v>
      </c>
      <c r="B152" s="150">
        <f>B151*0.15</f>
        <v>6</v>
      </c>
      <c r="C152" s="150">
        <f>(100-D152)/100</f>
        <v>0.88</v>
      </c>
      <c r="D152" s="150">
        <f>D151*0.15</f>
        <v>12</v>
      </c>
      <c r="E152" s="77">
        <v>0.91600000000000004</v>
      </c>
      <c r="F152" s="77">
        <v>0.89600000000000002</v>
      </c>
      <c r="G152" s="77">
        <v>0.91600000000000004</v>
      </c>
      <c r="H152" s="77">
        <v>0.95599999999999996</v>
      </c>
      <c r="I152" s="77">
        <v>0.92</v>
      </c>
      <c r="J152" s="77">
        <v>0.95</v>
      </c>
      <c r="K152" s="77">
        <v>0.95</v>
      </c>
      <c r="L152" s="77">
        <v>0.92</v>
      </c>
      <c r="M152" s="1"/>
    </row>
    <row r="153" spans="1:13">
      <c r="A153" s="79" t="s">
        <v>669</v>
      </c>
      <c r="B153" s="150">
        <f>B151*0.4</f>
        <v>16</v>
      </c>
      <c r="C153" s="150">
        <f>(100-D153)/100</f>
        <v>0.68</v>
      </c>
      <c r="D153" s="150">
        <f>D151*0.4</f>
        <v>32</v>
      </c>
      <c r="E153" s="77">
        <v>0.79</v>
      </c>
      <c r="F153" s="77">
        <v>0.74</v>
      </c>
      <c r="G153" s="77">
        <v>0.79</v>
      </c>
      <c r="H153" s="77">
        <v>0.89</v>
      </c>
      <c r="I153" s="77">
        <v>0.8</v>
      </c>
      <c r="J153" s="77">
        <v>0.875</v>
      </c>
      <c r="K153" s="77">
        <v>0.875</v>
      </c>
      <c r="L153" s="77">
        <v>0.8</v>
      </c>
      <c r="M153" s="1"/>
    </row>
    <row r="154" spans="1:13">
      <c r="A154" s="79" t="s">
        <v>809</v>
      </c>
      <c r="B154" s="150">
        <f>B151*0.15</f>
        <v>6</v>
      </c>
      <c r="C154" s="150">
        <f>(100-D154)/100</f>
        <v>0.88</v>
      </c>
      <c r="D154" s="150">
        <f>D151*0.15</f>
        <v>12</v>
      </c>
      <c r="E154" s="77">
        <v>0.93700000000000006</v>
      </c>
      <c r="F154" s="77">
        <v>0.92200000000000004</v>
      </c>
      <c r="G154" s="77">
        <v>0.93700000000000006</v>
      </c>
      <c r="H154" s="77">
        <v>0.96699999999999997</v>
      </c>
      <c r="I154" s="77">
        <v>0.94</v>
      </c>
      <c r="J154" s="77">
        <v>0.96250000000000002</v>
      </c>
      <c r="K154" s="77">
        <v>0.96250000000000002</v>
      </c>
      <c r="L154" s="77">
        <v>0.94</v>
      </c>
      <c r="M154" s="1"/>
    </row>
    <row r="155" spans="1:13">
      <c r="A155" s="79" t="s">
        <v>671</v>
      </c>
      <c r="B155" s="150">
        <f>B151*0.3</f>
        <v>12</v>
      </c>
      <c r="C155" s="150">
        <f>(100-D155)/100</f>
        <v>0.76</v>
      </c>
      <c r="D155" s="150">
        <f>D151*0.3</f>
        <v>24</v>
      </c>
      <c r="E155" s="77">
        <v>0.83199999999999996</v>
      </c>
      <c r="F155" s="77">
        <v>0.79200000000000004</v>
      </c>
      <c r="G155" s="77">
        <v>0.83199999999999996</v>
      </c>
      <c r="H155" s="77">
        <v>0.91200000000000003</v>
      </c>
      <c r="I155" s="77">
        <v>0.84</v>
      </c>
      <c r="J155" s="77">
        <v>0.9</v>
      </c>
      <c r="K155" s="77">
        <v>0.9</v>
      </c>
      <c r="L155" s="77">
        <v>0.84</v>
      </c>
      <c r="M155" s="1"/>
    </row>
    <row r="156" spans="1:13">
      <c r="A156" s="55" t="s">
        <v>858</v>
      </c>
      <c r="B156" s="151">
        <v>40</v>
      </c>
      <c r="C156" s="151"/>
      <c r="D156" s="151">
        <v>80</v>
      </c>
      <c r="E156" s="81">
        <f t="shared" ref="E156:L156" si="33">1 - (E157) * (E158) * (E159) * (E160)</f>
        <v>0.43586183423999991</v>
      </c>
      <c r="F156" s="81">
        <f t="shared" si="33"/>
        <v>0.51583227903999995</v>
      </c>
      <c r="G156" s="81">
        <f t="shared" si="33"/>
        <v>0.43586183423999991</v>
      </c>
      <c r="H156" s="81">
        <f t="shared" si="33"/>
        <v>0.24964080064000005</v>
      </c>
      <c r="I156" s="82">
        <f t="shared" si="33"/>
        <v>0.37480633750000003</v>
      </c>
      <c r="J156" s="82">
        <f t="shared" si="33"/>
        <v>0.30936446464000011</v>
      </c>
      <c r="K156" s="82">
        <f t="shared" si="33"/>
        <v>0.50049999999999994</v>
      </c>
      <c r="L156" s="82">
        <f t="shared" si="33"/>
        <v>0.27992968750000002</v>
      </c>
      <c r="M156" s="1"/>
    </row>
    <row r="157" spans="1:13">
      <c r="A157" s="79" t="s">
        <v>668</v>
      </c>
      <c r="B157" s="150">
        <f>B156*0.15</f>
        <v>6</v>
      </c>
      <c r="C157" s="150">
        <f>(100-D157)/100</f>
        <v>0.88</v>
      </c>
      <c r="D157" s="150">
        <f>D156*0.15</f>
        <v>12</v>
      </c>
      <c r="E157" s="77">
        <v>0.91600000000000004</v>
      </c>
      <c r="F157" s="77">
        <v>0.89600000000000002</v>
      </c>
      <c r="G157" s="77">
        <v>0.91600000000000004</v>
      </c>
      <c r="H157" s="77">
        <v>0.95599999999999996</v>
      </c>
      <c r="I157" s="77">
        <v>0.93</v>
      </c>
      <c r="J157" s="77">
        <v>0.94399999999999995</v>
      </c>
      <c r="K157" s="77">
        <v>0.9</v>
      </c>
      <c r="L157" s="77">
        <v>0.95</v>
      </c>
      <c r="M157" s="1"/>
    </row>
    <row r="158" spans="1:13">
      <c r="A158" s="79" t="s">
        <v>669</v>
      </c>
      <c r="B158" s="150">
        <f>B156*0.4</f>
        <v>16</v>
      </c>
      <c r="C158" s="150">
        <f>(100-D158)/100</f>
        <v>0.68</v>
      </c>
      <c r="D158" s="150">
        <f>D156*0.4</f>
        <v>32</v>
      </c>
      <c r="E158" s="77">
        <v>0.79</v>
      </c>
      <c r="F158" s="77">
        <v>0.74</v>
      </c>
      <c r="G158" s="77">
        <v>0.79</v>
      </c>
      <c r="H158" s="77">
        <v>0.89</v>
      </c>
      <c r="I158" s="77">
        <v>0.82499999999999996</v>
      </c>
      <c r="J158" s="77">
        <v>0.86</v>
      </c>
      <c r="K158" s="77">
        <v>0.75</v>
      </c>
      <c r="L158" s="77">
        <v>0.875</v>
      </c>
      <c r="M158" s="1"/>
    </row>
    <row r="159" spans="1:13">
      <c r="A159" s="79" t="s">
        <v>809</v>
      </c>
      <c r="B159" s="150">
        <f>B156*0.15</f>
        <v>6</v>
      </c>
      <c r="C159" s="150">
        <f>(100-D159)/100</f>
        <v>0.88</v>
      </c>
      <c r="D159" s="150">
        <f>D156*0.15</f>
        <v>12</v>
      </c>
      <c r="E159" s="77">
        <v>0.93700000000000006</v>
      </c>
      <c r="F159" s="77">
        <v>0.92200000000000004</v>
      </c>
      <c r="G159" s="77">
        <v>0.93700000000000006</v>
      </c>
      <c r="H159" s="77">
        <v>0.96699999999999997</v>
      </c>
      <c r="I159" s="77">
        <v>0.94750000000000001</v>
      </c>
      <c r="J159" s="77">
        <v>0.95799999999999996</v>
      </c>
      <c r="K159" s="77">
        <v>0.92500000000000004</v>
      </c>
      <c r="L159" s="77">
        <v>0.96250000000000002</v>
      </c>
      <c r="M159" s="1"/>
    </row>
    <row r="160" spans="1:13">
      <c r="A160" s="79" t="s">
        <v>671</v>
      </c>
      <c r="B160" s="150">
        <f>B156*0.3</f>
        <v>12</v>
      </c>
      <c r="C160" s="150">
        <f>(100-D160)/100</f>
        <v>0.76</v>
      </c>
      <c r="D160" s="150">
        <f>D156*0.3</f>
        <v>24</v>
      </c>
      <c r="E160" s="77">
        <v>0.83199999999999996</v>
      </c>
      <c r="F160" s="77">
        <v>0.79200000000000004</v>
      </c>
      <c r="G160" s="77">
        <v>0.83199999999999996</v>
      </c>
      <c r="H160" s="77">
        <v>0.91200000000000003</v>
      </c>
      <c r="I160" s="77">
        <v>0.86</v>
      </c>
      <c r="J160" s="77">
        <v>0.88800000000000001</v>
      </c>
      <c r="K160" s="77">
        <v>0.8</v>
      </c>
      <c r="L160" s="77">
        <v>0.9</v>
      </c>
      <c r="M160" s="1"/>
    </row>
    <row r="161" spans="1:13">
      <c r="A161" s="55" t="s">
        <v>878</v>
      </c>
      <c r="B161" s="151">
        <v>40</v>
      </c>
      <c r="C161" s="151"/>
      <c r="D161" s="151">
        <v>80</v>
      </c>
      <c r="E161" s="81">
        <f t="shared" ref="E161:L161" si="34">1 - (E162)</f>
        <v>8.3999999999999964E-2</v>
      </c>
      <c r="F161" s="81">
        <f t="shared" si="34"/>
        <v>0.10399999999999998</v>
      </c>
      <c r="G161" s="81">
        <f t="shared" si="34"/>
        <v>8.3999999999999964E-2</v>
      </c>
      <c r="H161" s="81">
        <f t="shared" si="34"/>
        <v>4.4000000000000039E-2</v>
      </c>
      <c r="I161" s="82">
        <f t="shared" si="34"/>
        <v>6.9999999999999951E-2</v>
      </c>
      <c r="J161" s="82">
        <f t="shared" si="34"/>
        <v>5.600000000000005E-2</v>
      </c>
      <c r="K161" s="82">
        <f t="shared" si="34"/>
        <v>9.9999999999999978E-2</v>
      </c>
      <c r="L161" s="82">
        <f t="shared" si="34"/>
        <v>5.0000000000000044E-2</v>
      </c>
      <c r="M161" s="1"/>
    </row>
    <row r="162" spans="1:13">
      <c r="A162" s="79" t="s">
        <v>668</v>
      </c>
      <c r="B162" s="150">
        <f>B161*0.15</f>
        <v>6</v>
      </c>
      <c r="C162" s="150">
        <f>(100-D162)/100</f>
        <v>0.88</v>
      </c>
      <c r="D162" s="150">
        <f>D161*0.15</f>
        <v>12</v>
      </c>
      <c r="E162" s="77">
        <v>0.91600000000000004</v>
      </c>
      <c r="F162" s="77">
        <v>0.89600000000000002</v>
      </c>
      <c r="G162" s="77">
        <v>0.91600000000000004</v>
      </c>
      <c r="H162" s="77">
        <v>0.95599999999999996</v>
      </c>
      <c r="I162" s="77">
        <v>0.93</v>
      </c>
      <c r="J162" s="77">
        <v>0.94399999999999995</v>
      </c>
      <c r="K162" s="77">
        <v>0.9</v>
      </c>
      <c r="L162" s="77">
        <v>0.95</v>
      </c>
      <c r="M162" s="1"/>
    </row>
    <row r="163" spans="1:13">
      <c r="A163" s="55" t="s">
        <v>802</v>
      </c>
      <c r="B163" s="151">
        <v>40</v>
      </c>
      <c r="C163" s="151"/>
      <c r="D163" s="151">
        <v>80</v>
      </c>
      <c r="E163" s="81">
        <f t="shared" ref="E163:L163" si="35">1 - (E164)</f>
        <v>8.3999999999999964E-2</v>
      </c>
      <c r="F163" s="81">
        <f t="shared" si="35"/>
        <v>0.10399999999999998</v>
      </c>
      <c r="G163" s="81">
        <f t="shared" si="35"/>
        <v>8.3999999999999964E-2</v>
      </c>
      <c r="H163" s="81">
        <f t="shared" si="35"/>
        <v>4.4000000000000039E-2</v>
      </c>
      <c r="I163" s="82">
        <f t="shared" si="35"/>
        <v>6.9999999999999951E-2</v>
      </c>
      <c r="J163" s="82">
        <f t="shared" si="35"/>
        <v>6.9999999999999951E-2</v>
      </c>
      <c r="K163" s="82">
        <f t="shared" si="35"/>
        <v>6.9999999999999951E-2</v>
      </c>
      <c r="L163" s="82">
        <f t="shared" si="35"/>
        <v>9.9999999999999978E-2</v>
      </c>
      <c r="M163" s="1"/>
    </row>
    <row r="164" spans="1:13">
      <c r="A164" s="79" t="s">
        <v>668</v>
      </c>
      <c r="B164" s="150">
        <f>B163*0.15</f>
        <v>6</v>
      </c>
      <c r="C164" s="150">
        <f>(100-D164)/100</f>
        <v>0.88</v>
      </c>
      <c r="D164" s="150">
        <f>D163*0.15</f>
        <v>12</v>
      </c>
      <c r="E164" s="77">
        <v>0.91600000000000004</v>
      </c>
      <c r="F164" s="77">
        <v>0.89600000000000002</v>
      </c>
      <c r="G164" s="77">
        <v>0.91600000000000004</v>
      </c>
      <c r="H164" s="77">
        <v>0.95599999999999996</v>
      </c>
      <c r="I164" s="77">
        <v>0.93</v>
      </c>
      <c r="J164" s="77">
        <v>0.93</v>
      </c>
      <c r="K164" s="77">
        <v>0.93</v>
      </c>
      <c r="L164" s="77">
        <v>0.9</v>
      </c>
      <c r="M164" s="1"/>
    </row>
    <row r="165" spans="1:13">
      <c r="A165" s="55" t="s">
        <v>872</v>
      </c>
      <c r="B165" s="151">
        <v>40</v>
      </c>
      <c r="C165" s="151"/>
      <c r="D165" s="151">
        <v>80</v>
      </c>
      <c r="E165" s="81">
        <f t="shared" ref="E165:L165" si="36">1 - (E166)</f>
        <v>8.3999999999999964E-2</v>
      </c>
      <c r="F165" s="81">
        <f t="shared" si="36"/>
        <v>0.10399999999999998</v>
      </c>
      <c r="G165" s="81">
        <f t="shared" si="36"/>
        <v>8.3999999999999964E-2</v>
      </c>
      <c r="H165" s="81">
        <f t="shared" si="36"/>
        <v>4.4000000000000039E-2</v>
      </c>
      <c r="I165" s="82">
        <f t="shared" si="36"/>
        <v>6.9999999999999951E-2</v>
      </c>
      <c r="J165" s="82">
        <f t="shared" si="36"/>
        <v>6.9999999999999951E-2</v>
      </c>
      <c r="K165" s="82">
        <f t="shared" si="36"/>
        <v>6.9999999999999951E-2</v>
      </c>
      <c r="L165" s="82">
        <f t="shared" si="36"/>
        <v>6.9999999999999951E-2</v>
      </c>
      <c r="M165" s="1"/>
    </row>
    <row r="166" spans="1:13">
      <c r="A166" s="79" t="s">
        <v>668</v>
      </c>
      <c r="B166" s="150">
        <f>B165*0.15</f>
        <v>6</v>
      </c>
      <c r="C166" s="150">
        <f>(100-D166)/100</f>
        <v>0.88</v>
      </c>
      <c r="D166" s="150">
        <f>D165*0.15</f>
        <v>12</v>
      </c>
      <c r="E166" s="77">
        <v>0.91600000000000004</v>
      </c>
      <c r="F166" s="77">
        <v>0.89600000000000002</v>
      </c>
      <c r="G166" s="77">
        <v>0.91600000000000004</v>
      </c>
      <c r="H166" s="77">
        <v>0.95599999999999996</v>
      </c>
      <c r="I166" s="77">
        <v>0.93</v>
      </c>
      <c r="J166" s="77">
        <v>0.93</v>
      </c>
      <c r="K166" s="77">
        <v>0.93</v>
      </c>
      <c r="L166" s="77">
        <v>0.93</v>
      </c>
      <c r="M166" s="1"/>
    </row>
    <row r="167" spans="1:13">
      <c r="A167" s="162" t="s">
        <v>680</v>
      </c>
      <c r="B167" s="162"/>
      <c r="C167" s="162"/>
      <c r="D167" s="162"/>
      <c r="E167" s="162"/>
      <c r="F167" s="162"/>
      <c r="G167" s="162"/>
      <c r="H167" s="162"/>
      <c r="I167" s="162"/>
      <c r="J167" s="162"/>
      <c r="K167" s="162"/>
      <c r="L167" s="162"/>
      <c r="M167" s="1"/>
    </row>
    <row r="168" spans="1:13">
      <c r="A168" s="22" t="s">
        <v>673</v>
      </c>
      <c r="B168" s="22" t="s">
        <v>667</v>
      </c>
      <c r="C168" s="22"/>
      <c r="D168" s="22" t="s">
        <v>672</v>
      </c>
      <c r="E168" s="22" t="s">
        <v>674</v>
      </c>
      <c r="F168" s="22" t="s">
        <v>675</v>
      </c>
      <c r="G168" s="22" t="s">
        <v>676</v>
      </c>
      <c r="H168" s="22" t="s">
        <v>677</v>
      </c>
      <c r="I168" s="22" t="s">
        <v>1</v>
      </c>
      <c r="J168" s="22" t="s">
        <v>2</v>
      </c>
      <c r="K168" s="22" t="s">
        <v>3</v>
      </c>
      <c r="L168" s="22" t="s">
        <v>4</v>
      </c>
      <c r="M168" s="1"/>
    </row>
    <row r="169" spans="1:13">
      <c r="A169" s="55" t="s">
        <v>709</v>
      </c>
      <c r="B169" s="151">
        <v>38</v>
      </c>
      <c r="C169" s="151"/>
      <c r="D169" s="151">
        <v>78</v>
      </c>
      <c r="E169" s="81">
        <f t="shared" ref="E169:L169" si="37">1 - (E170) * (E171) * (E172) * (E173)</f>
        <v>0.32852040000000016</v>
      </c>
      <c r="F169" s="81">
        <f t="shared" si="37"/>
        <v>0.50049999999999994</v>
      </c>
      <c r="G169" s="81">
        <f>1 - (G170) * (G171) * (G172) * (G173)</f>
        <v>0.32852040000000016</v>
      </c>
      <c r="H169" s="81">
        <f t="shared" si="37"/>
        <v>0.41885439999999996</v>
      </c>
      <c r="I169" s="82">
        <f t="shared" si="37"/>
        <v>0.37480633750000003</v>
      </c>
      <c r="J169" s="82">
        <f t="shared" si="37"/>
        <v>0.37480633750000003</v>
      </c>
      <c r="K169" s="82">
        <f t="shared" si="37"/>
        <v>0.30936446464000011</v>
      </c>
      <c r="L169" s="82">
        <f t="shared" si="37"/>
        <v>0.30936446464000011</v>
      </c>
      <c r="M169" s="1"/>
    </row>
    <row r="170" spans="1:13">
      <c r="A170" s="79" t="s">
        <v>668</v>
      </c>
      <c r="B170" s="150">
        <f>B169*0.15</f>
        <v>5.7</v>
      </c>
      <c r="C170" s="150">
        <f>(100-D170)/100</f>
        <v>0.88300000000000001</v>
      </c>
      <c r="D170" s="150">
        <f>D169*0.15</f>
        <v>11.7</v>
      </c>
      <c r="E170" s="77">
        <v>0.94</v>
      </c>
      <c r="F170" s="77">
        <v>0.9</v>
      </c>
      <c r="G170" s="77">
        <v>0.94</v>
      </c>
      <c r="H170" s="77">
        <v>0.92</v>
      </c>
      <c r="I170" s="77">
        <v>0.93</v>
      </c>
      <c r="J170" s="77">
        <v>0.93</v>
      </c>
      <c r="K170" s="77">
        <v>0.94399999999999995</v>
      </c>
      <c r="L170" s="77">
        <v>0.94399999999999995</v>
      </c>
      <c r="M170" s="1"/>
    </row>
    <row r="171" spans="1:13">
      <c r="A171" s="79" t="s">
        <v>669</v>
      </c>
      <c r="B171" s="150">
        <f>B169*0.4</f>
        <v>15.200000000000001</v>
      </c>
      <c r="C171" s="150">
        <f>(100-D171)/100</f>
        <v>0.68799999999999994</v>
      </c>
      <c r="D171" s="150">
        <f>D169*0.4</f>
        <v>31.200000000000003</v>
      </c>
      <c r="E171" s="77">
        <v>0.85</v>
      </c>
      <c r="F171" s="77">
        <v>0.75</v>
      </c>
      <c r="G171" s="77">
        <v>0.85</v>
      </c>
      <c r="H171" s="77">
        <v>0.8</v>
      </c>
      <c r="I171" s="77">
        <v>0.82499999999999996</v>
      </c>
      <c r="J171" s="77">
        <v>0.82499999999999996</v>
      </c>
      <c r="K171" s="77">
        <v>0.86</v>
      </c>
      <c r="L171" s="77">
        <v>0.86</v>
      </c>
      <c r="M171" s="1"/>
    </row>
    <row r="172" spans="1:13">
      <c r="A172" s="79" t="s">
        <v>809</v>
      </c>
      <c r="B172" s="150">
        <f>B169*0.15</f>
        <v>5.7</v>
      </c>
      <c r="C172" s="150">
        <f>(100-D172)/100</f>
        <v>0.88300000000000001</v>
      </c>
      <c r="D172" s="150">
        <f>D169*0.15</f>
        <v>11.7</v>
      </c>
      <c r="E172" s="77">
        <v>0.95499999999999996</v>
      </c>
      <c r="F172" s="77">
        <v>0.92500000000000004</v>
      </c>
      <c r="G172" s="77">
        <v>0.95499999999999996</v>
      </c>
      <c r="H172" s="77">
        <v>0.94</v>
      </c>
      <c r="I172" s="77">
        <v>0.94750000000000001</v>
      </c>
      <c r="J172" s="77">
        <v>0.94750000000000001</v>
      </c>
      <c r="K172" s="77">
        <v>0.95799999999999996</v>
      </c>
      <c r="L172" s="77">
        <v>0.95799999999999996</v>
      </c>
      <c r="M172" s="1"/>
    </row>
    <row r="173" spans="1:13">
      <c r="A173" s="79" t="s">
        <v>671</v>
      </c>
      <c r="B173" s="150">
        <f>B169*0.3</f>
        <v>11.4</v>
      </c>
      <c r="C173" s="150">
        <f>(100-D173)/100</f>
        <v>0.7659999999999999</v>
      </c>
      <c r="D173" s="150">
        <f>D169*0.3</f>
        <v>23.4</v>
      </c>
      <c r="E173" s="77">
        <v>0.88</v>
      </c>
      <c r="F173" s="77">
        <v>0.8</v>
      </c>
      <c r="G173" s="77">
        <v>0.88</v>
      </c>
      <c r="H173" s="77">
        <v>0.84</v>
      </c>
      <c r="I173" s="77">
        <v>0.86</v>
      </c>
      <c r="J173" s="77">
        <v>0.86</v>
      </c>
      <c r="K173" s="77">
        <v>0.88800000000000001</v>
      </c>
      <c r="L173" s="77">
        <v>0.88800000000000001</v>
      </c>
      <c r="M173" s="1"/>
    </row>
    <row r="174" spans="1:13">
      <c r="A174" s="153" t="s">
        <v>857</v>
      </c>
      <c r="B174" s="151">
        <v>36</v>
      </c>
      <c r="C174" s="151"/>
      <c r="D174" s="151">
        <v>76</v>
      </c>
      <c r="E174" s="81">
        <f t="shared" ref="E174:L174" si="38">1 - (E175) * (E176) * (E177) * (E178)</f>
        <v>0.32852040000000016</v>
      </c>
      <c r="F174" s="81">
        <f t="shared" si="38"/>
        <v>0.50049999999999994</v>
      </c>
      <c r="G174" s="81">
        <f>1 - (G175) * (G176) * (G177) * (G178)</f>
        <v>0.32852040000000016</v>
      </c>
      <c r="H174" s="81">
        <f t="shared" si="38"/>
        <v>0.41885439999999996</v>
      </c>
      <c r="I174" s="82">
        <f t="shared" si="38"/>
        <v>0.37480633750000003</v>
      </c>
      <c r="J174" s="82">
        <f t="shared" si="38"/>
        <v>0.41885439999999996</v>
      </c>
      <c r="K174" s="82">
        <f t="shared" si="38"/>
        <v>0.27992968750000002</v>
      </c>
      <c r="L174" s="82">
        <f t="shared" si="38"/>
        <v>0.37480633750000003</v>
      </c>
      <c r="M174" s="1"/>
    </row>
    <row r="175" spans="1:13">
      <c r="A175" s="79" t="s">
        <v>668</v>
      </c>
      <c r="B175" s="150">
        <f>B174*0.15</f>
        <v>5.3999999999999995</v>
      </c>
      <c r="C175" s="150">
        <f>(100-D175)/100</f>
        <v>0.8859999999999999</v>
      </c>
      <c r="D175" s="150">
        <f>D174*0.15</f>
        <v>11.4</v>
      </c>
      <c r="E175" s="77">
        <v>0.94</v>
      </c>
      <c r="F175" s="77">
        <v>0.9</v>
      </c>
      <c r="G175" s="77">
        <v>0.94</v>
      </c>
      <c r="H175" s="77">
        <v>0.92</v>
      </c>
      <c r="I175" s="77">
        <v>0.93</v>
      </c>
      <c r="J175" s="77">
        <v>0.92</v>
      </c>
      <c r="K175" s="77">
        <v>0.95</v>
      </c>
      <c r="L175" s="77">
        <v>0.93</v>
      </c>
      <c r="M175" s="1"/>
    </row>
    <row r="176" spans="1:13">
      <c r="A176" s="79" t="s">
        <v>669</v>
      </c>
      <c r="B176" s="150">
        <f>B174*0.4</f>
        <v>14.4</v>
      </c>
      <c r="C176" s="150">
        <f>(100-D176)/100</f>
        <v>0.69599999999999995</v>
      </c>
      <c r="D176" s="150">
        <f>D174*0.4</f>
        <v>30.400000000000002</v>
      </c>
      <c r="E176" s="77">
        <v>0.85</v>
      </c>
      <c r="F176" s="77">
        <v>0.75</v>
      </c>
      <c r="G176" s="77">
        <v>0.85</v>
      </c>
      <c r="H176" s="77">
        <v>0.8</v>
      </c>
      <c r="I176" s="77">
        <v>0.82499999999999996</v>
      </c>
      <c r="J176" s="77">
        <v>0.8</v>
      </c>
      <c r="K176" s="77">
        <v>0.875</v>
      </c>
      <c r="L176" s="77">
        <v>0.82499999999999996</v>
      </c>
      <c r="M176" s="1"/>
    </row>
    <row r="177" spans="1:13">
      <c r="A177" s="79" t="s">
        <v>809</v>
      </c>
      <c r="B177" s="150">
        <f>B174*0.15</f>
        <v>5.3999999999999995</v>
      </c>
      <c r="C177" s="150">
        <f>(100-D177)/100</f>
        <v>0.8859999999999999</v>
      </c>
      <c r="D177" s="150">
        <f>D174*0.15</f>
        <v>11.4</v>
      </c>
      <c r="E177" s="77">
        <v>0.95499999999999996</v>
      </c>
      <c r="F177" s="77">
        <v>0.92500000000000004</v>
      </c>
      <c r="G177" s="77">
        <v>0.95499999999999996</v>
      </c>
      <c r="H177" s="77">
        <v>0.94</v>
      </c>
      <c r="I177" s="77">
        <v>0.94750000000000001</v>
      </c>
      <c r="J177" s="77">
        <v>0.94</v>
      </c>
      <c r="K177" s="77">
        <v>0.96250000000000002</v>
      </c>
      <c r="L177" s="77">
        <v>0.94750000000000001</v>
      </c>
      <c r="M177" s="1"/>
    </row>
    <row r="178" spans="1:13">
      <c r="A178" s="79" t="s">
        <v>671</v>
      </c>
      <c r="B178" s="150">
        <f>B174*0.3</f>
        <v>10.799999999999999</v>
      </c>
      <c r="C178" s="150">
        <f>(100-D178)/100</f>
        <v>0.77200000000000002</v>
      </c>
      <c r="D178" s="150">
        <f>D174*0.3</f>
        <v>22.8</v>
      </c>
      <c r="E178" s="77">
        <v>0.88</v>
      </c>
      <c r="F178" s="77">
        <v>0.8</v>
      </c>
      <c r="G178" s="77">
        <v>0.88</v>
      </c>
      <c r="H178" s="77">
        <v>0.84</v>
      </c>
      <c r="I178" s="77">
        <v>0.86</v>
      </c>
      <c r="J178" s="77">
        <v>0.84</v>
      </c>
      <c r="K178" s="77">
        <v>0.9</v>
      </c>
      <c r="L178" s="77">
        <v>0.86</v>
      </c>
      <c r="M178" s="1"/>
    </row>
    <row r="179" spans="1:13">
      <c r="A179" s="55" t="s">
        <v>710</v>
      </c>
      <c r="B179" s="151">
        <v>36</v>
      </c>
      <c r="C179" s="151"/>
      <c r="D179" s="151">
        <v>76</v>
      </c>
      <c r="E179" s="81">
        <f t="shared" ref="E179:L179" si="39">1 - (E180) * (E181) * (E182) * (E183)</f>
        <v>0.32852040000000016</v>
      </c>
      <c r="F179" s="81">
        <f t="shared" si="39"/>
        <v>0.50049999999999994</v>
      </c>
      <c r="G179" s="81">
        <f>1 - (G180) * (G181) * (G182) * (G183)</f>
        <v>0.32852040000000016</v>
      </c>
      <c r="H179" s="81">
        <f t="shared" si="39"/>
        <v>0.41885439999999996</v>
      </c>
      <c r="I179" s="82">
        <f t="shared" si="39"/>
        <v>0.30936446464000011</v>
      </c>
      <c r="J179" s="82">
        <f t="shared" si="39"/>
        <v>0.37480633750000003</v>
      </c>
      <c r="K179" s="82">
        <f t="shared" si="39"/>
        <v>0.30936446464000011</v>
      </c>
      <c r="L179" s="82">
        <f t="shared" si="39"/>
        <v>0.27992968750000002</v>
      </c>
      <c r="M179" s="1"/>
    </row>
    <row r="180" spans="1:13">
      <c r="A180" s="79" t="s">
        <v>668</v>
      </c>
      <c r="B180" s="150">
        <f>B179*0.15</f>
        <v>5.3999999999999995</v>
      </c>
      <c r="C180" s="150">
        <f>(100-D180)/100</f>
        <v>0.8859999999999999</v>
      </c>
      <c r="D180" s="150">
        <f>D179*0.15</f>
        <v>11.4</v>
      </c>
      <c r="E180" s="77">
        <v>0.94</v>
      </c>
      <c r="F180" s="77">
        <v>0.9</v>
      </c>
      <c r="G180" s="77">
        <v>0.94</v>
      </c>
      <c r="H180" s="77">
        <v>0.92</v>
      </c>
      <c r="I180" s="77">
        <v>0.94399999999999995</v>
      </c>
      <c r="J180" s="77">
        <v>0.93</v>
      </c>
      <c r="K180" s="77">
        <v>0.94399999999999995</v>
      </c>
      <c r="L180" s="77">
        <v>0.95</v>
      </c>
      <c r="M180" s="1"/>
    </row>
    <row r="181" spans="1:13">
      <c r="A181" s="79" t="s">
        <v>669</v>
      </c>
      <c r="B181" s="150">
        <f>B179*0.4</f>
        <v>14.4</v>
      </c>
      <c r="C181" s="150">
        <f>(100-D181)/100</f>
        <v>0.69599999999999995</v>
      </c>
      <c r="D181" s="150">
        <f>D179*0.4</f>
        <v>30.400000000000002</v>
      </c>
      <c r="E181" s="77">
        <v>0.85</v>
      </c>
      <c r="F181" s="77">
        <v>0.75</v>
      </c>
      <c r="G181" s="77">
        <v>0.85</v>
      </c>
      <c r="H181" s="77">
        <v>0.8</v>
      </c>
      <c r="I181" s="77">
        <v>0.86</v>
      </c>
      <c r="J181" s="77">
        <v>0.82499999999999996</v>
      </c>
      <c r="K181" s="77">
        <v>0.86</v>
      </c>
      <c r="L181" s="77">
        <v>0.875</v>
      </c>
      <c r="M181" s="1"/>
    </row>
    <row r="182" spans="1:13">
      <c r="A182" s="79" t="s">
        <v>809</v>
      </c>
      <c r="B182" s="150">
        <f>B179*0.15</f>
        <v>5.3999999999999995</v>
      </c>
      <c r="C182" s="150">
        <f>(100-D182)/100</f>
        <v>0.8859999999999999</v>
      </c>
      <c r="D182" s="150">
        <f>D179*0.15</f>
        <v>11.4</v>
      </c>
      <c r="E182" s="77">
        <v>0.95499999999999996</v>
      </c>
      <c r="F182" s="77">
        <v>0.92500000000000004</v>
      </c>
      <c r="G182" s="77">
        <v>0.95499999999999996</v>
      </c>
      <c r="H182" s="77">
        <v>0.94</v>
      </c>
      <c r="I182" s="77">
        <v>0.95799999999999996</v>
      </c>
      <c r="J182" s="77">
        <v>0.94750000000000001</v>
      </c>
      <c r="K182" s="77">
        <v>0.95799999999999996</v>
      </c>
      <c r="L182" s="77">
        <v>0.96250000000000002</v>
      </c>
      <c r="M182" s="1"/>
    </row>
    <row r="183" spans="1:13">
      <c r="A183" s="79" t="s">
        <v>671</v>
      </c>
      <c r="B183" s="150">
        <f>B179*0.3</f>
        <v>10.799999999999999</v>
      </c>
      <c r="C183" s="150">
        <f>(100-D183)/100</f>
        <v>0.77200000000000002</v>
      </c>
      <c r="D183" s="150">
        <f>D179*0.3</f>
        <v>22.8</v>
      </c>
      <c r="E183" s="77">
        <v>0.88</v>
      </c>
      <c r="F183" s="77">
        <v>0.8</v>
      </c>
      <c r="G183" s="77">
        <v>0.88</v>
      </c>
      <c r="H183" s="77">
        <v>0.84</v>
      </c>
      <c r="I183" s="77">
        <v>0.88800000000000001</v>
      </c>
      <c r="J183" s="77">
        <v>0.86</v>
      </c>
      <c r="K183" s="77">
        <v>0.88800000000000001</v>
      </c>
      <c r="L183" s="77">
        <v>0.9</v>
      </c>
      <c r="M183" s="1"/>
    </row>
    <row r="184" spans="1:13">
      <c r="A184" s="55" t="s">
        <v>711</v>
      </c>
      <c r="B184" s="151">
        <v>36</v>
      </c>
      <c r="C184" s="151"/>
      <c r="D184" s="151">
        <v>76</v>
      </c>
      <c r="E184" s="81">
        <f t="shared" ref="E184:L184" si="40">1 - (E185) * (E186) * (E187) * (E188)</f>
        <v>0.31558640640000013</v>
      </c>
      <c r="F184" s="81">
        <f t="shared" si="40"/>
        <v>0.48484091903999993</v>
      </c>
      <c r="G184" s="81">
        <f>1 - (G185) * (G186) * (G187) * (G188)</f>
        <v>0.31558640640000013</v>
      </c>
      <c r="H184" s="81">
        <f t="shared" si="40"/>
        <v>0.4014994758399999</v>
      </c>
      <c r="I184" s="82">
        <f t="shared" si="40"/>
        <v>0.27992968750000002</v>
      </c>
      <c r="J184" s="82">
        <f t="shared" si="40"/>
        <v>0.37480633750000003</v>
      </c>
      <c r="K184" s="82">
        <f t="shared" si="40"/>
        <v>0.30936446464000011</v>
      </c>
      <c r="L184" s="82">
        <f t="shared" si="40"/>
        <v>0.30936446464000011</v>
      </c>
      <c r="M184" s="1"/>
    </row>
    <row r="185" spans="1:13">
      <c r="A185" s="79" t="s">
        <v>668</v>
      </c>
      <c r="B185" s="150">
        <f>B184*0.15</f>
        <v>5.3999999999999995</v>
      </c>
      <c r="C185" s="150">
        <f>(100-D185)/100</f>
        <v>0.8859999999999999</v>
      </c>
      <c r="D185" s="150">
        <f>D184*0.15</f>
        <v>11.4</v>
      </c>
      <c r="E185" s="77">
        <v>0.94399999999999995</v>
      </c>
      <c r="F185" s="77">
        <v>0.90400000000000003</v>
      </c>
      <c r="G185" s="77">
        <v>0.94399999999999995</v>
      </c>
      <c r="H185" s="77">
        <v>0.92400000000000004</v>
      </c>
      <c r="I185" s="77">
        <v>0.95</v>
      </c>
      <c r="J185" s="77">
        <v>0.93</v>
      </c>
      <c r="K185" s="77">
        <v>0.94399999999999995</v>
      </c>
      <c r="L185" s="77">
        <v>0.94399999999999995</v>
      </c>
      <c r="M185" s="1"/>
    </row>
    <row r="186" spans="1:13">
      <c r="A186" s="79" t="s">
        <v>669</v>
      </c>
      <c r="B186" s="150">
        <f>B184*0.4</f>
        <v>14.4</v>
      </c>
      <c r="C186" s="150">
        <f>(100-D186)/100</f>
        <v>0.69599999999999995</v>
      </c>
      <c r="D186" s="150">
        <f>D184*0.4</f>
        <v>30.400000000000002</v>
      </c>
      <c r="E186" s="77">
        <v>0.86</v>
      </c>
      <c r="F186" s="77">
        <v>0.76</v>
      </c>
      <c r="G186" s="77">
        <v>0.86</v>
      </c>
      <c r="H186" s="77">
        <v>0.81</v>
      </c>
      <c r="I186" s="77">
        <v>0.875</v>
      </c>
      <c r="J186" s="77">
        <v>0.82499999999999996</v>
      </c>
      <c r="K186" s="77">
        <v>0.86</v>
      </c>
      <c r="L186" s="77">
        <v>0.86</v>
      </c>
      <c r="M186" s="1"/>
    </row>
    <row r="187" spans="1:13">
      <c r="A187" s="79" t="s">
        <v>809</v>
      </c>
      <c r="B187" s="150">
        <f>B184*0.15</f>
        <v>5.3999999999999995</v>
      </c>
      <c r="C187" s="150">
        <f>(100-D187)/100</f>
        <v>0.8859999999999999</v>
      </c>
      <c r="D187" s="150">
        <f>D184*0.15</f>
        <v>11.4</v>
      </c>
      <c r="E187" s="77">
        <v>0.95799999999999996</v>
      </c>
      <c r="F187" s="77">
        <v>0.92800000000000005</v>
      </c>
      <c r="G187" s="77">
        <v>0.95799999999999996</v>
      </c>
      <c r="H187" s="77">
        <v>0.94299999999999995</v>
      </c>
      <c r="I187" s="77">
        <v>0.96250000000000002</v>
      </c>
      <c r="J187" s="77">
        <v>0.94750000000000001</v>
      </c>
      <c r="K187" s="77">
        <v>0.95799999999999996</v>
      </c>
      <c r="L187" s="77">
        <v>0.95799999999999996</v>
      </c>
      <c r="M187" s="1"/>
    </row>
    <row r="188" spans="1:13">
      <c r="A188" s="79" t="s">
        <v>671</v>
      </c>
      <c r="B188" s="150">
        <f>B184*0.3</f>
        <v>10.799999999999999</v>
      </c>
      <c r="C188" s="150">
        <f>(100-D188)/100</f>
        <v>0.77200000000000002</v>
      </c>
      <c r="D188" s="150">
        <f>D184*0.3</f>
        <v>22.8</v>
      </c>
      <c r="E188" s="77">
        <v>0.88</v>
      </c>
      <c r="F188" s="77">
        <v>0.80800000000000005</v>
      </c>
      <c r="G188" s="77">
        <v>0.88</v>
      </c>
      <c r="H188" s="77">
        <v>0.84799999999999998</v>
      </c>
      <c r="I188" s="77">
        <v>0.9</v>
      </c>
      <c r="J188" s="77">
        <v>0.86</v>
      </c>
      <c r="K188" s="77">
        <v>0.88800000000000001</v>
      </c>
      <c r="L188" s="77">
        <v>0.88800000000000001</v>
      </c>
      <c r="M188" s="1"/>
    </row>
    <row r="189" spans="1:13">
      <c r="A189" s="153" t="s">
        <v>712</v>
      </c>
      <c r="B189" s="151">
        <v>35</v>
      </c>
      <c r="C189" s="151"/>
      <c r="D189" s="151">
        <v>75</v>
      </c>
      <c r="E189" s="81">
        <f t="shared" ref="E189:L189" si="41">1 - (E190) * (E191) * (E192) * (E193)</f>
        <v>0.28983545344000006</v>
      </c>
      <c r="F189" s="81">
        <f t="shared" si="41"/>
        <v>0.46885094463999999</v>
      </c>
      <c r="G189" s="81">
        <f>1 - (G190) * (G191) * (G192) * (G193)</f>
        <v>0.28983545344000006</v>
      </c>
      <c r="H189" s="81">
        <f t="shared" si="41"/>
        <v>0.38379285504000005</v>
      </c>
      <c r="I189" s="82">
        <f t="shared" si="41"/>
        <v>0.27992968750000002</v>
      </c>
      <c r="J189" s="82">
        <f t="shared" si="41"/>
        <v>0.37480633750000003</v>
      </c>
      <c r="K189" s="82">
        <f t="shared" si="41"/>
        <v>0.27992968750000002</v>
      </c>
      <c r="L189" s="82">
        <f t="shared" si="41"/>
        <v>0.27992968750000002</v>
      </c>
      <c r="M189" s="1"/>
    </row>
    <row r="190" spans="1:13">
      <c r="A190" s="79" t="s">
        <v>668</v>
      </c>
      <c r="B190" s="150">
        <f>B189*0.15</f>
        <v>5.25</v>
      </c>
      <c r="C190" s="150">
        <f>(100-D190)/100</f>
        <v>0.88749999999999996</v>
      </c>
      <c r="D190" s="150">
        <f>D189*0.15</f>
        <v>11.25</v>
      </c>
      <c r="E190" s="77">
        <v>0.94799999999999995</v>
      </c>
      <c r="F190" s="77">
        <v>0.90800000000000003</v>
      </c>
      <c r="G190" s="77">
        <v>0.94799999999999995</v>
      </c>
      <c r="H190" s="77">
        <v>0.92800000000000005</v>
      </c>
      <c r="I190" s="77">
        <v>0.95</v>
      </c>
      <c r="J190" s="77">
        <v>0.93</v>
      </c>
      <c r="K190" s="77">
        <v>0.95</v>
      </c>
      <c r="L190" s="77">
        <v>0.95</v>
      </c>
      <c r="M190" s="1"/>
    </row>
    <row r="191" spans="1:13">
      <c r="A191" s="79" t="s">
        <v>669</v>
      </c>
      <c r="B191" s="150">
        <f>B189*0.4</f>
        <v>14</v>
      </c>
      <c r="C191" s="150">
        <f>(100-D191)/100</f>
        <v>0.7</v>
      </c>
      <c r="D191" s="150">
        <f>D189*0.4</f>
        <v>30</v>
      </c>
      <c r="E191" s="77">
        <v>0.87</v>
      </c>
      <c r="F191" s="77">
        <v>0.77</v>
      </c>
      <c r="G191" s="77">
        <v>0.87</v>
      </c>
      <c r="H191" s="77">
        <v>0.82</v>
      </c>
      <c r="I191" s="77">
        <v>0.875</v>
      </c>
      <c r="J191" s="77">
        <v>0.82499999999999996</v>
      </c>
      <c r="K191" s="77">
        <v>0.875</v>
      </c>
      <c r="L191" s="77">
        <v>0.875</v>
      </c>
      <c r="M191" s="1"/>
    </row>
    <row r="192" spans="1:13">
      <c r="A192" s="79" t="s">
        <v>809</v>
      </c>
      <c r="B192" s="150">
        <f>B189*0.15</f>
        <v>5.25</v>
      </c>
      <c r="C192" s="150">
        <f>(100-D192)/100</f>
        <v>0.88749999999999996</v>
      </c>
      <c r="D192" s="150">
        <f>D189*0.15</f>
        <v>11.25</v>
      </c>
      <c r="E192" s="77">
        <v>0.96099999999999997</v>
      </c>
      <c r="F192" s="77">
        <v>0.93100000000000005</v>
      </c>
      <c r="G192" s="77">
        <v>0.96099999999999997</v>
      </c>
      <c r="H192" s="77">
        <v>0.94599999999999995</v>
      </c>
      <c r="I192" s="77">
        <v>0.96250000000000002</v>
      </c>
      <c r="J192" s="77">
        <v>0.94750000000000001</v>
      </c>
      <c r="K192" s="77">
        <v>0.96250000000000002</v>
      </c>
      <c r="L192" s="77">
        <v>0.96250000000000002</v>
      </c>
      <c r="M192" s="1"/>
    </row>
    <row r="193" spans="1:13">
      <c r="A193" s="79" t="s">
        <v>671</v>
      </c>
      <c r="B193" s="150">
        <f>B189*0.3</f>
        <v>10.5</v>
      </c>
      <c r="C193" s="150">
        <f>(100-D193)/100</f>
        <v>0.77500000000000002</v>
      </c>
      <c r="D193" s="150">
        <f>D189*0.3</f>
        <v>22.5</v>
      </c>
      <c r="E193" s="77">
        <v>0.89600000000000002</v>
      </c>
      <c r="F193" s="77">
        <v>0.81599999999999995</v>
      </c>
      <c r="G193" s="77">
        <v>0.89600000000000002</v>
      </c>
      <c r="H193" s="77">
        <v>0.85599999999999998</v>
      </c>
      <c r="I193" s="77">
        <v>0.9</v>
      </c>
      <c r="J193" s="77">
        <v>0.86</v>
      </c>
      <c r="K193" s="77">
        <v>0.9</v>
      </c>
      <c r="L193" s="77">
        <v>0.9</v>
      </c>
      <c r="M193" s="1"/>
    </row>
    <row r="194" spans="1:13">
      <c r="A194" s="153" t="s">
        <v>789</v>
      </c>
      <c r="B194" s="151">
        <v>35</v>
      </c>
      <c r="C194" s="151"/>
      <c r="D194" s="151">
        <v>75</v>
      </c>
      <c r="E194" s="81">
        <f t="shared" ref="E194:L194" si="42">1 - (E195)</f>
        <v>5.2000000000000046E-2</v>
      </c>
      <c r="F194" s="81">
        <f t="shared" si="42"/>
        <v>9.1999999999999971E-2</v>
      </c>
      <c r="G194" s="81">
        <f t="shared" si="42"/>
        <v>5.2000000000000046E-2</v>
      </c>
      <c r="H194" s="81">
        <f t="shared" si="42"/>
        <v>7.1999999999999953E-2</v>
      </c>
      <c r="I194" s="82">
        <f t="shared" si="42"/>
        <v>5.0000000000000044E-2</v>
      </c>
      <c r="J194" s="82">
        <f t="shared" si="42"/>
        <v>5.0000000000000044E-2</v>
      </c>
      <c r="K194" s="82">
        <f t="shared" si="42"/>
        <v>5.0000000000000044E-2</v>
      </c>
      <c r="L194" s="82">
        <f t="shared" si="42"/>
        <v>5.0000000000000044E-2</v>
      </c>
      <c r="M194" s="1"/>
    </row>
    <row r="195" spans="1:13">
      <c r="A195" s="79" t="s">
        <v>668</v>
      </c>
      <c r="B195" s="150">
        <f>B194*0.15</f>
        <v>5.25</v>
      </c>
      <c r="C195" s="150">
        <f>(100-D195)/100</f>
        <v>0.88749999999999996</v>
      </c>
      <c r="D195" s="150">
        <f>D194*0.15</f>
        <v>11.25</v>
      </c>
      <c r="E195" s="77">
        <v>0.94799999999999995</v>
      </c>
      <c r="F195" s="77">
        <v>0.90800000000000003</v>
      </c>
      <c r="G195" s="77">
        <v>0.94799999999999995</v>
      </c>
      <c r="H195" s="77">
        <v>0.92800000000000005</v>
      </c>
      <c r="I195" s="77">
        <v>0.95</v>
      </c>
      <c r="J195" s="77">
        <v>0.95</v>
      </c>
      <c r="K195" s="77">
        <v>0.95</v>
      </c>
      <c r="L195" s="77">
        <v>0.95</v>
      </c>
    </row>
    <row r="196" spans="1:13">
      <c r="A196" s="153" t="s">
        <v>791</v>
      </c>
      <c r="B196" s="151">
        <v>35</v>
      </c>
      <c r="C196" s="151"/>
      <c r="D196" s="151">
        <v>75</v>
      </c>
      <c r="E196" s="81">
        <f t="shared" ref="E196:L196" si="43">1 - (E197)</f>
        <v>5.2000000000000046E-2</v>
      </c>
      <c r="F196" s="81">
        <f t="shared" si="43"/>
        <v>9.1999999999999971E-2</v>
      </c>
      <c r="G196" s="81">
        <f t="shared" si="43"/>
        <v>5.2000000000000046E-2</v>
      </c>
      <c r="H196" s="81">
        <f t="shared" si="43"/>
        <v>7.1999999999999953E-2</v>
      </c>
      <c r="I196" s="82">
        <f t="shared" si="43"/>
        <v>6.9999999999999951E-2</v>
      </c>
      <c r="J196" s="82">
        <f t="shared" si="43"/>
        <v>5.0000000000000044E-2</v>
      </c>
      <c r="K196" s="82">
        <f t="shared" si="43"/>
        <v>5.0000000000000044E-2</v>
      </c>
      <c r="L196" s="82">
        <f t="shared" si="43"/>
        <v>5.0000000000000044E-2</v>
      </c>
    </row>
    <row r="197" spans="1:13">
      <c r="A197" s="79" t="s">
        <v>668</v>
      </c>
      <c r="B197" s="150">
        <f>B196*0.15</f>
        <v>5.25</v>
      </c>
      <c r="C197" s="150">
        <f>(100-D197)/100</f>
        <v>0.88749999999999996</v>
      </c>
      <c r="D197" s="150">
        <f>D196*0.15</f>
        <v>11.25</v>
      </c>
      <c r="E197" s="77">
        <v>0.94799999999999995</v>
      </c>
      <c r="F197" s="77">
        <v>0.90800000000000003</v>
      </c>
      <c r="G197" s="77">
        <v>0.94799999999999995</v>
      </c>
      <c r="H197" s="77">
        <v>0.92800000000000005</v>
      </c>
      <c r="I197" s="77">
        <v>0.93</v>
      </c>
      <c r="J197" s="77">
        <v>0.95</v>
      </c>
      <c r="K197" s="77">
        <v>0.95</v>
      </c>
      <c r="L197" s="77">
        <v>0.95</v>
      </c>
    </row>
    <row r="198" spans="1:13">
      <c r="A198" s="153" t="s">
        <v>876</v>
      </c>
      <c r="B198" s="151">
        <v>35</v>
      </c>
      <c r="C198" s="151"/>
      <c r="D198" s="151">
        <v>75</v>
      </c>
      <c r="E198" s="81">
        <f t="shared" ref="E198:L198" si="44">1 - (E199)</f>
        <v>5.2000000000000046E-2</v>
      </c>
      <c r="F198" s="81">
        <f t="shared" si="44"/>
        <v>9.1999999999999971E-2</v>
      </c>
      <c r="G198" s="81">
        <f t="shared" si="44"/>
        <v>5.2000000000000046E-2</v>
      </c>
      <c r="H198" s="81">
        <f t="shared" si="44"/>
        <v>7.1999999999999953E-2</v>
      </c>
      <c r="I198" s="82">
        <f t="shared" si="44"/>
        <v>5.0000000000000044E-2</v>
      </c>
      <c r="J198" s="82">
        <f t="shared" si="44"/>
        <v>5.0000000000000044E-2</v>
      </c>
      <c r="K198" s="82">
        <f t="shared" si="44"/>
        <v>5.0000000000000044E-2</v>
      </c>
      <c r="L198" s="82">
        <f t="shared" si="44"/>
        <v>6.9999999999999951E-2</v>
      </c>
    </row>
    <row r="199" spans="1:13">
      <c r="A199" s="79" t="s">
        <v>668</v>
      </c>
      <c r="B199" s="150">
        <f>B198*0.15</f>
        <v>5.25</v>
      </c>
      <c r="C199" s="150">
        <f>(100-D199)/100</f>
        <v>0.88749999999999996</v>
      </c>
      <c r="D199" s="150">
        <f>D198*0.15</f>
        <v>11.25</v>
      </c>
      <c r="E199" s="77">
        <v>0.94799999999999995</v>
      </c>
      <c r="F199" s="77">
        <v>0.90800000000000003</v>
      </c>
      <c r="G199" s="77">
        <v>0.94799999999999995</v>
      </c>
      <c r="H199" s="77">
        <v>0.92800000000000005</v>
      </c>
      <c r="I199" s="77">
        <v>0.95</v>
      </c>
      <c r="J199" s="77">
        <v>0.95</v>
      </c>
      <c r="K199" s="77">
        <v>0.95</v>
      </c>
      <c r="L199" s="77">
        <v>0.93</v>
      </c>
    </row>
    <row r="200" spans="1:13">
      <c r="A200" s="55" t="s">
        <v>713</v>
      </c>
      <c r="B200" s="151">
        <v>35</v>
      </c>
      <c r="C200" s="151"/>
      <c r="D200" s="151">
        <v>75</v>
      </c>
      <c r="E200" s="81">
        <f t="shared" ref="E200:L200" si="45">1 - (E201) * (E202) * (E203) * (E204)</f>
        <v>0.28983545344000006</v>
      </c>
      <c r="F200" s="81">
        <f t="shared" si="45"/>
        <v>0.46885094463999999</v>
      </c>
      <c r="G200" s="81">
        <f>1 - (G201) * (G202) * (G203) * (G204)</f>
        <v>0.28983545344000006</v>
      </c>
      <c r="H200" s="81">
        <f t="shared" si="45"/>
        <v>0.38379285504000005</v>
      </c>
      <c r="I200" s="82">
        <f t="shared" si="45"/>
        <v>0.27992968750000002</v>
      </c>
      <c r="J200" s="82">
        <f t="shared" si="45"/>
        <v>0.34730758143999996</v>
      </c>
      <c r="K200" s="82">
        <f t="shared" si="45"/>
        <v>0.27992968750000002</v>
      </c>
      <c r="L200" s="82">
        <f t="shared" si="45"/>
        <v>0.27992968750000002</v>
      </c>
    </row>
    <row r="201" spans="1:13">
      <c r="A201" s="79" t="s">
        <v>668</v>
      </c>
      <c r="B201" s="150">
        <f>B200*0.15</f>
        <v>5.25</v>
      </c>
      <c r="C201" s="150">
        <f>(100-D201)/100</f>
        <v>0.88749999999999996</v>
      </c>
      <c r="D201" s="150">
        <f>D200*0.15</f>
        <v>11.25</v>
      </c>
      <c r="E201" s="77">
        <v>0.94799999999999995</v>
      </c>
      <c r="F201" s="77">
        <v>0.90800000000000003</v>
      </c>
      <c r="G201" s="77">
        <v>0.94799999999999995</v>
      </c>
      <c r="H201" s="77">
        <v>0.92800000000000005</v>
      </c>
      <c r="I201" s="77">
        <v>0.95</v>
      </c>
      <c r="J201" s="77">
        <v>0.93600000000000005</v>
      </c>
      <c r="K201" s="77">
        <v>0.95</v>
      </c>
      <c r="L201" s="77">
        <v>0.95</v>
      </c>
    </row>
    <row r="202" spans="1:13">
      <c r="A202" s="79" t="s">
        <v>669</v>
      </c>
      <c r="B202" s="150">
        <f>B200*0.4</f>
        <v>14</v>
      </c>
      <c r="C202" s="150">
        <f>(100-D202)/100</f>
        <v>0.7</v>
      </c>
      <c r="D202" s="150">
        <f>D200*0.4</f>
        <v>30</v>
      </c>
      <c r="E202" s="77">
        <v>0.87</v>
      </c>
      <c r="F202" s="77">
        <v>0.77</v>
      </c>
      <c r="G202" s="77">
        <v>0.87</v>
      </c>
      <c r="H202" s="77">
        <v>0.82</v>
      </c>
      <c r="I202" s="77">
        <v>0.875</v>
      </c>
      <c r="J202" s="77">
        <v>0.84</v>
      </c>
      <c r="K202" s="77">
        <v>0.875</v>
      </c>
      <c r="L202" s="77">
        <v>0.875</v>
      </c>
    </row>
    <row r="203" spans="1:13">
      <c r="A203" s="79" t="s">
        <v>809</v>
      </c>
      <c r="B203" s="150">
        <f>B200*0.15</f>
        <v>5.25</v>
      </c>
      <c r="C203" s="150">
        <f>(100-D203)/100</f>
        <v>0.88749999999999996</v>
      </c>
      <c r="D203" s="150">
        <f>D200*0.15</f>
        <v>11.25</v>
      </c>
      <c r="E203" s="77">
        <v>0.96099999999999997</v>
      </c>
      <c r="F203" s="77">
        <v>0.93100000000000005</v>
      </c>
      <c r="G203" s="77">
        <v>0.96099999999999997</v>
      </c>
      <c r="H203" s="77">
        <v>0.94599999999999995</v>
      </c>
      <c r="I203" s="77">
        <v>0.96250000000000002</v>
      </c>
      <c r="J203" s="77">
        <v>0.95199999999999996</v>
      </c>
      <c r="K203" s="77">
        <v>0.96250000000000002</v>
      </c>
      <c r="L203" s="77">
        <v>0.96250000000000002</v>
      </c>
    </row>
    <row r="204" spans="1:13">
      <c r="A204" s="79" t="s">
        <v>671</v>
      </c>
      <c r="B204" s="150">
        <f>B200*0.3</f>
        <v>10.5</v>
      </c>
      <c r="C204" s="150">
        <f>(100-D204)/100</f>
        <v>0.77500000000000002</v>
      </c>
      <c r="D204" s="150">
        <f>D200*0.3</f>
        <v>22.5</v>
      </c>
      <c r="E204" s="77">
        <v>0.89600000000000002</v>
      </c>
      <c r="F204" s="77">
        <v>0.81599999999999995</v>
      </c>
      <c r="G204" s="77">
        <v>0.89600000000000002</v>
      </c>
      <c r="H204" s="77">
        <v>0.85599999999999998</v>
      </c>
      <c r="I204" s="77">
        <v>0.9</v>
      </c>
      <c r="J204" s="77">
        <v>0.872</v>
      </c>
      <c r="K204" s="77">
        <v>0.9</v>
      </c>
      <c r="L204" s="77">
        <v>0.9</v>
      </c>
      <c r="M204" s="1"/>
    </row>
    <row r="205" spans="1:13">
      <c r="A205" s="55" t="s">
        <v>714</v>
      </c>
      <c r="B205" s="151">
        <v>34</v>
      </c>
      <c r="C205" s="151"/>
      <c r="D205" s="151">
        <v>74</v>
      </c>
      <c r="E205" s="81">
        <f t="shared" ref="E205:L205" si="46">1 - (E206) * (E207) * (E208) * (E209)</f>
        <v>0.27992968750000002</v>
      </c>
      <c r="F205" s="81">
        <f t="shared" si="46"/>
        <v>0.4592848249999999</v>
      </c>
      <c r="G205" s="81">
        <f>1 - (G206) * (G207) * (G208) * (G209)</f>
        <v>0.27992968750000002</v>
      </c>
      <c r="H205" s="81">
        <f t="shared" si="46"/>
        <v>0.37480633750000003</v>
      </c>
      <c r="I205" s="82">
        <f t="shared" si="46"/>
        <v>0.41885439999999996</v>
      </c>
      <c r="J205" s="82">
        <f t="shared" si="46"/>
        <v>0.30936446464000011</v>
      </c>
      <c r="K205" s="82">
        <f t="shared" si="46"/>
        <v>0.27992968750000002</v>
      </c>
      <c r="L205" s="82">
        <f t="shared" si="46"/>
        <v>0.30936446464000011</v>
      </c>
      <c r="M205" s="1"/>
    </row>
    <row r="206" spans="1:13">
      <c r="A206" s="79" t="s">
        <v>668</v>
      </c>
      <c r="B206" s="150">
        <f>B205*0.15</f>
        <v>5.0999999999999996</v>
      </c>
      <c r="C206" s="150">
        <f>(100-D206)/100</f>
        <v>0.88900000000000001</v>
      </c>
      <c r="D206" s="150">
        <f>D205*0.15</f>
        <v>11.1</v>
      </c>
      <c r="E206" s="77">
        <v>0.95</v>
      </c>
      <c r="F206" s="77">
        <v>0.91</v>
      </c>
      <c r="G206" s="77">
        <v>0.95</v>
      </c>
      <c r="H206" s="77">
        <v>0.93</v>
      </c>
      <c r="I206" s="77">
        <v>0.92</v>
      </c>
      <c r="J206" s="77">
        <v>0.94399999999999995</v>
      </c>
      <c r="K206" s="77">
        <v>0.95</v>
      </c>
      <c r="L206" s="77">
        <v>0.94399999999999995</v>
      </c>
      <c r="M206" s="1"/>
    </row>
    <row r="207" spans="1:13">
      <c r="A207" s="79" t="s">
        <v>669</v>
      </c>
      <c r="B207" s="150">
        <f>B205*0.4</f>
        <v>13.600000000000001</v>
      </c>
      <c r="C207" s="150">
        <f>(100-D207)/100</f>
        <v>0.70400000000000007</v>
      </c>
      <c r="D207" s="150">
        <f>D205*0.4</f>
        <v>29.6</v>
      </c>
      <c r="E207" s="77">
        <v>0.875</v>
      </c>
      <c r="F207" s="77">
        <v>0.77500000000000002</v>
      </c>
      <c r="G207" s="77">
        <v>0.875</v>
      </c>
      <c r="H207" s="77">
        <v>0.82499999999999996</v>
      </c>
      <c r="I207" s="77">
        <v>0.8</v>
      </c>
      <c r="J207" s="77">
        <v>0.86</v>
      </c>
      <c r="K207" s="77">
        <v>0.875</v>
      </c>
      <c r="L207" s="77">
        <v>0.86</v>
      </c>
      <c r="M207" s="1"/>
    </row>
    <row r="208" spans="1:13">
      <c r="A208" s="79" t="s">
        <v>809</v>
      </c>
      <c r="B208" s="150">
        <f>B205*0.15</f>
        <v>5.0999999999999996</v>
      </c>
      <c r="C208" s="150">
        <f>(100-D208)/100</f>
        <v>0.88900000000000001</v>
      </c>
      <c r="D208" s="150">
        <f>D205*0.15</f>
        <v>11.1</v>
      </c>
      <c r="E208" s="77">
        <v>0.96250000000000002</v>
      </c>
      <c r="F208" s="77">
        <v>0.93500000000000005</v>
      </c>
      <c r="G208" s="77">
        <v>0.96250000000000002</v>
      </c>
      <c r="H208" s="77">
        <v>0.94750000000000001</v>
      </c>
      <c r="I208" s="77">
        <v>0.94</v>
      </c>
      <c r="J208" s="77">
        <v>0.95799999999999996</v>
      </c>
      <c r="K208" s="77">
        <v>0.96250000000000002</v>
      </c>
      <c r="L208" s="77">
        <v>0.95799999999999996</v>
      </c>
      <c r="M208" s="1"/>
    </row>
    <row r="209" spans="1:13">
      <c r="A209" s="79" t="s">
        <v>671</v>
      </c>
      <c r="B209" s="150">
        <f>B205*0.3</f>
        <v>10.199999999999999</v>
      </c>
      <c r="C209" s="150">
        <f>(100-D209)/100</f>
        <v>0.77800000000000002</v>
      </c>
      <c r="D209" s="150">
        <f>D205*0.3</f>
        <v>22.2</v>
      </c>
      <c r="E209" s="77">
        <v>0.9</v>
      </c>
      <c r="F209" s="77">
        <v>0.82</v>
      </c>
      <c r="G209" s="77">
        <v>0.9</v>
      </c>
      <c r="H209" s="77">
        <v>0.86</v>
      </c>
      <c r="I209" s="77">
        <v>0.84</v>
      </c>
      <c r="J209" s="77">
        <v>0.88800000000000001</v>
      </c>
      <c r="K209" s="77">
        <v>0.9</v>
      </c>
      <c r="L209" s="77">
        <v>0.88800000000000001</v>
      </c>
      <c r="M209" s="1"/>
    </row>
    <row r="210" spans="1:13">
      <c r="A210" s="153" t="s">
        <v>715</v>
      </c>
      <c r="B210" s="151">
        <v>32</v>
      </c>
      <c r="C210" s="151"/>
      <c r="D210" s="151">
        <v>72</v>
      </c>
      <c r="E210" s="81">
        <f t="shared" ref="E210:L210" si="47">1 - (E211) * (E212) * (E213) * (E214)</f>
        <v>0.26992902144000008</v>
      </c>
      <c r="F210" s="81">
        <f t="shared" si="47"/>
        <v>0.45252596223999986</v>
      </c>
      <c r="G210" s="81">
        <f>1 - (G211) * (G212) * (G213) * (G214)</f>
        <v>0.26992902144000008</v>
      </c>
      <c r="H210" s="81">
        <f t="shared" si="47"/>
        <v>0.36573030784000005</v>
      </c>
      <c r="I210" s="82">
        <f t="shared" si="47"/>
        <v>0.30936446464000011</v>
      </c>
      <c r="J210" s="82">
        <f t="shared" si="47"/>
        <v>0.30936446464000011</v>
      </c>
      <c r="K210" s="82">
        <f t="shared" si="47"/>
        <v>0.27992968750000002</v>
      </c>
      <c r="L210" s="82">
        <f t="shared" si="47"/>
        <v>0.30936446464000011</v>
      </c>
      <c r="M210" s="1"/>
    </row>
    <row r="211" spans="1:13">
      <c r="A211" s="79" t="s">
        <v>668</v>
      </c>
      <c r="B211" s="150">
        <f>B210*0.15</f>
        <v>4.8</v>
      </c>
      <c r="C211" s="150">
        <f>(100-D211)/100</f>
        <v>0.89200000000000002</v>
      </c>
      <c r="D211" s="150">
        <f>D210*0.15</f>
        <v>10.799999999999999</v>
      </c>
      <c r="E211" s="77">
        <v>0.95199999999999996</v>
      </c>
      <c r="F211" s="77">
        <v>0.91200000000000003</v>
      </c>
      <c r="G211" s="77">
        <v>0.95199999999999996</v>
      </c>
      <c r="H211" s="77">
        <v>0.93200000000000005</v>
      </c>
      <c r="I211" s="77">
        <v>0.94399999999999995</v>
      </c>
      <c r="J211" s="77">
        <v>0.94399999999999995</v>
      </c>
      <c r="K211" s="77">
        <v>0.95</v>
      </c>
      <c r="L211" s="77">
        <v>0.94399999999999995</v>
      </c>
      <c r="M211" s="1"/>
    </row>
    <row r="212" spans="1:13">
      <c r="A212" s="79" t="s">
        <v>669</v>
      </c>
      <c r="B212" s="150">
        <f>B210*0.4</f>
        <v>12.8</v>
      </c>
      <c r="C212" s="150">
        <f>(100-D212)/100</f>
        <v>0.71200000000000008</v>
      </c>
      <c r="D212" s="150">
        <f>D210*0.4</f>
        <v>28.8</v>
      </c>
      <c r="E212" s="77">
        <v>0.88</v>
      </c>
      <c r="F212" s="77">
        <v>0.78</v>
      </c>
      <c r="G212" s="77">
        <v>0.88</v>
      </c>
      <c r="H212" s="77">
        <v>0.83</v>
      </c>
      <c r="I212" s="77">
        <v>0.86</v>
      </c>
      <c r="J212" s="77">
        <v>0.86</v>
      </c>
      <c r="K212" s="77">
        <v>0.875</v>
      </c>
      <c r="L212" s="77">
        <v>0.86</v>
      </c>
      <c r="M212" s="1"/>
    </row>
    <row r="213" spans="1:13">
      <c r="A213" s="79" t="s">
        <v>809</v>
      </c>
      <c r="B213" s="150">
        <f>B210*0.15</f>
        <v>4.8</v>
      </c>
      <c r="C213" s="150">
        <f>(100-D213)/100</f>
        <v>0.89200000000000002</v>
      </c>
      <c r="D213" s="150">
        <f>D210*0.15</f>
        <v>10.799999999999999</v>
      </c>
      <c r="E213" s="77">
        <v>0.96399999999999997</v>
      </c>
      <c r="F213" s="77">
        <v>0.93400000000000005</v>
      </c>
      <c r="G213" s="77">
        <v>0.96399999999999997</v>
      </c>
      <c r="H213" s="77">
        <v>0.94899999999999995</v>
      </c>
      <c r="I213" s="77">
        <v>0.95799999999999996</v>
      </c>
      <c r="J213" s="77">
        <v>0.95799999999999996</v>
      </c>
      <c r="K213" s="77">
        <v>0.96250000000000002</v>
      </c>
      <c r="L213" s="77">
        <v>0.95799999999999996</v>
      </c>
      <c r="M213" s="1"/>
    </row>
    <row r="214" spans="1:13">
      <c r="A214" s="79" t="s">
        <v>671</v>
      </c>
      <c r="B214" s="150">
        <f>B210*0.3</f>
        <v>9.6</v>
      </c>
      <c r="C214" s="150">
        <f>(100-D214)/100</f>
        <v>0.78400000000000003</v>
      </c>
      <c r="D214" s="150">
        <f>D210*0.3</f>
        <v>21.599999999999998</v>
      </c>
      <c r="E214" s="77">
        <v>0.90400000000000003</v>
      </c>
      <c r="F214" s="77">
        <v>0.82399999999999995</v>
      </c>
      <c r="G214" s="77">
        <v>0.90400000000000003</v>
      </c>
      <c r="H214" s="77">
        <v>0.86399999999999999</v>
      </c>
      <c r="I214" s="77">
        <v>0.88800000000000001</v>
      </c>
      <c r="J214" s="77">
        <v>0.88800000000000001</v>
      </c>
      <c r="K214" s="77">
        <v>0.9</v>
      </c>
      <c r="L214" s="77">
        <v>0.88800000000000001</v>
      </c>
      <c r="M214" s="1"/>
    </row>
    <row r="215" spans="1:13">
      <c r="A215" s="55" t="s">
        <v>860</v>
      </c>
      <c r="B215" s="151">
        <v>32</v>
      </c>
      <c r="C215" s="151"/>
      <c r="D215" s="151">
        <v>72</v>
      </c>
      <c r="E215" s="81">
        <f t="shared" ref="E215:L215" si="48">1 - (E216) * (E217) * (E218) * (E219)</f>
        <v>0.26992902144000008</v>
      </c>
      <c r="F215" s="81">
        <f t="shared" si="48"/>
        <v>0.45252596223999986</v>
      </c>
      <c r="G215" s="81">
        <f t="shared" si="48"/>
        <v>0.26992902144000008</v>
      </c>
      <c r="H215" s="81">
        <f t="shared" si="48"/>
        <v>0.36573030784000005</v>
      </c>
      <c r="I215" s="82">
        <f t="shared" si="48"/>
        <v>0.37480633750000003</v>
      </c>
      <c r="J215" s="82">
        <f t="shared" si="48"/>
        <v>0.37480633750000003</v>
      </c>
      <c r="K215" s="82">
        <f t="shared" si="48"/>
        <v>0.37480633750000003</v>
      </c>
      <c r="L215" s="82">
        <f t="shared" si="48"/>
        <v>0.30936446464000011</v>
      </c>
      <c r="M215" s="1"/>
    </row>
    <row r="216" spans="1:13">
      <c r="A216" s="79" t="s">
        <v>668</v>
      </c>
      <c r="B216" s="150">
        <f>B215*0.15</f>
        <v>4.8</v>
      </c>
      <c r="C216" s="150">
        <f>(100-D216)/100</f>
        <v>0.89200000000000002</v>
      </c>
      <c r="D216" s="150">
        <f>D215*0.15</f>
        <v>10.799999999999999</v>
      </c>
      <c r="E216" s="77">
        <v>0.95199999999999996</v>
      </c>
      <c r="F216" s="77">
        <v>0.91200000000000003</v>
      </c>
      <c r="G216" s="77">
        <v>0.95199999999999996</v>
      </c>
      <c r="H216" s="77">
        <v>0.93200000000000005</v>
      </c>
      <c r="I216" s="77">
        <v>0.93</v>
      </c>
      <c r="J216" s="77">
        <v>0.93</v>
      </c>
      <c r="K216" s="77">
        <v>0.93</v>
      </c>
      <c r="L216" s="77">
        <v>0.94399999999999995</v>
      </c>
      <c r="M216" s="1"/>
    </row>
    <row r="217" spans="1:13">
      <c r="A217" s="79" t="s">
        <v>669</v>
      </c>
      <c r="B217" s="150">
        <f>B215*0.4</f>
        <v>12.8</v>
      </c>
      <c r="C217" s="150">
        <f>(100-D217)/100</f>
        <v>0.71200000000000008</v>
      </c>
      <c r="D217" s="150">
        <f>D215*0.4</f>
        <v>28.8</v>
      </c>
      <c r="E217" s="77">
        <v>0.88</v>
      </c>
      <c r="F217" s="77">
        <v>0.78</v>
      </c>
      <c r="G217" s="77">
        <v>0.88</v>
      </c>
      <c r="H217" s="77">
        <v>0.83</v>
      </c>
      <c r="I217" s="77">
        <v>0.82499999999999996</v>
      </c>
      <c r="J217" s="77">
        <v>0.82499999999999996</v>
      </c>
      <c r="K217" s="77">
        <v>0.82499999999999996</v>
      </c>
      <c r="L217" s="77">
        <v>0.86</v>
      </c>
      <c r="M217" s="1"/>
    </row>
    <row r="218" spans="1:13">
      <c r="A218" s="79" t="s">
        <v>809</v>
      </c>
      <c r="B218" s="150">
        <f>B215*0.15</f>
        <v>4.8</v>
      </c>
      <c r="C218" s="150">
        <f>(100-D218)/100</f>
        <v>0.89200000000000002</v>
      </c>
      <c r="D218" s="150">
        <f>D215*0.15</f>
        <v>10.799999999999999</v>
      </c>
      <c r="E218" s="77">
        <v>0.96399999999999997</v>
      </c>
      <c r="F218" s="77">
        <v>0.93400000000000005</v>
      </c>
      <c r="G218" s="77">
        <v>0.96399999999999997</v>
      </c>
      <c r="H218" s="77">
        <v>0.94899999999999995</v>
      </c>
      <c r="I218" s="77">
        <v>0.94750000000000001</v>
      </c>
      <c r="J218" s="77">
        <v>0.94750000000000001</v>
      </c>
      <c r="K218" s="77">
        <v>0.94750000000000001</v>
      </c>
      <c r="L218" s="77">
        <v>0.95799999999999996</v>
      </c>
      <c r="M218" s="1"/>
    </row>
    <row r="219" spans="1:13">
      <c r="A219" s="79" t="s">
        <v>671</v>
      </c>
      <c r="B219" s="150">
        <f>B215*0.3</f>
        <v>9.6</v>
      </c>
      <c r="C219" s="150">
        <f>(100-D219)/100</f>
        <v>0.78400000000000003</v>
      </c>
      <c r="D219" s="150">
        <f>D215*0.3</f>
        <v>21.599999999999998</v>
      </c>
      <c r="E219" s="77">
        <v>0.90400000000000003</v>
      </c>
      <c r="F219" s="77">
        <v>0.82399999999999995</v>
      </c>
      <c r="G219" s="77">
        <v>0.90400000000000003</v>
      </c>
      <c r="H219" s="77">
        <v>0.86399999999999999</v>
      </c>
      <c r="I219" s="77">
        <v>0.86</v>
      </c>
      <c r="J219" s="77">
        <v>0.86</v>
      </c>
      <c r="K219" s="77">
        <v>0.86</v>
      </c>
      <c r="L219" s="77">
        <v>0.88800000000000001</v>
      </c>
      <c r="M219" s="1"/>
    </row>
    <row r="220" spans="1:13">
      <c r="A220" s="55" t="s">
        <v>716</v>
      </c>
      <c r="B220" s="151">
        <v>30</v>
      </c>
      <c r="C220" s="151"/>
      <c r="D220" s="151">
        <v>70</v>
      </c>
      <c r="E220" s="81">
        <f t="shared" ref="E220:L220" si="49">1 - (E221) * (E222) * (E223) * (E224)</f>
        <v>0.24964080064000005</v>
      </c>
      <c r="F220" s="81">
        <f t="shared" si="49"/>
        <v>0.43586183423999991</v>
      </c>
      <c r="G220" s="81">
        <f>1 - (G221) * (G222) * (G223) * (G224)</f>
        <v>0.24964080064000005</v>
      </c>
      <c r="H220" s="81">
        <f t="shared" si="49"/>
        <v>0.34730758143999996</v>
      </c>
      <c r="I220" s="82">
        <f t="shared" si="49"/>
        <v>0.27992968750000002</v>
      </c>
      <c r="J220" s="82">
        <f t="shared" si="49"/>
        <v>0.30936446464000011</v>
      </c>
      <c r="K220" s="82">
        <f t="shared" si="49"/>
        <v>0.27992968750000002</v>
      </c>
      <c r="L220" s="82">
        <f t="shared" si="49"/>
        <v>0.30936446464000011</v>
      </c>
    </row>
    <row r="221" spans="1:13">
      <c r="A221" s="79" t="s">
        <v>668</v>
      </c>
      <c r="B221" s="150">
        <f>B220*0.15</f>
        <v>4.5</v>
      </c>
      <c r="C221" s="150">
        <f>(100-D221)/100</f>
        <v>0.89500000000000002</v>
      </c>
      <c r="D221" s="150">
        <f>D220*0.15</f>
        <v>10.5</v>
      </c>
      <c r="E221" s="77">
        <v>0.95599999999999996</v>
      </c>
      <c r="F221" s="77">
        <v>0.91600000000000004</v>
      </c>
      <c r="G221" s="77">
        <v>0.95599999999999996</v>
      </c>
      <c r="H221" s="77">
        <v>0.93600000000000005</v>
      </c>
      <c r="I221" s="77">
        <v>0.95</v>
      </c>
      <c r="J221" s="77">
        <v>0.94399999999999995</v>
      </c>
      <c r="K221" s="77">
        <v>0.95</v>
      </c>
      <c r="L221" s="77">
        <v>0.94399999999999995</v>
      </c>
    </row>
    <row r="222" spans="1:13">
      <c r="A222" s="79" t="s">
        <v>669</v>
      </c>
      <c r="B222" s="150">
        <f>B220*0.4</f>
        <v>12</v>
      </c>
      <c r="C222" s="150">
        <f>(100-D222)/100</f>
        <v>0.72</v>
      </c>
      <c r="D222" s="150">
        <f>D220*0.4</f>
        <v>28</v>
      </c>
      <c r="E222" s="77">
        <v>0.89</v>
      </c>
      <c r="F222" s="77">
        <v>0.79</v>
      </c>
      <c r="G222" s="77">
        <v>0.89</v>
      </c>
      <c r="H222" s="77">
        <v>0.84</v>
      </c>
      <c r="I222" s="77">
        <v>0.875</v>
      </c>
      <c r="J222" s="77">
        <v>0.86</v>
      </c>
      <c r="K222" s="77">
        <v>0.875</v>
      </c>
      <c r="L222" s="77">
        <v>0.86</v>
      </c>
    </row>
    <row r="223" spans="1:13">
      <c r="A223" s="79" t="s">
        <v>809</v>
      </c>
      <c r="B223" s="150">
        <f>B220*0.15</f>
        <v>4.5</v>
      </c>
      <c r="C223" s="150">
        <f>(100-D223)/100</f>
        <v>0.89500000000000002</v>
      </c>
      <c r="D223" s="150">
        <f>D220*0.15</f>
        <v>10.5</v>
      </c>
      <c r="E223" s="77">
        <v>0.96699999999999997</v>
      </c>
      <c r="F223" s="77">
        <v>0.93700000000000006</v>
      </c>
      <c r="G223" s="77">
        <v>0.96699999999999997</v>
      </c>
      <c r="H223" s="77">
        <v>0.95199999999999996</v>
      </c>
      <c r="I223" s="77">
        <v>0.96250000000000002</v>
      </c>
      <c r="J223" s="77">
        <v>0.95799999999999996</v>
      </c>
      <c r="K223" s="77">
        <v>0.96250000000000002</v>
      </c>
      <c r="L223" s="77">
        <v>0.95799999999999996</v>
      </c>
    </row>
    <row r="224" spans="1:13">
      <c r="A224" s="79" t="s">
        <v>671</v>
      </c>
      <c r="B224" s="150">
        <f>B220*0.3</f>
        <v>9</v>
      </c>
      <c r="C224" s="150">
        <f>(100-D224)/100</f>
        <v>0.79</v>
      </c>
      <c r="D224" s="150">
        <f>D220*0.3</f>
        <v>21</v>
      </c>
      <c r="E224" s="77">
        <v>0.91200000000000003</v>
      </c>
      <c r="F224" s="77">
        <v>0.83199999999999996</v>
      </c>
      <c r="G224" s="77">
        <v>0.91200000000000003</v>
      </c>
      <c r="H224" s="77">
        <v>0.872</v>
      </c>
      <c r="I224" s="77">
        <v>0.9</v>
      </c>
      <c r="J224" s="77">
        <v>0.88800000000000001</v>
      </c>
      <c r="K224" s="77">
        <v>0.9</v>
      </c>
      <c r="L224" s="77">
        <v>0.88800000000000001</v>
      </c>
    </row>
    <row r="225" spans="1:12">
      <c r="A225" s="55" t="s">
        <v>793</v>
      </c>
      <c r="B225" s="151">
        <v>30</v>
      </c>
      <c r="C225" s="151"/>
      <c r="D225" s="151">
        <v>70</v>
      </c>
      <c r="E225" s="81">
        <f t="shared" ref="E225:L225" si="50">1 - (E226)</f>
        <v>4.4000000000000039E-2</v>
      </c>
      <c r="F225" s="81">
        <f t="shared" si="50"/>
        <v>8.3999999999999964E-2</v>
      </c>
      <c r="G225" s="81">
        <f t="shared" si="50"/>
        <v>4.4000000000000039E-2</v>
      </c>
      <c r="H225" s="81">
        <f t="shared" si="50"/>
        <v>6.3999999999999946E-2</v>
      </c>
      <c r="I225" s="82">
        <f t="shared" si="50"/>
        <v>5.0000000000000044E-2</v>
      </c>
      <c r="J225" s="82">
        <f t="shared" si="50"/>
        <v>5.600000000000005E-2</v>
      </c>
      <c r="K225" s="82">
        <f t="shared" si="50"/>
        <v>5.0000000000000044E-2</v>
      </c>
      <c r="L225" s="82">
        <f t="shared" si="50"/>
        <v>5.600000000000005E-2</v>
      </c>
    </row>
    <row r="226" spans="1:12">
      <c r="A226" s="79" t="s">
        <v>809</v>
      </c>
      <c r="B226" s="150">
        <f>B225*0.15</f>
        <v>4.5</v>
      </c>
      <c r="C226" s="150">
        <f>(100-D226)/100</f>
        <v>0.89500000000000002</v>
      </c>
      <c r="D226" s="150">
        <f>D225*0.15</f>
        <v>10.5</v>
      </c>
      <c r="E226" s="77">
        <v>0.95599999999999996</v>
      </c>
      <c r="F226" s="77">
        <v>0.91600000000000004</v>
      </c>
      <c r="G226" s="77">
        <v>0.95599999999999996</v>
      </c>
      <c r="H226" s="77">
        <v>0.93600000000000005</v>
      </c>
      <c r="I226" s="77">
        <v>0.95</v>
      </c>
      <c r="J226" s="77">
        <v>0.94399999999999995</v>
      </c>
      <c r="K226" s="77">
        <v>0.95</v>
      </c>
      <c r="L226" s="77">
        <v>0.94399999999999995</v>
      </c>
    </row>
    <row r="227" spans="1:12">
      <c r="A227" s="153" t="s">
        <v>717</v>
      </c>
      <c r="B227" s="151">
        <v>30</v>
      </c>
      <c r="C227" s="151"/>
      <c r="D227" s="151">
        <v>70</v>
      </c>
      <c r="E227" s="81">
        <f t="shared" ref="E227:L227" si="51">1 - (E228) * (E229) * (E230) * (E231)</f>
        <v>0.24964080064000005</v>
      </c>
      <c r="F227" s="81">
        <f t="shared" si="51"/>
        <v>0.43586183423999991</v>
      </c>
      <c r="G227" s="81">
        <f>1 - (G228) * (G229) * (G230) * (G231)</f>
        <v>0.24964080064000005</v>
      </c>
      <c r="H227" s="81">
        <f t="shared" si="51"/>
        <v>0.34730758143999996</v>
      </c>
      <c r="I227" s="82">
        <f t="shared" si="51"/>
        <v>0.30936446464000011</v>
      </c>
      <c r="J227" s="82">
        <f t="shared" si="51"/>
        <v>0.37480633750000003</v>
      </c>
      <c r="K227" s="82">
        <f t="shared" si="51"/>
        <v>0.27992968750000002</v>
      </c>
      <c r="L227" s="82">
        <f t="shared" si="51"/>
        <v>0.34730758143999996</v>
      </c>
    </row>
    <row r="228" spans="1:12">
      <c r="A228" s="79" t="s">
        <v>668</v>
      </c>
      <c r="B228" s="150">
        <f>B227*0.15</f>
        <v>4.5</v>
      </c>
      <c r="C228" s="150">
        <f>(100-D228)/100</f>
        <v>0.89500000000000002</v>
      </c>
      <c r="D228" s="150">
        <f>D227*0.15</f>
        <v>10.5</v>
      </c>
      <c r="E228" s="77">
        <v>0.95599999999999996</v>
      </c>
      <c r="F228" s="77">
        <v>0.91600000000000004</v>
      </c>
      <c r="G228" s="77">
        <v>0.95599999999999996</v>
      </c>
      <c r="H228" s="77">
        <v>0.93600000000000005</v>
      </c>
      <c r="I228" s="77">
        <v>0.94399999999999995</v>
      </c>
      <c r="J228" s="77">
        <v>0.93</v>
      </c>
      <c r="K228" s="77">
        <v>0.95</v>
      </c>
      <c r="L228" s="77">
        <v>0.93600000000000005</v>
      </c>
    </row>
    <row r="229" spans="1:12">
      <c r="A229" s="79" t="s">
        <v>669</v>
      </c>
      <c r="B229" s="150">
        <f>B227*0.4</f>
        <v>12</v>
      </c>
      <c r="C229" s="150">
        <f>(100-D229)/100</f>
        <v>0.72</v>
      </c>
      <c r="D229" s="150">
        <f>D227*0.4</f>
        <v>28</v>
      </c>
      <c r="E229" s="77">
        <v>0.89</v>
      </c>
      <c r="F229" s="77">
        <v>0.79</v>
      </c>
      <c r="G229" s="77">
        <v>0.89</v>
      </c>
      <c r="H229" s="77">
        <v>0.84</v>
      </c>
      <c r="I229" s="77">
        <v>0.86</v>
      </c>
      <c r="J229" s="77">
        <v>0.82499999999999996</v>
      </c>
      <c r="K229" s="77">
        <v>0.875</v>
      </c>
      <c r="L229" s="77">
        <v>0.84</v>
      </c>
    </row>
    <row r="230" spans="1:12">
      <c r="A230" s="79" t="s">
        <v>809</v>
      </c>
      <c r="B230" s="150">
        <f>B227*0.15</f>
        <v>4.5</v>
      </c>
      <c r="C230" s="150">
        <f>(100-D230)/100</f>
        <v>0.89500000000000002</v>
      </c>
      <c r="D230" s="150">
        <f>D227*0.15</f>
        <v>10.5</v>
      </c>
      <c r="E230" s="77">
        <v>0.96699999999999997</v>
      </c>
      <c r="F230" s="77">
        <v>0.93700000000000006</v>
      </c>
      <c r="G230" s="77">
        <v>0.96699999999999997</v>
      </c>
      <c r="H230" s="77">
        <v>0.95199999999999996</v>
      </c>
      <c r="I230" s="77">
        <v>0.95799999999999996</v>
      </c>
      <c r="J230" s="77">
        <v>0.94750000000000001</v>
      </c>
      <c r="K230" s="77">
        <v>0.96250000000000002</v>
      </c>
      <c r="L230" s="77">
        <v>0.95199999999999996</v>
      </c>
    </row>
    <row r="231" spans="1:12">
      <c r="A231" s="79" t="s">
        <v>671</v>
      </c>
      <c r="B231" s="150">
        <f>B227*0.3</f>
        <v>9</v>
      </c>
      <c r="C231" s="150">
        <f>(100-D231)/100</f>
        <v>0.79</v>
      </c>
      <c r="D231" s="150">
        <f>D227*0.3</f>
        <v>21</v>
      </c>
      <c r="E231" s="77">
        <v>0.91200000000000003</v>
      </c>
      <c r="F231" s="77">
        <v>0.83199999999999996</v>
      </c>
      <c r="G231" s="77">
        <v>0.91200000000000003</v>
      </c>
      <c r="H231" s="77">
        <v>0.872</v>
      </c>
      <c r="I231" s="77">
        <v>0.88800000000000001</v>
      </c>
      <c r="J231" s="77">
        <v>0.86</v>
      </c>
      <c r="K231" s="77">
        <v>0.9</v>
      </c>
      <c r="L231" s="77">
        <v>0.872</v>
      </c>
    </row>
    <row r="232" spans="1:12">
      <c r="A232" s="55" t="s">
        <v>862</v>
      </c>
      <c r="B232" s="151">
        <v>30</v>
      </c>
      <c r="C232" s="151"/>
      <c r="D232" s="151">
        <v>70</v>
      </c>
      <c r="E232" s="81">
        <f t="shared" ref="E232:L232" si="52">1 - (E233) * (E234) * (E235) * (E236)</f>
        <v>0.24964080064000005</v>
      </c>
      <c r="F232" s="81">
        <f t="shared" si="52"/>
        <v>0.43586183423999991</v>
      </c>
      <c r="G232" s="81">
        <f t="shared" si="52"/>
        <v>0.24964080064000005</v>
      </c>
      <c r="H232" s="81">
        <f t="shared" si="52"/>
        <v>0.34730758143999996</v>
      </c>
      <c r="I232" s="82">
        <f t="shared" si="52"/>
        <v>0.41885439999999996</v>
      </c>
      <c r="J232" s="82">
        <f t="shared" si="52"/>
        <v>0.37480633750000003</v>
      </c>
      <c r="K232" s="82">
        <f t="shared" si="52"/>
        <v>0.37480633750000003</v>
      </c>
      <c r="L232" s="82">
        <f t="shared" si="52"/>
        <v>0.50049999999999994</v>
      </c>
    </row>
    <row r="233" spans="1:12">
      <c r="A233" s="79" t="s">
        <v>668</v>
      </c>
      <c r="B233" s="150">
        <f>B232*0.15</f>
        <v>4.5</v>
      </c>
      <c r="C233" s="150">
        <f>(100-D233)/100</f>
        <v>0.89500000000000002</v>
      </c>
      <c r="D233" s="150">
        <f>D232*0.15</f>
        <v>10.5</v>
      </c>
      <c r="E233" s="77">
        <v>0.95599999999999996</v>
      </c>
      <c r="F233" s="77">
        <v>0.91600000000000004</v>
      </c>
      <c r="G233" s="77">
        <v>0.95599999999999996</v>
      </c>
      <c r="H233" s="77">
        <v>0.93600000000000005</v>
      </c>
      <c r="I233" s="77">
        <v>0.92</v>
      </c>
      <c r="J233" s="77">
        <v>0.93</v>
      </c>
      <c r="K233" s="77">
        <v>0.93</v>
      </c>
      <c r="L233" s="77">
        <v>0.9</v>
      </c>
    </row>
    <row r="234" spans="1:12">
      <c r="A234" s="79" t="s">
        <v>669</v>
      </c>
      <c r="B234" s="150">
        <f>B232*0.4</f>
        <v>12</v>
      </c>
      <c r="C234" s="150">
        <f>(100-D234)/100</f>
        <v>0.72</v>
      </c>
      <c r="D234" s="150">
        <f>D232*0.4</f>
        <v>28</v>
      </c>
      <c r="E234" s="77">
        <v>0.89</v>
      </c>
      <c r="F234" s="77">
        <v>0.79</v>
      </c>
      <c r="G234" s="77">
        <v>0.89</v>
      </c>
      <c r="H234" s="77">
        <v>0.84</v>
      </c>
      <c r="I234" s="77">
        <v>0.8</v>
      </c>
      <c r="J234" s="77">
        <v>0.82499999999999996</v>
      </c>
      <c r="K234" s="77">
        <v>0.82499999999999996</v>
      </c>
      <c r="L234" s="77">
        <v>0.75</v>
      </c>
    </row>
    <row r="235" spans="1:12">
      <c r="A235" s="79" t="s">
        <v>809</v>
      </c>
      <c r="B235" s="150">
        <f>B232*0.15</f>
        <v>4.5</v>
      </c>
      <c r="C235" s="150">
        <f>(100-D235)/100</f>
        <v>0.89500000000000002</v>
      </c>
      <c r="D235" s="150">
        <f>D232*0.15</f>
        <v>10.5</v>
      </c>
      <c r="E235" s="77">
        <v>0.96699999999999997</v>
      </c>
      <c r="F235" s="77">
        <v>0.93700000000000006</v>
      </c>
      <c r="G235" s="77">
        <v>0.96699999999999997</v>
      </c>
      <c r="H235" s="77">
        <v>0.95199999999999996</v>
      </c>
      <c r="I235" s="77">
        <v>0.94</v>
      </c>
      <c r="J235" s="77">
        <v>0.94750000000000001</v>
      </c>
      <c r="K235" s="77">
        <v>0.94750000000000001</v>
      </c>
      <c r="L235" s="77">
        <v>0.92500000000000004</v>
      </c>
    </row>
    <row r="236" spans="1:12">
      <c r="A236" s="79" t="s">
        <v>671</v>
      </c>
      <c r="B236" s="150">
        <f>B232*0.3</f>
        <v>9</v>
      </c>
      <c r="C236" s="150">
        <f>(100-D236)/100</f>
        <v>0.79</v>
      </c>
      <c r="D236" s="150">
        <f>D232*0.3</f>
        <v>21</v>
      </c>
      <c r="E236" s="77">
        <v>0.91200000000000003</v>
      </c>
      <c r="F236" s="77">
        <v>0.83199999999999996</v>
      </c>
      <c r="G236" s="77">
        <v>0.91200000000000003</v>
      </c>
      <c r="H236" s="77">
        <v>0.872</v>
      </c>
      <c r="I236" s="77">
        <v>0.84</v>
      </c>
      <c r="J236" s="77">
        <v>0.86</v>
      </c>
      <c r="K236" s="77">
        <v>0.86</v>
      </c>
      <c r="L236" s="77">
        <v>0.8</v>
      </c>
    </row>
    <row r="237" spans="1:12">
      <c r="A237" s="162" t="s">
        <v>681</v>
      </c>
      <c r="B237" s="162"/>
      <c r="C237" s="162"/>
      <c r="D237" s="162"/>
      <c r="E237" s="162"/>
      <c r="F237" s="162"/>
      <c r="G237" s="162"/>
      <c r="H237" s="162"/>
      <c r="I237" s="162"/>
      <c r="J237" s="162"/>
      <c r="K237" s="162"/>
      <c r="L237" s="162"/>
    </row>
    <row r="238" spans="1:12">
      <c r="A238" s="22" t="s">
        <v>673</v>
      </c>
      <c r="B238" s="22" t="s">
        <v>667</v>
      </c>
      <c r="C238" s="22"/>
      <c r="D238" s="22" t="s">
        <v>672</v>
      </c>
      <c r="E238" s="22" t="s">
        <v>674</v>
      </c>
      <c r="F238" s="22" t="s">
        <v>675</v>
      </c>
      <c r="G238" s="22" t="s">
        <v>676</v>
      </c>
      <c r="H238" s="22" t="s">
        <v>677</v>
      </c>
      <c r="I238" s="22" t="s">
        <v>1</v>
      </c>
      <c r="J238" s="22" t="s">
        <v>2</v>
      </c>
      <c r="K238" s="22" t="s">
        <v>3</v>
      </c>
      <c r="L238" s="22" t="s">
        <v>4</v>
      </c>
    </row>
    <row r="239" spans="1:12">
      <c r="A239" s="55" t="s">
        <v>718</v>
      </c>
      <c r="B239" s="151">
        <v>28</v>
      </c>
      <c r="C239" s="151"/>
      <c r="D239" s="151">
        <v>68</v>
      </c>
      <c r="E239" s="81">
        <f t="shared" ref="E239:L239" si="53">1 - (E240) * (E241) * (E242) * (E243)</f>
        <v>0.22896640000000001</v>
      </c>
      <c r="F239" s="81">
        <f t="shared" si="53"/>
        <v>0.41885439999999996</v>
      </c>
      <c r="G239" s="81">
        <f>1 - (G240) * (G241) * (G242) * (G243)</f>
        <v>0.22896640000000001</v>
      </c>
      <c r="H239" s="81">
        <f t="shared" si="53"/>
        <v>0.32852040000000016</v>
      </c>
      <c r="I239" s="82">
        <f t="shared" si="53"/>
        <v>0.30936446464000011</v>
      </c>
      <c r="J239" s="82">
        <f t="shared" si="53"/>
        <v>0.37480633750000003</v>
      </c>
      <c r="K239" s="82">
        <f t="shared" si="53"/>
        <v>0.27992968750000002</v>
      </c>
      <c r="L239" s="82">
        <f t="shared" si="53"/>
        <v>0.30936446464000011</v>
      </c>
    </row>
    <row r="240" spans="1:12">
      <c r="A240" s="79" t="s">
        <v>668</v>
      </c>
      <c r="B240" s="150">
        <f>B239*0.15</f>
        <v>4.2</v>
      </c>
      <c r="C240" s="150">
        <f>(100-D240)/100</f>
        <v>0.89800000000000002</v>
      </c>
      <c r="D240" s="150">
        <f>D239*0.15</f>
        <v>10.199999999999999</v>
      </c>
      <c r="E240" s="77">
        <v>0.96</v>
      </c>
      <c r="F240" s="77">
        <v>0.92</v>
      </c>
      <c r="G240" s="77">
        <v>0.96</v>
      </c>
      <c r="H240" s="77">
        <v>0.94</v>
      </c>
      <c r="I240" s="77">
        <v>0.94399999999999995</v>
      </c>
      <c r="J240" s="77">
        <v>0.93</v>
      </c>
      <c r="K240" s="77">
        <v>0.95</v>
      </c>
      <c r="L240" s="77">
        <v>0.94399999999999995</v>
      </c>
    </row>
    <row r="241" spans="1:12">
      <c r="A241" s="79" t="s">
        <v>669</v>
      </c>
      <c r="B241" s="150">
        <f>B239*0.4</f>
        <v>11.200000000000001</v>
      </c>
      <c r="C241" s="150">
        <f>(100-D241)/100</f>
        <v>0.72799999999999998</v>
      </c>
      <c r="D241" s="150">
        <f>D239*0.4</f>
        <v>27.200000000000003</v>
      </c>
      <c r="E241" s="77">
        <v>0.9</v>
      </c>
      <c r="F241" s="77">
        <v>0.8</v>
      </c>
      <c r="G241" s="77">
        <v>0.9</v>
      </c>
      <c r="H241" s="77">
        <v>0.85</v>
      </c>
      <c r="I241" s="77">
        <v>0.86</v>
      </c>
      <c r="J241" s="77">
        <v>0.82499999999999996</v>
      </c>
      <c r="K241" s="77">
        <v>0.875</v>
      </c>
      <c r="L241" s="77">
        <v>0.86</v>
      </c>
    </row>
    <row r="242" spans="1:12">
      <c r="A242" s="79" t="s">
        <v>809</v>
      </c>
      <c r="B242" s="150">
        <f>B239*0.15</f>
        <v>4.2</v>
      </c>
      <c r="C242" s="150">
        <f>(100-D242)/100</f>
        <v>0.89800000000000002</v>
      </c>
      <c r="D242" s="150">
        <f>D239*0.15</f>
        <v>10.199999999999999</v>
      </c>
      <c r="E242" s="77">
        <v>0.97</v>
      </c>
      <c r="F242" s="77">
        <v>0.94</v>
      </c>
      <c r="G242" s="77">
        <v>0.97</v>
      </c>
      <c r="H242" s="77">
        <v>0.95499999999999996</v>
      </c>
      <c r="I242" s="77">
        <v>0.95799999999999996</v>
      </c>
      <c r="J242" s="77">
        <v>0.94750000000000001</v>
      </c>
      <c r="K242" s="77">
        <v>0.96250000000000002</v>
      </c>
      <c r="L242" s="77">
        <v>0.95799999999999996</v>
      </c>
    </row>
    <row r="243" spans="1:12">
      <c r="A243" s="79" t="s">
        <v>671</v>
      </c>
      <c r="B243" s="150">
        <f>B239*0.3</f>
        <v>8.4</v>
      </c>
      <c r="C243" s="150">
        <f>(100-D243)/100</f>
        <v>0.79599999999999993</v>
      </c>
      <c r="D243" s="150">
        <f>D239*0.3</f>
        <v>20.399999999999999</v>
      </c>
      <c r="E243" s="77">
        <v>0.92</v>
      </c>
      <c r="F243" s="77">
        <v>0.84</v>
      </c>
      <c r="G243" s="77">
        <v>0.92</v>
      </c>
      <c r="H243" s="77">
        <v>0.88</v>
      </c>
      <c r="I243" s="77">
        <v>0.88800000000000001</v>
      </c>
      <c r="J243" s="77">
        <v>0.86</v>
      </c>
      <c r="K243" s="77">
        <v>0.9</v>
      </c>
      <c r="L243" s="77">
        <v>0.88800000000000001</v>
      </c>
    </row>
    <row r="244" spans="1:12">
      <c r="A244" s="153" t="s">
        <v>719</v>
      </c>
      <c r="B244" s="151">
        <v>28</v>
      </c>
      <c r="C244" s="151"/>
      <c r="D244" s="151">
        <v>68</v>
      </c>
      <c r="E244" s="81">
        <f t="shared" ref="E244:L244" si="54">1 - (E245) * (E246) * (E247) * (E248)</f>
        <v>0.22896640000000001</v>
      </c>
      <c r="F244" s="81">
        <f t="shared" si="54"/>
        <v>0.41885439999999996</v>
      </c>
      <c r="G244" s="81">
        <f>1 - (G245) * (G246) * (G247) * (G248)</f>
        <v>0.22896640000000001</v>
      </c>
      <c r="H244" s="81">
        <f t="shared" si="54"/>
        <v>0.32852040000000016</v>
      </c>
      <c r="I244" s="82">
        <f t="shared" si="54"/>
        <v>0.30936446464000011</v>
      </c>
      <c r="J244" s="82">
        <f t="shared" si="54"/>
        <v>0.37480633750000003</v>
      </c>
      <c r="K244" s="82">
        <f t="shared" si="54"/>
        <v>0.27992968750000002</v>
      </c>
      <c r="L244" s="82">
        <f t="shared" si="54"/>
        <v>0.37480633750000003</v>
      </c>
    </row>
    <row r="245" spans="1:12">
      <c r="A245" s="79" t="s">
        <v>668</v>
      </c>
      <c r="B245" s="150">
        <f>B244*0.15</f>
        <v>4.2</v>
      </c>
      <c r="C245" s="150">
        <f>(100-D245)/100</f>
        <v>0.89800000000000002</v>
      </c>
      <c r="D245" s="150">
        <f>D244*0.15</f>
        <v>10.199999999999999</v>
      </c>
      <c r="E245" s="77">
        <v>0.96</v>
      </c>
      <c r="F245" s="77">
        <v>0.92</v>
      </c>
      <c r="G245" s="77">
        <v>0.96</v>
      </c>
      <c r="H245" s="77">
        <v>0.94</v>
      </c>
      <c r="I245" s="77">
        <v>0.94399999999999995</v>
      </c>
      <c r="J245" s="77">
        <v>0.93</v>
      </c>
      <c r="K245" s="77">
        <v>0.95</v>
      </c>
      <c r="L245" s="77">
        <v>0.93</v>
      </c>
    </row>
    <row r="246" spans="1:12">
      <c r="A246" s="79" t="s">
        <v>669</v>
      </c>
      <c r="B246" s="150">
        <f>B244*0.4</f>
        <v>11.200000000000001</v>
      </c>
      <c r="C246" s="150">
        <f>(100-D246)/100</f>
        <v>0.72799999999999998</v>
      </c>
      <c r="D246" s="150">
        <f>D244*0.4</f>
        <v>27.200000000000003</v>
      </c>
      <c r="E246" s="77">
        <v>0.9</v>
      </c>
      <c r="F246" s="77">
        <v>0.8</v>
      </c>
      <c r="G246" s="77">
        <v>0.9</v>
      </c>
      <c r="H246" s="77">
        <v>0.85</v>
      </c>
      <c r="I246" s="77">
        <v>0.86</v>
      </c>
      <c r="J246" s="77">
        <v>0.82499999999999996</v>
      </c>
      <c r="K246" s="77">
        <v>0.875</v>
      </c>
      <c r="L246" s="77">
        <v>0.82499999999999996</v>
      </c>
    </row>
    <row r="247" spans="1:12">
      <c r="A247" s="79" t="s">
        <v>809</v>
      </c>
      <c r="B247" s="150">
        <f>B244*0.15</f>
        <v>4.2</v>
      </c>
      <c r="C247" s="150">
        <f>(100-D247)/100</f>
        <v>0.89800000000000002</v>
      </c>
      <c r="D247" s="150">
        <f>D244*0.15</f>
        <v>10.199999999999999</v>
      </c>
      <c r="E247" s="77">
        <v>0.97</v>
      </c>
      <c r="F247" s="77">
        <v>0.94</v>
      </c>
      <c r="G247" s="77">
        <v>0.97</v>
      </c>
      <c r="H247" s="77">
        <v>0.95499999999999996</v>
      </c>
      <c r="I247" s="77">
        <v>0.95799999999999996</v>
      </c>
      <c r="J247" s="77">
        <v>0.94750000000000001</v>
      </c>
      <c r="K247" s="77">
        <v>0.96250000000000002</v>
      </c>
      <c r="L247" s="77">
        <v>0.94750000000000001</v>
      </c>
    </row>
    <row r="248" spans="1:12">
      <c r="A248" s="79" t="s">
        <v>671</v>
      </c>
      <c r="B248" s="150">
        <f>B244*0.3</f>
        <v>8.4</v>
      </c>
      <c r="C248" s="150">
        <f>(100-D248)/100</f>
        <v>0.79599999999999993</v>
      </c>
      <c r="D248" s="150">
        <f>D244*0.3</f>
        <v>20.399999999999999</v>
      </c>
      <c r="E248" s="77">
        <v>0.92</v>
      </c>
      <c r="F248" s="77">
        <v>0.84</v>
      </c>
      <c r="G248" s="77">
        <v>0.92</v>
      </c>
      <c r="H248" s="77">
        <v>0.88</v>
      </c>
      <c r="I248" s="77">
        <v>0.88800000000000001</v>
      </c>
      <c r="J248" s="77">
        <v>0.86</v>
      </c>
      <c r="K248" s="77">
        <v>0.9</v>
      </c>
      <c r="L248" s="77">
        <v>0.86</v>
      </c>
    </row>
    <row r="249" spans="1:12">
      <c r="A249" s="55" t="s">
        <v>721</v>
      </c>
      <c r="B249" s="151">
        <v>28</v>
      </c>
      <c r="C249" s="151"/>
      <c r="D249" s="151">
        <v>68</v>
      </c>
      <c r="E249" s="81">
        <f t="shared" ref="E249:L249" si="55">1 - (E250) * (E251) * (E252) * (E253)</f>
        <v>0.21848300373999996</v>
      </c>
      <c r="F249" s="81">
        <f t="shared" si="55"/>
        <v>0.41022063653999996</v>
      </c>
      <c r="G249" s="81">
        <f>1 - (G250) * (G251) * (G252) * (G253)</f>
        <v>0.21848300373999996</v>
      </c>
      <c r="H249" s="81">
        <f t="shared" si="55"/>
        <v>0.31898879614000009</v>
      </c>
      <c r="I249" s="82">
        <f t="shared" si="55"/>
        <v>0.30936446464000011</v>
      </c>
      <c r="J249" s="82">
        <f t="shared" si="55"/>
        <v>0.37480633750000003</v>
      </c>
      <c r="K249" s="82">
        <f t="shared" si="55"/>
        <v>0.27992968750000002</v>
      </c>
      <c r="L249" s="82">
        <f t="shared" si="55"/>
        <v>0.30936446464000011</v>
      </c>
    </row>
    <row r="250" spans="1:12">
      <c r="A250" s="79" t="s">
        <v>668</v>
      </c>
      <c r="B250" s="150">
        <f>B249*0.15</f>
        <v>4.2</v>
      </c>
      <c r="C250" s="150">
        <f>(100-D250)/100</f>
        <v>0.89800000000000002</v>
      </c>
      <c r="D250" s="150">
        <f>D249*0.15</f>
        <v>10.199999999999999</v>
      </c>
      <c r="E250" s="77">
        <v>0.96199999999999997</v>
      </c>
      <c r="F250" s="77">
        <v>0.92200000000000004</v>
      </c>
      <c r="G250" s="77">
        <v>0.96199999999999997</v>
      </c>
      <c r="H250" s="77">
        <v>0.94199999999999995</v>
      </c>
      <c r="I250" s="77">
        <v>0.94399999999999995</v>
      </c>
      <c r="J250" s="77">
        <v>0.93</v>
      </c>
      <c r="K250" s="77">
        <v>0.95</v>
      </c>
      <c r="L250" s="77">
        <v>0.94399999999999995</v>
      </c>
    </row>
    <row r="251" spans="1:12">
      <c r="A251" s="79" t="s">
        <v>669</v>
      </c>
      <c r="B251" s="150">
        <f>B249*0.4</f>
        <v>11.200000000000001</v>
      </c>
      <c r="C251" s="150">
        <f>(100-D251)/100</f>
        <v>0.72799999999999998</v>
      </c>
      <c r="D251" s="150">
        <f>D249*0.4</f>
        <v>27.200000000000003</v>
      </c>
      <c r="E251" s="77">
        <v>0.90500000000000003</v>
      </c>
      <c r="F251" s="77">
        <v>0.80500000000000005</v>
      </c>
      <c r="G251" s="77">
        <v>0.90500000000000003</v>
      </c>
      <c r="H251" s="77">
        <v>0.85499999999999998</v>
      </c>
      <c r="I251" s="77">
        <v>0.86</v>
      </c>
      <c r="J251" s="77">
        <v>0.82499999999999996</v>
      </c>
      <c r="K251" s="77">
        <v>0.875</v>
      </c>
      <c r="L251" s="77">
        <v>0.86</v>
      </c>
    </row>
    <row r="252" spans="1:12">
      <c r="A252" s="79" t="s">
        <v>669</v>
      </c>
      <c r="B252" s="150">
        <f>B249*0.15</f>
        <v>4.2</v>
      </c>
      <c r="C252" s="150">
        <f>(100-D252)/100</f>
        <v>0.89800000000000002</v>
      </c>
      <c r="D252" s="150">
        <f>D249*0.15</f>
        <v>10.199999999999999</v>
      </c>
      <c r="E252" s="77">
        <v>0.97150000000000003</v>
      </c>
      <c r="F252" s="77">
        <v>0.9415</v>
      </c>
      <c r="G252" s="77">
        <v>0.97150000000000003</v>
      </c>
      <c r="H252" s="77">
        <v>0.95650000000000002</v>
      </c>
      <c r="I252" s="77">
        <v>0.95799999999999996</v>
      </c>
      <c r="J252" s="77">
        <v>0.94750000000000001</v>
      </c>
      <c r="K252" s="77">
        <v>0.96250000000000002</v>
      </c>
      <c r="L252" s="77">
        <v>0.95799999999999996</v>
      </c>
    </row>
    <row r="253" spans="1:12">
      <c r="A253" s="79" t="s">
        <v>671</v>
      </c>
      <c r="B253" s="150">
        <f>B249*0.3</f>
        <v>8.4</v>
      </c>
      <c r="C253" s="150">
        <f>(100-D253)/100</f>
        <v>0.79599999999999993</v>
      </c>
      <c r="D253" s="150">
        <f>D249*0.3</f>
        <v>20.399999999999999</v>
      </c>
      <c r="E253" s="77">
        <v>0.92400000000000004</v>
      </c>
      <c r="F253" s="77">
        <v>0.84399999999999997</v>
      </c>
      <c r="G253" s="77">
        <v>0.92400000000000004</v>
      </c>
      <c r="H253" s="77">
        <v>0.88400000000000001</v>
      </c>
      <c r="I253" s="77">
        <v>0.88800000000000001</v>
      </c>
      <c r="J253" s="77">
        <v>0.86</v>
      </c>
      <c r="K253" s="77">
        <v>0.9</v>
      </c>
      <c r="L253" s="77">
        <v>0.88800000000000001</v>
      </c>
    </row>
    <row r="254" spans="1:12">
      <c r="A254" s="55" t="s">
        <v>722</v>
      </c>
      <c r="B254" s="151">
        <v>28</v>
      </c>
      <c r="C254" s="151"/>
      <c r="D254" s="151">
        <v>68</v>
      </c>
      <c r="E254" s="81">
        <f t="shared" ref="E254:L254" si="56">1 - (E255) * (E256) * (E257) * (E258)</f>
        <v>0.21848300373999996</v>
      </c>
      <c r="F254" s="81">
        <f t="shared" si="56"/>
        <v>0.41022063653999996</v>
      </c>
      <c r="G254" s="81">
        <f>1 - (G255) * (G256) * (G257) * (G258)</f>
        <v>0.21848300373999996</v>
      </c>
      <c r="H254" s="81">
        <f t="shared" si="56"/>
        <v>0.31898879614000009</v>
      </c>
      <c r="I254" s="82">
        <f t="shared" si="56"/>
        <v>0.27992968750000002</v>
      </c>
      <c r="J254" s="82">
        <f t="shared" si="56"/>
        <v>0.27992968750000002</v>
      </c>
      <c r="K254" s="82">
        <f t="shared" si="56"/>
        <v>0.27992968750000002</v>
      </c>
      <c r="L254" s="82">
        <f t="shared" si="56"/>
        <v>0.27992968750000002</v>
      </c>
    </row>
    <row r="255" spans="1:12">
      <c r="A255" s="79" t="s">
        <v>668</v>
      </c>
      <c r="B255" s="150">
        <f>B254*0.15</f>
        <v>4.2</v>
      </c>
      <c r="C255" s="150">
        <f>(100-D255)/100</f>
        <v>0.89800000000000002</v>
      </c>
      <c r="D255" s="150">
        <f>D254*0.15</f>
        <v>10.199999999999999</v>
      </c>
      <c r="E255" s="77">
        <v>0.96199999999999997</v>
      </c>
      <c r="F255" s="77">
        <v>0.92200000000000004</v>
      </c>
      <c r="G255" s="77">
        <v>0.96199999999999997</v>
      </c>
      <c r="H255" s="77">
        <v>0.94199999999999995</v>
      </c>
      <c r="I255" s="77">
        <v>0.95</v>
      </c>
      <c r="J255" s="77">
        <v>0.95</v>
      </c>
      <c r="K255" s="77">
        <v>0.95</v>
      </c>
      <c r="L255" s="77">
        <v>0.95</v>
      </c>
    </row>
    <row r="256" spans="1:12">
      <c r="A256" s="79" t="s">
        <v>669</v>
      </c>
      <c r="B256" s="150">
        <f>B254*0.4</f>
        <v>11.200000000000001</v>
      </c>
      <c r="C256" s="150">
        <f>(100-D256)/100</f>
        <v>0.72799999999999998</v>
      </c>
      <c r="D256" s="150">
        <f>D254*0.4</f>
        <v>27.200000000000003</v>
      </c>
      <c r="E256" s="77">
        <v>0.90500000000000003</v>
      </c>
      <c r="F256" s="77">
        <v>0.80500000000000005</v>
      </c>
      <c r="G256" s="77">
        <v>0.90500000000000003</v>
      </c>
      <c r="H256" s="77">
        <v>0.85499999999999998</v>
      </c>
      <c r="I256" s="77">
        <v>0.875</v>
      </c>
      <c r="J256" s="77">
        <v>0.875</v>
      </c>
      <c r="K256" s="77">
        <v>0.875</v>
      </c>
      <c r="L256" s="77">
        <v>0.875</v>
      </c>
    </row>
    <row r="257" spans="1:12">
      <c r="A257" s="79" t="s">
        <v>809</v>
      </c>
      <c r="B257" s="150">
        <f>B254*0.15</f>
        <v>4.2</v>
      </c>
      <c r="C257" s="150">
        <f>(100-D257)/100</f>
        <v>0.89800000000000002</v>
      </c>
      <c r="D257" s="150">
        <f>D254*0.15</f>
        <v>10.199999999999999</v>
      </c>
      <c r="E257" s="77">
        <v>0.97150000000000003</v>
      </c>
      <c r="F257" s="77">
        <v>0.9415</v>
      </c>
      <c r="G257" s="77">
        <v>0.97150000000000003</v>
      </c>
      <c r="H257" s="77">
        <v>0.95650000000000002</v>
      </c>
      <c r="I257" s="77">
        <v>0.96250000000000002</v>
      </c>
      <c r="J257" s="77">
        <v>0.96250000000000002</v>
      </c>
      <c r="K257" s="77">
        <v>0.96250000000000002</v>
      </c>
      <c r="L257" s="77">
        <v>0.96250000000000002</v>
      </c>
    </row>
    <row r="258" spans="1:12">
      <c r="A258" s="79" t="s">
        <v>671</v>
      </c>
      <c r="B258" s="150">
        <f>B254*0.3</f>
        <v>8.4</v>
      </c>
      <c r="C258" s="150">
        <f>(100-D258)/100</f>
        <v>0.79599999999999993</v>
      </c>
      <c r="D258" s="150">
        <f>D254*0.3</f>
        <v>20.399999999999999</v>
      </c>
      <c r="E258" s="77">
        <v>0.92400000000000004</v>
      </c>
      <c r="F258" s="77">
        <v>0.84399999999999997</v>
      </c>
      <c r="G258" s="77">
        <v>0.92400000000000004</v>
      </c>
      <c r="H258" s="77">
        <v>0.88400000000000001</v>
      </c>
      <c r="I258" s="77">
        <v>0.9</v>
      </c>
      <c r="J258" s="77">
        <v>0.9</v>
      </c>
      <c r="K258" s="77">
        <v>0.9</v>
      </c>
      <c r="L258" s="77">
        <v>0.9</v>
      </c>
    </row>
    <row r="259" spans="1:12">
      <c r="A259" s="153" t="s">
        <v>723</v>
      </c>
      <c r="B259" s="151">
        <v>28</v>
      </c>
      <c r="C259" s="151"/>
      <c r="D259" s="151">
        <v>68</v>
      </c>
      <c r="E259" s="81">
        <f t="shared" ref="E259:L259" si="57">1 - (E260) * (E261) * (E262) * (E263)</f>
        <v>0.21848300373999996</v>
      </c>
      <c r="F259" s="81">
        <f t="shared" si="57"/>
        <v>0.41022063653999996</v>
      </c>
      <c r="G259" s="81">
        <f>1 - (G260) * (G261) * (G262) * (G263)</f>
        <v>0.21848300373999996</v>
      </c>
      <c r="H259" s="81">
        <f t="shared" si="57"/>
        <v>0.31898879614000009</v>
      </c>
      <c r="I259" s="82">
        <f t="shared" si="57"/>
        <v>0.30936446464000011</v>
      </c>
      <c r="J259" s="82">
        <f t="shared" si="57"/>
        <v>0.37480633750000003</v>
      </c>
      <c r="K259" s="82">
        <f t="shared" si="57"/>
        <v>0.30936446464000011</v>
      </c>
      <c r="L259" s="82">
        <f t="shared" si="57"/>
        <v>0.27992968750000002</v>
      </c>
    </row>
    <row r="260" spans="1:12">
      <c r="A260" s="79" t="s">
        <v>668</v>
      </c>
      <c r="B260" s="150">
        <f>B259*0.15</f>
        <v>4.2</v>
      </c>
      <c r="C260" s="150">
        <f>(100-D260)/100</f>
        <v>0.89800000000000002</v>
      </c>
      <c r="D260" s="150">
        <f>D259*0.15</f>
        <v>10.199999999999999</v>
      </c>
      <c r="E260" s="77">
        <v>0.96199999999999997</v>
      </c>
      <c r="F260" s="77">
        <v>0.92200000000000004</v>
      </c>
      <c r="G260" s="77">
        <v>0.96199999999999997</v>
      </c>
      <c r="H260" s="77">
        <v>0.94199999999999995</v>
      </c>
      <c r="I260" s="77">
        <v>0.94399999999999995</v>
      </c>
      <c r="J260" s="77">
        <v>0.93</v>
      </c>
      <c r="K260" s="77">
        <v>0.94399999999999995</v>
      </c>
      <c r="L260" s="77">
        <v>0.95</v>
      </c>
    </row>
    <row r="261" spans="1:12">
      <c r="A261" s="79" t="s">
        <v>669</v>
      </c>
      <c r="B261" s="150">
        <f>B259*0.4</f>
        <v>11.200000000000001</v>
      </c>
      <c r="C261" s="150">
        <f>(100-D261)/100</f>
        <v>0.72799999999999998</v>
      </c>
      <c r="D261" s="150">
        <f>D259*0.4</f>
        <v>27.200000000000003</v>
      </c>
      <c r="E261" s="77">
        <v>0.90500000000000003</v>
      </c>
      <c r="F261" s="77">
        <v>0.80500000000000005</v>
      </c>
      <c r="G261" s="77">
        <v>0.90500000000000003</v>
      </c>
      <c r="H261" s="77">
        <v>0.85499999999999998</v>
      </c>
      <c r="I261" s="77">
        <v>0.86</v>
      </c>
      <c r="J261" s="77">
        <v>0.82499999999999996</v>
      </c>
      <c r="K261" s="77">
        <v>0.86</v>
      </c>
      <c r="L261" s="77">
        <v>0.875</v>
      </c>
    </row>
    <row r="262" spans="1:12">
      <c r="A262" s="79" t="s">
        <v>809</v>
      </c>
      <c r="B262" s="150">
        <f>B259*0.15</f>
        <v>4.2</v>
      </c>
      <c r="C262" s="150">
        <f>(100-D262)/100</f>
        <v>0.89800000000000002</v>
      </c>
      <c r="D262" s="150">
        <f>D259*0.15</f>
        <v>10.199999999999999</v>
      </c>
      <c r="E262" s="77">
        <v>0.97150000000000003</v>
      </c>
      <c r="F262" s="77">
        <v>0.9415</v>
      </c>
      <c r="G262" s="77">
        <v>0.97150000000000003</v>
      </c>
      <c r="H262" s="77">
        <v>0.95650000000000002</v>
      </c>
      <c r="I262" s="77">
        <v>0.95799999999999996</v>
      </c>
      <c r="J262" s="77">
        <v>0.94750000000000001</v>
      </c>
      <c r="K262" s="77">
        <v>0.95799999999999996</v>
      </c>
      <c r="L262" s="77">
        <v>0.96250000000000002</v>
      </c>
    </row>
    <row r="263" spans="1:12">
      <c r="A263" s="79" t="s">
        <v>671</v>
      </c>
      <c r="B263" s="150">
        <f>B259*0.3</f>
        <v>8.4</v>
      </c>
      <c r="C263" s="150">
        <f>(100-D263)/100</f>
        <v>0.79599999999999993</v>
      </c>
      <c r="D263" s="150">
        <f>D259*0.3</f>
        <v>20.399999999999999</v>
      </c>
      <c r="E263" s="77">
        <v>0.92400000000000004</v>
      </c>
      <c r="F263" s="77">
        <v>0.84399999999999997</v>
      </c>
      <c r="G263" s="77">
        <v>0.92400000000000004</v>
      </c>
      <c r="H263" s="77">
        <v>0.88400000000000001</v>
      </c>
      <c r="I263" s="77">
        <v>0.88800000000000001</v>
      </c>
      <c r="J263" s="77">
        <v>0.86</v>
      </c>
      <c r="K263" s="77">
        <v>0.88800000000000001</v>
      </c>
      <c r="L263" s="77">
        <v>0.9</v>
      </c>
    </row>
    <row r="264" spans="1:12">
      <c r="A264" s="153" t="s">
        <v>805</v>
      </c>
      <c r="B264" s="151">
        <v>28</v>
      </c>
      <c r="C264" s="151"/>
      <c r="D264" s="151">
        <v>68</v>
      </c>
      <c r="E264" s="81">
        <f t="shared" ref="E264:L264" si="58">1 - (E265)</f>
        <v>3.8000000000000034E-2</v>
      </c>
      <c r="F264" s="81">
        <f t="shared" si="58"/>
        <v>7.7999999999999958E-2</v>
      </c>
      <c r="G264" s="81">
        <f t="shared" si="58"/>
        <v>3.8000000000000034E-2</v>
      </c>
      <c r="H264" s="81">
        <f t="shared" si="58"/>
        <v>5.8000000000000052E-2</v>
      </c>
      <c r="I264" s="82">
        <f t="shared" si="58"/>
        <v>5.600000000000005E-2</v>
      </c>
      <c r="J264" s="82">
        <f t="shared" si="58"/>
        <v>6.9999999999999951E-2</v>
      </c>
      <c r="K264" s="82">
        <f t="shared" si="58"/>
        <v>5.600000000000005E-2</v>
      </c>
      <c r="L264" s="82">
        <f t="shared" si="58"/>
        <v>6.9999999999999951E-2</v>
      </c>
    </row>
    <row r="265" spans="1:12">
      <c r="A265" s="79" t="s">
        <v>668</v>
      </c>
      <c r="B265" s="150">
        <f>B264*0.15</f>
        <v>4.2</v>
      </c>
      <c r="C265" s="150">
        <f>(100-D265)/100</f>
        <v>0.89800000000000002</v>
      </c>
      <c r="D265" s="150">
        <f>D264*0.15</f>
        <v>10.199999999999999</v>
      </c>
      <c r="E265" s="77">
        <v>0.96199999999999997</v>
      </c>
      <c r="F265" s="77">
        <v>0.92200000000000004</v>
      </c>
      <c r="G265" s="77">
        <v>0.96199999999999997</v>
      </c>
      <c r="H265" s="77">
        <v>0.94199999999999995</v>
      </c>
      <c r="I265" s="77">
        <v>0.94399999999999995</v>
      </c>
      <c r="J265" s="77">
        <v>0.93</v>
      </c>
      <c r="K265" s="77">
        <v>0.94399999999999995</v>
      </c>
      <c r="L265" s="77">
        <v>0.93</v>
      </c>
    </row>
    <row r="266" spans="1:12">
      <c r="A266" s="153" t="s">
        <v>806</v>
      </c>
      <c r="B266" s="151">
        <v>28</v>
      </c>
      <c r="C266" s="151"/>
      <c r="D266" s="151">
        <v>68</v>
      </c>
      <c r="E266" s="81">
        <f t="shared" ref="E266:L266" si="59">1 - (E267)</f>
        <v>3.8000000000000034E-2</v>
      </c>
      <c r="F266" s="81">
        <f t="shared" si="59"/>
        <v>7.7999999999999958E-2</v>
      </c>
      <c r="G266" s="81">
        <f t="shared" si="59"/>
        <v>3.8000000000000034E-2</v>
      </c>
      <c r="H266" s="81">
        <f t="shared" si="59"/>
        <v>5.8000000000000052E-2</v>
      </c>
      <c r="I266" s="82">
        <f t="shared" si="59"/>
        <v>5.600000000000005E-2</v>
      </c>
      <c r="J266" s="82">
        <f t="shared" si="59"/>
        <v>6.9999999999999951E-2</v>
      </c>
      <c r="K266" s="82">
        <f t="shared" si="59"/>
        <v>5.600000000000005E-2</v>
      </c>
      <c r="L266" s="82">
        <f t="shared" si="59"/>
        <v>6.9999999999999951E-2</v>
      </c>
    </row>
    <row r="267" spans="1:12">
      <c r="A267" s="79" t="s">
        <v>668</v>
      </c>
      <c r="B267" s="150">
        <f>B266*0.15</f>
        <v>4.2</v>
      </c>
      <c r="C267" s="150">
        <f>(100-D267)/100</f>
        <v>0.89800000000000002</v>
      </c>
      <c r="D267" s="150">
        <f>D266*0.15</f>
        <v>10.199999999999999</v>
      </c>
      <c r="E267" s="77">
        <v>0.96199999999999997</v>
      </c>
      <c r="F267" s="77">
        <v>0.92200000000000004</v>
      </c>
      <c r="G267" s="77">
        <v>0.96199999999999997</v>
      </c>
      <c r="H267" s="77">
        <v>0.94199999999999995</v>
      </c>
      <c r="I267" s="77">
        <v>0.94399999999999995</v>
      </c>
      <c r="J267" s="77">
        <v>0.93</v>
      </c>
      <c r="K267" s="77">
        <v>0.94399999999999995</v>
      </c>
      <c r="L267" s="77">
        <v>0.93</v>
      </c>
    </row>
    <row r="268" spans="1:12">
      <c r="A268" s="153" t="s">
        <v>807</v>
      </c>
      <c r="B268" s="151">
        <v>28</v>
      </c>
      <c r="C268" s="151"/>
      <c r="D268" s="151">
        <v>68</v>
      </c>
      <c r="E268" s="81">
        <f t="shared" ref="E268:L268" si="60">1 - (E269)</f>
        <v>3.8000000000000034E-2</v>
      </c>
      <c r="F268" s="81">
        <f t="shared" si="60"/>
        <v>7.7999999999999958E-2</v>
      </c>
      <c r="G268" s="81">
        <f t="shared" si="60"/>
        <v>3.8000000000000034E-2</v>
      </c>
      <c r="H268" s="81">
        <f t="shared" si="60"/>
        <v>5.8000000000000052E-2</v>
      </c>
      <c r="I268" s="82">
        <f t="shared" si="60"/>
        <v>5.600000000000005E-2</v>
      </c>
      <c r="J268" s="82">
        <f t="shared" si="60"/>
        <v>6.9999999999999951E-2</v>
      </c>
      <c r="K268" s="82">
        <f t="shared" si="60"/>
        <v>5.600000000000005E-2</v>
      </c>
      <c r="L268" s="82">
        <f t="shared" si="60"/>
        <v>6.9999999999999951E-2</v>
      </c>
    </row>
    <row r="269" spans="1:12">
      <c r="A269" s="79" t="s">
        <v>668</v>
      </c>
      <c r="B269" s="150">
        <f>B268*0.15</f>
        <v>4.2</v>
      </c>
      <c r="C269" s="150">
        <f>(100-D269)/100</f>
        <v>0.89800000000000002</v>
      </c>
      <c r="D269" s="150">
        <f>D268*0.15</f>
        <v>10.199999999999999</v>
      </c>
      <c r="E269" s="77">
        <v>0.96199999999999997</v>
      </c>
      <c r="F269" s="77">
        <v>0.92200000000000004</v>
      </c>
      <c r="G269" s="77">
        <v>0.96199999999999997</v>
      </c>
      <c r="H269" s="77">
        <v>0.94199999999999995</v>
      </c>
      <c r="I269" s="77">
        <v>0.94399999999999995</v>
      </c>
      <c r="J269" s="77">
        <v>0.93</v>
      </c>
      <c r="K269" s="77">
        <v>0.94399999999999995</v>
      </c>
      <c r="L269" s="77">
        <v>0.93</v>
      </c>
    </row>
    <row r="270" spans="1:12">
      <c r="A270" s="153" t="s">
        <v>874</v>
      </c>
      <c r="B270" s="151">
        <v>28</v>
      </c>
      <c r="C270" s="151"/>
      <c r="D270" s="151">
        <v>68</v>
      </c>
      <c r="E270" s="81">
        <f t="shared" ref="E270:L270" si="61">1 - (E271)</f>
        <v>3.8000000000000034E-2</v>
      </c>
      <c r="F270" s="81">
        <f t="shared" si="61"/>
        <v>7.7999999999999958E-2</v>
      </c>
      <c r="G270" s="81">
        <f t="shared" si="61"/>
        <v>3.8000000000000034E-2</v>
      </c>
      <c r="H270" s="81">
        <f t="shared" si="61"/>
        <v>5.8000000000000052E-2</v>
      </c>
      <c r="I270" s="82">
        <f t="shared" si="61"/>
        <v>5.600000000000005E-2</v>
      </c>
      <c r="J270" s="82">
        <f t="shared" si="61"/>
        <v>6.9999999999999951E-2</v>
      </c>
      <c r="K270" s="82">
        <f t="shared" si="61"/>
        <v>5.600000000000005E-2</v>
      </c>
      <c r="L270" s="82">
        <f t="shared" si="61"/>
        <v>5.600000000000005E-2</v>
      </c>
    </row>
    <row r="271" spans="1:12">
      <c r="A271" s="79" t="s">
        <v>668</v>
      </c>
      <c r="B271" s="150">
        <f>B270*0.15</f>
        <v>4.2</v>
      </c>
      <c r="C271" s="150">
        <f>(100-D271)/100</f>
        <v>0.89800000000000002</v>
      </c>
      <c r="D271" s="150">
        <f>D270*0.15</f>
        <v>10.199999999999999</v>
      </c>
      <c r="E271" s="77">
        <v>0.96199999999999997</v>
      </c>
      <c r="F271" s="77">
        <v>0.92200000000000004</v>
      </c>
      <c r="G271" s="77">
        <v>0.96199999999999997</v>
      </c>
      <c r="H271" s="77">
        <v>0.94199999999999995</v>
      </c>
      <c r="I271" s="77">
        <v>0.94399999999999995</v>
      </c>
      <c r="J271" s="77">
        <v>0.93</v>
      </c>
      <c r="K271" s="77">
        <v>0.94399999999999995</v>
      </c>
      <c r="L271" s="77">
        <v>0.94399999999999995</v>
      </c>
    </row>
    <row r="272" spans="1:12">
      <c r="A272" s="55" t="s">
        <v>720</v>
      </c>
      <c r="B272" s="151">
        <v>27</v>
      </c>
      <c r="C272" s="151"/>
      <c r="D272" s="151">
        <v>67</v>
      </c>
      <c r="E272" s="81">
        <f t="shared" ref="E272:L272" si="62">1 - (E273) * (E274) * (E275) * (E276)</f>
        <v>0.22896640000000001</v>
      </c>
      <c r="F272" s="81">
        <f t="shared" si="62"/>
        <v>0.41885439999999996</v>
      </c>
      <c r="G272" s="81">
        <f>1 - (G273) * (G274) * (G275) * (G276)</f>
        <v>0.22896640000000001</v>
      </c>
      <c r="H272" s="81">
        <f t="shared" si="62"/>
        <v>0.32852040000000016</v>
      </c>
      <c r="I272" s="82">
        <f t="shared" si="62"/>
        <v>0.34730758143999996</v>
      </c>
      <c r="J272" s="82">
        <f t="shared" si="62"/>
        <v>0.37480633750000003</v>
      </c>
      <c r="K272" s="82">
        <f t="shared" si="62"/>
        <v>0.30936446464000011</v>
      </c>
      <c r="L272" s="82">
        <f t="shared" si="62"/>
        <v>0.34730758143999996</v>
      </c>
    </row>
    <row r="273" spans="1:12">
      <c r="A273" s="79" t="s">
        <v>668</v>
      </c>
      <c r="B273" s="150">
        <f>B272*0.15</f>
        <v>4.05</v>
      </c>
      <c r="C273" s="150">
        <f>(100-D273)/100</f>
        <v>0.89950000000000008</v>
      </c>
      <c r="D273" s="150">
        <f>D272*0.15</f>
        <v>10.049999999999999</v>
      </c>
      <c r="E273" s="77">
        <v>0.96</v>
      </c>
      <c r="F273" s="77">
        <v>0.92</v>
      </c>
      <c r="G273" s="77">
        <v>0.96</v>
      </c>
      <c r="H273" s="77">
        <v>0.94</v>
      </c>
      <c r="I273" s="77">
        <v>0.93600000000000005</v>
      </c>
      <c r="J273" s="77">
        <v>0.93</v>
      </c>
      <c r="K273" s="77">
        <v>0.94399999999999995</v>
      </c>
      <c r="L273" s="77">
        <v>0.93600000000000005</v>
      </c>
    </row>
    <row r="274" spans="1:12">
      <c r="A274" s="79" t="s">
        <v>669</v>
      </c>
      <c r="B274" s="150">
        <f>B272*0.4</f>
        <v>10.8</v>
      </c>
      <c r="C274" s="150">
        <f>(100-D274)/100</f>
        <v>0.73199999999999998</v>
      </c>
      <c r="D274" s="150">
        <f>D272*0.4</f>
        <v>26.8</v>
      </c>
      <c r="E274" s="77">
        <v>0.9</v>
      </c>
      <c r="F274" s="77">
        <v>0.8</v>
      </c>
      <c r="G274" s="77">
        <v>0.9</v>
      </c>
      <c r="H274" s="77">
        <v>0.85</v>
      </c>
      <c r="I274" s="77">
        <v>0.84</v>
      </c>
      <c r="J274" s="77">
        <v>0.82499999999999996</v>
      </c>
      <c r="K274" s="77">
        <v>0.86</v>
      </c>
      <c r="L274" s="77">
        <v>0.84</v>
      </c>
    </row>
    <row r="275" spans="1:12">
      <c r="A275" s="79" t="s">
        <v>809</v>
      </c>
      <c r="B275" s="150">
        <f>B272*0.15</f>
        <v>4.05</v>
      </c>
      <c r="C275" s="150">
        <f>(100-D275)/100</f>
        <v>0.89950000000000008</v>
      </c>
      <c r="D275" s="150">
        <f>D272*0.15</f>
        <v>10.049999999999999</v>
      </c>
      <c r="E275" s="77">
        <v>0.97</v>
      </c>
      <c r="F275" s="77">
        <v>0.94</v>
      </c>
      <c r="G275" s="77">
        <v>0.97</v>
      </c>
      <c r="H275" s="77">
        <v>0.95499999999999996</v>
      </c>
      <c r="I275" s="77">
        <v>0.95199999999999996</v>
      </c>
      <c r="J275" s="77">
        <v>0.94750000000000001</v>
      </c>
      <c r="K275" s="77">
        <v>0.95799999999999996</v>
      </c>
      <c r="L275" s="77">
        <v>0.95199999999999996</v>
      </c>
    </row>
    <row r="276" spans="1:12">
      <c r="A276" s="79" t="s">
        <v>671</v>
      </c>
      <c r="B276" s="150">
        <f>B272*0.3</f>
        <v>8.1</v>
      </c>
      <c r="C276" s="150">
        <f>(100-D276)/100</f>
        <v>0.79900000000000004</v>
      </c>
      <c r="D276" s="150">
        <f>D272*0.3</f>
        <v>20.099999999999998</v>
      </c>
      <c r="E276" s="77">
        <v>0.92</v>
      </c>
      <c r="F276" s="77">
        <v>0.84</v>
      </c>
      <c r="G276" s="77">
        <v>0.92</v>
      </c>
      <c r="H276" s="77">
        <v>0.88</v>
      </c>
      <c r="I276" s="77">
        <v>0.872</v>
      </c>
      <c r="J276" s="77">
        <v>0.86</v>
      </c>
      <c r="K276" s="77">
        <v>0.88800000000000001</v>
      </c>
      <c r="L276" s="77">
        <v>0.872</v>
      </c>
    </row>
    <row r="277" spans="1:12">
      <c r="A277" s="55" t="s">
        <v>725</v>
      </c>
      <c r="B277" s="151">
        <v>28</v>
      </c>
      <c r="C277" s="151"/>
      <c r="D277" s="151">
        <v>68</v>
      </c>
      <c r="E277" s="81">
        <f t="shared" ref="E277:L277" si="63">1 - (E278) * (E279) * (E280) * (E281)</f>
        <v>0.20790140544000002</v>
      </c>
      <c r="F277" s="81">
        <f t="shared" si="63"/>
        <v>0.4014994758399999</v>
      </c>
      <c r="G277" s="81">
        <f>1 - (G278) * (G279) * (G280) * (G281)</f>
        <v>0.20790140544000002</v>
      </c>
      <c r="H277" s="81">
        <f t="shared" si="63"/>
        <v>0.30936446464000011</v>
      </c>
      <c r="I277" s="82">
        <f t="shared" si="63"/>
        <v>0.30936446464000011</v>
      </c>
      <c r="J277" s="82">
        <f t="shared" si="63"/>
        <v>0.37480633750000003</v>
      </c>
      <c r="K277" s="82">
        <f t="shared" si="63"/>
        <v>0.30936446464000011</v>
      </c>
      <c r="L277" s="82">
        <f t="shared" si="63"/>
        <v>0.37480633750000003</v>
      </c>
    </row>
    <row r="278" spans="1:12">
      <c r="A278" s="79" t="s">
        <v>668</v>
      </c>
      <c r="B278" s="150">
        <f>B277*0.15</f>
        <v>4.2</v>
      </c>
      <c r="C278" s="150">
        <f>(100-D278)/100</f>
        <v>0.89800000000000002</v>
      </c>
      <c r="D278" s="150">
        <f>D277*0.15</f>
        <v>10.199999999999999</v>
      </c>
      <c r="E278" s="77">
        <v>0.96399999999999997</v>
      </c>
      <c r="F278" s="77">
        <v>0.92400000000000004</v>
      </c>
      <c r="G278" s="77">
        <v>0.96399999999999997</v>
      </c>
      <c r="H278" s="77">
        <v>0.94399999999999995</v>
      </c>
      <c r="I278" s="77">
        <v>0.94399999999999995</v>
      </c>
      <c r="J278" s="77">
        <v>0.93</v>
      </c>
      <c r="K278" s="77">
        <v>0.94399999999999995</v>
      </c>
      <c r="L278" s="77">
        <v>0.93</v>
      </c>
    </row>
    <row r="279" spans="1:12">
      <c r="A279" s="79" t="s">
        <v>669</v>
      </c>
      <c r="B279" s="150">
        <f>B277*0.4</f>
        <v>11.200000000000001</v>
      </c>
      <c r="C279" s="150">
        <f>(100-D279)/100</f>
        <v>0.72799999999999998</v>
      </c>
      <c r="D279" s="150">
        <f>D277*0.4</f>
        <v>27.200000000000003</v>
      </c>
      <c r="E279" s="77">
        <v>0.91</v>
      </c>
      <c r="F279" s="77">
        <v>0.81</v>
      </c>
      <c r="G279" s="77">
        <v>0.91</v>
      </c>
      <c r="H279" s="77">
        <v>0.86</v>
      </c>
      <c r="I279" s="77">
        <v>0.86</v>
      </c>
      <c r="J279" s="77">
        <v>0.82499999999999996</v>
      </c>
      <c r="K279" s="77">
        <v>0.86</v>
      </c>
      <c r="L279" s="77">
        <v>0.82499999999999996</v>
      </c>
    </row>
    <row r="280" spans="1:12">
      <c r="A280" s="79" t="s">
        <v>809</v>
      </c>
      <c r="B280" s="150">
        <f>B277*0.15</f>
        <v>4.2</v>
      </c>
      <c r="C280" s="150">
        <f>(100-D280)/100</f>
        <v>0.89800000000000002</v>
      </c>
      <c r="D280" s="150">
        <f>D277*0.15</f>
        <v>10.199999999999999</v>
      </c>
      <c r="E280" s="77">
        <v>0.97299999999999998</v>
      </c>
      <c r="F280" s="77">
        <v>0.94299999999999995</v>
      </c>
      <c r="G280" s="77">
        <v>0.97299999999999998</v>
      </c>
      <c r="H280" s="77">
        <v>0.95799999999999996</v>
      </c>
      <c r="I280" s="77">
        <v>0.95799999999999996</v>
      </c>
      <c r="J280" s="77">
        <v>0.94750000000000001</v>
      </c>
      <c r="K280" s="77">
        <v>0.95799999999999996</v>
      </c>
      <c r="L280" s="77">
        <v>0.94750000000000001</v>
      </c>
    </row>
    <row r="281" spans="1:12">
      <c r="A281" s="79" t="s">
        <v>671</v>
      </c>
      <c r="B281" s="150">
        <f>B277*0.3</f>
        <v>8.4</v>
      </c>
      <c r="C281" s="150">
        <f>(100-D281)/100</f>
        <v>0.79599999999999993</v>
      </c>
      <c r="D281" s="150">
        <f>D277*0.3</f>
        <v>20.399999999999999</v>
      </c>
      <c r="E281" s="77">
        <v>0.92800000000000005</v>
      </c>
      <c r="F281" s="77">
        <v>0.84799999999999998</v>
      </c>
      <c r="G281" s="77">
        <v>0.92800000000000005</v>
      </c>
      <c r="H281" s="77">
        <v>0.88800000000000001</v>
      </c>
      <c r="I281" s="77">
        <v>0.88800000000000001</v>
      </c>
      <c r="J281" s="77">
        <v>0.86</v>
      </c>
      <c r="K281" s="77">
        <v>0.88800000000000001</v>
      </c>
      <c r="L281" s="77">
        <v>0.86</v>
      </c>
    </row>
    <row r="282" spans="1:12">
      <c r="A282" s="153" t="s">
        <v>724</v>
      </c>
      <c r="B282" s="151">
        <v>26</v>
      </c>
      <c r="C282" s="151"/>
      <c r="D282" s="151">
        <v>66</v>
      </c>
      <c r="E282" s="81">
        <f t="shared" ref="E282:L282" si="64">1 - (E283) * (E284) * (E285) * (E286)</f>
        <v>0.21848300373999996</v>
      </c>
      <c r="F282" s="81">
        <f t="shared" si="64"/>
        <v>0.41022063653999996</v>
      </c>
      <c r="G282" s="81">
        <f>1 - (G283) * (G284) * (G285) * (G286)</f>
        <v>0.21848300373999996</v>
      </c>
      <c r="H282" s="81">
        <f t="shared" si="64"/>
        <v>0.31898879614000009</v>
      </c>
      <c r="I282" s="82">
        <f t="shared" si="64"/>
        <v>0.27992968750000002</v>
      </c>
      <c r="J282" s="82">
        <f t="shared" si="64"/>
        <v>0.22896640000000001</v>
      </c>
      <c r="K282" s="82">
        <f t="shared" si="64"/>
        <v>0.27992968750000002</v>
      </c>
      <c r="L282" s="82">
        <f t="shared" si="64"/>
        <v>0.37480633750000003</v>
      </c>
    </row>
    <row r="283" spans="1:12">
      <c r="A283" s="79" t="s">
        <v>668</v>
      </c>
      <c r="B283" s="150">
        <f>B282*0.15</f>
        <v>3.9</v>
      </c>
      <c r="C283" s="150">
        <f>(100-D283)/100</f>
        <v>0.90099999999999991</v>
      </c>
      <c r="D283" s="150">
        <f>D282*0.15</f>
        <v>9.9</v>
      </c>
      <c r="E283" s="77">
        <v>0.96199999999999997</v>
      </c>
      <c r="F283" s="77">
        <v>0.92200000000000004</v>
      </c>
      <c r="G283" s="77">
        <v>0.96199999999999997</v>
      </c>
      <c r="H283" s="77">
        <v>0.94199999999999995</v>
      </c>
      <c r="I283" s="77">
        <v>0.95</v>
      </c>
      <c r="J283" s="77">
        <v>0.96</v>
      </c>
      <c r="K283" s="77">
        <v>0.95</v>
      </c>
      <c r="L283" s="77">
        <v>0.93</v>
      </c>
    </row>
    <row r="284" spans="1:12">
      <c r="A284" s="79" t="s">
        <v>669</v>
      </c>
      <c r="B284" s="150">
        <f>B282*0.4</f>
        <v>10.4</v>
      </c>
      <c r="C284" s="150">
        <f>(100-D284)/100</f>
        <v>0.73599999999999999</v>
      </c>
      <c r="D284" s="150">
        <f>D282*0.4</f>
        <v>26.400000000000002</v>
      </c>
      <c r="E284" s="77">
        <v>0.90500000000000003</v>
      </c>
      <c r="F284" s="77">
        <v>0.80500000000000005</v>
      </c>
      <c r="G284" s="77">
        <v>0.90500000000000003</v>
      </c>
      <c r="H284" s="77">
        <v>0.85499999999999998</v>
      </c>
      <c r="I284" s="77">
        <v>0.875</v>
      </c>
      <c r="J284" s="77">
        <v>0.9</v>
      </c>
      <c r="K284" s="77">
        <v>0.875</v>
      </c>
      <c r="L284" s="77">
        <v>0.82499999999999996</v>
      </c>
    </row>
    <row r="285" spans="1:12">
      <c r="A285" s="79" t="s">
        <v>809</v>
      </c>
      <c r="B285" s="150">
        <f>B282*0.15</f>
        <v>3.9</v>
      </c>
      <c r="C285" s="150">
        <f>(100-D285)/100</f>
        <v>0.90099999999999991</v>
      </c>
      <c r="D285" s="150">
        <f>D282*0.15</f>
        <v>9.9</v>
      </c>
      <c r="E285" s="77">
        <v>0.97150000000000003</v>
      </c>
      <c r="F285" s="77">
        <v>0.9415</v>
      </c>
      <c r="G285" s="77">
        <v>0.97150000000000003</v>
      </c>
      <c r="H285" s="77">
        <v>0.95650000000000002</v>
      </c>
      <c r="I285" s="77">
        <v>0.96250000000000002</v>
      </c>
      <c r="J285" s="77">
        <v>0.97</v>
      </c>
      <c r="K285" s="77">
        <v>0.96250000000000002</v>
      </c>
      <c r="L285" s="77">
        <v>0.94750000000000001</v>
      </c>
    </row>
    <row r="286" spans="1:12">
      <c r="A286" s="79" t="s">
        <v>671</v>
      </c>
      <c r="B286" s="150">
        <f>B282*0.3</f>
        <v>7.8</v>
      </c>
      <c r="C286" s="150">
        <f>(100-D286)/100</f>
        <v>0.80200000000000005</v>
      </c>
      <c r="D286" s="150">
        <f>D282*0.3</f>
        <v>19.8</v>
      </c>
      <c r="E286" s="77">
        <v>0.92400000000000004</v>
      </c>
      <c r="F286" s="77">
        <v>0.84399999999999997</v>
      </c>
      <c r="G286" s="77">
        <v>0.92400000000000004</v>
      </c>
      <c r="H286" s="77">
        <v>0.88400000000000001</v>
      </c>
      <c r="I286" s="77">
        <v>0.9</v>
      </c>
      <c r="J286" s="77">
        <v>0.92</v>
      </c>
      <c r="K286" s="77">
        <v>0.9</v>
      </c>
      <c r="L286" s="77">
        <v>0.86</v>
      </c>
    </row>
    <row r="287" spans="1:12">
      <c r="A287" s="55" t="s">
        <v>726</v>
      </c>
      <c r="B287" s="151">
        <v>26</v>
      </c>
      <c r="C287" s="151"/>
      <c r="D287" s="151">
        <v>66</v>
      </c>
      <c r="E287" s="81">
        <f t="shared" ref="E287:L287" si="65">1 - (E288) * (E289) * (E290) * (E291)</f>
        <v>0.20790140544000002</v>
      </c>
      <c r="F287" s="81">
        <f t="shared" si="65"/>
        <v>0.4014994758399999</v>
      </c>
      <c r="G287" s="81">
        <f>1 - (G288) * (G289) * (G290) * (G291)</f>
        <v>0.20790140544000002</v>
      </c>
      <c r="H287" s="81">
        <f t="shared" si="65"/>
        <v>0.30936446464000011</v>
      </c>
      <c r="I287" s="82">
        <f t="shared" si="65"/>
        <v>0.27992968750000002</v>
      </c>
      <c r="J287" s="82">
        <f t="shared" si="65"/>
        <v>0.37480633750000003</v>
      </c>
      <c r="K287" s="82">
        <f t="shared" si="65"/>
        <v>0.30936446464000011</v>
      </c>
      <c r="L287" s="82">
        <f t="shared" si="65"/>
        <v>0.27992968750000002</v>
      </c>
    </row>
    <row r="288" spans="1:12">
      <c r="A288" s="79" t="s">
        <v>668</v>
      </c>
      <c r="B288" s="150">
        <f>B287*0.15</f>
        <v>3.9</v>
      </c>
      <c r="C288" s="150">
        <f>(100-D288)/100</f>
        <v>0.90099999999999991</v>
      </c>
      <c r="D288" s="150">
        <f>D287*0.15</f>
        <v>9.9</v>
      </c>
      <c r="E288" s="77">
        <v>0.96399999999999997</v>
      </c>
      <c r="F288" s="77">
        <v>0.92400000000000004</v>
      </c>
      <c r="G288" s="77">
        <v>0.96399999999999997</v>
      </c>
      <c r="H288" s="77">
        <v>0.94399999999999995</v>
      </c>
      <c r="I288" s="77">
        <v>0.95</v>
      </c>
      <c r="J288" s="77">
        <v>0.93</v>
      </c>
      <c r="K288" s="77">
        <v>0.94399999999999995</v>
      </c>
      <c r="L288" s="77">
        <v>0.95</v>
      </c>
    </row>
    <row r="289" spans="1:12">
      <c r="A289" s="79" t="s">
        <v>669</v>
      </c>
      <c r="B289" s="150">
        <f>B287*0.4</f>
        <v>10.4</v>
      </c>
      <c r="C289" s="150">
        <f>(100-D289)/100</f>
        <v>0.73599999999999999</v>
      </c>
      <c r="D289" s="150">
        <f>D287*0.4</f>
        <v>26.400000000000002</v>
      </c>
      <c r="E289" s="77">
        <v>0.91</v>
      </c>
      <c r="F289" s="77">
        <v>0.81</v>
      </c>
      <c r="G289" s="77">
        <v>0.91</v>
      </c>
      <c r="H289" s="77">
        <v>0.86</v>
      </c>
      <c r="I289" s="77">
        <v>0.875</v>
      </c>
      <c r="J289" s="77">
        <v>0.82499999999999996</v>
      </c>
      <c r="K289" s="77">
        <v>0.86</v>
      </c>
      <c r="L289" s="77">
        <v>0.875</v>
      </c>
    </row>
    <row r="290" spans="1:12">
      <c r="A290" s="79" t="s">
        <v>809</v>
      </c>
      <c r="B290" s="150">
        <f>B287*0.15</f>
        <v>3.9</v>
      </c>
      <c r="C290" s="150">
        <f>(100-D290)/100</f>
        <v>0.90099999999999991</v>
      </c>
      <c r="D290" s="150">
        <f>D287*0.15</f>
        <v>9.9</v>
      </c>
      <c r="E290" s="77">
        <v>0.97299999999999998</v>
      </c>
      <c r="F290" s="77">
        <v>0.94299999999999995</v>
      </c>
      <c r="G290" s="77">
        <v>0.97299999999999998</v>
      </c>
      <c r="H290" s="77">
        <v>0.95799999999999996</v>
      </c>
      <c r="I290" s="77">
        <v>0.96250000000000002</v>
      </c>
      <c r="J290" s="77">
        <v>0.94750000000000001</v>
      </c>
      <c r="K290" s="77">
        <v>0.95799999999999996</v>
      </c>
      <c r="L290" s="77">
        <v>0.96250000000000002</v>
      </c>
    </row>
    <row r="291" spans="1:12">
      <c r="A291" s="79" t="s">
        <v>671</v>
      </c>
      <c r="B291" s="150">
        <f>B287*0.3</f>
        <v>7.8</v>
      </c>
      <c r="C291" s="150">
        <f>(100-D291)/100</f>
        <v>0.80200000000000005</v>
      </c>
      <c r="D291" s="150">
        <f>D287*0.3</f>
        <v>19.8</v>
      </c>
      <c r="E291" s="77">
        <v>0.92800000000000005</v>
      </c>
      <c r="F291" s="77">
        <v>0.84799999999999998</v>
      </c>
      <c r="G291" s="77">
        <v>0.92800000000000005</v>
      </c>
      <c r="H291" s="77">
        <v>0.88800000000000001</v>
      </c>
      <c r="I291" s="77">
        <v>0.9</v>
      </c>
      <c r="J291" s="77">
        <v>0.86</v>
      </c>
      <c r="K291" s="77">
        <v>0.88800000000000001</v>
      </c>
      <c r="L291" s="77">
        <v>0.9</v>
      </c>
    </row>
    <row r="292" spans="1:12">
      <c r="A292" s="55" t="s">
        <v>4</v>
      </c>
      <c r="B292" s="151">
        <v>25</v>
      </c>
      <c r="C292" s="151"/>
      <c r="D292" s="151">
        <v>65</v>
      </c>
      <c r="E292" s="81">
        <f t="shared" ref="E292:L292" si="66">1 - (E293) * (E294) * (E295) * (E296)</f>
        <v>0.20790140544000002</v>
      </c>
      <c r="F292" s="81">
        <f t="shared" si="66"/>
        <v>0.4014994758399999</v>
      </c>
      <c r="G292" s="81">
        <f>1 - (G293) * (G294) * (G295) * (G296)</f>
        <v>0.20790140544000002</v>
      </c>
      <c r="H292" s="81">
        <f t="shared" si="66"/>
        <v>0.30936446464000011</v>
      </c>
      <c r="I292" s="82">
        <f t="shared" si="66"/>
        <v>0.30936446464000011</v>
      </c>
      <c r="J292" s="82">
        <f t="shared" si="66"/>
        <v>0.27992968750000002</v>
      </c>
      <c r="K292" s="82">
        <f t="shared" si="66"/>
        <v>0.1755618375000001</v>
      </c>
      <c r="L292" s="82">
        <f t="shared" si="66"/>
        <v>0.37480633750000003</v>
      </c>
    </row>
    <row r="293" spans="1:12">
      <c r="A293" s="79" t="s">
        <v>668</v>
      </c>
      <c r="B293" s="150">
        <f>B292*0.15</f>
        <v>3.75</v>
      </c>
      <c r="C293" s="150">
        <f>(100-D293)/100</f>
        <v>0.90249999999999997</v>
      </c>
      <c r="D293" s="150">
        <f>D292*0.15</f>
        <v>9.75</v>
      </c>
      <c r="E293" s="77">
        <v>0.96399999999999997</v>
      </c>
      <c r="F293" s="77">
        <v>0.92400000000000004</v>
      </c>
      <c r="G293" s="77">
        <v>0.96399999999999997</v>
      </c>
      <c r="H293" s="77">
        <v>0.94399999999999995</v>
      </c>
      <c r="I293" s="77">
        <v>0.94399999999999995</v>
      </c>
      <c r="J293" s="77">
        <v>0.95</v>
      </c>
      <c r="K293" s="77">
        <v>0.97</v>
      </c>
      <c r="L293" s="77">
        <v>0.93</v>
      </c>
    </row>
    <row r="294" spans="1:12">
      <c r="A294" s="79" t="s">
        <v>669</v>
      </c>
      <c r="B294" s="150">
        <f>B292*0.4</f>
        <v>10</v>
      </c>
      <c r="C294" s="150">
        <f>(100-D294)/100</f>
        <v>0.74</v>
      </c>
      <c r="D294" s="150">
        <f>D292*0.4</f>
        <v>26</v>
      </c>
      <c r="E294" s="77">
        <v>0.91</v>
      </c>
      <c r="F294" s="77">
        <v>0.81</v>
      </c>
      <c r="G294" s="77">
        <v>0.91</v>
      </c>
      <c r="H294" s="77">
        <v>0.86</v>
      </c>
      <c r="I294" s="77">
        <v>0.86</v>
      </c>
      <c r="J294" s="77">
        <v>0.875</v>
      </c>
      <c r="K294" s="77">
        <v>0.92500000000000004</v>
      </c>
      <c r="L294" s="77">
        <v>0.82499999999999996</v>
      </c>
    </row>
    <row r="295" spans="1:12">
      <c r="A295" s="79" t="s">
        <v>809</v>
      </c>
      <c r="B295" s="150">
        <f>B292*0.15</f>
        <v>3.75</v>
      </c>
      <c r="C295" s="150">
        <f>(100-D295)/100</f>
        <v>0.90249999999999997</v>
      </c>
      <c r="D295" s="150">
        <f>D292*0.15</f>
        <v>9.75</v>
      </c>
      <c r="E295" s="77">
        <v>0.97299999999999998</v>
      </c>
      <c r="F295" s="77">
        <v>0.94299999999999995</v>
      </c>
      <c r="G295" s="77">
        <v>0.97299999999999998</v>
      </c>
      <c r="H295" s="77">
        <v>0.95799999999999996</v>
      </c>
      <c r="I295" s="77">
        <v>0.95799999999999996</v>
      </c>
      <c r="J295" s="77">
        <v>0.96250000000000002</v>
      </c>
      <c r="K295" s="77">
        <v>0.97750000000000004</v>
      </c>
      <c r="L295" s="77">
        <v>0.94750000000000001</v>
      </c>
    </row>
    <row r="296" spans="1:12">
      <c r="A296" s="79" t="s">
        <v>671</v>
      </c>
      <c r="B296" s="150">
        <f>B292*0.3</f>
        <v>7.5</v>
      </c>
      <c r="C296" s="150">
        <f>(100-D296)/100</f>
        <v>0.80500000000000005</v>
      </c>
      <c r="D296" s="150">
        <f>D292*0.3</f>
        <v>19.5</v>
      </c>
      <c r="E296" s="77">
        <v>0.92800000000000005</v>
      </c>
      <c r="F296" s="77">
        <v>0.84799999999999998</v>
      </c>
      <c r="G296" s="77">
        <v>0.92800000000000005</v>
      </c>
      <c r="H296" s="77">
        <v>0.88800000000000001</v>
      </c>
      <c r="I296" s="77">
        <v>0.88800000000000001</v>
      </c>
      <c r="J296" s="77">
        <v>0.9</v>
      </c>
      <c r="K296" s="77">
        <v>0.94</v>
      </c>
      <c r="L296" s="77">
        <v>0.86</v>
      </c>
    </row>
    <row r="297" spans="1:12">
      <c r="A297" s="55" t="s">
        <v>803</v>
      </c>
      <c r="B297" s="151">
        <v>25</v>
      </c>
      <c r="C297" s="151"/>
      <c r="D297" s="151">
        <v>65</v>
      </c>
      <c r="E297" s="81">
        <f t="shared" ref="E297:L297" si="67">1 - (E298)</f>
        <v>3.6000000000000032E-2</v>
      </c>
      <c r="F297" s="81">
        <f t="shared" si="67"/>
        <v>7.5999999999999956E-2</v>
      </c>
      <c r="G297" s="81">
        <f t="shared" si="67"/>
        <v>3.6000000000000032E-2</v>
      </c>
      <c r="H297" s="81">
        <f t="shared" si="67"/>
        <v>5.600000000000005E-2</v>
      </c>
      <c r="I297" s="82">
        <f t="shared" si="67"/>
        <v>5.600000000000005E-2</v>
      </c>
      <c r="J297" s="82">
        <f t="shared" si="67"/>
        <v>5.0000000000000044E-2</v>
      </c>
      <c r="K297" s="82">
        <f t="shared" si="67"/>
        <v>3.0000000000000027E-2</v>
      </c>
      <c r="L297" s="82">
        <f t="shared" si="67"/>
        <v>6.9999999999999951E-2</v>
      </c>
    </row>
    <row r="298" spans="1:12">
      <c r="A298" s="79" t="s">
        <v>668</v>
      </c>
      <c r="B298" s="150">
        <f>B297*0.15</f>
        <v>3.75</v>
      </c>
      <c r="C298" s="150">
        <f>(100-D298)/100</f>
        <v>0.90249999999999997</v>
      </c>
      <c r="D298" s="150">
        <f>D297*0.15</f>
        <v>9.75</v>
      </c>
      <c r="E298" s="77">
        <v>0.96399999999999997</v>
      </c>
      <c r="F298" s="77">
        <v>0.92400000000000004</v>
      </c>
      <c r="G298" s="77">
        <v>0.96399999999999997</v>
      </c>
      <c r="H298" s="77">
        <v>0.94399999999999995</v>
      </c>
      <c r="I298" s="77">
        <v>0.94399999999999995</v>
      </c>
      <c r="J298" s="77">
        <v>0.95</v>
      </c>
      <c r="K298" s="77">
        <v>0.97</v>
      </c>
      <c r="L298" s="77">
        <v>0.93</v>
      </c>
    </row>
    <row r="299" spans="1:12">
      <c r="A299" s="153" t="s">
        <v>727</v>
      </c>
      <c r="B299" s="151">
        <v>25</v>
      </c>
      <c r="C299" s="151"/>
      <c r="D299" s="151">
        <v>65</v>
      </c>
      <c r="E299" s="81">
        <f t="shared" ref="E299:L299" si="68">1 - (E300) * (E301) * (E302) * (E303)</f>
        <v>0.20790140544000002</v>
      </c>
      <c r="F299" s="81">
        <f t="shared" si="68"/>
        <v>0.4014994758399999</v>
      </c>
      <c r="G299" s="81">
        <f>1 - (G300) * (G301) * (G302) * (G303)</f>
        <v>0.20790140544000002</v>
      </c>
      <c r="H299" s="81">
        <f t="shared" si="68"/>
        <v>0.30936446464000011</v>
      </c>
      <c r="I299" s="82">
        <f t="shared" si="68"/>
        <v>0.37480633750000003</v>
      </c>
      <c r="J299" s="82">
        <f t="shared" si="68"/>
        <v>0.37480633750000003</v>
      </c>
      <c r="K299" s="82">
        <f t="shared" si="68"/>
        <v>0.37480633750000003</v>
      </c>
      <c r="L299" s="82">
        <f t="shared" si="68"/>
        <v>0.30936446464000011</v>
      </c>
    </row>
    <row r="300" spans="1:12">
      <c r="A300" s="79" t="s">
        <v>668</v>
      </c>
      <c r="B300" s="150">
        <f>B299*0.15</f>
        <v>3.75</v>
      </c>
      <c r="C300" s="150">
        <f>(100-D300)/100</f>
        <v>0.90249999999999997</v>
      </c>
      <c r="D300" s="150">
        <f>D299*0.15</f>
        <v>9.75</v>
      </c>
      <c r="E300" s="77">
        <v>0.96399999999999997</v>
      </c>
      <c r="F300" s="77">
        <v>0.92400000000000004</v>
      </c>
      <c r="G300" s="77">
        <v>0.96399999999999997</v>
      </c>
      <c r="H300" s="77">
        <v>0.94399999999999995</v>
      </c>
      <c r="I300" s="77">
        <v>0.93</v>
      </c>
      <c r="J300" s="77">
        <v>0.93</v>
      </c>
      <c r="K300" s="77">
        <v>0.93</v>
      </c>
      <c r="L300" s="77">
        <v>0.94399999999999995</v>
      </c>
    </row>
    <row r="301" spans="1:12">
      <c r="A301" s="79" t="s">
        <v>669</v>
      </c>
      <c r="B301" s="150">
        <f>B299*0.4</f>
        <v>10</v>
      </c>
      <c r="C301" s="150">
        <f>(100-D301)/100</f>
        <v>0.74</v>
      </c>
      <c r="D301" s="150">
        <f>D299*0.4</f>
        <v>26</v>
      </c>
      <c r="E301" s="77">
        <v>0.91</v>
      </c>
      <c r="F301" s="77">
        <v>0.81</v>
      </c>
      <c r="G301" s="77">
        <v>0.91</v>
      </c>
      <c r="H301" s="77">
        <v>0.86</v>
      </c>
      <c r="I301" s="77">
        <v>0.82499999999999996</v>
      </c>
      <c r="J301" s="77">
        <v>0.82499999999999996</v>
      </c>
      <c r="K301" s="77">
        <v>0.82499999999999996</v>
      </c>
      <c r="L301" s="77">
        <v>0.86</v>
      </c>
    </row>
    <row r="302" spans="1:12">
      <c r="A302" s="79" t="s">
        <v>809</v>
      </c>
      <c r="B302" s="150">
        <f>B299*0.15</f>
        <v>3.75</v>
      </c>
      <c r="C302" s="150">
        <f>(100-D302)/100</f>
        <v>0.90249999999999997</v>
      </c>
      <c r="D302" s="150">
        <f>D299*0.15</f>
        <v>9.75</v>
      </c>
      <c r="E302" s="77">
        <v>0.97299999999999998</v>
      </c>
      <c r="F302" s="77">
        <v>0.94299999999999995</v>
      </c>
      <c r="G302" s="77">
        <v>0.97299999999999998</v>
      </c>
      <c r="H302" s="77">
        <v>0.95799999999999996</v>
      </c>
      <c r="I302" s="77">
        <v>0.94750000000000001</v>
      </c>
      <c r="J302" s="77">
        <v>0.94750000000000001</v>
      </c>
      <c r="K302" s="77">
        <v>0.94750000000000001</v>
      </c>
      <c r="L302" s="77">
        <v>0.95799999999999996</v>
      </c>
    </row>
    <row r="303" spans="1:12">
      <c r="A303" s="79" t="s">
        <v>671</v>
      </c>
      <c r="B303" s="150">
        <f>B299*0.3</f>
        <v>7.5</v>
      </c>
      <c r="C303" s="150">
        <f>(100-D303)/100</f>
        <v>0.80500000000000005</v>
      </c>
      <c r="D303" s="150">
        <f>D299*0.3</f>
        <v>19.5</v>
      </c>
      <c r="E303" s="77">
        <v>0.92800000000000005</v>
      </c>
      <c r="F303" s="77">
        <v>0.84799999999999998</v>
      </c>
      <c r="G303" s="77">
        <v>0.92800000000000005</v>
      </c>
      <c r="H303" s="77">
        <v>0.88800000000000001</v>
      </c>
      <c r="I303" s="77">
        <v>0.86</v>
      </c>
      <c r="J303" s="77">
        <v>0.86</v>
      </c>
      <c r="K303" s="77">
        <v>0.86</v>
      </c>
      <c r="L303" s="77">
        <v>0.88800000000000001</v>
      </c>
    </row>
    <row r="304" spans="1:12">
      <c r="A304" s="55" t="s">
        <v>728</v>
      </c>
      <c r="B304" s="151">
        <v>24</v>
      </c>
      <c r="C304" s="151"/>
      <c r="D304" s="151">
        <v>64</v>
      </c>
      <c r="E304" s="81">
        <f t="shared" ref="E304:L304" si="69">1 - (E305) * (E306) * (E307) * (E308)</f>
        <v>0.19722104973999999</v>
      </c>
      <c r="F304" s="81">
        <f t="shared" si="69"/>
        <v>0.39269039134000006</v>
      </c>
      <c r="G304" s="81">
        <f>1 - (G305) * (G306) * (G307) * (G308)</f>
        <v>0.19722104973999999</v>
      </c>
      <c r="H304" s="81">
        <f t="shared" si="69"/>
        <v>0.29964686454</v>
      </c>
      <c r="I304" s="82">
        <f t="shared" si="69"/>
        <v>0.37480633750000003</v>
      </c>
      <c r="J304" s="82">
        <f t="shared" si="69"/>
        <v>0.37480633750000003</v>
      </c>
      <c r="K304" s="82">
        <f t="shared" si="69"/>
        <v>0.27992968750000002</v>
      </c>
      <c r="L304" s="82">
        <f t="shared" si="69"/>
        <v>0.30936446464000011</v>
      </c>
    </row>
    <row r="305" spans="1:12">
      <c r="A305" s="79" t="s">
        <v>668</v>
      </c>
      <c r="B305" s="150">
        <f>B304*0.15</f>
        <v>3.5999999999999996</v>
      </c>
      <c r="C305" s="150">
        <f>(100-D305)/100</f>
        <v>0.90400000000000003</v>
      </c>
      <c r="D305" s="150">
        <f>D304*0.15</f>
        <v>9.6</v>
      </c>
      <c r="E305" s="77">
        <v>0.96599999999999997</v>
      </c>
      <c r="F305" s="77">
        <v>0.92600000000000005</v>
      </c>
      <c r="G305" s="77">
        <v>0.96599999999999997</v>
      </c>
      <c r="H305" s="77">
        <v>0.94599999999999995</v>
      </c>
      <c r="I305" s="77">
        <v>0.93</v>
      </c>
      <c r="J305" s="77">
        <v>0.93</v>
      </c>
      <c r="K305" s="77">
        <v>0.95</v>
      </c>
      <c r="L305" s="77">
        <v>0.94399999999999995</v>
      </c>
    </row>
    <row r="306" spans="1:12">
      <c r="A306" s="79" t="s">
        <v>669</v>
      </c>
      <c r="B306" s="150">
        <f>B304*0.4</f>
        <v>9.6000000000000014</v>
      </c>
      <c r="C306" s="150">
        <f>(100-D306)/100</f>
        <v>0.74400000000000011</v>
      </c>
      <c r="D306" s="150">
        <f>D304*0.4</f>
        <v>25.6</v>
      </c>
      <c r="E306" s="77">
        <v>0.91500000000000004</v>
      </c>
      <c r="F306" s="77">
        <v>0.81499999999999995</v>
      </c>
      <c r="G306" s="77">
        <v>0.91500000000000004</v>
      </c>
      <c r="H306" s="77">
        <v>0.86499999999999999</v>
      </c>
      <c r="I306" s="77">
        <v>0.82499999999999996</v>
      </c>
      <c r="J306" s="77">
        <v>0.82499999999999996</v>
      </c>
      <c r="K306" s="77">
        <v>0.875</v>
      </c>
      <c r="L306" s="77">
        <v>0.86</v>
      </c>
    </row>
    <row r="307" spans="1:12">
      <c r="A307" s="79" t="s">
        <v>809</v>
      </c>
      <c r="B307" s="150">
        <f>B304*0.15</f>
        <v>3.5999999999999996</v>
      </c>
      <c r="C307" s="150">
        <f>(100-D307)/100</f>
        <v>0.90400000000000003</v>
      </c>
      <c r="D307" s="150">
        <f>D304*0.15</f>
        <v>9.6</v>
      </c>
      <c r="E307" s="77">
        <v>0.97450000000000003</v>
      </c>
      <c r="F307" s="77">
        <v>0.94450000000000001</v>
      </c>
      <c r="G307" s="77">
        <v>0.97450000000000003</v>
      </c>
      <c r="H307" s="77">
        <v>0.95950000000000002</v>
      </c>
      <c r="I307" s="77">
        <v>0.94750000000000001</v>
      </c>
      <c r="J307" s="77">
        <v>0.94750000000000001</v>
      </c>
      <c r="K307" s="77">
        <v>0.96250000000000002</v>
      </c>
      <c r="L307" s="77">
        <v>0.95799999999999996</v>
      </c>
    </row>
    <row r="308" spans="1:12">
      <c r="A308" s="79" t="s">
        <v>671</v>
      </c>
      <c r="B308" s="150">
        <f>B304*0.3</f>
        <v>7.1999999999999993</v>
      </c>
      <c r="C308" s="150">
        <f>(100-D308)/100</f>
        <v>0.80799999999999994</v>
      </c>
      <c r="D308" s="150">
        <f>D304*0.3</f>
        <v>19.2</v>
      </c>
      <c r="E308" s="77">
        <v>0.93200000000000005</v>
      </c>
      <c r="F308" s="77">
        <v>0.85199999999999998</v>
      </c>
      <c r="G308" s="77">
        <v>0.93200000000000005</v>
      </c>
      <c r="H308" s="77">
        <v>0.89200000000000002</v>
      </c>
      <c r="I308" s="77">
        <v>0.86</v>
      </c>
      <c r="J308" s="77">
        <v>0.86</v>
      </c>
      <c r="K308" s="77">
        <v>0.9</v>
      </c>
      <c r="L308" s="77">
        <v>0.88800000000000001</v>
      </c>
    </row>
    <row r="309" spans="1:12">
      <c r="A309" s="55" t="s">
        <v>729</v>
      </c>
      <c r="B309" s="151">
        <v>24</v>
      </c>
      <c r="C309" s="151"/>
      <c r="D309" s="151">
        <v>64</v>
      </c>
      <c r="E309" s="81">
        <f t="shared" ref="E309:L309" si="70">1 - (E310) * (E311) * (E312) * (E313)</f>
        <v>0.19722104973999999</v>
      </c>
      <c r="F309" s="81">
        <f t="shared" si="70"/>
        <v>0.39269039134000006</v>
      </c>
      <c r="G309" s="81">
        <f>1 - (G310) * (G311) * (G312) * (G313)</f>
        <v>0.19722104973999999</v>
      </c>
      <c r="H309" s="81">
        <f t="shared" si="70"/>
        <v>0.29964686454</v>
      </c>
      <c r="I309" s="82">
        <f t="shared" si="70"/>
        <v>0.30936446464000011</v>
      </c>
      <c r="J309" s="82">
        <f t="shared" si="70"/>
        <v>0.30936446464000011</v>
      </c>
      <c r="K309" s="82">
        <f t="shared" si="70"/>
        <v>0.22896640000000001</v>
      </c>
      <c r="L309" s="82">
        <f t="shared" si="70"/>
        <v>0.30936446464000011</v>
      </c>
    </row>
    <row r="310" spans="1:12">
      <c r="A310" s="79" t="s">
        <v>668</v>
      </c>
      <c r="B310" s="150">
        <f>B309*0.15</f>
        <v>3.5999999999999996</v>
      </c>
      <c r="C310" s="150">
        <f>(100-D310)/100</f>
        <v>0.90400000000000003</v>
      </c>
      <c r="D310" s="150">
        <f>D309*0.15</f>
        <v>9.6</v>
      </c>
      <c r="E310" s="77">
        <v>0.96599999999999997</v>
      </c>
      <c r="F310" s="77">
        <v>0.92600000000000005</v>
      </c>
      <c r="G310" s="77">
        <v>0.96599999999999997</v>
      </c>
      <c r="H310" s="77">
        <v>0.94599999999999995</v>
      </c>
      <c r="I310" s="77">
        <v>0.94399999999999995</v>
      </c>
      <c r="J310" s="77">
        <v>0.94399999999999995</v>
      </c>
      <c r="K310" s="77">
        <v>0.96</v>
      </c>
      <c r="L310" s="77">
        <v>0.94399999999999995</v>
      </c>
    </row>
    <row r="311" spans="1:12">
      <c r="A311" s="79" t="s">
        <v>669</v>
      </c>
      <c r="B311" s="150">
        <f>B309*0.4</f>
        <v>9.6000000000000014</v>
      </c>
      <c r="C311" s="150">
        <f>(100-D311)/100</f>
        <v>0.74400000000000011</v>
      </c>
      <c r="D311" s="150">
        <f>D309*0.4</f>
        <v>25.6</v>
      </c>
      <c r="E311" s="77">
        <v>0.91500000000000004</v>
      </c>
      <c r="F311" s="77">
        <v>0.81499999999999995</v>
      </c>
      <c r="G311" s="77">
        <v>0.91500000000000004</v>
      </c>
      <c r="H311" s="77">
        <v>0.86499999999999999</v>
      </c>
      <c r="I311" s="77">
        <v>0.86</v>
      </c>
      <c r="J311" s="77">
        <v>0.86</v>
      </c>
      <c r="K311" s="77">
        <v>0.9</v>
      </c>
      <c r="L311" s="77">
        <v>0.86</v>
      </c>
    </row>
    <row r="312" spans="1:12">
      <c r="A312" s="79" t="s">
        <v>809</v>
      </c>
      <c r="B312" s="150">
        <f>B309*0.15</f>
        <v>3.5999999999999996</v>
      </c>
      <c r="C312" s="150">
        <f>(100-D312)/100</f>
        <v>0.90400000000000003</v>
      </c>
      <c r="D312" s="150">
        <f>D309*0.15</f>
        <v>9.6</v>
      </c>
      <c r="E312" s="77">
        <v>0.97450000000000003</v>
      </c>
      <c r="F312" s="77">
        <v>0.94450000000000001</v>
      </c>
      <c r="G312" s="77">
        <v>0.97450000000000003</v>
      </c>
      <c r="H312" s="77">
        <v>0.95950000000000002</v>
      </c>
      <c r="I312" s="77">
        <v>0.95799999999999996</v>
      </c>
      <c r="J312" s="77">
        <v>0.95799999999999996</v>
      </c>
      <c r="K312" s="77">
        <v>0.97</v>
      </c>
      <c r="L312" s="77">
        <v>0.95799999999999996</v>
      </c>
    </row>
    <row r="313" spans="1:12">
      <c r="A313" s="79" t="s">
        <v>671</v>
      </c>
      <c r="B313" s="150">
        <f>B309*0.3</f>
        <v>7.1999999999999993</v>
      </c>
      <c r="C313" s="150">
        <f>(100-D313)/100</f>
        <v>0.80799999999999994</v>
      </c>
      <c r="D313" s="150">
        <f>D309*0.3</f>
        <v>19.2</v>
      </c>
      <c r="E313" s="77">
        <v>0.93200000000000005</v>
      </c>
      <c r="F313" s="77">
        <v>0.85199999999999998</v>
      </c>
      <c r="G313" s="77">
        <v>0.93200000000000005</v>
      </c>
      <c r="H313" s="77">
        <v>0.89200000000000002</v>
      </c>
      <c r="I313" s="77">
        <v>0.88800000000000001</v>
      </c>
      <c r="J313" s="77">
        <v>0.88800000000000001</v>
      </c>
      <c r="K313" s="77">
        <v>0.92</v>
      </c>
      <c r="L313" s="77">
        <v>0.88800000000000001</v>
      </c>
    </row>
    <row r="314" spans="1:12">
      <c r="A314" s="153" t="s">
        <v>730</v>
      </c>
      <c r="B314" s="151">
        <v>24</v>
      </c>
      <c r="C314" s="151"/>
      <c r="D314" s="151">
        <v>64</v>
      </c>
      <c r="E314" s="81">
        <f t="shared" ref="E314:L314" si="71">1 - (E315) * (E316) * (E317) * (E318)</f>
        <v>0.19722104973999999</v>
      </c>
      <c r="F314" s="81">
        <f t="shared" si="71"/>
        <v>0.39269039134000006</v>
      </c>
      <c r="G314" s="81">
        <f>1 - (G315) * (G316) * (G317) * (G318)</f>
        <v>0.19722104973999999</v>
      </c>
      <c r="H314" s="81">
        <f t="shared" si="71"/>
        <v>0.29964686454</v>
      </c>
      <c r="I314" s="82">
        <f t="shared" si="71"/>
        <v>0.27992968750000002</v>
      </c>
      <c r="J314" s="82">
        <f t="shared" si="71"/>
        <v>0.37480633750000003</v>
      </c>
      <c r="K314" s="82">
        <f t="shared" si="71"/>
        <v>0.30936446464000011</v>
      </c>
      <c r="L314" s="82">
        <f t="shared" si="71"/>
        <v>0.27992968750000002</v>
      </c>
    </row>
    <row r="315" spans="1:12">
      <c r="A315" s="79" t="s">
        <v>668</v>
      </c>
      <c r="B315" s="150">
        <f>B314*0.15</f>
        <v>3.5999999999999996</v>
      </c>
      <c r="C315" s="150">
        <f>(100-D315)/100</f>
        <v>0.90400000000000003</v>
      </c>
      <c r="D315" s="150">
        <f>D314*0.15</f>
        <v>9.6</v>
      </c>
      <c r="E315" s="77">
        <v>0.96599999999999997</v>
      </c>
      <c r="F315" s="77">
        <v>0.92600000000000005</v>
      </c>
      <c r="G315" s="77">
        <v>0.96599999999999997</v>
      </c>
      <c r="H315" s="77">
        <v>0.94599999999999995</v>
      </c>
      <c r="I315" s="77">
        <v>0.95</v>
      </c>
      <c r="J315" s="77">
        <v>0.93</v>
      </c>
      <c r="K315" s="77">
        <v>0.94399999999999995</v>
      </c>
      <c r="L315" s="77">
        <v>0.95</v>
      </c>
    </row>
    <row r="316" spans="1:12">
      <c r="A316" s="79" t="s">
        <v>669</v>
      </c>
      <c r="B316" s="150">
        <f>B314*0.4</f>
        <v>9.6000000000000014</v>
      </c>
      <c r="C316" s="150">
        <f>(100-D316)/100</f>
        <v>0.74400000000000011</v>
      </c>
      <c r="D316" s="150">
        <f>D314*0.4</f>
        <v>25.6</v>
      </c>
      <c r="E316" s="77">
        <v>0.91500000000000004</v>
      </c>
      <c r="F316" s="77">
        <v>0.81499999999999995</v>
      </c>
      <c r="G316" s="77">
        <v>0.91500000000000004</v>
      </c>
      <c r="H316" s="77">
        <v>0.86499999999999999</v>
      </c>
      <c r="I316" s="77">
        <v>0.875</v>
      </c>
      <c r="J316" s="77">
        <v>0.82499999999999996</v>
      </c>
      <c r="K316" s="77">
        <v>0.86</v>
      </c>
      <c r="L316" s="77">
        <v>0.875</v>
      </c>
    </row>
    <row r="317" spans="1:12">
      <c r="A317" s="79" t="s">
        <v>809</v>
      </c>
      <c r="B317" s="150">
        <f>B314*0.15</f>
        <v>3.5999999999999996</v>
      </c>
      <c r="C317" s="150">
        <f>(100-D317)/100</f>
        <v>0.90400000000000003</v>
      </c>
      <c r="D317" s="150">
        <f>D314*0.15</f>
        <v>9.6</v>
      </c>
      <c r="E317" s="77">
        <v>0.97450000000000003</v>
      </c>
      <c r="F317" s="77">
        <v>0.94450000000000001</v>
      </c>
      <c r="G317" s="77">
        <v>0.97450000000000003</v>
      </c>
      <c r="H317" s="77">
        <v>0.95950000000000002</v>
      </c>
      <c r="I317" s="77">
        <v>0.96250000000000002</v>
      </c>
      <c r="J317" s="77">
        <v>0.94750000000000001</v>
      </c>
      <c r="K317" s="77">
        <v>0.95799999999999996</v>
      </c>
      <c r="L317" s="77">
        <v>0.96250000000000002</v>
      </c>
    </row>
    <row r="318" spans="1:12">
      <c r="A318" s="79" t="s">
        <v>671</v>
      </c>
      <c r="B318" s="150">
        <f>B314*0.3</f>
        <v>7.1999999999999993</v>
      </c>
      <c r="C318" s="150">
        <f>(100-D318)/100</f>
        <v>0.80799999999999994</v>
      </c>
      <c r="D318" s="150">
        <f>D314*0.3</f>
        <v>19.2</v>
      </c>
      <c r="E318" s="77">
        <v>0.93200000000000005</v>
      </c>
      <c r="F318" s="77">
        <v>0.85199999999999998</v>
      </c>
      <c r="G318" s="77">
        <v>0.93200000000000005</v>
      </c>
      <c r="H318" s="77">
        <v>0.89200000000000002</v>
      </c>
      <c r="I318" s="77">
        <v>0.9</v>
      </c>
      <c r="J318" s="77">
        <v>0.86</v>
      </c>
      <c r="K318" s="77">
        <v>0.88800000000000001</v>
      </c>
      <c r="L318" s="77">
        <v>0.9</v>
      </c>
    </row>
    <row r="319" spans="1:12">
      <c r="A319" s="55" t="s">
        <v>731</v>
      </c>
      <c r="B319" s="151">
        <v>24</v>
      </c>
      <c r="C319" s="151"/>
      <c r="D319" s="151">
        <v>64</v>
      </c>
      <c r="E319" s="81">
        <f t="shared" ref="E319:L319" si="72">1 - (E320) * (E321) * (E322) * (E323)</f>
        <v>0.19722104973999999</v>
      </c>
      <c r="F319" s="81">
        <f t="shared" si="72"/>
        <v>0.39269039134000006</v>
      </c>
      <c r="G319" s="81">
        <f>1 - (G320) * (G321) * (G322) * (G323)</f>
        <v>0.19722104973999999</v>
      </c>
      <c r="H319" s="81">
        <f t="shared" si="72"/>
        <v>0.29964686454</v>
      </c>
      <c r="I319" s="82">
        <f t="shared" si="72"/>
        <v>0.30936446464000011</v>
      </c>
      <c r="J319" s="82">
        <f t="shared" si="72"/>
        <v>0.30936446464000011</v>
      </c>
      <c r="K319" s="82">
        <f t="shared" si="72"/>
        <v>0.27992968750000002</v>
      </c>
      <c r="L319" s="82">
        <f t="shared" si="72"/>
        <v>0.30936446464000011</v>
      </c>
    </row>
    <row r="320" spans="1:12">
      <c r="A320" s="79" t="s">
        <v>668</v>
      </c>
      <c r="B320" s="150">
        <f>B319*0.15</f>
        <v>3.5999999999999996</v>
      </c>
      <c r="C320" s="150">
        <f>(100-D320)/100</f>
        <v>0.90400000000000003</v>
      </c>
      <c r="D320" s="150">
        <f>D319*0.15</f>
        <v>9.6</v>
      </c>
      <c r="E320" s="77">
        <v>0.96599999999999997</v>
      </c>
      <c r="F320" s="77">
        <v>0.92600000000000005</v>
      </c>
      <c r="G320" s="77">
        <v>0.96599999999999997</v>
      </c>
      <c r="H320" s="77">
        <v>0.94599999999999995</v>
      </c>
      <c r="I320" s="77">
        <v>0.94399999999999995</v>
      </c>
      <c r="J320" s="77">
        <v>0.94399999999999995</v>
      </c>
      <c r="K320" s="77">
        <v>0.95</v>
      </c>
      <c r="L320" s="77">
        <v>0.94399999999999995</v>
      </c>
    </row>
    <row r="321" spans="1:12">
      <c r="A321" s="79" t="s">
        <v>669</v>
      </c>
      <c r="B321" s="150">
        <f>B319*0.4</f>
        <v>9.6000000000000014</v>
      </c>
      <c r="C321" s="150">
        <f>(100-D321)/100</f>
        <v>0.74400000000000011</v>
      </c>
      <c r="D321" s="150">
        <f>D319*0.4</f>
        <v>25.6</v>
      </c>
      <c r="E321" s="77">
        <v>0.91500000000000004</v>
      </c>
      <c r="F321" s="77">
        <v>0.81499999999999995</v>
      </c>
      <c r="G321" s="77">
        <v>0.91500000000000004</v>
      </c>
      <c r="H321" s="77">
        <v>0.86499999999999999</v>
      </c>
      <c r="I321" s="77">
        <v>0.86</v>
      </c>
      <c r="J321" s="77">
        <v>0.86</v>
      </c>
      <c r="K321" s="77">
        <v>0.875</v>
      </c>
      <c r="L321" s="77">
        <v>0.86</v>
      </c>
    </row>
    <row r="322" spans="1:12">
      <c r="A322" s="79" t="s">
        <v>809</v>
      </c>
      <c r="B322" s="150">
        <f>B319*0.15</f>
        <v>3.5999999999999996</v>
      </c>
      <c r="C322" s="150">
        <f>(100-D322)/100</f>
        <v>0.90400000000000003</v>
      </c>
      <c r="D322" s="150">
        <f>D319*0.15</f>
        <v>9.6</v>
      </c>
      <c r="E322" s="77">
        <v>0.97450000000000003</v>
      </c>
      <c r="F322" s="77">
        <v>0.94450000000000001</v>
      </c>
      <c r="G322" s="77">
        <v>0.97450000000000003</v>
      </c>
      <c r="H322" s="77">
        <v>0.95950000000000002</v>
      </c>
      <c r="I322" s="77">
        <v>0.95799999999999996</v>
      </c>
      <c r="J322" s="77">
        <v>0.95799999999999996</v>
      </c>
      <c r="K322" s="77">
        <v>0.96250000000000002</v>
      </c>
      <c r="L322" s="77">
        <v>0.95799999999999996</v>
      </c>
    </row>
    <row r="323" spans="1:12">
      <c r="A323" s="79" t="s">
        <v>671</v>
      </c>
      <c r="B323" s="150">
        <f>B319*0.3</f>
        <v>7.1999999999999993</v>
      </c>
      <c r="C323" s="150">
        <f>(100-D323)/100</f>
        <v>0.80799999999999994</v>
      </c>
      <c r="D323" s="150">
        <f>D319*0.3</f>
        <v>19.2</v>
      </c>
      <c r="E323" s="77">
        <v>0.93200000000000005</v>
      </c>
      <c r="F323" s="77">
        <v>0.85199999999999998</v>
      </c>
      <c r="G323" s="77">
        <v>0.93200000000000005</v>
      </c>
      <c r="H323" s="77">
        <v>0.89200000000000002</v>
      </c>
      <c r="I323" s="77">
        <v>0.88800000000000001</v>
      </c>
      <c r="J323" s="77">
        <v>0.88800000000000001</v>
      </c>
      <c r="K323" s="77">
        <v>0.9</v>
      </c>
      <c r="L323" s="77">
        <v>0.88800000000000001</v>
      </c>
    </row>
    <row r="324" spans="1:12">
      <c r="A324" s="55" t="s">
        <v>732</v>
      </c>
      <c r="B324" s="151">
        <v>23</v>
      </c>
      <c r="C324" s="151"/>
      <c r="D324" s="151">
        <v>63</v>
      </c>
      <c r="E324" s="81">
        <f t="shared" ref="E324:L324" si="73">1 - (E325) * (E326) * (E327) * (E328)</f>
        <v>0.19722104973999999</v>
      </c>
      <c r="F324" s="81">
        <f t="shared" si="73"/>
        <v>0.39269039134000006</v>
      </c>
      <c r="G324" s="81">
        <f>1 - (G325) * (G326) * (G327) * (G328)</f>
        <v>0.19722104973999999</v>
      </c>
      <c r="H324" s="81">
        <f t="shared" si="73"/>
        <v>0.29964686454</v>
      </c>
      <c r="I324" s="82">
        <f t="shared" si="73"/>
        <v>0.37480633750000003</v>
      </c>
      <c r="J324" s="82">
        <f t="shared" si="73"/>
        <v>0.41885439999999996</v>
      </c>
      <c r="K324" s="82">
        <f t="shared" si="73"/>
        <v>0.30936446464000011</v>
      </c>
      <c r="L324" s="82">
        <f t="shared" si="73"/>
        <v>0.35656423374000001</v>
      </c>
    </row>
    <row r="325" spans="1:12">
      <c r="A325" s="79" t="s">
        <v>668</v>
      </c>
      <c r="B325" s="150">
        <f>B324*0.15</f>
        <v>3.4499999999999997</v>
      </c>
      <c r="C325" s="150">
        <f>(100-D325)/100</f>
        <v>0.90549999999999997</v>
      </c>
      <c r="D325" s="150">
        <f>D324*0.15</f>
        <v>9.4499999999999993</v>
      </c>
      <c r="E325" s="77">
        <v>0.96599999999999997</v>
      </c>
      <c r="F325" s="77">
        <v>0.92600000000000005</v>
      </c>
      <c r="G325" s="77">
        <v>0.96599999999999997</v>
      </c>
      <c r="H325" s="77">
        <v>0.94599999999999995</v>
      </c>
      <c r="I325" s="77">
        <v>0.93</v>
      </c>
      <c r="J325" s="77">
        <v>0.92</v>
      </c>
      <c r="K325" s="77">
        <v>0.94399999999999995</v>
      </c>
      <c r="L325" s="77">
        <v>0.93400000000000005</v>
      </c>
    </row>
    <row r="326" spans="1:12">
      <c r="A326" s="79" t="s">
        <v>669</v>
      </c>
      <c r="B326" s="150">
        <f>B324*0.4</f>
        <v>9.2000000000000011</v>
      </c>
      <c r="C326" s="150">
        <f>(100-D326)/100</f>
        <v>0.748</v>
      </c>
      <c r="D326" s="150">
        <f>D324*0.4</f>
        <v>25.200000000000003</v>
      </c>
      <c r="E326" s="77">
        <v>0.91500000000000004</v>
      </c>
      <c r="F326" s="77">
        <v>0.81499999999999995</v>
      </c>
      <c r="G326" s="77">
        <v>0.91500000000000004</v>
      </c>
      <c r="H326" s="77">
        <v>0.86499999999999999</v>
      </c>
      <c r="I326" s="77">
        <v>0.82499999999999996</v>
      </c>
      <c r="J326" s="77">
        <v>0.8</v>
      </c>
      <c r="K326" s="77">
        <v>0.86</v>
      </c>
      <c r="L326" s="77">
        <v>0.83499999999999996</v>
      </c>
    </row>
    <row r="327" spans="1:12">
      <c r="A327" s="79" t="s">
        <v>809</v>
      </c>
      <c r="B327" s="150">
        <f>B324*0.15</f>
        <v>3.4499999999999997</v>
      </c>
      <c r="C327" s="150">
        <f>(100-D327)/100</f>
        <v>0.90549999999999997</v>
      </c>
      <c r="D327" s="150">
        <f>D324*0.15</f>
        <v>9.4499999999999993</v>
      </c>
      <c r="E327" s="77">
        <v>0.97450000000000003</v>
      </c>
      <c r="F327" s="77">
        <v>0.94450000000000001</v>
      </c>
      <c r="G327" s="77">
        <v>0.97450000000000003</v>
      </c>
      <c r="H327" s="77">
        <v>0.95950000000000002</v>
      </c>
      <c r="I327" s="77">
        <v>0.94750000000000001</v>
      </c>
      <c r="J327" s="77">
        <v>0.94</v>
      </c>
      <c r="K327" s="77">
        <v>0.95799999999999996</v>
      </c>
      <c r="L327" s="77">
        <v>0.95050000000000001</v>
      </c>
    </row>
    <row r="328" spans="1:12">
      <c r="A328" s="79" t="s">
        <v>671</v>
      </c>
      <c r="B328" s="150">
        <f>B324*0.3</f>
        <v>6.8999999999999995</v>
      </c>
      <c r="C328" s="150">
        <f>(100-D328)/100</f>
        <v>0.81099999999999994</v>
      </c>
      <c r="D328" s="150">
        <f>D324*0.3</f>
        <v>18.899999999999999</v>
      </c>
      <c r="E328" s="77">
        <v>0.93200000000000005</v>
      </c>
      <c r="F328" s="77">
        <v>0.85199999999999998</v>
      </c>
      <c r="G328" s="77">
        <v>0.93200000000000005</v>
      </c>
      <c r="H328" s="77">
        <v>0.89200000000000002</v>
      </c>
      <c r="I328" s="77">
        <v>0.86</v>
      </c>
      <c r="J328" s="77">
        <v>0.84</v>
      </c>
      <c r="K328" s="77">
        <v>0.88800000000000001</v>
      </c>
      <c r="L328" s="77">
        <v>0.86799999999999999</v>
      </c>
    </row>
    <row r="329" spans="1:12">
      <c r="A329" s="153" t="s">
        <v>733</v>
      </c>
      <c r="B329" s="151">
        <v>23</v>
      </c>
      <c r="C329" s="151"/>
      <c r="D329" s="151">
        <v>63</v>
      </c>
      <c r="E329" s="81">
        <f t="shared" ref="E329:L329" si="74">1 - (E330) * (E331) * (E332) * (E333)</f>
        <v>0.19722104973999999</v>
      </c>
      <c r="F329" s="81">
        <f t="shared" si="74"/>
        <v>0.39269039134000006</v>
      </c>
      <c r="G329" s="81">
        <f>1 - (G330) * (G331) * (G332) * (G333)</f>
        <v>0.19722104973999999</v>
      </c>
      <c r="H329" s="81">
        <f t="shared" si="74"/>
        <v>0.29964686454</v>
      </c>
      <c r="I329" s="82">
        <f t="shared" si="74"/>
        <v>0.30936446464000011</v>
      </c>
      <c r="J329" s="82">
        <f t="shared" si="74"/>
        <v>0.27992968750000002</v>
      </c>
      <c r="K329" s="82">
        <f t="shared" si="74"/>
        <v>0.22896640000000001</v>
      </c>
      <c r="L329" s="82">
        <f t="shared" si="74"/>
        <v>0.30936446464000011</v>
      </c>
    </row>
    <row r="330" spans="1:12">
      <c r="A330" s="79" t="s">
        <v>668</v>
      </c>
      <c r="B330" s="150">
        <f>B329*0.15</f>
        <v>3.4499999999999997</v>
      </c>
      <c r="C330" s="150">
        <f>(100-D330)/100</f>
        <v>0.90549999999999997</v>
      </c>
      <c r="D330" s="150">
        <f>D329*0.15</f>
        <v>9.4499999999999993</v>
      </c>
      <c r="E330" s="77">
        <v>0.96599999999999997</v>
      </c>
      <c r="F330" s="77">
        <v>0.92600000000000005</v>
      </c>
      <c r="G330" s="77">
        <v>0.96599999999999997</v>
      </c>
      <c r="H330" s="77">
        <v>0.94599999999999995</v>
      </c>
      <c r="I330" s="77">
        <v>0.94399999999999995</v>
      </c>
      <c r="J330" s="77">
        <v>0.95</v>
      </c>
      <c r="K330" s="77">
        <v>0.96</v>
      </c>
      <c r="L330" s="77">
        <v>0.94399999999999995</v>
      </c>
    </row>
    <row r="331" spans="1:12">
      <c r="A331" s="79" t="s">
        <v>669</v>
      </c>
      <c r="B331" s="150">
        <f>B329*0.4</f>
        <v>9.2000000000000011</v>
      </c>
      <c r="C331" s="150">
        <f>(100-D331)/100</f>
        <v>0.748</v>
      </c>
      <c r="D331" s="150">
        <f>D329*0.4</f>
        <v>25.200000000000003</v>
      </c>
      <c r="E331" s="77">
        <v>0.91500000000000004</v>
      </c>
      <c r="F331" s="77">
        <v>0.81499999999999995</v>
      </c>
      <c r="G331" s="77">
        <v>0.91500000000000004</v>
      </c>
      <c r="H331" s="77">
        <v>0.86499999999999999</v>
      </c>
      <c r="I331" s="77">
        <v>0.86</v>
      </c>
      <c r="J331" s="77">
        <v>0.875</v>
      </c>
      <c r="K331" s="77">
        <v>0.9</v>
      </c>
      <c r="L331" s="77">
        <v>0.86</v>
      </c>
    </row>
    <row r="332" spans="1:12">
      <c r="A332" s="79" t="s">
        <v>809</v>
      </c>
      <c r="B332" s="150">
        <f>B329*0.15</f>
        <v>3.4499999999999997</v>
      </c>
      <c r="C332" s="150">
        <f>(100-D332)/100</f>
        <v>0.90549999999999997</v>
      </c>
      <c r="D332" s="150">
        <f>D329*0.15</f>
        <v>9.4499999999999993</v>
      </c>
      <c r="E332" s="77">
        <v>0.97450000000000003</v>
      </c>
      <c r="F332" s="77">
        <v>0.94450000000000001</v>
      </c>
      <c r="G332" s="77">
        <v>0.97450000000000003</v>
      </c>
      <c r="H332" s="77">
        <v>0.95950000000000002</v>
      </c>
      <c r="I332" s="77">
        <v>0.95799999999999996</v>
      </c>
      <c r="J332" s="77">
        <v>0.96250000000000002</v>
      </c>
      <c r="K332" s="77">
        <v>0.97</v>
      </c>
      <c r="L332" s="77">
        <v>0.95799999999999996</v>
      </c>
    </row>
    <row r="333" spans="1:12">
      <c r="A333" s="79" t="s">
        <v>671</v>
      </c>
      <c r="B333" s="150">
        <f>B329*0.3</f>
        <v>6.8999999999999995</v>
      </c>
      <c r="C333" s="150">
        <f>(100-D333)/100</f>
        <v>0.81099999999999994</v>
      </c>
      <c r="D333" s="150">
        <f>D329*0.3</f>
        <v>18.899999999999999</v>
      </c>
      <c r="E333" s="77">
        <v>0.93200000000000005</v>
      </c>
      <c r="F333" s="77">
        <v>0.85199999999999998</v>
      </c>
      <c r="G333" s="77">
        <v>0.93200000000000005</v>
      </c>
      <c r="H333" s="77">
        <v>0.89200000000000002</v>
      </c>
      <c r="I333" s="77">
        <v>0.88800000000000001</v>
      </c>
      <c r="J333" s="77">
        <v>0.9</v>
      </c>
      <c r="K333" s="77">
        <v>0.92</v>
      </c>
      <c r="L333" s="77">
        <v>0.88800000000000001</v>
      </c>
    </row>
    <row r="334" spans="1:12">
      <c r="A334" s="55" t="s">
        <v>734</v>
      </c>
      <c r="B334" s="151">
        <v>22</v>
      </c>
      <c r="C334" s="151"/>
      <c r="D334" s="151">
        <v>62</v>
      </c>
      <c r="E334" s="81">
        <f t="shared" ref="E334:L334" si="75">1 - (E335) * (E336) * (E337) * (E338)</f>
        <v>0.18644137983999987</v>
      </c>
      <c r="F334" s="81">
        <f t="shared" si="75"/>
        <v>0.38379285504000005</v>
      </c>
      <c r="G334" s="81">
        <f>1 - (G335) * (G336) * (G337) * (G338)</f>
        <v>0.18644137983999987</v>
      </c>
      <c r="H334" s="81">
        <f t="shared" si="75"/>
        <v>0.28983545344000006</v>
      </c>
      <c r="I334" s="82">
        <f t="shared" si="75"/>
        <v>0.30936446464000011</v>
      </c>
      <c r="J334" s="82">
        <f t="shared" si="75"/>
        <v>0.41885439999999996</v>
      </c>
      <c r="K334" s="82">
        <f t="shared" si="75"/>
        <v>0.22896640000000001</v>
      </c>
      <c r="L334" s="82">
        <f t="shared" si="75"/>
        <v>0.41885439999999996</v>
      </c>
    </row>
    <row r="335" spans="1:12">
      <c r="A335" s="79" t="s">
        <v>668</v>
      </c>
      <c r="B335" s="150">
        <f>B334*0.15</f>
        <v>3.3</v>
      </c>
      <c r="C335" s="150">
        <f>(100-D335)/100</f>
        <v>0.90700000000000003</v>
      </c>
      <c r="D335" s="150">
        <f>D334*0.15</f>
        <v>9.2999999999999989</v>
      </c>
      <c r="E335" s="77">
        <v>0.96799999999999997</v>
      </c>
      <c r="F335" s="77">
        <v>0.92800000000000005</v>
      </c>
      <c r="G335" s="77">
        <v>0.96799999999999997</v>
      </c>
      <c r="H335" s="77">
        <v>0.94799999999999995</v>
      </c>
      <c r="I335" s="77">
        <v>0.94399999999999995</v>
      </c>
      <c r="J335" s="77">
        <v>0.92</v>
      </c>
      <c r="K335" s="77">
        <v>0.96</v>
      </c>
      <c r="L335" s="77">
        <v>0.92</v>
      </c>
    </row>
    <row r="336" spans="1:12">
      <c r="A336" s="79" t="s">
        <v>669</v>
      </c>
      <c r="B336" s="150">
        <f>B334*0.4</f>
        <v>8.8000000000000007</v>
      </c>
      <c r="C336" s="150">
        <f>(100-D336)/100</f>
        <v>0.752</v>
      </c>
      <c r="D336" s="150">
        <f>D334*0.4</f>
        <v>24.8</v>
      </c>
      <c r="E336" s="77">
        <v>0.92</v>
      </c>
      <c r="F336" s="77">
        <v>0.82</v>
      </c>
      <c r="G336" s="77">
        <v>0.92</v>
      </c>
      <c r="H336" s="77">
        <v>0.87</v>
      </c>
      <c r="I336" s="77">
        <v>0.86</v>
      </c>
      <c r="J336" s="77">
        <v>0.8</v>
      </c>
      <c r="K336" s="77">
        <v>0.9</v>
      </c>
      <c r="L336" s="77">
        <v>0.8</v>
      </c>
    </row>
    <row r="337" spans="1:12">
      <c r="A337" s="79" t="s">
        <v>809</v>
      </c>
      <c r="B337" s="150">
        <f>B334*0.15</f>
        <v>3.3</v>
      </c>
      <c r="C337" s="150">
        <f>(100-D337)/100</f>
        <v>0.90700000000000003</v>
      </c>
      <c r="D337" s="150">
        <f>D334*0.15</f>
        <v>9.2999999999999989</v>
      </c>
      <c r="E337" s="77">
        <v>0.97599999999999998</v>
      </c>
      <c r="F337" s="77">
        <v>0.94599999999999995</v>
      </c>
      <c r="G337" s="77">
        <v>0.97599999999999998</v>
      </c>
      <c r="H337" s="77">
        <v>0.96099999999999997</v>
      </c>
      <c r="I337" s="77">
        <v>0.95799999999999996</v>
      </c>
      <c r="J337" s="77">
        <v>0.94</v>
      </c>
      <c r="K337" s="77">
        <v>0.97</v>
      </c>
      <c r="L337" s="77">
        <v>0.94</v>
      </c>
    </row>
    <row r="338" spans="1:12">
      <c r="A338" s="79" t="s">
        <v>671</v>
      </c>
      <c r="B338" s="150">
        <f>B334*0.3</f>
        <v>6.6</v>
      </c>
      <c r="C338" s="150">
        <f>(100-D338)/100</f>
        <v>0.81400000000000006</v>
      </c>
      <c r="D338" s="150">
        <f>D334*0.3</f>
        <v>18.599999999999998</v>
      </c>
      <c r="E338" s="77">
        <v>0.93600000000000005</v>
      </c>
      <c r="F338" s="77">
        <v>0.85599999999999998</v>
      </c>
      <c r="G338" s="77">
        <v>0.93600000000000005</v>
      </c>
      <c r="H338" s="77">
        <v>0.89600000000000002</v>
      </c>
      <c r="I338" s="77">
        <v>0.88800000000000001</v>
      </c>
      <c r="J338" s="77">
        <v>0.84</v>
      </c>
      <c r="K338" s="77">
        <v>0.92</v>
      </c>
      <c r="L338" s="77">
        <v>0.84</v>
      </c>
    </row>
    <row r="339" spans="1:12">
      <c r="A339" s="55" t="s">
        <v>735</v>
      </c>
      <c r="B339" s="151">
        <v>22</v>
      </c>
      <c r="C339" s="151"/>
      <c r="D339" s="151">
        <v>62</v>
      </c>
      <c r="E339" s="81">
        <f t="shared" ref="E339:L339" si="76">1 - (E340) * (E341) * (E342) * (E343)</f>
        <v>0.18644137983999987</v>
      </c>
      <c r="F339" s="81">
        <f t="shared" si="76"/>
        <v>0.38379285504000005</v>
      </c>
      <c r="G339" s="81">
        <f>1 - (G340) * (G341) * (G342) * (G343)</f>
        <v>0.18644137983999987</v>
      </c>
      <c r="H339" s="81">
        <f t="shared" si="76"/>
        <v>0.28983545344000006</v>
      </c>
      <c r="I339" s="82">
        <f t="shared" si="76"/>
        <v>0.22896640000000001</v>
      </c>
      <c r="J339" s="82">
        <f t="shared" si="76"/>
        <v>0.22896640000000001</v>
      </c>
      <c r="K339" s="82">
        <f t="shared" si="76"/>
        <v>0.35656423374000001</v>
      </c>
      <c r="L339" s="82">
        <f t="shared" si="76"/>
        <v>0.35656423374000001</v>
      </c>
    </row>
    <row r="340" spans="1:12">
      <c r="A340" s="79" t="s">
        <v>668</v>
      </c>
      <c r="B340" s="150">
        <f>B339*0.15</f>
        <v>3.3</v>
      </c>
      <c r="C340" s="150">
        <f>(100-D340)/100</f>
        <v>0.90700000000000003</v>
      </c>
      <c r="D340" s="150">
        <f>D339*0.15</f>
        <v>9.2999999999999989</v>
      </c>
      <c r="E340" s="77">
        <v>0.96799999999999997</v>
      </c>
      <c r="F340" s="77">
        <v>0.92800000000000005</v>
      </c>
      <c r="G340" s="77">
        <v>0.96799999999999997</v>
      </c>
      <c r="H340" s="77">
        <v>0.94799999999999995</v>
      </c>
      <c r="I340" s="77">
        <v>0.96</v>
      </c>
      <c r="J340" s="77">
        <v>0.96</v>
      </c>
      <c r="K340" s="77">
        <v>0.93400000000000005</v>
      </c>
      <c r="L340" s="77">
        <v>0.93400000000000005</v>
      </c>
    </row>
    <row r="341" spans="1:12">
      <c r="A341" s="79" t="s">
        <v>669</v>
      </c>
      <c r="B341" s="150">
        <f>B339*0.4</f>
        <v>8.8000000000000007</v>
      </c>
      <c r="C341" s="150">
        <f>(100-D341)/100</f>
        <v>0.752</v>
      </c>
      <c r="D341" s="150">
        <f>D339*0.4</f>
        <v>24.8</v>
      </c>
      <c r="E341" s="77">
        <v>0.92</v>
      </c>
      <c r="F341" s="77">
        <v>0.82</v>
      </c>
      <c r="G341" s="77">
        <v>0.92</v>
      </c>
      <c r="H341" s="77">
        <v>0.87</v>
      </c>
      <c r="I341" s="77">
        <v>0.9</v>
      </c>
      <c r="J341" s="77">
        <v>0.9</v>
      </c>
      <c r="K341" s="77">
        <v>0.83499999999999996</v>
      </c>
      <c r="L341" s="77">
        <v>0.83499999999999996</v>
      </c>
    </row>
    <row r="342" spans="1:12">
      <c r="A342" s="79" t="s">
        <v>809</v>
      </c>
      <c r="B342" s="150">
        <f>B339*0.15</f>
        <v>3.3</v>
      </c>
      <c r="C342" s="150">
        <f>(100-D342)/100</f>
        <v>0.90700000000000003</v>
      </c>
      <c r="D342" s="150">
        <f>D339*0.15</f>
        <v>9.2999999999999989</v>
      </c>
      <c r="E342" s="77">
        <v>0.97599999999999998</v>
      </c>
      <c r="F342" s="77">
        <v>0.94599999999999995</v>
      </c>
      <c r="G342" s="77">
        <v>0.97599999999999998</v>
      </c>
      <c r="H342" s="77">
        <v>0.96099999999999997</v>
      </c>
      <c r="I342" s="77">
        <v>0.97</v>
      </c>
      <c r="J342" s="77">
        <v>0.97</v>
      </c>
      <c r="K342" s="77">
        <v>0.95050000000000001</v>
      </c>
      <c r="L342" s="77">
        <v>0.95050000000000001</v>
      </c>
    </row>
    <row r="343" spans="1:12">
      <c r="A343" s="79" t="s">
        <v>671</v>
      </c>
      <c r="B343" s="150">
        <f>B339*0.3</f>
        <v>6.6</v>
      </c>
      <c r="C343" s="150">
        <f>(100-D343)/100</f>
        <v>0.81400000000000006</v>
      </c>
      <c r="D343" s="150">
        <f>D339*0.3</f>
        <v>18.599999999999998</v>
      </c>
      <c r="E343" s="77">
        <v>0.93600000000000005</v>
      </c>
      <c r="F343" s="77">
        <v>0.85599999999999998</v>
      </c>
      <c r="G343" s="77">
        <v>0.93600000000000005</v>
      </c>
      <c r="H343" s="77">
        <v>0.89600000000000002</v>
      </c>
      <c r="I343" s="77">
        <v>0.92</v>
      </c>
      <c r="J343" s="77">
        <v>0.92</v>
      </c>
      <c r="K343" s="77">
        <v>0.86799999999999999</v>
      </c>
      <c r="L343" s="77">
        <v>0.86799999999999999</v>
      </c>
    </row>
    <row r="344" spans="1:12">
      <c r="A344" s="55" t="s">
        <v>801</v>
      </c>
      <c r="B344" s="151">
        <v>22</v>
      </c>
      <c r="C344" s="151"/>
      <c r="D344" s="151">
        <v>62</v>
      </c>
      <c r="E344" s="81">
        <f t="shared" ref="E344:L344" si="77">1 - (E345)</f>
        <v>3.2000000000000028E-2</v>
      </c>
      <c r="F344" s="81">
        <f t="shared" si="77"/>
        <v>7.1999999999999953E-2</v>
      </c>
      <c r="G344" s="81">
        <f t="shared" si="77"/>
        <v>3.2000000000000028E-2</v>
      </c>
      <c r="H344" s="81">
        <f t="shared" si="77"/>
        <v>5.2000000000000046E-2</v>
      </c>
      <c r="I344" s="82">
        <f t="shared" si="77"/>
        <v>4.0000000000000036E-2</v>
      </c>
      <c r="J344" s="82">
        <f t="shared" si="77"/>
        <v>4.0000000000000036E-2</v>
      </c>
      <c r="K344" s="82">
        <f t="shared" si="77"/>
        <v>4.0000000000000036E-2</v>
      </c>
      <c r="L344" s="82">
        <f t="shared" si="77"/>
        <v>9.9999999999999978E-2</v>
      </c>
    </row>
    <row r="345" spans="1:12">
      <c r="A345" s="79" t="s">
        <v>668</v>
      </c>
      <c r="B345" s="150">
        <f>B344*0.15</f>
        <v>3.3</v>
      </c>
      <c r="C345" s="150">
        <f>(100-D345)/100</f>
        <v>0.90700000000000003</v>
      </c>
      <c r="D345" s="150">
        <f>D344*0.15</f>
        <v>9.2999999999999989</v>
      </c>
      <c r="E345" s="77">
        <v>0.96799999999999997</v>
      </c>
      <c r="F345" s="77">
        <v>0.92800000000000005</v>
      </c>
      <c r="G345" s="77">
        <v>0.96799999999999997</v>
      </c>
      <c r="H345" s="77">
        <v>0.94799999999999995</v>
      </c>
      <c r="I345" s="77">
        <v>0.96</v>
      </c>
      <c r="J345" s="77">
        <v>0.96</v>
      </c>
      <c r="K345" s="77">
        <v>0.96</v>
      </c>
      <c r="L345" s="77">
        <v>0.9</v>
      </c>
    </row>
    <row r="346" spans="1:12">
      <c r="A346" s="153" t="s">
        <v>736</v>
      </c>
      <c r="B346" s="151">
        <v>22</v>
      </c>
      <c r="C346" s="151"/>
      <c r="D346" s="151">
        <v>62</v>
      </c>
      <c r="E346" s="81">
        <f t="shared" ref="E346:L346" si="78">1 - (E347) * (E348) * (E349) * (E350)</f>
        <v>0.18644137983999987</v>
      </c>
      <c r="F346" s="81">
        <f t="shared" si="78"/>
        <v>0.38379285504000005</v>
      </c>
      <c r="G346" s="81">
        <f>1 - (G347) * (G348) * (G349) * (G350)</f>
        <v>0.18644137983999987</v>
      </c>
      <c r="H346" s="81">
        <f t="shared" si="78"/>
        <v>0.28983545344000006</v>
      </c>
      <c r="I346" s="82">
        <f t="shared" si="78"/>
        <v>0.27992968750000002</v>
      </c>
      <c r="J346" s="82">
        <f t="shared" si="78"/>
        <v>0.35656423374000001</v>
      </c>
      <c r="K346" s="82">
        <f t="shared" si="78"/>
        <v>0.27992968750000002</v>
      </c>
      <c r="L346" s="82">
        <f t="shared" si="78"/>
        <v>0.27992968750000002</v>
      </c>
    </row>
    <row r="347" spans="1:12">
      <c r="A347" s="79" t="s">
        <v>668</v>
      </c>
      <c r="B347" s="150">
        <f>B346*0.15</f>
        <v>3.3</v>
      </c>
      <c r="C347" s="150">
        <f>(100-D347)/100</f>
        <v>0.90700000000000003</v>
      </c>
      <c r="D347" s="150">
        <f>D346*0.15</f>
        <v>9.2999999999999989</v>
      </c>
      <c r="E347" s="77">
        <v>0.96799999999999997</v>
      </c>
      <c r="F347" s="77">
        <v>0.92800000000000005</v>
      </c>
      <c r="G347" s="77">
        <v>0.96799999999999997</v>
      </c>
      <c r="H347" s="77">
        <v>0.94799999999999995</v>
      </c>
      <c r="I347" s="77">
        <v>0.95</v>
      </c>
      <c r="J347" s="77">
        <v>0.93400000000000005</v>
      </c>
      <c r="K347" s="77">
        <v>0.95</v>
      </c>
      <c r="L347" s="77">
        <v>0.95</v>
      </c>
    </row>
    <row r="348" spans="1:12">
      <c r="A348" s="79" t="s">
        <v>669</v>
      </c>
      <c r="B348" s="150">
        <f>B346*0.4</f>
        <v>8.8000000000000007</v>
      </c>
      <c r="C348" s="150">
        <f>(100-D348)/100</f>
        <v>0.752</v>
      </c>
      <c r="D348" s="150">
        <f>D346*0.4</f>
        <v>24.8</v>
      </c>
      <c r="E348" s="77">
        <v>0.92</v>
      </c>
      <c r="F348" s="77">
        <v>0.82</v>
      </c>
      <c r="G348" s="77">
        <v>0.92</v>
      </c>
      <c r="H348" s="77">
        <v>0.87</v>
      </c>
      <c r="I348" s="77">
        <v>0.875</v>
      </c>
      <c r="J348" s="77">
        <v>0.83499999999999996</v>
      </c>
      <c r="K348" s="77">
        <v>0.875</v>
      </c>
      <c r="L348" s="77">
        <v>0.875</v>
      </c>
    </row>
    <row r="349" spans="1:12">
      <c r="A349" s="79" t="s">
        <v>809</v>
      </c>
      <c r="B349" s="150">
        <f>B346*0.15</f>
        <v>3.3</v>
      </c>
      <c r="C349" s="150">
        <f>(100-D349)/100</f>
        <v>0.90700000000000003</v>
      </c>
      <c r="D349" s="150">
        <f>D346*0.15</f>
        <v>9.2999999999999989</v>
      </c>
      <c r="E349" s="77">
        <v>0.97599999999999998</v>
      </c>
      <c r="F349" s="77">
        <v>0.94599999999999995</v>
      </c>
      <c r="G349" s="77">
        <v>0.97599999999999998</v>
      </c>
      <c r="H349" s="77">
        <v>0.96099999999999997</v>
      </c>
      <c r="I349" s="77">
        <v>0.96250000000000002</v>
      </c>
      <c r="J349" s="77">
        <v>0.95050000000000001</v>
      </c>
      <c r="K349" s="77">
        <v>0.96250000000000002</v>
      </c>
      <c r="L349" s="77">
        <v>0.96250000000000002</v>
      </c>
    </row>
    <row r="350" spans="1:12">
      <c r="A350" s="79" t="s">
        <v>671</v>
      </c>
      <c r="B350" s="150">
        <f>B346*0.3</f>
        <v>6.6</v>
      </c>
      <c r="C350" s="150">
        <f>(100-D350)/100</f>
        <v>0.81400000000000006</v>
      </c>
      <c r="D350" s="150">
        <f>D346*0.3</f>
        <v>18.599999999999998</v>
      </c>
      <c r="E350" s="77">
        <v>0.93600000000000005</v>
      </c>
      <c r="F350" s="77">
        <v>0.85599999999999998</v>
      </c>
      <c r="G350" s="77">
        <v>0.93600000000000005</v>
      </c>
      <c r="H350" s="77">
        <v>0.89600000000000002</v>
      </c>
      <c r="I350" s="77">
        <v>0.9</v>
      </c>
      <c r="J350" s="77">
        <v>0.86799999999999999</v>
      </c>
      <c r="K350" s="77">
        <v>0.9</v>
      </c>
      <c r="L350" s="77">
        <v>0.9</v>
      </c>
    </row>
    <row r="351" spans="1:12">
      <c r="A351" s="55" t="s">
        <v>737</v>
      </c>
      <c r="B351" s="151">
        <v>21</v>
      </c>
      <c r="C351" s="151"/>
      <c r="D351" s="151">
        <v>61</v>
      </c>
      <c r="E351" s="81">
        <f t="shared" ref="E351:L351" si="79">1 - (E352) * (E353) * (E354) * (E355)</f>
        <v>0.18644137983999987</v>
      </c>
      <c r="F351" s="81">
        <f t="shared" si="79"/>
        <v>0.38379285504000005</v>
      </c>
      <c r="G351" s="81">
        <f>1 - (G352) * (G353) * (G354) * (G355)</f>
        <v>0.18644137983999987</v>
      </c>
      <c r="H351" s="81">
        <f t="shared" si="79"/>
        <v>0.28983545344000006</v>
      </c>
      <c r="I351" s="82">
        <f t="shared" si="79"/>
        <v>0.22896640000000001</v>
      </c>
      <c r="J351" s="82">
        <f t="shared" si="79"/>
        <v>0.30936446464000011</v>
      </c>
      <c r="K351" s="82">
        <f t="shared" si="79"/>
        <v>0.22896640000000001</v>
      </c>
      <c r="L351" s="82">
        <f t="shared" si="79"/>
        <v>0.27992968750000002</v>
      </c>
    </row>
    <row r="352" spans="1:12">
      <c r="A352" s="79" t="s">
        <v>668</v>
      </c>
      <c r="B352" s="150">
        <f>B351*0.15</f>
        <v>3.15</v>
      </c>
      <c r="C352" s="150">
        <f>(100-D352)/100</f>
        <v>0.90849999999999997</v>
      </c>
      <c r="D352" s="150">
        <f>D351*0.15</f>
        <v>9.15</v>
      </c>
      <c r="E352" s="77">
        <v>0.96799999999999997</v>
      </c>
      <c r="F352" s="77">
        <v>0.92800000000000005</v>
      </c>
      <c r="G352" s="77">
        <v>0.96799999999999997</v>
      </c>
      <c r="H352" s="77">
        <v>0.94799999999999995</v>
      </c>
      <c r="I352" s="77">
        <v>0.96</v>
      </c>
      <c r="J352" s="77">
        <v>0.94399999999999995</v>
      </c>
      <c r="K352" s="77">
        <v>0.96</v>
      </c>
      <c r="L352" s="77">
        <v>0.95</v>
      </c>
    </row>
    <row r="353" spans="1:12">
      <c r="A353" s="79" t="s">
        <v>669</v>
      </c>
      <c r="B353" s="150">
        <f>B351*0.4</f>
        <v>8.4</v>
      </c>
      <c r="C353" s="150">
        <f>(100-D353)/100</f>
        <v>0.75599999999999989</v>
      </c>
      <c r="D353" s="150">
        <f>D351*0.4</f>
        <v>24.400000000000002</v>
      </c>
      <c r="E353" s="77">
        <v>0.92</v>
      </c>
      <c r="F353" s="77">
        <v>0.82</v>
      </c>
      <c r="G353" s="77">
        <v>0.92</v>
      </c>
      <c r="H353" s="77">
        <v>0.87</v>
      </c>
      <c r="I353" s="77">
        <v>0.9</v>
      </c>
      <c r="J353" s="77">
        <v>0.86</v>
      </c>
      <c r="K353" s="77">
        <v>0.9</v>
      </c>
      <c r="L353" s="77">
        <v>0.875</v>
      </c>
    </row>
    <row r="354" spans="1:12">
      <c r="A354" s="79" t="s">
        <v>809</v>
      </c>
      <c r="B354" s="150">
        <f>B351*0.15</f>
        <v>3.15</v>
      </c>
      <c r="C354" s="150">
        <f>(100-D354)/100</f>
        <v>0.90849999999999997</v>
      </c>
      <c r="D354" s="150">
        <f>D351*0.15</f>
        <v>9.15</v>
      </c>
      <c r="E354" s="77">
        <v>0.97599999999999998</v>
      </c>
      <c r="F354" s="77">
        <v>0.94599999999999995</v>
      </c>
      <c r="G354" s="77">
        <v>0.97599999999999998</v>
      </c>
      <c r="H354" s="77">
        <v>0.96099999999999997</v>
      </c>
      <c r="I354" s="77">
        <v>0.97</v>
      </c>
      <c r="J354" s="77">
        <v>0.95799999999999996</v>
      </c>
      <c r="K354" s="77">
        <v>0.97</v>
      </c>
      <c r="L354" s="77">
        <v>0.96250000000000002</v>
      </c>
    </row>
    <row r="355" spans="1:12">
      <c r="A355" s="79" t="s">
        <v>671</v>
      </c>
      <c r="B355" s="150">
        <f>B351*0.3</f>
        <v>6.3</v>
      </c>
      <c r="C355" s="150">
        <f>(100-D355)/100</f>
        <v>0.81700000000000006</v>
      </c>
      <c r="D355" s="150">
        <f>D351*0.3</f>
        <v>18.3</v>
      </c>
      <c r="E355" s="77">
        <v>0.93600000000000005</v>
      </c>
      <c r="F355" s="77">
        <v>0.85599999999999998</v>
      </c>
      <c r="G355" s="77">
        <v>0.93600000000000005</v>
      </c>
      <c r="H355" s="77">
        <v>0.89600000000000002</v>
      </c>
      <c r="I355" s="77">
        <v>0.92</v>
      </c>
      <c r="J355" s="77">
        <v>0.88800000000000001</v>
      </c>
      <c r="K355" s="77">
        <v>0.92</v>
      </c>
      <c r="L355" s="77">
        <v>0.9</v>
      </c>
    </row>
    <row r="356" spans="1:12">
      <c r="A356" s="162" t="s">
        <v>682</v>
      </c>
      <c r="B356" s="162"/>
      <c r="C356" s="162"/>
      <c r="D356" s="162"/>
      <c r="E356" s="162"/>
      <c r="F356" s="162"/>
      <c r="G356" s="162"/>
      <c r="H356" s="162"/>
      <c r="I356" s="162"/>
      <c r="J356" s="162"/>
      <c r="K356" s="162"/>
      <c r="L356" s="162"/>
    </row>
    <row r="357" spans="1:12">
      <c r="A357" s="22" t="s">
        <v>673</v>
      </c>
      <c r="B357" s="22" t="s">
        <v>667</v>
      </c>
      <c r="C357" s="22"/>
      <c r="D357" s="22" t="s">
        <v>672</v>
      </c>
      <c r="E357" s="22" t="s">
        <v>674</v>
      </c>
      <c r="F357" s="22" t="s">
        <v>675</v>
      </c>
      <c r="G357" s="22" t="s">
        <v>676</v>
      </c>
      <c r="H357" s="22" t="s">
        <v>677</v>
      </c>
      <c r="I357" s="22" t="s">
        <v>1</v>
      </c>
      <c r="J357" s="22" t="s">
        <v>2</v>
      </c>
      <c r="K357" s="22" t="s">
        <v>3</v>
      </c>
      <c r="L357" s="22" t="s">
        <v>4</v>
      </c>
    </row>
    <row r="358" spans="1:12">
      <c r="A358" s="55" t="s">
        <v>738</v>
      </c>
      <c r="B358" s="151">
        <v>20</v>
      </c>
      <c r="C358" s="151"/>
      <c r="D358" s="151">
        <v>60</v>
      </c>
      <c r="E358" s="81">
        <f t="shared" ref="E358:L358" si="80">1 - (E359) * (E360) * (E361) * (E362)</f>
        <v>0.1755618375000001</v>
      </c>
      <c r="F358" s="81">
        <f t="shared" si="80"/>
        <v>0.37480633750000003</v>
      </c>
      <c r="G358" s="81">
        <f>1 - (G359) * (G360) * (G361) * (G362)</f>
        <v>0.1755618375000001</v>
      </c>
      <c r="H358" s="81">
        <f t="shared" si="80"/>
        <v>0.27992968750000002</v>
      </c>
      <c r="I358" s="82">
        <f t="shared" si="80"/>
        <v>0.30936446464000011</v>
      </c>
      <c r="J358" s="82">
        <f t="shared" si="80"/>
        <v>0.41885439999999996</v>
      </c>
      <c r="K358" s="82">
        <f t="shared" si="80"/>
        <v>0.27992968750000002</v>
      </c>
      <c r="L358" s="82">
        <f t="shared" si="80"/>
        <v>0.30936446464000011</v>
      </c>
    </row>
    <row r="359" spans="1:12">
      <c r="A359" s="79" t="s">
        <v>668</v>
      </c>
      <c r="B359" s="150">
        <f>B358*0.15</f>
        <v>3</v>
      </c>
      <c r="C359" s="150">
        <f>(100-D359)/100</f>
        <v>0.91</v>
      </c>
      <c r="D359" s="150">
        <f>D358*0.15</f>
        <v>9</v>
      </c>
      <c r="E359" s="77">
        <v>0.97</v>
      </c>
      <c r="F359" s="77">
        <v>0.93</v>
      </c>
      <c r="G359" s="77">
        <v>0.97</v>
      </c>
      <c r="H359" s="77">
        <v>0.95</v>
      </c>
      <c r="I359" s="77">
        <v>0.94399999999999995</v>
      </c>
      <c r="J359" s="77">
        <v>0.92</v>
      </c>
      <c r="K359" s="77">
        <v>0.95</v>
      </c>
      <c r="L359" s="77">
        <v>0.94399999999999995</v>
      </c>
    </row>
    <row r="360" spans="1:12">
      <c r="A360" s="79" t="s">
        <v>669</v>
      </c>
      <c r="B360" s="150">
        <f>B358*0.4</f>
        <v>8</v>
      </c>
      <c r="C360" s="150">
        <f>(100-D360)/100</f>
        <v>0.76</v>
      </c>
      <c r="D360" s="150">
        <f>D358*0.4</f>
        <v>24</v>
      </c>
      <c r="E360" s="77">
        <v>0.92500000000000004</v>
      </c>
      <c r="F360" s="77">
        <v>0.82499999999999996</v>
      </c>
      <c r="G360" s="77">
        <v>0.92500000000000004</v>
      </c>
      <c r="H360" s="77">
        <v>0.875</v>
      </c>
      <c r="I360" s="77">
        <v>0.86</v>
      </c>
      <c r="J360" s="77">
        <v>0.8</v>
      </c>
      <c r="K360" s="77">
        <v>0.875</v>
      </c>
      <c r="L360" s="77">
        <v>0.86</v>
      </c>
    </row>
    <row r="361" spans="1:12">
      <c r="A361" s="79" t="s">
        <v>809</v>
      </c>
      <c r="B361" s="150">
        <f>B358*0.15</f>
        <v>3</v>
      </c>
      <c r="C361" s="150">
        <f>(100-D361)/100</f>
        <v>0.91</v>
      </c>
      <c r="D361" s="150">
        <f>D358*0.15</f>
        <v>9</v>
      </c>
      <c r="E361" s="77">
        <v>0.97750000000000004</v>
      </c>
      <c r="F361" s="77">
        <v>0.94750000000000001</v>
      </c>
      <c r="G361" s="77">
        <v>0.97750000000000004</v>
      </c>
      <c r="H361" s="77">
        <v>0.96250000000000002</v>
      </c>
      <c r="I361" s="77">
        <v>0.95799999999999996</v>
      </c>
      <c r="J361" s="77">
        <v>0.94</v>
      </c>
      <c r="K361" s="77">
        <v>0.96250000000000002</v>
      </c>
      <c r="L361" s="77">
        <v>0.95799999999999996</v>
      </c>
    </row>
    <row r="362" spans="1:12">
      <c r="A362" s="79" t="s">
        <v>671</v>
      </c>
      <c r="B362" s="150">
        <f>B358*0.3</f>
        <v>6</v>
      </c>
      <c r="C362" s="150">
        <f>(100-D362)/100</f>
        <v>0.82</v>
      </c>
      <c r="D362" s="150">
        <f>D358*0.3</f>
        <v>18</v>
      </c>
      <c r="E362" s="77">
        <v>0.94</v>
      </c>
      <c r="F362" s="77">
        <v>0.86</v>
      </c>
      <c r="G362" s="77">
        <v>0.94</v>
      </c>
      <c r="H362" s="77">
        <v>0.9</v>
      </c>
      <c r="I362" s="77">
        <v>0.88800000000000001</v>
      </c>
      <c r="J362" s="77">
        <v>0.84</v>
      </c>
      <c r="K362" s="77">
        <v>0.9</v>
      </c>
      <c r="L362" s="77">
        <v>0.88800000000000001</v>
      </c>
    </row>
    <row r="363" spans="1:12">
      <c r="A363" s="153" t="s">
        <v>739</v>
      </c>
      <c r="B363" s="151">
        <v>20</v>
      </c>
      <c r="C363" s="151"/>
      <c r="D363" s="151">
        <v>60</v>
      </c>
      <c r="E363" s="81">
        <f t="shared" ref="E363:L363" si="81">1 - (E364) * (E365) * (E366) * (E367)</f>
        <v>0.1755618375000001</v>
      </c>
      <c r="F363" s="81">
        <f t="shared" si="81"/>
        <v>0.37480633750000003</v>
      </c>
      <c r="G363" s="81">
        <f>1 - (G364) * (G365) * (G366) * (G367)</f>
        <v>0.1755618375000001</v>
      </c>
      <c r="H363" s="81">
        <f t="shared" si="81"/>
        <v>0.27992968750000002</v>
      </c>
      <c r="I363" s="82">
        <f t="shared" si="81"/>
        <v>0.30936446464000011</v>
      </c>
      <c r="J363" s="82">
        <f t="shared" si="81"/>
        <v>0.27992968750000002</v>
      </c>
      <c r="K363" s="82">
        <f t="shared" si="81"/>
        <v>0.30936446464000011</v>
      </c>
      <c r="L363" s="82">
        <f t="shared" si="81"/>
        <v>0.27992968750000002</v>
      </c>
    </row>
    <row r="364" spans="1:12">
      <c r="A364" s="79" t="s">
        <v>668</v>
      </c>
      <c r="B364" s="150">
        <f>B363*0.15</f>
        <v>3</v>
      </c>
      <c r="C364" s="150">
        <f>(100-D364)/100</f>
        <v>0.91</v>
      </c>
      <c r="D364" s="150">
        <f>D363*0.15</f>
        <v>9</v>
      </c>
      <c r="E364" s="77">
        <v>0.97</v>
      </c>
      <c r="F364" s="77">
        <v>0.93</v>
      </c>
      <c r="G364" s="77">
        <v>0.97</v>
      </c>
      <c r="H364" s="77">
        <v>0.95</v>
      </c>
      <c r="I364" s="77">
        <v>0.94399999999999995</v>
      </c>
      <c r="J364" s="77">
        <v>0.95</v>
      </c>
      <c r="K364" s="77">
        <v>0.94399999999999995</v>
      </c>
      <c r="L364" s="77">
        <v>0.95</v>
      </c>
    </row>
    <row r="365" spans="1:12">
      <c r="A365" s="79" t="s">
        <v>669</v>
      </c>
      <c r="B365" s="150">
        <f>B363*0.4</f>
        <v>8</v>
      </c>
      <c r="C365" s="150">
        <f>(100-D365)/100</f>
        <v>0.76</v>
      </c>
      <c r="D365" s="150">
        <f>D363*0.4</f>
        <v>24</v>
      </c>
      <c r="E365" s="77">
        <v>0.92500000000000004</v>
      </c>
      <c r="F365" s="77">
        <v>0.82499999999999996</v>
      </c>
      <c r="G365" s="77">
        <v>0.92500000000000004</v>
      </c>
      <c r="H365" s="77">
        <v>0.875</v>
      </c>
      <c r="I365" s="77">
        <v>0.86</v>
      </c>
      <c r="J365" s="77">
        <v>0.875</v>
      </c>
      <c r="K365" s="77">
        <v>0.86</v>
      </c>
      <c r="L365" s="77">
        <v>0.875</v>
      </c>
    </row>
    <row r="366" spans="1:12">
      <c r="A366" s="79" t="s">
        <v>809</v>
      </c>
      <c r="B366" s="150">
        <f>B363*0.15</f>
        <v>3</v>
      </c>
      <c r="C366" s="150">
        <f>(100-D366)/100</f>
        <v>0.91</v>
      </c>
      <c r="D366" s="150">
        <f>D363*0.15</f>
        <v>9</v>
      </c>
      <c r="E366" s="77">
        <v>0.97750000000000004</v>
      </c>
      <c r="F366" s="77">
        <v>0.94750000000000001</v>
      </c>
      <c r="G366" s="77">
        <v>0.97750000000000004</v>
      </c>
      <c r="H366" s="77">
        <v>0.96250000000000002</v>
      </c>
      <c r="I366" s="77">
        <v>0.95799999999999996</v>
      </c>
      <c r="J366" s="77">
        <v>0.96250000000000002</v>
      </c>
      <c r="K366" s="77">
        <v>0.95799999999999996</v>
      </c>
      <c r="L366" s="77">
        <v>0.96250000000000002</v>
      </c>
    </row>
    <row r="367" spans="1:12">
      <c r="A367" s="79" t="s">
        <v>671</v>
      </c>
      <c r="B367" s="150">
        <f>B363*0.3</f>
        <v>6</v>
      </c>
      <c r="C367" s="150">
        <f>(100-D367)/100</f>
        <v>0.82</v>
      </c>
      <c r="D367" s="150">
        <f>D363*0.3</f>
        <v>18</v>
      </c>
      <c r="E367" s="77">
        <v>0.94</v>
      </c>
      <c r="F367" s="77">
        <v>0.86</v>
      </c>
      <c r="G367" s="77">
        <v>0.94</v>
      </c>
      <c r="H367" s="77">
        <v>0.9</v>
      </c>
      <c r="I367" s="77">
        <v>0.88800000000000001</v>
      </c>
      <c r="J367" s="77">
        <v>0.9</v>
      </c>
      <c r="K367" s="77">
        <v>0.88800000000000001</v>
      </c>
      <c r="L367" s="77">
        <v>0.9</v>
      </c>
    </row>
    <row r="368" spans="1:12">
      <c r="A368" s="55" t="s">
        <v>740</v>
      </c>
      <c r="B368" s="151">
        <v>19</v>
      </c>
      <c r="C368" s="151"/>
      <c r="D368" s="151">
        <v>59</v>
      </c>
      <c r="E368" s="81">
        <f t="shared" ref="E368:L368" si="82">1 - (E369) * (E370) * (E371) * (E372)</f>
        <v>0.1755618375000001</v>
      </c>
      <c r="F368" s="81">
        <f t="shared" si="82"/>
        <v>0.37480633750000003</v>
      </c>
      <c r="G368" s="81">
        <f>1 - (G369) * (G370) * (G371) * (G372)</f>
        <v>0.1755618375000001</v>
      </c>
      <c r="H368" s="81">
        <f t="shared" si="82"/>
        <v>0.27992968750000002</v>
      </c>
      <c r="I368" s="82">
        <f t="shared" si="82"/>
        <v>0.35656423374000001</v>
      </c>
      <c r="J368" s="82">
        <f t="shared" si="82"/>
        <v>0.22896640000000001</v>
      </c>
      <c r="K368" s="82">
        <f t="shared" si="82"/>
        <v>0.35656423374000001</v>
      </c>
      <c r="L368" s="82">
        <f t="shared" si="82"/>
        <v>0.41885439999999996</v>
      </c>
    </row>
    <row r="369" spans="1:12">
      <c r="A369" s="79" t="s">
        <v>668</v>
      </c>
      <c r="B369" s="150">
        <f>B368*0.15</f>
        <v>2.85</v>
      </c>
      <c r="C369" s="150">
        <f>(100-D369)/100</f>
        <v>0.91150000000000009</v>
      </c>
      <c r="D369" s="150">
        <f>D368*0.15</f>
        <v>8.85</v>
      </c>
      <c r="E369" s="77">
        <v>0.97</v>
      </c>
      <c r="F369" s="77">
        <v>0.93</v>
      </c>
      <c r="G369" s="77">
        <v>0.97</v>
      </c>
      <c r="H369" s="77">
        <v>0.95</v>
      </c>
      <c r="I369" s="77">
        <v>0.93400000000000005</v>
      </c>
      <c r="J369" s="77">
        <v>0.96</v>
      </c>
      <c r="K369" s="77">
        <v>0.93400000000000005</v>
      </c>
      <c r="L369" s="77">
        <v>0.92</v>
      </c>
    </row>
    <row r="370" spans="1:12">
      <c r="A370" s="79" t="s">
        <v>669</v>
      </c>
      <c r="B370" s="150">
        <f>B368*0.4</f>
        <v>7.6000000000000005</v>
      </c>
      <c r="C370" s="150">
        <f>(100-D370)/100</f>
        <v>0.76400000000000001</v>
      </c>
      <c r="D370" s="150">
        <f>D368*0.4</f>
        <v>23.6</v>
      </c>
      <c r="E370" s="77">
        <v>0.92500000000000004</v>
      </c>
      <c r="F370" s="77">
        <v>0.82499999999999996</v>
      </c>
      <c r="G370" s="77">
        <v>0.92500000000000004</v>
      </c>
      <c r="H370" s="77">
        <v>0.875</v>
      </c>
      <c r="I370" s="77">
        <v>0.83499999999999996</v>
      </c>
      <c r="J370" s="77">
        <v>0.9</v>
      </c>
      <c r="K370" s="77">
        <v>0.83499999999999996</v>
      </c>
      <c r="L370" s="77">
        <v>0.8</v>
      </c>
    </row>
    <row r="371" spans="1:12">
      <c r="A371" s="79" t="s">
        <v>809</v>
      </c>
      <c r="B371" s="150">
        <f>B368*0.15</f>
        <v>2.85</v>
      </c>
      <c r="C371" s="150">
        <f>(100-D371)/100</f>
        <v>0.91150000000000009</v>
      </c>
      <c r="D371" s="150">
        <f>D368*0.15</f>
        <v>8.85</v>
      </c>
      <c r="E371" s="77">
        <v>0.97750000000000004</v>
      </c>
      <c r="F371" s="77">
        <v>0.94750000000000001</v>
      </c>
      <c r="G371" s="77">
        <v>0.97750000000000004</v>
      </c>
      <c r="H371" s="77">
        <v>0.96250000000000002</v>
      </c>
      <c r="I371" s="77">
        <v>0.95050000000000001</v>
      </c>
      <c r="J371" s="77">
        <v>0.97</v>
      </c>
      <c r="K371" s="77">
        <v>0.95050000000000001</v>
      </c>
      <c r="L371" s="77">
        <v>0.94</v>
      </c>
    </row>
    <row r="372" spans="1:12">
      <c r="A372" s="79" t="s">
        <v>671</v>
      </c>
      <c r="B372" s="150">
        <f>B368*0.3</f>
        <v>5.7</v>
      </c>
      <c r="C372" s="150">
        <f>(100-D372)/100</f>
        <v>0.82299999999999995</v>
      </c>
      <c r="D372" s="150">
        <f>D368*0.3</f>
        <v>17.7</v>
      </c>
      <c r="E372" s="77">
        <v>0.94</v>
      </c>
      <c r="F372" s="77">
        <v>0.86</v>
      </c>
      <c r="G372" s="77">
        <v>0.94</v>
      </c>
      <c r="H372" s="77">
        <v>0.9</v>
      </c>
      <c r="I372" s="77">
        <v>0.86799999999999999</v>
      </c>
      <c r="J372" s="77">
        <v>0.92</v>
      </c>
      <c r="K372" s="77">
        <v>0.86799999999999999</v>
      </c>
      <c r="L372" s="77">
        <v>0.84</v>
      </c>
    </row>
    <row r="373" spans="1:12">
      <c r="A373" s="55" t="s">
        <v>869</v>
      </c>
      <c r="B373" s="151">
        <v>19</v>
      </c>
      <c r="C373" s="151"/>
      <c r="D373" s="151">
        <v>59</v>
      </c>
      <c r="E373" s="81">
        <f>1 - (E374) * (E375)</f>
        <v>5.182500000000001E-2</v>
      </c>
      <c r="F373" s="81">
        <f>1 - (F374) * (F375)</f>
        <v>0.11882499999999996</v>
      </c>
      <c r="G373" s="81">
        <f>1 - (G374) * (G375)</f>
        <v>5.182500000000001E-2</v>
      </c>
      <c r="H373" s="81">
        <f>1 - (H374) * (H375)</f>
        <v>8.5625000000000062E-2</v>
      </c>
      <c r="I373" s="82">
        <f>1 - (I374) *(I375)</f>
        <v>0.11223299999999992</v>
      </c>
      <c r="J373" s="82">
        <f>1 - (J374) *(J375)</f>
        <v>6.8800000000000083E-2</v>
      </c>
      <c r="K373" s="82">
        <f>1 - (K374) *(K375)</f>
        <v>0.11223299999999992</v>
      </c>
      <c r="L373" s="82">
        <f>1 - (L374) *(L375)</f>
        <v>0.13519999999999999</v>
      </c>
    </row>
    <row r="374" spans="1:12">
      <c r="A374" s="79" t="s">
        <v>668</v>
      </c>
      <c r="B374" s="150">
        <f>B373*0.15</f>
        <v>2.85</v>
      </c>
      <c r="C374" s="150">
        <f>(100-D374)/100</f>
        <v>0.91150000000000009</v>
      </c>
      <c r="D374" s="150">
        <f>D373*0.15</f>
        <v>8.85</v>
      </c>
      <c r="E374" s="77">
        <v>0.97</v>
      </c>
      <c r="F374" s="77">
        <v>0.93</v>
      </c>
      <c r="G374" s="77">
        <v>0.97</v>
      </c>
      <c r="H374" s="77">
        <v>0.95</v>
      </c>
      <c r="I374" s="77">
        <v>0.93400000000000005</v>
      </c>
      <c r="J374" s="77">
        <v>0.96</v>
      </c>
      <c r="K374" s="77">
        <v>0.93400000000000005</v>
      </c>
      <c r="L374" s="77">
        <v>0.92</v>
      </c>
    </row>
    <row r="375" spans="1:12">
      <c r="A375" s="79" t="s">
        <v>809</v>
      </c>
      <c r="B375" s="150">
        <f>B373*0.15</f>
        <v>2.85</v>
      </c>
      <c r="C375" s="150">
        <f>(100-D375)/100</f>
        <v>0.76400000000000001</v>
      </c>
      <c r="D375" s="150">
        <f>D373*0.4</f>
        <v>23.6</v>
      </c>
      <c r="E375" s="77">
        <v>0.97750000000000004</v>
      </c>
      <c r="F375" s="77">
        <v>0.94750000000000001</v>
      </c>
      <c r="G375" s="77">
        <v>0.97750000000000004</v>
      </c>
      <c r="H375" s="77">
        <v>0.96250000000000002</v>
      </c>
      <c r="I375" s="77">
        <v>0.95050000000000001</v>
      </c>
      <c r="J375" s="77">
        <v>0.97</v>
      </c>
      <c r="K375" s="77">
        <v>0.95050000000000001</v>
      </c>
      <c r="L375" s="77">
        <v>0.94</v>
      </c>
    </row>
    <row r="376" spans="1:12">
      <c r="A376" s="55" t="s">
        <v>741</v>
      </c>
      <c r="B376" s="151">
        <v>18</v>
      </c>
      <c r="C376" s="151"/>
      <c r="D376" s="151">
        <v>58</v>
      </c>
      <c r="E376" s="81">
        <f t="shared" ref="E376:L376" si="83">1 - (E377) * (E378) * (E379) * (E380)</f>
        <v>0.16458186304000011</v>
      </c>
      <c r="F376" s="81">
        <f t="shared" si="83"/>
        <v>0.36573030784000005</v>
      </c>
      <c r="G376" s="81">
        <f>1 - (G377) * (G378) * (G379) * (G380)</f>
        <v>0.16458186304000011</v>
      </c>
      <c r="H376" s="81">
        <f t="shared" si="83"/>
        <v>0.26992902144000008</v>
      </c>
      <c r="I376" s="82">
        <f t="shared" si="83"/>
        <v>0.27992968750000002</v>
      </c>
      <c r="J376" s="82">
        <f t="shared" si="83"/>
        <v>0.22896640000000001</v>
      </c>
      <c r="K376" s="82">
        <f t="shared" si="83"/>
        <v>0.27992968750000002</v>
      </c>
      <c r="L376" s="82">
        <f t="shared" si="83"/>
        <v>0.35656423374000001</v>
      </c>
    </row>
    <row r="377" spans="1:12">
      <c r="A377" s="79" t="s">
        <v>668</v>
      </c>
      <c r="B377" s="150">
        <f>B376*0.15</f>
        <v>2.6999999999999997</v>
      </c>
      <c r="C377" s="150">
        <f>(100-D377)/100</f>
        <v>0.91299999999999992</v>
      </c>
      <c r="D377" s="150">
        <f>D376*0.15</f>
        <v>8.6999999999999993</v>
      </c>
      <c r="E377" s="77">
        <v>0.97199999999999998</v>
      </c>
      <c r="F377" s="77">
        <v>0.93200000000000005</v>
      </c>
      <c r="G377" s="77">
        <v>0.97199999999999998</v>
      </c>
      <c r="H377" s="77">
        <v>0.95199999999999996</v>
      </c>
      <c r="I377" s="77">
        <v>0.95</v>
      </c>
      <c r="J377" s="77">
        <v>0.96</v>
      </c>
      <c r="K377" s="77">
        <v>0.95</v>
      </c>
      <c r="L377" s="77">
        <v>0.93400000000000005</v>
      </c>
    </row>
    <row r="378" spans="1:12">
      <c r="A378" s="79" t="s">
        <v>669</v>
      </c>
      <c r="B378" s="150">
        <f>B376*0.4</f>
        <v>7.2</v>
      </c>
      <c r="C378" s="150">
        <f>(100-D378)/100</f>
        <v>0.76800000000000002</v>
      </c>
      <c r="D378" s="150">
        <f>D376*0.4</f>
        <v>23.200000000000003</v>
      </c>
      <c r="E378" s="77">
        <v>0.93</v>
      </c>
      <c r="F378" s="77">
        <v>0.83</v>
      </c>
      <c r="G378" s="77">
        <v>0.93</v>
      </c>
      <c r="H378" s="77">
        <v>0.88</v>
      </c>
      <c r="I378" s="77">
        <v>0.875</v>
      </c>
      <c r="J378" s="77">
        <v>0.9</v>
      </c>
      <c r="K378" s="77">
        <v>0.875</v>
      </c>
      <c r="L378" s="77">
        <v>0.83499999999999996</v>
      </c>
    </row>
    <row r="379" spans="1:12">
      <c r="A379" s="79" t="s">
        <v>809</v>
      </c>
      <c r="B379" s="150">
        <f>B376*0.15</f>
        <v>2.6999999999999997</v>
      </c>
      <c r="C379" s="150">
        <f>(100-D379)/100</f>
        <v>0.91299999999999992</v>
      </c>
      <c r="D379" s="150">
        <f>D376*0.15</f>
        <v>8.6999999999999993</v>
      </c>
      <c r="E379" s="77">
        <v>0.97899999999999998</v>
      </c>
      <c r="F379" s="77">
        <v>0.94899999999999995</v>
      </c>
      <c r="G379" s="77">
        <v>0.97899999999999998</v>
      </c>
      <c r="H379" s="77">
        <v>0.96399999999999997</v>
      </c>
      <c r="I379" s="77">
        <v>0.96250000000000002</v>
      </c>
      <c r="J379" s="77">
        <v>0.97</v>
      </c>
      <c r="K379" s="77">
        <v>0.96250000000000002</v>
      </c>
      <c r="L379" s="77">
        <v>0.95050000000000001</v>
      </c>
    </row>
    <row r="380" spans="1:12">
      <c r="A380" s="79" t="s">
        <v>671</v>
      </c>
      <c r="B380" s="150">
        <f>B376*0.3</f>
        <v>5.3999999999999995</v>
      </c>
      <c r="C380" s="150">
        <f>(100-D380)/100</f>
        <v>0.82599999999999996</v>
      </c>
      <c r="D380" s="150">
        <f>D376*0.3</f>
        <v>17.399999999999999</v>
      </c>
      <c r="E380" s="77">
        <v>0.94399999999999995</v>
      </c>
      <c r="F380" s="77">
        <v>0.86399999999999999</v>
      </c>
      <c r="G380" s="77">
        <v>0.94399999999999995</v>
      </c>
      <c r="H380" s="77">
        <v>0.90400000000000003</v>
      </c>
      <c r="I380" s="77">
        <v>0.9</v>
      </c>
      <c r="J380" s="77">
        <v>0.92</v>
      </c>
      <c r="K380" s="77">
        <v>0.9</v>
      </c>
      <c r="L380" s="77">
        <v>0.86799999999999999</v>
      </c>
    </row>
    <row r="381" spans="1:12">
      <c r="A381" s="55" t="s">
        <v>794</v>
      </c>
      <c r="B381" s="151">
        <v>18</v>
      </c>
      <c r="C381" s="151"/>
      <c r="D381" s="151">
        <v>58</v>
      </c>
      <c r="E381" s="81">
        <f t="shared" ref="E381:L381" si="84">1 - (E382)</f>
        <v>2.8000000000000025E-2</v>
      </c>
      <c r="F381" s="81">
        <f t="shared" si="84"/>
        <v>6.7999999999999949E-2</v>
      </c>
      <c r="G381" s="81">
        <f t="shared" si="84"/>
        <v>2.8000000000000025E-2</v>
      </c>
      <c r="H381" s="81">
        <f t="shared" si="84"/>
        <v>4.8000000000000043E-2</v>
      </c>
      <c r="I381" s="82">
        <f t="shared" si="84"/>
        <v>5.0000000000000044E-2</v>
      </c>
      <c r="J381" s="82">
        <f t="shared" si="84"/>
        <v>4.0000000000000036E-2</v>
      </c>
      <c r="K381" s="82">
        <f t="shared" si="84"/>
        <v>5.0000000000000044E-2</v>
      </c>
      <c r="L381" s="82">
        <f t="shared" si="84"/>
        <v>6.5999999999999948E-2</v>
      </c>
    </row>
    <row r="382" spans="1:12">
      <c r="A382" s="79" t="s">
        <v>668</v>
      </c>
      <c r="B382" s="150">
        <f>B381*0.15</f>
        <v>2.6999999999999997</v>
      </c>
      <c r="C382" s="150">
        <f>(100-D382)/100</f>
        <v>0.91299999999999992</v>
      </c>
      <c r="D382" s="150">
        <f>D381*0.15</f>
        <v>8.6999999999999993</v>
      </c>
      <c r="E382" s="77">
        <v>0.97199999999999998</v>
      </c>
      <c r="F382" s="77">
        <v>0.93200000000000005</v>
      </c>
      <c r="G382" s="77">
        <v>0.97199999999999998</v>
      </c>
      <c r="H382" s="77">
        <v>0.95199999999999996</v>
      </c>
      <c r="I382" s="77">
        <v>0.95</v>
      </c>
      <c r="J382" s="77">
        <v>0.96</v>
      </c>
      <c r="K382" s="77">
        <v>0.95</v>
      </c>
      <c r="L382" s="77">
        <v>0.93400000000000005</v>
      </c>
    </row>
    <row r="383" spans="1:12">
      <c r="A383" s="153" t="s">
        <v>742</v>
      </c>
      <c r="B383" s="151">
        <v>18</v>
      </c>
      <c r="C383" s="151"/>
      <c r="D383" s="151">
        <v>58</v>
      </c>
      <c r="E383" s="81">
        <f t="shared" ref="E383:L383" si="85">1 - (E384) * (E385) * (E386) * (E387)</f>
        <v>0.16458186304000011</v>
      </c>
      <c r="F383" s="81">
        <f t="shared" si="85"/>
        <v>0.36573030784000005</v>
      </c>
      <c r="G383" s="81">
        <f>1 - (G384) * (G385) * (G386) * (G387)</f>
        <v>0.16458186304000011</v>
      </c>
      <c r="H383" s="81">
        <f t="shared" si="85"/>
        <v>0.26992902144000008</v>
      </c>
      <c r="I383" s="82">
        <f t="shared" si="85"/>
        <v>0.27992968750000002</v>
      </c>
      <c r="J383" s="82">
        <f t="shared" si="85"/>
        <v>0.35656423374000001</v>
      </c>
      <c r="K383" s="82">
        <f t="shared" si="85"/>
        <v>0.37480633750000003</v>
      </c>
      <c r="L383" s="82">
        <f t="shared" si="85"/>
        <v>0.35656423374000001</v>
      </c>
    </row>
    <row r="384" spans="1:12">
      <c r="A384" s="79" t="s">
        <v>668</v>
      </c>
      <c r="B384" s="150">
        <f>B383*0.15</f>
        <v>2.6999999999999997</v>
      </c>
      <c r="C384" s="150">
        <f>(100-D384)/100</f>
        <v>0.91299999999999992</v>
      </c>
      <c r="D384" s="150">
        <f>D383*0.15</f>
        <v>8.6999999999999993</v>
      </c>
      <c r="E384" s="77">
        <v>0.97199999999999998</v>
      </c>
      <c r="F384" s="77">
        <v>0.93200000000000005</v>
      </c>
      <c r="G384" s="77">
        <v>0.97199999999999998</v>
      </c>
      <c r="H384" s="77">
        <v>0.95199999999999996</v>
      </c>
      <c r="I384" s="77">
        <v>0.95</v>
      </c>
      <c r="J384" s="77">
        <v>0.93400000000000005</v>
      </c>
      <c r="K384" s="77">
        <v>0.93</v>
      </c>
      <c r="L384" s="77">
        <v>0.93400000000000005</v>
      </c>
    </row>
    <row r="385" spans="1:12">
      <c r="A385" s="79" t="s">
        <v>669</v>
      </c>
      <c r="B385" s="150">
        <f>B383*0.4</f>
        <v>7.2</v>
      </c>
      <c r="C385" s="150">
        <f>(100-D385)/100</f>
        <v>0.76800000000000002</v>
      </c>
      <c r="D385" s="150">
        <f>D383*0.4</f>
        <v>23.200000000000003</v>
      </c>
      <c r="E385" s="77">
        <v>0.93</v>
      </c>
      <c r="F385" s="77">
        <v>0.83</v>
      </c>
      <c r="G385" s="77">
        <v>0.93</v>
      </c>
      <c r="H385" s="77">
        <v>0.88</v>
      </c>
      <c r="I385" s="77">
        <v>0.875</v>
      </c>
      <c r="J385" s="77">
        <v>0.83499999999999996</v>
      </c>
      <c r="K385" s="77">
        <v>0.82499999999999996</v>
      </c>
      <c r="L385" s="77">
        <v>0.83499999999999996</v>
      </c>
    </row>
    <row r="386" spans="1:12">
      <c r="A386" s="79" t="s">
        <v>809</v>
      </c>
      <c r="B386" s="150">
        <f>B383*0.15</f>
        <v>2.6999999999999997</v>
      </c>
      <c r="C386" s="150">
        <f>(100-D386)/100</f>
        <v>0.91299999999999992</v>
      </c>
      <c r="D386" s="150">
        <f>D383*0.15</f>
        <v>8.6999999999999993</v>
      </c>
      <c r="E386" s="77">
        <v>0.97899999999999998</v>
      </c>
      <c r="F386" s="77">
        <v>0.94899999999999995</v>
      </c>
      <c r="G386" s="77">
        <v>0.97899999999999998</v>
      </c>
      <c r="H386" s="77">
        <v>0.96399999999999997</v>
      </c>
      <c r="I386" s="77">
        <v>0.96250000000000002</v>
      </c>
      <c r="J386" s="77">
        <v>0.95050000000000001</v>
      </c>
      <c r="K386" s="77">
        <v>0.94750000000000001</v>
      </c>
      <c r="L386" s="77">
        <v>0.95050000000000001</v>
      </c>
    </row>
    <row r="387" spans="1:12">
      <c r="A387" s="79" t="s">
        <v>671</v>
      </c>
      <c r="B387" s="150">
        <f>B383*0.3</f>
        <v>5.3999999999999995</v>
      </c>
      <c r="C387" s="150">
        <f>(100-D387)/100</f>
        <v>0.82599999999999996</v>
      </c>
      <c r="D387" s="150">
        <f>D383*0.3</f>
        <v>17.399999999999999</v>
      </c>
      <c r="E387" s="77">
        <v>0.94399999999999995</v>
      </c>
      <c r="F387" s="77">
        <v>0.86399999999999999</v>
      </c>
      <c r="G387" s="77">
        <v>0.94399999999999995</v>
      </c>
      <c r="H387" s="77">
        <v>0.90400000000000003</v>
      </c>
      <c r="I387" s="77">
        <v>0.9</v>
      </c>
      <c r="J387" s="77">
        <v>0.86799999999999999</v>
      </c>
      <c r="K387" s="77">
        <v>0.86</v>
      </c>
      <c r="L387" s="77">
        <v>0.86799999999999999</v>
      </c>
    </row>
    <row r="388" spans="1:12">
      <c r="A388" s="55" t="s">
        <v>743</v>
      </c>
      <c r="B388" s="151">
        <v>16</v>
      </c>
      <c r="C388" s="151"/>
      <c r="D388" s="151">
        <v>56</v>
      </c>
      <c r="E388" s="81">
        <f t="shared" ref="E388:L388" si="86">1 - (E389) * (E390) * (E391) * (E392)</f>
        <v>0.15350089534</v>
      </c>
      <c r="F388" s="81">
        <f t="shared" si="86"/>
        <v>0.35656423374000001</v>
      </c>
      <c r="G388" s="81">
        <f>1 - (G389) * (G390) * (G391) * (G392)</f>
        <v>0.15350089534</v>
      </c>
      <c r="H388" s="81">
        <f t="shared" si="86"/>
        <v>0.25983290853999996</v>
      </c>
      <c r="I388" s="82">
        <f t="shared" si="86"/>
        <v>0.35656423374000001</v>
      </c>
      <c r="J388" s="82">
        <f t="shared" si="86"/>
        <v>0.30936446464000011</v>
      </c>
      <c r="K388" s="82">
        <f t="shared" si="86"/>
        <v>0.37480633750000003</v>
      </c>
      <c r="L388" s="82">
        <f t="shared" si="86"/>
        <v>0.30936446464000011</v>
      </c>
    </row>
    <row r="389" spans="1:12">
      <c r="A389" s="79" t="s">
        <v>668</v>
      </c>
      <c r="B389" s="150">
        <f>B388*0.15</f>
        <v>2.4</v>
      </c>
      <c r="C389" s="150">
        <f>(100-D389)/100</f>
        <v>0.91599999999999993</v>
      </c>
      <c r="D389" s="150">
        <f>D388*0.15</f>
        <v>8.4</v>
      </c>
      <c r="E389" s="77">
        <v>0.97399999999999998</v>
      </c>
      <c r="F389" s="77">
        <v>0.93400000000000005</v>
      </c>
      <c r="G389" s="77">
        <v>0.97399999999999998</v>
      </c>
      <c r="H389" s="77">
        <v>0.95399999999999996</v>
      </c>
      <c r="I389" s="77">
        <v>0.93400000000000005</v>
      </c>
      <c r="J389" s="77">
        <v>0.94399999999999995</v>
      </c>
      <c r="K389" s="77">
        <v>0.93</v>
      </c>
      <c r="L389" s="77">
        <v>0.94399999999999995</v>
      </c>
    </row>
    <row r="390" spans="1:12">
      <c r="A390" s="79" t="s">
        <v>669</v>
      </c>
      <c r="B390" s="150">
        <f>B388*0.4</f>
        <v>6.4</v>
      </c>
      <c r="C390" s="150">
        <f>(100-D390)/100</f>
        <v>0.77599999999999991</v>
      </c>
      <c r="D390" s="150">
        <f>D388*0.4</f>
        <v>22.400000000000002</v>
      </c>
      <c r="E390" s="77">
        <v>0.93500000000000005</v>
      </c>
      <c r="F390" s="77">
        <v>0.83499999999999996</v>
      </c>
      <c r="G390" s="77">
        <v>0.93500000000000005</v>
      </c>
      <c r="H390" s="77">
        <v>0.88500000000000001</v>
      </c>
      <c r="I390" s="77">
        <v>0.83499999999999996</v>
      </c>
      <c r="J390" s="77">
        <v>0.86</v>
      </c>
      <c r="K390" s="77">
        <v>0.82499999999999996</v>
      </c>
      <c r="L390" s="77">
        <v>0.86</v>
      </c>
    </row>
    <row r="391" spans="1:12">
      <c r="A391" s="79" t="s">
        <v>809</v>
      </c>
      <c r="B391" s="150">
        <f>B388*0.15</f>
        <v>2.4</v>
      </c>
      <c r="C391" s="150">
        <f>(100-D391)/100</f>
        <v>0.91599999999999993</v>
      </c>
      <c r="D391" s="150">
        <f>D388*0.15</f>
        <v>8.4</v>
      </c>
      <c r="E391" s="77">
        <v>0.98050000000000004</v>
      </c>
      <c r="F391" s="77">
        <v>0.95050000000000001</v>
      </c>
      <c r="G391" s="77">
        <v>0.98050000000000004</v>
      </c>
      <c r="H391" s="77">
        <v>0.96550000000000002</v>
      </c>
      <c r="I391" s="77">
        <v>0.95050000000000001</v>
      </c>
      <c r="J391" s="77">
        <v>0.95799999999999996</v>
      </c>
      <c r="K391" s="77">
        <v>0.94750000000000001</v>
      </c>
      <c r="L391" s="77">
        <v>0.95799999999999996</v>
      </c>
    </row>
    <row r="392" spans="1:12">
      <c r="A392" s="79" t="s">
        <v>671</v>
      </c>
      <c r="B392" s="150">
        <f>B388*0.3</f>
        <v>4.8</v>
      </c>
      <c r="C392" s="150">
        <f>(100-D392)/100</f>
        <v>0.83200000000000007</v>
      </c>
      <c r="D392" s="150">
        <f>D388*0.3</f>
        <v>16.8</v>
      </c>
      <c r="E392" s="77">
        <v>0.94799999999999995</v>
      </c>
      <c r="F392" s="77">
        <v>0.86799999999999999</v>
      </c>
      <c r="G392" s="77">
        <v>0.94799999999999995</v>
      </c>
      <c r="H392" s="77">
        <v>0.90800000000000003</v>
      </c>
      <c r="I392" s="77">
        <v>0.86799999999999999</v>
      </c>
      <c r="J392" s="77">
        <v>0.88800000000000001</v>
      </c>
      <c r="K392" s="77">
        <v>0.86</v>
      </c>
      <c r="L392" s="77">
        <v>0.88800000000000001</v>
      </c>
    </row>
    <row r="393" spans="1:12">
      <c r="A393" s="55" t="s">
        <v>744</v>
      </c>
      <c r="B393" s="151">
        <v>16</v>
      </c>
      <c r="C393" s="151"/>
      <c r="D393" s="151">
        <v>56</v>
      </c>
      <c r="E393" s="81">
        <f t="shared" ref="E393:L393" si="87">1 - (E394) * (E395) * (E396) * (E397)</f>
        <v>0.15350089534</v>
      </c>
      <c r="F393" s="81">
        <f t="shared" si="87"/>
        <v>0.35656423374000001</v>
      </c>
      <c r="G393" s="81">
        <f>1 - (G394) * (G395) * (G396) * (G397)</f>
        <v>0.15350089534</v>
      </c>
      <c r="H393" s="81">
        <f t="shared" si="87"/>
        <v>0.25983290853999996</v>
      </c>
      <c r="I393" s="82">
        <f t="shared" si="87"/>
        <v>0.27992968750000002</v>
      </c>
      <c r="J393" s="82">
        <f t="shared" si="87"/>
        <v>0.30936446464000011</v>
      </c>
      <c r="K393" s="82">
        <f t="shared" si="87"/>
        <v>0.22896640000000001</v>
      </c>
      <c r="L393" s="82">
        <f t="shared" si="87"/>
        <v>0.27992968750000002</v>
      </c>
    </row>
    <row r="394" spans="1:12">
      <c r="A394" s="79" t="s">
        <v>668</v>
      </c>
      <c r="B394" s="150">
        <f>B393*0.15</f>
        <v>2.4</v>
      </c>
      <c r="C394" s="150">
        <f>(100-D394)/100</f>
        <v>0.91599999999999993</v>
      </c>
      <c r="D394" s="150">
        <f>D393*0.15</f>
        <v>8.4</v>
      </c>
      <c r="E394" s="77">
        <v>0.97399999999999998</v>
      </c>
      <c r="F394" s="77">
        <v>0.93400000000000005</v>
      </c>
      <c r="G394" s="77">
        <v>0.97399999999999998</v>
      </c>
      <c r="H394" s="77">
        <v>0.95399999999999996</v>
      </c>
      <c r="I394" s="77">
        <v>0.95</v>
      </c>
      <c r="J394" s="77">
        <v>0.94399999999999995</v>
      </c>
      <c r="K394" s="77">
        <v>0.96</v>
      </c>
      <c r="L394" s="77">
        <v>0.95</v>
      </c>
    </row>
    <row r="395" spans="1:12">
      <c r="A395" s="79" t="s">
        <v>669</v>
      </c>
      <c r="B395" s="150">
        <f>B393*0.4</f>
        <v>6.4</v>
      </c>
      <c r="C395" s="150">
        <f>(100-D395)/100</f>
        <v>0.77599999999999991</v>
      </c>
      <c r="D395" s="150">
        <f>D393*0.4</f>
        <v>22.400000000000002</v>
      </c>
      <c r="E395" s="77">
        <v>0.93500000000000005</v>
      </c>
      <c r="F395" s="77">
        <v>0.83499999999999996</v>
      </c>
      <c r="G395" s="77">
        <v>0.93500000000000005</v>
      </c>
      <c r="H395" s="77">
        <v>0.88500000000000001</v>
      </c>
      <c r="I395" s="77">
        <v>0.875</v>
      </c>
      <c r="J395" s="77">
        <v>0.86</v>
      </c>
      <c r="K395" s="77">
        <v>0.9</v>
      </c>
      <c r="L395" s="77">
        <v>0.875</v>
      </c>
    </row>
    <row r="396" spans="1:12">
      <c r="A396" s="79" t="s">
        <v>809</v>
      </c>
      <c r="B396" s="150">
        <f>B393*0.15</f>
        <v>2.4</v>
      </c>
      <c r="C396" s="150">
        <f>(100-D396)/100</f>
        <v>0.91599999999999993</v>
      </c>
      <c r="D396" s="150">
        <f>D393*0.15</f>
        <v>8.4</v>
      </c>
      <c r="E396" s="77">
        <v>0.98050000000000004</v>
      </c>
      <c r="F396" s="77">
        <v>0.95050000000000001</v>
      </c>
      <c r="G396" s="77">
        <v>0.98050000000000004</v>
      </c>
      <c r="H396" s="77">
        <v>0.96550000000000002</v>
      </c>
      <c r="I396" s="77">
        <v>0.96250000000000002</v>
      </c>
      <c r="J396" s="77">
        <v>0.95799999999999996</v>
      </c>
      <c r="K396" s="77">
        <v>0.97</v>
      </c>
      <c r="L396" s="77">
        <v>0.96250000000000002</v>
      </c>
    </row>
    <row r="397" spans="1:12">
      <c r="A397" s="79" t="s">
        <v>671</v>
      </c>
      <c r="B397" s="150">
        <f>B393*0.3</f>
        <v>4.8</v>
      </c>
      <c r="C397" s="150">
        <f>(100-D397)/100</f>
        <v>0.83200000000000007</v>
      </c>
      <c r="D397" s="150">
        <f>D393*0.3</f>
        <v>16.8</v>
      </c>
      <c r="E397" s="77">
        <v>0.94799999999999995</v>
      </c>
      <c r="F397" s="77">
        <v>0.86799999999999999</v>
      </c>
      <c r="G397" s="77">
        <v>0.94799999999999995</v>
      </c>
      <c r="H397" s="77">
        <v>0.90800000000000003</v>
      </c>
      <c r="I397" s="77">
        <v>0.9</v>
      </c>
      <c r="J397" s="77">
        <v>0.88800000000000001</v>
      </c>
      <c r="K397" s="77">
        <v>0.92</v>
      </c>
      <c r="L397" s="77">
        <v>0.9</v>
      </c>
    </row>
    <row r="398" spans="1:12">
      <c r="A398" s="153" t="s">
        <v>745</v>
      </c>
      <c r="B398" s="151">
        <v>16</v>
      </c>
      <c r="C398" s="151"/>
      <c r="D398" s="151">
        <v>56</v>
      </c>
      <c r="E398" s="81">
        <f t="shared" ref="E398:L398" si="88">1 - (E399) * (E400) * (E401) * (E402)</f>
        <v>0.15350089534</v>
      </c>
      <c r="F398" s="81">
        <f t="shared" si="88"/>
        <v>0.35656423374000001</v>
      </c>
      <c r="G398" s="81">
        <f>1 - (G399) * (G400) * (G401) * (G402)</f>
        <v>0.15350089534</v>
      </c>
      <c r="H398" s="81">
        <f t="shared" si="88"/>
        <v>0.25983290853999996</v>
      </c>
      <c r="I398" s="82">
        <f t="shared" si="88"/>
        <v>0.41885439999999996</v>
      </c>
      <c r="J398" s="82">
        <f t="shared" si="88"/>
        <v>0.37480633750000003</v>
      </c>
      <c r="K398" s="82">
        <f t="shared" si="88"/>
        <v>0.35656423374000001</v>
      </c>
      <c r="L398" s="82">
        <f t="shared" si="88"/>
        <v>0.37480633750000003</v>
      </c>
    </row>
    <row r="399" spans="1:12">
      <c r="A399" s="79" t="s">
        <v>668</v>
      </c>
      <c r="B399" s="150">
        <f>B398*0.15</f>
        <v>2.4</v>
      </c>
      <c r="C399" s="150">
        <f>(100-D399)/100</f>
        <v>0.91599999999999993</v>
      </c>
      <c r="D399" s="150">
        <f>D398*0.15</f>
        <v>8.4</v>
      </c>
      <c r="E399" s="77">
        <v>0.97399999999999998</v>
      </c>
      <c r="F399" s="77">
        <v>0.93400000000000005</v>
      </c>
      <c r="G399" s="77">
        <v>0.97399999999999998</v>
      </c>
      <c r="H399" s="77">
        <v>0.95399999999999996</v>
      </c>
      <c r="I399" s="77">
        <v>0.92</v>
      </c>
      <c r="J399" s="77">
        <v>0.93</v>
      </c>
      <c r="K399" s="77">
        <v>0.93400000000000005</v>
      </c>
      <c r="L399" s="77">
        <v>0.93</v>
      </c>
    </row>
    <row r="400" spans="1:12">
      <c r="A400" s="79" t="s">
        <v>669</v>
      </c>
      <c r="B400" s="150">
        <f>B398*0.4</f>
        <v>6.4</v>
      </c>
      <c r="C400" s="150">
        <f>(100-D400)/100</f>
        <v>0.77599999999999991</v>
      </c>
      <c r="D400" s="150">
        <f>D398*0.4</f>
        <v>22.400000000000002</v>
      </c>
      <c r="E400" s="77">
        <v>0.93500000000000005</v>
      </c>
      <c r="F400" s="77">
        <v>0.83499999999999996</v>
      </c>
      <c r="G400" s="77">
        <v>0.93500000000000005</v>
      </c>
      <c r="H400" s="77">
        <v>0.88500000000000001</v>
      </c>
      <c r="I400" s="77">
        <v>0.8</v>
      </c>
      <c r="J400" s="77">
        <v>0.82499999999999996</v>
      </c>
      <c r="K400" s="77">
        <v>0.83499999999999996</v>
      </c>
      <c r="L400" s="77">
        <v>0.82499999999999996</v>
      </c>
    </row>
    <row r="401" spans="1:12">
      <c r="A401" s="79" t="s">
        <v>809</v>
      </c>
      <c r="B401" s="150">
        <f>B398*0.15</f>
        <v>2.4</v>
      </c>
      <c r="C401" s="150">
        <f>(100-D401)/100</f>
        <v>0.91599999999999993</v>
      </c>
      <c r="D401" s="150">
        <f>D398*0.15</f>
        <v>8.4</v>
      </c>
      <c r="E401" s="77">
        <v>0.98050000000000004</v>
      </c>
      <c r="F401" s="77">
        <v>0.95050000000000001</v>
      </c>
      <c r="G401" s="77">
        <v>0.98050000000000004</v>
      </c>
      <c r="H401" s="77">
        <v>0.96550000000000002</v>
      </c>
      <c r="I401" s="77">
        <v>0.94</v>
      </c>
      <c r="J401" s="77">
        <v>0.94750000000000001</v>
      </c>
      <c r="K401" s="77">
        <v>0.95050000000000001</v>
      </c>
      <c r="L401" s="77">
        <v>0.94750000000000001</v>
      </c>
    </row>
    <row r="402" spans="1:12">
      <c r="A402" s="79" t="s">
        <v>671</v>
      </c>
      <c r="B402" s="150">
        <f>B398*0.3</f>
        <v>4.8</v>
      </c>
      <c r="C402" s="150">
        <f>(100-D402)/100</f>
        <v>0.83200000000000007</v>
      </c>
      <c r="D402" s="150">
        <f>D398*0.3</f>
        <v>16.8</v>
      </c>
      <c r="E402" s="77">
        <v>0.94799999999999995</v>
      </c>
      <c r="F402" s="77">
        <v>0.86799999999999999</v>
      </c>
      <c r="G402" s="77">
        <v>0.94799999999999995</v>
      </c>
      <c r="H402" s="77">
        <v>0.90800000000000003</v>
      </c>
      <c r="I402" s="77">
        <v>0.84</v>
      </c>
      <c r="J402" s="77">
        <v>0.86</v>
      </c>
      <c r="K402" s="77">
        <v>0.86799999999999999</v>
      </c>
      <c r="L402" s="77">
        <v>0.86</v>
      </c>
    </row>
    <row r="403" spans="1:12">
      <c r="A403" s="55" t="s">
        <v>746</v>
      </c>
      <c r="B403" s="151">
        <v>16</v>
      </c>
      <c r="C403" s="151"/>
      <c r="D403" s="151">
        <v>56</v>
      </c>
      <c r="E403" s="81">
        <f t="shared" ref="E403:L403" si="89">1 - (E404) * (E405) * (E406) * (E407)</f>
        <v>0.15350089534</v>
      </c>
      <c r="F403" s="81">
        <f t="shared" si="89"/>
        <v>0.35656423374000001</v>
      </c>
      <c r="G403" s="81">
        <f>1 - (G404) * (G405) * (G406) * (G407)</f>
        <v>0.15350089534</v>
      </c>
      <c r="H403" s="81">
        <f t="shared" si="89"/>
        <v>0.25983290853999996</v>
      </c>
      <c r="I403" s="82">
        <f t="shared" si="89"/>
        <v>0.30936446464000011</v>
      </c>
      <c r="J403" s="82">
        <f t="shared" si="89"/>
        <v>0.37480633750000003</v>
      </c>
      <c r="K403" s="82">
        <f t="shared" si="89"/>
        <v>0.30936446464000011</v>
      </c>
      <c r="L403" s="82">
        <f t="shared" si="89"/>
        <v>0.41885439999999996</v>
      </c>
    </row>
    <row r="404" spans="1:12">
      <c r="A404" s="79" t="s">
        <v>668</v>
      </c>
      <c r="B404" s="150">
        <f>B403*0.15</f>
        <v>2.4</v>
      </c>
      <c r="C404" s="150">
        <f>(100-D404)/100</f>
        <v>0.91599999999999993</v>
      </c>
      <c r="D404" s="150">
        <f>D403*0.15</f>
        <v>8.4</v>
      </c>
      <c r="E404" s="77">
        <v>0.97399999999999998</v>
      </c>
      <c r="F404" s="77">
        <v>0.93400000000000005</v>
      </c>
      <c r="G404" s="77">
        <v>0.97399999999999998</v>
      </c>
      <c r="H404" s="77">
        <v>0.95399999999999996</v>
      </c>
      <c r="I404" s="77">
        <v>0.94399999999999995</v>
      </c>
      <c r="J404" s="77">
        <v>0.93</v>
      </c>
      <c r="K404" s="77">
        <v>0.94399999999999995</v>
      </c>
      <c r="L404" s="77">
        <v>0.92</v>
      </c>
    </row>
    <row r="405" spans="1:12">
      <c r="A405" s="79" t="s">
        <v>669</v>
      </c>
      <c r="B405" s="150">
        <f>B403*0.4</f>
        <v>6.4</v>
      </c>
      <c r="C405" s="150">
        <f>(100-D405)/100</f>
        <v>0.77599999999999991</v>
      </c>
      <c r="D405" s="150">
        <f>D403*0.4</f>
        <v>22.400000000000002</v>
      </c>
      <c r="E405" s="77">
        <v>0.93500000000000005</v>
      </c>
      <c r="F405" s="77">
        <v>0.83499999999999996</v>
      </c>
      <c r="G405" s="77">
        <v>0.93500000000000005</v>
      </c>
      <c r="H405" s="77">
        <v>0.88500000000000001</v>
      </c>
      <c r="I405" s="77">
        <v>0.86</v>
      </c>
      <c r="J405" s="77">
        <v>0.82499999999999996</v>
      </c>
      <c r="K405" s="77">
        <v>0.86</v>
      </c>
      <c r="L405" s="77">
        <v>0.8</v>
      </c>
    </row>
    <row r="406" spans="1:12">
      <c r="A406" s="79" t="s">
        <v>809</v>
      </c>
      <c r="B406" s="150">
        <f>B403*0.15</f>
        <v>2.4</v>
      </c>
      <c r="C406" s="150">
        <f>(100-D406)/100</f>
        <v>0.91599999999999993</v>
      </c>
      <c r="D406" s="150">
        <f>D403*0.15</f>
        <v>8.4</v>
      </c>
      <c r="E406" s="77">
        <v>0.98050000000000004</v>
      </c>
      <c r="F406" s="77">
        <v>0.95050000000000001</v>
      </c>
      <c r="G406" s="77">
        <v>0.98050000000000004</v>
      </c>
      <c r="H406" s="77">
        <v>0.96550000000000002</v>
      </c>
      <c r="I406" s="77">
        <v>0.95799999999999996</v>
      </c>
      <c r="J406" s="77">
        <v>0.94750000000000001</v>
      </c>
      <c r="K406" s="77">
        <v>0.95799999999999996</v>
      </c>
      <c r="L406" s="77">
        <v>0.94</v>
      </c>
    </row>
    <row r="407" spans="1:12">
      <c r="A407" s="79" t="s">
        <v>671</v>
      </c>
      <c r="B407" s="150">
        <f>B403*0.3</f>
        <v>4.8</v>
      </c>
      <c r="C407" s="150">
        <f>(100-D407)/100</f>
        <v>0.83200000000000007</v>
      </c>
      <c r="D407" s="150">
        <f>D403*0.3</f>
        <v>16.8</v>
      </c>
      <c r="E407" s="77">
        <v>0.94799999999999995</v>
      </c>
      <c r="F407" s="77">
        <v>0.86799999999999999</v>
      </c>
      <c r="G407" s="77">
        <v>0.94799999999999995</v>
      </c>
      <c r="H407" s="77">
        <v>0.90800000000000003</v>
      </c>
      <c r="I407" s="77">
        <v>0.88800000000000001</v>
      </c>
      <c r="J407" s="77">
        <v>0.86</v>
      </c>
      <c r="K407" s="77">
        <v>0.88800000000000001</v>
      </c>
      <c r="L407" s="77">
        <v>0.84</v>
      </c>
    </row>
    <row r="408" spans="1:12">
      <c r="A408" s="55" t="s">
        <v>747</v>
      </c>
      <c r="B408" s="151">
        <v>16</v>
      </c>
      <c r="C408" s="151"/>
      <c r="D408" s="151">
        <v>56</v>
      </c>
      <c r="E408" s="81">
        <f t="shared" ref="E408:L408" si="90">1 - (E409) * (E410) * (E411) * (E412)</f>
        <v>0.15350089534</v>
      </c>
      <c r="F408" s="81">
        <f t="shared" si="90"/>
        <v>0.35656423374000001</v>
      </c>
      <c r="G408" s="81">
        <f>1 - (G409) * (G410) * (G411) * (G412)</f>
        <v>0.15350089534</v>
      </c>
      <c r="H408" s="81">
        <f t="shared" si="90"/>
        <v>0.25983290853999996</v>
      </c>
      <c r="I408" s="82">
        <f t="shared" si="90"/>
        <v>0.27992968750000002</v>
      </c>
      <c r="J408" s="82">
        <f t="shared" si="90"/>
        <v>0.27992968750000002</v>
      </c>
      <c r="K408" s="82">
        <f t="shared" si="90"/>
        <v>0.22896640000000001</v>
      </c>
      <c r="L408" s="82">
        <f t="shared" si="90"/>
        <v>0.27992968750000002</v>
      </c>
    </row>
    <row r="409" spans="1:12">
      <c r="A409" s="79" t="s">
        <v>668</v>
      </c>
      <c r="B409" s="150">
        <f>B408*0.15</f>
        <v>2.4</v>
      </c>
      <c r="C409" s="150">
        <f>(100-D409)/100</f>
        <v>0.91599999999999993</v>
      </c>
      <c r="D409" s="150">
        <f>D408*0.15</f>
        <v>8.4</v>
      </c>
      <c r="E409" s="77">
        <v>0.97399999999999998</v>
      </c>
      <c r="F409" s="77">
        <v>0.93400000000000005</v>
      </c>
      <c r="G409" s="77">
        <v>0.97399999999999998</v>
      </c>
      <c r="H409" s="77">
        <v>0.95399999999999996</v>
      </c>
      <c r="I409" s="77">
        <v>0.95</v>
      </c>
      <c r="J409" s="77">
        <v>0.95</v>
      </c>
      <c r="K409" s="77">
        <v>0.96</v>
      </c>
      <c r="L409" s="77">
        <v>0.95</v>
      </c>
    </row>
    <row r="410" spans="1:12">
      <c r="A410" s="79" t="s">
        <v>669</v>
      </c>
      <c r="B410" s="150">
        <f>B408*0.4</f>
        <v>6.4</v>
      </c>
      <c r="C410" s="150">
        <f>(100-D410)/100</f>
        <v>0.77599999999999991</v>
      </c>
      <c r="D410" s="150">
        <f>D408*0.4</f>
        <v>22.400000000000002</v>
      </c>
      <c r="E410" s="77">
        <v>0.93500000000000005</v>
      </c>
      <c r="F410" s="77">
        <v>0.83499999999999996</v>
      </c>
      <c r="G410" s="77">
        <v>0.93500000000000005</v>
      </c>
      <c r="H410" s="77">
        <v>0.88500000000000001</v>
      </c>
      <c r="I410" s="77">
        <v>0.875</v>
      </c>
      <c r="J410" s="77">
        <v>0.875</v>
      </c>
      <c r="K410" s="77">
        <v>0.9</v>
      </c>
      <c r="L410" s="77">
        <v>0.875</v>
      </c>
    </row>
    <row r="411" spans="1:12">
      <c r="A411" s="79" t="s">
        <v>809</v>
      </c>
      <c r="B411" s="150">
        <f>B408*0.15</f>
        <v>2.4</v>
      </c>
      <c r="C411" s="150">
        <f>(100-D411)/100</f>
        <v>0.91599999999999993</v>
      </c>
      <c r="D411" s="150">
        <f>D408*0.15</f>
        <v>8.4</v>
      </c>
      <c r="E411" s="77">
        <v>0.98050000000000004</v>
      </c>
      <c r="F411" s="77">
        <v>0.95050000000000001</v>
      </c>
      <c r="G411" s="77">
        <v>0.98050000000000004</v>
      </c>
      <c r="H411" s="77">
        <v>0.96550000000000002</v>
      </c>
      <c r="I411" s="77">
        <v>0.96250000000000002</v>
      </c>
      <c r="J411" s="77">
        <v>0.96250000000000002</v>
      </c>
      <c r="K411" s="77">
        <v>0.97</v>
      </c>
      <c r="L411" s="77">
        <v>0.96250000000000002</v>
      </c>
    </row>
    <row r="412" spans="1:12">
      <c r="A412" s="79" t="s">
        <v>671</v>
      </c>
      <c r="B412" s="150">
        <f>B408*0.3</f>
        <v>4.8</v>
      </c>
      <c r="C412" s="150">
        <f>(100-D412)/100</f>
        <v>0.83200000000000007</v>
      </c>
      <c r="D412" s="150">
        <f>D408*0.3</f>
        <v>16.8</v>
      </c>
      <c r="E412" s="77">
        <v>0.94799999999999995</v>
      </c>
      <c r="F412" s="77">
        <v>0.86799999999999999</v>
      </c>
      <c r="G412" s="77">
        <v>0.94799999999999995</v>
      </c>
      <c r="H412" s="77">
        <v>0.90800000000000003</v>
      </c>
      <c r="I412" s="77">
        <v>0.9</v>
      </c>
      <c r="J412" s="77">
        <v>0.9</v>
      </c>
      <c r="K412" s="77">
        <v>0.92</v>
      </c>
      <c r="L412" s="77">
        <v>0.9</v>
      </c>
    </row>
    <row r="413" spans="1:12">
      <c r="A413" s="153" t="s">
        <v>748</v>
      </c>
      <c r="B413" s="151">
        <v>16</v>
      </c>
      <c r="C413" s="151"/>
      <c r="D413" s="151">
        <v>56</v>
      </c>
      <c r="E413" s="81">
        <f t="shared" ref="E413:K413" si="91">1 - (E414) * (E415) * (E416) * (E417)</f>
        <v>0.15350089534</v>
      </c>
      <c r="F413" s="81">
        <f t="shared" si="91"/>
        <v>0.35656423374000001</v>
      </c>
      <c r="G413" s="81">
        <f>1 - (G414) * (G415) * (G416) * (G417)</f>
        <v>0.15350089534</v>
      </c>
      <c r="H413" s="81">
        <f t="shared" si="91"/>
        <v>0.25983290853999996</v>
      </c>
      <c r="I413" s="82">
        <f t="shared" si="91"/>
        <v>0.27992968750000002</v>
      </c>
      <c r="J413" s="82">
        <f t="shared" si="91"/>
        <v>0.30936446464000011</v>
      </c>
      <c r="K413" s="82">
        <f t="shared" si="91"/>
        <v>0.27992968750000002</v>
      </c>
      <c r="L413" s="82">
        <f>1 - (L414) * (L415) * (L416) * (L417)</f>
        <v>0.37480633750000003</v>
      </c>
    </row>
    <row r="414" spans="1:12">
      <c r="A414" s="79" t="s">
        <v>668</v>
      </c>
      <c r="B414" s="150">
        <f>B413*0.15</f>
        <v>2.4</v>
      </c>
      <c r="C414" s="150">
        <f>(100-D414)/100</f>
        <v>0.91599999999999993</v>
      </c>
      <c r="D414" s="150">
        <f>D413*0.15</f>
        <v>8.4</v>
      </c>
      <c r="E414" s="77">
        <v>0.97399999999999998</v>
      </c>
      <c r="F414" s="77">
        <v>0.93400000000000005</v>
      </c>
      <c r="G414" s="77">
        <v>0.97399999999999998</v>
      </c>
      <c r="H414" s="77">
        <v>0.95399999999999996</v>
      </c>
      <c r="I414" s="77">
        <v>0.95</v>
      </c>
      <c r="J414" s="77">
        <v>0.94399999999999995</v>
      </c>
      <c r="K414" s="77">
        <v>0.95</v>
      </c>
      <c r="L414" s="77">
        <v>0.93</v>
      </c>
    </row>
    <row r="415" spans="1:12">
      <c r="A415" s="79" t="s">
        <v>669</v>
      </c>
      <c r="B415" s="150">
        <f>B413*0.4</f>
        <v>6.4</v>
      </c>
      <c r="C415" s="150">
        <f>(100-D415)/100</f>
        <v>0.77599999999999991</v>
      </c>
      <c r="D415" s="150">
        <f>D413*0.4</f>
        <v>22.400000000000002</v>
      </c>
      <c r="E415" s="77">
        <v>0.93500000000000005</v>
      </c>
      <c r="F415" s="77">
        <v>0.83499999999999996</v>
      </c>
      <c r="G415" s="77">
        <v>0.93500000000000005</v>
      </c>
      <c r="H415" s="77">
        <v>0.88500000000000001</v>
      </c>
      <c r="I415" s="77">
        <v>0.875</v>
      </c>
      <c r="J415" s="77">
        <v>0.86</v>
      </c>
      <c r="K415" s="77">
        <v>0.875</v>
      </c>
      <c r="L415" s="77">
        <v>0.82499999999999996</v>
      </c>
    </row>
    <row r="416" spans="1:12">
      <c r="A416" s="79" t="s">
        <v>809</v>
      </c>
      <c r="B416" s="150">
        <f>B413*0.15</f>
        <v>2.4</v>
      </c>
      <c r="C416" s="150">
        <f>(100-D416)/100</f>
        <v>0.91599999999999993</v>
      </c>
      <c r="D416" s="150">
        <f>D413*0.15</f>
        <v>8.4</v>
      </c>
      <c r="E416" s="77">
        <v>0.98050000000000004</v>
      </c>
      <c r="F416" s="77">
        <v>0.95050000000000001</v>
      </c>
      <c r="G416" s="77">
        <v>0.98050000000000004</v>
      </c>
      <c r="H416" s="77">
        <v>0.96550000000000002</v>
      </c>
      <c r="I416" s="77">
        <v>0.96250000000000002</v>
      </c>
      <c r="J416" s="77">
        <v>0.95799999999999996</v>
      </c>
      <c r="K416" s="77">
        <v>0.96250000000000002</v>
      </c>
      <c r="L416" s="77">
        <v>0.94750000000000001</v>
      </c>
    </row>
    <row r="417" spans="1:12">
      <c r="A417" s="79" t="s">
        <v>671</v>
      </c>
      <c r="B417" s="150">
        <f>B413*0.3</f>
        <v>4.8</v>
      </c>
      <c r="C417" s="150">
        <f>(100-D417)/100</f>
        <v>0.83200000000000007</v>
      </c>
      <c r="D417" s="150">
        <f>D413*0.3</f>
        <v>16.8</v>
      </c>
      <c r="E417" s="77">
        <v>0.94799999999999995</v>
      </c>
      <c r="F417" s="77">
        <v>0.86799999999999999</v>
      </c>
      <c r="G417" s="77">
        <v>0.94799999999999995</v>
      </c>
      <c r="H417" s="77">
        <v>0.90800000000000003</v>
      </c>
      <c r="I417" s="77">
        <v>0.9</v>
      </c>
      <c r="J417" s="77">
        <v>0.88800000000000001</v>
      </c>
      <c r="K417" s="77">
        <v>0.9</v>
      </c>
      <c r="L417" s="77">
        <v>0.86</v>
      </c>
    </row>
    <row r="418" spans="1:12">
      <c r="A418" s="55" t="s">
        <v>749</v>
      </c>
      <c r="B418" s="151">
        <v>15</v>
      </c>
      <c r="C418" s="151"/>
      <c r="D418" s="151">
        <v>55</v>
      </c>
      <c r="E418" s="81">
        <f t="shared" ref="E418:L418" si="92">1 - (E419) * (E420) * (E421) * (E422)</f>
        <v>0.15350089534</v>
      </c>
      <c r="F418" s="81">
        <f t="shared" si="92"/>
        <v>0.35656423374000001</v>
      </c>
      <c r="G418" s="81">
        <f>1 - (G419) * (G420) * (G421) * (G422)</f>
        <v>0.15350089534</v>
      </c>
      <c r="H418" s="81">
        <f t="shared" si="92"/>
        <v>0.25983290853999996</v>
      </c>
      <c r="I418" s="82">
        <f t="shared" si="92"/>
        <v>0.37480633750000003</v>
      </c>
      <c r="J418" s="82">
        <f t="shared" si="92"/>
        <v>0.30936446464000011</v>
      </c>
      <c r="K418" s="82">
        <f t="shared" si="92"/>
        <v>0.27992968750000002</v>
      </c>
      <c r="L418" s="82">
        <f t="shared" si="92"/>
        <v>0.35656423374000001</v>
      </c>
    </row>
    <row r="419" spans="1:12">
      <c r="A419" s="79" t="s">
        <v>668</v>
      </c>
      <c r="B419" s="150">
        <f>B418*0.15</f>
        <v>2.25</v>
      </c>
      <c r="C419" s="150">
        <f>(100-D419)/100</f>
        <v>0.91749999999999998</v>
      </c>
      <c r="D419" s="150">
        <f>D418*0.15</f>
        <v>8.25</v>
      </c>
      <c r="E419" s="77">
        <v>0.97399999999999998</v>
      </c>
      <c r="F419" s="77">
        <v>0.93400000000000005</v>
      </c>
      <c r="G419" s="77">
        <v>0.97399999999999998</v>
      </c>
      <c r="H419" s="77">
        <v>0.95399999999999996</v>
      </c>
      <c r="I419" s="77">
        <v>0.93</v>
      </c>
      <c r="J419" s="77">
        <v>0.94399999999999995</v>
      </c>
      <c r="K419" s="77">
        <v>0.95</v>
      </c>
      <c r="L419" s="77">
        <v>0.93400000000000005</v>
      </c>
    </row>
    <row r="420" spans="1:12">
      <c r="A420" s="79" t="s">
        <v>669</v>
      </c>
      <c r="B420" s="150">
        <f>B418*0.4</f>
        <v>6</v>
      </c>
      <c r="C420" s="150">
        <f>(100-D420)/100</f>
        <v>0.78</v>
      </c>
      <c r="D420" s="150">
        <f>D418*0.4</f>
        <v>22</v>
      </c>
      <c r="E420" s="77">
        <v>0.93500000000000005</v>
      </c>
      <c r="F420" s="77">
        <v>0.83499999999999996</v>
      </c>
      <c r="G420" s="77">
        <v>0.93500000000000005</v>
      </c>
      <c r="H420" s="77">
        <v>0.88500000000000001</v>
      </c>
      <c r="I420" s="77">
        <v>0.82499999999999996</v>
      </c>
      <c r="J420" s="77">
        <v>0.86</v>
      </c>
      <c r="K420" s="77">
        <v>0.875</v>
      </c>
      <c r="L420" s="77">
        <v>0.83499999999999996</v>
      </c>
    </row>
    <row r="421" spans="1:12">
      <c r="A421" s="79" t="s">
        <v>809</v>
      </c>
      <c r="B421" s="150">
        <f>B418*0.15</f>
        <v>2.25</v>
      </c>
      <c r="C421" s="150">
        <f>(100-D421)/100</f>
        <v>0.91749999999999998</v>
      </c>
      <c r="D421" s="150">
        <f>D418*0.15</f>
        <v>8.25</v>
      </c>
      <c r="E421" s="77">
        <v>0.98050000000000004</v>
      </c>
      <c r="F421" s="77">
        <v>0.95050000000000001</v>
      </c>
      <c r="G421" s="77">
        <v>0.98050000000000004</v>
      </c>
      <c r="H421" s="77">
        <v>0.96550000000000002</v>
      </c>
      <c r="I421" s="77">
        <v>0.94750000000000001</v>
      </c>
      <c r="J421" s="77">
        <v>0.95799999999999996</v>
      </c>
      <c r="K421" s="77">
        <v>0.96250000000000002</v>
      </c>
      <c r="L421" s="77">
        <v>0.95050000000000001</v>
      </c>
    </row>
    <row r="422" spans="1:12">
      <c r="A422" s="79" t="s">
        <v>671</v>
      </c>
      <c r="B422" s="150">
        <f>B418*0.3</f>
        <v>4.5</v>
      </c>
      <c r="C422" s="150">
        <f>(100-D422)/100</f>
        <v>0.83499999999999996</v>
      </c>
      <c r="D422" s="150">
        <f>D418*0.3</f>
        <v>16.5</v>
      </c>
      <c r="E422" s="77">
        <v>0.94799999999999995</v>
      </c>
      <c r="F422" s="77">
        <v>0.86799999999999999</v>
      </c>
      <c r="G422" s="77">
        <v>0.94799999999999995</v>
      </c>
      <c r="H422" s="77">
        <v>0.90800000000000003</v>
      </c>
      <c r="I422" s="77">
        <v>0.86</v>
      </c>
      <c r="J422" s="77">
        <v>0.88800000000000001</v>
      </c>
      <c r="K422" s="77">
        <v>0.9</v>
      </c>
      <c r="L422" s="77">
        <v>0.86799999999999999</v>
      </c>
    </row>
    <row r="423" spans="1:12">
      <c r="A423" s="55" t="s">
        <v>750</v>
      </c>
      <c r="B423" s="151">
        <v>15</v>
      </c>
      <c r="C423" s="151"/>
      <c r="D423" s="151">
        <v>55</v>
      </c>
      <c r="E423" s="81">
        <f t="shared" ref="E423:L423" si="93">1 - (E424) * (E425) * (E426) * (E427)</f>
        <v>0.15350089534</v>
      </c>
      <c r="F423" s="81">
        <f t="shared" si="93"/>
        <v>0.35656423374000001</v>
      </c>
      <c r="G423" s="81">
        <f>1 - (G424) * (G425) * (G426) * (G427)</f>
        <v>0.15350089534</v>
      </c>
      <c r="H423" s="81">
        <f t="shared" si="93"/>
        <v>0.25983290853999996</v>
      </c>
      <c r="I423" s="82">
        <f>1 - (I424) * (I425) * (I426) * (I427)</f>
        <v>0.37480633750000003</v>
      </c>
      <c r="J423" s="82">
        <f t="shared" si="93"/>
        <v>0.41885439999999996</v>
      </c>
      <c r="K423" s="82">
        <f t="shared" si="93"/>
        <v>0.30936446464000011</v>
      </c>
      <c r="L423" s="82">
        <f t="shared" si="93"/>
        <v>0.27992968750000002</v>
      </c>
    </row>
    <row r="424" spans="1:12">
      <c r="A424" s="79" t="s">
        <v>668</v>
      </c>
      <c r="B424" s="150">
        <f>B423*0.15</f>
        <v>2.25</v>
      </c>
      <c r="C424" s="150">
        <f>(100-D424)/100</f>
        <v>0.91749999999999998</v>
      </c>
      <c r="D424" s="150">
        <f>D423*0.15</f>
        <v>8.25</v>
      </c>
      <c r="E424" s="77">
        <v>0.97399999999999998</v>
      </c>
      <c r="F424" s="77">
        <v>0.93400000000000005</v>
      </c>
      <c r="G424" s="77">
        <v>0.97399999999999998</v>
      </c>
      <c r="H424" s="77">
        <v>0.95399999999999996</v>
      </c>
      <c r="I424" s="77">
        <v>0.93</v>
      </c>
      <c r="J424" s="77">
        <v>0.92</v>
      </c>
      <c r="K424" s="77">
        <v>0.94399999999999995</v>
      </c>
      <c r="L424" s="77">
        <v>0.95</v>
      </c>
    </row>
    <row r="425" spans="1:12">
      <c r="A425" s="79" t="s">
        <v>669</v>
      </c>
      <c r="B425" s="150">
        <f>B423*0.4</f>
        <v>6</v>
      </c>
      <c r="C425" s="150">
        <f>(100-D425)/100</f>
        <v>0.78</v>
      </c>
      <c r="D425" s="150">
        <f>D423*0.4</f>
        <v>22</v>
      </c>
      <c r="E425" s="77">
        <v>0.93500000000000005</v>
      </c>
      <c r="F425" s="77">
        <v>0.83499999999999996</v>
      </c>
      <c r="G425" s="77">
        <v>0.93500000000000005</v>
      </c>
      <c r="H425" s="77">
        <v>0.88500000000000001</v>
      </c>
      <c r="I425" s="77">
        <v>0.82499999999999996</v>
      </c>
      <c r="J425" s="77">
        <v>0.8</v>
      </c>
      <c r="K425" s="77">
        <v>0.86</v>
      </c>
      <c r="L425" s="77">
        <v>0.875</v>
      </c>
    </row>
    <row r="426" spans="1:12">
      <c r="A426" s="79" t="s">
        <v>809</v>
      </c>
      <c r="B426" s="150">
        <f>B423*0.15</f>
        <v>2.25</v>
      </c>
      <c r="C426" s="150">
        <f>(100-D426)/100</f>
        <v>0.91749999999999998</v>
      </c>
      <c r="D426" s="150">
        <f>D423*0.15</f>
        <v>8.25</v>
      </c>
      <c r="E426" s="77">
        <v>0.98050000000000004</v>
      </c>
      <c r="F426" s="77">
        <v>0.95050000000000001</v>
      </c>
      <c r="G426" s="77">
        <v>0.98050000000000004</v>
      </c>
      <c r="H426" s="77">
        <v>0.96550000000000002</v>
      </c>
      <c r="I426" s="77">
        <v>0.94750000000000001</v>
      </c>
      <c r="J426" s="77">
        <v>0.94</v>
      </c>
      <c r="K426" s="77">
        <v>0.95799999999999996</v>
      </c>
      <c r="L426" s="77">
        <v>0.96250000000000002</v>
      </c>
    </row>
    <row r="427" spans="1:12">
      <c r="A427" s="79" t="s">
        <v>671</v>
      </c>
      <c r="B427" s="150">
        <f>B423*0.3</f>
        <v>4.5</v>
      </c>
      <c r="C427" s="150">
        <f>(100-D427)/100</f>
        <v>0.83499999999999996</v>
      </c>
      <c r="D427" s="150">
        <f>D423*0.3</f>
        <v>16.5</v>
      </c>
      <c r="E427" s="77">
        <v>0.94799999999999995</v>
      </c>
      <c r="F427" s="77">
        <v>0.86799999999999999</v>
      </c>
      <c r="G427" s="77">
        <v>0.94799999999999995</v>
      </c>
      <c r="H427" s="77">
        <v>0.90800000000000003</v>
      </c>
      <c r="I427" s="77">
        <v>0.86</v>
      </c>
      <c r="J427" s="77">
        <v>0.84</v>
      </c>
      <c r="K427" s="77">
        <v>0.88800000000000001</v>
      </c>
      <c r="L427" s="77">
        <v>0.9</v>
      </c>
    </row>
    <row r="428" spans="1:12">
      <c r="A428" s="153" t="s">
        <v>751</v>
      </c>
      <c r="B428" s="151">
        <v>15</v>
      </c>
      <c r="C428" s="151"/>
      <c r="D428" s="151">
        <v>55</v>
      </c>
      <c r="E428" s="81">
        <f t="shared" ref="E428:L428" si="94">1 - (E429) * (E430) * (E431) * (E432)</f>
        <v>0.15350089534</v>
      </c>
      <c r="F428" s="81">
        <f t="shared" si="94"/>
        <v>0.35656423374000001</v>
      </c>
      <c r="G428" s="81">
        <f>1 - (G429) * (G430) * (G431) * (G432)</f>
        <v>0.15350089534</v>
      </c>
      <c r="H428" s="81">
        <f t="shared" si="94"/>
        <v>0.25983290853999996</v>
      </c>
      <c r="I428" s="82">
        <f t="shared" si="94"/>
        <v>0.37480633750000003</v>
      </c>
      <c r="J428" s="82">
        <f t="shared" si="94"/>
        <v>0.22896640000000001</v>
      </c>
      <c r="K428" s="82">
        <f t="shared" si="94"/>
        <v>0.37480633750000003</v>
      </c>
      <c r="L428" s="82">
        <f t="shared" si="94"/>
        <v>0.37480633750000003</v>
      </c>
    </row>
    <row r="429" spans="1:12">
      <c r="A429" s="79" t="s">
        <v>668</v>
      </c>
      <c r="B429" s="150">
        <f>B428*0.15</f>
        <v>2.25</v>
      </c>
      <c r="C429" s="150">
        <f>(100-D429)/100</f>
        <v>0.91749999999999998</v>
      </c>
      <c r="D429" s="150">
        <f>D428*0.15</f>
        <v>8.25</v>
      </c>
      <c r="E429" s="77">
        <v>0.97399999999999998</v>
      </c>
      <c r="F429" s="77">
        <v>0.93400000000000005</v>
      </c>
      <c r="G429" s="77">
        <v>0.97399999999999998</v>
      </c>
      <c r="H429" s="77">
        <v>0.95399999999999996</v>
      </c>
      <c r="I429" s="77">
        <v>0.93</v>
      </c>
      <c r="J429" s="77">
        <v>0.96</v>
      </c>
      <c r="K429" s="77">
        <v>0.93</v>
      </c>
      <c r="L429" s="77">
        <v>0.93</v>
      </c>
    </row>
    <row r="430" spans="1:12">
      <c r="A430" s="79" t="s">
        <v>669</v>
      </c>
      <c r="B430" s="150">
        <f>B428*0.4</f>
        <v>6</v>
      </c>
      <c r="C430" s="150">
        <f>(100-D430)/100</f>
        <v>0.78</v>
      </c>
      <c r="D430" s="150">
        <f>D428*0.4</f>
        <v>22</v>
      </c>
      <c r="E430" s="77">
        <v>0.93500000000000005</v>
      </c>
      <c r="F430" s="77">
        <v>0.83499999999999996</v>
      </c>
      <c r="G430" s="77">
        <v>0.93500000000000005</v>
      </c>
      <c r="H430" s="77">
        <v>0.88500000000000001</v>
      </c>
      <c r="I430" s="77">
        <v>0.82499999999999996</v>
      </c>
      <c r="J430" s="77">
        <v>0.9</v>
      </c>
      <c r="K430" s="77">
        <v>0.82499999999999996</v>
      </c>
      <c r="L430" s="77">
        <v>0.82499999999999996</v>
      </c>
    </row>
    <row r="431" spans="1:12">
      <c r="A431" s="79" t="s">
        <v>809</v>
      </c>
      <c r="B431" s="150">
        <f>B428*0.15</f>
        <v>2.25</v>
      </c>
      <c r="C431" s="150">
        <f>(100-D431)/100</f>
        <v>0.91749999999999998</v>
      </c>
      <c r="D431" s="150">
        <f>D428*0.15</f>
        <v>8.25</v>
      </c>
      <c r="E431" s="77">
        <v>0.98050000000000004</v>
      </c>
      <c r="F431" s="77">
        <v>0.95050000000000001</v>
      </c>
      <c r="G431" s="77">
        <v>0.98050000000000004</v>
      </c>
      <c r="H431" s="77">
        <v>0.96550000000000002</v>
      </c>
      <c r="I431" s="77">
        <v>0.94750000000000001</v>
      </c>
      <c r="J431" s="77">
        <v>0.97</v>
      </c>
      <c r="K431" s="77">
        <v>0.94750000000000001</v>
      </c>
      <c r="L431" s="77">
        <v>0.94750000000000001</v>
      </c>
    </row>
    <row r="432" spans="1:12">
      <c r="A432" s="79" t="s">
        <v>671</v>
      </c>
      <c r="B432" s="150">
        <f>B428*0.3</f>
        <v>4.5</v>
      </c>
      <c r="C432" s="150">
        <f>(100-D432)/100</f>
        <v>0.83499999999999996</v>
      </c>
      <c r="D432" s="150">
        <f>D428*0.3</f>
        <v>16.5</v>
      </c>
      <c r="E432" s="77">
        <v>0.94799999999999995</v>
      </c>
      <c r="F432" s="77">
        <v>0.86799999999999999</v>
      </c>
      <c r="G432" s="77">
        <v>0.94799999999999995</v>
      </c>
      <c r="H432" s="77">
        <v>0.90800000000000003</v>
      </c>
      <c r="I432" s="77">
        <v>0.86</v>
      </c>
      <c r="J432" s="77">
        <v>0.92</v>
      </c>
      <c r="K432" s="77">
        <v>0.86</v>
      </c>
      <c r="L432" s="77">
        <v>0.86</v>
      </c>
    </row>
    <row r="433" spans="1:12">
      <c r="A433" s="153" t="s">
        <v>800</v>
      </c>
      <c r="B433" s="151">
        <v>15</v>
      </c>
      <c r="C433" s="151"/>
      <c r="D433" s="151">
        <v>55</v>
      </c>
      <c r="E433" s="81">
        <f t="shared" ref="E433:L433" si="95">1 - (E434)</f>
        <v>2.6000000000000023E-2</v>
      </c>
      <c r="F433" s="81">
        <f t="shared" si="95"/>
        <v>6.5999999999999948E-2</v>
      </c>
      <c r="G433" s="81">
        <f t="shared" si="95"/>
        <v>2.6000000000000023E-2</v>
      </c>
      <c r="H433" s="81">
        <f t="shared" si="95"/>
        <v>4.6000000000000041E-2</v>
      </c>
      <c r="I433" s="82">
        <f t="shared" si="95"/>
        <v>6.9999999999999951E-2</v>
      </c>
      <c r="J433" s="82">
        <f t="shared" si="95"/>
        <v>4.0000000000000036E-2</v>
      </c>
      <c r="K433" s="82">
        <f t="shared" si="95"/>
        <v>6.9999999999999951E-2</v>
      </c>
      <c r="L433" s="82">
        <f t="shared" si="95"/>
        <v>6.9999999999999951E-2</v>
      </c>
    </row>
    <row r="434" spans="1:12">
      <c r="A434" s="79" t="s">
        <v>668</v>
      </c>
      <c r="B434" s="150">
        <f>B433*0.15</f>
        <v>2.25</v>
      </c>
      <c r="C434" s="150">
        <f>(100-D434)/100</f>
        <v>0.91749999999999998</v>
      </c>
      <c r="D434" s="150">
        <f>D433*0.15</f>
        <v>8.25</v>
      </c>
      <c r="E434" s="77">
        <v>0.97399999999999998</v>
      </c>
      <c r="F434" s="77">
        <v>0.93400000000000005</v>
      </c>
      <c r="G434" s="77">
        <v>0.97399999999999998</v>
      </c>
      <c r="H434" s="77">
        <v>0.95399999999999996</v>
      </c>
      <c r="I434" s="77">
        <v>0.93</v>
      </c>
      <c r="J434" s="77">
        <v>0.96</v>
      </c>
      <c r="K434" s="77">
        <v>0.93</v>
      </c>
      <c r="L434" s="77">
        <v>0.93</v>
      </c>
    </row>
    <row r="435" spans="1:12">
      <c r="A435" s="55" t="s">
        <v>752</v>
      </c>
      <c r="B435" s="151">
        <v>15</v>
      </c>
      <c r="C435" s="151"/>
      <c r="D435" s="151">
        <v>55</v>
      </c>
      <c r="E435" s="81">
        <f>1 - (E436) * (E437) * (E438)</f>
        <v>0.13666588000000002</v>
      </c>
      <c r="F435" s="81">
        <f>1 - (F436) * (F437) * (F438)</f>
        <v>0.32305548000000006</v>
      </c>
      <c r="G435" s="81">
        <f>1 - (G436) * (G437) * (G438)</f>
        <v>0.13666588000000002</v>
      </c>
      <c r="H435" s="81">
        <f>1 - (H436) * (H437) * (H438)</f>
        <v>0.23338468000000001</v>
      </c>
      <c r="I435" s="82">
        <f>1 - (I436) * (I437)  * (I438)</f>
        <v>0.25187500000000007</v>
      </c>
      <c r="J435" s="82">
        <f>1 - (J436) * (J437)  * (J438)</f>
        <v>0.25187500000000007</v>
      </c>
      <c r="K435" s="82">
        <f>1 - (K436) * (K437)  * (K438)</f>
        <v>0.20511999999999997</v>
      </c>
      <c r="L435" s="82">
        <f>1 - (L436) * (L437)  * (L438)</f>
        <v>0.27908608000000013</v>
      </c>
    </row>
    <row r="436" spans="1:12">
      <c r="A436" s="79" t="s">
        <v>668</v>
      </c>
      <c r="B436" s="150">
        <f>B435*0.15</f>
        <v>2.25</v>
      </c>
      <c r="C436" s="150">
        <f>(100-D436)/100</f>
        <v>0.91749999999999998</v>
      </c>
      <c r="D436" s="150">
        <f>D435*0.15</f>
        <v>8.25</v>
      </c>
      <c r="E436" s="77">
        <v>0.97399999999999998</v>
      </c>
      <c r="F436" s="77">
        <v>0.93400000000000005</v>
      </c>
      <c r="G436" s="77">
        <v>0.97399999999999998</v>
      </c>
      <c r="H436" s="77">
        <v>0.95399999999999996</v>
      </c>
      <c r="I436" s="77">
        <v>0.95</v>
      </c>
      <c r="J436" s="77">
        <v>0.95</v>
      </c>
      <c r="K436" s="77">
        <v>0.96</v>
      </c>
      <c r="L436" s="77">
        <v>0.94399999999999995</v>
      </c>
    </row>
    <row r="437" spans="1:12">
      <c r="A437" s="79" t="s">
        <v>669</v>
      </c>
      <c r="B437" s="150">
        <f>B435*0.4</f>
        <v>6</v>
      </c>
      <c r="C437" s="150">
        <f>(100-D437)/100</f>
        <v>0.78</v>
      </c>
      <c r="D437" s="150">
        <f>D435*0.4</f>
        <v>22</v>
      </c>
      <c r="E437" s="77">
        <v>0.93500000000000005</v>
      </c>
      <c r="F437" s="77">
        <v>0.83499999999999996</v>
      </c>
      <c r="G437" s="77">
        <v>0.93500000000000005</v>
      </c>
      <c r="H437" s="77">
        <v>0.88500000000000001</v>
      </c>
      <c r="I437" s="77">
        <v>0.875</v>
      </c>
      <c r="J437" s="77">
        <v>0.875</v>
      </c>
      <c r="K437" s="77">
        <v>0.9</v>
      </c>
      <c r="L437" s="77">
        <v>0.86</v>
      </c>
    </row>
    <row r="438" spans="1:12">
      <c r="A438" s="79" t="s">
        <v>671</v>
      </c>
      <c r="B438" s="150">
        <f>B435*0.3</f>
        <v>4.5</v>
      </c>
      <c r="C438" s="150">
        <f>(100-D438)/100</f>
        <v>0.91749999999999998</v>
      </c>
      <c r="D438" s="150">
        <f>D435*0.15</f>
        <v>8.25</v>
      </c>
      <c r="E438" s="77">
        <v>0.94799999999999995</v>
      </c>
      <c r="F438" s="77">
        <v>0.86799999999999999</v>
      </c>
      <c r="G438" s="77">
        <v>0.94799999999999995</v>
      </c>
      <c r="H438" s="77">
        <v>0.90800000000000003</v>
      </c>
      <c r="I438" s="77">
        <v>0.9</v>
      </c>
      <c r="J438" s="77">
        <v>0.9</v>
      </c>
      <c r="K438" s="77">
        <v>0.92</v>
      </c>
      <c r="L438" s="77">
        <v>0.88800000000000001</v>
      </c>
    </row>
    <row r="439" spans="1:12">
      <c r="A439" s="55" t="s">
        <v>792</v>
      </c>
      <c r="B439" s="151">
        <v>15</v>
      </c>
      <c r="C439" s="151"/>
      <c r="D439" s="151">
        <v>55</v>
      </c>
      <c r="E439" s="81">
        <f t="shared" ref="E439:L439" si="96">1 - (E440)</f>
        <v>2.6000000000000023E-2</v>
      </c>
      <c r="F439" s="81">
        <f t="shared" si="96"/>
        <v>6.5999999999999948E-2</v>
      </c>
      <c r="G439" s="81">
        <f t="shared" si="96"/>
        <v>2.6000000000000023E-2</v>
      </c>
      <c r="H439" s="81">
        <f t="shared" si="96"/>
        <v>4.6000000000000041E-2</v>
      </c>
      <c r="I439" s="82">
        <f t="shared" si="96"/>
        <v>5.0000000000000044E-2</v>
      </c>
      <c r="J439" s="82">
        <f t="shared" si="96"/>
        <v>5.0000000000000044E-2</v>
      </c>
      <c r="K439" s="82">
        <f t="shared" si="96"/>
        <v>4.0000000000000036E-2</v>
      </c>
      <c r="L439" s="82">
        <f t="shared" si="96"/>
        <v>5.600000000000005E-2</v>
      </c>
    </row>
    <row r="440" spans="1:12">
      <c r="A440" s="79" t="s">
        <v>668</v>
      </c>
      <c r="B440" s="150">
        <f>B439*0.15</f>
        <v>2.25</v>
      </c>
      <c r="C440" s="150">
        <f>(100-D440)/100</f>
        <v>0.91749999999999998</v>
      </c>
      <c r="D440" s="150">
        <f>D439*0.15</f>
        <v>8.25</v>
      </c>
      <c r="E440" s="77">
        <v>0.97399999999999998</v>
      </c>
      <c r="F440" s="77">
        <v>0.93400000000000005</v>
      </c>
      <c r="G440" s="77">
        <v>0.97399999999999998</v>
      </c>
      <c r="H440" s="77">
        <v>0.95399999999999996</v>
      </c>
      <c r="I440" s="77">
        <v>0.95</v>
      </c>
      <c r="J440" s="77">
        <v>0.95</v>
      </c>
      <c r="K440" s="77">
        <v>0.96</v>
      </c>
      <c r="L440" s="77">
        <v>0.94399999999999995</v>
      </c>
    </row>
    <row r="441" spans="1:12">
      <c r="A441" s="55" t="s">
        <v>753</v>
      </c>
      <c r="B441" s="151">
        <v>15</v>
      </c>
      <c r="C441" s="151"/>
      <c r="D441" s="151">
        <v>55</v>
      </c>
      <c r="E441" s="81">
        <f t="shared" ref="E441:L441" si="97">1 - (E442) * (E443) * (E444) * (E445)</f>
        <v>0.15350089534</v>
      </c>
      <c r="F441" s="81">
        <f t="shared" si="97"/>
        <v>0.35656423374000001</v>
      </c>
      <c r="G441" s="81">
        <f>1 - (G442) * (G443) * (G444) * (G445)</f>
        <v>0.15350089534</v>
      </c>
      <c r="H441" s="81">
        <f t="shared" si="97"/>
        <v>0.25983290853999996</v>
      </c>
      <c r="I441" s="82">
        <f t="shared" si="97"/>
        <v>0.27992968750000002</v>
      </c>
      <c r="J441" s="82">
        <f t="shared" si="97"/>
        <v>0.27992968750000002</v>
      </c>
      <c r="K441" s="82">
        <f t="shared" si="97"/>
        <v>0.30936446464000011</v>
      </c>
      <c r="L441" s="82">
        <f t="shared" si="97"/>
        <v>0.27992968750000002</v>
      </c>
    </row>
    <row r="442" spans="1:12">
      <c r="A442" s="79" t="s">
        <v>668</v>
      </c>
      <c r="B442" s="150">
        <f>B441*0.15</f>
        <v>2.25</v>
      </c>
      <c r="C442" s="150">
        <f>(100-D442)/100</f>
        <v>0.91749999999999998</v>
      </c>
      <c r="D442" s="150">
        <f>D441*0.15</f>
        <v>8.25</v>
      </c>
      <c r="E442" s="77">
        <v>0.97399999999999998</v>
      </c>
      <c r="F442" s="77">
        <v>0.93400000000000005</v>
      </c>
      <c r="G442" s="77">
        <v>0.97399999999999998</v>
      </c>
      <c r="H442" s="77">
        <v>0.95399999999999996</v>
      </c>
      <c r="I442" s="77">
        <v>0.95</v>
      </c>
      <c r="J442" s="77">
        <v>0.95</v>
      </c>
      <c r="K442" s="77">
        <v>0.94399999999999995</v>
      </c>
      <c r="L442" s="77">
        <v>0.95</v>
      </c>
    </row>
    <row r="443" spans="1:12">
      <c r="A443" s="79" t="s">
        <v>669</v>
      </c>
      <c r="B443" s="150">
        <f>B441*0.4</f>
        <v>6</v>
      </c>
      <c r="C443" s="150">
        <f>(100-D443)/100</f>
        <v>0.78</v>
      </c>
      <c r="D443" s="150">
        <f>D441*0.4</f>
        <v>22</v>
      </c>
      <c r="E443" s="77">
        <v>0.93500000000000005</v>
      </c>
      <c r="F443" s="77">
        <v>0.83499999999999996</v>
      </c>
      <c r="G443" s="77">
        <v>0.93500000000000005</v>
      </c>
      <c r="H443" s="77">
        <v>0.88500000000000001</v>
      </c>
      <c r="I443" s="77">
        <v>0.875</v>
      </c>
      <c r="J443" s="77">
        <v>0.875</v>
      </c>
      <c r="K443" s="77">
        <v>0.86</v>
      </c>
      <c r="L443" s="77">
        <v>0.875</v>
      </c>
    </row>
    <row r="444" spans="1:12">
      <c r="A444" s="79" t="s">
        <v>809</v>
      </c>
      <c r="B444" s="150">
        <f>B441*0.15</f>
        <v>2.25</v>
      </c>
      <c r="C444" s="150">
        <f>(100-D444)/100</f>
        <v>0.91749999999999998</v>
      </c>
      <c r="D444" s="150">
        <f>D441*0.15</f>
        <v>8.25</v>
      </c>
      <c r="E444" s="77">
        <v>0.98050000000000004</v>
      </c>
      <c r="F444" s="77">
        <v>0.95050000000000001</v>
      </c>
      <c r="G444" s="77">
        <v>0.98050000000000004</v>
      </c>
      <c r="H444" s="77">
        <v>0.96550000000000002</v>
      </c>
      <c r="I444" s="77">
        <v>0.96250000000000002</v>
      </c>
      <c r="J444" s="77">
        <v>0.96250000000000002</v>
      </c>
      <c r="K444" s="77">
        <v>0.95799999999999996</v>
      </c>
      <c r="L444" s="77">
        <v>0.96250000000000002</v>
      </c>
    </row>
    <row r="445" spans="1:12">
      <c r="A445" s="79" t="s">
        <v>671</v>
      </c>
      <c r="B445" s="150">
        <f>B441*0.3</f>
        <v>4.5</v>
      </c>
      <c r="C445" s="150">
        <f>(100-D445)/100</f>
        <v>0.83499999999999996</v>
      </c>
      <c r="D445" s="150">
        <f>D441*0.3</f>
        <v>16.5</v>
      </c>
      <c r="E445" s="77">
        <v>0.94799999999999995</v>
      </c>
      <c r="F445" s="77">
        <v>0.86799999999999999</v>
      </c>
      <c r="G445" s="77">
        <v>0.94799999999999995</v>
      </c>
      <c r="H445" s="77">
        <v>0.90800000000000003</v>
      </c>
      <c r="I445" s="77">
        <v>0.9</v>
      </c>
      <c r="J445" s="77">
        <v>0.9</v>
      </c>
      <c r="K445" s="77">
        <v>0.88800000000000001</v>
      </c>
      <c r="L445" s="77">
        <v>0.9</v>
      </c>
    </row>
    <row r="446" spans="1:12">
      <c r="A446" s="153" t="s">
        <v>754</v>
      </c>
      <c r="B446" s="151">
        <v>14</v>
      </c>
      <c r="C446" s="151"/>
      <c r="D446" s="151">
        <v>54</v>
      </c>
      <c r="E446" s="81">
        <f t="shared" ref="E446:L446" si="98">1 - (E447) * (E448) * (E449) * (E450)</f>
        <v>0.14231837184000007</v>
      </c>
      <c r="F446" s="81">
        <f t="shared" si="98"/>
        <v>0.34730758143999996</v>
      </c>
      <c r="G446" s="81">
        <f>1 - (G447) * (G448) * (G449) * (G450)</f>
        <v>0.14231837184000007</v>
      </c>
      <c r="H446" s="81">
        <f t="shared" si="98"/>
        <v>0.24964080064000005</v>
      </c>
      <c r="I446" s="82">
        <f t="shared" si="98"/>
        <v>0.27992968750000002</v>
      </c>
      <c r="J446" s="82">
        <f t="shared" si="98"/>
        <v>0.27992968750000002</v>
      </c>
      <c r="K446" s="82">
        <f t="shared" si="98"/>
        <v>0.30936446464000011</v>
      </c>
      <c r="L446" s="82">
        <f t="shared" si="98"/>
        <v>0.22896640000000001</v>
      </c>
    </row>
    <row r="447" spans="1:12">
      <c r="A447" s="79" t="s">
        <v>668</v>
      </c>
      <c r="B447" s="150">
        <f>B446*0.15</f>
        <v>2.1</v>
      </c>
      <c r="C447" s="150">
        <f>(100-D447)/100</f>
        <v>0.91900000000000004</v>
      </c>
      <c r="D447" s="150">
        <f>D446*0.15</f>
        <v>8.1</v>
      </c>
      <c r="E447" s="77">
        <v>0.97599999999999998</v>
      </c>
      <c r="F447" s="77">
        <v>0.93600000000000005</v>
      </c>
      <c r="G447" s="77">
        <v>0.97599999999999998</v>
      </c>
      <c r="H447" s="77">
        <v>0.95599999999999996</v>
      </c>
      <c r="I447" s="77">
        <v>0.95</v>
      </c>
      <c r="J447" s="77">
        <v>0.95</v>
      </c>
      <c r="K447" s="77">
        <v>0.94399999999999995</v>
      </c>
      <c r="L447" s="77">
        <v>0.96</v>
      </c>
    </row>
    <row r="448" spans="1:12">
      <c r="A448" s="79" t="s">
        <v>669</v>
      </c>
      <c r="B448" s="150">
        <f>B446*0.4</f>
        <v>5.6000000000000005</v>
      </c>
      <c r="C448" s="150">
        <f>(100-D448)/100</f>
        <v>0.78400000000000003</v>
      </c>
      <c r="D448" s="150">
        <f>D446*0.4</f>
        <v>21.6</v>
      </c>
      <c r="E448" s="77">
        <v>0.94</v>
      </c>
      <c r="F448" s="77">
        <v>0.84</v>
      </c>
      <c r="G448" s="77">
        <v>0.94</v>
      </c>
      <c r="H448" s="77">
        <v>0.89</v>
      </c>
      <c r="I448" s="77">
        <v>0.875</v>
      </c>
      <c r="J448" s="77">
        <v>0.875</v>
      </c>
      <c r="K448" s="77">
        <v>0.86</v>
      </c>
      <c r="L448" s="77">
        <v>0.9</v>
      </c>
    </row>
    <row r="449" spans="1:12">
      <c r="A449" s="79" t="s">
        <v>809</v>
      </c>
      <c r="B449" s="150">
        <f>B446*0.15</f>
        <v>2.1</v>
      </c>
      <c r="C449" s="150">
        <f>(100-D449)/100</f>
        <v>0.91900000000000004</v>
      </c>
      <c r="D449" s="150">
        <f>D446*0.15</f>
        <v>8.1</v>
      </c>
      <c r="E449" s="77">
        <v>0.98199999999999998</v>
      </c>
      <c r="F449" s="77">
        <v>0.95199999999999996</v>
      </c>
      <c r="G449" s="77">
        <v>0.98199999999999998</v>
      </c>
      <c r="H449" s="77">
        <v>0.96699999999999997</v>
      </c>
      <c r="I449" s="77">
        <v>0.96250000000000002</v>
      </c>
      <c r="J449" s="77">
        <v>0.96250000000000002</v>
      </c>
      <c r="K449" s="77">
        <v>0.95799999999999996</v>
      </c>
      <c r="L449" s="77">
        <v>0.97</v>
      </c>
    </row>
    <row r="450" spans="1:12">
      <c r="A450" s="79" t="s">
        <v>671</v>
      </c>
      <c r="B450" s="150">
        <f>B446*0.3</f>
        <v>4.2</v>
      </c>
      <c r="C450" s="150">
        <f>(100-D450)/100</f>
        <v>0.83799999999999997</v>
      </c>
      <c r="D450" s="150">
        <f>D446*0.3</f>
        <v>16.2</v>
      </c>
      <c r="E450" s="77">
        <v>0.95199999999999996</v>
      </c>
      <c r="F450" s="77">
        <v>0.872</v>
      </c>
      <c r="G450" s="77">
        <v>0.95199999999999996</v>
      </c>
      <c r="H450" s="77">
        <v>0.91200000000000003</v>
      </c>
      <c r="I450" s="77">
        <v>0.9</v>
      </c>
      <c r="J450" s="77">
        <v>0.9</v>
      </c>
      <c r="K450" s="77">
        <v>0.88800000000000001</v>
      </c>
      <c r="L450" s="77">
        <v>0.92</v>
      </c>
    </row>
    <row r="451" spans="1:12">
      <c r="A451" s="55" t="s">
        <v>755</v>
      </c>
      <c r="B451" s="151">
        <v>13</v>
      </c>
      <c r="C451" s="151"/>
      <c r="D451" s="151">
        <v>53</v>
      </c>
      <c r="E451" s="81">
        <f t="shared" ref="E451:L451" si="99">1 - (E452) * (E453) * (E454) * (E455)</f>
        <v>0.14231837184000007</v>
      </c>
      <c r="F451" s="81">
        <f t="shared" si="99"/>
        <v>0.34730758143999996</v>
      </c>
      <c r="G451" s="81">
        <f>1 - (G452) * (G453) * (G454) * (G455)</f>
        <v>0.14231837184000007</v>
      </c>
      <c r="H451" s="81">
        <f t="shared" si="99"/>
        <v>0.24964080064000005</v>
      </c>
      <c r="I451" s="82">
        <f t="shared" si="99"/>
        <v>0.27992968750000002</v>
      </c>
      <c r="J451" s="82">
        <f t="shared" si="99"/>
        <v>0.27992968750000002</v>
      </c>
      <c r="K451" s="82">
        <f t="shared" si="99"/>
        <v>0.30936446464000011</v>
      </c>
      <c r="L451" s="82">
        <f t="shared" si="99"/>
        <v>0.27992968750000002</v>
      </c>
    </row>
    <row r="452" spans="1:12">
      <c r="A452" s="79" t="s">
        <v>668</v>
      </c>
      <c r="B452" s="150">
        <f>B451*0.15</f>
        <v>1.95</v>
      </c>
      <c r="C452" s="150">
        <f>(100-D452)/100</f>
        <v>0.92049999999999998</v>
      </c>
      <c r="D452" s="150">
        <f>D451*0.15</f>
        <v>7.9499999999999993</v>
      </c>
      <c r="E452" s="77">
        <v>0.97599999999999998</v>
      </c>
      <c r="F452" s="77">
        <v>0.93600000000000005</v>
      </c>
      <c r="G452" s="77">
        <v>0.97599999999999998</v>
      </c>
      <c r="H452" s="77">
        <v>0.95599999999999996</v>
      </c>
      <c r="I452" s="77">
        <v>0.95</v>
      </c>
      <c r="J452" s="77">
        <v>0.95</v>
      </c>
      <c r="K452" s="77">
        <v>0.94399999999999995</v>
      </c>
      <c r="L452" s="77">
        <v>0.95</v>
      </c>
    </row>
    <row r="453" spans="1:12">
      <c r="A453" s="79" t="s">
        <v>669</v>
      </c>
      <c r="B453" s="150">
        <f>B451*0.4</f>
        <v>5.2</v>
      </c>
      <c r="C453" s="150">
        <f>(100-D453)/100</f>
        <v>0.78799999999999992</v>
      </c>
      <c r="D453" s="150">
        <f>D451*0.4</f>
        <v>21.200000000000003</v>
      </c>
      <c r="E453" s="77">
        <v>0.94</v>
      </c>
      <c r="F453" s="77">
        <v>0.84</v>
      </c>
      <c r="G453" s="77">
        <v>0.94</v>
      </c>
      <c r="H453" s="77">
        <v>0.89</v>
      </c>
      <c r="I453" s="77">
        <v>0.875</v>
      </c>
      <c r="J453" s="77">
        <v>0.875</v>
      </c>
      <c r="K453" s="77">
        <v>0.86</v>
      </c>
      <c r="L453" s="77">
        <v>0.875</v>
      </c>
    </row>
    <row r="454" spans="1:12">
      <c r="A454" s="79" t="s">
        <v>809</v>
      </c>
      <c r="B454" s="150">
        <f>B451*0.15</f>
        <v>1.95</v>
      </c>
      <c r="C454" s="150">
        <f>(100-D454)/100</f>
        <v>0.92049999999999998</v>
      </c>
      <c r="D454" s="150">
        <f>D451*0.15</f>
        <v>7.9499999999999993</v>
      </c>
      <c r="E454" s="77">
        <v>0.98199999999999998</v>
      </c>
      <c r="F454" s="77">
        <v>0.95199999999999996</v>
      </c>
      <c r="G454" s="77">
        <v>0.98199999999999998</v>
      </c>
      <c r="H454" s="77">
        <v>0.96699999999999997</v>
      </c>
      <c r="I454" s="77">
        <v>0.96250000000000002</v>
      </c>
      <c r="J454" s="77">
        <v>0.96250000000000002</v>
      </c>
      <c r="K454" s="77">
        <v>0.95799999999999996</v>
      </c>
      <c r="L454" s="77">
        <v>0.96250000000000002</v>
      </c>
    </row>
    <row r="455" spans="1:12">
      <c r="A455" s="79" t="s">
        <v>671</v>
      </c>
      <c r="B455" s="150">
        <f>B451*0.3</f>
        <v>3.9</v>
      </c>
      <c r="C455" s="150">
        <f>(100-D455)/100</f>
        <v>0.84099999999999997</v>
      </c>
      <c r="D455" s="150">
        <f>D451*0.3</f>
        <v>15.899999999999999</v>
      </c>
      <c r="E455" s="77">
        <v>0.95199999999999996</v>
      </c>
      <c r="F455" s="77">
        <v>0.872</v>
      </c>
      <c r="G455" s="77">
        <v>0.95199999999999996</v>
      </c>
      <c r="H455" s="77">
        <v>0.91200000000000003</v>
      </c>
      <c r="I455" s="77">
        <v>0.9</v>
      </c>
      <c r="J455" s="77">
        <v>0.9</v>
      </c>
      <c r="K455" s="77">
        <v>0.88800000000000001</v>
      </c>
      <c r="L455" s="77">
        <v>0.9</v>
      </c>
    </row>
    <row r="456" spans="1:12">
      <c r="A456" s="55" t="s">
        <v>756</v>
      </c>
      <c r="B456" s="151">
        <v>13</v>
      </c>
      <c r="C456" s="151"/>
      <c r="D456" s="151">
        <v>53</v>
      </c>
      <c r="E456" s="81">
        <f t="shared" ref="E456:L456" si="100">1 - (E457) * (E458) * (E459) * (E460)</f>
        <v>0.14231837184000007</v>
      </c>
      <c r="F456" s="81">
        <f t="shared" si="100"/>
        <v>0.34730758143999996</v>
      </c>
      <c r="G456" s="81">
        <f>1 - (G457) * (G458) * (G459) * (G460)</f>
        <v>0.14231837184000007</v>
      </c>
      <c r="H456" s="81">
        <f t="shared" si="100"/>
        <v>0.24964080064000005</v>
      </c>
      <c r="I456" s="82">
        <f t="shared" si="100"/>
        <v>0.37480633750000003</v>
      </c>
      <c r="J456" s="82">
        <f t="shared" si="100"/>
        <v>0.37480633750000003</v>
      </c>
      <c r="K456" s="82">
        <f t="shared" si="100"/>
        <v>0.37480633750000003</v>
      </c>
      <c r="L456" s="82">
        <f t="shared" si="100"/>
        <v>0.27992968750000002</v>
      </c>
    </row>
    <row r="457" spans="1:12">
      <c r="A457" s="79" t="s">
        <v>668</v>
      </c>
      <c r="B457" s="150">
        <f>B456*0.15</f>
        <v>1.95</v>
      </c>
      <c r="C457" s="150">
        <f>(100-D457)/100</f>
        <v>0.92049999999999998</v>
      </c>
      <c r="D457" s="150">
        <f>D456*0.15</f>
        <v>7.9499999999999993</v>
      </c>
      <c r="E457" s="77">
        <v>0.97599999999999998</v>
      </c>
      <c r="F457" s="77">
        <v>0.93600000000000005</v>
      </c>
      <c r="G457" s="77">
        <v>0.97599999999999998</v>
      </c>
      <c r="H457" s="77">
        <v>0.95599999999999996</v>
      </c>
      <c r="I457" s="77">
        <v>0.93</v>
      </c>
      <c r="J457" s="77">
        <v>0.93</v>
      </c>
      <c r="K457" s="77">
        <v>0.93</v>
      </c>
      <c r="L457" s="77">
        <v>0.95</v>
      </c>
    </row>
    <row r="458" spans="1:12">
      <c r="A458" s="79" t="s">
        <v>669</v>
      </c>
      <c r="B458" s="150">
        <f>B456*0.4</f>
        <v>5.2</v>
      </c>
      <c r="C458" s="150">
        <f>(100-D458)/100</f>
        <v>0.78799999999999992</v>
      </c>
      <c r="D458" s="150">
        <f>D456*0.4</f>
        <v>21.200000000000003</v>
      </c>
      <c r="E458" s="77">
        <v>0.94</v>
      </c>
      <c r="F458" s="77">
        <v>0.84</v>
      </c>
      <c r="G458" s="77">
        <v>0.94</v>
      </c>
      <c r="H458" s="77">
        <v>0.89</v>
      </c>
      <c r="I458" s="77">
        <v>0.82499999999999996</v>
      </c>
      <c r="J458" s="77">
        <v>0.82499999999999996</v>
      </c>
      <c r="K458" s="77">
        <v>0.82499999999999996</v>
      </c>
      <c r="L458" s="77">
        <v>0.875</v>
      </c>
    </row>
    <row r="459" spans="1:12">
      <c r="A459" s="79" t="s">
        <v>809</v>
      </c>
      <c r="B459" s="150">
        <f>B456*0.15</f>
        <v>1.95</v>
      </c>
      <c r="C459" s="150">
        <f>(100-D459)/100</f>
        <v>0.92049999999999998</v>
      </c>
      <c r="D459" s="150">
        <f>D456*0.15</f>
        <v>7.9499999999999993</v>
      </c>
      <c r="E459" s="77">
        <v>0.98199999999999998</v>
      </c>
      <c r="F459" s="77">
        <v>0.95199999999999996</v>
      </c>
      <c r="G459" s="77">
        <v>0.98199999999999998</v>
      </c>
      <c r="H459" s="77">
        <v>0.96699999999999997</v>
      </c>
      <c r="I459" s="77">
        <v>0.94750000000000001</v>
      </c>
      <c r="J459" s="77">
        <v>0.94750000000000001</v>
      </c>
      <c r="K459" s="77">
        <v>0.94750000000000001</v>
      </c>
      <c r="L459" s="77">
        <v>0.96250000000000002</v>
      </c>
    </row>
    <row r="460" spans="1:12">
      <c r="A460" s="79" t="s">
        <v>671</v>
      </c>
      <c r="B460" s="150">
        <f>B456*0.3</f>
        <v>3.9</v>
      </c>
      <c r="C460" s="150">
        <f>(100-D460)/100</f>
        <v>0.84099999999999997</v>
      </c>
      <c r="D460" s="150">
        <f>D456*0.3</f>
        <v>15.899999999999999</v>
      </c>
      <c r="E460" s="77">
        <v>0.95199999999999996</v>
      </c>
      <c r="F460" s="77">
        <v>0.872</v>
      </c>
      <c r="G460" s="77">
        <v>0.95199999999999996</v>
      </c>
      <c r="H460" s="77">
        <v>0.91200000000000003</v>
      </c>
      <c r="I460" s="77">
        <v>0.86</v>
      </c>
      <c r="J460" s="77">
        <v>0.86</v>
      </c>
      <c r="K460" s="77">
        <v>0.86</v>
      </c>
      <c r="L460" s="77">
        <v>0.9</v>
      </c>
    </row>
    <row r="461" spans="1:12">
      <c r="A461" s="153" t="s">
        <v>757</v>
      </c>
      <c r="B461" s="151">
        <v>12</v>
      </c>
      <c r="C461" s="151"/>
      <c r="D461" s="151">
        <v>52</v>
      </c>
      <c r="E461" s="81">
        <f t="shared" ref="E461:L461" si="101">1 - (E462) * (E463)</f>
        <v>7.5790000000000024E-2</v>
      </c>
      <c r="F461" s="81">
        <f t="shared" si="101"/>
        <v>0.20739000000000007</v>
      </c>
      <c r="G461" s="81">
        <f t="shared" si="101"/>
        <v>7.5790000000000024E-2</v>
      </c>
      <c r="H461" s="81">
        <f t="shared" si="101"/>
        <v>0.14258999999999999</v>
      </c>
      <c r="I461" s="82">
        <f t="shared" si="101"/>
        <v>0.16875000000000007</v>
      </c>
      <c r="J461" s="82">
        <f t="shared" si="101"/>
        <v>0.16875000000000007</v>
      </c>
      <c r="K461" s="82">
        <f t="shared" si="101"/>
        <v>0.13600000000000001</v>
      </c>
      <c r="L461" s="82">
        <f t="shared" si="101"/>
        <v>0.13600000000000001</v>
      </c>
    </row>
    <row r="462" spans="1:12">
      <c r="A462" s="79" t="s">
        <v>668</v>
      </c>
      <c r="B462" s="150">
        <f>B461*0.15</f>
        <v>1.7999999999999998</v>
      </c>
      <c r="C462" s="150">
        <f>(100-D462)/100</f>
        <v>0.92200000000000004</v>
      </c>
      <c r="D462" s="150">
        <f>D461*0.15</f>
        <v>7.8</v>
      </c>
      <c r="E462" s="77">
        <v>0.97799999999999998</v>
      </c>
      <c r="F462" s="77">
        <v>0.93799999999999994</v>
      </c>
      <c r="G462" s="77">
        <v>0.97799999999999998</v>
      </c>
      <c r="H462" s="77">
        <v>0.95799999999999996</v>
      </c>
      <c r="I462" s="77">
        <v>0.95</v>
      </c>
      <c r="J462" s="77">
        <v>0.95</v>
      </c>
      <c r="K462" s="77">
        <v>0.96</v>
      </c>
      <c r="L462" s="77">
        <v>0.96</v>
      </c>
    </row>
    <row r="463" spans="1:12">
      <c r="A463" s="79" t="s">
        <v>669</v>
      </c>
      <c r="B463" s="150">
        <f>B461*0.4</f>
        <v>4.8000000000000007</v>
      </c>
      <c r="C463" s="150">
        <f>(100-D463)/100</f>
        <v>0.79200000000000004</v>
      </c>
      <c r="D463" s="150">
        <f>D461*0.4</f>
        <v>20.8</v>
      </c>
      <c r="E463" s="77">
        <v>0.94499999999999995</v>
      </c>
      <c r="F463" s="77">
        <v>0.84499999999999997</v>
      </c>
      <c r="G463" s="77">
        <v>0.94499999999999995</v>
      </c>
      <c r="H463" s="77">
        <v>0.89500000000000002</v>
      </c>
      <c r="I463" s="77">
        <v>0.875</v>
      </c>
      <c r="J463" s="77">
        <v>0.875</v>
      </c>
      <c r="K463" s="77">
        <v>0.9</v>
      </c>
      <c r="L463" s="77">
        <v>0.9</v>
      </c>
    </row>
    <row r="464" spans="1:12">
      <c r="A464" s="55" t="s">
        <v>758</v>
      </c>
      <c r="B464" s="151">
        <v>12</v>
      </c>
      <c r="C464" s="151"/>
      <c r="D464" s="151">
        <v>52</v>
      </c>
      <c r="E464" s="81">
        <f t="shared" ref="E464:L464" si="102">1 - (E465) * (E466) * (E467) * (E468)</f>
        <v>0.13103372853999995</v>
      </c>
      <c r="F464" s="81">
        <f t="shared" si="102"/>
        <v>0.33795981574000011</v>
      </c>
      <c r="G464" s="81">
        <f>1 - (G465) * (G466) * (G467) * (G468)</f>
        <v>0.13103372853999995</v>
      </c>
      <c r="H464" s="81">
        <f t="shared" si="102"/>
        <v>0.23935214813999994</v>
      </c>
      <c r="I464" s="82">
        <f t="shared" si="102"/>
        <v>0.35656423374000001</v>
      </c>
      <c r="J464" s="82">
        <f t="shared" si="102"/>
        <v>0.37480633750000003</v>
      </c>
      <c r="K464" s="82">
        <f t="shared" si="102"/>
        <v>0.37480633750000003</v>
      </c>
      <c r="L464" s="82">
        <f t="shared" si="102"/>
        <v>0.35656423374000001</v>
      </c>
    </row>
    <row r="465" spans="1:12">
      <c r="A465" s="79" t="s">
        <v>668</v>
      </c>
      <c r="B465" s="150">
        <f>B464*0.15</f>
        <v>1.7999999999999998</v>
      </c>
      <c r="C465" s="150">
        <f>(100-D465)/100</f>
        <v>0.92200000000000004</v>
      </c>
      <c r="D465" s="150">
        <f>D464*0.15</f>
        <v>7.8</v>
      </c>
      <c r="E465" s="77">
        <v>0.97799999999999998</v>
      </c>
      <c r="F465" s="77">
        <v>0.93799999999999994</v>
      </c>
      <c r="G465" s="77">
        <v>0.97799999999999998</v>
      </c>
      <c r="H465" s="77">
        <v>0.95799999999999996</v>
      </c>
      <c r="I465" s="77">
        <v>0.93400000000000005</v>
      </c>
      <c r="J465" s="77">
        <v>0.93</v>
      </c>
      <c r="K465" s="77">
        <v>0.93</v>
      </c>
      <c r="L465" s="77">
        <v>0.93400000000000005</v>
      </c>
    </row>
    <row r="466" spans="1:12">
      <c r="A466" s="79" t="s">
        <v>669</v>
      </c>
      <c r="B466" s="150">
        <f>B464*0.4</f>
        <v>4.8000000000000007</v>
      </c>
      <c r="C466" s="150">
        <f>(100-D466)/100</f>
        <v>0.79200000000000004</v>
      </c>
      <c r="D466" s="150">
        <f>D464*0.4</f>
        <v>20.8</v>
      </c>
      <c r="E466" s="77">
        <v>0.94499999999999995</v>
      </c>
      <c r="F466" s="77">
        <v>0.84499999999999997</v>
      </c>
      <c r="G466" s="77">
        <v>0.94499999999999995</v>
      </c>
      <c r="H466" s="77">
        <v>0.89500000000000002</v>
      </c>
      <c r="I466" s="77">
        <v>0.83499999999999996</v>
      </c>
      <c r="J466" s="77">
        <v>0.82499999999999996</v>
      </c>
      <c r="K466" s="77">
        <v>0.82499999999999996</v>
      </c>
      <c r="L466" s="77">
        <v>0.83499999999999996</v>
      </c>
    </row>
    <row r="467" spans="1:12">
      <c r="A467" s="79" t="s">
        <v>809</v>
      </c>
      <c r="B467" s="150">
        <f>B464*0.15</f>
        <v>1.7999999999999998</v>
      </c>
      <c r="C467" s="150">
        <f>(100-D467)/100</f>
        <v>0.92200000000000004</v>
      </c>
      <c r="D467" s="150">
        <f>D464*0.15</f>
        <v>7.8</v>
      </c>
      <c r="E467" s="77">
        <v>0.98350000000000004</v>
      </c>
      <c r="F467" s="77">
        <v>0.95350000000000001</v>
      </c>
      <c r="G467" s="77">
        <v>0.98350000000000004</v>
      </c>
      <c r="H467" s="77">
        <v>0.96850000000000003</v>
      </c>
      <c r="I467" s="77">
        <v>0.95050000000000001</v>
      </c>
      <c r="J467" s="77">
        <v>0.94750000000000001</v>
      </c>
      <c r="K467" s="77">
        <v>0.94750000000000001</v>
      </c>
      <c r="L467" s="77">
        <v>0.95050000000000001</v>
      </c>
    </row>
    <row r="468" spans="1:12">
      <c r="A468" s="79" t="s">
        <v>671</v>
      </c>
      <c r="B468" s="150">
        <f>B464*0.3</f>
        <v>3.5999999999999996</v>
      </c>
      <c r="C468" s="150">
        <f>(100-D468)/100</f>
        <v>0.84400000000000008</v>
      </c>
      <c r="D468" s="150">
        <f>D464*0.3</f>
        <v>15.6</v>
      </c>
      <c r="E468" s="77">
        <v>0.95599999999999996</v>
      </c>
      <c r="F468" s="77">
        <v>0.876</v>
      </c>
      <c r="G468" s="77">
        <v>0.95599999999999996</v>
      </c>
      <c r="H468" s="77">
        <v>0.91600000000000004</v>
      </c>
      <c r="I468" s="77">
        <v>0.86799999999999999</v>
      </c>
      <c r="J468" s="77">
        <v>0.86</v>
      </c>
      <c r="K468" s="77">
        <v>0.86</v>
      </c>
      <c r="L468" s="77">
        <v>0.86799999999999999</v>
      </c>
    </row>
    <row r="469" spans="1:12">
      <c r="A469" s="55" t="s">
        <v>759</v>
      </c>
      <c r="B469" s="151">
        <v>11</v>
      </c>
      <c r="C469" s="151"/>
      <c r="D469" s="151">
        <v>51</v>
      </c>
      <c r="E469" s="81">
        <f t="shared" ref="E469:L469" si="103">1 - (E470) * (E471) * (E472) * (E473)</f>
        <v>0.13103372853999995</v>
      </c>
      <c r="F469" s="81">
        <f t="shared" si="103"/>
        <v>0.33795981574000011</v>
      </c>
      <c r="G469" s="81">
        <f>1 - (G470) * (G471) * (G472) * (G473)</f>
        <v>0.13103372853999995</v>
      </c>
      <c r="H469" s="81">
        <f t="shared" si="103"/>
        <v>0.23935214813999994</v>
      </c>
      <c r="I469" s="82">
        <f t="shared" si="103"/>
        <v>0.30936446464000011</v>
      </c>
      <c r="J469" s="82">
        <f t="shared" si="103"/>
        <v>0.37480633750000003</v>
      </c>
      <c r="K469" s="82">
        <f t="shared" si="103"/>
        <v>0.27992968750000002</v>
      </c>
      <c r="L469" s="82">
        <f t="shared" si="103"/>
        <v>0.37480633750000003</v>
      </c>
    </row>
    <row r="470" spans="1:12">
      <c r="A470" s="79" t="s">
        <v>668</v>
      </c>
      <c r="B470" s="150">
        <f>B469*0.15</f>
        <v>1.65</v>
      </c>
      <c r="C470" s="150">
        <f>(100-D470)/100</f>
        <v>0.92349999999999999</v>
      </c>
      <c r="D470" s="150">
        <f>D469*0.15</f>
        <v>7.6499999999999995</v>
      </c>
      <c r="E470" s="77">
        <v>0.97799999999999998</v>
      </c>
      <c r="F470" s="77">
        <v>0.93799999999999994</v>
      </c>
      <c r="G470" s="77">
        <v>0.97799999999999998</v>
      </c>
      <c r="H470" s="77">
        <v>0.95799999999999996</v>
      </c>
      <c r="I470" s="77">
        <v>0.94399999999999995</v>
      </c>
      <c r="J470" s="77">
        <v>0.93</v>
      </c>
      <c r="K470" s="77">
        <v>0.95</v>
      </c>
      <c r="L470" s="77">
        <v>0.93</v>
      </c>
    </row>
    <row r="471" spans="1:12">
      <c r="A471" s="79" t="s">
        <v>669</v>
      </c>
      <c r="B471" s="150">
        <f>B469*0.4</f>
        <v>4.4000000000000004</v>
      </c>
      <c r="C471" s="150">
        <f>(100-D471)/100</f>
        <v>0.79599999999999993</v>
      </c>
      <c r="D471" s="150">
        <f>D469*0.4</f>
        <v>20.400000000000002</v>
      </c>
      <c r="E471" s="77">
        <v>0.94499999999999995</v>
      </c>
      <c r="F471" s="77">
        <v>0.84499999999999997</v>
      </c>
      <c r="G471" s="77">
        <v>0.94499999999999995</v>
      </c>
      <c r="H471" s="77">
        <v>0.89500000000000002</v>
      </c>
      <c r="I471" s="77">
        <v>0.86</v>
      </c>
      <c r="J471" s="77">
        <v>0.82499999999999996</v>
      </c>
      <c r="K471" s="77">
        <v>0.875</v>
      </c>
      <c r="L471" s="77">
        <v>0.82499999999999996</v>
      </c>
    </row>
    <row r="472" spans="1:12">
      <c r="A472" s="79" t="s">
        <v>809</v>
      </c>
      <c r="B472" s="150">
        <f>B469*0.15</f>
        <v>1.65</v>
      </c>
      <c r="C472" s="150">
        <f>(100-D472)/100</f>
        <v>0.92349999999999999</v>
      </c>
      <c r="D472" s="150">
        <f>D469*0.15</f>
        <v>7.6499999999999995</v>
      </c>
      <c r="E472" s="77">
        <v>0.98350000000000004</v>
      </c>
      <c r="F472" s="77">
        <v>0.95350000000000001</v>
      </c>
      <c r="G472" s="77">
        <v>0.98350000000000004</v>
      </c>
      <c r="H472" s="77">
        <v>0.96850000000000003</v>
      </c>
      <c r="I472" s="77">
        <v>0.95799999999999996</v>
      </c>
      <c r="J472" s="77">
        <v>0.94750000000000001</v>
      </c>
      <c r="K472" s="77">
        <v>0.96250000000000002</v>
      </c>
      <c r="L472" s="77">
        <v>0.94750000000000001</v>
      </c>
    </row>
    <row r="473" spans="1:12">
      <c r="A473" s="79" t="s">
        <v>671</v>
      </c>
      <c r="B473" s="150">
        <f>B469*0.3</f>
        <v>3.3</v>
      </c>
      <c r="C473" s="150">
        <f>(100-D473)/100</f>
        <v>0.84699999999999998</v>
      </c>
      <c r="D473" s="150">
        <f>D469*0.3</f>
        <v>15.299999999999999</v>
      </c>
      <c r="E473" s="77">
        <v>0.95599999999999996</v>
      </c>
      <c r="F473" s="77">
        <v>0.876</v>
      </c>
      <c r="G473" s="77">
        <v>0.95599999999999996</v>
      </c>
      <c r="H473" s="77">
        <v>0.91600000000000004</v>
      </c>
      <c r="I473" s="77">
        <v>0.88800000000000001</v>
      </c>
      <c r="J473" s="77">
        <v>0.86</v>
      </c>
      <c r="K473" s="77">
        <v>0.9</v>
      </c>
      <c r="L473" s="77">
        <v>0.86</v>
      </c>
    </row>
    <row r="474" spans="1:12">
      <c r="A474" s="153" t="s">
        <v>760</v>
      </c>
      <c r="B474" s="151">
        <v>11</v>
      </c>
      <c r="C474" s="151"/>
      <c r="D474" s="151">
        <v>51</v>
      </c>
      <c r="E474" s="81">
        <f t="shared" ref="E474:L474" si="104">1 - (E475) * (E476) * (E477) * (E478)</f>
        <v>0.13103372853999995</v>
      </c>
      <c r="F474" s="81">
        <f t="shared" si="104"/>
        <v>0.33795981574000011</v>
      </c>
      <c r="G474" s="81">
        <f>1 - (G475) * (G476) * (G477) * (G478)</f>
        <v>0.13103372853999995</v>
      </c>
      <c r="H474" s="81">
        <f t="shared" si="104"/>
        <v>0.23935214813999994</v>
      </c>
      <c r="I474" s="82">
        <f t="shared" si="104"/>
        <v>0.37480633750000003</v>
      </c>
      <c r="J474" s="82">
        <f t="shared" si="104"/>
        <v>0.35656423374000001</v>
      </c>
      <c r="K474" s="82">
        <f t="shared" si="104"/>
        <v>0.37480633750000003</v>
      </c>
      <c r="L474" s="82">
        <f t="shared" si="104"/>
        <v>0.37480633750000003</v>
      </c>
    </row>
    <row r="475" spans="1:12">
      <c r="A475" s="79" t="s">
        <v>668</v>
      </c>
      <c r="B475" s="150">
        <f>B474*0.15</f>
        <v>1.65</v>
      </c>
      <c r="C475" s="150">
        <f>(100-D475)/100</f>
        <v>0.92349999999999999</v>
      </c>
      <c r="D475" s="150">
        <f>D474*0.15</f>
        <v>7.6499999999999995</v>
      </c>
      <c r="E475" s="77">
        <v>0.97799999999999998</v>
      </c>
      <c r="F475" s="77">
        <v>0.93799999999999994</v>
      </c>
      <c r="G475" s="77">
        <v>0.97799999999999998</v>
      </c>
      <c r="H475" s="77">
        <v>0.95799999999999996</v>
      </c>
      <c r="I475" s="77">
        <v>0.93</v>
      </c>
      <c r="J475" s="77">
        <v>0.93400000000000005</v>
      </c>
      <c r="K475" s="77">
        <v>0.93</v>
      </c>
      <c r="L475" s="77">
        <v>0.93</v>
      </c>
    </row>
    <row r="476" spans="1:12">
      <c r="A476" s="79" t="s">
        <v>669</v>
      </c>
      <c r="B476" s="150">
        <f>B474*0.4</f>
        <v>4.4000000000000004</v>
      </c>
      <c r="C476" s="150">
        <f>(100-D476)/100</f>
        <v>0.79599999999999993</v>
      </c>
      <c r="D476" s="150">
        <f>D474*0.4</f>
        <v>20.400000000000002</v>
      </c>
      <c r="E476" s="77">
        <v>0.94499999999999995</v>
      </c>
      <c r="F476" s="77">
        <v>0.84499999999999997</v>
      </c>
      <c r="G476" s="77">
        <v>0.94499999999999995</v>
      </c>
      <c r="H476" s="77">
        <v>0.89500000000000002</v>
      </c>
      <c r="I476" s="77">
        <v>0.82499999999999996</v>
      </c>
      <c r="J476" s="77">
        <v>0.83499999999999996</v>
      </c>
      <c r="K476" s="77">
        <v>0.82499999999999996</v>
      </c>
      <c r="L476" s="77">
        <v>0.82499999999999996</v>
      </c>
    </row>
    <row r="477" spans="1:12">
      <c r="A477" s="79" t="s">
        <v>809</v>
      </c>
      <c r="B477" s="150">
        <f>B474*0.15</f>
        <v>1.65</v>
      </c>
      <c r="C477" s="150">
        <f>(100-D477)/100</f>
        <v>0.92349999999999999</v>
      </c>
      <c r="D477" s="150">
        <f>D474*0.15</f>
        <v>7.6499999999999995</v>
      </c>
      <c r="E477" s="77">
        <v>0.98350000000000004</v>
      </c>
      <c r="F477" s="77">
        <v>0.95350000000000001</v>
      </c>
      <c r="G477" s="77">
        <v>0.98350000000000004</v>
      </c>
      <c r="H477" s="77">
        <v>0.96850000000000003</v>
      </c>
      <c r="I477" s="77">
        <v>0.94750000000000001</v>
      </c>
      <c r="J477" s="77">
        <v>0.95050000000000001</v>
      </c>
      <c r="K477" s="77">
        <v>0.94750000000000001</v>
      </c>
      <c r="L477" s="77">
        <v>0.94750000000000001</v>
      </c>
    </row>
    <row r="478" spans="1:12">
      <c r="A478" s="79" t="s">
        <v>671</v>
      </c>
      <c r="B478" s="150">
        <f>B474*0.3</f>
        <v>3.3</v>
      </c>
      <c r="C478" s="150">
        <f>(100-D478)/100</f>
        <v>0.84699999999999998</v>
      </c>
      <c r="D478" s="150">
        <f>D474*0.3</f>
        <v>15.299999999999999</v>
      </c>
      <c r="E478" s="77">
        <v>0.95599999999999996</v>
      </c>
      <c r="F478" s="77">
        <v>0.876</v>
      </c>
      <c r="G478" s="77">
        <v>0.95599999999999996</v>
      </c>
      <c r="H478" s="77">
        <v>0.91600000000000004</v>
      </c>
      <c r="I478" s="77">
        <v>0.86</v>
      </c>
      <c r="J478" s="77">
        <v>0.86799999999999999</v>
      </c>
      <c r="K478" s="77">
        <v>0.86</v>
      </c>
      <c r="L478" s="77">
        <v>0.86</v>
      </c>
    </row>
    <row r="479" spans="1:12">
      <c r="A479" s="55" t="s">
        <v>877</v>
      </c>
      <c r="B479" s="151">
        <v>11</v>
      </c>
      <c r="C479" s="151"/>
      <c r="D479" s="151">
        <v>51</v>
      </c>
      <c r="E479" s="81">
        <f t="shared" ref="E479:L479" si="105">1 - (E480) * (E481) * (E482) * (E483)</f>
        <v>0.13103372853999995</v>
      </c>
      <c r="F479" s="81">
        <f t="shared" si="105"/>
        <v>0.33795981574000011</v>
      </c>
      <c r="G479" s="81">
        <f t="shared" si="105"/>
        <v>0.13103372853999995</v>
      </c>
      <c r="H479" s="81">
        <f t="shared" si="105"/>
        <v>0.23935214813999994</v>
      </c>
      <c r="I479" s="82">
        <f t="shared" si="105"/>
        <v>0.37480633750000003</v>
      </c>
      <c r="J479" s="82">
        <f t="shared" si="105"/>
        <v>0.27992968750000002</v>
      </c>
      <c r="K479" s="82">
        <f t="shared" si="105"/>
        <v>0.37480633750000003</v>
      </c>
      <c r="L479" s="82">
        <f t="shared" si="105"/>
        <v>0.50049999999999994</v>
      </c>
    </row>
    <row r="480" spans="1:12">
      <c r="A480" s="79" t="s">
        <v>668</v>
      </c>
      <c r="B480" s="150">
        <f>B479*0.15</f>
        <v>1.65</v>
      </c>
      <c r="C480" s="150">
        <f>(100-D480)/100</f>
        <v>0.92349999999999999</v>
      </c>
      <c r="D480" s="150">
        <f>D479*0.15</f>
        <v>7.6499999999999995</v>
      </c>
      <c r="E480" s="77">
        <v>0.97799999999999998</v>
      </c>
      <c r="F480" s="77">
        <v>0.93799999999999994</v>
      </c>
      <c r="G480" s="77">
        <v>0.97799999999999998</v>
      </c>
      <c r="H480" s="77">
        <v>0.95799999999999996</v>
      </c>
      <c r="I480" s="77">
        <v>0.93</v>
      </c>
      <c r="J480" s="77">
        <v>0.95</v>
      </c>
      <c r="K480" s="77">
        <v>0.93</v>
      </c>
      <c r="L480" s="77">
        <v>0.9</v>
      </c>
    </row>
    <row r="481" spans="1:12">
      <c r="A481" s="79" t="s">
        <v>669</v>
      </c>
      <c r="B481" s="150">
        <f>B479*0.4</f>
        <v>4.4000000000000004</v>
      </c>
      <c r="C481" s="150">
        <f>(100-D481)/100</f>
        <v>0.79599999999999993</v>
      </c>
      <c r="D481" s="150">
        <f>D479*0.4</f>
        <v>20.400000000000002</v>
      </c>
      <c r="E481" s="77">
        <v>0.94499999999999995</v>
      </c>
      <c r="F481" s="77">
        <v>0.84499999999999997</v>
      </c>
      <c r="G481" s="77">
        <v>0.94499999999999995</v>
      </c>
      <c r="H481" s="77">
        <v>0.89500000000000002</v>
      </c>
      <c r="I481" s="77">
        <v>0.82499999999999996</v>
      </c>
      <c r="J481" s="77">
        <v>0.875</v>
      </c>
      <c r="K481" s="77">
        <v>0.82499999999999996</v>
      </c>
      <c r="L481" s="77">
        <v>0.75</v>
      </c>
    </row>
    <row r="482" spans="1:12">
      <c r="A482" s="79" t="s">
        <v>809</v>
      </c>
      <c r="B482" s="150">
        <f>B479*0.15</f>
        <v>1.65</v>
      </c>
      <c r="C482" s="150">
        <f>(100-D482)/100</f>
        <v>0.92349999999999999</v>
      </c>
      <c r="D482" s="150">
        <f>D479*0.15</f>
        <v>7.6499999999999995</v>
      </c>
      <c r="E482" s="77">
        <v>0.98350000000000004</v>
      </c>
      <c r="F482" s="77">
        <v>0.95350000000000001</v>
      </c>
      <c r="G482" s="77">
        <v>0.98350000000000004</v>
      </c>
      <c r="H482" s="77">
        <v>0.96850000000000003</v>
      </c>
      <c r="I482" s="77">
        <v>0.94750000000000001</v>
      </c>
      <c r="J482" s="77">
        <v>0.96250000000000002</v>
      </c>
      <c r="K482" s="77">
        <v>0.94750000000000001</v>
      </c>
      <c r="L482" s="77">
        <v>0.92500000000000004</v>
      </c>
    </row>
    <row r="483" spans="1:12">
      <c r="A483" s="79" t="s">
        <v>671</v>
      </c>
      <c r="B483" s="150">
        <f>B479*0.3</f>
        <v>3.3</v>
      </c>
      <c r="C483" s="150">
        <f>(100-D483)/100</f>
        <v>0.84699999999999998</v>
      </c>
      <c r="D483" s="150">
        <f>D479*0.3</f>
        <v>15.299999999999999</v>
      </c>
      <c r="E483" s="77">
        <v>0.95599999999999996</v>
      </c>
      <c r="F483" s="77">
        <v>0.876</v>
      </c>
      <c r="G483" s="77">
        <v>0.95599999999999996</v>
      </c>
      <c r="H483" s="77">
        <v>0.91600000000000004</v>
      </c>
      <c r="I483" s="77">
        <v>0.86</v>
      </c>
      <c r="J483" s="77">
        <v>0.9</v>
      </c>
      <c r="K483" s="77">
        <v>0.86</v>
      </c>
      <c r="L483" s="77">
        <v>0.8</v>
      </c>
    </row>
    <row r="484" spans="1:12">
      <c r="A484" s="55" t="s">
        <v>761</v>
      </c>
      <c r="B484" s="151">
        <v>11</v>
      </c>
      <c r="C484" s="151"/>
      <c r="D484" s="151">
        <v>51</v>
      </c>
      <c r="E484" s="81">
        <f t="shared" ref="E484:L484" si="106">1 - (E485) * (E486) * (E487) * (E488)</f>
        <v>0.13103372853999995</v>
      </c>
      <c r="F484" s="81">
        <f t="shared" si="106"/>
        <v>0.33795981574000011</v>
      </c>
      <c r="G484" s="81">
        <f>1 - (G485) * (G486) * (G487) * (G488)</f>
        <v>0.13103372853999995</v>
      </c>
      <c r="H484" s="81">
        <f t="shared" si="106"/>
        <v>0.23935214813999994</v>
      </c>
      <c r="I484" s="82">
        <f t="shared" si="106"/>
        <v>0.27992968750000002</v>
      </c>
      <c r="J484" s="82">
        <f t="shared" si="106"/>
        <v>0.22896640000000001</v>
      </c>
      <c r="K484" s="82">
        <f t="shared" si="106"/>
        <v>0.22896640000000001</v>
      </c>
      <c r="L484" s="82">
        <f t="shared" si="106"/>
        <v>0.37480633750000003</v>
      </c>
    </row>
    <row r="485" spans="1:12">
      <c r="A485" s="79" t="s">
        <v>668</v>
      </c>
      <c r="B485" s="150">
        <f>B484*0.15</f>
        <v>1.65</v>
      </c>
      <c r="C485" s="150">
        <f>(100-D485)/100</f>
        <v>0.92349999999999999</v>
      </c>
      <c r="D485" s="150">
        <f>D484*0.15</f>
        <v>7.6499999999999995</v>
      </c>
      <c r="E485" s="77">
        <v>0.97799999999999998</v>
      </c>
      <c r="F485" s="77">
        <v>0.93799999999999994</v>
      </c>
      <c r="G485" s="77">
        <v>0.97799999999999998</v>
      </c>
      <c r="H485" s="77">
        <v>0.95799999999999996</v>
      </c>
      <c r="I485" s="77">
        <v>0.95</v>
      </c>
      <c r="J485" s="77">
        <v>0.96</v>
      </c>
      <c r="K485" s="77">
        <v>0.96</v>
      </c>
      <c r="L485" s="77">
        <v>0.93</v>
      </c>
    </row>
    <row r="486" spans="1:12">
      <c r="A486" s="79" t="s">
        <v>669</v>
      </c>
      <c r="B486" s="150">
        <f>B484*0.4</f>
        <v>4.4000000000000004</v>
      </c>
      <c r="C486" s="150">
        <f>(100-D486)/100</f>
        <v>0.79599999999999993</v>
      </c>
      <c r="D486" s="150">
        <f>D484*0.4</f>
        <v>20.400000000000002</v>
      </c>
      <c r="E486" s="77">
        <v>0.94499999999999995</v>
      </c>
      <c r="F486" s="77">
        <v>0.84499999999999997</v>
      </c>
      <c r="G486" s="77">
        <v>0.94499999999999995</v>
      </c>
      <c r="H486" s="77">
        <v>0.89500000000000002</v>
      </c>
      <c r="I486" s="77">
        <v>0.875</v>
      </c>
      <c r="J486" s="77">
        <v>0.9</v>
      </c>
      <c r="K486" s="77">
        <v>0.9</v>
      </c>
      <c r="L486" s="77">
        <v>0.82499999999999996</v>
      </c>
    </row>
    <row r="487" spans="1:12">
      <c r="A487" s="79" t="s">
        <v>809</v>
      </c>
      <c r="B487" s="150">
        <f>B484*0.15</f>
        <v>1.65</v>
      </c>
      <c r="C487" s="150">
        <f>(100-D487)/100</f>
        <v>0.92349999999999999</v>
      </c>
      <c r="D487" s="150">
        <f>D484*0.15</f>
        <v>7.6499999999999995</v>
      </c>
      <c r="E487" s="77">
        <v>0.98350000000000004</v>
      </c>
      <c r="F487" s="77">
        <v>0.95350000000000001</v>
      </c>
      <c r="G487" s="77">
        <v>0.98350000000000004</v>
      </c>
      <c r="H487" s="77">
        <v>0.96850000000000003</v>
      </c>
      <c r="I487" s="77">
        <v>0.96250000000000002</v>
      </c>
      <c r="J487" s="77">
        <v>0.97</v>
      </c>
      <c r="K487" s="77">
        <v>0.97</v>
      </c>
      <c r="L487" s="77">
        <v>0.94750000000000001</v>
      </c>
    </row>
    <row r="488" spans="1:12">
      <c r="A488" s="79" t="s">
        <v>671</v>
      </c>
      <c r="B488" s="150">
        <f>B484*0.3</f>
        <v>3.3</v>
      </c>
      <c r="C488" s="150">
        <f>(100-D488)/100</f>
        <v>0.84699999999999998</v>
      </c>
      <c r="D488" s="150">
        <f>D484*0.3</f>
        <v>15.299999999999999</v>
      </c>
      <c r="E488" s="77">
        <v>0.95599999999999996</v>
      </c>
      <c r="F488" s="77">
        <v>0.876</v>
      </c>
      <c r="G488" s="77">
        <v>0.95599999999999996</v>
      </c>
      <c r="H488" s="77">
        <v>0.91600000000000004</v>
      </c>
      <c r="I488" s="77">
        <v>0.9</v>
      </c>
      <c r="J488" s="77">
        <v>0.92</v>
      </c>
      <c r="K488" s="77">
        <v>0.92</v>
      </c>
      <c r="L488" s="77">
        <v>0.86</v>
      </c>
    </row>
    <row r="489" spans="1:12">
      <c r="A489" s="55" t="s">
        <v>799</v>
      </c>
      <c r="B489" s="151">
        <v>11</v>
      </c>
      <c r="C489" s="151"/>
      <c r="D489" s="151">
        <v>51</v>
      </c>
      <c r="E489" s="81">
        <f t="shared" ref="E489:L489" si="107">1 - (E490)</f>
        <v>2.200000000000002E-2</v>
      </c>
      <c r="F489" s="81">
        <f t="shared" si="107"/>
        <v>6.2000000000000055E-2</v>
      </c>
      <c r="G489" s="81">
        <f t="shared" si="107"/>
        <v>2.200000000000002E-2</v>
      </c>
      <c r="H489" s="81">
        <f t="shared" si="107"/>
        <v>4.2000000000000037E-2</v>
      </c>
      <c r="I489" s="82">
        <f t="shared" si="107"/>
        <v>5.0000000000000044E-2</v>
      </c>
      <c r="J489" s="82">
        <f t="shared" si="107"/>
        <v>4.0000000000000036E-2</v>
      </c>
      <c r="K489" s="82">
        <f t="shared" si="107"/>
        <v>4.0000000000000036E-2</v>
      </c>
      <c r="L489" s="82">
        <f t="shared" si="107"/>
        <v>6.9999999999999951E-2</v>
      </c>
    </row>
    <row r="490" spans="1:12">
      <c r="A490" s="79" t="s">
        <v>668</v>
      </c>
      <c r="B490" s="150">
        <f>B489*0.15</f>
        <v>1.65</v>
      </c>
      <c r="C490" s="150">
        <f>(100-D490)/100</f>
        <v>0.92349999999999999</v>
      </c>
      <c r="D490" s="150">
        <f>D489*0.15</f>
        <v>7.6499999999999995</v>
      </c>
      <c r="E490" s="77">
        <v>0.97799999999999998</v>
      </c>
      <c r="F490" s="77">
        <v>0.93799999999999994</v>
      </c>
      <c r="G490" s="77">
        <v>0.97799999999999998</v>
      </c>
      <c r="H490" s="77">
        <v>0.95799999999999996</v>
      </c>
      <c r="I490" s="77">
        <v>0.95</v>
      </c>
      <c r="J490" s="77">
        <v>0.96</v>
      </c>
      <c r="K490" s="77">
        <v>0.96</v>
      </c>
      <c r="L490" s="77">
        <v>0.93</v>
      </c>
    </row>
    <row r="491" spans="1:12">
      <c r="A491" s="153" t="s">
        <v>863</v>
      </c>
      <c r="B491" s="151">
        <v>11</v>
      </c>
      <c r="C491" s="151"/>
      <c r="D491" s="151">
        <v>51</v>
      </c>
      <c r="E491" s="81">
        <f t="shared" ref="E491:L491" si="108">1 - (E492) * (E493) * (E494) * (E495)</f>
        <v>0.13103372853999995</v>
      </c>
      <c r="F491" s="81">
        <f t="shared" si="108"/>
        <v>0.33795981574000011</v>
      </c>
      <c r="G491" s="81">
        <f t="shared" si="108"/>
        <v>0.13103372853999995</v>
      </c>
      <c r="H491" s="81">
        <f t="shared" si="108"/>
        <v>0.23935214813999994</v>
      </c>
      <c r="I491" s="82">
        <f t="shared" si="108"/>
        <v>0.27992968750000002</v>
      </c>
      <c r="J491" s="82">
        <f t="shared" si="108"/>
        <v>0.27992968750000002</v>
      </c>
      <c r="K491" s="82">
        <f t="shared" si="108"/>
        <v>0.27992968750000002</v>
      </c>
      <c r="L491" s="82">
        <f t="shared" si="108"/>
        <v>0.27992968750000002</v>
      </c>
    </row>
    <row r="492" spans="1:12">
      <c r="A492" s="79" t="s">
        <v>668</v>
      </c>
      <c r="B492" s="150">
        <f>B491*0.15</f>
        <v>1.65</v>
      </c>
      <c r="C492" s="150">
        <f>(100-D492)/100</f>
        <v>0.92349999999999999</v>
      </c>
      <c r="D492" s="150">
        <f>D491*0.15</f>
        <v>7.6499999999999995</v>
      </c>
      <c r="E492" s="77">
        <v>0.97799999999999998</v>
      </c>
      <c r="F492" s="77">
        <v>0.93799999999999994</v>
      </c>
      <c r="G492" s="77">
        <v>0.97799999999999998</v>
      </c>
      <c r="H492" s="77">
        <v>0.95799999999999996</v>
      </c>
      <c r="I492" s="77">
        <v>0.95</v>
      </c>
      <c r="J492" s="77">
        <v>0.95</v>
      </c>
      <c r="K492" s="77">
        <v>0.95</v>
      </c>
      <c r="L492" s="77">
        <v>0.95</v>
      </c>
    </row>
    <row r="493" spans="1:12">
      <c r="A493" s="79" t="s">
        <v>669</v>
      </c>
      <c r="B493" s="150">
        <f>B491*0.4</f>
        <v>4.4000000000000004</v>
      </c>
      <c r="C493" s="150">
        <f>(100-D493)/100</f>
        <v>0.79599999999999993</v>
      </c>
      <c r="D493" s="150">
        <f>D491*0.4</f>
        <v>20.400000000000002</v>
      </c>
      <c r="E493" s="77">
        <v>0.94499999999999995</v>
      </c>
      <c r="F493" s="77">
        <v>0.84499999999999997</v>
      </c>
      <c r="G493" s="77">
        <v>0.94499999999999995</v>
      </c>
      <c r="H493" s="77">
        <v>0.89500000000000002</v>
      </c>
      <c r="I493" s="77">
        <v>0.875</v>
      </c>
      <c r="J493" s="77">
        <v>0.875</v>
      </c>
      <c r="K493" s="77">
        <v>0.875</v>
      </c>
      <c r="L493" s="77">
        <v>0.875</v>
      </c>
    </row>
    <row r="494" spans="1:12">
      <c r="A494" s="79" t="s">
        <v>809</v>
      </c>
      <c r="B494" s="150">
        <f>B491*0.15</f>
        <v>1.65</v>
      </c>
      <c r="C494" s="150">
        <f>(100-D494)/100</f>
        <v>0.92349999999999999</v>
      </c>
      <c r="D494" s="150">
        <f>D491*0.15</f>
        <v>7.6499999999999995</v>
      </c>
      <c r="E494" s="77">
        <v>0.98350000000000004</v>
      </c>
      <c r="F494" s="77">
        <v>0.95350000000000001</v>
      </c>
      <c r="G494" s="77">
        <v>0.98350000000000004</v>
      </c>
      <c r="H494" s="77">
        <v>0.96850000000000003</v>
      </c>
      <c r="I494" s="77">
        <v>0.96250000000000002</v>
      </c>
      <c r="J494" s="77">
        <v>0.96250000000000002</v>
      </c>
      <c r="K494" s="77">
        <v>0.96250000000000002</v>
      </c>
      <c r="L494" s="77">
        <v>0.96250000000000002</v>
      </c>
    </row>
    <row r="495" spans="1:12">
      <c r="A495" s="79" t="s">
        <v>671</v>
      </c>
      <c r="B495" s="150">
        <f>B491*0.3</f>
        <v>3.3</v>
      </c>
      <c r="C495" s="150">
        <f>(100-D495)/100</f>
        <v>0.84699999999999998</v>
      </c>
      <c r="D495" s="150">
        <f>D491*0.3</f>
        <v>15.299999999999999</v>
      </c>
      <c r="E495" s="77">
        <v>0.95599999999999996</v>
      </c>
      <c r="F495" s="77">
        <v>0.876</v>
      </c>
      <c r="G495" s="77">
        <v>0.95599999999999996</v>
      </c>
      <c r="H495" s="77">
        <v>0.91600000000000004</v>
      </c>
      <c r="I495" s="77">
        <v>0.9</v>
      </c>
      <c r="J495" s="77">
        <v>0.9</v>
      </c>
      <c r="K495" s="77">
        <v>0.9</v>
      </c>
      <c r="L495" s="77">
        <v>0.9</v>
      </c>
    </row>
    <row r="496" spans="1:12">
      <c r="A496" s="55" t="s">
        <v>762</v>
      </c>
      <c r="B496" s="151">
        <v>10</v>
      </c>
      <c r="C496" s="151"/>
      <c r="D496" s="151">
        <v>50</v>
      </c>
      <c r="E496" s="81">
        <f t="shared" ref="E496:L496" si="109">1 - (E497) * (E498) * (E499) * (E500)</f>
        <v>0.11964640000000004</v>
      </c>
      <c r="F496" s="81">
        <f t="shared" si="109"/>
        <v>0.32852040000000016</v>
      </c>
      <c r="G496" s="81">
        <f>1 - (G497) * (G498) * (G499) * (G500)</f>
        <v>0.11964640000000004</v>
      </c>
      <c r="H496" s="81">
        <f t="shared" si="109"/>
        <v>0.22896640000000001</v>
      </c>
      <c r="I496" s="82">
        <f t="shared" si="109"/>
        <v>0.35656423374000001</v>
      </c>
      <c r="J496" s="82">
        <f t="shared" si="109"/>
        <v>0.37480633750000003</v>
      </c>
      <c r="K496" s="82">
        <f t="shared" si="109"/>
        <v>0.30936446464000011</v>
      </c>
      <c r="L496" s="82">
        <f t="shared" si="109"/>
        <v>0.27992968750000002</v>
      </c>
    </row>
    <row r="497" spans="1:12">
      <c r="A497" s="79" t="s">
        <v>668</v>
      </c>
      <c r="B497" s="150">
        <f>B496*0.15</f>
        <v>1.5</v>
      </c>
      <c r="C497" s="150">
        <f>(100-D497)/100</f>
        <v>0.92500000000000004</v>
      </c>
      <c r="D497" s="150">
        <f>D496*0.15</f>
        <v>7.5</v>
      </c>
      <c r="E497" s="77">
        <v>0.98</v>
      </c>
      <c r="F497" s="77">
        <v>0.94</v>
      </c>
      <c r="G497" s="77">
        <v>0.98</v>
      </c>
      <c r="H497" s="77">
        <v>0.96</v>
      </c>
      <c r="I497" s="77">
        <v>0.93400000000000005</v>
      </c>
      <c r="J497" s="77">
        <v>0.93</v>
      </c>
      <c r="K497" s="77">
        <v>0.94399999999999995</v>
      </c>
      <c r="L497" s="77">
        <v>0.95</v>
      </c>
    </row>
    <row r="498" spans="1:12">
      <c r="A498" s="79" t="s">
        <v>669</v>
      </c>
      <c r="B498" s="150">
        <f>B496*0.4</f>
        <v>4</v>
      </c>
      <c r="C498" s="150">
        <f>(100-D498)/100</f>
        <v>0.8</v>
      </c>
      <c r="D498" s="150">
        <f>D496*0.4</f>
        <v>20</v>
      </c>
      <c r="E498" s="77">
        <v>0.95</v>
      </c>
      <c r="F498" s="77">
        <v>0.85</v>
      </c>
      <c r="G498" s="77">
        <v>0.95</v>
      </c>
      <c r="H498" s="77">
        <v>0.9</v>
      </c>
      <c r="I498" s="77">
        <v>0.83499999999999996</v>
      </c>
      <c r="J498" s="77">
        <v>0.82499999999999996</v>
      </c>
      <c r="K498" s="77">
        <v>0.86</v>
      </c>
      <c r="L498" s="77">
        <v>0.875</v>
      </c>
    </row>
    <row r="499" spans="1:12">
      <c r="A499" s="79" t="s">
        <v>809</v>
      </c>
      <c r="B499" s="150">
        <f>B496*0.15</f>
        <v>1.5</v>
      </c>
      <c r="C499" s="150">
        <f>(100-D499)/100</f>
        <v>0.92500000000000004</v>
      </c>
      <c r="D499" s="150">
        <f>D496*0.15</f>
        <v>7.5</v>
      </c>
      <c r="E499" s="77">
        <v>0.98499999999999999</v>
      </c>
      <c r="F499" s="77">
        <v>0.95499999999999996</v>
      </c>
      <c r="G499" s="77">
        <v>0.98499999999999999</v>
      </c>
      <c r="H499" s="77">
        <v>0.97</v>
      </c>
      <c r="I499" s="77">
        <v>0.95050000000000001</v>
      </c>
      <c r="J499" s="77">
        <v>0.94750000000000001</v>
      </c>
      <c r="K499" s="77">
        <v>0.95799999999999996</v>
      </c>
      <c r="L499" s="77">
        <v>0.96250000000000002</v>
      </c>
    </row>
    <row r="500" spans="1:12">
      <c r="A500" s="79" t="s">
        <v>671</v>
      </c>
      <c r="B500" s="150">
        <f>B496*0.3</f>
        <v>3</v>
      </c>
      <c r="C500" s="150">
        <f>(100-D500)/100</f>
        <v>0.85</v>
      </c>
      <c r="D500" s="150">
        <f>D496*0.3</f>
        <v>15</v>
      </c>
      <c r="E500" s="77">
        <v>0.96</v>
      </c>
      <c r="F500" s="77">
        <v>0.88</v>
      </c>
      <c r="G500" s="77">
        <v>0.96</v>
      </c>
      <c r="H500" s="77">
        <v>0.92</v>
      </c>
      <c r="I500" s="77">
        <v>0.86799999999999999</v>
      </c>
      <c r="J500" s="77">
        <v>0.86</v>
      </c>
      <c r="K500" s="77">
        <v>0.88800000000000001</v>
      </c>
      <c r="L500" s="77">
        <v>0.9</v>
      </c>
    </row>
    <row r="501" spans="1:12">
      <c r="A501" s="55" t="s">
        <v>763</v>
      </c>
      <c r="B501" s="151">
        <v>10</v>
      </c>
      <c r="C501" s="151"/>
      <c r="D501" s="151">
        <v>50</v>
      </c>
      <c r="E501" s="81">
        <f t="shared" ref="E501:L501" si="110">1 - (E502) * (E503) * (E504) * (E505)</f>
        <v>0.11964640000000004</v>
      </c>
      <c r="F501" s="81">
        <f t="shared" si="110"/>
        <v>0.32852040000000016</v>
      </c>
      <c r="G501" s="81">
        <f>1 - (G502) * (G503) * (G504) * (G505)</f>
        <v>0.11964640000000004</v>
      </c>
      <c r="H501" s="81">
        <f t="shared" si="110"/>
        <v>0.22896640000000001</v>
      </c>
      <c r="I501" s="82">
        <f t="shared" si="110"/>
        <v>0.37480633750000003</v>
      </c>
      <c r="J501" s="82">
        <f t="shared" si="110"/>
        <v>0.27992968750000002</v>
      </c>
      <c r="K501" s="82">
        <f t="shared" si="110"/>
        <v>0.22896640000000001</v>
      </c>
      <c r="L501" s="82">
        <f t="shared" si="110"/>
        <v>0.22896640000000001</v>
      </c>
    </row>
    <row r="502" spans="1:12">
      <c r="A502" s="79" t="s">
        <v>668</v>
      </c>
      <c r="B502" s="150">
        <f>B501*0.15</f>
        <v>1.5</v>
      </c>
      <c r="C502" s="150">
        <f>(100-D502)/100</f>
        <v>0.92500000000000004</v>
      </c>
      <c r="D502" s="150">
        <f>D501*0.15</f>
        <v>7.5</v>
      </c>
      <c r="E502" s="77">
        <v>0.98</v>
      </c>
      <c r="F502" s="77">
        <v>0.94</v>
      </c>
      <c r="G502" s="77">
        <v>0.98</v>
      </c>
      <c r="H502" s="77">
        <v>0.96</v>
      </c>
      <c r="I502" s="77">
        <v>0.93</v>
      </c>
      <c r="J502" s="77">
        <v>0.95</v>
      </c>
      <c r="K502" s="77">
        <v>0.96</v>
      </c>
      <c r="L502" s="77">
        <v>0.96</v>
      </c>
    </row>
    <row r="503" spans="1:12">
      <c r="A503" s="79" t="s">
        <v>669</v>
      </c>
      <c r="B503" s="150">
        <f>B501*0.4</f>
        <v>4</v>
      </c>
      <c r="C503" s="150">
        <f>(100-D503)/100</f>
        <v>0.8</v>
      </c>
      <c r="D503" s="150">
        <f>D501*0.4</f>
        <v>20</v>
      </c>
      <c r="E503" s="77">
        <v>0.95</v>
      </c>
      <c r="F503" s="77">
        <v>0.85</v>
      </c>
      <c r="G503" s="77">
        <v>0.95</v>
      </c>
      <c r="H503" s="77">
        <v>0.9</v>
      </c>
      <c r="I503" s="77">
        <v>0.82499999999999996</v>
      </c>
      <c r="J503" s="77">
        <v>0.875</v>
      </c>
      <c r="K503" s="77">
        <v>0.9</v>
      </c>
      <c r="L503" s="77">
        <v>0.9</v>
      </c>
    </row>
    <row r="504" spans="1:12">
      <c r="A504" s="79" t="s">
        <v>809</v>
      </c>
      <c r="B504" s="150">
        <f>B501*0.15</f>
        <v>1.5</v>
      </c>
      <c r="C504" s="150">
        <f>(100-D504)/100</f>
        <v>0.92500000000000004</v>
      </c>
      <c r="D504" s="150">
        <f>D501*0.15</f>
        <v>7.5</v>
      </c>
      <c r="E504" s="77">
        <v>0.98499999999999999</v>
      </c>
      <c r="F504" s="77">
        <v>0.95499999999999996</v>
      </c>
      <c r="G504" s="77">
        <v>0.98499999999999999</v>
      </c>
      <c r="H504" s="77">
        <v>0.97</v>
      </c>
      <c r="I504" s="77">
        <v>0.94750000000000001</v>
      </c>
      <c r="J504" s="77">
        <v>0.96250000000000002</v>
      </c>
      <c r="K504" s="77">
        <v>0.97</v>
      </c>
      <c r="L504" s="77">
        <v>0.97</v>
      </c>
    </row>
    <row r="505" spans="1:12">
      <c r="A505" s="79" t="s">
        <v>671</v>
      </c>
      <c r="B505" s="150">
        <f>B501*0.3</f>
        <v>3</v>
      </c>
      <c r="C505" s="150">
        <f>(100-D505)/100</f>
        <v>0.85</v>
      </c>
      <c r="D505" s="150">
        <f>D501*0.3</f>
        <v>15</v>
      </c>
      <c r="E505" s="77">
        <v>0.96</v>
      </c>
      <c r="F505" s="77">
        <v>0.88</v>
      </c>
      <c r="G505" s="77">
        <v>0.96</v>
      </c>
      <c r="H505" s="77">
        <v>0.92</v>
      </c>
      <c r="I505" s="77">
        <v>0.86</v>
      </c>
      <c r="J505" s="77">
        <v>0.9</v>
      </c>
      <c r="K505" s="77">
        <v>0.92</v>
      </c>
      <c r="L505" s="77">
        <v>0.92</v>
      </c>
    </row>
    <row r="506" spans="1:12">
      <c r="A506" s="153" t="s">
        <v>764</v>
      </c>
      <c r="B506" s="151">
        <v>10</v>
      </c>
      <c r="C506" s="151"/>
      <c r="D506" s="151">
        <v>50</v>
      </c>
      <c r="E506" s="81">
        <f>1 -  (E507) * (E508) * (E509)</f>
        <v>0.1016800000000001</v>
      </c>
      <c r="F506" s="81">
        <f>1 -  (F507) * (F508) * (F509)</f>
        <v>0.28566000000000003</v>
      </c>
      <c r="G506" s="81">
        <f>1 -  (G507) * (G508) * (G509)</f>
        <v>0.1016800000000001</v>
      </c>
      <c r="H506" s="81">
        <f>1 -  (H507) * (H508) * (H509)</f>
        <v>0.19684000000000001</v>
      </c>
      <c r="I506" s="82">
        <f>1 - (I507) * (I508) * (I509)</f>
        <v>0.26839456000000006</v>
      </c>
      <c r="J506" s="82">
        <f>1 - (J507) * (J508) * (J509)</f>
        <v>0.24203125000000003</v>
      </c>
      <c r="K506" s="82">
        <f>1 - (K507) * (K508) * (K509)</f>
        <v>0.32774875000000003</v>
      </c>
      <c r="L506" s="82">
        <f>1 - (L507) * (L508) * (L509)</f>
        <v>0.26839456000000006</v>
      </c>
    </row>
    <row r="507" spans="1:12">
      <c r="A507" s="79" t="s">
        <v>669</v>
      </c>
      <c r="B507" s="150">
        <f>B506*0.4</f>
        <v>4</v>
      </c>
      <c r="C507" s="150">
        <f>(100-D507)/100</f>
        <v>0.8</v>
      </c>
      <c r="D507" s="150">
        <v>20</v>
      </c>
      <c r="E507" s="77">
        <v>0.95</v>
      </c>
      <c r="F507" s="77">
        <v>0.85</v>
      </c>
      <c r="G507" s="77">
        <v>0.95</v>
      </c>
      <c r="H507" s="77">
        <v>0.9</v>
      </c>
      <c r="I507" s="77">
        <v>0.86</v>
      </c>
      <c r="J507" s="77">
        <v>0.875</v>
      </c>
      <c r="K507" s="77">
        <v>0.82499999999999996</v>
      </c>
      <c r="L507" s="77">
        <v>0.86</v>
      </c>
    </row>
    <row r="508" spans="1:12">
      <c r="A508" s="79" t="s">
        <v>809</v>
      </c>
      <c r="B508" s="150">
        <f>B506*0.15</f>
        <v>1.5</v>
      </c>
      <c r="C508" s="150">
        <f>(100-D508)/100</f>
        <v>0.92500000000000004</v>
      </c>
      <c r="D508" s="150">
        <v>7.5</v>
      </c>
      <c r="E508" s="77">
        <v>0.98499999999999999</v>
      </c>
      <c r="F508" s="77">
        <v>0.95499999999999996</v>
      </c>
      <c r="G508" s="77">
        <v>0.98499999999999999</v>
      </c>
      <c r="H508" s="77">
        <v>0.97</v>
      </c>
      <c r="I508" s="77">
        <v>0.95799999999999996</v>
      </c>
      <c r="J508" s="77">
        <v>0.96250000000000002</v>
      </c>
      <c r="K508" s="77">
        <v>0.94750000000000001</v>
      </c>
      <c r="L508" s="77">
        <v>0.95799999999999996</v>
      </c>
    </row>
    <row r="509" spans="1:12">
      <c r="A509" s="79" t="s">
        <v>671</v>
      </c>
      <c r="B509" s="150">
        <f>B506*0.3</f>
        <v>3</v>
      </c>
      <c r="C509" s="150">
        <f>(100-D509)/100</f>
        <v>0.85</v>
      </c>
      <c r="D509" s="150">
        <v>15</v>
      </c>
      <c r="E509" s="77">
        <v>0.96</v>
      </c>
      <c r="F509" s="77">
        <v>0.88</v>
      </c>
      <c r="G509" s="77">
        <v>0.96</v>
      </c>
      <c r="H509" s="77">
        <v>0.92</v>
      </c>
      <c r="I509" s="77">
        <v>0.88800000000000001</v>
      </c>
      <c r="J509" s="77">
        <v>0.9</v>
      </c>
      <c r="K509" s="77">
        <v>0.86</v>
      </c>
      <c r="L509" s="77">
        <v>0.88800000000000001</v>
      </c>
    </row>
    <row r="510" spans="1:12">
      <c r="A510" s="55" t="s">
        <v>765</v>
      </c>
      <c r="B510" s="151">
        <v>10</v>
      </c>
      <c r="C510" s="151"/>
      <c r="D510" s="151">
        <v>50</v>
      </c>
      <c r="E510" s="81">
        <f t="shared" ref="E510:L510" si="111">1 - (E511) * (E512)</f>
        <v>6.9000000000000061E-2</v>
      </c>
      <c r="F510" s="81">
        <f t="shared" si="111"/>
        <v>0.20100000000000007</v>
      </c>
      <c r="G510" s="81">
        <f t="shared" si="111"/>
        <v>6.9000000000000061E-2</v>
      </c>
      <c r="H510" s="81">
        <f t="shared" si="111"/>
        <v>0.13600000000000001</v>
      </c>
      <c r="I510" s="82">
        <f t="shared" si="111"/>
        <v>0.13600000000000001</v>
      </c>
      <c r="J510" s="82">
        <f t="shared" si="111"/>
        <v>0.23275000000000001</v>
      </c>
      <c r="K510" s="82">
        <f t="shared" si="111"/>
        <v>0.2639999999999999</v>
      </c>
      <c r="L510" s="82">
        <f t="shared" si="111"/>
        <v>0.13600000000000001</v>
      </c>
    </row>
    <row r="511" spans="1:12">
      <c r="A511" s="79" t="s">
        <v>668</v>
      </c>
      <c r="B511" s="150">
        <f>B510*0.15</f>
        <v>1.5</v>
      </c>
      <c r="C511" s="150">
        <f>(100-D511)/100</f>
        <v>0.92500000000000004</v>
      </c>
      <c r="D511" s="150">
        <f>D510*0.15</f>
        <v>7.5</v>
      </c>
      <c r="E511" s="77">
        <v>0.98</v>
      </c>
      <c r="F511" s="77">
        <v>0.94</v>
      </c>
      <c r="G511" s="77">
        <v>0.98</v>
      </c>
      <c r="H511" s="77">
        <v>0.96</v>
      </c>
      <c r="I511" s="77">
        <v>0.96</v>
      </c>
      <c r="J511" s="77">
        <v>0.93</v>
      </c>
      <c r="K511" s="77">
        <v>0.92</v>
      </c>
      <c r="L511" s="77">
        <v>0.96</v>
      </c>
    </row>
    <row r="512" spans="1:12">
      <c r="A512" s="79" t="s">
        <v>669</v>
      </c>
      <c r="B512" s="150">
        <f>B510*0.4</f>
        <v>4</v>
      </c>
      <c r="C512" s="150">
        <f>(100-D512)/100</f>
        <v>0.8</v>
      </c>
      <c r="D512" s="150">
        <f>D510*0.4</f>
        <v>20</v>
      </c>
      <c r="E512" s="77">
        <v>0.95</v>
      </c>
      <c r="F512" s="77">
        <v>0.85</v>
      </c>
      <c r="G512" s="77">
        <v>0.95</v>
      </c>
      <c r="H512" s="77">
        <v>0.9</v>
      </c>
      <c r="I512" s="77">
        <v>0.9</v>
      </c>
      <c r="J512" s="77">
        <v>0.82499999999999996</v>
      </c>
      <c r="K512" s="77">
        <v>0.8</v>
      </c>
      <c r="L512" s="77">
        <v>0.9</v>
      </c>
    </row>
    <row r="513" spans="1:12">
      <c r="A513" s="55" t="s">
        <v>871</v>
      </c>
      <c r="B513" s="151">
        <v>10</v>
      </c>
      <c r="C513" s="151"/>
      <c r="D513" s="151">
        <v>50</v>
      </c>
      <c r="E513" s="81">
        <f t="shared" ref="E513:L513" si="112">1 - (E514) * (E515)</f>
        <v>6.9000000000000061E-2</v>
      </c>
      <c r="F513" s="81">
        <f t="shared" si="112"/>
        <v>0.20100000000000007</v>
      </c>
      <c r="G513" s="81">
        <f t="shared" si="112"/>
        <v>6.9000000000000061E-2</v>
      </c>
      <c r="H513" s="81">
        <f t="shared" si="112"/>
        <v>0.13600000000000001</v>
      </c>
      <c r="I513" s="82">
        <f t="shared" si="112"/>
        <v>0.13600000000000001</v>
      </c>
      <c r="J513" s="82">
        <f t="shared" si="112"/>
        <v>0.23275000000000001</v>
      </c>
      <c r="K513" s="82">
        <f t="shared" si="112"/>
        <v>0.13600000000000001</v>
      </c>
      <c r="L513" s="82">
        <f t="shared" si="112"/>
        <v>0.13600000000000001</v>
      </c>
    </row>
    <row r="514" spans="1:12">
      <c r="A514" s="79" t="s">
        <v>668</v>
      </c>
      <c r="B514" s="150">
        <f>B513*0.15</f>
        <v>1.5</v>
      </c>
      <c r="C514" s="150">
        <f>(100-D514)/100</f>
        <v>0.92500000000000004</v>
      </c>
      <c r="D514" s="150">
        <f>D513*0.15</f>
        <v>7.5</v>
      </c>
      <c r="E514" s="77">
        <v>0.98</v>
      </c>
      <c r="F514" s="77">
        <v>0.94</v>
      </c>
      <c r="G514" s="77">
        <v>0.98</v>
      </c>
      <c r="H514" s="77">
        <v>0.96</v>
      </c>
      <c r="I514" s="77">
        <v>0.96</v>
      </c>
      <c r="J514" s="77">
        <v>0.93</v>
      </c>
      <c r="K514" s="77">
        <v>0.96</v>
      </c>
      <c r="L514" s="77">
        <v>0.96</v>
      </c>
    </row>
    <row r="515" spans="1:12">
      <c r="A515" s="79" t="s">
        <v>669</v>
      </c>
      <c r="B515" s="150">
        <f>B513*0.4</f>
        <v>4</v>
      </c>
      <c r="C515" s="150">
        <f>(100-D515)/100</f>
        <v>0.8</v>
      </c>
      <c r="D515" s="150">
        <f>D513*0.4</f>
        <v>20</v>
      </c>
      <c r="E515" s="77">
        <v>0.95</v>
      </c>
      <c r="F515" s="77">
        <v>0.85</v>
      </c>
      <c r="G515" s="77">
        <v>0.95</v>
      </c>
      <c r="H515" s="77">
        <v>0.9</v>
      </c>
      <c r="I515" s="77">
        <v>0.9</v>
      </c>
      <c r="J515" s="77">
        <v>0.82499999999999996</v>
      </c>
      <c r="K515" s="77">
        <v>0.9</v>
      </c>
      <c r="L515" s="77">
        <v>0.9</v>
      </c>
    </row>
    <row r="516" spans="1:12">
      <c r="A516" s="162" t="s">
        <v>683</v>
      </c>
      <c r="B516" s="162"/>
      <c r="C516" s="162"/>
      <c r="D516" s="162"/>
      <c r="E516" s="162"/>
      <c r="F516" s="162"/>
      <c r="G516" s="162"/>
      <c r="H516" s="162"/>
      <c r="I516" s="162"/>
      <c r="J516" s="162"/>
      <c r="K516" s="162"/>
      <c r="L516" s="162"/>
    </row>
    <row r="517" spans="1:12">
      <c r="A517" s="22" t="s">
        <v>673</v>
      </c>
      <c r="B517" s="22" t="s">
        <v>667</v>
      </c>
      <c r="C517" s="22"/>
      <c r="D517" s="22" t="s">
        <v>672</v>
      </c>
      <c r="E517" s="22" t="s">
        <v>674</v>
      </c>
      <c r="F517" s="22" t="s">
        <v>675</v>
      </c>
      <c r="G517" s="22" t="s">
        <v>676</v>
      </c>
      <c r="H517" s="22" t="s">
        <v>677</v>
      </c>
      <c r="I517" s="22" t="s">
        <v>1</v>
      </c>
      <c r="J517" s="22" t="s">
        <v>2</v>
      </c>
      <c r="K517" s="22" t="s">
        <v>3</v>
      </c>
      <c r="L517" s="22" t="s">
        <v>4</v>
      </c>
    </row>
    <row r="518" spans="1:12">
      <c r="A518" s="55" t="s">
        <v>766</v>
      </c>
      <c r="B518" s="151">
        <v>9.4</v>
      </c>
      <c r="C518" s="151"/>
      <c r="D518" s="151">
        <v>49</v>
      </c>
      <c r="E518" s="81">
        <f t="shared" ref="E518:L518" si="113">1 - (E519) * (E520) * (E521) * (E522)</f>
        <v>0.11964640000000004</v>
      </c>
      <c r="F518" s="81">
        <f t="shared" si="113"/>
        <v>0.22896640000000001</v>
      </c>
      <c r="G518" s="81">
        <f>1 - (G519) * (G520) * (G521) * (G522)</f>
        <v>0.11964640000000004</v>
      </c>
      <c r="H518" s="81">
        <f t="shared" si="113"/>
        <v>0.1755618375000001</v>
      </c>
      <c r="I518" s="82">
        <f t="shared" si="113"/>
        <v>0.37480633750000003</v>
      </c>
      <c r="J518" s="82">
        <f t="shared" si="113"/>
        <v>0.41885439999999996</v>
      </c>
      <c r="K518" s="82">
        <f t="shared" si="113"/>
        <v>0.37480633750000003</v>
      </c>
      <c r="L518" s="82">
        <f t="shared" si="113"/>
        <v>0.41885439999999996</v>
      </c>
    </row>
    <row r="519" spans="1:12">
      <c r="A519" s="79" t="s">
        <v>668</v>
      </c>
      <c r="B519" s="150">
        <f>B518*0.15</f>
        <v>1.41</v>
      </c>
      <c r="C519" s="150">
        <f>(100-D519)/100</f>
        <v>0.9265000000000001</v>
      </c>
      <c r="D519" s="150">
        <f>D518*0.15</f>
        <v>7.35</v>
      </c>
      <c r="E519" s="77">
        <v>0.98</v>
      </c>
      <c r="F519" s="77">
        <v>0.96</v>
      </c>
      <c r="G519" s="77">
        <v>0.98</v>
      </c>
      <c r="H519" s="77">
        <v>0.97</v>
      </c>
      <c r="I519" s="77">
        <v>0.93</v>
      </c>
      <c r="J519" s="77">
        <v>0.92</v>
      </c>
      <c r="K519" s="77">
        <v>0.93</v>
      </c>
      <c r="L519" s="77">
        <v>0.92</v>
      </c>
    </row>
    <row r="520" spans="1:12">
      <c r="A520" s="79" t="s">
        <v>669</v>
      </c>
      <c r="B520" s="150">
        <f>B518*0.4</f>
        <v>3.7600000000000002</v>
      </c>
      <c r="C520" s="150">
        <f>(100-D520)/100</f>
        <v>0.80400000000000005</v>
      </c>
      <c r="D520" s="150">
        <f>D518*0.4</f>
        <v>19.600000000000001</v>
      </c>
      <c r="E520" s="77">
        <v>0.95</v>
      </c>
      <c r="F520" s="77">
        <v>0.9</v>
      </c>
      <c r="G520" s="77">
        <v>0.95</v>
      </c>
      <c r="H520" s="77">
        <v>0.92500000000000004</v>
      </c>
      <c r="I520" s="77">
        <v>0.82499999999999996</v>
      </c>
      <c r="J520" s="77">
        <v>0.8</v>
      </c>
      <c r="K520" s="77">
        <v>0.82499999999999996</v>
      </c>
      <c r="L520" s="77">
        <v>0.8</v>
      </c>
    </row>
    <row r="521" spans="1:12">
      <c r="A521" s="79" t="s">
        <v>809</v>
      </c>
      <c r="B521" s="150">
        <f>B518*0.15</f>
        <v>1.41</v>
      </c>
      <c r="C521" s="150">
        <f>(100-D521)/100</f>
        <v>0.9265000000000001</v>
      </c>
      <c r="D521" s="150">
        <f>D518*0.15</f>
        <v>7.35</v>
      </c>
      <c r="E521" s="77">
        <v>0.98499999999999999</v>
      </c>
      <c r="F521" s="77">
        <v>0.97</v>
      </c>
      <c r="G521" s="77">
        <v>0.98499999999999999</v>
      </c>
      <c r="H521" s="77">
        <v>0.97750000000000004</v>
      </c>
      <c r="I521" s="77">
        <v>0.94750000000000001</v>
      </c>
      <c r="J521" s="77">
        <v>0.94</v>
      </c>
      <c r="K521" s="77">
        <v>0.94750000000000001</v>
      </c>
      <c r="L521" s="77">
        <v>0.94</v>
      </c>
    </row>
    <row r="522" spans="1:12">
      <c r="A522" s="79" t="s">
        <v>671</v>
      </c>
      <c r="B522" s="150">
        <f>B518*0.3</f>
        <v>2.82</v>
      </c>
      <c r="C522" s="150">
        <f>(100-D522)/100</f>
        <v>0.85299999999999998</v>
      </c>
      <c r="D522" s="150">
        <f>D518*0.3</f>
        <v>14.7</v>
      </c>
      <c r="E522" s="77">
        <v>0.96</v>
      </c>
      <c r="F522" s="77">
        <v>0.92</v>
      </c>
      <c r="G522" s="77">
        <v>0.96</v>
      </c>
      <c r="H522" s="77">
        <v>0.94</v>
      </c>
      <c r="I522" s="77">
        <v>0.86</v>
      </c>
      <c r="J522" s="77">
        <v>0.84</v>
      </c>
      <c r="K522" s="77">
        <v>0.86</v>
      </c>
      <c r="L522" s="77">
        <v>0.84</v>
      </c>
    </row>
    <row r="523" spans="1:12">
      <c r="A523" s="153" t="s">
        <v>767</v>
      </c>
      <c r="B523" s="151">
        <v>9.1999999999999993</v>
      </c>
      <c r="C523" s="151"/>
      <c r="D523" s="151">
        <v>49</v>
      </c>
      <c r="E523" s="81">
        <f t="shared" ref="E523:L523" si="114">1 - (E524) * (E525) * (E526) * (E527)</f>
        <v>0.11964640000000004</v>
      </c>
      <c r="F523" s="81">
        <f t="shared" si="114"/>
        <v>0.22896640000000001</v>
      </c>
      <c r="G523" s="81">
        <f>1 - (G524) * (G525) * (G526) * (G527)</f>
        <v>0.11964640000000004</v>
      </c>
      <c r="H523" s="81">
        <f t="shared" si="114"/>
        <v>0.1755618375000001</v>
      </c>
      <c r="I523" s="82">
        <f t="shared" si="114"/>
        <v>0.41885439999999996</v>
      </c>
      <c r="J523" s="82">
        <f t="shared" si="114"/>
        <v>0.41885439999999996</v>
      </c>
      <c r="K523" s="82">
        <f t="shared" si="114"/>
        <v>0.41885439999999996</v>
      </c>
      <c r="L523" s="82">
        <f t="shared" si="114"/>
        <v>0.41885439999999996</v>
      </c>
    </row>
    <row r="524" spans="1:12">
      <c r="A524" s="79" t="s">
        <v>668</v>
      </c>
      <c r="B524" s="150">
        <f>B523*0.15</f>
        <v>1.38</v>
      </c>
      <c r="C524" s="150">
        <f>(100-D524)/100</f>
        <v>0.9265000000000001</v>
      </c>
      <c r="D524" s="150">
        <f>D523*0.15</f>
        <v>7.35</v>
      </c>
      <c r="E524" s="77">
        <v>0.98</v>
      </c>
      <c r="F524" s="77">
        <v>0.96</v>
      </c>
      <c r="G524" s="77">
        <v>0.98</v>
      </c>
      <c r="H524" s="77">
        <v>0.97</v>
      </c>
      <c r="I524" s="77">
        <v>0.92</v>
      </c>
      <c r="J524" s="77">
        <v>0.92</v>
      </c>
      <c r="K524" s="77">
        <v>0.92</v>
      </c>
      <c r="L524" s="77">
        <v>0.92</v>
      </c>
    </row>
    <row r="525" spans="1:12">
      <c r="A525" s="79" t="s">
        <v>669</v>
      </c>
      <c r="B525" s="150">
        <f>B523*0.4</f>
        <v>3.6799999999999997</v>
      </c>
      <c r="C525" s="150">
        <f>(100-D525)/100</f>
        <v>0.80400000000000005</v>
      </c>
      <c r="D525" s="150">
        <f>D523*0.4</f>
        <v>19.600000000000001</v>
      </c>
      <c r="E525" s="77">
        <v>0.95</v>
      </c>
      <c r="F525" s="77">
        <v>0.9</v>
      </c>
      <c r="G525" s="77">
        <v>0.95</v>
      </c>
      <c r="H525" s="77">
        <v>0.92500000000000004</v>
      </c>
      <c r="I525" s="77">
        <v>0.8</v>
      </c>
      <c r="J525" s="77">
        <v>0.8</v>
      </c>
      <c r="K525" s="77">
        <v>0.8</v>
      </c>
      <c r="L525" s="77">
        <v>0.8</v>
      </c>
    </row>
    <row r="526" spans="1:12">
      <c r="A526" s="79" t="s">
        <v>809</v>
      </c>
      <c r="B526" s="150">
        <f>B523*0.15</f>
        <v>1.38</v>
      </c>
      <c r="C526" s="150">
        <f>(100-D526)/100</f>
        <v>0.9265000000000001</v>
      </c>
      <c r="D526" s="150">
        <f>D523*0.15</f>
        <v>7.35</v>
      </c>
      <c r="E526" s="77">
        <v>0.98499999999999999</v>
      </c>
      <c r="F526" s="77">
        <v>0.97</v>
      </c>
      <c r="G526" s="77">
        <v>0.98499999999999999</v>
      </c>
      <c r="H526" s="77">
        <v>0.97750000000000004</v>
      </c>
      <c r="I526" s="77">
        <v>0.94</v>
      </c>
      <c r="J526" s="77">
        <v>0.94</v>
      </c>
      <c r="K526" s="77">
        <v>0.94</v>
      </c>
      <c r="L526" s="77">
        <v>0.94</v>
      </c>
    </row>
    <row r="527" spans="1:12">
      <c r="A527" s="79" t="s">
        <v>671</v>
      </c>
      <c r="B527" s="150">
        <f>B523*0.3</f>
        <v>2.76</v>
      </c>
      <c r="C527" s="150">
        <f>(100-D527)/100</f>
        <v>0.85299999999999998</v>
      </c>
      <c r="D527" s="150">
        <f>D523*0.3</f>
        <v>14.7</v>
      </c>
      <c r="E527" s="77">
        <v>0.96</v>
      </c>
      <c r="F527" s="77">
        <v>0.92</v>
      </c>
      <c r="G527" s="77">
        <v>0.96</v>
      </c>
      <c r="H527" s="77">
        <v>0.94</v>
      </c>
      <c r="I527" s="77">
        <v>0.84</v>
      </c>
      <c r="J527" s="77">
        <v>0.84</v>
      </c>
      <c r="K527" s="77">
        <v>0.84</v>
      </c>
      <c r="L527" s="77">
        <v>0.84</v>
      </c>
    </row>
    <row r="528" spans="1:12">
      <c r="A528" s="55" t="s">
        <v>768</v>
      </c>
      <c r="B528" s="151">
        <v>9.1999999999999993</v>
      </c>
      <c r="C528" s="151"/>
      <c r="D528" s="151">
        <v>49</v>
      </c>
      <c r="E528" s="81">
        <f t="shared" ref="E528:L528" si="115">1 - (E529) * (E530) * (E531) * (E532)</f>
        <v>0.11964640000000004</v>
      </c>
      <c r="F528" s="81">
        <f t="shared" si="115"/>
        <v>0.22896640000000001</v>
      </c>
      <c r="G528" s="81">
        <f>1 - (G529) * (G530) * (G531) * (G532)</f>
        <v>0.11964640000000004</v>
      </c>
      <c r="H528" s="81">
        <f t="shared" si="115"/>
        <v>0.1755618375000001</v>
      </c>
      <c r="I528" s="82">
        <f t="shared" si="115"/>
        <v>0.41885439999999996</v>
      </c>
      <c r="J528" s="82">
        <f t="shared" si="115"/>
        <v>0.41885439999999996</v>
      </c>
      <c r="K528" s="82">
        <f t="shared" si="115"/>
        <v>0.41885439999999996</v>
      </c>
      <c r="L528" s="82">
        <f t="shared" si="115"/>
        <v>0.41885439999999996</v>
      </c>
    </row>
    <row r="529" spans="1:12">
      <c r="A529" s="79" t="s">
        <v>668</v>
      </c>
      <c r="B529" s="150">
        <f>B528*0.15</f>
        <v>1.38</v>
      </c>
      <c r="C529" s="150">
        <f>(100-D529)/100</f>
        <v>0.9265000000000001</v>
      </c>
      <c r="D529" s="150">
        <f>D528*0.15</f>
        <v>7.35</v>
      </c>
      <c r="E529" s="77">
        <v>0.98</v>
      </c>
      <c r="F529" s="77">
        <v>0.96</v>
      </c>
      <c r="G529" s="77">
        <v>0.98</v>
      </c>
      <c r="H529" s="77">
        <v>0.97</v>
      </c>
      <c r="I529" s="77">
        <v>0.92</v>
      </c>
      <c r="J529" s="77">
        <v>0.92</v>
      </c>
      <c r="K529" s="77">
        <v>0.92</v>
      </c>
      <c r="L529" s="77">
        <v>0.92</v>
      </c>
    </row>
    <row r="530" spans="1:12">
      <c r="A530" s="79" t="s">
        <v>669</v>
      </c>
      <c r="B530" s="150">
        <f>B528*0.4</f>
        <v>3.6799999999999997</v>
      </c>
      <c r="C530" s="150">
        <f>(100-D530)/100</f>
        <v>0.80400000000000005</v>
      </c>
      <c r="D530" s="150">
        <f>D528*0.4</f>
        <v>19.600000000000001</v>
      </c>
      <c r="E530" s="77">
        <v>0.95</v>
      </c>
      <c r="F530" s="77">
        <v>0.9</v>
      </c>
      <c r="G530" s="77">
        <v>0.95</v>
      </c>
      <c r="H530" s="77">
        <v>0.92500000000000004</v>
      </c>
      <c r="I530" s="77">
        <v>0.8</v>
      </c>
      <c r="J530" s="77">
        <v>0.8</v>
      </c>
      <c r="K530" s="77">
        <v>0.8</v>
      </c>
      <c r="L530" s="77">
        <v>0.8</v>
      </c>
    </row>
    <row r="531" spans="1:12">
      <c r="A531" s="79" t="s">
        <v>809</v>
      </c>
      <c r="B531" s="150">
        <f>B528*0.15</f>
        <v>1.38</v>
      </c>
      <c r="C531" s="150">
        <f>(100-D531)/100</f>
        <v>0.9265000000000001</v>
      </c>
      <c r="D531" s="150">
        <f>D528*0.15</f>
        <v>7.35</v>
      </c>
      <c r="E531" s="77">
        <v>0.98499999999999999</v>
      </c>
      <c r="F531" s="77">
        <v>0.97</v>
      </c>
      <c r="G531" s="77">
        <v>0.98499999999999999</v>
      </c>
      <c r="H531" s="77">
        <v>0.97750000000000004</v>
      </c>
      <c r="I531" s="77">
        <v>0.94</v>
      </c>
      <c r="J531" s="77">
        <v>0.94</v>
      </c>
      <c r="K531" s="77">
        <v>0.94</v>
      </c>
      <c r="L531" s="77">
        <v>0.94</v>
      </c>
    </row>
    <row r="532" spans="1:12">
      <c r="A532" s="79" t="s">
        <v>671</v>
      </c>
      <c r="B532" s="150">
        <f>B528*0.3</f>
        <v>2.76</v>
      </c>
      <c r="C532" s="150">
        <f>(100-D532)/100</f>
        <v>0.85299999999999998</v>
      </c>
      <c r="D532" s="150">
        <f>D528*0.3</f>
        <v>14.7</v>
      </c>
      <c r="E532" s="77">
        <v>0.96</v>
      </c>
      <c r="F532" s="77">
        <v>0.92</v>
      </c>
      <c r="G532" s="77">
        <v>0.96</v>
      </c>
      <c r="H532" s="77">
        <v>0.94</v>
      </c>
      <c r="I532" s="77">
        <v>0.84</v>
      </c>
      <c r="J532" s="77">
        <v>0.84</v>
      </c>
      <c r="K532" s="77">
        <v>0.84</v>
      </c>
      <c r="L532" s="77">
        <v>0.84</v>
      </c>
    </row>
    <row r="533" spans="1:12">
      <c r="A533" s="55" t="s">
        <v>796</v>
      </c>
      <c r="B533" s="151">
        <v>9.1999999999999993</v>
      </c>
      <c r="C533" s="151"/>
      <c r="D533" s="151">
        <v>49</v>
      </c>
      <c r="E533" s="81">
        <f t="shared" ref="E533:L533" si="116">1 - (E534)</f>
        <v>2.0000000000000018E-2</v>
      </c>
      <c r="F533" s="81">
        <f t="shared" si="116"/>
        <v>4.0000000000000036E-2</v>
      </c>
      <c r="G533" s="81">
        <f t="shared" si="116"/>
        <v>2.0000000000000018E-2</v>
      </c>
      <c r="H533" s="81">
        <f t="shared" si="116"/>
        <v>3.0000000000000027E-2</v>
      </c>
      <c r="I533" s="82">
        <f t="shared" si="116"/>
        <v>7.999999999999996E-2</v>
      </c>
      <c r="J533" s="82">
        <f t="shared" si="116"/>
        <v>7.999999999999996E-2</v>
      </c>
      <c r="K533" s="82">
        <f t="shared" si="116"/>
        <v>7.999999999999996E-2</v>
      </c>
      <c r="L533" s="82">
        <f t="shared" si="116"/>
        <v>7.999999999999996E-2</v>
      </c>
    </row>
    <row r="534" spans="1:12">
      <c r="A534" s="79" t="s">
        <v>668</v>
      </c>
      <c r="B534" s="150">
        <f>B533*0.15</f>
        <v>1.38</v>
      </c>
      <c r="C534" s="150">
        <f>(100-D534)/100</f>
        <v>0.9265000000000001</v>
      </c>
      <c r="D534" s="150">
        <f>D533*0.15</f>
        <v>7.35</v>
      </c>
      <c r="E534" s="77">
        <v>0.98</v>
      </c>
      <c r="F534" s="77">
        <v>0.96</v>
      </c>
      <c r="G534" s="77">
        <v>0.98</v>
      </c>
      <c r="H534" s="77">
        <v>0.97</v>
      </c>
      <c r="I534" s="77">
        <v>0.92</v>
      </c>
      <c r="J534" s="77">
        <v>0.92</v>
      </c>
      <c r="K534" s="77">
        <v>0.92</v>
      </c>
      <c r="L534" s="77">
        <v>0.92</v>
      </c>
    </row>
    <row r="535" spans="1:12">
      <c r="A535" s="55" t="s">
        <v>769</v>
      </c>
      <c r="B535" s="151">
        <v>9</v>
      </c>
      <c r="C535" s="151"/>
      <c r="D535" s="151">
        <v>49</v>
      </c>
      <c r="E535" s="81">
        <f t="shared" ref="E535:L535" si="117">1 - (E536) * (E537) * (E538) * (E539)</f>
        <v>0.11964640000000004</v>
      </c>
      <c r="F535" s="81">
        <f t="shared" si="117"/>
        <v>0.22896640000000001</v>
      </c>
      <c r="G535" s="81">
        <f>1 - (G536) * (G537) * (G538) * (G539)</f>
        <v>0.11964640000000004</v>
      </c>
      <c r="H535" s="81">
        <f t="shared" si="117"/>
        <v>0.1755618375000001</v>
      </c>
      <c r="I535" s="82">
        <f t="shared" si="117"/>
        <v>0.41885439999999996</v>
      </c>
      <c r="J535" s="82">
        <f t="shared" si="117"/>
        <v>0.37480633750000003</v>
      </c>
      <c r="K535" s="82">
        <f t="shared" si="117"/>
        <v>0.37480633750000003</v>
      </c>
      <c r="L535" s="82">
        <f t="shared" si="117"/>
        <v>0.37480633750000003</v>
      </c>
    </row>
    <row r="536" spans="1:12">
      <c r="A536" s="79" t="s">
        <v>668</v>
      </c>
      <c r="B536" s="150">
        <f>B535*0.15</f>
        <v>1.3499999999999999</v>
      </c>
      <c r="C536" s="150">
        <f>(100-D536)/100</f>
        <v>0.9265000000000001</v>
      </c>
      <c r="D536" s="150">
        <f>D535*0.15</f>
        <v>7.35</v>
      </c>
      <c r="E536" s="77">
        <v>0.98</v>
      </c>
      <c r="F536" s="77">
        <v>0.96</v>
      </c>
      <c r="G536" s="77">
        <v>0.98</v>
      </c>
      <c r="H536" s="77">
        <v>0.97</v>
      </c>
      <c r="I536" s="77">
        <v>0.92</v>
      </c>
      <c r="J536" s="77">
        <v>0.93</v>
      </c>
      <c r="K536" s="77">
        <v>0.93</v>
      </c>
      <c r="L536" s="77">
        <v>0.93</v>
      </c>
    </row>
    <row r="537" spans="1:12">
      <c r="A537" s="79" t="s">
        <v>669</v>
      </c>
      <c r="B537" s="150">
        <f>B535*0.4</f>
        <v>3.6</v>
      </c>
      <c r="C537" s="150">
        <f>(100-D537)/100</f>
        <v>0.80400000000000005</v>
      </c>
      <c r="D537" s="150">
        <f>D535*0.4</f>
        <v>19.600000000000001</v>
      </c>
      <c r="E537" s="77">
        <v>0.95</v>
      </c>
      <c r="F537" s="77">
        <v>0.9</v>
      </c>
      <c r="G537" s="77">
        <v>0.95</v>
      </c>
      <c r="H537" s="77">
        <v>0.92500000000000004</v>
      </c>
      <c r="I537" s="77">
        <v>0.8</v>
      </c>
      <c r="J537" s="77">
        <v>0.82499999999999996</v>
      </c>
      <c r="K537" s="77">
        <v>0.82499999999999996</v>
      </c>
      <c r="L537" s="77">
        <v>0.82499999999999996</v>
      </c>
    </row>
    <row r="538" spans="1:12">
      <c r="A538" s="79" t="s">
        <v>809</v>
      </c>
      <c r="B538" s="150">
        <f>B535*0.15</f>
        <v>1.3499999999999999</v>
      </c>
      <c r="C538" s="150">
        <f>(100-D538)/100</f>
        <v>0.9265000000000001</v>
      </c>
      <c r="D538" s="150">
        <f>D535*0.15</f>
        <v>7.35</v>
      </c>
      <c r="E538" s="77">
        <v>0.98499999999999999</v>
      </c>
      <c r="F538" s="77">
        <v>0.97</v>
      </c>
      <c r="G538" s="77">
        <v>0.98499999999999999</v>
      </c>
      <c r="H538" s="77">
        <v>0.97750000000000004</v>
      </c>
      <c r="I538" s="77">
        <v>0.94</v>
      </c>
      <c r="J538" s="77">
        <v>0.94750000000000001</v>
      </c>
      <c r="K538" s="77">
        <v>0.94750000000000001</v>
      </c>
      <c r="L538" s="77">
        <v>0.94750000000000001</v>
      </c>
    </row>
    <row r="539" spans="1:12">
      <c r="A539" s="79" t="s">
        <v>671</v>
      </c>
      <c r="B539" s="150">
        <f>B535*0.3</f>
        <v>2.6999999999999997</v>
      </c>
      <c r="C539" s="150">
        <f>(100-D539)/100</f>
        <v>0.85299999999999998</v>
      </c>
      <c r="D539" s="150">
        <f>D535*0.3</f>
        <v>14.7</v>
      </c>
      <c r="E539" s="77">
        <v>0.96</v>
      </c>
      <c r="F539" s="77">
        <v>0.92</v>
      </c>
      <c r="G539" s="77">
        <v>0.96</v>
      </c>
      <c r="H539" s="77">
        <v>0.94</v>
      </c>
      <c r="I539" s="77">
        <v>0.84</v>
      </c>
      <c r="J539" s="77">
        <v>0.86</v>
      </c>
      <c r="K539" s="77">
        <v>0.86</v>
      </c>
      <c r="L539" s="77">
        <v>0.86</v>
      </c>
    </row>
    <row r="540" spans="1:12">
      <c r="A540" s="153" t="s">
        <v>770</v>
      </c>
      <c r="B540" s="151">
        <v>9</v>
      </c>
      <c r="C540" s="151"/>
      <c r="D540" s="151">
        <v>49</v>
      </c>
      <c r="E540" s="81">
        <f t="shared" ref="E540:L540" si="118">1 - (E541) * (E542) * (E543) * (E544)</f>
        <v>0.11964640000000004</v>
      </c>
      <c r="F540" s="81">
        <f t="shared" si="118"/>
        <v>0.22896640000000001</v>
      </c>
      <c r="G540" s="81">
        <f>1 - (G541) * (G542) * (G543) * (G544)</f>
        <v>0.11964640000000004</v>
      </c>
      <c r="H540" s="81">
        <f t="shared" si="118"/>
        <v>0.1755618375000001</v>
      </c>
      <c r="I540" s="82">
        <f t="shared" si="118"/>
        <v>0.37480633750000003</v>
      </c>
      <c r="J540" s="82">
        <f t="shared" si="118"/>
        <v>0.37480633750000003</v>
      </c>
      <c r="K540" s="82">
        <f t="shared" si="118"/>
        <v>0.41885439999999996</v>
      </c>
      <c r="L540" s="82">
        <f t="shared" si="118"/>
        <v>0.41885439999999996</v>
      </c>
    </row>
    <row r="541" spans="1:12">
      <c r="A541" s="79" t="s">
        <v>668</v>
      </c>
      <c r="B541" s="150">
        <f>B540*0.15</f>
        <v>1.3499999999999999</v>
      </c>
      <c r="C541" s="150">
        <f>(100-D541)/100</f>
        <v>0.9265000000000001</v>
      </c>
      <c r="D541" s="150">
        <f>D540*0.15</f>
        <v>7.35</v>
      </c>
      <c r="E541" s="77">
        <v>0.98</v>
      </c>
      <c r="F541" s="77">
        <v>0.96</v>
      </c>
      <c r="G541" s="77">
        <v>0.98</v>
      </c>
      <c r="H541" s="77">
        <v>0.97</v>
      </c>
      <c r="I541" s="77">
        <v>0.93</v>
      </c>
      <c r="J541" s="77">
        <v>0.93</v>
      </c>
      <c r="K541" s="77">
        <v>0.92</v>
      </c>
      <c r="L541" s="77">
        <v>0.92</v>
      </c>
    </row>
    <row r="542" spans="1:12">
      <c r="A542" s="79" t="s">
        <v>669</v>
      </c>
      <c r="B542" s="150">
        <f>B540*0.4</f>
        <v>3.6</v>
      </c>
      <c r="C542" s="150">
        <f>(100-D542)/100</f>
        <v>0.80400000000000005</v>
      </c>
      <c r="D542" s="150">
        <f>D540*0.4</f>
        <v>19.600000000000001</v>
      </c>
      <c r="E542" s="77">
        <v>0.95</v>
      </c>
      <c r="F542" s="77">
        <v>0.9</v>
      </c>
      <c r="G542" s="77">
        <v>0.95</v>
      </c>
      <c r="H542" s="77">
        <v>0.92500000000000004</v>
      </c>
      <c r="I542" s="77">
        <v>0.82499999999999996</v>
      </c>
      <c r="J542" s="77">
        <v>0.82499999999999996</v>
      </c>
      <c r="K542" s="77">
        <v>0.8</v>
      </c>
      <c r="L542" s="77">
        <v>0.8</v>
      </c>
    </row>
    <row r="543" spans="1:12">
      <c r="A543" s="79" t="s">
        <v>809</v>
      </c>
      <c r="B543" s="150">
        <f>B540*0.15</f>
        <v>1.3499999999999999</v>
      </c>
      <c r="C543" s="150">
        <f>(100-D543)/100</f>
        <v>0.9265000000000001</v>
      </c>
      <c r="D543" s="150">
        <f>D540*0.15</f>
        <v>7.35</v>
      </c>
      <c r="E543" s="77">
        <v>0.98499999999999999</v>
      </c>
      <c r="F543" s="77">
        <v>0.97</v>
      </c>
      <c r="G543" s="77">
        <v>0.98499999999999999</v>
      </c>
      <c r="H543" s="77">
        <v>0.97750000000000004</v>
      </c>
      <c r="I543" s="77">
        <v>0.94750000000000001</v>
      </c>
      <c r="J543" s="77">
        <v>0.94750000000000001</v>
      </c>
      <c r="K543" s="77">
        <v>0.94</v>
      </c>
      <c r="L543" s="77">
        <v>0.94</v>
      </c>
    </row>
    <row r="544" spans="1:12">
      <c r="A544" s="79" t="s">
        <v>671</v>
      </c>
      <c r="B544" s="150">
        <f>B540*0.3</f>
        <v>2.6999999999999997</v>
      </c>
      <c r="C544" s="150">
        <f>(100-D544)/100</f>
        <v>0.85299999999999998</v>
      </c>
      <c r="D544" s="150">
        <f>D540*0.3</f>
        <v>14.7</v>
      </c>
      <c r="E544" s="77">
        <v>0.96</v>
      </c>
      <c r="F544" s="77">
        <v>0.92</v>
      </c>
      <c r="G544" s="77">
        <v>0.96</v>
      </c>
      <c r="H544" s="77">
        <v>0.94</v>
      </c>
      <c r="I544" s="77">
        <v>0.86</v>
      </c>
      <c r="J544" s="77">
        <v>0.86</v>
      </c>
      <c r="K544" s="77">
        <v>0.84</v>
      </c>
      <c r="L544" s="77">
        <v>0.84</v>
      </c>
    </row>
    <row r="545" spans="1:12">
      <c r="A545" s="153" t="s">
        <v>797</v>
      </c>
      <c r="B545" s="151">
        <v>9</v>
      </c>
      <c r="C545" s="151"/>
      <c r="D545" s="151">
        <v>49</v>
      </c>
      <c r="E545" s="81">
        <f t="shared" ref="E545:L545" si="119">1 - (E546)</f>
        <v>5.0000000000000044E-2</v>
      </c>
      <c r="F545" s="81">
        <f t="shared" si="119"/>
        <v>9.9999999999999978E-2</v>
      </c>
      <c r="G545" s="81">
        <f t="shared" si="119"/>
        <v>5.0000000000000044E-2</v>
      </c>
      <c r="H545" s="81">
        <f t="shared" si="119"/>
        <v>7.4999999999999956E-2</v>
      </c>
      <c r="I545" s="82">
        <f t="shared" si="119"/>
        <v>0.19999999999999996</v>
      </c>
      <c r="J545" s="82">
        <f t="shared" si="119"/>
        <v>0.17500000000000004</v>
      </c>
      <c r="K545" s="82">
        <f t="shared" si="119"/>
        <v>0.17500000000000004</v>
      </c>
      <c r="L545" s="82">
        <f t="shared" si="119"/>
        <v>0.17500000000000004</v>
      </c>
    </row>
    <row r="546" spans="1:12">
      <c r="A546" s="79" t="s">
        <v>669</v>
      </c>
      <c r="B546" s="150">
        <f>B545*0.4</f>
        <v>3.6</v>
      </c>
      <c r="C546" s="150">
        <f>(100-D546)/100</f>
        <v>0.9265000000000001</v>
      </c>
      <c r="D546" s="150">
        <f>D545*0.15</f>
        <v>7.35</v>
      </c>
      <c r="E546" s="77">
        <v>0.95</v>
      </c>
      <c r="F546" s="77">
        <v>0.9</v>
      </c>
      <c r="G546" s="77">
        <v>0.95</v>
      </c>
      <c r="H546" s="77">
        <v>0.92500000000000004</v>
      </c>
      <c r="I546" s="77">
        <v>0.8</v>
      </c>
      <c r="J546" s="77">
        <v>0.82499999999999996</v>
      </c>
      <c r="K546" s="77">
        <v>0.82499999999999996</v>
      </c>
      <c r="L546" s="77">
        <v>0.82499999999999996</v>
      </c>
    </row>
    <row r="547" spans="1:12">
      <c r="A547" s="153" t="s">
        <v>804</v>
      </c>
      <c r="B547" s="151">
        <v>9</v>
      </c>
      <c r="C547" s="151"/>
      <c r="D547" s="151">
        <v>49</v>
      </c>
      <c r="E547" s="81">
        <f t="shared" ref="E547:L547" si="120">1 - (E548)</f>
        <v>5.0000000000000044E-2</v>
      </c>
      <c r="F547" s="81">
        <f t="shared" si="120"/>
        <v>9.9999999999999978E-2</v>
      </c>
      <c r="G547" s="81">
        <f t="shared" si="120"/>
        <v>5.0000000000000044E-2</v>
      </c>
      <c r="H547" s="81">
        <f t="shared" si="120"/>
        <v>7.4999999999999956E-2</v>
      </c>
      <c r="I547" s="82">
        <f t="shared" si="120"/>
        <v>0.17500000000000004</v>
      </c>
      <c r="J547" s="82">
        <f t="shared" si="120"/>
        <v>0.17500000000000004</v>
      </c>
      <c r="K547" s="82">
        <f t="shared" si="120"/>
        <v>0.17500000000000004</v>
      </c>
      <c r="L547" s="82">
        <f t="shared" si="120"/>
        <v>0.17500000000000004</v>
      </c>
    </row>
    <row r="548" spans="1:12">
      <c r="A548" s="79" t="s">
        <v>669</v>
      </c>
      <c r="B548" s="150">
        <f>B547*0.4</f>
        <v>3.6</v>
      </c>
      <c r="C548" s="150">
        <f>(100-D548)/100</f>
        <v>0.9265000000000001</v>
      </c>
      <c r="D548" s="150">
        <f>D547*0.15</f>
        <v>7.35</v>
      </c>
      <c r="E548" s="77">
        <v>0.95</v>
      </c>
      <c r="F548" s="77">
        <v>0.9</v>
      </c>
      <c r="G548" s="77">
        <v>0.95</v>
      </c>
      <c r="H548" s="77">
        <v>0.92500000000000004</v>
      </c>
      <c r="I548" s="77">
        <v>0.82499999999999996</v>
      </c>
      <c r="J548" s="77">
        <v>0.82499999999999996</v>
      </c>
      <c r="K548" s="77">
        <v>0.82499999999999996</v>
      </c>
      <c r="L548" s="77">
        <v>0.82499999999999996</v>
      </c>
    </row>
    <row r="549" spans="1:12">
      <c r="A549" s="55" t="s">
        <v>865</v>
      </c>
      <c r="B549" s="151">
        <v>9</v>
      </c>
      <c r="C549" s="151"/>
      <c r="D549" s="151">
        <v>49</v>
      </c>
      <c r="E549" s="81">
        <f t="shared" ref="E549:L549" si="121">1 - (E550) * (E551) * (E552) * (E553)</f>
        <v>0.11964640000000004</v>
      </c>
      <c r="F549" s="81">
        <f t="shared" si="121"/>
        <v>0.22896640000000001</v>
      </c>
      <c r="G549" s="81">
        <f t="shared" si="121"/>
        <v>0.11964640000000004</v>
      </c>
      <c r="H549" s="81">
        <f t="shared" si="121"/>
        <v>0.1755618375000001</v>
      </c>
      <c r="I549" s="82">
        <f t="shared" si="121"/>
        <v>0.50049999999999994</v>
      </c>
      <c r="J549" s="82">
        <f t="shared" si="121"/>
        <v>0.37480633750000003</v>
      </c>
      <c r="K549" s="82">
        <f t="shared" si="121"/>
        <v>0.37480633750000003</v>
      </c>
      <c r="L549" s="82">
        <f t="shared" si="121"/>
        <v>0.37480633750000003</v>
      </c>
    </row>
    <row r="550" spans="1:12">
      <c r="A550" s="79" t="s">
        <v>668</v>
      </c>
      <c r="B550" s="150">
        <f>B549*0.15</f>
        <v>1.3499999999999999</v>
      </c>
      <c r="C550" s="150">
        <f>(100-D550)/100</f>
        <v>0.9265000000000001</v>
      </c>
      <c r="D550" s="150">
        <f>D549*0.15</f>
        <v>7.35</v>
      </c>
      <c r="E550" s="77">
        <v>0.98</v>
      </c>
      <c r="F550" s="77">
        <v>0.96</v>
      </c>
      <c r="G550" s="77">
        <v>0.98</v>
      </c>
      <c r="H550" s="77">
        <v>0.97</v>
      </c>
      <c r="I550" s="77">
        <v>0.9</v>
      </c>
      <c r="J550" s="77">
        <v>0.93</v>
      </c>
      <c r="K550" s="77">
        <v>0.93</v>
      </c>
      <c r="L550" s="77">
        <v>0.93</v>
      </c>
    </row>
    <row r="551" spans="1:12">
      <c r="A551" s="79" t="s">
        <v>669</v>
      </c>
      <c r="B551" s="150">
        <f>B549*0.4</f>
        <v>3.6</v>
      </c>
      <c r="C551" s="150">
        <f>(100-D551)/100</f>
        <v>0.80400000000000005</v>
      </c>
      <c r="D551" s="150">
        <f>D549*0.4</f>
        <v>19.600000000000001</v>
      </c>
      <c r="E551" s="77">
        <v>0.95</v>
      </c>
      <c r="F551" s="77">
        <v>0.9</v>
      </c>
      <c r="G551" s="77">
        <v>0.95</v>
      </c>
      <c r="H551" s="77">
        <v>0.92500000000000004</v>
      </c>
      <c r="I551" s="77">
        <v>0.75</v>
      </c>
      <c r="J551" s="77">
        <v>0.82499999999999996</v>
      </c>
      <c r="K551" s="77">
        <v>0.82499999999999996</v>
      </c>
      <c r="L551" s="77">
        <v>0.82499999999999996</v>
      </c>
    </row>
    <row r="552" spans="1:12">
      <c r="A552" s="79" t="s">
        <v>809</v>
      </c>
      <c r="B552" s="150">
        <f>B549*0.15</f>
        <v>1.3499999999999999</v>
      </c>
      <c r="C552" s="150">
        <f>(100-D552)/100</f>
        <v>0.9265000000000001</v>
      </c>
      <c r="D552" s="150">
        <f>D549*0.15</f>
        <v>7.35</v>
      </c>
      <c r="E552" s="77">
        <v>0.98499999999999999</v>
      </c>
      <c r="F552" s="77">
        <v>0.97</v>
      </c>
      <c r="G552" s="77">
        <v>0.98499999999999999</v>
      </c>
      <c r="H552" s="77">
        <v>0.97750000000000004</v>
      </c>
      <c r="I552" s="77">
        <v>0.92500000000000004</v>
      </c>
      <c r="J552" s="77">
        <v>0.94750000000000001</v>
      </c>
      <c r="K552" s="77">
        <v>0.94750000000000001</v>
      </c>
      <c r="L552" s="77">
        <v>0.94750000000000001</v>
      </c>
    </row>
    <row r="553" spans="1:12">
      <c r="A553" s="79" t="s">
        <v>671</v>
      </c>
      <c r="B553" s="150">
        <f>B549*0.3</f>
        <v>2.6999999999999997</v>
      </c>
      <c r="C553" s="150">
        <f>(100-D553)/100</f>
        <v>0.85299999999999998</v>
      </c>
      <c r="D553" s="150">
        <f>D549*0.3</f>
        <v>14.7</v>
      </c>
      <c r="E553" s="77">
        <v>0.96</v>
      </c>
      <c r="F553" s="77">
        <v>0.92</v>
      </c>
      <c r="G553" s="77">
        <v>0.96</v>
      </c>
      <c r="H553" s="77">
        <v>0.94</v>
      </c>
      <c r="I553" s="77">
        <v>0.8</v>
      </c>
      <c r="J553" s="77">
        <v>0.86</v>
      </c>
      <c r="K553" s="77">
        <v>0.86</v>
      </c>
      <c r="L553" s="77">
        <v>0.86</v>
      </c>
    </row>
    <row r="554" spans="1:12">
      <c r="A554" s="55" t="s">
        <v>771</v>
      </c>
      <c r="B554" s="151">
        <v>9</v>
      </c>
      <c r="C554" s="151"/>
      <c r="D554" s="151">
        <v>49</v>
      </c>
      <c r="E554" s="81">
        <f t="shared" ref="E554:L554" si="122">1 - (E555) * (E556) * (E557) * (E558)</f>
        <v>0.11964640000000004</v>
      </c>
      <c r="F554" s="81">
        <f t="shared" si="122"/>
        <v>0.22896640000000001</v>
      </c>
      <c r="G554" s="81">
        <f>1 - (G555) * (G556) * (G557) * (G558)</f>
        <v>0.11964640000000004</v>
      </c>
      <c r="H554" s="81">
        <f t="shared" si="122"/>
        <v>0.1755618375000001</v>
      </c>
      <c r="I554" s="82">
        <f t="shared" si="122"/>
        <v>0.41885439999999996</v>
      </c>
      <c r="J554" s="82">
        <f t="shared" si="122"/>
        <v>0.37480633750000003</v>
      </c>
      <c r="K554" s="82">
        <f t="shared" si="122"/>
        <v>0.37480633750000003</v>
      </c>
      <c r="L554" s="82">
        <f t="shared" si="122"/>
        <v>0.37480633750000003</v>
      </c>
    </row>
    <row r="555" spans="1:12">
      <c r="A555" s="79" t="s">
        <v>668</v>
      </c>
      <c r="B555" s="150">
        <f>B554*0.15</f>
        <v>1.3499999999999999</v>
      </c>
      <c r="C555" s="150">
        <f>(100-D555)/100</f>
        <v>0.9265000000000001</v>
      </c>
      <c r="D555" s="150">
        <f>D554*0.15</f>
        <v>7.35</v>
      </c>
      <c r="E555" s="77">
        <v>0.98</v>
      </c>
      <c r="F555" s="77">
        <v>0.96</v>
      </c>
      <c r="G555" s="77">
        <v>0.98</v>
      </c>
      <c r="H555" s="77">
        <v>0.97</v>
      </c>
      <c r="I555" s="77">
        <v>0.92</v>
      </c>
      <c r="J555" s="77">
        <v>0.93</v>
      </c>
      <c r="K555" s="77">
        <v>0.93</v>
      </c>
      <c r="L555" s="77">
        <v>0.93</v>
      </c>
    </row>
    <row r="556" spans="1:12">
      <c r="A556" s="79" t="s">
        <v>669</v>
      </c>
      <c r="B556" s="150">
        <f>B554*0.4</f>
        <v>3.6</v>
      </c>
      <c r="C556" s="150">
        <f>(100-D556)/100</f>
        <v>0.80400000000000005</v>
      </c>
      <c r="D556" s="150">
        <f>D554*0.4</f>
        <v>19.600000000000001</v>
      </c>
      <c r="E556" s="77">
        <v>0.95</v>
      </c>
      <c r="F556" s="77">
        <v>0.9</v>
      </c>
      <c r="G556" s="77">
        <v>0.95</v>
      </c>
      <c r="H556" s="77">
        <v>0.92500000000000004</v>
      </c>
      <c r="I556" s="77">
        <v>0.8</v>
      </c>
      <c r="J556" s="77">
        <v>0.82499999999999996</v>
      </c>
      <c r="K556" s="77">
        <v>0.82499999999999996</v>
      </c>
      <c r="L556" s="77">
        <v>0.82499999999999996</v>
      </c>
    </row>
    <row r="557" spans="1:12">
      <c r="A557" s="79" t="s">
        <v>809</v>
      </c>
      <c r="B557" s="150">
        <f>B554*0.15</f>
        <v>1.3499999999999999</v>
      </c>
      <c r="C557" s="150">
        <f>(100-D557)/100</f>
        <v>0.9265000000000001</v>
      </c>
      <c r="D557" s="150">
        <f>D554*0.15</f>
        <v>7.35</v>
      </c>
      <c r="E557" s="77">
        <v>0.98499999999999999</v>
      </c>
      <c r="F557" s="77">
        <v>0.97</v>
      </c>
      <c r="G557" s="77">
        <v>0.98499999999999999</v>
      </c>
      <c r="H557" s="77">
        <v>0.97750000000000004</v>
      </c>
      <c r="I557" s="77">
        <v>0.94</v>
      </c>
      <c r="J557" s="77">
        <v>0.94750000000000001</v>
      </c>
      <c r="K557" s="77">
        <v>0.94750000000000001</v>
      </c>
      <c r="L557" s="77">
        <v>0.94750000000000001</v>
      </c>
    </row>
    <row r="558" spans="1:12">
      <c r="A558" s="79" t="s">
        <v>671</v>
      </c>
      <c r="B558" s="150">
        <f>B554*0.3</f>
        <v>2.6999999999999997</v>
      </c>
      <c r="C558" s="150">
        <f>(100-D558)/100</f>
        <v>0.85299999999999998</v>
      </c>
      <c r="D558" s="150">
        <f>D554*0.3</f>
        <v>14.7</v>
      </c>
      <c r="E558" s="77">
        <v>0.96</v>
      </c>
      <c r="F558" s="77">
        <v>0.92</v>
      </c>
      <c r="G558" s="77">
        <v>0.96</v>
      </c>
      <c r="H558" s="77">
        <v>0.94</v>
      </c>
      <c r="I558" s="77">
        <v>0.84</v>
      </c>
      <c r="J558" s="77">
        <v>0.86</v>
      </c>
      <c r="K558" s="77">
        <v>0.86</v>
      </c>
      <c r="L558" s="77">
        <v>0.86</v>
      </c>
    </row>
    <row r="559" spans="1:12">
      <c r="A559" s="55" t="s">
        <v>798</v>
      </c>
      <c r="B559" s="151">
        <v>9</v>
      </c>
      <c r="C559" s="151"/>
      <c r="D559" s="151">
        <v>49</v>
      </c>
      <c r="E559" s="81">
        <f t="shared" ref="E559:L559" si="123">1 - (E560)</f>
        <v>2.0000000000000018E-2</v>
      </c>
      <c r="F559" s="81">
        <f t="shared" si="123"/>
        <v>4.0000000000000036E-2</v>
      </c>
      <c r="G559" s="81">
        <f t="shared" si="123"/>
        <v>2.0000000000000018E-2</v>
      </c>
      <c r="H559" s="81">
        <f t="shared" si="123"/>
        <v>3.0000000000000027E-2</v>
      </c>
      <c r="I559" s="82">
        <f t="shared" si="123"/>
        <v>9.9999999999999978E-2</v>
      </c>
      <c r="J559" s="82">
        <f t="shared" si="123"/>
        <v>6.9999999999999951E-2</v>
      </c>
      <c r="K559" s="82">
        <f t="shared" si="123"/>
        <v>6.9999999999999951E-2</v>
      </c>
      <c r="L559" s="82">
        <f t="shared" si="123"/>
        <v>6.9999999999999951E-2</v>
      </c>
    </row>
    <row r="560" spans="1:12">
      <c r="A560" s="79" t="s">
        <v>668</v>
      </c>
      <c r="B560" s="150">
        <f>B559*0.15</f>
        <v>1.3499999999999999</v>
      </c>
      <c r="C560" s="150">
        <f>(100-D560)/100</f>
        <v>0.9265000000000001</v>
      </c>
      <c r="D560" s="150">
        <f>D559*0.15</f>
        <v>7.35</v>
      </c>
      <c r="E560" s="77">
        <v>0.98</v>
      </c>
      <c r="F560" s="77">
        <v>0.96</v>
      </c>
      <c r="G560" s="77">
        <v>0.98</v>
      </c>
      <c r="H560" s="77">
        <v>0.97</v>
      </c>
      <c r="I560" s="77">
        <v>0.9</v>
      </c>
      <c r="J560" s="77">
        <v>0.93</v>
      </c>
      <c r="K560" s="77">
        <v>0.93</v>
      </c>
      <c r="L560" s="77">
        <v>0.93</v>
      </c>
    </row>
    <row r="561" spans="1:12">
      <c r="A561" s="153" t="s">
        <v>859</v>
      </c>
      <c r="B561" s="151">
        <v>9</v>
      </c>
      <c r="C561" s="151"/>
      <c r="D561" s="151">
        <v>49</v>
      </c>
      <c r="E561" s="81">
        <f t="shared" ref="E561:L561" si="124">1 - (E562) * (E563) * (E564) * (E565)</f>
        <v>0.11964640000000004</v>
      </c>
      <c r="F561" s="81">
        <f t="shared" si="124"/>
        <v>0.22896640000000001</v>
      </c>
      <c r="G561" s="81">
        <f t="shared" si="124"/>
        <v>0.11964640000000004</v>
      </c>
      <c r="H561" s="81">
        <f t="shared" si="124"/>
        <v>0.1755618375000001</v>
      </c>
      <c r="I561" s="82">
        <f t="shared" si="124"/>
        <v>0.50049999999999994</v>
      </c>
      <c r="J561" s="82">
        <f t="shared" si="124"/>
        <v>0.37480633750000003</v>
      </c>
      <c r="K561" s="82">
        <f t="shared" si="124"/>
        <v>0.37480633750000003</v>
      </c>
      <c r="L561" s="82">
        <f t="shared" si="124"/>
        <v>0.37480633750000003</v>
      </c>
    </row>
    <row r="562" spans="1:12">
      <c r="A562" s="79" t="s">
        <v>668</v>
      </c>
      <c r="B562" s="150">
        <f>B561*0.15</f>
        <v>1.3499999999999999</v>
      </c>
      <c r="C562" s="150">
        <f>(100-D562)/100</f>
        <v>0.9265000000000001</v>
      </c>
      <c r="D562" s="150">
        <f>D561*0.15</f>
        <v>7.35</v>
      </c>
      <c r="E562" s="77">
        <v>0.98</v>
      </c>
      <c r="F562" s="77">
        <v>0.96</v>
      </c>
      <c r="G562" s="77">
        <v>0.98</v>
      </c>
      <c r="H562" s="77">
        <v>0.97</v>
      </c>
      <c r="I562" s="77">
        <v>0.9</v>
      </c>
      <c r="J562" s="77">
        <v>0.93</v>
      </c>
      <c r="K562" s="77">
        <v>0.93</v>
      </c>
      <c r="L562" s="77">
        <v>0.93</v>
      </c>
    </row>
    <row r="563" spans="1:12">
      <c r="A563" s="79" t="s">
        <v>669</v>
      </c>
      <c r="B563" s="150">
        <f>B561*0.4</f>
        <v>3.6</v>
      </c>
      <c r="C563" s="150">
        <f>(100-D563)/100</f>
        <v>0.80400000000000005</v>
      </c>
      <c r="D563" s="150">
        <f>D561*0.4</f>
        <v>19.600000000000001</v>
      </c>
      <c r="E563" s="77">
        <v>0.95</v>
      </c>
      <c r="F563" s="77">
        <v>0.9</v>
      </c>
      <c r="G563" s="77">
        <v>0.95</v>
      </c>
      <c r="H563" s="77">
        <v>0.92500000000000004</v>
      </c>
      <c r="I563" s="77">
        <v>0.75</v>
      </c>
      <c r="J563" s="77">
        <v>0.82499999999999996</v>
      </c>
      <c r="K563" s="77">
        <v>0.82499999999999996</v>
      </c>
      <c r="L563" s="77">
        <v>0.82499999999999996</v>
      </c>
    </row>
    <row r="564" spans="1:12">
      <c r="A564" s="79" t="s">
        <v>809</v>
      </c>
      <c r="B564" s="150">
        <f>B561*0.15</f>
        <v>1.3499999999999999</v>
      </c>
      <c r="C564" s="150">
        <f>(100-D564)/100</f>
        <v>0.9265000000000001</v>
      </c>
      <c r="D564" s="150">
        <f>D561*0.15</f>
        <v>7.35</v>
      </c>
      <c r="E564" s="77">
        <v>0.98499999999999999</v>
      </c>
      <c r="F564" s="77">
        <v>0.97</v>
      </c>
      <c r="G564" s="77">
        <v>0.98499999999999999</v>
      </c>
      <c r="H564" s="77">
        <v>0.97750000000000004</v>
      </c>
      <c r="I564" s="77">
        <v>0.92500000000000004</v>
      </c>
      <c r="J564" s="77">
        <v>0.94750000000000001</v>
      </c>
      <c r="K564" s="77">
        <v>0.94750000000000001</v>
      </c>
      <c r="L564" s="77">
        <v>0.94750000000000001</v>
      </c>
    </row>
    <row r="565" spans="1:12">
      <c r="A565" s="79" t="s">
        <v>671</v>
      </c>
      <c r="B565" s="150">
        <f>B561*0.3</f>
        <v>2.6999999999999997</v>
      </c>
      <c r="C565" s="150">
        <f>(100-D565)/100</f>
        <v>0.85299999999999998</v>
      </c>
      <c r="D565" s="150">
        <f>D561*0.3</f>
        <v>14.7</v>
      </c>
      <c r="E565" s="77">
        <v>0.96</v>
      </c>
      <c r="F565" s="77">
        <v>0.92</v>
      </c>
      <c r="G565" s="77">
        <v>0.96</v>
      </c>
      <c r="H565" s="77">
        <v>0.94</v>
      </c>
      <c r="I565" s="77">
        <v>0.8</v>
      </c>
      <c r="J565" s="77">
        <v>0.86</v>
      </c>
      <c r="K565" s="77">
        <v>0.86</v>
      </c>
      <c r="L565" s="77">
        <v>0.86</v>
      </c>
    </row>
    <row r="566" spans="1:12">
      <c r="A566" s="55" t="s">
        <v>772</v>
      </c>
      <c r="B566" s="151">
        <v>8.5</v>
      </c>
      <c r="C566" s="151"/>
      <c r="D566" s="151">
        <v>48</v>
      </c>
      <c r="E566" s="81">
        <f t="shared" ref="E566:L566" si="125">1 - (E567) * (E568) * (E569) * (E570)</f>
        <v>0.10815581934000007</v>
      </c>
      <c r="F566" s="81">
        <f t="shared" si="125"/>
        <v>0.21848300373999996</v>
      </c>
      <c r="G566" s="81">
        <f>1 - (G567) * (G568) * (G569) * (G570)</f>
        <v>0.10815581934000007</v>
      </c>
      <c r="H566" s="81">
        <f t="shared" si="125"/>
        <v>0.16458186304000011</v>
      </c>
      <c r="I566" s="82">
        <f t="shared" si="125"/>
        <v>0.41885439999999996</v>
      </c>
      <c r="J566" s="82">
        <f t="shared" si="125"/>
        <v>0.37480633750000003</v>
      </c>
      <c r="K566" s="82">
        <f t="shared" si="125"/>
        <v>0.35656423374000001</v>
      </c>
      <c r="L566" s="82">
        <f t="shared" si="125"/>
        <v>0.35656423374000001</v>
      </c>
    </row>
    <row r="567" spans="1:12">
      <c r="A567" s="79" t="s">
        <v>668</v>
      </c>
      <c r="B567" s="150">
        <f>B566*0.15</f>
        <v>1.2749999999999999</v>
      </c>
      <c r="C567" s="150">
        <f>(100-D567)/100</f>
        <v>0.92799999999999994</v>
      </c>
      <c r="D567" s="150">
        <f>D566*0.15</f>
        <v>7.1999999999999993</v>
      </c>
      <c r="E567" s="77">
        <v>0.98199999999999998</v>
      </c>
      <c r="F567" s="77">
        <v>0.96199999999999997</v>
      </c>
      <c r="G567" s="77">
        <v>0.98199999999999998</v>
      </c>
      <c r="H567" s="77">
        <v>0.97199999999999998</v>
      </c>
      <c r="I567" s="77">
        <v>0.92</v>
      </c>
      <c r="J567" s="77">
        <v>0.93</v>
      </c>
      <c r="K567" s="77">
        <v>0.93400000000000005</v>
      </c>
      <c r="L567" s="77">
        <v>0.93400000000000005</v>
      </c>
    </row>
    <row r="568" spans="1:12">
      <c r="A568" s="79" t="s">
        <v>669</v>
      </c>
      <c r="B568" s="150">
        <f>B566*0.4</f>
        <v>3.4000000000000004</v>
      </c>
      <c r="C568" s="150">
        <f>(100-D568)/100</f>
        <v>0.80799999999999994</v>
      </c>
      <c r="D568" s="150">
        <f>D566*0.4</f>
        <v>19.200000000000003</v>
      </c>
      <c r="E568" s="77">
        <v>0.95499999999999996</v>
      </c>
      <c r="F568" s="77">
        <v>0.90500000000000003</v>
      </c>
      <c r="G568" s="77">
        <v>0.95499999999999996</v>
      </c>
      <c r="H568" s="77">
        <v>0.93</v>
      </c>
      <c r="I568" s="77">
        <v>0.8</v>
      </c>
      <c r="J568" s="77">
        <v>0.82499999999999996</v>
      </c>
      <c r="K568" s="77">
        <v>0.83499999999999996</v>
      </c>
      <c r="L568" s="77">
        <v>0.83499999999999996</v>
      </c>
    </row>
    <row r="569" spans="1:12">
      <c r="A569" s="79" t="s">
        <v>809</v>
      </c>
      <c r="B569" s="150">
        <f>B566*0.15</f>
        <v>1.2749999999999999</v>
      </c>
      <c r="C569" s="150">
        <f>(100-D569)/100</f>
        <v>0.92799999999999994</v>
      </c>
      <c r="D569" s="150">
        <f>D566*0.15</f>
        <v>7.1999999999999993</v>
      </c>
      <c r="E569" s="77">
        <v>0.98650000000000004</v>
      </c>
      <c r="F569" s="77">
        <v>0.97150000000000003</v>
      </c>
      <c r="G569" s="77">
        <v>0.98650000000000004</v>
      </c>
      <c r="H569" s="77">
        <v>0.97899999999999998</v>
      </c>
      <c r="I569" s="77">
        <v>0.94</v>
      </c>
      <c r="J569" s="77">
        <v>0.94750000000000001</v>
      </c>
      <c r="K569" s="77">
        <v>0.95050000000000001</v>
      </c>
      <c r="L569" s="77">
        <v>0.95050000000000001</v>
      </c>
    </row>
    <row r="570" spans="1:12">
      <c r="A570" s="79" t="s">
        <v>671</v>
      </c>
      <c r="B570" s="150">
        <f>B566*0.3</f>
        <v>2.5499999999999998</v>
      </c>
      <c r="C570" s="150">
        <f>(100-D570)/100</f>
        <v>0.85599999999999998</v>
      </c>
      <c r="D570" s="150">
        <f>D566*0.3</f>
        <v>14.399999999999999</v>
      </c>
      <c r="E570" s="77">
        <v>0.96399999999999997</v>
      </c>
      <c r="F570" s="77">
        <v>0.92400000000000004</v>
      </c>
      <c r="G570" s="77">
        <v>0.96399999999999997</v>
      </c>
      <c r="H570" s="77">
        <v>0.94399999999999995</v>
      </c>
      <c r="I570" s="77">
        <v>0.84</v>
      </c>
      <c r="J570" s="77">
        <v>0.86</v>
      </c>
      <c r="K570" s="77">
        <v>0.86799999999999999</v>
      </c>
      <c r="L570" s="77">
        <v>0.86799999999999999</v>
      </c>
    </row>
    <row r="571" spans="1:12">
      <c r="A571" s="55" t="s">
        <v>773</v>
      </c>
      <c r="B571" s="151">
        <v>8</v>
      </c>
      <c r="C571" s="151"/>
      <c r="D571" s="151">
        <v>48</v>
      </c>
      <c r="E571" s="81">
        <f t="shared" ref="E571:L571" si="126">1 - (E572) * (E573) * (E574) * (E575)</f>
        <v>0.10815581934000007</v>
      </c>
      <c r="F571" s="81">
        <f t="shared" si="126"/>
        <v>0.21848300373999996</v>
      </c>
      <c r="G571" s="81">
        <f>1 - (G572) * (G573) * (G574) * (G575)</f>
        <v>0.10815581934000007</v>
      </c>
      <c r="H571" s="81">
        <f t="shared" si="126"/>
        <v>0.16458186304000011</v>
      </c>
      <c r="I571" s="82">
        <f t="shared" si="126"/>
        <v>0.22896640000000001</v>
      </c>
      <c r="J571" s="82">
        <f t="shared" si="126"/>
        <v>0.22896640000000001</v>
      </c>
      <c r="K571" s="82">
        <f t="shared" si="126"/>
        <v>0.27992968750000002</v>
      </c>
      <c r="L571" s="82">
        <f t="shared" si="126"/>
        <v>0.22896640000000001</v>
      </c>
    </row>
    <row r="572" spans="1:12">
      <c r="A572" s="79" t="s">
        <v>668</v>
      </c>
      <c r="B572" s="150">
        <f>B571*0.15</f>
        <v>1.2</v>
      </c>
      <c r="C572" s="150">
        <f>(100-D572)/100</f>
        <v>0.92799999999999994</v>
      </c>
      <c r="D572" s="150">
        <f>D571*0.15</f>
        <v>7.1999999999999993</v>
      </c>
      <c r="E572" s="77">
        <v>0.98199999999999998</v>
      </c>
      <c r="F572" s="77">
        <v>0.96199999999999997</v>
      </c>
      <c r="G572" s="77">
        <v>0.98199999999999998</v>
      </c>
      <c r="H572" s="77">
        <v>0.97199999999999998</v>
      </c>
      <c r="I572" s="77">
        <v>0.96</v>
      </c>
      <c r="J572" s="77">
        <v>0.96</v>
      </c>
      <c r="K572" s="77">
        <v>0.95</v>
      </c>
      <c r="L572" s="77">
        <v>0.96</v>
      </c>
    </row>
    <row r="573" spans="1:12">
      <c r="A573" s="79" t="s">
        <v>669</v>
      </c>
      <c r="B573" s="150">
        <f>B571*0.4</f>
        <v>3.2</v>
      </c>
      <c r="C573" s="150">
        <f>(100-D573)/100</f>
        <v>0.80799999999999994</v>
      </c>
      <c r="D573" s="150">
        <f>D571*0.4</f>
        <v>19.200000000000003</v>
      </c>
      <c r="E573" s="77">
        <v>0.95499999999999996</v>
      </c>
      <c r="F573" s="77">
        <v>0.90500000000000003</v>
      </c>
      <c r="G573" s="77">
        <v>0.95499999999999996</v>
      </c>
      <c r="H573" s="77">
        <v>0.93</v>
      </c>
      <c r="I573" s="77">
        <v>0.9</v>
      </c>
      <c r="J573" s="77">
        <v>0.9</v>
      </c>
      <c r="K573" s="77">
        <v>0.875</v>
      </c>
      <c r="L573" s="77">
        <v>0.9</v>
      </c>
    </row>
    <row r="574" spans="1:12">
      <c r="A574" s="79" t="s">
        <v>809</v>
      </c>
      <c r="B574" s="150">
        <f>B571*0.15</f>
        <v>1.2</v>
      </c>
      <c r="C574" s="150">
        <f>(100-D574)/100</f>
        <v>0.92799999999999994</v>
      </c>
      <c r="D574" s="150">
        <f>D571*0.15</f>
        <v>7.1999999999999993</v>
      </c>
      <c r="E574" s="77">
        <v>0.98650000000000004</v>
      </c>
      <c r="F574" s="77">
        <v>0.97150000000000003</v>
      </c>
      <c r="G574" s="77">
        <v>0.98650000000000004</v>
      </c>
      <c r="H574" s="77">
        <v>0.97899999999999998</v>
      </c>
      <c r="I574" s="77">
        <v>0.97</v>
      </c>
      <c r="J574" s="77">
        <v>0.97</v>
      </c>
      <c r="K574" s="77">
        <v>0.96250000000000002</v>
      </c>
      <c r="L574" s="77">
        <v>0.97</v>
      </c>
    </row>
    <row r="575" spans="1:12">
      <c r="A575" s="79" t="s">
        <v>671</v>
      </c>
      <c r="B575" s="150">
        <f>B571*0.3</f>
        <v>2.4</v>
      </c>
      <c r="C575" s="150">
        <f>(100-D575)/100</f>
        <v>0.85599999999999998</v>
      </c>
      <c r="D575" s="150">
        <f>D571*0.3</f>
        <v>14.399999999999999</v>
      </c>
      <c r="E575" s="77">
        <v>0.96399999999999997</v>
      </c>
      <c r="F575" s="77">
        <v>0.92400000000000004</v>
      </c>
      <c r="G575" s="77">
        <v>0.96399999999999997</v>
      </c>
      <c r="H575" s="77">
        <v>0.94399999999999995</v>
      </c>
      <c r="I575" s="77">
        <v>0.92</v>
      </c>
      <c r="J575" s="77">
        <v>0.92</v>
      </c>
      <c r="K575" s="77">
        <v>0.9</v>
      </c>
      <c r="L575" s="77">
        <v>0.92</v>
      </c>
    </row>
    <row r="576" spans="1:12">
      <c r="A576" s="153" t="s">
        <v>774</v>
      </c>
      <c r="B576" s="151">
        <v>8</v>
      </c>
      <c r="C576" s="151"/>
      <c r="D576" s="151">
        <v>48</v>
      </c>
      <c r="E576" s="81">
        <f t="shared" ref="E576:L576" si="127">1 - (E577) * (E578) * (E579) * (E580)</f>
        <v>0.10815581934000007</v>
      </c>
      <c r="F576" s="81">
        <f t="shared" si="127"/>
        <v>0.21848300373999996</v>
      </c>
      <c r="G576" s="81">
        <f>1 - (G577) * (G578) * (G579) * (G580)</f>
        <v>0.10815581934000007</v>
      </c>
      <c r="H576" s="81">
        <f t="shared" si="127"/>
        <v>0.16458186304000011</v>
      </c>
      <c r="I576" s="82">
        <f t="shared" si="127"/>
        <v>0.37480633750000003</v>
      </c>
      <c r="J576" s="82">
        <f t="shared" si="127"/>
        <v>0.37480633750000003</v>
      </c>
      <c r="K576" s="82">
        <f t="shared" si="127"/>
        <v>0.37480633750000003</v>
      </c>
      <c r="L576" s="82">
        <f t="shared" si="127"/>
        <v>0.37480633750000003</v>
      </c>
    </row>
    <row r="577" spans="1:12">
      <c r="A577" s="79" t="s">
        <v>668</v>
      </c>
      <c r="B577" s="150">
        <f>B576*0.15</f>
        <v>1.2</v>
      </c>
      <c r="C577" s="150">
        <f>(100-D577)/100</f>
        <v>0.92799999999999994</v>
      </c>
      <c r="D577" s="150">
        <f>D576*0.15</f>
        <v>7.1999999999999993</v>
      </c>
      <c r="E577" s="77">
        <v>0.98199999999999998</v>
      </c>
      <c r="F577" s="77">
        <v>0.96199999999999997</v>
      </c>
      <c r="G577" s="77">
        <v>0.98199999999999998</v>
      </c>
      <c r="H577" s="77">
        <v>0.97199999999999998</v>
      </c>
      <c r="I577" s="77">
        <v>0.93</v>
      </c>
      <c r="J577" s="77">
        <v>0.93</v>
      </c>
      <c r="K577" s="77">
        <v>0.93</v>
      </c>
      <c r="L577" s="77">
        <v>0.93</v>
      </c>
    </row>
    <row r="578" spans="1:12">
      <c r="A578" s="79" t="s">
        <v>669</v>
      </c>
      <c r="B578" s="150">
        <f>B576*0.4</f>
        <v>3.2</v>
      </c>
      <c r="C578" s="150">
        <f>(100-D578)/100</f>
        <v>0.80799999999999994</v>
      </c>
      <c r="D578" s="150">
        <f>D576*0.4</f>
        <v>19.200000000000003</v>
      </c>
      <c r="E578" s="77">
        <v>0.95499999999999996</v>
      </c>
      <c r="F578" s="77">
        <v>0.90500000000000003</v>
      </c>
      <c r="G578" s="77">
        <v>0.95499999999999996</v>
      </c>
      <c r="H578" s="77">
        <v>0.93</v>
      </c>
      <c r="I578" s="77">
        <v>0.82499999999999996</v>
      </c>
      <c r="J578" s="77">
        <v>0.82499999999999996</v>
      </c>
      <c r="K578" s="77">
        <v>0.82499999999999996</v>
      </c>
      <c r="L578" s="77">
        <v>0.82499999999999996</v>
      </c>
    </row>
    <row r="579" spans="1:12">
      <c r="A579" s="79" t="s">
        <v>809</v>
      </c>
      <c r="B579" s="150">
        <f>B576*0.15</f>
        <v>1.2</v>
      </c>
      <c r="C579" s="150">
        <f>(100-D579)/100</f>
        <v>0.92799999999999994</v>
      </c>
      <c r="D579" s="150">
        <f>D576*0.15</f>
        <v>7.1999999999999993</v>
      </c>
      <c r="E579" s="77">
        <v>0.98650000000000004</v>
      </c>
      <c r="F579" s="77">
        <v>0.97150000000000003</v>
      </c>
      <c r="G579" s="77">
        <v>0.98650000000000004</v>
      </c>
      <c r="H579" s="77">
        <v>0.97899999999999998</v>
      </c>
      <c r="I579" s="77">
        <v>0.94750000000000001</v>
      </c>
      <c r="J579" s="77">
        <v>0.94750000000000001</v>
      </c>
      <c r="K579" s="77">
        <v>0.94750000000000001</v>
      </c>
      <c r="L579" s="77">
        <v>0.94750000000000001</v>
      </c>
    </row>
    <row r="580" spans="1:12">
      <c r="A580" s="79" t="s">
        <v>671</v>
      </c>
      <c r="B580" s="150">
        <f>B576*0.3</f>
        <v>2.4</v>
      </c>
      <c r="C580" s="150">
        <f>(100-D580)/100</f>
        <v>0.85599999999999998</v>
      </c>
      <c r="D580" s="150">
        <f>D576*0.3</f>
        <v>14.399999999999999</v>
      </c>
      <c r="E580" s="77">
        <v>0.96399999999999997</v>
      </c>
      <c r="F580" s="77">
        <v>0.92400000000000004</v>
      </c>
      <c r="G580" s="77">
        <v>0.96399999999999997</v>
      </c>
      <c r="H580" s="77">
        <v>0.94399999999999995</v>
      </c>
      <c r="I580" s="77">
        <v>0.86</v>
      </c>
      <c r="J580" s="77">
        <v>0.86</v>
      </c>
      <c r="K580" s="77">
        <v>0.86</v>
      </c>
      <c r="L580" s="77">
        <v>0.86</v>
      </c>
    </row>
    <row r="581" spans="1:12">
      <c r="A581" s="55" t="s">
        <v>775</v>
      </c>
      <c r="B581" s="151">
        <v>8</v>
      </c>
      <c r="C581" s="151"/>
      <c r="D581" s="151">
        <v>48</v>
      </c>
      <c r="E581" s="81">
        <f t="shared" ref="E581:L581" si="128">1 - (E582) * (E583) * (E584) * (E585)</f>
        <v>0.10815581934000007</v>
      </c>
      <c r="F581" s="81">
        <f t="shared" si="128"/>
        <v>0.21848300373999996</v>
      </c>
      <c r="G581" s="81">
        <f>1 - (G582) * (G583) * (G584) * (G585)</f>
        <v>0.10815581934000007</v>
      </c>
      <c r="H581" s="81">
        <f t="shared" si="128"/>
        <v>0.16458186304000011</v>
      </c>
      <c r="I581" s="82">
        <f t="shared" si="128"/>
        <v>0.35656423374000001</v>
      </c>
      <c r="J581" s="82">
        <f t="shared" si="128"/>
        <v>0.27992968750000002</v>
      </c>
      <c r="K581" s="82">
        <f t="shared" si="128"/>
        <v>0.37480633750000003</v>
      </c>
      <c r="L581" s="82">
        <f t="shared" si="128"/>
        <v>0.41885439999999996</v>
      </c>
    </row>
    <row r="582" spans="1:12">
      <c r="A582" s="79" t="s">
        <v>668</v>
      </c>
      <c r="B582" s="150">
        <f>B581*0.15</f>
        <v>1.2</v>
      </c>
      <c r="C582" s="150">
        <f>(100-D582)/100</f>
        <v>0.92799999999999994</v>
      </c>
      <c r="D582" s="150">
        <f>D581*0.15</f>
        <v>7.1999999999999993</v>
      </c>
      <c r="E582" s="77">
        <v>0.98199999999999998</v>
      </c>
      <c r="F582" s="77">
        <v>0.96199999999999997</v>
      </c>
      <c r="G582" s="77">
        <v>0.98199999999999998</v>
      </c>
      <c r="H582" s="77">
        <v>0.97199999999999998</v>
      </c>
      <c r="I582" s="77">
        <v>0.93400000000000005</v>
      </c>
      <c r="J582" s="77">
        <v>0.95</v>
      </c>
      <c r="K582" s="77">
        <v>0.93</v>
      </c>
      <c r="L582" s="77">
        <v>0.92</v>
      </c>
    </row>
    <row r="583" spans="1:12">
      <c r="A583" s="79" t="s">
        <v>669</v>
      </c>
      <c r="B583" s="150">
        <f>B581*0.4</f>
        <v>3.2</v>
      </c>
      <c r="C583" s="150">
        <f>(100-D583)/100</f>
        <v>0.80799999999999994</v>
      </c>
      <c r="D583" s="150">
        <f>D581*0.4</f>
        <v>19.200000000000003</v>
      </c>
      <c r="E583" s="77">
        <v>0.95499999999999996</v>
      </c>
      <c r="F583" s="77">
        <v>0.90500000000000003</v>
      </c>
      <c r="G583" s="77">
        <v>0.95499999999999996</v>
      </c>
      <c r="H583" s="77">
        <v>0.93</v>
      </c>
      <c r="I583" s="77">
        <v>0.83499999999999996</v>
      </c>
      <c r="J583" s="77">
        <v>0.875</v>
      </c>
      <c r="K583" s="77">
        <v>0.82499999999999996</v>
      </c>
      <c r="L583" s="77">
        <v>0.8</v>
      </c>
    </row>
    <row r="584" spans="1:12">
      <c r="A584" s="79" t="s">
        <v>809</v>
      </c>
      <c r="B584" s="150">
        <f>B581*0.15</f>
        <v>1.2</v>
      </c>
      <c r="C584" s="150">
        <f>(100-D584)/100</f>
        <v>0.92799999999999994</v>
      </c>
      <c r="D584" s="150">
        <f>D581*0.15</f>
        <v>7.1999999999999993</v>
      </c>
      <c r="E584" s="77">
        <v>0.98650000000000004</v>
      </c>
      <c r="F584" s="77">
        <v>0.97150000000000003</v>
      </c>
      <c r="G584" s="77">
        <v>0.98650000000000004</v>
      </c>
      <c r="H584" s="77">
        <v>0.97899999999999998</v>
      </c>
      <c r="I584" s="77">
        <v>0.95050000000000001</v>
      </c>
      <c r="J584" s="77">
        <v>0.96250000000000002</v>
      </c>
      <c r="K584" s="77">
        <v>0.94750000000000001</v>
      </c>
      <c r="L584" s="77">
        <v>0.94</v>
      </c>
    </row>
    <row r="585" spans="1:12">
      <c r="A585" s="79" t="s">
        <v>671</v>
      </c>
      <c r="B585" s="150">
        <f>B581*0.3</f>
        <v>2.4</v>
      </c>
      <c r="C585" s="150">
        <f>(100-D585)/100</f>
        <v>0.85599999999999998</v>
      </c>
      <c r="D585" s="150">
        <f>D581*0.3</f>
        <v>14.399999999999999</v>
      </c>
      <c r="E585" s="77">
        <v>0.96399999999999997</v>
      </c>
      <c r="F585" s="77">
        <v>0.92400000000000004</v>
      </c>
      <c r="G585" s="77">
        <v>0.96399999999999997</v>
      </c>
      <c r="H585" s="77">
        <v>0.94399999999999995</v>
      </c>
      <c r="I585" s="77">
        <v>0.86799999999999999</v>
      </c>
      <c r="J585" s="77">
        <v>0.9</v>
      </c>
      <c r="K585" s="77">
        <v>0.86</v>
      </c>
      <c r="L585" s="77">
        <v>0.84</v>
      </c>
    </row>
    <row r="586" spans="1:12">
      <c r="A586" s="55" t="s">
        <v>776</v>
      </c>
      <c r="B586" s="151">
        <v>8</v>
      </c>
      <c r="C586" s="151"/>
      <c r="D586" s="151">
        <v>48</v>
      </c>
      <c r="E586" s="81">
        <f t="shared" ref="E586:L586" si="129">1 - (E587) * (E588) * (E589) * (E590)</f>
        <v>0.10815581934000007</v>
      </c>
      <c r="F586" s="81">
        <f t="shared" si="129"/>
        <v>0.21848300373999996</v>
      </c>
      <c r="G586" s="81">
        <f>1 - (G587) * (G588) * (G589) * (G590)</f>
        <v>0.10815581934000007</v>
      </c>
      <c r="H586" s="81">
        <f t="shared" si="129"/>
        <v>0.16458186304000011</v>
      </c>
      <c r="I586" s="82">
        <f t="shared" si="129"/>
        <v>0.35656423374000001</v>
      </c>
      <c r="J586" s="82">
        <f t="shared" si="129"/>
        <v>0.41885439999999996</v>
      </c>
      <c r="K586" s="82">
        <f t="shared" si="129"/>
        <v>0.35656423374000001</v>
      </c>
      <c r="L586" s="82">
        <f t="shared" si="129"/>
        <v>0.35656423374000001</v>
      </c>
    </row>
    <row r="587" spans="1:12">
      <c r="A587" s="79" t="s">
        <v>668</v>
      </c>
      <c r="B587" s="150">
        <f>B586*0.15</f>
        <v>1.2</v>
      </c>
      <c r="C587" s="150">
        <f>(100-D587)/100</f>
        <v>0.92799999999999994</v>
      </c>
      <c r="D587" s="150">
        <f>D586*0.15</f>
        <v>7.1999999999999993</v>
      </c>
      <c r="E587" s="77">
        <v>0.98199999999999998</v>
      </c>
      <c r="F587" s="77">
        <v>0.96199999999999997</v>
      </c>
      <c r="G587" s="77">
        <v>0.98199999999999998</v>
      </c>
      <c r="H587" s="77">
        <v>0.97199999999999998</v>
      </c>
      <c r="I587" s="77">
        <v>0.93400000000000005</v>
      </c>
      <c r="J587" s="77">
        <v>0.92</v>
      </c>
      <c r="K587" s="77">
        <v>0.93400000000000005</v>
      </c>
      <c r="L587" s="77">
        <v>0.93400000000000005</v>
      </c>
    </row>
    <row r="588" spans="1:12">
      <c r="A588" s="79" t="s">
        <v>669</v>
      </c>
      <c r="B588" s="150">
        <f>B586*0.4</f>
        <v>3.2</v>
      </c>
      <c r="C588" s="150">
        <f>(100-D588)/100</f>
        <v>0.80799999999999994</v>
      </c>
      <c r="D588" s="150">
        <f>D586*0.4</f>
        <v>19.200000000000003</v>
      </c>
      <c r="E588" s="77">
        <v>0.95499999999999996</v>
      </c>
      <c r="F588" s="77">
        <v>0.90500000000000003</v>
      </c>
      <c r="G588" s="77">
        <v>0.95499999999999996</v>
      </c>
      <c r="H588" s="77">
        <v>0.93</v>
      </c>
      <c r="I588" s="77">
        <v>0.83499999999999996</v>
      </c>
      <c r="J588" s="77">
        <v>0.8</v>
      </c>
      <c r="K588" s="77">
        <v>0.83499999999999996</v>
      </c>
      <c r="L588" s="77">
        <v>0.83499999999999996</v>
      </c>
    </row>
    <row r="589" spans="1:12">
      <c r="A589" s="79" t="s">
        <v>809</v>
      </c>
      <c r="B589" s="150">
        <f>B586*0.15</f>
        <v>1.2</v>
      </c>
      <c r="C589" s="150">
        <f>(100-D589)/100</f>
        <v>0.92799999999999994</v>
      </c>
      <c r="D589" s="150">
        <f>D586*0.15</f>
        <v>7.1999999999999993</v>
      </c>
      <c r="E589" s="77">
        <v>0.98650000000000004</v>
      </c>
      <c r="F589" s="77">
        <v>0.97150000000000003</v>
      </c>
      <c r="G589" s="77">
        <v>0.98650000000000004</v>
      </c>
      <c r="H589" s="77">
        <v>0.97899999999999998</v>
      </c>
      <c r="I589" s="77">
        <v>0.95050000000000001</v>
      </c>
      <c r="J589" s="77">
        <v>0.94</v>
      </c>
      <c r="K589" s="77">
        <v>0.95050000000000001</v>
      </c>
      <c r="L589" s="77">
        <v>0.95050000000000001</v>
      </c>
    </row>
    <row r="590" spans="1:12">
      <c r="A590" s="79" t="s">
        <v>671</v>
      </c>
      <c r="B590" s="150">
        <f>B586*0.3</f>
        <v>2.4</v>
      </c>
      <c r="C590" s="150">
        <f>(100-D590)/100</f>
        <v>0.85599999999999998</v>
      </c>
      <c r="D590" s="150">
        <f>D586*0.3</f>
        <v>14.399999999999999</v>
      </c>
      <c r="E590" s="77">
        <v>0.96399999999999997</v>
      </c>
      <c r="F590" s="77">
        <v>0.92400000000000004</v>
      </c>
      <c r="G590" s="77">
        <v>0.96399999999999997</v>
      </c>
      <c r="H590" s="77">
        <v>0.94399999999999995</v>
      </c>
      <c r="I590" s="77">
        <v>0.86799999999999999</v>
      </c>
      <c r="J590" s="77">
        <v>0.84</v>
      </c>
      <c r="K590" s="77">
        <v>0.86799999999999999</v>
      </c>
      <c r="L590" s="77">
        <v>0.86799999999999999</v>
      </c>
    </row>
    <row r="591" spans="1:12">
      <c r="A591" s="153" t="s">
        <v>777</v>
      </c>
      <c r="B591" s="151">
        <v>8</v>
      </c>
      <c r="C591" s="151"/>
      <c r="D591" s="151">
        <v>48</v>
      </c>
      <c r="E591" s="81">
        <f t="shared" ref="E591:L591" si="130">1 - (E592) * (E593) * (E594) * (E595)</f>
        <v>0.10815581934000007</v>
      </c>
      <c r="F591" s="81">
        <f t="shared" si="130"/>
        <v>0.21848300373999996</v>
      </c>
      <c r="G591" s="81">
        <f>1 - (G592) * (G593) * (G594) * (G595)</f>
        <v>0.10815581934000007</v>
      </c>
      <c r="H591" s="81">
        <f t="shared" si="130"/>
        <v>0.16458186304000011</v>
      </c>
      <c r="I591" s="82">
        <f t="shared" si="130"/>
        <v>0.30936446464000011</v>
      </c>
      <c r="J591" s="82">
        <f t="shared" si="130"/>
        <v>0.30936446464000011</v>
      </c>
      <c r="K591" s="82">
        <f t="shared" si="130"/>
        <v>0.35656423374000001</v>
      </c>
      <c r="L591" s="82">
        <f t="shared" si="130"/>
        <v>0.1755618375000001</v>
      </c>
    </row>
    <row r="592" spans="1:12">
      <c r="A592" s="79" t="s">
        <v>668</v>
      </c>
      <c r="B592" s="150">
        <f>B591*0.15</f>
        <v>1.2</v>
      </c>
      <c r="C592" s="150">
        <f>(100-D592)/100</f>
        <v>0.92799999999999994</v>
      </c>
      <c r="D592" s="150">
        <f>D591*0.15</f>
        <v>7.1999999999999993</v>
      </c>
      <c r="E592" s="77">
        <v>0.98199999999999998</v>
      </c>
      <c r="F592" s="77">
        <v>0.96199999999999997</v>
      </c>
      <c r="G592" s="77">
        <v>0.98199999999999998</v>
      </c>
      <c r="H592" s="77">
        <v>0.97199999999999998</v>
      </c>
      <c r="I592" s="77">
        <v>0.94399999999999995</v>
      </c>
      <c r="J592" s="77">
        <v>0.94399999999999995</v>
      </c>
      <c r="K592" s="77">
        <v>0.93400000000000005</v>
      </c>
      <c r="L592" s="77">
        <v>0.97</v>
      </c>
    </row>
    <row r="593" spans="1:12">
      <c r="A593" s="79" t="s">
        <v>669</v>
      </c>
      <c r="B593" s="150">
        <f>B591*0.4</f>
        <v>3.2</v>
      </c>
      <c r="C593" s="150">
        <f>(100-D593)/100</f>
        <v>0.80799999999999994</v>
      </c>
      <c r="D593" s="150">
        <f>D591*0.4</f>
        <v>19.200000000000003</v>
      </c>
      <c r="E593" s="77">
        <v>0.95499999999999996</v>
      </c>
      <c r="F593" s="77">
        <v>0.90500000000000003</v>
      </c>
      <c r="G593" s="77">
        <v>0.95499999999999996</v>
      </c>
      <c r="H593" s="77">
        <v>0.93</v>
      </c>
      <c r="I593" s="77">
        <v>0.86</v>
      </c>
      <c r="J593" s="77">
        <v>0.86</v>
      </c>
      <c r="K593" s="77">
        <v>0.83499999999999996</v>
      </c>
      <c r="L593" s="77">
        <v>0.92500000000000004</v>
      </c>
    </row>
    <row r="594" spans="1:12">
      <c r="A594" s="79" t="s">
        <v>809</v>
      </c>
      <c r="B594" s="150">
        <f>B591*0.15</f>
        <v>1.2</v>
      </c>
      <c r="C594" s="150">
        <f>(100-D594)/100</f>
        <v>0.92799999999999994</v>
      </c>
      <c r="D594" s="150">
        <f>D591*0.15</f>
        <v>7.1999999999999993</v>
      </c>
      <c r="E594" s="77">
        <v>0.98650000000000004</v>
      </c>
      <c r="F594" s="77">
        <v>0.97150000000000003</v>
      </c>
      <c r="G594" s="77">
        <v>0.98650000000000004</v>
      </c>
      <c r="H594" s="77">
        <v>0.97899999999999998</v>
      </c>
      <c r="I594" s="77">
        <v>0.95799999999999996</v>
      </c>
      <c r="J594" s="77">
        <v>0.95799999999999996</v>
      </c>
      <c r="K594" s="77">
        <v>0.95050000000000001</v>
      </c>
      <c r="L594" s="77">
        <v>0.97750000000000004</v>
      </c>
    </row>
    <row r="595" spans="1:12">
      <c r="A595" s="79" t="s">
        <v>671</v>
      </c>
      <c r="B595" s="150">
        <f>B591*0.3</f>
        <v>2.4</v>
      </c>
      <c r="C595" s="150">
        <f>(100-D595)/100</f>
        <v>0.85599999999999998</v>
      </c>
      <c r="D595" s="150">
        <f>D591*0.3</f>
        <v>14.399999999999999</v>
      </c>
      <c r="E595" s="77">
        <v>0.96399999999999997</v>
      </c>
      <c r="F595" s="77">
        <v>0.92400000000000004</v>
      </c>
      <c r="G595" s="77">
        <v>0.96399999999999997</v>
      </c>
      <c r="H595" s="77">
        <v>0.94399999999999995</v>
      </c>
      <c r="I595" s="77">
        <v>0.88800000000000001</v>
      </c>
      <c r="J595" s="77">
        <v>0.88800000000000001</v>
      </c>
      <c r="K595" s="77">
        <v>0.86799999999999999</v>
      </c>
      <c r="L595" s="77">
        <v>0.94</v>
      </c>
    </row>
    <row r="596" spans="1:12">
      <c r="A596" s="55" t="s">
        <v>778</v>
      </c>
      <c r="B596" s="151">
        <v>8</v>
      </c>
      <c r="C596" s="151"/>
      <c r="D596" s="151">
        <v>48</v>
      </c>
      <c r="E596" s="81">
        <f t="shared" ref="E596:L596" si="131">1 - (E597) * (E598) * (E599)</f>
        <v>9.5951160000000146E-2</v>
      </c>
      <c r="F596" s="81">
        <f t="shared" si="131"/>
        <v>0.19555635999999998</v>
      </c>
      <c r="G596" s="81">
        <f t="shared" si="131"/>
        <v>9.5951160000000146E-2</v>
      </c>
      <c r="H596" s="81">
        <f t="shared" si="131"/>
        <v>0.14666176000000009</v>
      </c>
      <c r="I596" s="82">
        <f t="shared" si="131"/>
        <v>0.38175999999999999</v>
      </c>
      <c r="J596" s="82">
        <f t="shared" si="131"/>
        <v>0.27908608000000013</v>
      </c>
      <c r="K596" s="82">
        <f t="shared" si="131"/>
        <v>0.27908608000000013</v>
      </c>
      <c r="L596" s="82">
        <f t="shared" si="131"/>
        <v>0.27908608000000013</v>
      </c>
    </row>
    <row r="597" spans="1:12">
      <c r="A597" s="79" t="s">
        <v>668</v>
      </c>
      <c r="B597" s="150">
        <f>B596*0.15</f>
        <v>1.2</v>
      </c>
      <c r="C597" s="150">
        <f>(100-D597)/100</f>
        <v>0.92799999999999994</v>
      </c>
      <c r="D597" s="150">
        <f>D596*0.15</f>
        <v>7.1999999999999993</v>
      </c>
      <c r="E597" s="77">
        <v>0.98199999999999998</v>
      </c>
      <c r="F597" s="77">
        <v>0.96199999999999997</v>
      </c>
      <c r="G597" s="77">
        <v>0.98199999999999998</v>
      </c>
      <c r="H597" s="77">
        <v>0.97199999999999998</v>
      </c>
      <c r="I597" s="77">
        <v>0.92</v>
      </c>
      <c r="J597" s="77">
        <v>0.94399999999999995</v>
      </c>
      <c r="K597" s="77">
        <v>0.94399999999999995</v>
      </c>
      <c r="L597" s="77">
        <v>0.94399999999999995</v>
      </c>
    </row>
    <row r="598" spans="1:12">
      <c r="A598" s="79" t="s">
        <v>669</v>
      </c>
      <c r="B598" s="150">
        <f>B596*0.4</f>
        <v>3.2</v>
      </c>
      <c r="C598" s="150">
        <f>(100-D598)/100</f>
        <v>0.80799999999999994</v>
      </c>
      <c r="D598" s="150">
        <f>D596*0.4</f>
        <v>19.200000000000003</v>
      </c>
      <c r="E598" s="77">
        <v>0.95499999999999996</v>
      </c>
      <c r="F598" s="77">
        <v>0.90500000000000003</v>
      </c>
      <c r="G598" s="77">
        <v>0.95499999999999996</v>
      </c>
      <c r="H598" s="77">
        <v>0.93</v>
      </c>
      <c r="I598" s="77">
        <v>0.8</v>
      </c>
      <c r="J598" s="77">
        <v>0.86</v>
      </c>
      <c r="K598" s="77">
        <v>0.86</v>
      </c>
      <c r="L598" s="77">
        <v>0.86</v>
      </c>
    </row>
    <row r="599" spans="1:12">
      <c r="A599" s="79" t="s">
        <v>671</v>
      </c>
      <c r="B599" s="150">
        <f>B596*0.3</f>
        <v>2.4</v>
      </c>
      <c r="C599" s="150">
        <f>(100-D599)/100</f>
        <v>0.85599999999999998</v>
      </c>
      <c r="D599" s="150">
        <v>14.4</v>
      </c>
      <c r="E599" s="77">
        <v>0.96399999999999997</v>
      </c>
      <c r="F599" s="77">
        <v>0.92400000000000004</v>
      </c>
      <c r="G599" s="77">
        <v>0.96399999999999997</v>
      </c>
      <c r="H599" s="77">
        <v>0.94399999999999995</v>
      </c>
      <c r="I599" s="77">
        <v>0.84</v>
      </c>
      <c r="J599" s="77">
        <v>0.88800000000000001</v>
      </c>
      <c r="K599" s="77">
        <v>0.88800000000000001</v>
      </c>
      <c r="L599" s="77">
        <v>0.88800000000000001</v>
      </c>
    </row>
    <row r="600" spans="1:12">
      <c r="A600" s="55" t="s">
        <v>779</v>
      </c>
      <c r="B600" s="151">
        <v>7</v>
      </c>
      <c r="C600" s="151"/>
      <c r="D600" s="151">
        <v>47</v>
      </c>
      <c r="E600" s="81">
        <f t="shared" ref="E600:L600" si="132">1 - (E601) * (E602) * (E603) * (E604)</f>
        <v>0.10815581934000007</v>
      </c>
      <c r="F600" s="81">
        <f t="shared" si="132"/>
        <v>0.21848300373999996</v>
      </c>
      <c r="G600" s="81">
        <f>1 - (G601) * (G602) * (G603) * (G604)</f>
        <v>0.10815581934000007</v>
      </c>
      <c r="H600" s="81">
        <f t="shared" si="132"/>
        <v>0.16458186304000011</v>
      </c>
      <c r="I600" s="82">
        <f t="shared" si="132"/>
        <v>0.30936446464000011</v>
      </c>
      <c r="J600" s="82">
        <f t="shared" si="132"/>
        <v>0.37480633750000003</v>
      </c>
      <c r="K600" s="82">
        <f t="shared" si="132"/>
        <v>0.35656423374000001</v>
      </c>
      <c r="L600" s="82">
        <f t="shared" si="132"/>
        <v>0.37480633750000003</v>
      </c>
    </row>
    <row r="601" spans="1:12">
      <c r="A601" s="79" t="s">
        <v>668</v>
      </c>
      <c r="B601" s="150">
        <f>B600*0.15</f>
        <v>1.05</v>
      </c>
      <c r="C601" s="150">
        <f>(100-D601)/100</f>
        <v>0.92949999999999999</v>
      </c>
      <c r="D601" s="150">
        <f>D600*0.15</f>
        <v>7.05</v>
      </c>
      <c r="E601" s="77">
        <v>0.98199999999999998</v>
      </c>
      <c r="F601" s="77">
        <v>0.96199999999999997</v>
      </c>
      <c r="G601" s="77">
        <v>0.98199999999999998</v>
      </c>
      <c r="H601" s="77">
        <v>0.97199999999999998</v>
      </c>
      <c r="I601" s="77">
        <v>0.94399999999999995</v>
      </c>
      <c r="J601" s="77">
        <v>0.93</v>
      </c>
      <c r="K601" s="77">
        <v>0.93400000000000005</v>
      </c>
      <c r="L601" s="77">
        <v>0.93</v>
      </c>
    </row>
    <row r="602" spans="1:12">
      <c r="A602" s="79" t="s">
        <v>669</v>
      </c>
      <c r="B602" s="150">
        <f>B600*0.4</f>
        <v>2.8000000000000003</v>
      </c>
      <c r="C602" s="150">
        <f>(100-D602)/100</f>
        <v>0.81200000000000006</v>
      </c>
      <c r="D602" s="150">
        <f>D600*0.4</f>
        <v>18.8</v>
      </c>
      <c r="E602" s="77">
        <v>0.95499999999999996</v>
      </c>
      <c r="F602" s="77">
        <v>0.90500000000000003</v>
      </c>
      <c r="G602" s="77">
        <v>0.95499999999999996</v>
      </c>
      <c r="H602" s="77">
        <v>0.93</v>
      </c>
      <c r="I602" s="77">
        <v>0.86</v>
      </c>
      <c r="J602" s="77">
        <v>0.82499999999999996</v>
      </c>
      <c r="K602" s="77">
        <v>0.83499999999999996</v>
      </c>
      <c r="L602" s="77">
        <v>0.82499999999999996</v>
      </c>
    </row>
    <row r="603" spans="1:12">
      <c r="A603" s="79" t="s">
        <v>809</v>
      </c>
      <c r="B603" s="150">
        <f>B600*0.15</f>
        <v>1.05</v>
      </c>
      <c r="C603" s="150">
        <f>(100-D603)/100</f>
        <v>0.92949999999999999</v>
      </c>
      <c r="D603" s="150">
        <f>D600*0.15</f>
        <v>7.05</v>
      </c>
      <c r="E603" s="77">
        <v>0.98650000000000004</v>
      </c>
      <c r="F603" s="77">
        <v>0.97150000000000003</v>
      </c>
      <c r="G603" s="77">
        <v>0.98650000000000004</v>
      </c>
      <c r="H603" s="77">
        <v>0.97899999999999998</v>
      </c>
      <c r="I603" s="77">
        <v>0.95799999999999996</v>
      </c>
      <c r="J603" s="77">
        <v>0.94750000000000001</v>
      </c>
      <c r="K603" s="77">
        <v>0.95050000000000001</v>
      </c>
      <c r="L603" s="77">
        <v>0.94750000000000001</v>
      </c>
    </row>
    <row r="604" spans="1:12">
      <c r="A604" s="79" t="s">
        <v>671</v>
      </c>
      <c r="B604" s="150">
        <f>B600*0.3</f>
        <v>2.1</v>
      </c>
      <c r="C604" s="150">
        <f>(100-D604)/100</f>
        <v>0.8590000000000001</v>
      </c>
      <c r="D604" s="150">
        <f>D600*0.3</f>
        <v>14.1</v>
      </c>
      <c r="E604" s="77">
        <v>0.96399999999999997</v>
      </c>
      <c r="F604" s="77">
        <v>0.92400000000000004</v>
      </c>
      <c r="G604" s="77">
        <v>0.96399999999999997</v>
      </c>
      <c r="H604" s="77">
        <v>0.94399999999999995</v>
      </c>
      <c r="I604" s="77">
        <v>0.88800000000000001</v>
      </c>
      <c r="J604" s="77">
        <v>0.86</v>
      </c>
      <c r="K604" s="77">
        <v>0.86799999999999999</v>
      </c>
      <c r="L604" s="77">
        <v>0.86</v>
      </c>
    </row>
    <row r="605" spans="1:12">
      <c r="A605" s="153" t="s">
        <v>780</v>
      </c>
      <c r="B605" s="151">
        <v>6.8</v>
      </c>
      <c r="C605" s="151"/>
      <c r="D605" s="151">
        <v>46</v>
      </c>
      <c r="E605" s="81">
        <f t="shared" ref="E605:L605" si="133">1 - (E606) * (E607) * (E608)</f>
        <v>8.5588480000000078E-2</v>
      </c>
      <c r="F605" s="81">
        <f t="shared" si="133"/>
        <v>0.18592127999999997</v>
      </c>
      <c r="G605" s="81">
        <f t="shared" si="133"/>
        <v>8.5588480000000078E-2</v>
      </c>
      <c r="H605" s="81">
        <f t="shared" si="133"/>
        <v>0.13666588000000002</v>
      </c>
      <c r="I605" s="82">
        <f t="shared" si="133"/>
        <v>0.32305548000000006</v>
      </c>
      <c r="J605" s="82">
        <f t="shared" si="133"/>
        <v>0.27908608000000013</v>
      </c>
      <c r="K605" s="82">
        <f t="shared" si="133"/>
        <v>0.27908608000000013</v>
      </c>
      <c r="L605" s="82">
        <f t="shared" si="133"/>
        <v>0.34016500000000005</v>
      </c>
    </row>
    <row r="606" spans="1:12">
      <c r="A606" s="79" t="s">
        <v>668</v>
      </c>
      <c r="B606" s="150">
        <f>B605*0.15</f>
        <v>1.02</v>
      </c>
      <c r="C606" s="150">
        <f>(100-D606)/100</f>
        <v>0.93099999999999994</v>
      </c>
      <c r="D606" s="150">
        <f>D605*0.15</f>
        <v>6.8999999999999995</v>
      </c>
      <c r="E606" s="77">
        <v>0.98399999999999999</v>
      </c>
      <c r="F606" s="77">
        <v>0.96399999999999997</v>
      </c>
      <c r="G606" s="77">
        <v>0.98399999999999999</v>
      </c>
      <c r="H606" s="77">
        <v>0.97399999999999998</v>
      </c>
      <c r="I606" s="77">
        <v>0.93400000000000005</v>
      </c>
      <c r="J606" s="77">
        <v>0.94399999999999995</v>
      </c>
      <c r="K606" s="77">
        <v>0.94399999999999995</v>
      </c>
      <c r="L606" s="77">
        <v>0.93</v>
      </c>
    </row>
    <row r="607" spans="1:12">
      <c r="A607" s="79" t="s">
        <v>669</v>
      </c>
      <c r="B607" s="150">
        <f>B605*0.4</f>
        <v>2.72</v>
      </c>
      <c r="C607" s="150">
        <f>(100-D607)/100</f>
        <v>0.81599999999999995</v>
      </c>
      <c r="D607" s="150">
        <f>D605*0.4</f>
        <v>18.400000000000002</v>
      </c>
      <c r="E607" s="77">
        <v>0.96</v>
      </c>
      <c r="F607" s="77">
        <v>0.91</v>
      </c>
      <c r="G607" s="77">
        <v>0.96</v>
      </c>
      <c r="H607" s="77">
        <v>0.93500000000000005</v>
      </c>
      <c r="I607" s="77">
        <v>0.83499999999999996</v>
      </c>
      <c r="J607" s="77">
        <v>0.86</v>
      </c>
      <c r="K607" s="77">
        <v>0.86</v>
      </c>
      <c r="L607" s="77">
        <v>0.82499999999999996</v>
      </c>
    </row>
    <row r="608" spans="1:12">
      <c r="A608" s="79" t="s">
        <v>671</v>
      </c>
      <c r="B608" s="150">
        <f>B605*0.3</f>
        <v>2.04</v>
      </c>
      <c r="C608" s="150">
        <f>(100-D608)/100</f>
        <v>0.93099999999999994</v>
      </c>
      <c r="D608" s="150">
        <f>D605*0.15</f>
        <v>6.8999999999999995</v>
      </c>
      <c r="E608" s="77">
        <v>0.96799999999999997</v>
      </c>
      <c r="F608" s="77">
        <v>0.92800000000000005</v>
      </c>
      <c r="G608" s="77">
        <v>0.96799999999999997</v>
      </c>
      <c r="H608" s="77">
        <v>0.94799999999999995</v>
      </c>
      <c r="I608" s="77">
        <v>0.86799999999999999</v>
      </c>
      <c r="J608" s="77">
        <v>0.88800000000000001</v>
      </c>
      <c r="K608" s="77">
        <v>0.88800000000000001</v>
      </c>
      <c r="L608" s="77">
        <v>0.86</v>
      </c>
    </row>
    <row r="609" spans="1:12">
      <c r="A609" s="55" t="s">
        <v>781</v>
      </c>
      <c r="B609" s="151">
        <v>6</v>
      </c>
      <c r="C609" s="151"/>
      <c r="D609" s="151">
        <v>46</v>
      </c>
      <c r="E609" s="81">
        <f t="shared" ref="E609:L609" si="134">1 - (E610) * (E611) * (E612)</f>
        <v>8.5588480000000078E-2</v>
      </c>
      <c r="F609" s="81">
        <f t="shared" si="134"/>
        <v>0.18592127999999997</v>
      </c>
      <c r="G609" s="81">
        <f t="shared" si="134"/>
        <v>8.5588480000000078E-2</v>
      </c>
      <c r="H609" s="81">
        <f t="shared" si="134"/>
        <v>0.13666588000000002</v>
      </c>
      <c r="I609" s="82">
        <f t="shared" si="134"/>
        <v>0.32305548000000006</v>
      </c>
      <c r="J609" s="82">
        <f t="shared" si="134"/>
        <v>0.32305548000000006</v>
      </c>
      <c r="K609" s="82">
        <f t="shared" si="134"/>
        <v>0.32305548000000006</v>
      </c>
      <c r="L609" s="82">
        <f t="shared" si="134"/>
        <v>0.34016500000000005</v>
      </c>
    </row>
    <row r="610" spans="1:12">
      <c r="A610" s="79" t="s">
        <v>668</v>
      </c>
      <c r="B610" s="150">
        <f>B609*0.15</f>
        <v>0.89999999999999991</v>
      </c>
      <c r="C610" s="150">
        <f>(100-D610)/100</f>
        <v>0.93099999999999994</v>
      </c>
      <c r="D610" s="150">
        <f>D609*0.15</f>
        <v>6.8999999999999995</v>
      </c>
      <c r="E610" s="77">
        <v>0.98399999999999999</v>
      </c>
      <c r="F610" s="77">
        <v>0.96399999999999997</v>
      </c>
      <c r="G610" s="77">
        <v>0.98399999999999999</v>
      </c>
      <c r="H610" s="77">
        <v>0.97399999999999998</v>
      </c>
      <c r="I610" s="77">
        <v>0.93400000000000005</v>
      </c>
      <c r="J610" s="77">
        <v>0.93400000000000005</v>
      </c>
      <c r="K610" s="77">
        <v>0.93400000000000005</v>
      </c>
      <c r="L610" s="77">
        <v>0.93</v>
      </c>
    </row>
    <row r="611" spans="1:12">
      <c r="A611" s="79" t="s">
        <v>669</v>
      </c>
      <c r="B611" s="150">
        <f>B609*0.4</f>
        <v>2.4000000000000004</v>
      </c>
      <c r="C611" s="150">
        <f>(100-D611)/100</f>
        <v>0.81599999999999995</v>
      </c>
      <c r="D611" s="150">
        <f>D609*0.4</f>
        <v>18.400000000000002</v>
      </c>
      <c r="E611" s="77">
        <v>0.96</v>
      </c>
      <c r="F611" s="77">
        <v>0.91</v>
      </c>
      <c r="G611" s="77">
        <v>0.96</v>
      </c>
      <c r="H611" s="77">
        <v>0.93500000000000005</v>
      </c>
      <c r="I611" s="77">
        <v>0.83499999999999996</v>
      </c>
      <c r="J611" s="77">
        <v>0.83499999999999996</v>
      </c>
      <c r="K611" s="77">
        <v>0.83499999999999996</v>
      </c>
      <c r="L611" s="77">
        <v>0.82499999999999996</v>
      </c>
    </row>
    <row r="612" spans="1:12">
      <c r="A612" s="79" t="s">
        <v>671</v>
      </c>
      <c r="B612" s="150">
        <f>B609*0.3</f>
        <v>1.7999999999999998</v>
      </c>
      <c r="C612" s="150">
        <f>(100-D612)/100</f>
        <v>0.93099999999999994</v>
      </c>
      <c r="D612" s="150">
        <f>D609*0.15</f>
        <v>6.8999999999999995</v>
      </c>
      <c r="E612" s="77">
        <v>0.96799999999999997</v>
      </c>
      <c r="F612" s="77">
        <v>0.92800000000000005</v>
      </c>
      <c r="G612" s="77">
        <v>0.96799999999999997</v>
      </c>
      <c r="H612" s="77">
        <v>0.94799999999999995</v>
      </c>
      <c r="I612" s="77">
        <v>0.86799999999999999</v>
      </c>
      <c r="J612" s="77">
        <v>0.86799999999999999</v>
      </c>
      <c r="K612" s="77">
        <v>0.86799999999999999</v>
      </c>
      <c r="L612" s="77">
        <v>0.86</v>
      </c>
    </row>
    <row r="613" spans="1:12">
      <c r="A613" s="55" t="s">
        <v>782</v>
      </c>
      <c r="B613" s="151">
        <v>6</v>
      </c>
      <c r="C613" s="151"/>
      <c r="D613" s="151">
        <v>46</v>
      </c>
      <c r="E613" s="81">
        <f t="shared" ref="E613:L613" si="135">1 - (E614) * (E615) * (E616) * (E617)</f>
        <v>9.6561418240000085E-2</v>
      </c>
      <c r="F613" s="81">
        <f t="shared" si="135"/>
        <v>0.20790140544000002</v>
      </c>
      <c r="G613" s="81">
        <f>1 - (G614) * (G615) * (G616) * (G617)</f>
        <v>9.6561418240000085E-2</v>
      </c>
      <c r="H613" s="81">
        <f t="shared" si="135"/>
        <v>0.15350089534</v>
      </c>
      <c r="I613" s="82">
        <f t="shared" si="135"/>
        <v>0.27992968750000002</v>
      </c>
      <c r="J613" s="82">
        <f t="shared" si="135"/>
        <v>0.30936446464000011</v>
      </c>
      <c r="K613" s="82">
        <f t="shared" si="135"/>
        <v>0.27992968750000002</v>
      </c>
      <c r="L613" s="82">
        <f t="shared" si="135"/>
        <v>0.35656423374000001</v>
      </c>
    </row>
    <row r="614" spans="1:12">
      <c r="A614" s="79" t="s">
        <v>668</v>
      </c>
      <c r="B614" s="150">
        <f>B613*0.15</f>
        <v>0.89999999999999991</v>
      </c>
      <c r="C614" s="150">
        <f>(100-D614)/100</f>
        <v>0.93099999999999994</v>
      </c>
      <c r="D614" s="150">
        <f>D613*0.15</f>
        <v>6.8999999999999995</v>
      </c>
      <c r="E614" s="77">
        <v>0.98399999999999999</v>
      </c>
      <c r="F614" s="77">
        <v>0.96399999999999997</v>
      </c>
      <c r="G614" s="77">
        <v>0.98399999999999999</v>
      </c>
      <c r="H614" s="77">
        <v>0.97399999999999998</v>
      </c>
      <c r="I614" s="77">
        <v>0.95</v>
      </c>
      <c r="J614" s="77">
        <v>0.94399999999999995</v>
      </c>
      <c r="K614" s="77">
        <v>0.95</v>
      </c>
      <c r="L614" s="77">
        <v>0.93400000000000005</v>
      </c>
    </row>
    <row r="615" spans="1:12">
      <c r="A615" s="79" t="s">
        <v>669</v>
      </c>
      <c r="B615" s="150">
        <f>B613*0.4</f>
        <v>2.4000000000000004</v>
      </c>
      <c r="C615" s="150">
        <f>(100-D615)/100</f>
        <v>0.81599999999999995</v>
      </c>
      <c r="D615" s="150">
        <f>D613*0.4</f>
        <v>18.400000000000002</v>
      </c>
      <c r="E615" s="77">
        <v>0.96</v>
      </c>
      <c r="F615" s="77">
        <v>0.91</v>
      </c>
      <c r="G615" s="77">
        <v>0.96</v>
      </c>
      <c r="H615" s="77">
        <v>0.93500000000000005</v>
      </c>
      <c r="I615" s="77">
        <v>0.875</v>
      </c>
      <c r="J615" s="77">
        <v>0.86</v>
      </c>
      <c r="K615" s="77">
        <v>0.875</v>
      </c>
      <c r="L615" s="77">
        <v>0.83499999999999996</v>
      </c>
    </row>
    <row r="616" spans="1:12">
      <c r="A616" s="79" t="s">
        <v>809</v>
      </c>
      <c r="B616" s="150">
        <f>B613*0.15</f>
        <v>0.89999999999999991</v>
      </c>
      <c r="C616" s="150">
        <f>(100-D616)/100</f>
        <v>0.93099999999999994</v>
      </c>
      <c r="D616" s="150">
        <f>D613*0.15</f>
        <v>6.8999999999999995</v>
      </c>
      <c r="E616" s="77">
        <v>0.98799999999999999</v>
      </c>
      <c r="F616" s="77">
        <v>0.97299999999999998</v>
      </c>
      <c r="G616" s="77">
        <v>0.98799999999999999</v>
      </c>
      <c r="H616" s="77">
        <v>0.98050000000000004</v>
      </c>
      <c r="I616" s="77">
        <v>0.96250000000000002</v>
      </c>
      <c r="J616" s="77">
        <v>0.95799999999999996</v>
      </c>
      <c r="K616" s="77">
        <v>0.96250000000000002</v>
      </c>
      <c r="L616" s="77">
        <v>0.95050000000000001</v>
      </c>
    </row>
    <row r="617" spans="1:12">
      <c r="A617" s="79" t="s">
        <v>671</v>
      </c>
      <c r="B617" s="150">
        <f>B613*0.3</f>
        <v>1.7999999999999998</v>
      </c>
      <c r="C617" s="150">
        <f>(100-D617)/100</f>
        <v>0.86199999999999999</v>
      </c>
      <c r="D617" s="150">
        <f>D613*0.3</f>
        <v>13.799999999999999</v>
      </c>
      <c r="E617" s="77">
        <v>0.96799999999999997</v>
      </c>
      <c r="F617" s="77">
        <v>0.92800000000000005</v>
      </c>
      <c r="G617" s="77">
        <v>0.96799999999999997</v>
      </c>
      <c r="H617" s="77">
        <v>0.94799999999999995</v>
      </c>
      <c r="I617" s="77">
        <v>0.9</v>
      </c>
      <c r="J617" s="77">
        <v>0.88800000000000001</v>
      </c>
      <c r="K617" s="77">
        <v>0.9</v>
      </c>
      <c r="L617" s="77">
        <v>0.86799999999999999</v>
      </c>
    </row>
    <row r="618" spans="1:12">
      <c r="A618" s="55" t="s">
        <v>795</v>
      </c>
      <c r="B618" s="151">
        <v>6</v>
      </c>
      <c r="C618" s="151"/>
      <c r="D618" s="151">
        <v>46</v>
      </c>
      <c r="E618" s="81">
        <f t="shared" ref="E618:L618" si="136">1 - (E619)</f>
        <v>1.6000000000000014E-2</v>
      </c>
      <c r="F618" s="81">
        <f t="shared" si="136"/>
        <v>3.6000000000000032E-2</v>
      </c>
      <c r="G618" s="81">
        <f t="shared" si="136"/>
        <v>1.6000000000000014E-2</v>
      </c>
      <c r="H618" s="81">
        <f t="shared" si="136"/>
        <v>2.6000000000000023E-2</v>
      </c>
      <c r="I618" s="82">
        <f t="shared" si="136"/>
        <v>5.0000000000000044E-2</v>
      </c>
      <c r="J618" s="82">
        <f t="shared" si="136"/>
        <v>5.600000000000005E-2</v>
      </c>
      <c r="K618" s="82">
        <f t="shared" si="136"/>
        <v>5.0000000000000044E-2</v>
      </c>
      <c r="L618" s="82">
        <f t="shared" si="136"/>
        <v>6.5999999999999948E-2</v>
      </c>
    </row>
    <row r="619" spans="1:12">
      <c r="A619" s="79" t="s">
        <v>668</v>
      </c>
      <c r="B619" s="150">
        <f>B618*0.15</f>
        <v>0.89999999999999991</v>
      </c>
      <c r="C619" s="150">
        <f>(100-D619)/100</f>
        <v>0.93099999999999994</v>
      </c>
      <c r="D619" s="150">
        <f>D618*0.15</f>
        <v>6.8999999999999995</v>
      </c>
      <c r="E619" s="77">
        <v>0.98399999999999999</v>
      </c>
      <c r="F619" s="77">
        <v>0.96399999999999997</v>
      </c>
      <c r="G619" s="77">
        <v>0.98399999999999999</v>
      </c>
      <c r="H619" s="77">
        <v>0.97399999999999998</v>
      </c>
      <c r="I619" s="77">
        <v>0.95</v>
      </c>
      <c r="J619" s="77">
        <v>0.94399999999999995</v>
      </c>
      <c r="K619" s="77">
        <v>0.95</v>
      </c>
      <c r="L619" s="77">
        <v>0.93400000000000005</v>
      </c>
    </row>
    <row r="620" spans="1:12">
      <c r="A620" s="153" t="s">
        <v>783</v>
      </c>
      <c r="B620" s="151">
        <v>6</v>
      </c>
      <c r="C620" s="151"/>
      <c r="D620" s="151">
        <v>46</v>
      </c>
      <c r="E620" s="81">
        <f t="shared" ref="E620:L620" si="137">1 - (E621) * (E622) * (E623) * (E624)</f>
        <v>9.6561418240000085E-2</v>
      </c>
      <c r="F620" s="81">
        <f t="shared" si="137"/>
        <v>0.20790140544000002</v>
      </c>
      <c r="G620" s="81">
        <f>1 - (G621) * (G622) * (G623) * (G624)</f>
        <v>9.6561418240000085E-2</v>
      </c>
      <c r="H620" s="81">
        <f t="shared" si="137"/>
        <v>0.15350089534</v>
      </c>
      <c r="I620" s="82">
        <f t="shared" si="137"/>
        <v>0.50049999999999994</v>
      </c>
      <c r="J620" s="82">
        <f t="shared" si="137"/>
        <v>0.27992968750000002</v>
      </c>
      <c r="K620" s="82">
        <f t="shared" si="137"/>
        <v>0.30936446464000011</v>
      </c>
      <c r="L620" s="82">
        <f t="shared" si="137"/>
        <v>0.30936446464000011</v>
      </c>
    </row>
    <row r="621" spans="1:12">
      <c r="A621" s="79" t="s">
        <v>668</v>
      </c>
      <c r="B621" s="150">
        <f>B620*0.15</f>
        <v>0.89999999999999991</v>
      </c>
      <c r="C621" s="150">
        <f>(100-D621)/100</f>
        <v>0.93099999999999994</v>
      </c>
      <c r="D621" s="150">
        <f>D620*0.15</f>
        <v>6.8999999999999995</v>
      </c>
      <c r="E621" s="77">
        <v>0.98399999999999999</v>
      </c>
      <c r="F621" s="77">
        <v>0.96399999999999997</v>
      </c>
      <c r="G621" s="77">
        <v>0.98399999999999999</v>
      </c>
      <c r="H621" s="77">
        <v>0.97399999999999998</v>
      </c>
      <c r="I621" s="77">
        <v>0.9</v>
      </c>
      <c r="J621" s="77">
        <v>0.95</v>
      </c>
      <c r="K621" s="77">
        <v>0.94399999999999995</v>
      </c>
      <c r="L621" s="77">
        <v>0.94399999999999995</v>
      </c>
    </row>
    <row r="622" spans="1:12">
      <c r="A622" s="79" t="s">
        <v>669</v>
      </c>
      <c r="B622" s="150">
        <f>B620*0.4</f>
        <v>2.4000000000000004</v>
      </c>
      <c r="C622" s="150">
        <f>(100-D622)/100</f>
        <v>0.81599999999999995</v>
      </c>
      <c r="D622" s="150">
        <f>D620*0.4</f>
        <v>18.400000000000002</v>
      </c>
      <c r="E622" s="77">
        <v>0.96</v>
      </c>
      <c r="F622" s="77">
        <v>0.91</v>
      </c>
      <c r="G622" s="77">
        <v>0.96</v>
      </c>
      <c r="H622" s="77">
        <v>0.93500000000000005</v>
      </c>
      <c r="I622" s="77">
        <v>0.75</v>
      </c>
      <c r="J622" s="77">
        <v>0.875</v>
      </c>
      <c r="K622" s="77">
        <v>0.86</v>
      </c>
      <c r="L622" s="77">
        <v>0.86</v>
      </c>
    </row>
    <row r="623" spans="1:12">
      <c r="A623" s="79" t="s">
        <v>809</v>
      </c>
      <c r="B623" s="150">
        <f>B620*0.15</f>
        <v>0.89999999999999991</v>
      </c>
      <c r="C623" s="150">
        <f>(100-D623)/100</f>
        <v>0.93099999999999994</v>
      </c>
      <c r="D623" s="150">
        <f>D620*0.15</f>
        <v>6.8999999999999995</v>
      </c>
      <c r="E623" s="77">
        <v>0.98799999999999999</v>
      </c>
      <c r="F623" s="77">
        <v>0.97299999999999998</v>
      </c>
      <c r="G623" s="77">
        <v>0.98799999999999999</v>
      </c>
      <c r="H623" s="77">
        <v>0.98050000000000004</v>
      </c>
      <c r="I623" s="77">
        <v>0.92500000000000004</v>
      </c>
      <c r="J623" s="77">
        <v>0.96250000000000002</v>
      </c>
      <c r="K623" s="77">
        <v>0.95799999999999996</v>
      </c>
      <c r="L623" s="77">
        <v>0.95799999999999996</v>
      </c>
    </row>
    <row r="624" spans="1:12">
      <c r="A624" s="79" t="s">
        <v>671</v>
      </c>
      <c r="B624" s="150">
        <f>B620*0.3</f>
        <v>1.7999999999999998</v>
      </c>
      <c r="C624" s="150">
        <f>(100-D624)/100</f>
        <v>0.86199999999999999</v>
      </c>
      <c r="D624" s="150">
        <f>D620*0.3</f>
        <v>13.799999999999999</v>
      </c>
      <c r="E624" s="77">
        <v>0.96799999999999997</v>
      </c>
      <c r="F624" s="77">
        <v>0.92800000000000005</v>
      </c>
      <c r="G624" s="77">
        <v>0.96799999999999997</v>
      </c>
      <c r="H624" s="77">
        <v>0.94799999999999995</v>
      </c>
      <c r="I624" s="77">
        <v>0.8</v>
      </c>
      <c r="J624" s="77">
        <v>0.9</v>
      </c>
      <c r="K624" s="77">
        <v>0.88800000000000001</v>
      </c>
      <c r="L624" s="77">
        <v>0.88800000000000001</v>
      </c>
    </row>
    <row r="625" spans="1:13">
      <c r="A625" s="55" t="s">
        <v>784</v>
      </c>
      <c r="B625" s="151">
        <v>6</v>
      </c>
      <c r="C625" s="151"/>
      <c r="D625" s="151">
        <v>46</v>
      </c>
      <c r="E625" s="81">
        <f t="shared" ref="E625:L625" si="138">1 - (E626) * (E627) * (E628)</f>
        <v>8.187136000000006E-2</v>
      </c>
      <c r="F625" s="81">
        <f t="shared" si="138"/>
        <v>0.17832095999999986</v>
      </c>
      <c r="G625" s="81">
        <f t="shared" si="138"/>
        <v>8.187136000000006E-2</v>
      </c>
      <c r="H625" s="81">
        <f t="shared" si="138"/>
        <v>0.13090440999999997</v>
      </c>
      <c r="I625" s="82">
        <f t="shared" si="138"/>
        <v>0.44499999999999995</v>
      </c>
      <c r="J625" s="82">
        <f t="shared" si="138"/>
        <v>0.24203125000000003</v>
      </c>
      <c r="K625" s="82">
        <f t="shared" si="138"/>
        <v>0.26839456000000006</v>
      </c>
      <c r="L625" s="82">
        <f t="shared" si="138"/>
        <v>0.26839456000000006</v>
      </c>
    </row>
    <row r="626" spans="1:13">
      <c r="A626" s="79" t="s">
        <v>669</v>
      </c>
      <c r="B626" s="150">
        <f>B625*0.4</f>
        <v>2.4000000000000004</v>
      </c>
      <c r="C626" s="150">
        <f>(100-D626)/100</f>
        <v>0.81599999999999995</v>
      </c>
      <c r="D626" s="150">
        <v>18.399999999999999</v>
      </c>
      <c r="E626" s="77">
        <v>0.96</v>
      </c>
      <c r="F626" s="77">
        <v>0.91</v>
      </c>
      <c r="G626" s="77">
        <v>0.96</v>
      </c>
      <c r="H626" s="77">
        <v>0.93500000000000005</v>
      </c>
      <c r="I626" s="77">
        <v>0.75</v>
      </c>
      <c r="J626" s="77">
        <v>0.875</v>
      </c>
      <c r="K626" s="77">
        <v>0.86</v>
      </c>
      <c r="L626" s="77">
        <v>0.86</v>
      </c>
    </row>
    <row r="627" spans="1:13">
      <c r="A627" s="79" t="s">
        <v>809</v>
      </c>
      <c r="B627" s="150">
        <f>B625*0.15</f>
        <v>0.89999999999999991</v>
      </c>
      <c r="C627" s="150">
        <f>(100-D627)/100</f>
        <v>0.93099999999999994</v>
      </c>
      <c r="D627" s="150">
        <v>6.9</v>
      </c>
      <c r="E627" s="77">
        <v>0.98799999999999999</v>
      </c>
      <c r="F627" s="77">
        <v>0.97299999999999998</v>
      </c>
      <c r="G627" s="77">
        <v>0.98799999999999999</v>
      </c>
      <c r="H627" s="77">
        <v>0.98050000000000004</v>
      </c>
      <c r="I627" s="77">
        <v>0.92500000000000004</v>
      </c>
      <c r="J627" s="77">
        <v>0.96250000000000002</v>
      </c>
      <c r="K627" s="77">
        <v>0.95799999999999996</v>
      </c>
      <c r="L627" s="77">
        <v>0.95799999999999996</v>
      </c>
    </row>
    <row r="628" spans="1:13">
      <c r="A628" s="79" t="s">
        <v>671</v>
      </c>
      <c r="B628" s="150">
        <f>B625*0.3</f>
        <v>1.7999999999999998</v>
      </c>
      <c r="C628" s="150">
        <f>(100-D628)/100</f>
        <v>0.86199999999999999</v>
      </c>
      <c r="D628" s="150">
        <v>13.8</v>
      </c>
      <c r="E628" s="77">
        <v>0.96799999999999997</v>
      </c>
      <c r="F628" s="77">
        <v>0.92800000000000005</v>
      </c>
      <c r="G628" s="77">
        <v>0.96799999999999997</v>
      </c>
      <c r="H628" s="77">
        <v>0.94799999999999995</v>
      </c>
      <c r="I628" s="77">
        <v>0.8</v>
      </c>
      <c r="J628" s="77">
        <v>0.9</v>
      </c>
      <c r="K628" s="77">
        <v>0.88800000000000001</v>
      </c>
      <c r="L628" s="77">
        <v>0.88800000000000001</v>
      </c>
    </row>
    <row r="629" spans="1:13">
      <c r="A629" s="55" t="s">
        <v>785</v>
      </c>
      <c r="B629" s="151">
        <v>5</v>
      </c>
      <c r="C629" s="151"/>
      <c r="D629" s="151">
        <v>45</v>
      </c>
      <c r="E629" s="81">
        <f t="shared" ref="E629:L629" si="139">1 - (E630) * (E631) * (E632) * (E633)</f>
        <v>9.6561418240000085E-2</v>
      </c>
      <c r="F629" s="81">
        <f t="shared" si="139"/>
        <v>0.41885439999999996</v>
      </c>
      <c r="G629" s="81">
        <f>1 - (G630) * (G631) * (G632) * (G633)</f>
        <v>9.6561418240000085E-2</v>
      </c>
      <c r="H629" s="81">
        <f t="shared" si="139"/>
        <v>0.15350089534</v>
      </c>
      <c r="I629" s="82">
        <f t="shared" si="139"/>
        <v>0.1755618375000001</v>
      </c>
      <c r="J629" s="82">
        <f t="shared" si="139"/>
        <v>0.1755618375000001</v>
      </c>
      <c r="K629" s="82">
        <f t="shared" si="139"/>
        <v>0.1755618375000001</v>
      </c>
      <c r="L629" s="82">
        <f t="shared" si="139"/>
        <v>0.1755618375000001</v>
      </c>
    </row>
    <row r="630" spans="1:13">
      <c r="A630" s="79" t="s">
        <v>668</v>
      </c>
      <c r="B630" s="150">
        <f>B629*0.15</f>
        <v>0.75</v>
      </c>
      <c r="C630" s="150">
        <f>(100-D630)/100</f>
        <v>0.9325</v>
      </c>
      <c r="D630" s="150">
        <f>D629*0.15</f>
        <v>6.75</v>
      </c>
      <c r="E630" s="77">
        <v>0.98399999999999999</v>
      </c>
      <c r="F630" s="77">
        <v>0.92</v>
      </c>
      <c r="G630" s="77">
        <v>0.98399999999999999</v>
      </c>
      <c r="H630" s="77">
        <v>0.97399999999999998</v>
      </c>
      <c r="I630" s="77">
        <v>0.97</v>
      </c>
      <c r="J630" s="77">
        <v>0.97</v>
      </c>
      <c r="K630" s="77">
        <v>0.97</v>
      </c>
      <c r="L630" s="77">
        <v>0.97</v>
      </c>
      <c r="M630" s="1"/>
    </row>
    <row r="631" spans="1:13">
      <c r="A631" s="79" t="s">
        <v>669</v>
      </c>
      <c r="B631" s="150">
        <f>B629*0.4</f>
        <v>2</v>
      </c>
      <c r="C631" s="150">
        <f>(100-D631)/100</f>
        <v>0.82</v>
      </c>
      <c r="D631" s="150">
        <f>D629*0.4</f>
        <v>18</v>
      </c>
      <c r="E631" s="77">
        <v>0.96</v>
      </c>
      <c r="F631" s="77">
        <v>0.8</v>
      </c>
      <c r="G631" s="77">
        <v>0.96</v>
      </c>
      <c r="H631" s="77">
        <v>0.93500000000000005</v>
      </c>
      <c r="I631" s="77">
        <v>0.92500000000000004</v>
      </c>
      <c r="J631" s="77">
        <v>0.92500000000000004</v>
      </c>
      <c r="K631" s="77">
        <v>0.92500000000000004</v>
      </c>
      <c r="L631" s="77">
        <v>0.92500000000000004</v>
      </c>
      <c r="M631"/>
    </row>
    <row r="632" spans="1:13">
      <c r="A632" s="79" t="s">
        <v>809</v>
      </c>
      <c r="B632" s="150">
        <f>B629*0.15</f>
        <v>0.75</v>
      </c>
      <c r="C632" s="150">
        <f>(100-D632)/100</f>
        <v>0.9325</v>
      </c>
      <c r="D632" s="150">
        <f>D629*0.15</f>
        <v>6.75</v>
      </c>
      <c r="E632" s="77">
        <v>0.98799999999999999</v>
      </c>
      <c r="F632" s="77">
        <v>0.94</v>
      </c>
      <c r="G632" s="77">
        <v>0.98799999999999999</v>
      </c>
      <c r="H632" s="77">
        <v>0.98050000000000004</v>
      </c>
      <c r="I632" s="77">
        <v>0.97750000000000004</v>
      </c>
      <c r="J632" s="77">
        <v>0.97750000000000004</v>
      </c>
      <c r="K632" s="77">
        <v>0.97750000000000004</v>
      </c>
      <c r="L632" s="77">
        <v>0.97750000000000004</v>
      </c>
      <c r="M632"/>
    </row>
    <row r="633" spans="1:13">
      <c r="A633" s="79" t="s">
        <v>671</v>
      </c>
      <c r="B633" s="150">
        <f>B629*0.3</f>
        <v>1.5</v>
      </c>
      <c r="C633" s="150">
        <f>(100-D633)/100</f>
        <v>0.86499999999999999</v>
      </c>
      <c r="D633" s="150">
        <f>D629*0.3</f>
        <v>13.5</v>
      </c>
      <c r="E633" s="77">
        <v>0.96799999999999997</v>
      </c>
      <c r="F633" s="77">
        <v>0.84</v>
      </c>
      <c r="G633" s="77">
        <v>0.96799999999999997</v>
      </c>
      <c r="H633" s="77">
        <v>0.94799999999999995</v>
      </c>
      <c r="I633" s="77">
        <v>0.94</v>
      </c>
      <c r="J633" s="77">
        <v>0.94</v>
      </c>
      <c r="K633" s="77">
        <v>0.94</v>
      </c>
      <c r="L633" s="77">
        <v>0.94</v>
      </c>
      <c r="M633"/>
    </row>
    <row r="634" spans="1:13">
      <c r="A634" s="153" t="s">
        <v>786</v>
      </c>
      <c r="B634" s="151">
        <v>5</v>
      </c>
      <c r="C634" s="151"/>
      <c r="D634" s="151">
        <v>45</v>
      </c>
      <c r="E634" s="81">
        <f t="shared" ref="E634:L634" si="140">1 - (E635) * (E636)</f>
        <v>7.0720000000000116E-2</v>
      </c>
      <c r="F634" s="81">
        <f t="shared" si="140"/>
        <v>0.15551999999999988</v>
      </c>
      <c r="G634" s="81">
        <f t="shared" si="140"/>
        <v>7.0720000000000116E-2</v>
      </c>
      <c r="H634" s="81">
        <f t="shared" si="140"/>
        <v>0.11361999999999994</v>
      </c>
      <c r="I634" s="82">
        <f t="shared" si="140"/>
        <v>0.21250000000000002</v>
      </c>
      <c r="J634" s="82">
        <f t="shared" si="140"/>
        <v>0.21250000000000002</v>
      </c>
      <c r="K634" s="82">
        <f t="shared" si="140"/>
        <v>0.21250000000000002</v>
      </c>
      <c r="L634" s="82">
        <f t="shared" si="140"/>
        <v>0.23631999999999997</v>
      </c>
      <c r="M634"/>
    </row>
    <row r="635" spans="1:13">
      <c r="A635" s="79" t="s">
        <v>669</v>
      </c>
      <c r="B635" s="150">
        <f>B634*0.4</f>
        <v>2</v>
      </c>
      <c r="C635" s="150">
        <f>(100-D635)/100</f>
        <v>0.82</v>
      </c>
      <c r="D635" s="150">
        <v>18</v>
      </c>
      <c r="E635" s="77">
        <v>0.96</v>
      </c>
      <c r="F635" s="77">
        <v>0.91</v>
      </c>
      <c r="G635" s="77">
        <v>0.96</v>
      </c>
      <c r="H635" s="77">
        <v>0.93500000000000005</v>
      </c>
      <c r="I635" s="77">
        <v>0.875</v>
      </c>
      <c r="J635" s="77">
        <v>0.875</v>
      </c>
      <c r="K635" s="77">
        <v>0.875</v>
      </c>
      <c r="L635" s="77">
        <v>0.86</v>
      </c>
      <c r="M635"/>
    </row>
    <row r="636" spans="1:13">
      <c r="A636" s="79" t="s">
        <v>671</v>
      </c>
      <c r="B636" s="150">
        <f>B634*0.3</f>
        <v>1.5</v>
      </c>
      <c r="C636" s="150">
        <f>(100-D636)/100</f>
        <v>0.86499999999999999</v>
      </c>
      <c r="D636" s="150">
        <v>13.5</v>
      </c>
      <c r="E636" s="77">
        <v>0.96799999999999997</v>
      </c>
      <c r="F636" s="77">
        <v>0.92800000000000005</v>
      </c>
      <c r="G636" s="77">
        <v>0.96799999999999997</v>
      </c>
      <c r="H636" s="77">
        <v>0.94799999999999995</v>
      </c>
      <c r="I636" s="77">
        <v>0.9</v>
      </c>
      <c r="J636" s="77">
        <v>0.9</v>
      </c>
      <c r="K636" s="77">
        <v>0.9</v>
      </c>
      <c r="L636" s="77">
        <v>0.88800000000000001</v>
      </c>
      <c r="M636"/>
    </row>
    <row r="637" spans="1:13">
      <c r="A637" s="55" t="s">
        <v>787</v>
      </c>
      <c r="B637" s="151">
        <v>5</v>
      </c>
      <c r="C637" s="151"/>
      <c r="D637" s="151">
        <v>45</v>
      </c>
      <c r="E637" s="81">
        <f t="shared" ref="E637:L637" si="141">1 - (E638) * (E639)</f>
        <v>5.5360000000000076E-2</v>
      </c>
      <c r="F637" s="81">
        <f t="shared" si="141"/>
        <v>0.12275999999999998</v>
      </c>
      <c r="G637" s="81">
        <f t="shared" si="141"/>
        <v>5.5360000000000076E-2</v>
      </c>
      <c r="H637" s="81">
        <f t="shared" si="141"/>
        <v>8.931E-2</v>
      </c>
      <c r="I637" s="82">
        <f t="shared" si="141"/>
        <v>0.1881600000000001</v>
      </c>
      <c r="J637" s="82">
        <f t="shared" si="141"/>
        <v>0.1881600000000001</v>
      </c>
      <c r="K637" s="82">
        <f t="shared" si="141"/>
        <v>0.22011000000000003</v>
      </c>
      <c r="L637" s="82">
        <f t="shared" si="141"/>
        <v>0.1881600000000001</v>
      </c>
      <c r="M637"/>
    </row>
    <row r="638" spans="1:13">
      <c r="A638" s="79" t="s">
        <v>668</v>
      </c>
      <c r="B638" s="150">
        <f>B637*0.15</f>
        <v>0.75</v>
      </c>
      <c r="C638" s="150">
        <f>(100-D638)/100</f>
        <v>0.9325</v>
      </c>
      <c r="D638" s="150">
        <f>D637*0.15</f>
        <v>6.75</v>
      </c>
      <c r="E638" s="77">
        <v>0.98399999999999999</v>
      </c>
      <c r="F638" s="77">
        <v>0.96399999999999997</v>
      </c>
      <c r="G638" s="77">
        <v>0.98399999999999999</v>
      </c>
      <c r="H638" s="77">
        <v>0.97399999999999998</v>
      </c>
      <c r="I638" s="77">
        <v>0.94399999999999995</v>
      </c>
      <c r="J638" s="77">
        <v>0.94399999999999995</v>
      </c>
      <c r="K638" s="77">
        <v>0.93400000000000005</v>
      </c>
      <c r="L638" s="77">
        <v>0.94399999999999995</v>
      </c>
      <c r="M638"/>
    </row>
    <row r="639" spans="1:13">
      <c r="A639" s="79" t="s">
        <v>669</v>
      </c>
      <c r="B639" s="150">
        <f>B637*0.4</f>
        <v>2</v>
      </c>
      <c r="C639" s="150">
        <f>(100-D639)/100</f>
        <v>0.82</v>
      </c>
      <c r="D639" s="150">
        <f>D637*0.4</f>
        <v>18</v>
      </c>
      <c r="E639" s="77">
        <v>0.96</v>
      </c>
      <c r="F639" s="77">
        <v>0.91</v>
      </c>
      <c r="G639" s="77">
        <v>0.96</v>
      </c>
      <c r="H639" s="77">
        <v>0.93500000000000005</v>
      </c>
      <c r="I639" s="77">
        <v>0.86</v>
      </c>
      <c r="J639" s="77">
        <v>0.86</v>
      </c>
      <c r="K639" s="77">
        <v>0.83499999999999996</v>
      </c>
      <c r="L639" s="77">
        <v>0.86</v>
      </c>
      <c r="M639"/>
    </row>
    <row r="640" spans="1:1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/>
    </row>
    <row r="641" spans="1:13">
      <c r="A641"/>
      <c r="B641"/>
      <c r="C641"/>
      <c r="D641"/>
      <c r="E641"/>
      <c r="F641"/>
      <c r="G641"/>
      <c r="H641"/>
      <c r="I641"/>
      <c r="J641"/>
      <c r="K641"/>
      <c r="L641"/>
      <c r="M641"/>
    </row>
    <row r="642" spans="1:13">
      <c r="A642"/>
      <c r="B642"/>
      <c r="C642"/>
      <c r="D642"/>
      <c r="E642"/>
      <c r="F642"/>
      <c r="G642"/>
      <c r="H642"/>
      <c r="I642"/>
      <c r="J642"/>
      <c r="K642"/>
      <c r="L642"/>
      <c r="M642"/>
    </row>
    <row r="643" spans="1:13">
      <c r="A643"/>
      <c r="B643"/>
      <c r="C643"/>
      <c r="D643"/>
      <c r="E643"/>
      <c r="F643"/>
      <c r="G643"/>
      <c r="H643"/>
      <c r="I643"/>
      <c r="J643"/>
      <c r="K643"/>
      <c r="L643"/>
      <c r="M643"/>
    </row>
    <row r="644" spans="1:13">
      <c r="A644"/>
      <c r="B644"/>
      <c r="C644"/>
      <c r="D644"/>
      <c r="E644"/>
      <c r="F644"/>
      <c r="G644"/>
      <c r="H644"/>
      <c r="I644"/>
      <c r="J644"/>
      <c r="K644"/>
      <c r="L644"/>
      <c r="M644"/>
    </row>
    <row r="645" spans="1:13">
      <c r="A645"/>
      <c r="B645"/>
      <c r="C645"/>
      <c r="D645"/>
      <c r="E645"/>
      <c r="F645"/>
      <c r="G645"/>
      <c r="H645"/>
      <c r="I645"/>
      <c r="J645"/>
      <c r="K645"/>
      <c r="L645"/>
      <c r="M645"/>
    </row>
    <row r="646" spans="1:13">
      <c r="A646"/>
      <c r="B646"/>
      <c r="C646"/>
      <c r="D646"/>
      <c r="E646"/>
      <c r="F646"/>
      <c r="G646"/>
      <c r="H646"/>
      <c r="I646"/>
      <c r="J646"/>
      <c r="K646"/>
      <c r="L646"/>
      <c r="M646"/>
    </row>
    <row r="647" spans="1:13">
      <c r="A647"/>
      <c r="B647"/>
      <c r="C647"/>
      <c r="D647"/>
      <c r="E647"/>
      <c r="F647"/>
      <c r="G647"/>
      <c r="H647"/>
      <c r="I647"/>
      <c r="J647"/>
      <c r="K647"/>
      <c r="L647"/>
      <c r="M647"/>
    </row>
    <row r="648" spans="1:13">
      <c r="A648"/>
      <c r="B648"/>
      <c r="C648"/>
      <c r="D648"/>
      <c r="E648"/>
      <c r="F648"/>
      <c r="G648"/>
      <c r="H648"/>
      <c r="I648"/>
      <c r="J648"/>
      <c r="K648"/>
      <c r="L648"/>
      <c r="M648"/>
    </row>
    <row r="649" spans="1:13">
      <c r="A649"/>
      <c r="B649"/>
      <c r="C649"/>
      <c r="D649"/>
      <c r="E649"/>
      <c r="F649"/>
      <c r="G649"/>
      <c r="H649"/>
      <c r="I649"/>
      <c r="J649"/>
      <c r="K649"/>
      <c r="L649"/>
      <c r="M649"/>
    </row>
    <row r="650" spans="1:13">
      <c r="A650"/>
      <c r="B650"/>
      <c r="C650"/>
      <c r="D650"/>
      <c r="E650"/>
      <c r="F650"/>
      <c r="G650"/>
      <c r="H650"/>
      <c r="I650"/>
      <c r="J650"/>
      <c r="K650"/>
      <c r="L650"/>
      <c r="M650"/>
    </row>
    <row r="651" spans="1:13">
      <c r="A651"/>
      <c r="B651"/>
      <c r="C651"/>
      <c r="D651"/>
      <c r="E651"/>
      <c r="F651"/>
      <c r="G651"/>
      <c r="H651"/>
      <c r="I651"/>
      <c r="J651"/>
      <c r="K651"/>
      <c r="L651"/>
      <c r="M651"/>
    </row>
    <row r="652" spans="1:13">
      <c r="A652"/>
      <c r="B652"/>
      <c r="C652"/>
      <c r="D652"/>
      <c r="E652"/>
      <c r="F652"/>
      <c r="G652"/>
      <c r="H652"/>
      <c r="I652"/>
      <c r="J652"/>
      <c r="K652"/>
      <c r="L652"/>
      <c r="M652"/>
    </row>
    <row r="653" spans="1:13">
      <c r="A653"/>
      <c r="B653"/>
      <c r="C653"/>
      <c r="D653"/>
      <c r="E653"/>
      <c r="F653"/>
      <c r="G653"/>
      <c r="H653"/>
      <c r="I653"/>
      <c r="J653"/>
      <c r="K653"/>
      <c r="L653"/>
      <c r="M653"/>
    </row>
    <row r="654" spans="1:13">
      <c r="A654"/>
      <c r="B654"/>
      <c r="C654"/>
      <c r="D654"/>
      <c r="E654"/>
      <c r="F654"/>
      <c r="G654"/>
      <c r="H654"/>
      <c r="I654"/>
      <c r="J654"/>
      <c r="K654"/>
      <c r="L654"/>
      <c r="M654"/>
    </row>
    <row r="655" spans="1:13">
      <c r="A655"/>
      <c r="B655"/>
      <c r="C655"/>
      <c r="D655"/>
      <c r="E655"/>
      <c r="F655"/>
      <c r="G655"/>
      <c r="H655"/>
      <c r="I655"/>
      <c r="J655"/>
      <c r="K655"/>
      <c r="L655"/>
      <c r="M655"/>
    </row>
    <row r="656" spans="1:13">
      <c r="A656"/>
      <c r="B656"/>
      <c r="C656"/>
      <c r="D656"/>
      <c r="E656"/>
      <c r="F656"/>
      <c r="G656"/>
      <c r="H656"/>
      <c r="I656"/>
      <c r="J656"/>
      <c r="K656"/>
      <c r="L656"/>
      <c r="M656"/>
    </row>
    <row r="657" spans="1:13">
      <c r="A657"/>
      <c r="B657"/>
      <c r="C657"/>
      <c r="D657"/>
      <c r="E657"/>
      <c r="F657"/>
      <c r="G657"/>
      <c r="H657"/>
      <c r="I657"/>
      <c r="J657"/>
      <c r="K657"/>
      <c r="L657"/>
      <c r="M657"/>
    </row>
    <row r="658" spans="1:13">
      <c r="A658"/>
      <c r="B658"/>
      <c r="C658"/>
      <c r="D658"/>
      <c r="E658"/>
      <c r="F658"/>
      <c r="G658"/>
      <c r="H658"/>
      <c r="I658"/>
      <c r="J658"/>
      <c r="K658"/>
      <c r="L658"/>
      <c r="M658"/>
    </row>
    <row r="659" spans="1:13">
      <c r="A659"/>
      <c r="B659"/>
      <c r="C659"/>
      <c r="D659"/>
      <c r="E659"/>
      <c r="F659"/>
      <c r="G659"/>
      <c r="H659"/>
      <c r="I659"/>
      <c r="J659"/>
      <c r="K659"/>
      <c r="L659"/>
      <c r="M659"/>
    </row>
    <row r="660" spans="1:13">
      <c r="A660"/>
      <c r="B660"/>
      <c r="C660"/>
      <c r="D660"/>
      <c r="E660"/>
      <c r="F660"/>
      <c r="G660"/>
      <c r="H660"/>
      <c r="I660"/>
      <c r="J660"/>
      <c r="K660"/>
      <c r="L660"/>
      <c r="M660"/>
    </row>
    <row r="661" spans="1:13">
      <c r="A661"/>
      <c r="B661"/>
      <c r="C661"/>
      <c r="D661"/>
      <c r="E661"/>
      <c r="F661"/>
      <c r="G661"/>
      <c r="H661"/>
      <c r="I661"/>
      <c r="J661"/>
      <c r="K661"/>
      <c r="L661"/>
      <c r="M661"/>
    </row>
    <row r="662" spans="1:13">
      <c r="A662"/>
      <c r="B662"/>
      <c r="C662"/>
      <c r="D662"/>
      <c r="E662"/>
      <c r="F662"/>
      <c r="G662"/>
      <c r="H662"/>
      <c r="I662"/>
      <c r="J662"/>
      <c r="K662"/>
      <c r="L662"/>
      <c r="M662"/>
    </row>
    <row r="663" spans="1:13">
      <c r="A663"/>
      <c r="B663"/>
      <c r="C663"/>
      <c r="D663"/>
      <c r="E663"/>
      <c r="F663"/>
      <c r="G663"/>
      <c r="H663"/>
      <c r="I663"/>
      <c r="J663"/>
      <c r="K663"/>
      <c r="L663"/>
      <c r="M663"/>
    </row>
    <row r="664" spans="1:13">
      <c r="A664"/>
      <c r="B664"/>
      <c r="C664"/>
      <c r="D664"/>
      <c r="E664"/>
      <c r="F664"/>
      <c r="G664"/>
      <c r="H664"/>
      <c r="I664"/>
      <c r="J664"/>
      <c r="K664"/>
      <c r="L664"/>
      <c r="M664"/>
    </row>
    <row r="665" spans="1:13">
      <c r="A665"/>
      <c r="B665"/>
      <c r="C665"/>
      <c r="D665"/>
      <c r="E665"/>
      <c r="F665"/>
      <c r="G665"/>
      <c r="H665"/>
      <c r="I665"/>
      <c r="J665"/>
      <c r="K665"/>
      <c r="L665"/>
      <c r="M665"/>
    </row>
    <row r="666" spans="1:13">
      <c r="A666"/>
      <c r="B666"/>
      <c r="C666"/>
      <c r="D666"/>
      <c r="E666"/>
      <c r="F666"/>
      <c r="G666"/>
      <c r="H666"/>
      <c r="I666"/>
      <c r="J666"/>
      <c r="K666"/>
      <c r="L666"/>
      <c r="M666"/>
    </row>
    <row r="667" spans="1:13">
      <c r="A667"/>
      <c r="B667"/>
      <c r="C667"/>
      <c r="D667"/>
      <c r="E667"/>
      <c r="F667"/>
      <c r="G667"/>
      <c r="H667"/>
      <c r="I667"/>
      <c r="J667"/>
      <c r="K667"/>
      <c r="L667"/>
      <c r="M667"/>
    </row>
    <row r="668" spans="1:13">
      <c r="A668"/>
      <c r="B668"/>
      <c r="C668"/>
      <c r="D668"/>
      <c r="E668"/>
      <c r="F668"/>
      <c r="G668"/>
      <c r="H668"/>
      <c r="I668"/>
      <c r="J668"/>
      <c r="K668"/>
      <c r="L668"/>
      <c r="M668"/>
    </row>
    <row r="669" spans="1:13">
      <c r="A669"/>
      <c r="B669"/>
      <c r="C669"/>
      <c r="D669"/>
      <c r="E669"/>
      <c r="F669"/>
      <c r="G669"/>
      <c r="H669"/>
      <c r="I669"/>
      <c r="J669"/>
      <c r="K669"/>
      <c r="L669"/>
      <c r="M669"/>
    </row>
    <row r="670" spans="1:13">
      <c r="A670"/>
      <c r="B670"/>
      <c r="C670"/>
      <c r="D670"/>
      <c r="E670"/>
      <c r="F670"/>
      <c r="G670"/>
      <c r="H670"/>
      <c r="I670"/>
      <c r="J670"/>
      <c r="K670"/>
      <c r="L670"/>
      <c r="M670"/>
    </row>
    <row r="671" spans="1:13">
      <c r="A671"/>
      <c r="B671"/>
      <c r="C671"/>
      <c r="D671"/>
      <c r="E671"/>
      <c r="F671"/>
      <c r="G671"/>
      <c r="H671"/>
      <c r="I671"/>
      <c r="J671"/>
      <c r="K671"/>
      <c r="L671"/>
      <c r="M671"/>
    </row>
    <row r="672" spans="1:13">
      <c r="A672"/>
      <c r="B672"/>
      <c r="C672"/>
      <c r="D672"/>
      <c r="E672"/>
      <c r="F672"/>
      <c r="G672"/>
      <c r="H672"/>
      <c r="I672"/>
      <c r="J672"/>
      <c r="K672"/>
      <c r="L672"/>
      <c r="M672"/>
    </row>
    <row r="673" spans="1:13">
      <c r="A673"/>
      <c r="B673"/>
      <c r="C673"/>
      <c r="D673"/>
      <c r="E673"/>
      <c r="F673"/>
      <c r="G673"/>
      <c r="H673"/>
      <c r="I673"/>
      <c r="J673"/>
      <c r="K673"/>
      <c r="L673"/>
      <c r="M673"/>
    </row>
    <row r="674" spans="1:13">
      <c r="A674"/>
      <c r="B674"/>
      <c r="C674"/>
      <c r="D674"/>
      <c r="E674"/>
      <c r="F674"/>
      <c r="G674"/>
      <c r="H674"/>
      <c r="I674"/>
      <c r="J674"/>
      <c r="K674"/>
      <c r="L674"/>
      <c r="M674"/>
    </row>
    <row r="675" spans="1:13">
      <c r="A675"/>
      <c r="B675"/>
      <c r="C675"/>
      <c r="D675"/>
      <c r="E675"/>
      <c r="F675"/>
      <c r="G675"/>
      <c r="H675"/>
      <c r="I675"/>
      <c r="J675"/>
      <c r="K675"/>
      <c r="L675"/>
      <c r="M675"/>
    </row>
    <row r="676" spans="1:13">
      <c r="A676"/>
      <c r="B676"/>
      <c r="C676"/>
      <c r="D676"/>
      <c r="E676"/>
      <c r="F676"/>
      <c r="G676"/>
      <c r="H676"/>
      <c r="I676"/>
      <c r="J676"/>
      <c r="K676"/>
      <c r="L676"/>
      <c r="M676"/>
    </row>
    <row r="677" spans="1:13">
      <c r="A677"/>
      <c r="B677"/>
      <c r="C677"/>
      <c r="D677"/>
      <c r="E677"/>
      <c r="F677"/>
      <c r="G677"/>
      <c r="H677"/>
      <c r="I677"/>
      <c r="J677"/>
      <c r="K677"/>
      <c r="L677"/>
      <c r="M677"/>
    </row>
    <row r="678" spans="1:13">
      <c r="A678"/>
      <c r="B678"/>
      <c r="C678"/>
      <c r="D678"/>
      <c r="E678"/>
      <c r="F678"/>
      <c r="G678"/>
      <c r="H678"/>
      <c r="I678"/>
      <c r="J678"/>
      <c r="K678"/>
      <c r="L678"/>
      <c r="M678"/>
    </row>
    <row r="679" spans="1:13">
      <c r="A679"/>
      <c r="B679"/>
      <c r="C679"/>
      <c r="D679"/>
      <c r="E679"/>
      <c r="F679"/>
      <c r="G679"/>
      <c r="H679"/>
      <c r="I679"/>
      <c r="J679"/>
      <c r="K679"/>
      <c r="L679"/>
      <c r="M679"/>
    </row>
    <row r="680" spans="1:13">
      <c r="A680"/>
      <c r="B680"/>
      <c r="C680"/>
      <c r="D680"/>
      <c r="E680"/>
      <c r="F680"/>
      <c r="G680"/>
      <c r="H680"/>
      <c r="I680"/>
      <c r="J680"/>
      <c r="K680"/>
      <c r="L680"/>
      <c r="M680"/>
    </row>
    <row r="681" spans="1:13">
      <c r="A681"/>
      <c r="B681"/>
      <c r="C681"/>
      <c r="D681"/>
      <c r="E681"/>
      <c r="F681"/>
      <c r="G681"/>
      <c r="H681"/>
      <c r="I681"/>
      <c r="J681"/>
      <c r="K681"/>
      <c r="L681"/>
      <c r="M681"/>
    </row>
    <row r="682" spans="1:13">
      <c r="A682"/>
      <c r="B682"/>
      <c r="C682"/>
      <c r="D682"/>
      <c r="E682"/>
      <c r="F682"/>
      <c r="G682"/>
      <c r="H682"/>
      <c r="I682"/>
      <c r="J682"/>
      <c r="K682"/>
      <c r="L682"/>
      <c r="M682"/>
    </row>
    <row r="683" spans="1:13">
      <c r="A683"/>
      <c r="B683"/>
      <c r="C683"/>
      <c r="D683"/>
      <c r="E683"/>
      <c r="F683"/>
      <c r="G683"/>
      <c r="H683"/>
      <c r="I683"/>
      <c r="J683"/>
      <c r="K683"/>
      <c r="L683"/>
      <c r="M683"/>
    </row>
    <row r="684" spans="1:13">
      <c r="A684"/>
      <c r="B684"/>
      <c r="C684"/>
      <c r="D684"/>
      <c r="E684"/>
      <c r="F684"/>
      <c r="G684"/>
      <c r="H684"/>
      <c r="I684"/>
      <c r="J684"/>
      <c r="K684"/>
      <c r="L684"/>
      <c r="M684"/>
    </row>
    <row r="685" spans="1:13">
      <c r="A685"/>
      <c r="B685"/>
      <c r="C685"/>
      <c r="D685"/>
      <c r="E685"/>
      <c r="F685"/>
      <c r="G685"/>
      <c r="H685"/>
      <c r="I685"/>
      <c r="J685"/>
      <c r="K685"/>
      <c r="L685"/>
      <c r="M685"/>
    </row>
    <row r="686" spans="1:13">
      <c r="A686"/>
      <c r="B686"/>
      <c r="C686"/>
      <c r="D686"/>
      <c r="E686"/>
      <c r="F686"/>
      <c r="G686"/>
      <c r="H686"/>
      <c r="I686"/>
      <c r="J686"/>
      <c r="K686"/>
      <c r="L686"/>
      <c r="M686"/>
    </row>
    <row r="687" spans="1:13">
      <c r="A687"/>
      <c r="B687"/>
      <c r="C687"/>
      <c r="D687"/>
      <c r="E687"/>
      <c r="F687"/>
      <c r="G687"/>
      <c r="H687"/>
      <c r="I687"/>
      <c r="J687"/>
      <c r="K687"/>
      <c r="L687"/>
      <c r="M687"/>
    </row>
    <row r="688" spans="1:13">
      <c r="A688"/>
      <c r="B688"/>
      <c r="C688"/>
      <c r="D688"/>
      <c r="E688"/>
      <c r="F688"/>
      <c r="G688"/>
      <c r="H688"/>
      <c r="I688"/>
      <c r="J688"/>
      <c r="K688"/>
      <c r="L688"/>
      <c r="M688"/>
    </row>
    <row r="689" spans="1:13">
      <c r="A689"/>
      <c r="B689"/>
      <c r="C689"/>
      <c r="D689"/>
      <c r="E689"/>
      <c r="F689"/>
      <c r="G689"/>
      <c r="H689"/>
      <c r="I689"/>
      <c r="J689"/>
      <c r="K689"/>
      <c r="L689"/>
      <c r="M689"/>
    </row>
    <row r="690" spans="1:13">
      <c r="A690"/>
      <c r="B690"/>
      <c r="C690"/>
      <c r="D690"/>
      <c r="E690"/>
      <c r="F690"/>
      <c r="G690"/>
      <c r="H690"/>
      <c r="I690"/>
      <c r="J690"/>
      <c r="K690"/>
      <c r="L690"/>
      <c r="M690"/>
    </row>
    <row r="691" spans="1:13">
      <c r="A691"/>
      <c r="B691"/>
      <c r="C691"/>
      <c r="D691"/>
      <c r="E691"/>
      <c r="F691"/>
      <c r="G691"/>
      <c r="H691"/>
      <c r="I691"/>
      <c r="J691"/>
      <c r="K691"/>
      <c r="L691"/>
      <c r="M691"/>
    </row>
    <row r="692" spans="1:13">
      <c r="A692"/>
      <c r="B692"/>
      <c r="C692"/>
      <c r="D692"/>
      <c r="E692"/>
      <c r="F692"/>
      <c r="G692"/>
      <c r="H692"/>
      <c r="I692"/>
      <c r="J692"/>
      <c r="K692"/>
      <c r="L692"/>
      <c r="M692"/>
    </row>
    <row r="693" spans="1:13">
      <c r="A693"/>
      <c r="B693"/>
      <c r="C693"/>
      <c r="D693"/>
      <c r="E693"/>
      <c r="F693"/>
      <c r="G693"/>
      <c r="H693"/>
      <c r="I693"/>
      <c r="J693"/>
      <c r="K693"/>
      <c r="L693"/>
      <c r="M693"/>
    </row>
    <row r="694" spans="1:13">
      <c r="A694"/>
      <c r="B694"/>
      <c r="C694"/>
      <c r="D694"/>
      <c r="E694"/>
      <c r="F694"/>
      <c r="G694"/>
      <c r="H694"/>
      <c r="I694"/>
      <c r="J694"/>
      <c r="K694"/>
      <c r="L694"/>
      <c r="M694"/>
    </row>
    <row r="695" spans="1:13">
      <c r="A695"/>
      <c r="B695"/>
      <c r="C695"/>
      <c r="D695"/>
      <c r="E695"/>
      <c r="F695"/>
      <c r="G695"/>
      <c r="H695"/>
      <c r="I695"/>
      <c r="J695"/>
      <c r="K695"/>
      <c r="L695"/>
      <c r="M695"/>
    </row>
    <row r="696" spans="1:13">
      <c r="A696"/>
      <c r="B696"/>
      <c r="C696"/>
      <c r="D696"/>
      <c r="E696"/>
      <c r="F696"/>
      <c r="G696"/>
      <c r="H696"/>
      <c r="I696"/>
      <c r="J696"/>
      <c r="K696"/>
      <c r="L696"/>
      <c r="M696"/>
    </row>
    <row r="697" spans="1:13">
      <c r="A697"/>
      <c r="B697"/>
      <c r="C697"/>
      <c r="D697"/>
      <c r="E697"/>
      <c r="F697"/>
      <c r="G697"/>
      <c r="H697"/>
      <c r="I697"/>
      <c r="J697"/>
      <c r="K697"/>
      <c r="L697"/>
      <c r="M697"/>
    </row>
    <row r="698" spans="1:13">
      <c r="A698"/>
      <c r="B698"/>
      <c r="C698"/>
      <c r="D698"/>
      <c r="E698"/>
      <c r="F698"/>
      <c r="G698"/>
      <c r="H698"/>
      <c r="I698"/>
      <c r="J698"/>
      <c r="K698"/>
      <c r="L698"/>
      <c r="M698"/>
    </row>
    <row r="699" spans="1:13">
      <c r="A699"/>
      <c r="B699"/>
      <c r="C699"/>
      <c r="D699"/>
      <c r="E699"/>
      <c r="F699"/>
      <c r="G699"/>
      <c r="H699"/>
      <c r="I699"/>
      <c r="J699"/>
      <c r="K699"/>
      <c r="L699"/>
      <c r="M699"/>
    </row>
    <row r="700" spans="1:13">
      <c r="A700"/>
      <c r="B700"/>
      <c r="C700"/>
      <c r="D700"/>
      <c r="E700"/>
      <c r="F700"/>
      <c r="G700"/>
      <c r="H700"/>
      <c r="I700"/>
      <c r="J700"/>
      <c r="K700"/>
      <c r="L700"/>
      <c r="M700"/>
    </row>
    <row r="701" spans="1:13">
      <c r="A701"/>
      <c r="B701"/>
      <c r="C701"/>
      <c r="D701"/>
      <c r="E701"/>
      <c r="F701"/>
      <c r="G701"/>
      <c r="H701"/>
      <c r="I701"/>
      <c r="J701"/>
      <c r="K701"/>
      <c r="L701"/>
      <c r="M701"/>
    </row>
    <row r="702" spans="1:13">
      <c r="A702"/>
      <c r="B702"/>
      <c r="C702"/>
      <c r="D702"/>
      <c r="E702"/>
      <c r="F702"/>
      <c r="G702"/>
      <c r="H702"/>
      <c r="I702"/>
      <c r="J702"/>
      <c r="K702"/>
      <c r="L702"/>
      <c r="M702"/>
    </row>
    <row r="703" spans="1:13">
      <c r="A703"/>
      <c r="B703"/>
      <c r="C703"/>
      <c r="D703"/>
      <c r="E703"/>
      <c r="F703"/>
      <c r="G703"/>
      <c r="H703"/>
      <c r="I703"/>
      <c r="J703"/>
      <c r="K703"/>
      <c r="L703"/>
      <c r="M703"/>
    </row>
    <row r="704" spans="1:13">
      <c r="A704"/>
      <c r="B704"/>
      <c r="C704"/>
      <c r="D704"/>
      <c r="E704"/>
      <c r="F704"/>
      <c r="G704"/>
      <c r="H704"/>
      <c r="I704"/>
      <c r="J704"/>
      <c r="K704"/>
      <c r="L704"/>
      <c r="M704"/>
    </row>
    <row r="705" spans="1:13">
      <c r="A705"/>
      <c r="B705"/>
      <c r="C705"/>
      <c r="D705"/>
      <c r="E705"/>
      <c r="F705"/>
      <c r="G705"/>
      <c r="H705"/>
      <c r="I705"/>
      <c r="J705"/>
      <c r="K705"/>
      <c r="L705"/>
      <c r="M705"/>
    </row>
    <row r="706" spans="1:13">
      <c r="A706"/>
      <c r="B706"/>
      <c r="C706"/>
      <c r="D706"/>
      <c r="E706"/>
      <c r="F706"/>
      <c r="G706"/>
      <c r="H706"/>
      <c r="I706"/>
      <c r="J706"/>
      <c r="K706"/>
      <c r="L706"/>
      <c r="M706"/>
    </row>
    <row r="707" spans="1:13">
      <c r="A707"/>
      <c r="B707"/>
      <c r="C707"/>
      <c r="D707"/>
      <c r="E707"/>
      <c r="F707"/>
      <c r="G707"/>
      <c r="H707"/>
      <c r="I707"/>
      <c r="J707"/>
      <c r="K707"/>
      <c r="L707"/>
      <c r="M707"/>
    </row>
    <row r="708" spans="1:13">
      <c r="A708"/>
      <c r="B708"/>
      <c r="C708"/>
      <c r="D708"/>
      <c r="E708"/>
      <c r="F708"/>
      <c r="G708"/>
      <c r="H708"/>
      <c r="I708"/>
      <c r="J708"/>
      <c r="K708"/>
      <c r="L708"/>
      <c r="M708"/>
    </row>
    <row r="709" spans="1:13">
      <c r="A709"/>
      <c r="B709"/>
      <c r="C709"/>
      <c r="D709"/>
      <c r="E709"/>
      <c r="F709"/>
      <c r="G709"/>
      <c r="H709"/>
      <c r="I709"/>
      <c r="J709"/>
      <c r="K709"/>
      <c r="L709"/>
      <c r="M709"/>
    </row>
    <row r="710" spans="1:13">
      <c r="A710"/>
      <c r="B710"/>
      <c r="C710"/>
      <c r="D710"/>
      <c r="E710"/>
      <c r="F710"/>
      <c r="G710"/>
      <c r="H710"/>
      <c r="I710"/>
      <c r="J710"/>
      <c r="K710"/>
      <c r="L710"/>
      <c r="M710"/>
    </row>
    <row r="711" spans="1:13">
      <c r="A711"/>
      <c r="B711"/>
      <c r="C711"/>
      <c r="D711"/>
      <c r="E711"/>
      <c r="F711"/>
      <c r="G711"/>
      <c r="H711"/>
      <c r="I711"/>
      <c r="J711"/>
      <c r="K711"/>
      <c r="L711"/>
      <c r="M711"/>
    </row>
    <row r="712" spans="1:13">
      <c r="A712"/>
      <c r="B712"/>
      <c r="C712"/>
      <c r="D712"/>
      <c r="E712"/>
      <c r="F712"/>
      <c r="G712"/>
      <c r="H712"/>
      <c r="I712"/>
      <c r="J712"/>
      <c r="K712"/>
      <c r="L712"/>
      <c r="M712"/>
    </row>
    <row r="713" spans="1:13">
      <c r="A713"/>
      <c r="B713"/>
      <c r="C713"/>
      <c r="D713"/>
      <c r="E713"/>
      <c r="F713"/>
      <c r="G713"/>
      <c r="H713"/>
      <c r="I713"/>
      <c r="J713"/>
      <c r="K713"/>
      <c r="L713"/>
      <c r="M713"/>
    </row>
    <row r="714" spans="1:13">
      <c r="A714"/>
      <c r="B714"/>
      <c r="C714"/>
      <c r="D714"/>
      <c r="E714"/>
      <c r="F714"/>
      <c r="G714"/>
      <c r="H714"/>
      <c r="I714"/>
      <c r="J714"/>
      <c r="K714"/>
      <c r="L714"/>
      <c r="M714"/>
    </row>
    <row r="715" spans="1:13">
      <c r="A715"/>
      <c r="B715"/>
      <c r="C715"/>
      <c r="D715"/>
      <c r="E715"/>
      <c r="F715"/>
      <c r="G715"/>
      <c r="H715"/>
      <c r="I715"/>
      <c r="J715"/>
      <c r="K715"/>
      <c r="L715"/>
      <c r="M715"/>
    </row>
    <row r="716" spans="1:13">
      <c r="A716"/>
      <c r="B716"/>
      <c r="C716"/>
      <c r="D716"/>
      <c r="E716"/>
      <c r="F716"/>
      <c r="G716"/>
      <c r="H716"/>
      <c r="I716"/>
      <c r="J716"/>
      <c r="K716"/>
      <c r="L716"/>
      <c r="M716"/>
    </row>
    <row r="717" spans="1:13">
      <c r="A717"/>
      <c r="B717"/>
      <c r="C717"/>
      <c r="D717"/>
      <c r="E717"/>
      <c r="F717"/>
      <c r="G717"/>
      <c r="H717"/>
      <c r="I717"/>
      <c r="J717"/>
      <c r="K717"/>
      <c r="L717"/>
      <c r="M717"/>
    </row>
    <row r="718" spans="1:13">
      <c r="A718"/>
      <c r="B718"/>
      <c r="C718"/>
      <c r="D718"/>
      <c r="E718"/>
      <c r="F718"/>
      <c r="G718"/>
      <c r="H718"/>
      <c r="I718"/>
      <c r="J718"/>
      <c r="K718"/>
      <c r="L718"/>
      <c r="M718"/>
    </row>
    <row r="719" spans="1:13">
      <c r="A719"/>
      <c r="B719"/>
      <c r="C719"/>
      <c r="D719"/>
      <c r="E719"/>
      <c r="F719"/>
      <c r="G719"/>
      <c r="H719"/>
      <c r="I719"/>
      <c r="J719"/>
      <c r="K719"/>
      <c r="L719"/>
      <c r="M719"/>
    </row>
    <row r="720" spans="1:13">
      <c r="A720"/>
      <c r="B720"/>
      <c r="C720"/>
      <c r="D720"/>
      <c r="E720"/>
      <c r="F720"/>
      <c r="G720"/>
      <c r="H720"/>
      <c r="I720"/>
      <c r="J720"/>
      <c r="K720"/>
      <c r="L720"/>
      <c r="M720"/>
    </row>
    <row r="721" spans="1:13">
      <c r="A721"/>
      <c r="B721"/>
      <c r="C721"/>
      <c r="D721"/>
      <c r="E721"/>
      <c r="F721"/>
      <c r="G721"/>
      <c r="H721"/>
      <c r="I721"/>
      <c r="J721"/>
      <c r="K721"/>
      <c r="L721"/>
      <c r="M721"/>
    </row>
    <row r="722" spans="1:13">
      <c r="A722"/>
      <c r="B722"/>
      <c r="C722"/>
      <c r="D722"/>
      <c r="E722"/>
      <c r="F722"/>
      <c r="G722"/>
      <c r="H722"/>
      <c r="I722"/>
      <c r="J722"/>
      <c r="K722"/>
      <c r="L722"/>
      <c r="M722"/>
    </row>
    <row r="723" spans="1:13">
      <c r="A723"/>
      <c r="B723"/>
      <c r="C723"/>
      <c r="D723"/>
      <c r="E723"/>
      <c r="F723"/>
      <c r="G723"/>
      <c r="H723"/>
      <c r="I723"/>
      <c r="J723"/>
      <c r="K723"/>
      <c r="L723"/>
      <c r="M723"/>
    </row>
    <row r="724" spans="1:13">
      <c r="A724"/>
      <c r="B724"/>
      <c r="C724"/>
      <c r="D724"/>
      <c r="E724"/>
      <c r="F724"/>
      <c r="G724"/>
      <c r="H724"/>
      <c r="I724"/>
      <c r="J724"/>
      <c r="K724"/>
      <c r="L724"/>
      <c r="M724"/>
    </row>
    <row r="725" spans="1:13">
      <c r="A725"/>
      <c r="B725"/>
      <c r="C725"/>
      <c r="D725"/>
      <c r="E725"/>
      <c r="F725"/>
      <c r="G725"/>
      <c r="H725"/>
      <c r="I725"/>
      <c r="J725"/>
      <c r="K725"/>
      <c r="L725"/>
      <c r="M725"/>
    </row>
    <row r="726" spans="1:13">
      <c r="A726"/>
      <c r="B726"/>
      <c r="C726"/>
      <c r="D726"/>
      <c r="E726"/>
      <c r="F726"/>
      <c r="G726"/>
      <c r="H726"/>
      <c r="I726"/>
      <c r="J726"/>
      <c r="K726"/>
      <c r="L726"/>
      <c r="M726"/>
    </row>
    <row r="727" spans="1:13">
      <c r="A727"/>
      <c r="B727"/>
      <c r="C727"/>
      <c r="D727"/>
      <c r="E727"/>
      <c r="F727"/>
      <c r="G727"/>
      <c r="H727"/>
      <c r="I727"/>
      <c r="J727"/>
      <c r="K727"/>
      <c r="L727"/>
      <c r="M727"/>
    </row>
    <row r="728" spans="1:13">
      <c r="A728"/>
      <c r="B728"/>
      <c r="C728"/>
      <c r="D728"/>
      <c r="E728"/>
      <c r="F728"/>
      <c r="G728"/>
      <c r="H728"/>
      <c r="I728"/>
      <c r="J728"/>
      <c r="K728"/>
      <c r="L728"/>
      <c r="M728"/>
    </row>
    <row r="729" spans="1:13">
      <c r="A729"/>
      <c r="B729"/>
      <c r="C729"/>
      <c r="D729"/>
      <c r="E729"/>
      <c r="F729"/>
      <c r="G729"/>
      <c r="H729"/>
      <c r="I729"/>
      <c r="J729"/>
      <c r="K729"/>
      <c r="L729"/>
      <c r="M729"/>
    </row>
    <row r="730" spans="1:13">
      <c r="A730"/>
      <c r="B730"/>
      <c r="C730"/>
      <c r="D730"/>
      <c r="E730"/>
      <c r="F730"/>
      <c r="G730"/>
      <c r="H730"/>
      <c r="I730"/>
      <c r="J730"/>
      <c r="K730"/>
      <c r="L730"/>
      <c r="M730"/>
    </row>
    <row r="731" spans="1:13">
      <c r="A731"/>
      <c r="B731"/>
      <c r="C731"/>
      <c r="D731"/>
      <c r="E731"/>
      <c r="F731"/>
      <c r="G731"/>
      <c r="H731"/>
      <c r="I731"/>
      <c r="J731"/>
      <c r="K731"/>
      <c r="L731"/>
      <c r="M731"/>
    </row>
    <row r="732" spans="1:13">
      <c r="A732"/>
      <c r="B732"/>
      <c r="C732"/>
      <c r="D732"/>
      <c r="E732"/>
      <c r="F732"/>
      <c r="G732"/>
      <c r="H732"/>
      <c r="I732"/>
      <c r="J732"/>
      <c r="K732"/>
      <c r="L732"/>
      <c r="M732"/>
    </row>
    <row r="733" spans="1:13">
      <c r="A733"/>
      <c r="B733"/>
      <c r="C733"/>
      <c r="D733"/>
      <c r="E733"/>
      <c r="F733"/>
      <c r="G733"/>
      <c r="H733"/>
      <c r="I733"/>
      <c r="J733"/>
      <c r="K733"/>
      <c r="L733"/>
      <c r="M733"/>
    </row>
    <row r="734" spans="1:13">
      <c r="A734"/>
      <c r="B734"/>
      <c r="C734"/>
      <c r="D734"/>
      <c r="E734"/>
      <c r="F734"/>
      <c r="G734"/>
      <c r="H734"/>
      <c r="I734"/>
      <c r="J734"/>
      <c r="K734"/>
      <c r="L734"/>
      <c r="M734"/>
    </row>
    <row r="735" spans="1:13">
      <c r="A735"/>
      <c r="B735"/>
      <c r="C735"/>
      <c r="D735"/>
      <c r="E735"/>
      <c r="F735"/>
      <c r="G735"/>
      <c r="H735"/>
      <c r="I735"/>
      <c r="J735"/>
      <c r="K735"/>
      <c r="L735"/>
      <c r="M735"/>
    </row>
    <row r="736" spans="1:13">
      <c r="A736"/>
      <c r="B736"/>
      <c r="C736"/>
      <c r="D736"/>
      <c r="E736"/>
      <c r="F736"/>
      <c r="G736"/>
      <c r="H736"/>
      <c r="I736"/>
      <c r="J736"/>
      <c r="K736"/>
      <c r="L736"/>
      <c r="M736"/>
    </row>
    <row r="737" spans="1:13">
      <c r="A737"/>
      <c r="B737"/>
      <c r="C737"/>
      <c r="D737"/>
      <c r="E737"/>
      <c r="F737"/>
      <c r="G737"/>
      <c r="H737"/>
      <c r="I737"/>
      <c r="J737"/>
      <c r="K737"/>
      <c r="L737"/>
      <c r="M737"/>
    </row>
    <row r="738" spans="1:13">
      <c r="A738"/>
      <c r="B738"/>
      <c r="C738"/>
      <c r="D738"/>
      <c r="E738"/>
      <c r="F738"/>
      <c r="G738"/>
      <c r="H738"/>
      <c r="I738"/>
      <c r="J738"/>
      <c r="K738"/>
      <c r="L738"/>
      <c r="M738"/>
    </row>
    <row r="739" spans="1:13">
      <c r="A739"/>
      <c r="B739"/>
      <c r="C739"/>
      <c r="D739"/>
      <c r="E739"/>
      <c r="F739"/>
      <c r="G739"/>
      <c r="H739"/>
      <c r="I739"/>
      <c r="J739"/>
      <c r="K739"/>
      <c r="L739"/>
      <c r="M739"/>
    </row>
    <row r="740" spans="1:13">
      <c r="A740"/>
      <c r="B740"/>
      <c r="C740"/>
      <c r="D740"/>
      <c r="E740"/>
      <c r="F740"/>
      <c r="G740"/>
      <c r="H740"/>
      <c r="I740"/>
      <c r="J740"/>
      <c r="K740"/>
      <c r="L740"/>
      <c r="M740"/>
    </row>
    <row r="741" spans="1:13">
      <c r="A741"/>
      <c r="B741"/>
      <c r="C741"/>
      <c r="D741"/>
      <c r="E741"/>
      <c r="F741"/>
      <c r="G741"/>
      <c r="H741"/>
      <c r="I741"/>
      <c r="J741"/>
      <c r="K741"/>
      <c r="L741"/>
      <c r="M741"/>
    </row>
    <row r="742" spans="1:13">
      <c r="A742"/>
      <c r="B742"/>
      <c r="C742"/>
      <c r="D742"/>
      <c r="E742"/>
      <c r="F742"/>
      <c r="G742"/>
      <c r="H742"/>
      <c r="I742"/>
      <c r="J742"/>
      <c r="K742"/>
      <c r="L742"/>
      <c r="M742"/>
    </row>
    <row r="743" spans="1:13">
      <c r="A743"/>
      <c r="B743"/>
      <c r="C743"/>
      <c r="D743"/>
      <c r="E743"/>
      <c r="F743"/>
      <c r="G743"/>
      <c r="H743"/>
      <c r="I743"/>
      <c r="J743"/>
      <c r="K743"/>
      <c r="L743"/>
      <c r="M743"/>
    </row>
    <row r="744" spans="1:13">
      <c r="A744"/>
      <c r="B744"/>
      <c r="C744"/>
      <c r="D744"/>
      <c r="E744"/>
      <c r="F744"/>
      <c r="G744"/>
      <c r="H744"/>
      <c r="I744"/>
      <c r="J744"/>
      <c r="K744"/>
      <c r="L744"/>
      <c r="M744"/>
    </row>
    <row r="745" spans="1:13">
      <c r="A745"/>
      <c r="B745"/>
      <c r="C745"/>
      <c r="D745"/>
      <c r="E745"/>
      <c r="F745"/>
      <c r="G745"/>
      <c r="H745"/>
      <c r="I745"/>
      <c r="J745"/>
      <c r="K745"/>
      <c r="L745"/>
      <c r="M745"/>
    </row>
    <row r="746" spans="1:13">
      <c r="A746"/>
      <c r="B746"/>
      <c r="C746"/>
      <c r="D746"/>
      <c r="E746"/>
      <c r="F746"/>
      <c r="G746"/>
      <c r="H746"/>
      <c r="I746"/>
      <c r="J746"/>
      <c r="K746"/>
      <c r="L746"/>
      <c r="M746"/>
    </row>
    <row r="747" spans="1:13">
      <c r="A747"/>
      <c r="B747"/>
      <c r="C747"/>
      <c r="D747"/>
      <c r="E747"/>
      <c r="F747"/>
      <c r="G747"/>
      <c r="H747"/>
      <c r="I747"/>
      <c r="J747"/>
      <c r="K747"/>
      <c r="L747"/>
      <c r="M747"/>
    </row>
    <row r="748" spans="1:13">
      <c r="A748"/>
      <c r="B748"/>
      <c r="C748"/>
      <c r="D748"/>
      <c r="E748"/>
      <c r="F748"/>
      <c r="G748"/>
      <c r="H748"/>
      <c r="I748"/>
      <c r="J748"/>
      <c r="K748"/>
      <c r="L748"/>
      <c r="M748"/>
    </row>
    <row r="749" spans="1:13">
      <c r="A749"/>
      <c r="B749"/>
      <c r="C749"/>
      <c r="D749"/>
      <c r="E749"/>
      <c r="F749"/>
      <c r="G749"/>
      <c r="H749"/>
      <c r="I749"/>
      <c r="J749"/>
      <c r="K749"/>
      <c r="L749"/>
      <c r="M749"/>
    </row>
    <row r="750" spans="1:13">
      <c r="A750"/>
      <c r="B750"/>
      <c r="C750"/>
      <c r="D750"/>
      <c r="E750"/>
      <c r="F750"/>
      <c r="G750"/>
      <c r="H750"/>
      <c r="I750"/>
      <c r="J750"/>
      <c r="K750"/>
      <c r="L750"/>
      <c r="M750"/>
    </row>
    <row r="751" spans="1:13">
      <c r="A751"/>
      <c r="B751"/>
      <c r="C751"/>
      <c r="D751"/>
      <c r="E751"/>
      <c r="F751"/>
      <c r="G751"/>
      <c r="H751"/>
      <c r="I751"/>
      <c r="J751"/>
      <c r="K751"/>
      <c r="L751"/>
      <c r="M751"/>
    </row>
    <row r="752" spans="1:13">
      <c r="A752"/>
      <c r="B752"/>
      <c r="C752"/>
      <c r="D752"/>
      <c r="E752"/>
      <c r="F752"/>
      <c r="G752"/>
      <c r="H752"/>
      <c r="I752"/>
      <c r="J752"/>
      <c r="K752"/>
      <c r="L752"/>
      <c r="M752"/>
    </row>
    <row r="753" spans="1:13">
      <c r="A753"/>
      <c r="B753"/>
      <c r="C753"/>
      <c r="D753"/>
      <c r="E753"/>
      <c r="F753"/>
      <c r="G753"/>
      <c r="H753"/>
      <c r="I753"/>
      <c r="J753"/>
      <c r="K753"/>
      <c r="L753"/>
      <c r="M753"/>
    </row>
    <row r="754" spans="1:13">
      <c r="A754"/>
      <c r="B754"/>
      <c r="C754"/>
      <c r="D754"/>
      <c r="E754"/>
      <c r="F754"/>
      <c r="G754"/>
      <c r="H754"/>
      <c r="I754"/>
      <c r="J754"/>
      <c r="K754"/>
      <c r="L754"/>
      <c r="M754"/>
    </row>
    <row r="755" spans="1:13">
      <c r="A755"/>
      <c r="B755"/>
      <c r="C755"/>
      <c r="D755"/>
      <c r="E755"/>
      <c r="F755"/>
      <c r="G755"/>
      <c r="H755"/>
      <c r="I755"/>
      <c r="J755"/>
      <c r="K755"/>
      <c r="L755"/>
      <c r="M755"/>
    </row>
    <row r="756" spans="1:13">
      <c r="A756"/>
      <c r="B756"/>
      <c r="C756"/>
      <c r="D756"/>
      <c r="E756"/>
      <c r="F756"/>
      <c r="G756"/>
      <c r="H756"/>
      <c r="I756"/>
      <c r="J756"/>
      <c r="K756"/>
      <c r="L756"/>
      <c r="M756"/>
    </row>
    <row r="757" spans="1:13">
      <c r="A757"/>
      <c r="B757"/>
      <c r="C757"/>
      <c r="D757"/>
      <c r="E757"/>
      <c r="F757"/>
      <c r="G757"/>
      <c r="H757"/>
      <c r="I757"/>
      <c r="J757"/>
      <c r="K757"/>
      <c r="L757"/>
      <c r="M757"/>
    </row>
    <row r="758" spans="1:13">
      <c r="A758"/>
      <c r="B758"/>
      <c r="C758"/>
      <c r="D758"/>
      <c r="E758"/>
      <c r="F758"/>
      <c r="G758"/>
      <c r="H758"/>
      <c r="I758"/>
      <c r="J758"/>
      <c r="K758"/>
      <c r="L758"/>
      <c r="M758"/>
    </row>
    <row r="759" spans="1:13">
      <c r="A759"/>
      <c r="B759"/>
      <c r="C759"/>
      <c r="D759"/>
      <c r="E759"/>
      <c r="F759"/>
      <c r="G759"/>
      <c r="H759"/>
      <c r="I759"/>
      <c r="J759"/>
      <c r="K759"/>
      <c r="L759"/>
      <c r="M759"/>
    </row>
    <row r="760" spans="1:13">
      <c r="A760"/>
      <c r="B760"/>
      <c r="C760"/>
      <c r="D760"/>
      <c r="E760"/>
      <c r="F760"/>
      <c r="G760"/>
      <c r="H760"/>
      <c r="I760"/>
      <c r="J760"/>
      <c r="K760"/>
      <c r="L760"/>
      <c r="M760"/>
    </row>
    <row r="761" spans="1:13">
      <c r="A761"/>
      <c r="B761"/>
      <c r="C761"/>
      <c r="D761"/>
      <c r="E761"/>
      <c r="F761"/>
      <c r="G761"/>
      <c r="H761"/>
      <c r="I761"/>
      <c r="J761"/>
      <c r="K761"/>
      <c r="L761"/>
      <c r="M761"/>
    </row>
    <row r="762" spans="1:13">
      <c r="A762"/>
      <c r="B762"/>
      <c r="C762"/>
      <c r="D762"/>
      <c r="E762"/>
      <c r="F762"/>
      <c r="G762"/>
      <c r="H762"/>
      <c r="I762"/>
      <c r="J762"/>
      <c r="K762"/>
      <c r="L762"/>
      <c r="M762"/>
    </row>
    <row r="763" spans="1:13">
      <c r="A763"/>
      <c r="B763"/>
      <c r="C763"/>
      <c r="D763"/>
      <c r="E763"/>
      <c r="F763"/>
      <c r="G763"/>
      <c r="H763"/>
      <c r="I763"/>
      <c r="J763"/>
      <c r="K763"/>
      <c r="L763"/>
      <c r="M763"/>
    </row>
    <row r="764" spans="1:13">
      <c r="A764"/>
      <c r="B764"/>
      <c r="C764"/>
      <c r="D764"/>
      <c r="E764"/>
      <c r="F764"/>
      <c r="G764"/>
      <c r="H764"/>
      <c r="I764"/>
      <c r="J764"/>
      <c r="K764"/>
      <c r="L764"/>
      <c r="M764"/>
    </row>
    <row r="765" spans="1:13">
      <c r="A765"/>
      <c r="B765"/>
      <c r="C765"/>
      <c r="D765"/>
      <c r="E765"/>
      <c r="F765"/>
      <c r="G765"/>
      <c r="H765"/>
      <c r="I765"/>
      <c r="J765"/>
      <c r="K765"/>
      <c r="L765"/>
      <c r="M765"/>
    </row>
    <row r="766" spans="1:13">
      <c r="A766"/>
      <c r="B766"/>
      <c r="C766"/>
      <c r="D766"/>
      <c r="E766"/>
      <c r="F766"/>
      <c r="G766"/>
      <c r="H766"/>
      <c r="I766"/>
      <c r="J766"/>
      <c r="K766"/>
      <c r="L766"/>
      <c r="M766"/>
    </row>
    <row r="767" spans="1:13">
      <c r="A767"/>
      <c r="B767"/>
      <c r="C767"/>
      <c r="D767"/>
      <c r="E767"/>
      <c r="F767"/>
      <c r="G767"/>
      <c r="H767"/>
      <c r="I767"/>
      <c r="J767"/>
      <c r="K767"/>
      <c r="L767"/>
      <c r="M767"/>
    </row>
    <row r="768" spans="1:13">
      <c r="A768"/>
      <c r="B768"/>
      <c r="C768"/>
      <c r="D768"/>
      <c r="E768"/>
      <c r="F768"/>
      <c r="G768"/>
      <c r="H768"/>
      <c r="I768"/>
      <c r="J768"/>
      <c r="K768"/>
      <c r="L768"/>
      <c r="M768"/>
    </row>
    <row r="769" spans="1:13">
      <c r="A769"/>
      <c r="B769"/>
      <c r="C769"/>
      <c r="D769"/>
      <c r="E769"/>
      <c r="F769"/>
      <c r="G769"/>
      <c r="H769"/>
      <c r="I769"/>
      <c r="J769"/>
      <c r="K769"/>
      <c r="L769"/>
      <c r="M769"/>
    </row>
    <row r="770" spans="1:13">
      <c r="A770"/>
      <c r="B770"/>
      <c r="C770"/>
      <c r="D770"/>
      <c r="E770"/>
      <c r="F770"/>
      <c r="G770"/>
      <c r="H770"/>
      <c r="I770"/>
      <c r="J770"/>
      <c r="K770"/>
      <c r="L770"/>
      <c r="M770"/>
    </row>
    <row r="771" spans="1:13">
      <c r="A771"/>
      <c r="B771"/>
      <c r="C771"/>
      <c r="D771"/>
      <c r="E771"/>
      <c r="F771"/>
      <c r="G771"/>
      <c r="H771"/>
      <c r="I771"/>
      <c r="J771"/>
      <c r="K771"/>
      <c r="L771"/>
      <c r="M771"/>
    </row>
    <row r="772" spans="1:13">
      <c r="A772"/>
      <c r="B772"/>
      <c r="C772"/>
      <c r="D772"/>
      <c r="E772"/>
      <c r="F772"/>
      <c r="G772"/>
      <c r="H772"/>
      <c r="I772"/>
      <c r="J772"/>
      <c r="K772"/>
      <c r="L772"/>
      <c r="M772"/>
    </row>
    <row r="773" spans="1:13">
      <c r="A773"/>
      <c r="B773"/>
      <c r="C773"/>
      <c r="D773"/>
      <c r="E773"/>
      <c r="F773"/>
      <c r="G773"/>
      <c r="H773"/>
      <c r="I773"/>
      <c r="J773"/>
      <c r="K773"/>
      <c r="L773"/>
      <c r="M773"/>
    </row>
    <row r="774" spans="1:13">
      <c r="A774"/>
      <c r="B774"/>
      <c r="C774"/>
      <c r="D774"/>
      <c r="E774"/>
      <c r="F774"/>
      <c r="G774"/>
      <c r="H774"/>
      <c r="I774"/>
      <c r="J774"/>
      <c r="K774"/>
      <c r="L774"/>
      <c r="M774"/>
    </row>
    <row r="775" spans="1:13">
      <c r="A775"/>
      <c r="B775"/>
      <c r="C775"/>
      <c r="D775"/>
      <c r="E775"/>
      <c r="F775"/>
      <c r="G775"/>
      <c r="H775"/>
      <c r="I775"/>
      <c r="J775"/>
      <c r="K775"/>
      <c r="L775"/>
      <c r="M775"/>
    </row>
    <row r="776" spans="1:13">
      <c r="A776"/>
      <c r="B776"/>
      <c r="C776"/>
      <c r="D776"/>
      <c r="E776"/>
      <c r="F776"/>
      <c r="G776"/>
      <c r="H776"/>
      <c r="I776"/>
      <c r="J776"/>
      <c r="K776"/>
      <c r="L776"/>
      <c r="M776"/>
    </row>
    <row r="777" spans="1:13">
      <c r="A777"/>
      <c r="B777"/>
      <c r="C777"/>
      <c r="D777"/>
      <c r="E777"/>
      <c r="F777"/>
      <c r="G777"/>
      <c r="H777"/>
      <c r="I777"/>
      <c r="J777"/>
      <c r="K777"/>
      <c r="L777"/>
      <c r="M777"/>
    </row>
    <row r="778" spans="1:13">
      <c r="A778"/>
      <c r="B778"/>
      <c r="C778"/>
      <c r="D778"/>
      <c r="E778"/>
      <c r="F778"/>
      <c r="G778"/>
      <c r="H778"/>
      <c r="I778"/>
      <c r="J778"/>
      <c r="K778"/>
      <c r="L778"/>
      <c r="M778"/>
    </row>
    <row r="779" spans="1:13">
      <c r="A779"/>
      <c r="B779"/>
      <c r="C779"/>
      <c r="D779"/>
      <c r="E779"/>
      <c r="F779"/>
      <c r="G779"/>
      <c r="H779"/>
      <c r="I779"/>
      <c r="J779"/>
      <c r="K779"/>
      <c r="L779"/>
      <c r="M779"/>
    </row>
    <row r="780" spans="1:13">
      <c r="A780"/>
      <c r="B780"/>
      <c r="C780"/>
      <c r="D780"/>
      <c r="E780"/>
      <c r="F780"/>
      <c r="G780"/>
      <c r="H780"/>
      <c r="I780"/>
      <c r="J780"/>
      <c r="K780"/>
      <c r="L780"/>
      <c r="M780"/>
    </row>
    <row r="781" spans="1:13">
      <c r="A781"/>
      <c r="B781"/>
      <c r="C781"/>
      <c r="D781"/>
      <c r="E781"/>
      <c r="F781"/>
      <c r="G781"/>
      <c r="H781"/>
      <c r="I781"/>
      <c r="J781"/>
      <c r="K781"/>
      <c r="L781"/>
      <c r="M781"/>
    </row>
    <row r="782" spans="1:13">
      <c r="A782"/>
      <c r="B782"/>
      <c r="C782"/>
      <c r="D782"/>
      <c r="E782"/>
      <c r="F782"/>
      <c r="G782"/>
      <c r="H782"/>
      <c r="I782"/>
      <c r="J782"/>
      <c r="K782"/>
      <c r="L782"/>
      <c r="M782"/>
    </row>
    <row r="783" spans="1:13">
      <c r="A783"/>
      <c r="B783"/>
      <c r="C783"/>
      <c r="D783"/>
      <c r="E783"/>
      <c r="F783"/>
      <c r="G783"/>
      <c r="H783"/>
      <c r="I783"/>
      <c r="J783"/>
      <c r="K783"/>
      <c r="L783"/>
      <c r="M783"/>
    </row>
    <row r="784" spans="1:13">
      <c r="A784"/>
      <c r="B784"/>
      <c r="C784"/>
      <c r="D784"/>
      <c r="E784"/>
      <c r="F784"/>
      <c r="G784"/>
      <c r="H784"/>
      <c r="I784"/>
      <c r="J784"/>
      <c r="K784"/>
      <c r="L784"/>
      <c r="M784"/>
    </row>
    <row r="785" spans="1:13">
      <c r="A785"/>
      <c r="B785"/>
      <c r="C785"/>
      <c r="D785"/>
      <c r="E785"/>
      <c r="F785"/>
      <c r="G785"/>
      <c r="H785"/>
      <c r="I785"/>
      <c r="J785"/>
      <c r="K785"/>
      <c r="L785"/>
      <c r="M785"/>
    </row>
    <row r="786" spans="1:13">
      <c r="A786"/>
      <c r="B786"/>
      <c r="C786"/>
      <c r="D786"/>
      <c r="E786"/>
      <c r="F786"/>
      <c r="G786"/>
      <c r="H786"/>
      <c r="I786"/>
      <c r="J786"/>
      <c r="K786"/>
      <c r="L786"/>
      <c r="M786"/>
    </row>
    <row r="787" spans="1:13">
      <c r="A787"/>
      <c r="B787"/>
      <c r="C787"/>
      <c r="D787"/>
      <c r="E787"/>
      <c r="F787"/>
      <c r="G787"/>
      <c r="H787"/>
      <c r="I787"/>
      <c r="J787"/>
      <c r="K787"/>
      <c r="L787"/>
      <c r="M787"/>
    </row>
    <row r="788" spans="1:13">
      <c r="A788"/>
      <c r="B788"/>
      <c r="C788"/>
      <c r="D788"/>
      <c r="E788"/>
      <c r="F788"/>
      <c r="G788"/>
      <c r="H788"/>
      <c r="I788"/>
      <c r="J788"/>
      <c r="K788"/>
      <c r="L788"/>
      <c r="M788"/>
    </row>
    <row r="789" spans="1:13">
      <c r="A789"/>
      <c r="B789"/>
      <c r="C789"/>
      <c r="D789"/>
      <c r="E789"/>
      <c r="F789"/>
      <c r="G789"/>
      <c r="H789"/>
      <c r="I789"/>
      <c r="J789"/>
      <c r="K789"/>
      <c r="L789"/>
      <c r="M789"/>
    </row>
    <row r="790" spans="1:13">
      <c r="A790"/>
      <c r="B790"/>
      <c r="C790"/>
      <c r="D790"/>
      <c r="E790"/>
      <c r="F790"/>
      <c r="G790"/>
      <c r="H790"/>
      <c r="I790"/>
      <c r="J790"/>
      <c r="K790"/>
      <c r="L790"/>
      <c r="M790"/>
    </row>
    <row r="791" spans="1:13">
      <c r="A791"/>
      <c r="B791"/>
      <c r="C791"/>
      <c r="D791"/>
      <c r="E791"/>
      <c r="F791"/>
      <c r="G791"/>
      <c r="H791"/>
      <c r="I791"/>
      <c r="J791"/>
      <c r="K791"/>
      <c r="L791"/>
      <c r="M791"/>
    </row>
    <row r="792" spans="1:13">
      <c r="A792"/>
      <c r="B792"/>
      <c r="C792"/>
      <c r="D792"/>
      <c r="E792"/>
      <c r="F792"/>
      <c r="G792"/>
      <c r="H792"/>
      <c r="I792"/>
      <c r="J792"/>
      <c r="K792"/>
      <c r="L792"/>
      <c r="M792"/>
    </row>
    <row r="793" spans="1:13">
      <c r="A793"/>
      <c r="B793"/>
      <c r="C793"/>
      <c r="D793"/>
      <c r="E793"/>
      <c r="F793"/>
      <c r="G793"/>
      <c r="H793"/>
      <c r="I793"/>
      <c r="J793"/>
      <c r="K793"/>
      <c r="L793"/>
      <c r="M793"/>
    </row>
    <row r="794" spans="1:13">
      <c r="A794"/>
      <c r="B794"/>
      <c r="C794"/>
      <c r="D794"/>
      <c r="E794"/>
      <c r="F794"/>
      <c r="G794"/>
      <c r="H794"/>
      <c r="I794"/>
      <c r="J794"/>
      <c r="K794"/>
      <c r="L794"/>
      <c r="M794"/>
    </row>
    <row r="795" spans="1:13">
      <c r="A795"/>
      <c r="B795"/>
      <c r="C795"/>
      <c r="D795"/>
      <c r="E795"/>
      <c r="F795"/>
      <c r="G795"/>
      <c r="H795"/>
      <c r="I795"/>
      <c r="J795"/>
      <c r="K795"/>
      <c r="L795"/>
      <c r="M795"/>
    </row>
    <row r="796" spans="1:13">
      <c r="A796"/>
      <c r="B796"/>
      <c r="C796"/>
      <c r="D796"/>
      <c r="E796"/>
      <c r="F796"/>
      <c r="G796"/>
      <c r="H796"/>
      <c r="I796"/>
      <c r="J796"/>
      <c r="K796"/>
      <c r="L796"/>
      <c r="M796"/>
    </row>
    <row r="797" spans="1:13">
      <c r="A797"/>
      <c r="B797"/>
      <c r="C797"/>
      <c r="D797"/>
      <c r="E797"/>
      <c r="F797"/>
      <c r="G797"/>
      <c r="H797"/>
      <c r="I797"/>
      <c r="J797"/>
      <c r="K797"/>
      <c r="L797"/>
      <c r="M797"/>
    </row>
    <row r="798" spans="1:13">
      <c r="A798"/>
      <c r="B798"/>
      <c r="C798"/>
      <c r="D798"/>
      <c r="E798"/>
      <c r="F798"/>
      <c r="G798"/>
      <c r="H798"/>
      <c r="I798"/>
      <c r="J798"/>
      <c r="K798"/>
      <c r="L798"/>
      <c r="M798"/>
    </row>
    <row r="799" spans="1:13">
      <c r="A799"/>
      <c r="B799"/>
      <c r="C799"/>
      <c r="D799"/>
      <c r="E799"/>
      <c r="F799"/>
      <c r="G799"/>
      <c r="H799"/>
      <c r="I799"/>
      <c r="J799"/>
      <c r="K799"/>
      <c r="L799"/>
      <c r="M799"/>
    </row>
    <row r="800" spans="1:13">
      <c r="A800"/>
      <c r="B800"/>
      <c r="C800"/>
      <c r="D800"/>
      <c r="E800"/>
      <c r="F800"/>
      <c r="G800"/>
      <c r="H800"/>
      <c r="I800"/>
      <c r="J800"/>
      <c r="K800"/>
      <c r="L800"/>
      <c r="M800"/>
    </row>
    <row r="801" spans="1:13">
      <c r="A801"/>
      <c r="B801"/>
      <c r="C801"/>
      <c r="D801"/>
      <c r="E801"/>
      <c r="F801"/>
      <c r="G801"/>
      <c r="H801"/>
      <c r="I801"/>
      <c r="J801"/>
      <c r="K801"/>
      <c r="L801"/>
      <c r="M801"/>
    </row>
    <row r="802" spans="1:13">
      <c r="A802"/>
      <c r="B802"/>
      <c r="C802"/>
      <c r="D802"/>
      <c r="E802"/>
      <c r="F802"/>
      <c r="G802"/>
      <c r="H802"/>
      <c r="I802"/>
      <c r="J802"/>
      <c r="K802"/>
      <c r="L802"/>
      <c r="M802"/>
    </row>
    <row r="803" spans="1:13">
      <c r="A803"/>
      <c r="B803"/>
      <c r="C803"/>
      <c r="D803"/>
      <c r="E803"/>
      <c r="F803"/>
      <c r="G803"/>
      <c r="H803"/>
      <c r="I803"/>
      <c r="J803"/>
      <c r="K803"/>
      <c r="L803"/>
      <c r="M803"/>
    </row>
    <row r="804" spans="1:13">
      <c r="A804"/>
      <c r="B804"/>
      <c r="C804"/>
      <c r="D804"/>
      <c r="E804"/>
      <c r="F804"/>
      <c r="G804"/>
      <c r="H804"/>
      <c r="I804"/>
      <c r="J804"/>
      <c r="K804"/>
      <c r="L804"/>
      <c r="M804"/>
    </row>
    <row r="805" spans="1:13">
      <c r="A805"/>
      <c r="B805"/>
      <c r="C805"/>
      <c r="D805"/>
      <c r="E805"/>
      <c r="F805"/>
      <c r="G805"/>
      <c r="H805"/>
      <c r="I805"/>
      <c r="J805"/>
      <c r="K805"/>
      <c r="L805"/>
      <c r="M805"/>
    </row>
    <row r="806" spans="1:13">
      <c r="A806"/>
      <c r="B806"/>
      <c r="C806"/>
      <c r="D806"/>
      <c r="E806"/>
      <c r="F806"/>
      <c r="G806"/>
      <c r="H806"/>
      <c r="I806"/>
      <c r="J806"/>
      <c r="K806"/>
      <c r="L806"/>
      <c r="M806"/>
    </row>
    <row r="807" spans="1:13">
      <c r="A807"/>
      <c r="B807"/>
      <c r="C807"/>
      <c r="D807"/>
      <c r="E807"/>
      <c r="F807"/>
      <c r="G807"/>
      <c r="H807"/>
      <c r="I807"/>
      <c r="J807"/>
      <c r="K807"/>
      <c r="L807"/>
      <c r="M807"/>
    </row>
    <row r="808" spans="1:13">
      <c r="A808"/>
      <c r="B808"/>
      <c r="C808"/>
      <c r="D808"/>
      <c r="E808"/>
      <c r="F808"/>
      <c r="G808"/>
      <c r="H808"/>
      <c r="I808"/>
      <c r="J808"/>
      <c r="K808"/>
      <c r="L808"/>
      <c r="M808"/>
    </row>
    <row r="809" spans="1:13">
      <c r="A809"/>
      <c r="B809"/>
      <c r="C809"/>
      <c r="D809"/>
      <c r="E809"/>
      <c r="F809"/>
      <c r="G809"/>
      <c r="H809"/>
      <c r="I809"/>
      <c r="J809"/>
      <c r="K809"/>
      <c r="L809"/>
      <c r="M809"/>
    </row>
    <row r="810" spans="1:13">
      <c r="A810"/>
      <c r="B810"/>
      <c r="C810"/>
      <c r="D810"/>
      <c r="E810"/>
      <c r="F810"/>
      <c r="G810"/>
      <c r="H810"/>
      <c r="I810"/>
      <c r="J810"/>
      <c r="K810"/>
      <c r="L810"/>
      <c r="M810"/>
    </row>
    <row r="811" spans="1:13">
      <c r="A811"/>
      <c r="B811"/>
      <c r="C811"/>
      <c r="D811"/>
      <c r="E811"/>
      <c r="F811"/>
      <c r="G811"/>
      <c r="H811"/>
      <c r="I811"/>
      <c r="J811"/>
      <c r="K811"/>
      <c r="L811"/>
      <c r="M811"/>
    </row>
    <row r="812" spans="1:13">
      <c r="A812"/>
      <c r="B812"/>
      <c r="C812"/>
      <c r="D812"/>
      <c r="E812"/>
      <c r="F812"/>
      <c r="G812"/>
      <c r="H812"/>
      <c r="I812"/>
      <c r="J812"/>
      <c r="K812"/>
      <c r="L812"/>
      <c r="M812"/>
    </row>
    <row r="813" spans="1:13">
      <c r="A813"/>
      <c r="B813"/>
      <c r="C813"/>
      <c r="D813"/>
      <c r="E813"/>
      <c r="F813"/>
      <c r="G813"/>
      <c r="H813"/>
      <c r="I813"/>
      <c r="J813"/>
      <c r="K813"/>
      <c r="L813"/>
      <c r="M813"/>
    </row>
    <row r="814" spans="1:13">
      <c r="A814"/>
      <c r="B814"/>
      <c r="C814"/>
      <c r="D814"/>
      <c r="E814"/>
      <c r="F814"/>
      <c r="G814"/>
      <c r="H814"/>
      <c r="I814"/>
      <c r="J814"/>
      <c r="K814"/>
      <c r="L814"/>
      <c r="M814"/>
    </row>
    <row r="815" spans="1:13">
      <c r="A815"/>
      <c r="B815"/>
      <c r="C815"/>
      <c r="D815"/>
      <c r="E815"/>
      <c r="F815"/>
      <c r="G815"/>
      <c r="H815"/>
      <c r="I815"/>
      <c r="J815"/>
      <c r="K815"/>
      <c r="L815"/>
      <c r="M815"/>
    </row>
    <row r="816" spans="1:13">
      <c r="A816"/>
      <c r="B816"/>
      <c r="C816"/>
      <c r="D816"/>
      <c r="E816"/>
      <c r="F816"/>
      <c r="G816"/>
      <c r="H816"/>
      <c r="I816"/>
      <c r="J816"/>
      <c r="K816"/>
      <c r="L816"/>
      <c r="M816"/>
    </row>
    <row r="817" spans="1:13">
      <c r="A817"/>
      <c r="B817"/>
      <c r="C817"/>
      <c r="D817"/>
      <c r="E817"/>
      <c r="F817"/>
      <c r="G817"/>
      <c r="H817"/>
      <c r="I817"/>
      <c r="J817"/>
      <c r="K817"/>
      <c r="L817"/>
      <c r="M817"/>
    </row>
    <row r="818" spans="1:13">
      <c r="A818"/>
      <c r="B818"/>
      <c r="C818"/>
      <c r="D818"/>
      <c r="E818"/>
      <c r="F818"/>
      <c r="G818"/>
      <c r="H818"/>
      <c r="I818"/>
      <c r="J818"/>
      <c r="K818"/>
      <c r="L818"/>
      <c r="M818"/>
    </row>
    <row r="819" spans="1:13">
      <c r="A819"/>
      <c r="B819"/>
      <c r="C819"/>
      <c r="D819"/>
      <c r="E819"/>
      <c r="F819"/>
      <c r="G819"/>
      <c r="H819"/>
      <c r="I819"/>
      <c r="J819"/>
      <c r="K819"/>
      <c r="L819"/>
      <c r="M819"/>
    </row>
    <row r="820" spans="1:13">
      <c r="A820"/>
      <c r="B820"/>
      <c r="C820"/>
      <c r="D820"/>
      <c r="E820"/>
      <c r="F820"/>
      <c r="G820"/>
      <c r="H820"/>
      <c r="I820"/>
      <c r="J820"/>
      <c r="K820"/>
      <c r="L820"/>
      <c r="M820"/>
    </row>
    <row r="821" spans="1:13">
      <c r="A821"/>
      <c r="B821"/>
      <c r="C821"/>
      <c r="D821"/>
      <c r="E821"/>
      <c r="F821"/>
      <c r="G821"/>
      <c r="H821"/>
      <c r="I821"/>
      <c r="J821"/>
      <c r="K821"/>
      <c r="L821"/>
      <c r="M821"/>
    </row>
    <row r="822" spans="1:13">
      <c r="A822"/>
      <c r="B822"/>
      <c r="C822"/>
      <c r="D822"/>
      <c r="E822"/>
      <c r="F822"/>
      <c r="G822"/>
      <c r="H822"/>
      <c r="I822"/>
      <c r="J822"/>
      <c r="K822"/>
      <c r="L822"/>
      <c r="M822"/>
    </row>
    <row r="823" spans="1:13">
      <c r="A823"/>
      <c r="B823"/>
      <c r="C823"/>
      <c r="D823"/>
      <c r="E823"/>
      <c r="F823"/>
      <c r="G823"/>
      <c r="H823"/>
      <c r="I823"/>
      <c r="J823"/>
      <c r="K823"/>
      <c r="L823"/>
      <c r="M823"/>
    </row>
    <row r="824" spans="1:13">
      <c r="A824"/>
      <c r="B824"/>
      <c r="C824"/>
      <c r="D824"/>
      <c r="E824"/>
      <c r="F824"/>
      <c r="G824"/>
      <c r="H824"/>
      <c r="I824"/>
      <c r="J824"/>
      <c r="K824"/>
      <c r="L824"/>
      <c r="M824"/>
    </row>
    <row r="825" spans="1:13">
      <c r="A825"/>
      <c r="B825"/>
      <c r="C825"/>
      <c r="D825"/>
      <c r="E825"/>
      <c r="F825"/>
      <c r="G825"/>
      <c r="H825"/>
      <c r="I825"/>
      <c r="J825"/>
      <c r="K825"/>
      <c r="L825"/>
    </row>
    <row r="826" spans="1:13">
      <c r="A826"/>
      <c r="B826"/>
      <c r="C826"/>
      <c r="D826"/>
      <c r="E826"/>
      <c r="F826"/>
      <c r="G826"/>
      <c r="H826"/>
      <c r="I826"/>
      <c r="J826"/>
      <c r="K826"/>
      <c r="L826"/>
    </row>
    <row r="827" spans="1:13">
      <c r="A827"/>
      <c r="B827"/>
      <c r="C827"/>
      <c r="D827"/>
      <c r="E827"/>
      <c r="F827"/>
      <c r="G827"/>
      <c r="H827"/>
      <c r="I827"/>
      <c r="J827"/>
      <c r="K827"/>
      <c r="L827"/>
    </row>
    <row r="828" spans="1:13">
      <c r="A828"/>
      <c r="B828"/>
      <c r="C828"/>
      <c r="D828"/>
      <c r="E828"/>
      <c r="F828"/>
      <c r="G828"/>
      <c r="H828"/>
      <c r="I828"/>
      <c r="J828"/>
      <c r="K828"/>
      <c r="L828"/>
    </row>
    <row r="829" spans="1:13">
      <c r="A829"/>
      <c r="B829"/>
      <c r="C829"/>
      <c r="D829"/>
      <c r="E829"/>
      <c r="F829"/>
      <c r="G829"/>
      <c r="H829"/>
      <c r="I829"/>
      <c r="J829"/>
      <c r="K829"/>
      <c r="L829"/>
    </row>
    <row r="830" spans="1:13">
      <c r="A830"/>
      <c r="B830"/>
      <c r="C830"/>
      <c r="D830"/>
      <c r="E830"/>
      <c r="F830"/>
      <c r="G830"/>
      <c r="H830"/>
      <c r="I830"/>
      <c r="J830"/>
      <c r="K830"/>
      <c r="L830"/>
    </row>
    <row r="831" spans="1:13">
      <c r="A831"/>
      <c r="B831"/>
      <c r="C831"/>
      <c r="D831"/>
      <c r="E831"/>
      <c r="F831"/>
      <c r="G831"/>
      <c r="H831"/>
      <c r="I831"/>
      <c r="J831"/>
      <c r="K831"/>
      <c r="L831"/>
    </row>
    <row r="832" spans="1:13">
      <c r="A832"/>
      <c r="B832"/>
      <c r="C832"/>
      <c r="D832"/>
      <c r="E832"/>
      <c r="F832"/>
      <c r="G832"/>
      <c r="H832"/>
      <c r="I832"/>
      <c r="J832"/>
      <c r="K832"/>
      <c r="L832"/>
    </row>
    <row r="833" spans="1:12">
      <c r="A833"/>
      <c r="B833"/>
      <c r="C833"/>
      <c r="D833"/>
      <c r="E833"/>
      <c r="F833"/>
      <c r="G833"/>
      <c r="H833"/>
      <c r="I833"/>
      <c r="J833"/>
      <c r="K833"/>
      <c r="L833"/>
    </row>
    <row r="834" spans="1:12">
      <c r="A834"/>
      <c r="B834"/>
      <c r="C834"/>
      <c r="D834"/>
      <c r="E834"/>
      <c r="F834"/>
      <c r="G834"/>
      <c r="H834"/>
      <c r="I834"/>
      <c r="J834"/>
      <c r="K834"/>
      <c r="L834"/>
    </row>
  </sheetData>
  <mergeCells count="6">
    <mergeCell ref="A516:L516"/>
    <mergeCell ref="A2:L2"/>
    <mergeCell ref="A113:L113"/>
    <mergeCell ref="A167:L167"/>
    <mergeCell ref="A237:L237"/>
    <mergeCell ref="A356:L35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97"/>
  <sheetViews>
    <sheetView topLeftCell="A28" zoomScale="85" zoomScaleNormal="85" workbookViewId="0">
      <selection activeCell="I70" sqref="I70"/>
    </sheetView>
  </sheetViews>
  <sheetFormatPr defaultRowHeight="15"/>
  <cols>
    <col min="1" max="1" width="38.140625" customWidth="1"/>
    <col min="2" max="2" width="15.140625" customWidth="1"/>
    <col min="3" max="3" width="10.140625" customWidth="1"/>
    <col min="4" max="10" width="6.7109375" customWidth="1"/>
    <col min="11" max="16" width="9.140625" customWidth="1"/>
    <col min="17" max="17" width="26.28515625" customWidth="1"/>
    <col min="18" max="18" width="42.28515625" customWidth="1"/>
  </cols>
  <sheetData>
    <row r="1" spans="1:18">
      <c r="A1" s="29" t="s">
        <v>620</v>
      </c>
      <c r="B1" s="30">
        <v>1.2</v>
      </c>
    </row>
    <row r="2" spans="1:18">
      <c r="A2" s="29" t="s">
        <v>621</v>
      </c>
      <c r="B2" s="30">
        <v>1.2</v>
      </c>
    </row>
    <row r="3" spans="1:18">
      <c r="A3" s="29" t="s">
        <v>622</v>
      </c>
      <c r="B3" s="30">
        <v>1.2</v>
      </c>
    </row>
    <row r="4" spans="1:18">
      <c r="A4" s="29" t="s">
        <v>624</v>
      </c>
      <c r="B4" s="30">
        <v>1.2</v>
      </c>
    </row>
    <row r="5" spans="1:18">
      <c r="A5" s="29" t="s">
        <v>623</v>
      </c>
      <c r="B5" s="30">
        <v>1.2</v>
      </c>
    </row>
    <row r="6" spans="1:18">
      <c r="A6" s="43" t="s">
        <v>606</v>
      </c>
      <c r="B6" s="44">
        <v>1.2</v>
      </c>
    </row>
    <row r="7" spans="1:18">
      <c r="A7" s="161" t="s">
        <v>610</v>
      </c>
      <c r="B7" s="156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63"/>
    </row>
    <row r="8" spans="1:18">
      <c r="A8" s="28" t="s">
        <v>0</v>
      </c>
      <c r="B8" s="28" t="s">
        <v>608</v>
      </c>
      <c r="C8" s="24" t="s">
        <v>613</v>
      </c>
      <c r="D8" s="24" t="s">
        <v>615</v>
      </c>
      <c r="E8" s="24" t="s">
        <v>616</v>
      </c>
      <c r="F8" s="24" t="s">
        <v>617</v>
      </c>
      <c r="G8" s="24" t="s">
        <v>614</v>
      </c>
      <c r="H8" s="24" t="s">
        <v>4</v>
      </c>
      <c r="I8" s="19" t="s">
        <v>618</v>
      </c>
      <c r="J8" s="19" t="s">
        <v>619</v>
      </c>
      <c r="K8" s="24" t="s">
        <v>615</v>
      </c>
      <c r="L8" s="24" t="s">
        <v>616</v>
      </c>
      <c r="M8" s="24" t="s">
        <v>617</v>
      </c>
      <c r="N8" s="24" t="s">
        <v>614</v>
      </c>
      <c r="O8" s="24" t="s">
        <v>4</v>
      </c>
      <c r="P8" s="19" t="s">
        <v>618</v>
      </c>
      <c r="Q8" s="19" t="s">
        <v>631</v>
      </c>
      <c r="R8" s="19" t="s">
        <v>607</v>
      </c>
    </row>
    <row r="9" spans="1:18">
      <c r="A9" s="16" t="s">
        <v>472</v>
      </c>
      <c r="B9" s="35" t="s">
        <v>610</v>
      </c>
      <c r="C9" s="37" t="s">
        <v>244</v>
      </c>
      <c r="D9" s="31">
        <v>75</v>
      </c>
      <c r="E9" s="11">
        <v>50</v>
      </c>
      <c r="F9" s="11">
        <v>45</v>
      </c>
      <c r="G9" s="11">
        <v>25</v>
      </c>
      <c r="H9" s="11">
        <v>45</v>
      </c>
      <c r="I9" s="11">
        <v>50</v>
      </c>
      <c r="J9" s="32">
        <v>1</v>
      </c>
      <c r="K9" s="45">
        <f>MIN(D9*$B$1,100)</f>
        <v>90</v>
      </c>
      <c r="L9" s="46">
        <f>MIN(E9*$B$2,100)</f>
        <v>60</v>
      </c>
      <c r="M9" s="46">
        <f>MIN(F9*$B$3,100)</f>
        <v>54</v>
      </c>
      <c r="N9" s="46">
        <f>MIN(G9*$B$4,100)</f>
        <v>30</v>
      </c>
      <c r="O9" s="46">
        <f>MIN(H9*$B$5,100)</f>
        <v>54</v>
      </c>
      <c r="P9" s="47">
        <f>MIN(I9*$B$6,100)</f>
        <v>60</v>
      </c>
      <c r="Q9" s="41" t="s">
        <v>629</v>
      </c>
    </row>
    <row r="10" spans="1:18">
      <c r="A10" s="16" t="s">
        <v>473</v>
      </c>
      <c r="B10" s="35" t="s">
        <v>610</v>
      </c>
      <c r="C10" s="37" t="s">
        <v>244</v>
      </c>
      <c r="D10" s="31">
        <v>65</v>
      </c>
      <c r="E10" s="11">
        <v>55</v>
      </c>
      <c r="F10" s="11">
        <v>65</v>
      </c>
      <c r="G10" s="11">
        <v>55</v>
      </c>
      <c r="H10" s="11">
        <v>50</v>
      </c>
      <c r="I10" s="11">
        <v>50</v>
      </c>
      <c r="J10" s="32">
        <v>2</v>
      </c>
      <c r="K10" s="45">
        <f t="shared" ref="K10:K27" si="0">MIN(D10*$B$1,100)</f>
        <v>78</v>
      </c>
      <c r="L10" s="46">
        <f t="shared" ref="L10:L27" si="1">MIN(E10*$B$2,100)</f>
        <v>66</v>
      </c>
      <c r="M10" s="46">
        <f t="shared" ref="M10:M27" si="2">MIN(F10*$B$3,100)</f>
        <v>78</v>
      </c>
      <c r="N10" s="46">
        <f t="shared" ref="N10:N27" si="3">MIN(G10*$B$4,100)</f>
        <v>66</v>
      </c>
      <c r="O10" s="46">
        <f t="shared" ref="O10:O27" si="4">MIN(H10*$B$5,100)</f>
        <v>60</v>
      </c>
      <c r="P10" s="47">
        <f t="shared" ref="P10:P27" si="5">MIN(I10*$B$6,100)</f>
        <v>60</v>
      </c>
      <c r="Q10" s="41" t="s">
        <v>629</v>
      </c>
    </row>
    <row r="11" spans="1:18">
      <c r="A11" s="16" t="s">
        <v>476</v>
      </c>
      <c r="B11" s="35" t="s">
        <v>610</v>
      </c>
      <c r="C11" s="37" t="s">
        <v>244</v>
      </c>
      <c r="D11" s="31">
        <v>80</v>
      </c>
      <c r="E11" s="11">
        <v>50</v>
      </c>
      <c r="F11" s="11">
        <v>75</v>
      </c>
      <c r="G11" s="11">
        <v>60</v>
      </c>
      <c r="H11" s="11">
        <v>70</v>
      </c>
      <c r="I11" s="11">
        <v>50</v>
      </c>
      <c r="J11" s="32">
        <v>4</v>
      </c>
      <c r="K11" s="45">
        <f t="shared" si="0"/>
        <v>96</v>
      </c>
      <c r="L11" s="46">
        <f t="shared" si="1"/>
        <v>60</v>
      </c>
      <c r="M11" s="46">
        <f t="shared" si="2"/>
        <v>90</v>
      </c>
      <c r="N11" s="46">
        <f t="shared" si="3"/>
        <v>72</v>
      </c>
      <c r="O11" s="46">
        <f t="shared" si="4"/>
        <v>84</v>
      </c>
      <c r="P11" s="47">
        <f t="shared" si="5"/>
        <v>60</v>
      </c>
      <c r="Q11" s="41" t="s">
        <v>629</v>
      </c>
      <c r="R11" t="s">
        <v>641</v>
      </c>
    </row>
    <row r="12" spans="1:18">
      <c r="A12" s="16" t="s">
        <v>477</v>
      </c>
      <c r="B12" s="35" t="s">
        <v>610</v>
      </c>
      <c r="C12" s="37" t="s">
        <v>244</v>
      </c>
      <c r="D12" s="31">
        <v>90</v>
      </c>
      <c r="E12" s="11">
        <v>60</v>
      </c>
      <c r="F12" s="11">
        <v>55</v>
      </c>
      <c r="G12" s="11">
        <v>35</v>
      </c>
      <c r="H12" s="11">
        <v>50</v>
      </c>
      <c r="I12" s="11">
        <v>50</v>
      </c>
      <c r="J12" s="32">
        <v>4</v>
      </c>
      <c r="K12" s="45">
        <f t="shared" si="0"/>
        <v>100</v>
      </c>
      <c r="L12" s="46">
        <f t="shared" si="1"/>
        <v>72</v>
      </c>
      <c r="M12" s="46">
        <f t="shared" si="2"/>
        <v>66</v>
      </c>
      <c r="N12" s="46">
        <f t="shared" si="3"/>
        <v>42</v>
      </c>
      <c r="O12" s="46">
        <f t="shared" si="4"/>
        <v>60</v>
      </c>
      <c r="P12" s="47">
        <f t="shared" si="5"/>
        <v>60</v>
      </c>
      <c r="Q12" s="41" t="s">
        <v>629</v>
      </c>
    </row>
    <row r="13" spans="1:18">
      <c r="A13" s="16" t="s">
        <v>480</v>
      </c>
      <c r="B13" s="35" t="s">
        <v>610</v>
      </c>
      <c r="C13" s="37" t="s">
        <v>244</v>
      </c>
      <c r="D13" s="31">
        <v>85</v>
      </c>
      <c r="E13" s="11">
        <v>60</v>
      </c>
      <c r="F13" s="11">
        <v>55</v>
      </c>
      <c r="G13" s="11">
        <v>50</v>
      </c>
      <c r="H13" s="11">
        <v>55</v>
      </c>
      <c r="I13" s="11">
        <v>50</v>
      </c>
      <c r="J13" s="32">
        <v>2</v>
      </c>
      <c r="K13" s="45">
        <f t="shared" si="0"/>
        <v>100</v>
      </c>
      <c r="L13" s="46">
        <f t="shared" si="1"/>
        <v>72</v>
      </c>
      <c r="M13" s="46">
        <f t="shared" si="2"/>
        <v>66</v>
      </c>
      <c r="N13" s="46">
        <f t="shared" si="3"/>
        <v>60</v>
      </c>
      <c r="O13" s="46">
        <f t="shared" si="4"/>
        <v>66</v>
      </c>
      <c r="P13" s="47">
        <f t="shared" si="5"/>
        <v>60</v>
      </c>
      <c r="Q13" s="41" t="s">
        <v>630</v>
      </c>
    </row>
    <row r="14" spans="1:18">
      <c r="A14" s="16" t="s">
        <v>482</v>
      </c>
      <c r="B14" s="35" t="s">
        <v>610</v>
      </c>
      <c r="C14" s="37" t="s">
        <v>244</v>
      </c>
      <c r="D14" s="31">
        <v>85</v>
      </c>
      <c r="E14" s="11">
        <v>50</v>
      </c>
      <c r="F14" s="11">
        <v>45</v>
      </c>
      <c r="G14" s="11">
        <v>25</v>
      </c>
      <c r="H14" s="11">
        <v>45</v>
      </c>
      <c r="I14" s="11">
        <v>50</v>
      </c>
      <c r="J14" s="32">
        <v>2</v>
      </c>
      <c r="K14" s="45">
        <f t="shared" si="0"/>
        <v>100</v>
      </c>
      <c r="L14" s="46">
        <f t="shared" si="1"/>
        <v>60</v>
      </c>
      <c r="M14" s="46">
        <f t="shared" si="2"/>
        <v>54</v>
      </c>
      <c r="N14" s="46">
        <f t="shared" si="3"/>
        <v>30</v>
      </c>
      <c r="O14" s="46">
        <f t="shared" si="4"/>
        <v>54</v>
      </c>
      <c r="P14" s="47">
        <f t="shared" si="5"/>
        <v>60</v>
      </c>
      <c r="Q14" s="41" t="s">
        <v>629</v>
      </c>
    </row>
    <row r="15" spans="1:18">
      <c r="A15" s="16" t="s">
        <v>483</v>
      </c>
      <c r="B15" s="35" t="s">
        <v>610</v>
      </c>
      <c r="C15" s="37" t="s">
        <v>244</v>
      </c>
      <c r="D15" s="31">
        <v>85</v>
      </c>
      <c r="E15" s="11">
        <v>80</v>
      </c>
      <c r="F15" s="11">
        <v>50</v>
      </c>
      <c r="G15" s="11">
        <v>50</v>
      </c>
      <c r="H15" s="11">
        <v>40</v>
      </c>
      <c r="I15" s="11">
        <v>50</v>
      </c>
      <c r="J15" s="32">
        <v>3</v>
      </c>
      <c r="K15" s="45">
        <f t="shared" si="0"/>
        <v>100</v>
      </c>
      <c r="L15" s="46">
        <f t="shared" si="1"/>
        <v>96</v>
      </c>
      <c r="M15" s="46">
        <f t="shared" si="2"/>
        <v>60</v>
      </c>
      <c r="N15" s="46">
        <f t="shared" si="3"/>
        <v>60</v>
      </c>
      <c r="O15" s="46">
        <f t="shared" si="4"/>
        <v>48</v>
      </c>
      <c r="P15" s="47">
        <f t="shared" si="5"/>
        <v>60</v>
      </c>
      <c r="Q15" s="41" t="s">
        <v>629</v>
      </c>
      <c r="R15" t="s">
        <v>655</v>
      </c>
    </row>
    <row r="16" spans="1:18">
      <c r="A16" s="16" t="s">
        <v>484</v>
      </c>
      <c r="B16" s="35" t="s">
        <v>610</v>
      </c>
      <c r="C16" s="37" t="s">
        <v>244</v>
      </c>
      <c r="D16" s="31">
        <v>90</v>
      </c>
      <c r="E16" s="11">
        <v>80</v>
      </c>
      <c r="F16" s="11">
        <v>60</v>
      </c>
      <c r="G16" s="11">
        <v>60</v>
      </c>
      <c r="H16" s="11">
        <v>50</v>
      </c>
      <c r="I16" s="11">
        <v>50</v>
      </c>
      <c r="J16" s="32">
        <v>3</v>
      </c>
      <c r="K16" s="45">
        <f t="shared" si="0"/>
        <v>100</v>
      </c>
      <c r="L16" s="46">
        <f t="shared" si="1"/>
        <v>96</v>
      </c>
      <c r="M16" s="46">
        <f t="shared" si="2"/>
        <v>72</v>
      </c>
      <c r="N16" s="46">
        <f t="shared" si="3"/>
        <v>72</v>
      </c>
      <c r="O16" s="46">
        <f t="shared" si="4"/>
        <v>60</v>
      </c>
      <c r="P16" s="47">
        <f t="shared" si="5"/>
        <v>60</v>
      </c>
      <c r="Q16" s="41" t="s">
        <v>632</v>
      </c>
    </row>
    <row r="17" spans="1:18">
      <c r="A17" s="16" t="s">
        <v>485</v>
      </c>
      <c r="B17" s="35" t="s">
        <v>610</v>
      </c>
      <c r="C17" s="37" t="s">
        <v>244</v>
      </c>
      <c r="D17" s="31">
        <v>85</v>
      </c>
      <c r="E17" s="11">
        <v>75</v>
      </c>
      <c r="F17" s="11">
        <v>60</v>
      </c>
      <c r="G17" s="11">
        <v>50</v>
      </c>
      <c r="H17" s="11">
        <v>40</v>
      </c>
      <c r="I17" s="11">
        <v>50</v>
      </c>
      <c r="J17" s="32">
        <v>3</v>
      </c>
      <c r="K17" s="45">
        <f t="shared" si="0"/>
        <v>100</v>
      </c>
      <c r="L17" s="46">
        <f t="shared" si="1"/>
        <v>90</v>
      </c>
      <c r="M17" s="46">
        <f t="shared" si="2"/>
        <v>72</v>
      </c>
      <c r="N17" s="46">
        <f t="shared" si="3"/>
        <v>60</v>
      </c>
      <c r="O17" s="46">
        <f t="shared" si="4"/>
        <v>48</v>
      </c>
      <c r="P17" s="47">
        <f t="shared" si="5"/>
        <v>60</v>
      </c>
      <c r="Q17" s="41" t="s">
        <v>629</v>
      </c>
      <c r="R17" t="s">
        <v>651</v>
      </c>
    </row>
    <row r="18" spans="1:18">
      <c r="A18" s="16" t="s">
        <v>486</v>
      </c>
      <c r="B18" s="35" t="s">
        <v>610</v>
      </c>
      <c r="C18" s="37" t="s">
        <v>244</v>
      </c>
      <c r="D18" s="31">
        <v>90</v>
      </c>
      <c r="E18" s="11">
        <v>75</v>
      </c>
      <c r="F18" s="11">
        <v>60</v>
      </c>
      <c r="G18" s="11">
        <v>50</v>
      </c>
      <c r="H18" s="11">
        <v>45</v>
      </c>
      <c r="I18" s="11">
        <v>50</v>
      </c>
      <c r="J18" s="32">
        <v>3</v>
      </c>
      <c r="K18" s="45">
        <f t="shared" si="0"/>
        <v>100</v>
      </c>
      <c r="L18" s="46">
        <f t="shared" si="1"/>
        <v>90</v>
      </c>
      <c r="M18" s="46">
        <f t="shared" si="2"/>
        <v>72</v>
      </c>
      <c r="N18" s="46">
        <f t="shared" si="3"/>
        <v>60</v>
      </c>
      <c r="O18" s="46">
        <f t="shared" si="4"/>
        <v>54</v>
      </c>
      <c r="P18" s="47">
        <f t="shared" si="5"/>
        <v>60</v>
      </c>
      <c r="Q18" s="41" t="s">
        <v>629</v>
      </c>
    </row>
    <row r="19" spans="1:18">
      <c r="A19" s="16" t="s">
        <v>487</v>
      </c>
      <c r="B19" s="35" t="s">
        <v>610</v>
      </c>
      <c r="C19" s="37" t="s">
        <v>244</v>
      </c>
      <c r="D19" s="31">
        <v>65</v>
      </c>
      <c r="E19" s="11">
        <v>40</v>
      </c>
      <c r="F19" s="11">
        <v>40</v>
      </c>
      <c r="G19" s="11">
        <v>40</v>
      </c>
      <c r="H19" s="11">
        <v>40</v>
      </c>
      <c r="I19" s="11">
        <v>50</v>
      </c>
      <c r="J19" s="32">
        <v>0.5</v>
      </c>
      <c r="K19" s="45">
        <f t="shared" si="0"/>
        <v>78</v>
      </c>
      <c r="L19" s="46">
        <f t="shared" si="1"/>
        <v>48</v>
      </c>
      <c r="M19" s="46">
        <f t="shared" si="2"/>
        <v>48</v>
      </c>
      <c r="N19" s="46">
        <f t="shared" si="3"/>
        <v>48</v>
      </c>
      <c r="O19" s="46">
        <f t="shared" si="4"/>
        <v>48</v>
      </c>
      <c r="P19" s="47">
        <f t="shared" si="5"/>
        <v>60</v>
      </c>
      <c r="Q19" s="41" t="s">
        <v>630</v>
      </c>
    </row>
    <row r="20" spans="1:18">
      <c r="A20" s="16" t="s">
        <v>488</v>
      </c>
      <c r="B20" s="35" t="s">
        <v>610</v>
      </c>
      <c r="C20" s="37" t="s">
        <v>244</v>
      </c>
      <c r="D20" s="31">
        <v>75</v>
      </c>
      <c r="E20" s="11">
        <v>55</v>
      </c>
      <c r="F20" s="11">
        <v>55</v>
      </c>
      <c r="G20" s="11">
        <v>55</v>
      </c>
      <c r="H20" s="11">
        <v>45</v>
      </c>
      <c r="I20" s="11">
        <v>50</v>
      </c>
      <c r="J20" s="32">
        <v>2</v>
      </c>
      <c r="K20" s="45">
        <f t="shared" si="0"/>
        <v>90</v>
      </c>
      <c r="L20" s="46">
        <f t="shared" si="1"/>
        <v>66</v>
      </c>
      <c r="M20" s="46">
        <f t="shared" si="2"/>
        <v>66</v>
      </c>
      <c r="N20" s="46">
        <f t="shared" si="3"/>
        <v>66</v>
      </c>
      <c r="O20" s="46">
        <f t="shared" si="4"/>
        <v>54</v>
      </c>
      <c r="P20" s="47">
        <f t="shared" si="5"/>
        <v>60</v>
      </c>
      <c r="Q20" s="41" t="s">
        <v>629</v>
      </c>
    </row>
    <row r="21" spans="1:18">
      <c r="A21" s="16" t="s">
        <v>489</v>
      </c>
      <c r="B21" s="35" t="s">
        <v>610</v>
      </c>
      <c r="C21" s="37" t="s">
        <v>244</v>
      </c>
      <c r="D21" s="31">
        <v>75</v>
      </c>
      <c r="E21" s="11">
        <v>80</v>
      </c>
      <c r="F21" s="11">
        <v>55</v>
      </c>
      <c r="G21" s="11">
        <v>50</v>
      </c>
      <c r="H21" s="11">
        <v>55</v>
      </c>
      <c r="I21" s="11">
        <v>50</v>
      </c>
      <c r="J21" s="32">
        <v>3</v>
      </c>
      <c r="K21" s="45">
        <f t="shared" si="0"/>
        <v>90</v>
      </c>
      <c r="L21" s="46">
        <f t="shared" si="1"/>
        <v>96</v>
      </c>
      <c r="M21" s="46">
        <f t="shared" si="2"/>
        <v>66</v>
      </c>
      <c r="N21" s="46">
        <f t="shared" si="3"/>
        <v>60</v>
      </c>
      <c r="O21" s="46">
        <f t="shared" si="4"/>
        <v>66</v>
      </c>
      <c r="P21" s="47">
        <f t="shared" si="5"/>
        <v>60</v>
      </c>
      <c r="Q21" s="41" t="s">
        <v>629</v>
      </c>
      <c r="R21" t="s">
        <v>652</v>
      </c>
    </row>
    <row r="22" spans="1:18">
      <c r="A22" s="16" t="s">
        <v>490</v>
      </c>
      <c r="B22" s="35" t="s">
        <v>610</v>
      </c>
      <c r="C22" s="37" t="s">
        <v>244</v>
      </c>
      <c r="D22" s="31">
        <v>100</v>
      </c>
      <c r="E22" s="11">
        <v>55</v>
      </c>
      <c r="F22" s="11">
        <v>55</v>
      </c>
      <c r="G22" s="11">
        <v>35</v>
      </c>
      <c r="H22" s="11">
        <v>55</v>
      </c>
      <c r="I22" s="11">
        <v>50</v>
      </c>
      <c r="J22" s="32">
        <v>4</v>
      </c>
      <c r="K22" s="45">
        <f t="shared" si="0"/>
        <v>100</v>
      </c>
      <c r="L22" s="46">
        <f t="shared" si="1"/>
        <v>66</v>
      </c>
      <c r="M22" s="46">
        <f t="shared" si="2"/>
        <v>66</v>
      </c>
      <c r="N22" s="46">
        <f t="shared" si="3"/>
        <v>42</v>
      </c>
      <c r="O22" s="46">
        <f t="shared" si="4"/>
        <v>66</v>
      </c>
      <c r="P22" s="47">
        <f t="shared" si="5"/>
        <v>60</v>
      </c>
      <c r="Q22" s="41" t="s">
        <v>632</v>
      </c>
      <c r="R22" t="s">
        <v>641</v>
      </c>
    </row>
    <row r="23" spans="1:18">
      <c r="A23" s="16" t="s">
        <v>491</v>
      </c>
      <c r="B23" s="35" t="s">
        <v>610</v>
      </c>
      <c r="C23" s="37" t="s">
        <v>244</v>
      </c>
      <c r="D23" s="31">
        <v>100</v>
      </c>
      <c r="E23" s="11">
        <v>65</v>
      </c>
      <c r="F23" s="11">
        <v>65</v>
      </c>
      <c r="G23" s="11">
        <v>65</v>
      </c>
      <c r="H23" s="11">
        <v>65</v>
      </c>
      <c r="I23" s="11">
        <v>50</v>
      </c>
      <c r="J23" s="32">
        <v>3</v>
      </c>
      <c r="K23" s="45">
        <f t="shared" si="0"/>
        <v>100</v>
      </c>
      <c r="L23" s="46">
        <f t="shared" si="1"/>
        <v>78</v>
      </c>
      <c r="M23" s="46">
        <f t="shared" si="2"/>
        <v>78</v>
      </c>
      <c r="N23" s="46">
        <f t="shared" si="3"/>
        <v>78</v>
      </c>
      <c r="O23" s="46">
        <f t="shared" si="4"/>
        <v>78</v>
      </c>
      <c r="P23" s="47">
        <f t="shared" si="5"/>
        <v>60</v>
      </c>
      <c r="Q23" s="41" t="s">
        <v>629</v>
      </c>
      <c r="R23" t="s">
        <v>643</v>
      </c>
    </row>
    <row r="24" spans="1:18">
      <c r="A24" s="16" t="s">
        <v>492</v>
      </c>
      <c r="B24" s="35" t="s">
        <v>610</v>
      </c>
      <c r="C24" s="37" t="s">
        <v>244</v>
      </c>
      <c r="D24" s="31">
        <v>65</v>
      </c>
      <c r="E24" s="11">
        <v>55</v>
      </c>
      <c r="F24" s="11">
        <v>50</v>
      </c>
      <c r="G24" s="11">
        <v>65</v>
      </c>
      <c r="H24" s="11">
        <v>55</v>
      </c>
      <c r="I24" s="11">
        <v>50</v>
      </c>
      <c r="J24" s="32">
        <v>1</v>
      </c>
      <c r="K24" s="45">
        <f t="shared" si="0"/>
        <v>78</v>
      </c>
      <c r="L24" s="46">
        <f t="shared" si="1"/>
        <v>66</v>
      </c>
      <c r="M24" s="46">
        <f t="shared" si="2"/>
        <v>60</v>
      </c>
      <c r="N24" s="46">
        <f t="shared" si="3"/>
        <v>78</v>
      </c>
      <c r="O24" s="46">
        <f t="shared" si="4"/>
        <v>66</v>
      </c>
      <c r="P24" s="47">
        <f t="shared" si="5"/>
        <v>60</v>
      </c>
      <c r="Q24" s="41" t="s">
        <v>633</v>
      </c>
    </row>
    <row r="25" spans="1:18">
      <c r="A25" s="16" t="s">
        <v>493</v>
      </c>
      <c r="B25" s="35" t="s">
        <v>610</v>
      </c>
      <c r="C25" s="37" t="s">
        <v>244</v>
      </c>
      <c r="D25" s="31">
        <v>85</v>
      </c>
      <c r="E25" s="11">
        <v>60</v>
      </c>
      <c r="F25" s="11">
        <v>55</v>
      </c>
      <c r="G25" s="11">
        <v>35</v>
      </c>
      <c r="H25" s="11">
        <v>55</v>
      </c>
      <c r="I25" s="11">
        <v>50</v>
      </c>
      <c r="J25" s="32">
        <v>2.5</v>
      </c>
      <c r="K25" s="45">
        <f t="shared" si="0"/>
        <v>100</v>
      </c>
      <c r="L25" s="46">
        <f t="shared" si="1"/>
        <v>72</v>
      </c>
      <c r="M25" s="46">
        <f t="shared" si="2"/>
        <v>66</v>
      </c>
      <c r="N25" s="46">
        <f t="shared" si="3"/>
        <v>42</v>
      </c>
      <c r="O25" s="46">
        <f t="shared" si="4"/>
        <v>66</v>
      </c>
      <c r="P25" s="47">
        <f t="shared" si="5"/>
        <v>60</v>
      </c>
      <c r="Q25" s="41" t="s">
        <v>629</v>
      </c>
      <c r="R25" t="s">
        <v>642</v>
      </c>
    </row>
    <row r="26" spans="1:18">
      <c r="A26" s="27" t="s">
        <v>536</v>
      </c>
      <c r="B26" s="35" t="s">
        <v>610</v>
      </c>
      <c r="C26" s="37" t="s">
        <v>242</v>
      </c>
      <c r="D26" s="31">
        <v>75</v>
      </c>
      <c r="E26" s="11">
        <v>90</v>
      </c>
      <c r="F26" s="11">
        <v>50</v>
      </c>
      <c r="G26" s="11">
        <v>60</v>
      </c>
      <c r="H26" s="11">
        <v>70</v>
      </c>
      <c r="I26" s="11">
        <v>50</v>
      </c>
      <c r="J26" s="32">
        <v>3</v>
      </c>
      <c r="K26" s="45">
        <f t="shared" si="0"/>
        <v>90</v>
      </c>
      <c r="L26" s="46">
        <f t="shared" si="1"/>
        <v>100</v>
      </c>
      <c r="M26" s="46">
        <f t="shared" si="2"/>
        <v>60</v>
      </c>
      <c r="N26" s="46">
        <f t="shared" si="3"/>
        <v>72</v>
      </c>
      <c r="O26" s="46">
        <f t="shared" si="4"/>
        <v>84</v>
      </c>
      <c r="P26" s="47">
        <f t="shared" si="5"/>
        <v>60</v>
      </c>
      <c r="Q26" s="41" t="s">
        <v>633</v>
      </c>
      <c r="R26" t="s">
        <v>653</v>
      </c>
    </row>
    <row r="27" spans="1:18">
      <c r="A27" s="25" t="s">
        <v>494</v>
      </c>
      <c r="B27" s="35" t="s">
        <v>610</v>
      </c>
      <c r="C27" s="37" t="s">
        <v>242</v>
      </c>
      <c r="D27" s="31">
        <v>80</v>
      </c>
      <c r="E27" s="11">
        <v>90</v>
      </c>
      <c r="F27" s="11">
        <v>60</v>
      </c>
      <c r="G27" s="11">
        <v>50</v>
      </c>
      <c r="H27" s="11">
        <v>50</v>
      </c>
      <c r="I27" s="11">
        <v>50</v>
      </c>
      <c r="J27" s="32">
        <v>2</v>
      </c>
      <c r="K27" s="45">
        <f t="shared" si="0"/>
        <v>96</v>
      </c>
      <c r="L27" s="46">
        <f t="shared" si="1"/>
        <v>100</v>
      </c>
      <c r="M27" s="46">
        <f t="shared" si="2"/>
        <v>72</v>
      </c>
      <c r="N27" s="46">
        <f t="shared" si="3"/>
        <v>60</v>
      </c>
      <c r="O27" s="46">
        <f t="shared" si="4"/>
        <v>60</v>
      </c>
      <c r="P27" s="47">
        <f t="shared" si="5"/>
        <v>60</v>
      </c>
      <c r="Q27" s="41" t="s">
        <v>633</v>
      </c>
      <c r="R27" t="s">
        <v>654</v>
      </c>
    </row>
    <row r="28" spans="1:18">
      <c r="A28" s="25" t="s">
        <v>497</v>
      </c>
      <c r="B28" s="36" t="s">
        <v>610</v>
      </c>
      <c r="C28" s="38" t="s">
        <v>342</v>
      </c>
      <c r="D28" s="33">
        <v>100</v>
      </c>
      <c r="E28" s="26">
        <v>70</v>
      </c>
      <c r="F28" s="26">
        <v>90</v>
      </c>
      <c r="G28" s="26">
        <v>50</v>
      </c>
      <c r="H28" s="26">
        <v>70</v>
      </c>
      <c r="I28" s="11">
        <v>50</v>
      </c>
      <c r="J28" s="34">
        <v>5</v>
      </c>
      <c r="K28" s="45">
        <f>MIN(D28*$B$1,100)</f>
        <v>100</v>
      </c>
      <c r="L28" s="46">
        <f>MIN(E28*$B$2,100)</f>
        <v>84</v>
      </c>
      <c r="M28" s="46">
        <f>MIN(F28*$B$3,100)</f>
        <v>100</v>
      </c>
      <c r="N28" s="46">
        <f>MIN(G28*$B$4,100)</f>
        <v>60</v>
      </c>
      <c r="O28" s="46">
        <f>MIN(H28*$B$5,100)</f>
        <v>84</v>
      </c>
      <c r="P28" s="47">
        <f>MIN(I28*$B$6,100)</f>
        <v>60</v>
      </c>
      <c r="Q28" s="42" t="s">
        <v>634</v>
      </c>
    </row>
    <row r="29" spans="1:18">
      <c r="I29" s="54"/>
      <c r="K29" s="17"/>
      <c r="L29" s="17"/>
      <c r="M29" s="17"/>
      <c r="N29" s="17"/>
      <c r="O29" s="17"/>
      <c r="P29" s="17"/>
    </row>
    <row r="30" spans="1:18">
      <c r="A30" s="161" t="s">
        <v>611</v>
      </c>
      <c r="B30" s="156"/>
      <c r="C30" s="156"/>
      <c r="D30" s="156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63"/>
    </row>
    <row r="31" spans="1:18">
      <c r="A31" s="28" t="s">
        <v>0</v>
      </c>
      <c r="B31" s="18" t="s">
        <v>608</v>
      </c>
      <c r="C31" s="18" t="s">
        <v>609</v>
      </c>
      <c r="D31" s="24" t="s">
        <v>615</v>
      </c>
      <c r="E31" s="24" t="s">
        <v>616</v>
      </c>
      <c r="F31" s="24" t="s">
        <v>617</v>
      </c>
      <c r="G31" s="24" t="s">
        <v>614</v>
      </c>
      <c r="H31" s="24" t="s">
        <v>4</v>
      </c>
      <c r="I31" s="19" t="s">
        <v>618</v>
      </c>
      <c r="J31" s="19" t="s">
        <v>619</v>
      </c>
      <c r="K31" s="24" t="s">
        <v>615</v>
      </c>
      <c r="L31" s="24" t="s">
        <v>616</v>
      </c>
      <c r="M31" s="24" t="s">
        <v>617</v>
      </c>
      <c r="N31" s="24" t="s">
        <v>614</v>
      </c>
      <c r="O31" s="24" t="s">
        <v>4</v>
      </c>
      <c r="P31" s="19" t="s">
        <v>618</v>
      </c>
      <c r="Q31" s="19" t="s">
        <v>631</v>
      </c>
      <c r="R31" s="19" t="s">
        <v>607</v>
      </c>
    </row>
    <row r="32" spans="1:18">
      <c r="A32" s="16" t="s">
        <v>474</v>
      </c>
      <c r="B32" s="37" t="s">
        <v>611</v>
      </c>
      <c r="C32" s="37" t="s">
        <v>244</v>
      </c>
      <c r="D32" s="31">
        <v>90</v>
      </c>
      <c r="E32" s="11">
        <v>80</v>
      </c>
      <c r="F32" s="11">
        <v>65</v>
      </c>
      <c r="G32" s="11">
        <v>60</v>
      </c>
      <c r="H32" s="11">
        <v>55</v>
      </c>
      <c r="I32" s="11">
        <v>60</v>
      </c>
      <c r="J32" s="32">
        <v>6</v>
      </c>
      <c r="K32" s="45">
        <f>MIN(D32*$B$1,100)</f>
        <v>100</v>
      </c>
      <c r="L32" s="46">
        <f>MIN(E32*$B$2,100)</f>
        <v>96</v>
      </c>
      <c r="M32" s="46">
        <f>MIN(F32*$B$3,100)</f>
        <v>78</v>
      </c>
      <c r="N32" s="46">
        <f>MIN(G32*$B$4,100)</f>
        <v>72</v>
      </c>
      <c r="O32" s="46">
        <f>MIN(H32*$B$5,100)</f>
        <v>66</v>
      </c>
      <c r="P32" s="47">
        <f>MIN(I32*$B$6,100)</f>
        <v>72</v>
      </c>
      <c r="Q32" s="41" t="s">
        <v>629</v>
      </c>
    </row>
    <row r="33" spans="1:18">
      <c r="A33" s="16" t="s">
        <v>475</v>
      </c>
      <c r="B33" s="37" t="s">
        <v>611</v>
      </c>
      <c r="C33" s="37" t="s">
        <v>244</v>
      </c>
      <c r="D33" s="31">
        <v>90</v>
      </c>
      <c r="E33" s="11">
        <v>70</v>
      </c>
      <c r="F33" s="11">
        <v>70</v>
      </c>
      <c r="G33" s="11">
        <v>75</v>
      </c>
      <c r="H33" s="11">
        <v>65</v>
      </c>
      <c r="I33" s="11">
        <v>60</v>
      </c>
      <c r="J33" s="32">
        <v>6</v>
      </c>
      <c r="K33" s="45">
        <f t="shared" ref="K33:K69" si="6">MIN(D33*$B$1,100)</f>
        <v>100</v>
      </c>
      <c r="L33" s="46">
        <f t="shared" ref="L33:L69" si="7">MIN(E33*$B$2,100)</f>
        <v>84</v>
      </c>
      <c r="M33" s="46">
        <f t="shared" ref="M33:M69" si="8">MIN(F33*$B$3,100)</f>
        <v>84</v>
      </c>
      <c r="N33" s="46">
        <f t="shared" ref="N33:N69" si="9">MIN(G33*$B$4,100)</f>
        <v>90</v>
      </c>
      <c r="O33" s="46">
        <f t="shared" ref="O33:O69" si="10">MIN(H33*$B$5,100)</f>
        <v>78</v>
      </c>
      <c r="P33" s="47">
        <f t="shared" ref="P33:P69" si="11">MIN(I33*$B$6,100)</f>
        <v>72</v>
      </c>
      <c r="Q33" s="41" t="s">
        <v>629</v>
      </c>
    </row>
    <row r="34" spans="1:18">
      <c r="A34" s="16" t="s">
        <v>478</v>
      </c>
      <c r="B34" s="37" t="s">
        <v>611</v>
      </c>
      <c r="C34" s="37" t="s">
        <v>244</v>
      </c>
      <c r="D34" s="31">
        <v>90</v>
      </c>
      <c r="E34" s="11">
        <v>80</v>
      </c>
      <c r="F34" s="11">
        <v>65</v>
      </c>
      <c r="G34" s="11">
        <v>60</v>
      </c>
      <c r="H34" s="11">
        <v>55</v>
      </c>
      <c r="I34" s="11">
        <v>60</v>
      </c>
      <c r="J34" s="32">
        <v>5</v>
      </c>
      <c r="K34" s="45">
        <f t="shared" si="6"/>
        <v>100</v>
      </c>
      <c r="L34" s="46">
        <f t="shared" si="7"/>
        <v>96</v>
      </c>
      <c r="M34" s="46">
        <f t="shared" si="8"/>
        <v>78</v>
      </c>
      <c r="N34" s="46">
        <f t="shared" si="9"/>
        <v>72</v>
      </c>
      <c r="O34" s="46">
        <f t="shared" si="10"/>
        <v>66</v>
      </c>
      <c r="P34" s="47">
        <f t="shared" si="11"/>
        <v>72</v>
      </c>
      <c r="Q34" s="41" t="s">
        <v>629</v>
      </c>
    </row>
    <row r="35" spans="1:18">
      <c r="A35" s="16" t="s">
        <v>496</v>
      </c>
      <c r="B35" s="37" t="s">
        <v>611</v>
      </c>
      <c r="C35" s="37" t="s">
        <v>244</v>
      </c>
      <c r="D35" s="31">
        <v>100</v>
      </c>
      <c r="E35" s="11">
        <v>65</v>
      </c>
      <c r="F35" s="11">
        <v>50</v>
      </c>
      <c r="G35" s="11">
        <v>65</v>
      </c>
      <c r="H35" s="11">
        <v>80</v>
      </c>
      <c r="I35" s="11">
        <v>60</v>
      </c>
      <c r="J35" s="32">
        <v>6</v>
      </c>
      <c r="K35" s="45">
        <f t="shared" si="6"/>
        <v>100</v>
      </c>
      <c r="L35" s="46">
        <f t="shared" si="7"/>
        <v>78</v>
      </c>
      <c r="M35" s="46">
        <f t="shared" si="8"/>
        <v>60</v>
      </c>
      <c r="N35" s="46">
        <f t="shared" si="9"/>
        <v>78</v>
      </c>
      <c r="O35" s="46">
        <f t="shared" si="10"/>
        <v>96</v>
      </c>
      <c r="P35" s="47">
        <f t="shared" si="11"/>
        <v>72</v>
      </c>
      <c r="Q35" s="41" t="s">
        <v>632</v>
      </c>
    </row>
    <row r="36" spans="1:18">
      <c r="A36" s="16" t="s">
        <v>498</v>
      </c>
      <c r="B36" s="37" t="s">
        <v>611</v>
      </c>
      <c r="C36" s="37" t="s">
        <v>244</v>
      </c>
      <c r="D36" s="31">
        <v>95</v>
      </c>
      <c r="E36" s="11">
        <v>60</v>
      </c>
      <c r="F36" s="11">
        <v>55</v>
      </c>
      <c r="G36" s="11">
        <v>85</v>
      </c>
      <c r="H36" s="11">
        <v>50</v>
      </c>
      <c r="I36" s="11">
        <v>60</v>
      </c>
      <c r="J36" s="32">
        <v>8</v>
      </c>
      <c r="K36" s="45">
        <f t="shared" si="6"/>
        <v>100</v>
      </c>
      <c r="L36" s="46">
        <f t="shared" si="7"/>
        <v>72</v>
      </c>
      <c r="M36" s="46">
        <f t="shared" si="8"/>
        <v>66</v>
      </c>
      <c r="N36" s="46">
        <f t="shared" si="9"/>
        <v>100</v>
      </c>
      <c r="O36" s="46">
        <f t="shared" si="10"/>
        <v>60</v>
      </c>
      <c r="P36" s="47">
        <f t="shared" si="11"/>
        <v>72</v>
      </c>
      <c r="Q36" s="41" t="s">
        <v>629</v>
      </c>
    </row>
    <row r="37" spans="1:18">
      <c r="A37" s="16" t="s">
        <v>499</v>
      </c>
      <c r="B37" s="37" t="s">
        <v>611</v>
      </c>
      <c r="C37" s="37" t="s">
        <v>244</v>
      </c>
      <c r="D37" s="31">
        <v>95</v>
      </c>
      <c r="E37" s="11">
        <v>65</v>
      </c>
      <c r="F37" s="11">
        <v>60</v>
      </c>
      <c r="G37" s="11">
        <v>50</v>
      </c>
      <c r="H37" s="11">
        <v>60</v>
      </c>
      <c r="I37" s="11">
        <v>60</v>
      </c>
      <c r="J37" s="32">
        <v>7</v>
      </c>
      <c r="K37" s="45">
        <f t="shared" si="6"/>
        <v>100</v>
      </c>
      <c r="L37" s="46">
        <f t="shared" si="7"/>
        <v>78</v>
      </c>
      <c r="M37" s="46">
        <f t="shared" si="8"/>
        <v>72</v>
      </c>
      <c r="N37" s="46">
        <f t="shared" si="9"/>
        <v>60</v>
      </c>
      <c r="O37" s="46">
        <f t="shared" si="10"/>
        <v>72</v>
      </c>
      <c r="P37" s="47">
        <f t="shared" si="11"/>
        <v>72</v>
      </c>
      <c r="Q37" s="41" t="s">
        <v>629</v>
      </c>
    </row>
    <row r="38" spans="1:18">
      <c r="A38" s="16" t="s">
        <v>501</v>
      </c>
      <c r="B38" s="37" t="s">
        <v>611</v>
      </c>
      <c r="C38" s="37" t="s">
        <v>244</v>
      </c>
      <c r="D38" s="31">
        <v>85</v>
      </c>
      <c r="E38" s="11">
        <v>60</v>
      </c>
      <c r="F38" s="11">
        <v>35</v>
      </c>
      <c r="G38" s="11">
        <v>70</v>
      </c>
      <c r="H38" s="11">
        <v>75</v>
      </c>
      <c r="I38" s="11">
        <v>60</v>
      </c>
      <c r="J38" s="32">
        <v>5</v>
      </c>
      <c r="K38" s="45">
        <f t="shared" si="6"/>
        <v>100</v>
      </c>
      <c r="L38" s="46">
        <f t="shared" si="7"/>
        <v>72</v>
      </c>
      <c r="M38" s="46">
        <f t="shared" si="8"/>
        <v>42</v>
      </c>
      <c r="N38" s="46">
        <f t="shared" si="9"/>
        <v>84</v>
      </c>
      <c r="O38" s="46">
        <f t="shared" si="10"/>
        <v>90</v>
      </c>
      <c r="P38" s="47">
        <f t="shared" si="11"/>
        <v>72</v>
      </c>
      <c r="Q38" s="41" t="s">
        <v>629</v>
      </c>
      <c r="R38" t="s">
        <v>648</v>
      </c>
    </row>
    <row r="39" spans="1:18">
      <c r="A39" s="16" t="s">
        <v>505</v>
      </c>
      <c r="B39" s="37" t="s">
        <v>611</v>
      </c>
      <c r="C39" s="37" t="s">
        <v>244</v>
      </c>
      <c r="D39" s="31">
        <v>100</v>
      </c>
      <c r="E39" s="11">
        <v>65</v>
      </c>
      <c r="F39" s="11">
        <v>65</v>
      </c>
      <c r="G39" s="11">
        <v>45</v>
      </c>
      <c r="H39" s="11">
        <v>70</v>
      </c>
      <c r="I39" s="11">
        <v>60</v>
      </c>
      <c r="J39" s="32">
        <v>8</v>
      </c>
      <c r="K39" s="45">
        <f t="shared" si="6"/>
        <v>100</v>
      </c>
      <c r="L39" s="46">
        <f t="shared" si="7"/>
        <v>78</v>
      </c>
      <c r="M39" s="46">
        <f t="shared" si="8"/>
        <v>78</v>
      </c>
      <c r="N39" s="46">
        <f t="shared" si="9"/>
        <v>54</v>
      </c>
      <c r="O39" s="46">
        <f t="shared" si="10"/>
        <v>84</v>
      </c>
      <c r="P39" s="47">
        <f t="shared" si="11"/>
        <v>72</v>
      </c>
      <c r="Q39" s="41" t="s">
        <v>630</v>
      </c>
    </row>
    <row r="40" spans="1:18">
      <c r="A40" s="16" t="s">
        <v>506</v>
      </c>
      <c r="B40" s="37" t="s">
        <v>611</v>
      </c>
      <c r="C40" s="37" t="s">
        <v>244</v>
      </c>
      <c r="D40" s="31">
        <v>100</v>
      </c>
      <c r="E40" s="11">
        <v>75</v>
      </c>
      <c r="F40" s="11">
        <v>65</v>
      </c>
      <c r="G40" s="11">
        <v>45</v>
      </c>
      <c r="H40" s="11">
        <v>65</v>
      </c>
      <c r="I40" s="11">
        <v>60</v>
      </c>
      <c r="J40" s="32">
        <v>8</v>
      </c>
      <c r="K40" s="45">
        <f t="shared" si="6"/>
        <v>100</v>
      </c>
      <c r="L40" s="46">
        <f t="shared" si="7"/>
        <v>90</v>
      </c>
      <c r="M40" s="46">
        <f t="shared" si="8"/>
        <v>78</v>
      </c>
      <c r="N40" s="46">
        <f t="shared" si="9"/>
        <v>54</v>
      </c>
      <c r="O40" s="46">
        <f t="shared" si="10"/>
        <v>78</v>
      </c>
      <c r="P40" s="47">
        <f t="shared" si="11"/>
        <v>72</v>
      </c>
      <c r="Q40" s="41" t="s">
        <v>635</v>
      </c>
    </row>
    <row r="41" spans="1:18">
      <c r="A41" s="16" t="s">
        <v>507</v>
      </c>
      <c r="B41" s="37" t="s">
        <v>611</v>
      </c>
      <c r="C41" s="37" t="s">
        <v>244</v>
      </c>
      <c r="D41" s="31">
        <v>95</v>
      </c>
      <c r="E41" s="11">
        <v>85</v>
      </c>
      <c r="F41" s="11">
        <v>65</v>
      </c>
      <c r="G41" s="11">
        <v>70</v>
      </c>
      <c r="H41" s="11">
        <v>60</v>
      </c>
      <c r="I41" s="11">
        <v>60</v>
      </c>
      <c r="J41" s="32">
        <v>5</v>
      </c>
      <c r="K41" s="45">
        <f t="shared" si="6"/>
        <v>100</v>
      </c>
      <c r="L41" s="46">
        <f t="shared" si="7"/>
        <v>100</v>
      </c>
      <c r="M41" s="46">
        <f t="shared" si="8"/>
        <v>78</v>
      </c>
      <c r="N41" s="46">
        <f t="shared" si="9"/>
        <v>84</v>
      </c>
      <c r="O41" s="46">
        <f t="shared" si="10"/>
        <v>72</v>
      </c>
      <c r="P41" s="47">
        <f t="shared" si="11"/>
        <v>72</v>
      </c>
      <c r="Q41" s="41" t="s">
        <v>629</v>
      </c>
    </row>
    <row r="42" spans="1:18">
      <c r="A42" s="16" t="s">
        <v>508</v>
      </c>
      <c r="B42" s="37" t="s">
        <v>611</v>
      </c>
      <c r="C42" s="37" t="s">
        <v>244</v>
      </c>
      <c r="D42" s="31">
        <v>90</v>
      </c>
      <c r="E42" s="11">
        <v>70</v>
      </c>
      <c r="F42" s="11">
        <v>65</v>
      </c>
      <c r="G42" s="11">
        <v>60</v>
      </c>
      <c r="H42" s="11">
        <v>60</v>
      </c>
      <c r="I42" s="11">
        <v>60</v>
      </c>
      <c r="J42" s="32">
        <v>7</v>
      </c>
      <c r="K42" s="45">
        <f t="shared" si="6"/>
        <v>100</v>
      </c>
      <c r="L42" s="46">
        <f t="shared" si="7"/>
        <v>84</v>
      </c>
      <c r="M42" s="46">
        <f t="shared" si="8"/>
        <v>78</v>
      </c>
      <c r="N42" s="46">
        <f t="shared" si="9"/>
        <v>72</v>
      </c>
      <c r="O42" s="46">
        <f t="shared" si="10"/>
        <v>72</v>
      </c>
      <c r="P42" s="47">
        <f t="shared" si="11"/>
        <v>72</v>
      </c>
      <c r="Q42" s="41" t="s">
        <v>629</v>
      </c>
      <c r="R42" t="s">
        <v>645</v>
      </c>
    </row>
    <row r="43" spans="1:18">
      <c r="A43" s="16" t="s">
        <v>511</v>
      </c>
      <c r="B43" s="37" t="s">
        <v>611</v>
      </c>
      <c r="C43" s="37" t="s">
        <v>244</v>
      </c>
      <c r="D43" s="31">
        <v>85</v>
      </c>
      <c r="E43" s="11">
        <v>65</v>
      </c>
      <c r="F43" s="11">
        <v>60</v>
      </c>
      <c r="G43" s="11">
        <v>45</v>
      </c>
      <c r="H43" s="11">
        <v>60</v>
      </c>
      <c r="I43" s="11">
        <v>60</v>
      </c>
      <c r="J43" s="32">
        <v>6</v>
      </c>
      <c r="K43" s="45">
        <f t="shared" si="6"/>
        <v>100</v>
      </c>
      <c r="L43" s="46">
        <f t="shared" si="7"/>
        <v>78</v>
      </c>
      <c r="M43" s="46">
        <f t="shared" si="8"/>
        <v>72</v>
      </c>
      <c r="N43" s="46">
        <f t="shared" si="9"/>
        <v>54</v>
      </c>
      <c r="O43" s="46">
        <f t="shared" si="10"/>
        <v>72</v>
      </c>
      <c r="P43" s="47">
        <f t="shared" si="11"/>
        <v>72</v>
      </c>
      <c r="Q43" s="41" t="s">
        <v>632</v>
      </c>
      <c r="R43" t="s">
        <v>644</v>
      </c>
    </row>
    <row r="44" spans="1:18">
      <c r="A44" s="16" t="s">
        <v>513</v>
      </c>
      <c r="B44" s="37" t="s">
        <v>611</v>
      </c>
      <c r="C44" s="37" t="s">
        <v>244</v>
      </c>
      <c r="D44" s="31">
        <v>90</v>
      </c>
      <c r="E44" s="11">
        <v>75</v>
      </c>
      <c r="F44" s="11">
        <v>70</v>
      </c>
      <c r="G44" s="11">
        <v>70</v>
      </c>
      <c r="H44" s="11">
        <v>40</v>
      </c>
      <c r="I44" s="11">
        <v>60</v>
      </c>
      <c r="J44" s="32">
        <v>7</v>
      </c>
      <c r="K44" s="45">
        <f t="shared" si="6"/>
        <v>100</v>
      </c>
      <c r="L44" s="46">
        <f t="shared" si="7"/>
        <v>90</v>
      </c>
      <c r="M44" s="46">
        <f t="shared" si="8"/>
        <v>84</v>
      </c>
      <c r="N44" s="46">
        <f t="shared" si="9"/>
        <v>84</v>
      </c>
      <c r="O44" s="46">
        <f t="shared" si="10"/>
        <v>48</v>
      </c>
      <c r="P44" s="47">
        <f t="shared" si="11"/>
        <v>72</v>
      </c>
      <c r="Q44" s="41" t="s">
        <v>629</v>
      </c>
    </row>
    <row r="45" spans="1:18">
      <c r="A45" s="16" t="s">
        <v>515</v>
      </c>
      <c r="B45" s="37" t="s">
        <v>611</v>
      </c>
      <c r="C45" s="37" t="s">
        <v>244</v>
      </c>
      <c r="D45" s="31">
        <v>85</v>
      </c>
      <c r="E45" s="11">
        <v>85</v>
      </c>
      <c r="F45" s="11">
        <v>70</v>
      </c>
      <c r="G45" s="11">
        <v>70</v>
      </c>
      <c r="H45" s="11">
        <v>55</v>
      </c>
      <c r="I45" s="11">
        <v>60</v>
      </c>
      <c r="J45" s="32">
        <v>5</v>
      </c>
      <c r="K45" s="45">
        <f t="shared" si="6"/>
        <v>100</v>
      </c>
      <c r="L45" s="46">
        <f t="shared" si="7"/>
        <v>100</v>
      </c>
      <c r="M45" s="46">
        <f t="shared" si="8"/>
        <v>84</v>
      </c>
      <c r="N45" s="46">
        <f t="shared" si="9"/>
        <v>84</v>
      </c>
      <c r="O45" s="46">
        <f t="shared" si="10"/>
        <v>66</v>
      </c>
      <c r="P45" s="47">
        <f t="shared" si="11"/>
        <v>72</v>
      </c>
      <c r="Q45" s="41" t="s">
        <v>629</v>
      </c>
    </row>
    <row r="46" spans="1:18">
      <c r="A46" s="16" t="s">
        <v>516</v>
      </c>
      <c r="B46" s="37" t="s">
        <v>611</v>
      </c>
      <c r="C46" s="37" t="s">
        <v>244</v>
      </c>
      <c r="D46" s="31">
        <v>100</v>
      </c>
      <c r="E46" s="11">
        <v>65</v>
      </c>
      <c r="F46" s="11">
        <v>65</v>
      </c>
      <c r="G46" s="11">
        <v>65</v>
      </c>
      <c r="H46" s="11">
        <v>65</v>
      </c>
      <c r="I46" s="11">
        <v>60</v>
      </c>
      <c r="J46" s="32">
        <v>8</v>
      </c>
      <c r="K46" s="45">
        <f t="shared" si="6"/>
        <v>100</v>
      </c>
      <c r="L46" s="46">
        <f t="shared" si="7"/>
        <v>78</v>
      </c>
      <c r="M46" s="46">
        <f t="shared" si="8"/>
        <v>78</v>
      </c>
      <c r="N46" s="46">
        <f t="shared" si="9"/>
        <v>78</v>
      </c>
      <c r="O46" s="46">
        <f t="shared" si="10"/>
        <v>78</v>
      </c>
      <c r="P46" s="47">
        <f t="shared" si="11"/>
        <v>72</v>
      </c>
      <c r="Q46" s="41" t="s">
        <v>632</v>
      </c>
    </row>
    <row r="47" spans="1:18">
      <c r="A47" s="16" t="s">
        <v>517</v>
      </c>
      <c r="B47" s="37" t="s">
        <v>611</v>
      </c>
      <c r="C47" s="37" t="s">
        <v>244</v>
      </c>
      <c r="D47" s="31">
        <v>100</v>
      </c>
      <c r="E47" s="11">
        <v>75</v>
      </c>
      <c r="F47" s="11">
        <v>70</v>
      </c>
      <c r="G47" s="11">
        <v>70</v>
      </c>
      <c r="H47" s="11">
        <v>75</v>
      </c>
      <c r="I47" s="11">
        <v>65</v>
      </c>
      <c r="J47" s="32">
        <v>12</v>
      </c>
      <c r="K47" s="45">
        <f t="shared" si="6"/>
        <v>100</v>
      </c>
      <c r="L47" s="46">
        <f t="shared" si="7"/>
        <v>90</v>
      </c>
      <c r="M47" s="46">
        <f t="shared" si="8"/>
        <v>84</v>
      </c>
      <c r="N47" s="46">
        <f t="shared" si="9"/>
        <v>84</v>
      </c>
      <c r="O47" s="46">
        <f t="shared" si="10"/>
        <v>90</v>
      </c>
      <c r="P47" s="47">
        <f t="shared" si="11"/>
        <v>78</v>
      </c>
      <c r="Q47" s="41" t="s">
        <v>632</v>
      </c>
      <c r="R47" t="s">
        <v>656</v>
      </c>
    </row>
    <row r="48" spans="1:18">
      <c r="A48" s="16" t="s">
        <v>519</v>
      </c>
      <c r="B48" s="37" t="s">
        <v>611</v>
      </c>
      <c r="C48" s="37" t="s">
        <v>244</v>
      </c>
      <c r="D48" s="31">
        <v>90</v>
      </c>
      <c r="E48" s="11">
        <v>60</v>
      </c>
      <c r="F48" s="11">
        <v>55</v>
      </c>
      <c r="G48" s="11">
        <v>45</v>
      </c>
      <c r="H48" s="11">
        <v>50</v>
      </c>
      <c r="I48" s="11">
        <v>60</v>
      </c>
      <c r="J48" s="32">
        <v>7</v>
      </c>
      <c r="K48" s="45">
        <f t="shared" si="6"/>
        <v>100</v>
      </c>
      <c r="L48" s="46">
        <f t="shared" si="7"/>
        <v>72</v>
      </c>
      <c r="M48" s="46">
        <f t="shared" si="8"/>
        <v>66</v>
      </c>
      <c r="N48" s="46">
        <f t="shared" si="9"/>
        <v>54</v>
      </c>
      <c r="O48" s="46">
        <f t="shared" si="10"/>
        <v>60</v>
      </c>
      <c r="P48" s="47">
        <f t="shared" si="11"/>
        <v>72</v>
      </c>
      <c r="Q48" s="41" t="s">
        <v>630</v>
      </c>
      <c r="R48" t="s">
        <v>647</v>
      </c>
    </row>
    <row r="49" spans="1:18">
      <c r="A49" s="16" t="s">
        <v>521</v>
      </c>
      <c r="B49" s="37" t="s">
        <v>611</v>
      </c>
      <c r="C49" s="37" t="s">
        <v>244</v>
      </c>
      <c r="D49" s="31">
        <v>90</v>
      </c>
      <c r="E49" s="11">
        <v>60</v>
      </c>
      <c r="F49" s="11">
        <v>55</v>
      </c>
      <c r="G49" s="11">
        <v>65</v>
      </c>
      <c r="H49" s="11">
        <v>70</v>
      </c>
      <c r="I49" s="11">
        <v>60</v>
      </c>
      <c r="J49" s="32">
        <v>7</v>
      </c>
      <c r="K49" s="45">
        <f t="shared" si="6"/>
        <v>100</v>
      </c>
      <c r="L49" s="46">
        <f t="shared" si="7"/>
        <v>72</v>
      </c>
      <c r="M49" s="46">
        <f t="shared" si="8"/>
        <v>66</v>
      </c>
      <c r="N49" s="46">
        <f t="shared" si="9"/>
        <v>78</v>
      </c>
      <c r="O49" s="46">
        <f t="shared" si="10"/>
        <v>84</v>
      </c>
      <c r="P49" s="47">
        <f t="shared" si="11"/>
        <v>72</v>
      </c>
      <c r="Q49" s="41" t="s">
        <v>632</v>
      </c>
      <c r="R49" t="s">
        <v>657</v>
      </c>
    </row>
    <row r="50" spans="1:18">
      <c r="A50" s="16" t="s">
        <v>479</v>
      </c>
      <c r="B50" s="37" t="s">
        <v>611</v>
      </c>
      <c r="C50" s="37" t="s">
        <v>244</v>
      </c>
      <c r="D50" s="31">
        <v>95</v>
      </c>
      <c r="E50" s="11">
        <v>65</v>
      </c>
      <c r="F50" s="11">
        <v>65</v>
      </c>
      <c r="G50" s="11">
        <v>50</v>
      </c>
      <c r="H50" s="11">
        <v>65</v>
      </c>
      <c r="I50" s="11">
        <v>60</v>
      </c>
      <c r="J50" s="32">
        <v>7</v>
      </c>
      <c r="K50" s="45">
        <f t="shared" si="6"/>
        <v>100</v>
      </c>
      <c r="L50" s="46">
        <f t="shared" si="7"/>
        <v>78</v>
      </c>
      <c r="M50" s="46">
        <f t="shared" si="8"/>
        <v>78</v>
      </c>
      <c r="N50" s="46">
        <f t="shared" si="9"/>
        <v>60</v>
      </c>
      <c r="O50" s="46">
        <f t="shared" si="10"/>
        <v>78</v>
      </c>
      <c r="P50" s="47">
        <f t="shared" si="11"/>
        <v>72</v>
      </c>
      <c r="Q50" s="41" t="s">
        <v>629</v>
      </c>
    </row>
    <row r="51" spans="1:18">
      <c r="A51" s="16" t="s">
        <v>885</v>
      </c>
      <c r="B51" s="37" t="s">
        <v>611</v>
      </c>
      <c r="C51" s="37" t="s">
        <v>244</v>
      </c>
      <c r="D51" s="31">
        <v>85</v>
      </c>
      <c r="E51" s="11">
        <v>70</v>
      </c>
      <c r="F51" s="11">
        <v>50</v>
      </c>
      <c r="G51" s="11">
        <v>75</v>
      </c>
      <c r="H51" s="11">
        <v>80</v>
      </c>
      <c r="I51" s="11">
        <v>60</v>
      </c>
      <c r="J51" s="32">
        <v>6</v>
      </c>
      <c r="K51" s="45">
        <f t="shared" ref="K51" si="12">MIN(D51*$B$1,100)</f>
        <v>100</v>
      </c>
      <c r="L51" s="46">
        <f t="shared" ref="L51" si="13">MIN(E51*$B$2,100)</f>
        <v>84</v>
      </c>
      <c r="M51" s="46">
        <f t="shared" ref="M51" si="14">MIN(F51*$B$3,100)</f>
        <v>60</v>
      </c>
      <c r="N51" s="46">
        <f t="shared" ref="N51" si="15">MIN(G51*$B$4,100)</f>
        <v>90</v>
      </c>
      <c r="O51" s="46">
        <f t="shared" ref="O51" si="16">MIN(H51*$B$5,100)</f>
        <v>96</v>
      </c>
      <c r="P51" s="47">
        <f t="shared" ref="P51" si="17">MIN(I51*$B$6,100)</f>
        <v>72</v>
      </c>
      <c r="Q51" s="41" t="s">
        <v>630</v>
      </c>
    </row>
    <row r="52" spans="1:18">
      <c r="A52" s="16" t="s">
        <v>886</v>
      </c>
      <c r="B52" s="37" t="s">
        <v>611</v>
      </c>
      <c r="C52" s="37" t="s">
        <v>244</v>
      </c>
      <c r="D52" s="31">
        <v>90</v>
      </c>
      <c r="E52" s="11">
        <v>65</v>
      </c>
      <c r="F52" s="11">
        <v>90</v>
      </c>
      <c r="G52" s="11">
        <v>70</v>
      </c>
      <c r="H52" s="11">
        <v>70</v>
      </c>
      <c r="I52" s="11">
        <v>60</v>
      </c>
      <c r="J52" s="32">
        <v>6</v>
      </c>
      <c r="K52" s="45">
        <f t="shared" ref="K52" si="18">MIN(D52*$B$1,100)</f>
        <v>100</v>
      </c>
      <c r="L52" s="46">
        <f t="shared" ref="L52" si="19">MIN(E52*$B$2,100)</f>
        <v>78</v>
      </c>
      <c r="M52" s="46">
        <f t="shared" ref="M52" si="20">MIN(F52*$B$3,100)</f>
        <v>100</v>
      </c>
      <c r="N52" s="46">
        <f t="shared" ref="N52" si="21">MIN(G52*$B$4,100)</f>
        <v>84</v>
      </c>
      <c r="O52" s="46">
        <f t="shared" ref="O52" si="22">MIN(H52*$B$5,100)</f>
        <v>84</v>
      </c>
      <c r="P52" s="47">
        <f t="shared" ref="P52" si="23">MIN(I52*$B$6,100)</f>
        <v>72</v>
      </c>
      <c r="Q52" s="41" t="s">
        <v>630</v>
      </c>
    </row>
    <row r="53" spans="1:18">
      <c r="A53" s="25" t="s">
        <v>500</v>
      </c>
      <c r="B53" s="37" t="s">
        <v>611</v>
      </c>
      <c r="C53" s="37" t="s">
        <v>242</v>
      </c>
      <c r="D53" s="31">
        <v>85</v>
      </c>
      <c r="E53" s="11">
        <v>90</v>
      </c>
      <c r="F53" s="11">
        <v>50</v>
      </c>
      <c r="G53" s="11">
        <v>55</v>
      </c>
      <c r="H53" s="11">
        <v>80</v>
      </c>
      <c r="I53" s="11">
        <v>60</v>
      </c>
      <c r="J53" s="32">
        <v>6</v>
      </c>
      <c r="K53" s="45">
        <f t="shared" si="6"/>
        <v>100</v>
      </c>
      <c r="L53" s="46">
        <f t="shared" si="7"/>
        <v>100</v>
      </c>
      <c r="M53" s="46">
        <f t="shared" si="8"/>
        <v>60</v>
      </c>
      <c r="N53" s="46">
        <f t="shared" si="9"/>
        <v>66</v>
      </c>
      <c r="O53" s="46">
        <f t="shared" si="10"/>
        <v>96</v>
      </c>
      <c r="P53" s="47">
        <f t="shared" si="11"/>
        <v>72</v>
      </c>
      <c r="Q53" s="41" t="s">
        <v>632</v>
      </c>
    </row>
    <row r="54" spans="1:18">
      <c r="A54" s="25" t="s">
        <v>502</v>
      </c>
      <c r="B54" s="37" t="s">
        <v>611</v>
      </c>
      <c r="C54" s="37" t="s">
        <v>242</v>
      </c>
      <c r="D54" s="31">
        <v>100</v>
      </c>
      <c r="E54" s="11">
        <v>70</v>
      </c>
      <c r="F54" s="11">
        <v>80</v>
      </c>
      <c r="G54" s="11">
        <v>50</v>
      </c>
      <c r="H54" s="11">
        <v>60</v>
      </c>
      <c r="I54" s="11">
        <v>60</v>
      </c>
      <c r="J54" s="32">
        <v>10</v>
      </c>
      <c r="K54" s="45">
        <f t="shared" si="6"/>
        <v>100</v>
      </c>
      <c r="L54" s="46">
        <f t="shared" si="7"/>
        <v>84</v>
      </c>
      <c r="M54" s="46">
        <f t="shared" si="8"/>
        <v>96</v>
      </c>
      <c r="N54" s="46">
        <f t="shared" si="9"/>
        <v>60</v>
      </c>
      <c r="O54" s="46">
        <f t="shared" si="10"/>
        <v>72</v>
      </c>
      <c r="P54" s="47">
        <f t="shared" si="11"/>
        <v>72</v>
      </c>
      <c r="Q54" s="41" t="s">
        <v>629</v>
      </c>
      <c r="R54" t="s">
        <v>649</v>
      </c>
    </row>
    <row r="55" spans="1:18">
      <c r="A55" s="25" t="s">
        <v>503</v>
      </c>
      <c r="B55" s="37" t="s">
        <v>611</v>
      </c>
      <c r="C55" s="37" t="s">
        <v>243</v>
      </c>
      <c r="D55" s="31">
        <v>100</v>
      </c>
      <c r="E55" s="11">
        <v>70</v>
      </c>
      <c r="F55" s="11">
        <v>80</v>
      </c>
      <c r="G55" s="11">
        <v>70</v>
      </c>
      <c r="H55" s="11">
        <v>60</v>
      </c>
      <c r="I55" s="11">
        <v>60</v>
      </c>
      <c r="J55" s="32">
        <v>9</v>
      </c>
      <c r="K55" s="45">
        <f t="shared" si="6"/>
        <v>100</v>
      </c>
      <c r="L55" s="46">
        <f t="shared" si="7"/>
        <v>84</v>
      </c>
      <c r="M55" s="46">
        <f t="shared" si="8"/>
        <v>96</v>
      </c>
      <c r="N55" s="46">
        <f t="shared" si="9"/>
        <v>84</v>
      </c>
      <c r="O55" s="46">
        <f t="shared" si="10"/>
        <v>72</v>
      </c>
      <c r="P55" s="47">
        <f t="shared" si="11"/>
        <v>72</v>
      </c>
      <c r="Q55" s="41" t="s">
        <v>629</v>
      </c>
    </row>
    <row r="56" spans="1:18">
      <c r="A56" s="25" t="s">
        <v>504</v>
      </c>
      <c r="B56" s="37" t="s">
        <v>611</v>
      </c>
      <c r="C56" s="37" t="s">
        <v>242</v>
      </c>
      <c r="D56" s="31">
        <v>100</v>
      </c>
      <c r="E56" s="11">
        <v>60</v>
      </c>
      <c r="F56" s="11">
        <v>80</v>
      </c>
      <c r="G56" s="11">
        <v>50</v>
      </c>
      <c r="H56" s="11">
        <v>70</v>
      </c>
      <c r="I56" s="11">
        <v>60</v>
      </c>
      <c r="J56" s="32">
        <v>10</v>
      </c>
      <c r="K56" s="45">
        <f t="shared" si="6"/>
        <v>100</v>
      </c>
      <c r="L56" s="46">
        <f t="shared" si="7"/>
        <v>72</v>
      </c>
      <c r="M56" s="46">
        <f t="shared" si="8"/>
        <v>96</v>
      </c>
      <c r="N56" s="46">
        <f t="shared" si="9"/>
        <v>60</v>
      </c>
      <c r="O56" s="46">
        <f t="shared" si="10"/>
        <v>84</v>
      </c>
      <c r="P56" s="47">
        <f t="shared" si="11"/>
        <v>72</v>
      </c>
      <c r="Q56" s="41" t="s">
        <v>629</v>
      </c>
    </row>
    <row r="57" spans="1:18">
      <c r="A57" s="25" t="s">
        <v>509</v>
      </c>
      <c r="B57" s="37" t="s">
        <v>611</v>
      </c>
      <c r="C57" s="37" t="s">
        <v>242</v>
      </c>
      <c r="D57" s="31">
        <v>90</v>
      </c>
      <c r="E57" s="11">
        <v>80</v>
      </c>
      <c r="F57" s="11">
        <v>70</v>
      </c>
      <c r="G57" s="11">
        <v>60</v>
      </c>
      <c r="H57" s="11">
        <v>90</v>
      </c>
      <c r="I57" s="11">
        <v>60</v>
      </c>
      <c r="J57" s="32">
        <v>8</v>
      </c>
      <c r="K57" s="45">
        <f t="shared" si="6"/>
        <v>100</v>
      </c>
      <c r="L57" s="46">
        <f t="shared" si="7"/>
        <v>96</v>
      </c>
      <c r="M57" s="46">
        <f t="shared" si="8"/>
        <v>84</v>
      </c>
      <c r="N57" s="46">
        <f t="shared" si="9"/>
        <v>72</v>
      </c>
      <c r="O57" s="46">
        <f t="shared" si="10"/>
        <v>100</v>
      </c>
      <c r="P57" s="47">
        <f t="shared" si="11"/>
        <v>72</v>
      </c>
      <c r="Q57" s="41" t="s">
        <v>629</v>
      </c>
      <c r="R57" t="s">
        <v>649</v>
      </c>
    </row>
    <row r="58" spans="1:18">
      <c r="A58" s="25" t="s">
        <v>510</v>
      </c>
      <c r="B58" s="37" t="s">
        <v>611</v>
      </c>
      <c r="C58" s="37" t="s">
        <v>242</v>
      </c>
      <c r="D58" s="31">
        <v>90</v>
      </c>
      <c r="E58" s="11">
        <v>80</v>
      </c>
      <c r="F58" s="11">
        <v>95</v>
      </c>
      <c r="G58" s="11">
        <v>55</v>
      </c>
      <c r="H58" s="11">
        <v>65</v>
      </c>
      <c r="I58" s="11">
        <v>60</v>
      </c>
      <c r="J58" s="32">
        <v>8</v>
      </c>
      <c r="K58" s="45">
        <f t="shared" si="6"/>
        <v>100</v>
      </c>
      <c r="L58" s="46">
        <f t="shared" si="7"/>
        <v>96</v>
      </c>
      <c r="M58" s="46">
        <f t="shared" si="8"/>
        <v>100</v>
      </c>
      <c r="N58" s="46">
        <f t="shared" si="9"/>
        <v>66</v>
      </c>
      <c r="O58" s="46">
        <f t="shared" si="10"/>
        <v>78</v>
      </c>
      <c r="P58" s="47">
        <f t="shared" si="11"/>
        <v>72</v>
      </c>
      <c r="Q58" s="41" t="s">
        <v>629</v>
      </c>
      <c r="R58" t="s">
        <v>648</v>
      </c>
    </row>
    <row r="59" spans="1:18">
      <c r="A59" s="25" t="s">
        <v>512</v>
      </c>
      <c r="B59" s="37" t="s">
        <v>611</v>
      </c>
      <c r="C59" s="37" t="s">
        <v>242</v>
      </c>
      <c r="D59" s="31">
        <v>90</v>
      </c>
      <c r="E59" s="11">
        <v>55</v>
      </c>
      <c r="F59" s="11">
        <v>55</v>
      </c>
      <c r="G59" s="11">
        <v>50</v>
      </c>
      <c r="H59" s="11">
        <v>50</v>
      </c>
      <c r="I59" s="11">
        <v>60</v>
      </c>
      <c r="J59" s="32">
        <v>8</v>
      </c>
      <c r="K59" s="45">
        <f t="shared" si="6"/>
        <v>100</v>
      </c>
      <c r="L59" s="46">
        <f t="shared" si="7"/>
        <v>66</v>
      </c>
      <c r="M59" s="46">
        <f t="shared" si="8"/>
        <v>66</v>
      </c>
      <c r="N59" s="46">
        <f t="shared" si="9"/>
        <v>60</v>
      </c>
      <c r="O59" s="46">
        <f t="shared" si="10"/>
        <v>60</v>
      </c>
      <c r="P59" s="47">
        <f t="shared" si="11"/>
        <v>72</v>
      </c>
      <c r="Q59" s="41" t="s">
        <v>629</v>
      </c>
    </row>
    <row r="60" spans="1:18">
      <c r="A60" s="25" t="s">
        <v>514</v>
      </c>
      <c r="B60" s="37" t="s">
        <v>611</v>
      </c>
      <c r="C60" s="37" t="s">
        <v>242</v>
      </c>
      <c r="D60" s="31">
        <v>90</v>
      </c>
      <c r="E60" s="11">
        <v>95</v>
      </c>
      <c r="F60" s="11">
        <v>65</v>
      </c>
      <c r="G60" s="11">
        <v>60</v>
      </c>
      <c r="H60" s="11">
        <v>50</v>
      </c>
      <c r="I60" s="11">
        <v>60</v>
      </c>
      <c r="J60" s="32">
        <v>9</v>
      </c>
      <c r="K60" s="45">
        <f t="shared" si="6"/>
        <v>100</v>
      </c>
      <c r="L60" s="46">
        <f t="shared" si="7"/>
        <v>100</v>
      </c>
      <c r="M60" s="46">
        <f t="shared" si="8"/>
        <v>78</v>
      </c>
      <c r="N60" s="46">
        <f t="shared" si="9"/>
        <v>72</v>
      </c>
      <c r="O60" s="46">
        <f t="shared" si="10"/>
        <v>60</v>
      </c>
      <c r="P60" s="47">
        <f t="shared" si="11"/>
        <v>72</v>
      </c>
      <c r="Q60" s="41" t="s">
        <v>633</v>
      </c>
      <c r="R60" t="s">
        <v>658</v>
      </c>
    </row>
    <row r="61" spans="1:18">
      <c r="A61" s="25" t="s">
        <v>518</v>
      </c>
      <c r="B61" s="37" t="s">
        <v>611</v>
      </c>
      <c r="C61" s="37" t="s">
        <v>242</v>
      </c>
      <c r="D61" s="31">
        <v>90</v>
      </c>
      <c r="E61" s="11">
        <v>75</v>
      </c>
      <c r="F61" s="11">
        <v>70</v>
      </c>
      <c r="G61" s="11">
        <v>90</v>
      </c>
      <c r="H61" s="11">
        <v>65</v>
      </c>
      <c r="I61" s="11">
        <v>60</v>
      </c>
      <c r="J61" s="32">
        <v>8</v>
      </c>
      <c r="K61" s="45">
        <f t="shared" si="6"/>
        <v>100</v>
      </c>
      <c r="L61" s="46">
        <f t="shared" si="7"/>
        <v>90</v>
      </c>
      <c r="M61" s="46">
        <f t="shared" si="8"/>
        <v>84</v>
      </c>
      <c r="N61" s="46">
        <f t="shared" si="9"/>
        <v>100</v>
      </c>
      <c r="O61" s="46">
        <f t="shared" si="10"/>
        <v>78</v>
      </c>
      <c r="P61" s="47">
        <f t="shared" si="11"/>
        <v>72</v>
      </c>
      <c r="Q61" s="41" t="s">
        <v>629</v>
      </c>
      <c r="R61" t="s">
        <v>646</v>
      </c>
    </row>
    <row r="62" spans="1:18">
      <c r="A62" s="25" t="s">
        <v>520</v>
      </c>
      <c r="B62" s="37" t="s">
        <v>611</v>
      </c>
      <c r="C62" s="37" t="s">
        <v>243</v>
      </c>
      <c r="D62" s="31">
        <v>90</v>
      </c>
      <c r="E62" s="11">
        <v>55</v>
      </c>
      <c r="F62" s="11">
        <v>60</v>
      </c>
      <c r="G62" s="11">
        <v>55</v>
      </c>
      <c r="H62" s="11">
        <v>60</v>
      </c>
      <c r="I62" s="11">
        <v>60</v>
      </c>
      <c r="J62" s="32">
        <v>8</v>
      </c>
      <c r="K62" s="45">
        <f t="shared" si="6"/>
        <v>100</v>
      </c>
      <c r="L62" s="46">
        <f t="shared" si="7"/>
        <v>66</v>
      </c>
      <c r="M62" s="46">
        <f t="shared" si="8"/>
        <v>72</v>
      </c>
      <c r="N62" s="46">
        <f t="shared" si="9"/>
        <v>66</v>
      </c>
      <c r="O62" s="46">
        <f t="shared" si="10"/>
        <v>72</v>
      </c>
      <c r="P62" s="47">
        <f t="shared" si="11"/>
        <v>72</v>
      </c>
      <c r="Q62" s="41" t="s">
        <v>632</v>
      </c>
      <c r="R62" t="s">
        <v>649</v>
      </c>
    </row>
    <row r="63" spans="1:18">
      <c r="A63" s="25" t="s">
        <v>522</v>
      </c>
      <c r="B63" s="37" t="s">
        <v>611</v>
      </c>
      <c r="C63" s="37" t="s">
        <v>242</v>
      </c>
      <c r="D63" s="31">
        <v>90</v>
      </c>
      <c r="E63" s="11">
        <v>70</v>
      </c>
      <c r="F63" s="11">
        <v>50</v>
      </c>
      <c r="G63" s="11">
        <v>80</v>
      </c>
      <c r="H63" s="11">
        <v>70</v>
      </c>
      <c r="I63" s="11">
        <v>60</v>
      </c>
      <c r="J63" s="32">
        <v>10</v>
      </c>
      <c r="K63" s="45">
        <f t="shared" si="6"/>
        <v>100</v>
      </c>
      <c r="L63" s="46">
        <f t="shared" si="7"/>
        <v>84</v>
      </c>
      <c r="M63" s="46">
        <f t="shared" si="8"/>
        <v>60</v>
      </c>
      <c r="N63" s="46">
        <f t="shared" si="9"/>
        <v>96</v>
      </c>
      <c r="O63" s="46">
        <f t="shared" si="10"/>
        <v>84</v>
      </c>
      <c r="P63" s="47">
        <f t="shared" si="11"/>
        <v>72</v>
      </c>
      <c r="Q63" s="41" t="s">
        <v>632</v>
      </c>
    </row>
    <row r="64" spans="1:18">
      <c r="A64" s="27" t="s">
        <v>574</v>
      </c>
      <c r="B64" s="37" t="s">
        <v>611</v>
      </c>
      <c r="C64" s="37" t="s">
        <v>242</v>
      </c>
      <c r="D64" s="31">
        <v>100</v>
      </c>
      <c r="E64" s="11">
        <v>60</v>
      </c>
      <c r="F64" s="11">
        <v>90</v>
      </c>
      <c r="G64" s="11">
        <v>50</v>
      </c>
      <c r="H64" s="11">
        <v>60</v>
      </c>
      <c r="I64" s="11">
        <v>60</v>
      </c>
      <c r="J64" s="32">
        <v>6</v>
      </c>
      <c r="K64" s="45">
        <f t="shared" si="6"/>
        <v>100</v>
      </c>
      <c r="L64" s="46">
        <f t="shared" si="7"/>
        <v>72</v>
      </c>
      <c r="M64" s="46">
        <f t="shared" si="8"/>
        <v>100</v>
      </c>
      <c r="N64" s="46">
        <f t="shared" si="9"/>
        <v>60</v>
      </c>
      <c r="O64" s="46">
        <f t="shared" si="10"/>
        <v>72</v>
      </c>
      <c r="P64" s="47">
        <f t="shared" si="11"/>
        <v>72</v>
      </c>
      <c r="Q64" s="41" t="s">
        <v>629</v>
      </c>
    </row>
    <row r="65" spans="1:18">
      <c r="A65" s="27" t="s">
        <v>575</v>
      </c>
      <c r="B65" s="37" t="s">
        <v>611</v>
      </c>
      <c r="C65" s="37" t="s">
        <v>242</v>
      </c>
      <c r="D65" s="31">
        <v>85</v>
      </c>
      <c r="E65" s="11">
        <v>90</v>
      </c>
      <c r="F65" s="11">
        <v>90</v>
      </c>
      <c r="G65" s="11">
        <v>90</v>
      </c>
      <c r="H65" s="11">
        <v>90</v>
      </c>
      <c r="I65" s="11">
        <v>30</v>
      </c>
      <c r="J65" s="32">
        <v>6</v>
      </c>
      <c r="K65" s="45">
        <f t="shared" si="6"/>
        <v>100</v>
      </c>
      <c r="L65" s="46">
        <f t="shared" si="7"/>
        <v>100</v>
      </c>
      <c r="M65" s="46">
        <f t="shared" si="8"/>
        <v>100</v>
      </c>
      <c r="N65" s="46">
        <f t="shared" si="9"/>
        <v>100</v>
      </c>
      <c r="O65" s="46">
        <f t="shared" si="10"/>
        <v>100</v>
      </c>
      <c r="P65" s="47">
        <f t="shared" si="11"/>
        <v>36</v>
      </c>
      <c r="Q65" s="41" t="s">
        <v>633</v>
      </c>
      <c r="R65" t="s">
        <v>656</v>
      </c>
    </row>
    <row r="66" spans="1:18">
      <c r="A66" s="27" t="s">
        <v>576</v>
      </c>
      <c r="B66" s="37" t="s">
        <v>611</v>
      </c>
      <c r="C66" s="37" t="s">
        <v>242</v>
      </c>
      <c r="D66" s="31">
        <v>100</v>
      </c>
      <c r="E66" s="11">
        <v>50</v>
      </c>
      <c r="F66" s="11">
        <v>85</v>
      </c>
      <c r="G66" s="11">
        <v>75</v>
      </c>
      <c r="H66" s="11">
        <v>60</v>
      </c>
      <c r="I66" s="11">
        <v>60</v>
      </c>
      <c r="J66" s="32">
        <v>10</v>
      </c>
      <c r="K66" s="45">
        <f t="shared" si="6"/>
        <v>100</v>
      </c>
      <c r="L66" s="46">
        <f t="shared" si="7"/>
        <v>60</v>
      </c>
      <c r="M66" s="46">
        <f t="shared" si="8"/>
        <v>100</v>
      </c>
      <c r="N66" s="46">
        <f t="shared" si="9"/>
        <v>90</v>
      </c>
      <c r="O66" s="46">
        <f t="shared" si="10"/>
        <v>72</v>
      </c>
      <c r="P66" s="47">
        <f t="shared" si="11"/>
        <v>72</v>
      </c>
      <c r="Q66" s="41" t="s">
        <v>630</v>
      </c>
      <c r="R66" t="s">
        <v>659</v>
      </c>
    </row>
    <row r="67" spans="1:18">
      <c r="A67" s="27" t="s">
        <v>600</v>
      </c>
      <c r="B67" s="37" t="s">
        <v>611</v>
      </c>
      <c r="C67" s="37" t="s">
        <v>242</v>
      </c>
      <c r="D67" s="31">
        <v>85</v>
      </c>
      <c r="E67" s="11">
        <v>90</v>
      </c>
      <c r="F67" s="11">
        <v>60</v>
      </c>
      <c r="G67" s="11">
        <v>60</v>
      </c>
      <c r="H67" s="11">
        <v>70</v>
      </c>
      <c r="I67" s="11">
        <v>60</v>
      </c>
      <c r="J67" s="32">
        <v>6</v>
      </c>
      <c r="K67" s="45">
        <f t="shared" si="6"/>
        <v>100</v>
      </c>
      <c r="L67" s="46">
        <f t="shared" si="7"/>
        <v>100</v>
      </c>
      <c r="M67" s="46">
        <f t="shared" si="8"/>
        <v>72</v>
      </c>
      <c r="N67" s="46">
        <f t="shared" si="9"/>
        <v>72</v>
      </c>
      <c r="O67" s="46">
        <f t="shared" si="10"/>
        <v>84</v>
      </c>
      <c r="P67" s="47">
        <f t="shared" si="11"/>
        <v>72</v>
      </c>
      <c r="Q67" s="41" t="s">
        <v>633</v>
      </c>
      <c r="R67" t="s">
        <v>660</v>
      </c>
    </row>
    <row r="68" spans="1:18">
      <c r="A68" s="27" t="s">
        <v>601</v>
      </c>
      <c r="B68" s="37" t="s">
        <v>611</v>
      </c>
      <c r="C68" s="37" t="s">
        <v>242</v>
      </c>
      <c r="D68" s="31">
        <v>90</v>
      </c>
      <c r="E68" s="11">
        <v>60</v>
      </c>
      <c r="F68" s="11">
        <v>50</v>
      </c>
      <c r="G68" s="11">
        <v>50</v>
      </c>
      <c r="H68" s="11">
        <v>90</v>
      </c>
      <c r="I68" s="11">
        <v>60</v>
      </c>
      <c r="J68" s="32">
        <v>8</v>
      </c>
      <c r="K68" s="45">
        <f t="shared" si="6"/>
        <v>100</v>
      </c>
      <c r="L68" s="46">
        <f t="shared" si="7"/>
        <v>72</v>
      </c>
      <c r="M68" s="46">
        <f t="shared" si="8"/>
        <v>60</v>
      </c>
      <c r="N68" s="46">
        <f t="shared" si="9"/>
        <v>60</v>
      </c>
      <c r="O68" s="46">
        <f t="shared" si="10"/>
        <v>100</v>
      </c>
      <c r="P68" s="47">
        <f t="shared" si="11"/>
        <v>72</v>
      </c>
      <c r="Q68" s="41" t="s">
        <v>629</v>
      </c>
    </row>
    <row r="69" spans="1:18">
      <c r="A69" s="27" t="s">
        <v>603</v>
      </c>
      <c r="B69" s="38" t="s">
        <v>611</v>
      </c>
      <c r="C69" s="38" t="s">
        <v>342</v>
      </c>
      <c r="D69" s="31">
        <v>90</v>
      </c>
      <c r="E69" s="26">
        <v>50</v>
      </c>
      <c r="F69" s="26">
        <v>90</v>
      </c>
      <c r="G69" s="26">
        <v>40</v>
      </c>
      <c r="H69" s="26">
        <v>60</v>
      </c>
      <c r="I69" s="11">
        <v>60</v>
      </c>
      <c r="J69" s="34">
        <v>8</v>
      </c>
      <c r="K69" s="45">
        <f t="shared" si="6"/>
        <v>100</v>
      </c>
      <c r="L69" s="46">
        <f t="shared" si="7"/>
        <v>60</v>
      </c>
      <c r="M69" s="46">
        <f t="shared" si="8"/>
        <v>100</v>
      </c>
      <c r="N69" s="46">
        <f t="shared" si="9"/>
        <v>48</v>
      </c>
      <c r="O69" s="46">
        <f t="shared" si="10"/>
        <v>72</v>
      </c>
      <c r="P69" s="47">
        <f t="shared" si="11"/>
        <v>72</v>
      </c>
      <c r="Q69" s="42" t="s">
        <v>632</v>
      </c>
    </row>
    <row r="70" spans="1:18">
      <c r="A70" s="27" t="s">
        <v>883</v>
      </c>
      <c r="B70" s="37" t="s">
        <v>611</v>
      </c>
      <c r="C70" s="37" t="s">
        <v>242</v>
      </c>
      <c r="D70" s="31">
        <v>90</v>
      </c>
      <c r="E70" s="11">
        <v>100</v>
      </c>
      <c r="F70" s="11">
        <v>70</v>
      </c>
      <c r="G70" s="11">
        <v>70</v>
      </c>
      <c r="H70" s="11">
        <v>70</v>
      </c>
      <c r="I70" s="11">
        <v>60</v>
      </c>
      <c r="J70" s="32">
        <v>6</v>
      </c>
      <c r="K70" s="45">
        <f t="shared" ref="K70:K71" si="24">MIN(D70*$B$1,100)</f>
        <v>100</v>
      </c>
      <c r="L70" s="46">
        <f t="shared" ref="L70:L71" si="25">MIN(E70*$B$2,100)</f>
        <v>100</v>
      </c>
      <c r="M70" s="46">
        <f t="shared" ref="M70:M71" si="26">MIN(F70*$B$3,100)</f>
        <v>84</v>
      </c>
      <c r="N70" s="46">
        <f t="shared" ref="N70:N71" si="27">MIN(G70*$B$4,100)</f>
        <v>84</v>
      </c>
      <c r="O70" s="46">
        <f t="shared" ref="O70:O71" si="28">MIN(H70*$B$5,100)</f>
        <v>84</v>
      </c>
      <c r="P70" s="47">
        <f t="shared" ref="P70:P71" si="29">MIN(I70*$B$6,100)</f>
        <v>72</v>
      </c>
      <c r="Q70" s="41" t="s">
        <v>630</v>
      </c>
    </row>
    <row r="71" spans="1:18">
      <c r="A71" s="27" t="s">
        <v>884</v>
      </c>
      <c r="B71" s="37" t="s">
        <v>611</v>
      </c>
      <c r="C71" s="37" t="s">
        <v>242</v>
      </c>
      <c r="D71" s="31">
        <v>90</v>
      </c>
      <c r="E71" s="11">
        <v>70</v>
      </c>
      <c r="F71" s="11">
        <v>80</v>
      </c>
      <c r="G71" s="11">
        <v>90</v>
      </c>
      <c r="H71" s="11">
        <v>80</v>
      </c>
      <c r="I71" s="11">
        <v>60</v>
      </c>
      <c r="J71" s="32">
        <v>8</v>
      </c>
      <c r="K71" s="45">
        <f t="shared" si="24"/>
        <v>100</v>
      </c>
      <c r="L71" s="46">
        <f t="shared" si="25"/>
        <v>84</v>
      </c>
      <c r="M71" s="46">
        <f t="shared" si="26"/>
        <v>96</v>
      </c>
      <c r="N71" s="46">
        <f t="shared" si="27"/>
        <v>100</v>
      </c>
      <c r="O71" s="46">
        <f t="shared" si="28"/>
        <v>96</v>
      </c>
      <c r="P71" s="47">
        <f t="shared" si="29"/>
        <v>72</v>
      </c>
      <c r="Q71" s="41" t="s">
        <v>629</v>
      </c>
      <c r="R71" s="19" t="s">
        <v>607</v>
      </c>
    </row>
    <row r="72" spans="1:18">
      <c r="I72" s="54"/>
      <c r="K72" s="17"/>
      <c r="L72" s="17"/>
      <c r="M72" s="17"/>
      <c r="N72" s="17"/>
      <c r="O72" s="17"/>
      <c r="P72" s="17"/>
    </row>
    <row r="73" spans="1:18">
      <c r="A73" s="161" t="s">
        <v>612</v>
      </c>
      <c r="B73" s="156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63"/>
    </row>
    <row r="74" spans="1:18">
      <c r="A74" s="28" t="s">
        <v>0</v>
      </c>
      <c r="B74" s="18" t="s">
        <v>608</v>
      </c>
      <c r="C74" s="18" t="s">
        <v>609</v>
      </c>
      <c r="D74" s="24" t="s">
        <v>615</v>
      </c>
      <c r="E74" s="24" t="s">
        <v>616</v>
      </c>
      <c r="F74" s="24" t="s">
        <v>617</v>
      </c>
      <c r="G74" s="24" t="s">
        <v>614</v>
      </c>
      <c r="H74" s="24" t="s">
        <v>4</v>
      </c>
      <c r="I74" s="19" t="s">
        <v>618</v>
      </c>
      <c r="J74" s="19" t="s">
        <v>619</v>
      </c>
      <c r="K74" s="24" t="s">
        <v>615</v>
      </c>
      <c r="L74" s="24" t="s">
        <v>616</v>
      </c>
      <c r="M74" s="24" t="s">
        <v>617</v>
      </c>
      <c r="N74" s="24" t="s">
        <v>614</v>
      </c>
      <c r="O74" s="24" t="s">
        <v>4</v>
      </c>
      <c r="P74" s="19" t="s">
        <v>618</v>
      </c>
      <c r="Q74" s="19" t="s">
        <v>631</v>
      </c>
    </row>
    <row r="75" spans="1:18">
      <c r="A75" s="16" t="s">
        <v>524</v>
      </c>
      <c r="B75" s="37" t="s">
        <v>612</v>
      </c>
      <c r="C75" s="37" t="s">
        <v>244</v>
      </c>
      <c r="D75" s="31">
        <v>100</v>
      </c>
      <c r="E75" s="11">
        <v>90</v>
      </c>
      <c r="F75" s="11">
        <v>70</v>
      </c>
      <c r="G75" s="11">
        <v>60</v>
      </c>
      <c r="H75" s="11">
        <v>70</v>
      </c>
      <c r="I75" s="11">
        <v>70</v>
      </c>
      <c r="J75" s="32">
        <v>18</v>
      </c>
      <c r="K75" s="45">
        <f>MIN(D75*$B$1,100)</f>
        <v>100</v>
      </c>
      <c r="L75" s="46">
        <f>MIN(E75*$B$2,100)</f>
        <v>100</v>
      </c>
      <c r="M75" s="46">
        <f>MIN(F75*$B$3,100)</f>
        <v>84</v>
      </c>
      <c r="N75" s="46">
        <f>MIN(G75*$B$4,100)</f>
        <v>72</v>
      </c>
      <c r="O75" s="46">
        <f>MIN(H75*$B$5,100)</f>
        <v>84</v>
      </c>
      <c r="P75" s="47">
        <f>MIN(I75*$B$6,100)</f>
        <v>84</v>
      </c>
      <c r="Q75" s="41" t="s">
        <v>630</v>
      </c>
      <c r="R75" t="s">
        <v>647</v>
      </c>
    </row>
    <row r="76" spans="1:18">
      <c r="A76" s="16" t="s">
        <v>525</v>
      </c>
      <c r="B76" s="37" t="s">
        <v>612</v>
      </c>
      <c r="C76" s="37" t="s">
        <v>244</v>
      </c>
      <c r="D76" s="31">
        <v>100</v>
      </c>
      <c r="E76" s="11">
        <v>80</v>
      </c>
      <c r="F76" s="11">
        <v>70</v>
      </c>
      <c r="G76" s="11">
        <v>65</v>
      </c>
      <c r="H76" s="11">
        <v>90</v>
      </c>
      <c r="I76" s="11">
        <v>70</v>
      </c>
      <c r="J76" s="32">
        <v>19</v>
      </c>
      <c r="K76" s="45">
        <f t="shared" ref="K76:K97" si="30">MIN(D76*$B$1,100)</f>
        <v>100</v>
      </c>
      <c r="L76" s="46">
        <f t="shared" ref="L76:L97" si="31">MIN(E76*$B$2,100)</f>
        <v>96</v>
      </c>
      <c r="M76" s="46">
        <f t="shared" ref="M76:M97" si="32">MIN(F76*$B$3,100)</f>
        <v>84</v>
      </c>
      <c r="N76" s="46">
        <f t="shared" ref="N76:N97" si="33">MIN(G76*$B$4,100)</f>
        <v>78</v>
      </c>
      <c r="O76" s="46">
        <f t="shared" ref="O76:O97" si="34">MIN(H76*$B$5,100)</f>
        <v>100</v>
      </c>
      <c r="P76" s="47">
        <f t="shared" ref="P76:P97" si="35">MIN(I76*$B$6,100)</f>
        <v>84</v>
      </c>
      <c r="Q76" s="41" t="s">
        <v>630</v>
      </c>
    </row>
    <row r="77" spans="1:18">
      <c r="A77" s="16" t="s">
        <v>530</v>
      </c>
      <c r="B77" s="37" t="s">
        <v>612</v>
      </c>
      <c r="C77" s="37" t="s">
        <v>244</v>
      </c>
      <c r="D77" s="31">
        <v>100</v>
      </c>
      <c r="E77" s="11">
        <v>75</v>
      </c>
      <c r="F77" s="11">
        <v>90</v>
      </c>
      <c r="G77" s="11">
        <v>60</v>
      </c>
      <c r="H77" s="11">
        <v>75</v>
      </c>
      <c r="I77" s="11">
        <v>70</v>
      </c>
      <c r="J77" s="32">
        <v>20</v>
      </c>
      <c r="K77" s="45">
        <f t="shared" si="30"/>
        <v>100</v>
      </c>
      <c r="L77" s="46">
        <f t="shared" si="31"/>
        <v>90</v>
      </c>
      <c r="M77" s="46">
        <f t="shared" si="32"/>
        <v>100</v>
      </c>
      <c r="N77" s="46">
        <f t="shared" si="33"/>
        <v>72</v>
      </c>
      <c r="O77" s="46">
        <f t="shared" si="34"/>
        <v>90</v>
      </c>
      <c r="P77" s="47">
        <f t="shared" si="35"/>
        <v>84</v>
      </c>
      <c r="Q77" s="41" t="s">
        <v>630</v>
      </c>
      <c r="R77" t="s">
        <v>656</v>
      </c>
    </row>
    <row r="78" spans="1:18">
      <c r="A78" s="16" t="s">
        <v>532</v>
      </c>
      <c r="B78" s="37" t="s">
        <v>612</v>
      </c>
      <c r="C78" s="37" t="s">
        <v>244</v>
      </c>
      <c r="D78" s="31">
        <v>100</v>
      </c>
      <c r="E78" s="11">
        <v>55</v>
      </c>
      <c r="F78" s="11">
        <v>65</v>
      </c>
      <c r="G78" s="11">
        <v>55</v>
      </c>
      <c r="H78" s="11">
        <v>55</v>
      </c>
      <c r="I78" s="11">
        <v>70</v>
      </c>
      <c r="J78" s="32">
        <v>16</v>
      </c>
      <c r="K78" s="45">
        <f t="shared" si="30"/>
        <v>100</v>
      </c>
      <c r="L78" s="46">
        <f t="shared" si="31"/>
        <v>66</v>
      </c>
      <c r="M78" s="46">
        <f t="shared" si="32"/>
        <v>78</v>
      </c>
      <c r="N78" s="46">
        <f t="shared" si="33"/>
        <v>66</v>
      </c>
      <c r="O78" s="46">
        <f t="shared" si="34"/>
        <v>66</v>
      </c>
      <c r="P78" s="47">
        <f t="shared" si="35"/>
        <v>84</v>
      </c>
      <c r="Q78" s="41" t="s">
        <v>630</v>
      </c>
    </row>
    <row r="79" spans="1:18">
      <c r="A79" s="16" t="s">
        <v>354</v>
      </c>
      <c r="B79" s="37" t="s">
        <v>612</v>
      </c>
      <c r="C79" s="37" t="s">
        <v>244</v>
      </c>
      <c r="D79" s="31">
        <v>100</v>
      </c>
      <c r="E79" s="11">
        <v>60</v>
      </c>
      <c r="F79" s="11">
        <v>60</v>
      </c>
      <c r="G79" s="11">
        <v>60</v>
      </c>
      <c r="H79" s="11">
        <v>70</v>
      </c>
      <c r="I79" s="11">
        <v>70</v>
      </c>
      <c r="J79" s="32">
        <v>22</v>
      </c>
      <c r="K79" s="45">
        <f t="shared" si="30"/>
        <v>100</v>
      </c>
      <c r="L79" s="46">
        <f t="shared" si="31"/>
        <v>72</v>
      </c>
      <c r="M79" s="46">
        <f t="shared" si="32"/>
        <v>72</v>
      </c>
      <c r="N79" s="46">
        <f t="shared" si="33"/>
        <v>72</v>
      </c>
      <c r="O79" s="46">
        <f t="shared" si="34"/>
        <v>84</v>
      </c>
      <c r="P79" s="47">
        <f t="shared" si="35"/>
        <v>84</v>
      </c>
      <c r="Q79" s="41" t="s">
        <v>636</v>
      </c>
    </row>
    <row r="80" spans="1:18">
      <c r="A80" s="16" t="s">
        <v>535</v>
      </c>
      <c r="B80" s="37" t="s">
        <v>612</v>
      </c>
      <c r="C80" s="37" t="s">
        <v>244</v>
      </c>
      <c r="D80" s="31">
        <v>100</v>
      </c>
      <c r="E80" s="11">
        <v>80</v>
      </c>
      <c r="F80" s="11">
        <v>80</v>
      </c>
      <c r="G80" s="11">
        <v>80</v>
      </c>
      <c r="H80" s="11">
        <v>80</v>
      </c>
      <c r="I80" s="11">
        <v>75</v>
      </c>
      <c r="J80" s="32">
        <v>26</v>
      </c>
      <c r="K80" s="45">
        <f t="shared" si="30"/>
        <v>100</v>
      </c>
      <c r="L80" s="46">
        <f t="shared" si="31"/>
        <v>96</v>
      </c>
      <c r="M80" s="46">
        <f t="shared" si="32"/>
        <v>96</v>
      </c>
      <c r="N80" s="46">
        <f t="shared" si="33"/>
        <v>96</v>
      </c>
      <c r="O80" s="46">
        <f t="shared" si="34"/>
        <v>96</v>
      </c>
      <c r="P80" s="47">
        <f t="shared" si="35"/>
        <v>90</v>
      </c>
      <c r="Q80" s="41" t="s">
        <v>630</v>
      </c>
    </row>
    <row r="81" spans="1:18">
      <c r="A81" s="16" t="s">
        <v>318</v>
      </c>
      <c r="B81" s="37" t="s">
        <v>612</v>
      </c>
      <c r="C81" s="37" t="s">
        <v>244</v>
      </c>
      <c r="D81" s="31">
        <v>100</v>
      </c>
      <c r="E81" s="11">
        <v>55</v>
      </c>
      <c r="F81" s="11">
        <v>40</v>
      </c>
      <c r="G81" s="11">
        <v>60</v>
      </c>
      <c r="H81" s="11">
        <v>55</v>
      </c>
      <c r="I81" s="11">
        <v>70</v>
      </c>
      <c r="J81" s="32">
        <v>18</v>
      </c>
      <c r="K81" s="45">
        <f t="shared" si="30"/>
        <v>100</v>
      </c>
      <c r="L81" s="46">
        <f t="shared" si="31"/>
        <v>66</v>
      </c>
      <c r="M81" s="46">
        <f t="shared" si="32"/>
        <v>48</v>
      </c>
      <c r="N81" s="46">
        <f t="shared" si="33"/>
        <v>72</v>
      </c>
      <c r="O81" s="46">
        <f t="shared" si="34"/>
        <v>66</v>
      </c>
      <c r="P81" s="47">
        <f t="shared" si="35"/>
        <v>84</v>
      </c>
      <c r="Q81" s="41" t="s">
        <v>636</v>
      </c>
      <c r="R81" t="s">
        <v>649</v>
      </c>
    </row>
    <row r="82" spans="1:18">
      <c r="A82" s="16" t="s">
        <v>235</v>
      </c>
      <c r="B82" s="37" t="s">
        <v>612</v>
      </c>
      <c r="C82" s="37" t="s">
        <v>244</v>
      </c>
      <c r="D82" s="31">
        <v>100</v>
      </c>
      <c r="E82" s="11">
        <v>60</v>
      </c>
      <c r="F82" s="11">
        <v>40</v>
      </c>
      <c r="G82" s="11">
        <v>60</v>
      </c>
      <c r="H82" s="11">
        <v>60</v>
      </c>
      <c r="I82" s="11">
        <v>70</v>
      </c>
      <c r="J82" s="32">
        <v>20</v>
      </c>
      <c r="K82" s="45">
        <f t="shared" si="30"/>
        <v>100</v>
      </c>
      <c r="L82" s="46">
        <f t="shared" si="31"/>
        <v>72</v>
      </c>
      <c r="M82" s="46">
        <f t="shared" si="32"/>
        <v>48</v>
      </c>
      <c r="N82" s="46">
        <f t="shared" si="33"/>
        <v>72</v>
      </c>
      <c r="O82" s="46">
        <f t="shared" si="34"/>
        <v>72</v>
      </c>
      <c r="P82" s="47">
        <f t="shared" si="35"/>
        <v>84</v>
      </c>
      <c r="Q82" s="41" t="s">
        <v>637</v>
      </c>
    </row>
    <row r="83" spans="1:18">
      <c r="A83" s="25" t="s">
        <v>481</v>
      </c>
      <c r="B83" s="37" t="s">
        <v>612</v>
      </c>
      <c r="C83" s="37" t="s">
        <v>342</v>
      </c>
      <c r="D83" s="31">
        <v>100</v>
      </c>
      <c r="E83" s="11">
        <v>95</v>
      </c>
      <c r="F83" s="11">
        <v>85</v>
      </c>
      <c r="G83" s="11">
        <v>50</v>
      </c>
      <c r="H83" s="11">
        <v>75</v>
      </c>
      <c r="I83" s="11">
        <v>70</v>
      </c>
      <c r="J83" s="32">
        <v>28</v>
      </c>
      <c r="K83" s="45">
        <f t="shared" si="30"/>
        <v>100</v>
      </c>
      <c r="L83" s="46">
        <f t="shared" si="31"/>
        <v>100</v>
      </c>
      <c r="M83" s="46">
        <f t="shared" si="32"/>
        <v>100</v>
      </c>
      <c r="N83" s="46">
        <f t="shared" si="33"/>
        <v>60</v>
      </c>
      <c r="O83" s="46">
        <f t="shared" si="34"/>
        <v>90</v>
      </c>
      <c r="P83" s="47">
        <f t="shared" si="35"/>
        <v>84</v>
      </c>
      <c r="Q83" s="41" t="s">
        <v>639</v>
      </c>
    </row>
    <row r="84" spans="1:18">
      <c r="A84" s="25" t="s">
        <v>495</v>
      </c>
      <c r="B84" s="37" t="s">
        <v>612</v>
      </c>
      <c r="C84" s="37" t="s">
        <v>342</v>
      </c>
      <c r="D84" s="31">
        <v>100</v>
      </c>
      <c r="E84" s="11">
        <v>60</v>
      </c>
      <c r="F84" s="11">
        <v>95</v>
      </c>
      <c r="G84" s="11">
        <v>50</v>
      </c>
      <c r="H84" s="11">
        <v>60</v>
      </c>
      <c r="I84" s="11">
        <v>70</v>
      </c>
      <c r="J84" s="32">
        <v>18</v>
      </c>
      <c r="K84" s="45">
        <f t="shared" si="30"/>
        <v>100</v>
      </c>
      <c r="L84" s="46">
        <f t="shared" si="31"/>
        <v>72</v>
      </c>
      <c r="M84" s="46">
        <f t="shared" si="32"/>
        <v>100</v>
      </c>
      <c r="N84" s="46">
        <f t="shared" si="33"/>
        <v>60</v>
      </c>
      <c r="O84" s="46">
        <f t="shared" si="34"/>
        <v>72</v>
      </c>
      <c r="P84" s="47">
        <f t="shared" si="35"/>
        <v>84</v>
      </c>
      <c r="Q84" s="41" t="s">
        <v>632</v>
      </c>
    </row>
    <row r="85" spans="1:18">
      <c r="A85" s="25" t="s">
        <v>523</v>
      </c>
      <c r="B85" s="37" t="s">
        <v>612</v>
      </c>
      <c r="C85" s="37" t="s">
        <v>342</v>
      </c>
      <c r="D85" s="31">
        <v>100</v>
      </c>
      <c r="E85" s="11">
        <v>60</v>
      </c>
      <c r="F85" s="11">
        <v>95</v>
      </c>
      <c r="G85" s="11">
        <v>40</v>
      </c>
      <c r="H85" s="11">
        <v>65</v>
      </c>
      <c r="I85" s="11">
        <v>70</v>
      </c>
      <c r="J85" s="32">
        <v>18</v>
      </c>
      <c r="K85" s="45">
        <f t="shared" si="30"/>
        <v>100</v>
      </c>
      <c r="L85" s="46">
        <f t="shared" si="31"/>
        <v>72</v>
      </c>
      <c r="M85" s="46">
        <f t="shared" si="32"/>
        <v>100</v>
      </c>
      <c r="N85" s="46">
        <f t="shared" si="33"/>
        <v>48</v>
      </c>
      <c r="O85" s="46">
        <f t="shared" si="34"/>
        <v>78</v>
      </c>
      <c r="P85" s="47">
        <f t="shared" si="35"/>
        <v>84</v>
      </c>
      <c r="Q85" s="41" t="s">
        <v>640</v>
      </c>
      <c r="R85" t="s">
        <v>662</v>
      </c>
    </row>
    <row r="86" spans="1:18">
      <c r="A86" s="25" t="s">
        <v>526</v>
      </c>
      <c r="B86" s="37" t="s">
        <v>612</v>
      </c>
      <c r="C86" s="37" t="s">
        <v>243</v>
      </c>
      <c r="D86" s="31">
        <v>100</v>
      </c>
      <c r="E86" s="11">
        <v>70</v>
      </c>
      <c r="F86" s="11">
        <v>80</v>
      </c>
      <c r="G86" s="11">
        <v>95</v>
      </c>
      <c r="H86" s="11">
        <v>80</v>
      </c>
      <c r="I86" s="11">
        <v>70</v>
      </c>
      <c r="J86" s="32">
        <v>24</v>
      </c>
      <c r="K86" s="45">
        <f t="shared" si="30"/>
        <v>100</v>
      </c>
      <c r="L86" s="46">
        <f t="shared" si="31"/>
        <v>84</v>
      </c>
      <c r="M86" s="46">
        <f t="shared" si="32"/>
        <v>96</v>
      </c>
      <c r="N86" s="46">
        <f t="shared" si="33"/>
        <v>100</v>
      </c>
      <c r="O86" s="46">
        <f t="shared" si="34"/>
        <v>96</v>
      </c>
      <c r="P86" s="47">
        <f t="shared" si="35"/>
        <v>84</v>
      </c>
      <c r="Q86" s="41" t="s">
        <v>630</v>
      </c>
      <c r="R86" t="s">
        <v>652</v>
      </c>
    </row>
    <row r="87" spans="1:18">
      <c r="A87" s="25" t="s">
        <v>527</v>
      </c>
      <c r="B87" s="37" t="s">
        <v>612</v>
      </c>
      <c r="C87" s="37" t="s">
        <v>242</v>
      </c>
      <c r="D87" s="31">
        <v>100</v>
      </c>
      <c r="E87" s="11">
        <v>75</v>
      </c>
      <c r="F87" s="11">
        <v>70</v>
      </c>
      <c r="G87" s="11">
        <v>70</v>
      </c>
      <c r="H87" s="11">
        <v>95</v>
      </c>
      <c r="I87" s="11">
        <v>70</v>
      </c>
      <c r="J87" s="32">
        <v>23</v>
      </c>
      <c r="K87" s="45">
        <f t="shared" si="30"/>
        <v>100</v>
      </c>
      <c r="L87" s="46">
        <f t="shared" si="31"/>
        <v>90</v>
      </c>
      <c r="M87" s="46">
        <f t="shared" si="32"/>
        <v>84</v>
      </c>
      <c r="N87" s="46">
        <f t="shared" si="33"/>
        <v>84</v>
      </c>
      <c r="O87" s="46">
        <f t="shared" si="34"/>
        <v>100</v>
      </c>
      <c r="P87" s="47">
        <f t="shared" si="35"/>
        <v>84</v>
      </c>
      <c r="Q87" s="41" t="s">
        <v>638</v>
      </c>
      <c r="R87" t="s">
        <v>651</v>
      </c>
    </row>
    <row r="88" spans="1:18">
      <c r="A88" s="25" t="s">
        <v>528</v>
      </c>
      <c r="B88" s="37" t="s">
        <v>612</v>
      </c>
      <c r="C88" s="37" t="s">
        <v>342</v>
      </c>
      <c r="D88" s="31">
        <v>100</v>
      </c>
      <c r="E88" s="11">
        <v>60</v>
      </c>
      <c r="F88" s="11">
        <v>90</v>
      </c>
      <c r="G88" s="11">
        <v>90</v>
      </c>
      <c r="H88" s="11">
        <v>30</v>
      </c>
      <c r="I88" s="11">
        <v>70</v>
      </c>
      <c r="J88" s="32">
        <v>20</v>
      </c>
      <c r="K88" s="45">
        <f t="shared" si="30"/>
        <v>100</v>
      </c>
      <c r="L88" s="46">
        <f t="shared" si="31"/>
        <v>72</v>
      </c>
      <c r="M88" s="46">
        <f t="shared" si="32"/>
        <v>100</v>
      </c>
      <c r="N88" s="46">
        <f t="shared" si="33"/>
        <v>100</v>
      </c>
      <c r="O88" s="46">
        <f t="shared" si="34"/>
        <v>36</v>
      </c>
      <c r="P88" s="47">
        <f t="shared" si="35"/>
        <v>84</v>
      </c>
      <c r="Q88" s="41" t="s">
        <v>632</v>
      </c>
      <c r="R88" t="s">
        <v>650</v>
      </c>
    </row>
    <row r="89" spans="1:18">
      <c r="A89" s="25" t="s">
        <v>529</v>
      </c>
      <c r="B89" s="37" t="s">
        <v>612</v>
      </c>
      <c r="C89" s="37" t="s">
        <v>243</v>
      </c>
      <c r="D89" s="31">
        <v>100</v>
      </c>
      <c r="E89" s="11">
        <v>75</v>
      </c>
      <c r="F89" s="11">
        <v>75</v>
      </c>
      <c r="G89" s="11">
        <v>75</v>
      </c>
      <c r="H89" s="11">
        <v>75</v>
      </c>
      <c r="I89" s="11">
        <v>70</v>
      </c>
      <c r="J89" s="32">
        <v>25</v>
      </c>
      <c r="K89" s="45">
        <f t="shared" si="30"/>
        <v>100</v>
      </c>
      <c r="L89" s="46">
        <f t="shared" si="31"/>
        <v>90</v>
      </c>
      <c r="M89" s="46">
        <f t="shared" si="32"/>
        <v>90</v>
      </c>
      <c r="N89" s="46">
        <f t="shared" si="33"/>
        <v>90</v>
      </c>
      <c r="O89" s="46">
        <f t="shared" si="34"/>
        <v>90</v>
      </c>
      <c r="P89" s="47">
        <f t="shared" si="35"/>
        <v>84</v>
      </c>
      <c r="Q89" s="41" t="s">
        <v>630</v>
      </c>
    </row>
    <row r="90" spans="1:18">
      <c r="A90" s="25" t="s">
        <v>531</v>
      </c>
      <c r="B90" s="37" t="s">
        <v>612</v>
      </c>
      <c r="C90" s="37" t="s">
        <v>242</v>
      </c>
      <c r="D90" s="31">
        <v>100</v>
      </c>
      <c r="E90" s="11">
        <v>75</v>
      </c>
      <c r="F90" s="11">
        <v>70</v>
      </c>
      <c r="G90" s="11">
        <v>55</v>
      </c>
      <c r="H90" s="11">
        <v>75</v>
      </c>
      <c r="I90" s="11">
        <v>70</v>
      </c>
      <c r="J90" s="32">
        <v>18</v>
      </c>
      <c r="K90" s="45">
        <f t="shared" si="30"/>
        <v>100</v>
      </c>
      <c r="L90" s="46">
        <f t="shared" si="31"/>
        <v>90</v>
      </c>
      <c r="M90" s="46">
        <f t="shared" si="32"/>
        <v>84</v>
      </c>
      <c r="N90" s="46">
        <f t="shared" si="33"/>
        <v>66</v>
      </c>
      <c r="O90" s="46">
        <f t="shared" si="34"/>
        <v>90</v>
      </c>
      <c r="P90" s="47">
        <f t="shared" si="35"/>
        <v>84</v>
      </c>
      <c r="Q90" s="41" t="s">
        <v>632</v>
      </c>
    </row>
    <row r="91" spans="1:18">
      <c r="A91" s="25" t="s">
        <v>533</v>
      </c>
      <c r="B91" s="37" t="s">
        <v>612</v>
      </c>
      <c r="C91" s="37" t="s">
        <v>242</v>
      </c>
      <c r="D91" s="31">
        <v>100</v>
      </c>
      <c r="E91" s="11">
        <v>85</v>
      </c>
      <c r="F91" s="11">
        <v>85</v>
      </c>
      <c r="G91" s="11">
        <v>85</v>
      </c>
      <c r="H91" s="11">
        <v>85</v>
      </c>
      <c r="I91" s="11">
        <v>75</v>
      </c>
      <c r="J91" s="32">
        <v>28</v>
      </c>
      <c r="K91" s="45">
        <f t="shared" si="30"/>
        <v>100</v>
      </c>
      <c r="L91" s="46">
        <f t="shared" si="31"/>
        <v>100</v>
      </c>
      <c r="M91" s="46">
        <f t="shared" si="32"/>
        <v>100</v>
      </c>
      <c r="N91" s="46">
        <f t="shared" si="33"/>
        <v>100</v>
      </c>
      <c r="O91" s="46">
        <f t="shared" si="34"/>
        <v>100</v>
      </c>
      <c r="P91" s="47">
        <f t="shared" si="35"/>
        <v>90</v>
      </c>
      <c r="Q91" s="41" t="s">
        <v>630</v>
      </c>
    </row>
    <row r="92" spans="1:18">
      <c r="A92" s="25" t="s">
        <v>534</v>
      </c>
      <c r="B92" s="37" t="s">
        <v>612</v>
      </c>
      <c r="C92" s="37" t="s">
        <v>243</v>
      </c>
      <c r="D92" s="31">
        <v>100</v>
      </c>
      <c r="E92" s="11">
        <v>80</v>
      </c>
      <c r="F92" s="11">
        <v>80</v>
      </c>
      <c r="G92" s="11">
        <v>70</v>
      </c>
      <c r="H92" s="11">
        <v>90</v>
      </c>
      <c r="I92" s="11">
        <v>70</v>
      </c>
      <c r="J92" s="32">
        <v>25</v>
      </c>
      <c r="K92" s="45">
        <f t="shared" si="30"/>
        <v>100</v>
      </c>
      <c r="L92" s="46">
        <f t="shared" si="31"/>
        <v>96</v>
      </c>
      <c r="M92" s="46">
        <f t="shared" si="32"/>
        <v>96</v>
      </c>
      <c r="N92" s="46">
        <f t="shared" si="33"/>
        <v>84</v>
      </c>
      <c r="O92" s="46">
        <f t="shared" si="34"/>
        <v>100</v>
      </c>
      <c r="P92" s="47">
        <f t="shared" si="35"/>
        <v>84</v>
      </c>
      <c r="Q92" s="41" t="s">
        <v>632</v>
      </c>
      <c r="R92" t="s">
        <v>649</v>
      </c>
    </row>
    <row r="93" spans="1:18">
      <c r="A93" s="27" t="s">
        <v>577</v>
      </c>
      <c r="B93" s="37" t="s">
        <v>612</v>
      </c>
      <c r="C93" s="37" t="s">
        <v>242</v>
      </c>
      <c r="D93" s="31">
        <v>100</v>
      </c>
      <c r="E93" s="11">
        <v>70</v>
      </c>
      <c r="F93" s="11">
        <v>75</v>
      </c>
      <c r="G93" s="11">
        <v>85</v>
      </c>
      <c r="H93" s="11">
        <v>60</v>
      </c>
      <c r="I93" s="11">
        <v>70</v>
      </c>
      <c r="J93" s="32">
        <v>22</v>
      </c>
      <c r="K93" s="45">
        <f t="shared" si="30"/>
        <v>100</v>
      </c>
      <c r="L93" s="46">
        <f t="shared" si="31"/>
        <v>84</v>
      </c>
      <c r="M93" s="46">
        <f t="shared" si="32"/>
        <v>90</v>
      </c>
      <c r="N93" s="46">
        <f t="shared" si="33"/>
        <v>100</v>
      </c>
      <c r="O93" s="46">
        <f t="shared" si="34"/>
        <v>72</v>
      </c>
      <c r="P93" s="47">
        <f t="shared" si="35"/>
        <v>84</v>
      </c>
      <c r="Q93" s="41" t="s">
        <v>630</v>
      </c>
      <c r="R93" t="s">
        <v>661</v>
      </c>
    </row>
    <row r="94" spans="1:18">
      <c r="A94" s="27" t="s">
        <v>578</v>
      </c>
      <c r="B94" s="37" t="s">
        <v>612</v>
      </c>
      <c r="C94" s="37" t="s">
        <v>243</v>
      </c>
      <c r="D94" s="31">
        <v>100</v>
      </c>
      <c r="E94" s="11">
        <v>75</v>
      </c>
      <c r="F94" s="11">
        <v>70</v>
      </c>
      <c r="G94" s="11">
        <v>55</v>
      </c>
      <c r="H94" s="11">
        <v>75</v>
      </c>
      <c r="I94" s="11">
        <v>70</v>
      </c>
      <c r="J94" s="32">
        <v>18</v>
      </c>
      <c r="K94" s="45">
        <f t="shared" si="30"/>
        <v>100</v>
      </c>
      <c r="L94" s="46">
        <f t="shared" si="31"/>
        <v>90</v>
      </c>
      <c r="M94" s="46">
        <f t="shared" si="32"/>
        <v>84</v>
      </c>
      <c r="N94" s="46">
        <f t="shared" si="33"/>
        <v>66</v>
      </c>
      <c r="O94" s="46">
        <f t="shared" si="34"/>
        <v>90</v>
      </c>
      <c r="P94" s="47">
        <f t="shared" si="35"/>
        <v>84</v>
      </c>
      <c r="Q94" s="41" t="s">
        <v>632</v>
      </c>
    </row>
    <row r="95" spans="1:18">
      <c r="A95" s="27" t="s">
        <v>599</v>
      </c>
      <c r="B95" s="37" t="s">
        <v>612</v>
      </c>
      <c r="C95" s="37" t="s">
        <v>242</v>
      </c>
      <c r="D95" s="31">
        <v>100</v>
      </c>
      <c r="E95" s="11">
        <v>60</v>
      </c>
      <c r="F95" s="11">
        <v>30</v>
      </c>
      <c r="G95" s="11">
        <v>85</v>
      </c>
      <c r="H95" s="11">
        <v>85</v>
      </c>
      <c r="I95" s="11">
        <v>70</v>
      </c>
      <c r="J95" s="32">
        <v>15</v>
      </c>
      <c r="K95" s="45">
        <f t="shared" si="30"/>
        <v>100</v>
      </c>
      <c r="L95" s="46">
        <f t="shared" si="31"/>
        <v>72</v>
      </c>
      <c r="M95" s="46">
        <f t="shared" si="32"/>
        <v>36</v>
      </c>
      <c r="N95" s="46">
        <f t="shared" si="33"/>
        <v>100</v>
      </c>
      <c r="O95" s="46">
        <f t="shared" si="34"/>
        <v>100</v>
      </c>
      <c r="P95" s="47">
        <f t="shared" si="35"/>
        <v>84</v>
      </c>
      <c r="Q95" s="41" t="s">
        <v>632</v>
      </c>
    </row>
    <row r="96" spans="1:18">
      <c r="A96" s="27" t="s">
        <v>602</v>
      </c>
      <c r="B96" s="37" t="s">
        <v>612</v>
      </c>
      <c r="C96" s="37" t="s">
        <v>242</v>
      </c>
      <c r="D96" s="31">
        <v>100</v>
      </c>
      <c r="E96" s="11">
        <v>60</v>
      </c>
      <c r="F96" s="11">
        <v>90</v>
      </c>
      <c r="G96" s="11">
        <v>70</v>
      </c>
      <c r="H96" s="11">
        <v>80</v>
      </c>
      <c r="I96" s="11">
        <v>70</v>
      </c>
      <c r="J96" s="32">
        <v>18</v>
      </c>
      <c r="K96" s="45">
        <f t="shared" si="30"/>
        <v>100</v>
      </c>
      <c r="L96" s="46">
        <f t="shared" si="31"/>
        <v>72</v>
      </c>
      <c r="M96" s="46">
        <f t="shared" si="32"/>
        <v>100</v>
      </c>
      <c r="N96" s="46">
        <f t="shared" si="33"/>
        <v>84</v>
      </c>
      <c r="O96" s="46">
        <f t="shared" si="34"/>
        <v>96</v>
      </c>
      <c r="P96" s="47">
        <f t="shared" si="35"/>
        <v>84</v>
      </c>
      <c r="Q96" s="41" t="s">
        <v>630</v>
      </c>
    </row>
    <row r="97" spans="1:17">
      <c r="A97" s="27" t="s">
        <v>604</v>
      </c>
      <c r="B97" s="38" t="s">
        <v>612</v>
      </c>
      <c r="C97" s="38" t="s">
        <v>243</v>
      </c>
      <c r="D97" s="31">
        <v>100</v>
      </c>
      <c r="E97" s="26">
        <v>80</v>
      </c>
      <c r="F97" s="26">
        <v>80</v>
      </c>
      <c r="G97" s="26">
        <v>80</v>
      </c>
      <c r="H97" s="26">
        <v>80</v>
      </c>
      <c r="I97" s="26">
        <v>75</v>
      </c>
      <c r="J97" s="34">
        <v>26</v>
      </c>
      <c r="K97" s="45">
        <f t="shared" si="30"/>
        <v>100</v>
      </c>
      <c r="L97" s="46">
        <f t="shared" si="31"/>
        <v>96</v>
      </c>
      <c r="M97" s="46">
        <f t="shared" si="32"/>
        <v>96</v>
      </c>
      <c r="N97" s="46">
        <f t="shared" si="33"/>
        <v>96</v>
      </c>
      <c r="O97" s="46">
        <f t="shared" si="34"/>
        <v>96</v>
      </c>
      <c r="P97" s="47">
        <f t="shared" si="35"/>
        <v>90</v>
      </c>
      <c r="Q97" s="42" t="s">
        <v>630</v>
      </c>
    </row>
  </sheetData>
  <customSheetViews>
    <customSheetView guid="{505146B4-2E72-448F-8B12-5ADB7D892CBF}" topLeftCell="A18">
      <selection activeCell="I63" sqref="I63"/>
      <pageMargins left="0.7" right="0.7" top="0.75" bottom="0.75" header="0.3" footer="0.3"/>
      <pageSetup paperSize="9" orientation="portrait" r:id="rId1"/>
    </customSheetView>
  </customSheetViews>
  <mergeCells count="3">
    <mergeCell ref="A73:Q73"/>
    <mergeCell ref="A30:Q30"/>
    <mergeCell ref="A7:Q7"/>
  </mergeCells>
  <conditionalFormatting sqref="Q9:Q28 Q75:Q97 Q32:Q71">
    <cfRule type="cellIs" dxfId="17" priority="1" operator="greaterThan">
      <formula>0.01</formula>
    </cfRule>
    <cfRule type="cellIs" dxfId="16" priority="2" operator="lessThan">
      <formula>0</formula>
    </cfRule>
    <cfRule type="cellIs" dxfId="15" priority="3" operator="greaterThan">
      <formula>1</formula>
    </cfRule>
  </conditionalFormatting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Q93"/>
  <sheetViews>
    <sheetView topLeftCell="A7" zoomScale="85" zoomScaleNormal="85" workbookViewId="0">
      <selection activeCell="D81" sqref="D81"/>
    </sheetView>
  </sheetViews>
  <sheetFormatPr defaultRowHeight="15"/>
  <cols>
    <col min="1" max="1" width="38.140625" customWidth="1"/>
    <col min="2" max="2" width="15.140625" customWidth="1"/>
    <col min="3" max="3" width="10.140625" customWidth="1"/>
    <col min="4" max="10" width="6.7109375" customWidth="1"/>
    <col min="17" max="17" width="26.28515625" customWidth="1"/>
  </cols>
  <sheetData>
    <row r="1" spans="1:17">
      <c r="A1" s="29" t="s">
        <v>620</v>
      </c>
      <c r="B1" s="30">
        <v>1.1000000000000001</v>
      </c>
    </row>
    <row r="2" spans="1:17">
      <c r="A2" s="29" t="s">
        <v>621</v>
      </c>
      <c r="B2" s="30">
        <v>1.1000000000000001</v>
      </c>
    </row>
    <row r="3" spans="1:17">
      <c r="A3" s="29" t="s">
        <v>622</v>
      </c>
      <c r="B3" s="30">
        <v>1.1000000000000001</v>
      </c>
    </row>
    <row r="4" spans="1:17">
      <c r="A4" s="29" t="s">
        <v>624</v>
      </c>
      <c r="B4" s="30">
        <v>1.1000000000000001</v>
      </c>
    </row>
    <row r="5" spans="1:17">
      <c r="A5" s="29" t="s">
        <v>623</v>
      </c>
      <c r="B5" s="30">
        <v>1.1000000000000001</v>
      </c>
    </row>
    <row r="6" spans="1:17">
      <c r="A6" s="43" t="s">
        <v>606</v>
      </c>
      <c r="B6" s="44">
        <v>1.1000000000000001</v>
      </c>
    </row>
    <row r="7" spans="1:17">
      <c r="A7" s="161" t="s">
        <v>610</v>
      </c>
      <c r="B7" s="156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63"/>
    </row>
    <row r="8" spans="1:17">
      <c r="A8" s="28" t="s">
        <v>0</v>
      </c>
      <c r="B8" s="28" t="s">
        <v>608</v>
      </c>
      <c r="C8" s="24" t="s">
        <v>613</v>
      </c>
      <c r="D8" s="24" t="s">
        <v>615</v>
      </c>
      <c r="E8" s="24" t="s">
        <v>616</v>
      </c>
      <c r="F8" s="24" t="s">
        <v>617</v>
      </c>
      <c r="G8" s="24" t="s">
        <v>614</v>
      </c>
      <c r="H8" s="24" t="s">
        <v>4</v>
      </c>
      <c r="I8" s="19" t="s">
        <v>618</v>
      </c>
      <c r="J8" s="19" t="s">
        <v>619</v>
      </c>
      <c r="K8" s="24" t="s">
        <v>615</v>
      </c>
      <c r="L8" s="24" t="s">
        <v>616</v>
      </c>
      <c r="M8" s="24" t="s">
        <v>617</v>
      </c>
      <c r="N8" s="24" t="s">
        <v>614</v>
      </c>
      <c r="O8" s="24" t="s">
        <v>4</v>
      </c>
      <c r="P8" s="19" t="s">
        <v>618</v>
      </c>
      <c r="Q8" s="19" t="s">
        <v>631</v>
      </c>
    </row>
    <row r="9" spans="1:17">
      <c r="A9" s="16" t="s">
        <v>472</v>
      </c>
      <c r="B9" s="35" t="s">
        <v>610</v>
      </c>
      <c r="C9" s="37" t="s">
        <v>244</v>
      </c>
      <c r="D9" s="31">
        <v>50</v>
      </c>
      <c r="E9" s="11">
        <v>35</v>
      </c>
      <c r="F9" s="11">
        <v>30</v>
      </c>
      <c r="G9" s="11">
        <v>10</v>
      </c>
      <c r="H9" s="11">
        <v>30</v>
      </c>
      <c r="I9" s="11">
        <v>30</v>
      </c>
      <c r="J9" s="32">
        <v>1</v>
      </c>
      <c r="K9" s="31">
        <f t="shared" ref="K9:K28" si="0">D9*$B$1</f>
        <v>55.000000000000007</v>
      </c>
      <c r="L9" s="11">
        <f t="shared" ref="L9:L28" si="1">E9*$B$2</f>
        <v>38.5</v>
      </c>
      <c r="M9" s="11">
        <f t="shared" ref="M9:M28" si="2">F9*$B$3</f>
        <v>33</v>
      </c>
      <c r="N9" s="11">
        <f t="shared" ref="N9:N28" si="3">G9*$B$4</f>
        <v>11</v>
      </c>
      <c r="O9" s="11">
        <f t="shared" ref="O9:O28" si="4">H9*$B$5</f>
        <v>33</v>
      </c>
      <c r="P9" s="32">
        <f t="shared" ref="P9:P28" si="5">I9*$B$6</f>
        <v>33</v>
      </c>
      <c r="Q9" s="41" t="s">
        <v>629</v>
      </c>
    </row>
    <row r="10" spans="1:17">
      <c r="A10" s="16" t="s">
        <v>473</v>
      </c>
      <c r="B10" s="35" t="s">
        <v>610</v>
      </c>
      <c r="C10" s="37" t="s">
        <v>244</v>
      </c>
      <c r="D10" s="31">
        <v>40</v>
      </c>
      <c r="E10" s="11">
        <v>40</v>
      </c>
      <c r="F10" s="11">
        <v>50</v>
      </c>
      <c r="G10" s="11">
        <v>40</v>
      </c>
      <c r="H10" s="11">
        <v>35</v>
      </c>
      <c r="I10" s="11">
        <v>35</v>
      </c>
      <c r="J10" s="32">
        <v>2</v>
      </c>
      <c r="K10" s="31">
        <f t="shared" si="0"/>
        <v>44</v>
      </c>
      <c r="L10" s="11">
        <f t="shared" si="1"/>
        <v>44</v>
      </c>
      <c r="M10" s="11">
        <f t="shared" si="2"/>
        <v>55.000000000000007</v>
      </c>
      <c r="N10" s="11">
        <f t="shared" si="3"/>
        <v>44</v>
      </c>
      <c r="O10" s="11">
        <f t="shared" si="4"/>
        <v>38.5</v>
      </c>
      <c r="P10" s="32">
        <f t="shared" si="5"/>
        <v>38.5</v>
      </c>
      <c r="Q10" s="41" t="s">
        <v>629</v>
      </c>
    </row>
    <row r="11" spans="1:17">
      <c r="A11" s="16" t="s">
        <v>476</v>
      </c>
      <c r="B11" s="35" t="s">
        <v>610</v>
      </c>
      <c r="C11" s="37" t="s">
        <v>244</v>
      </c>
      <c r="D11" s="31">
        <v>55</v>
      </c>
      <c r="E11" s="11">
        <v>35</v>
      </c>
      <c r="F11" s="11">
        <v>60</v>
      </c>
      <c r="G11" s="11">
        <v>45</v>
      </c>
      <c r="H11" s="11">
        <v>55</v>
      </c>
      <c r="I11" s="11">
        <v>40</v>
      </c>
      <c r="J11" s="32">
        <v>4</v>
      </c>
      <c r="K11" s="31">
        <f t="shared" si="0"/>
        <v>60.500000000000007</v>
      </c>
      <c r="L11" s="11">
        <f t="shared" si="1"/>
        <v>38.5</v>
      </c>
      <c r="M11" s="11">
        <f t="shared" si="2"/>
        <v>66</v>
      </c>
      <c r="N11" s="11">
        <f t="shared" si="3"/>
        <v>49.500000000000007</v>
      </c>
      <c r="O11" s="11">
        <f t="shared" si="4"/>
        <v>60.500000000000007</v>
      </c>
      <c r="P11" s="32">
        <f t="shared" si="5"/>
        <v>44</v>
      </c>
      <c r="Q11" s="41" t="s">
        <v>629</v>
      </c>
    </row>
    <row r="12" spans="1:17">
      <c r="A12" s="16" t="s">
        <v>477</v>
      </c>
      <c r="B12" s="35" t="s">
        <v>610</v>
      </c>
      <c r="C12" s="37" t="s">
        <v>244</v>
      </c>
      <c r="D12" s="31">
        <v>65</v>
      </c>
      <c r="E12" s="11">
        <v>45</v>
      </c>
      <c r="F12" s="11">
        <v>40</v>
      </c>
      <c r="G12" s="11">
        <v>20</v>
      </c>
      <c r="H12" s="11">
        <v>35</v>
      </c>
      <c r="I12" s="11">
        <v>40</v>
      </c>
      <c r="J12" s="32">
        <v>4</v>
      </c>
      <c r="K12" s="31">
        <f t="shared" si="0"/>
        <v>71.5</v>
      </c>
      <c r="L12" s="11">
        <f t="shared" si="1"/>
        <v>49.500000000000007</v>
      </c>
      <c r="M12" s="11">
        <f t="shared" si="2"/>
        <v>44</v>
      </c>
      <c r="N12" s="11">
        <f t="shared" si="3"/>
        <v>22</v>
      </c>
      <c r="O12" s="11">
        <f t="shared" si="4"/>
        <v>38.5</v>
      </c>
      <c r="P12" s="32">
        <f t="shared" si="5"/>
        <v>44</v>
      </c>
      <c r="Q12" s="41" t="s">
        <v>629</v>
      </c>
    </row>
    <row r="13" spans="1:17">
      <c r="A13" s="16" t="s">
        <v>480</v>
      </c>
      <c r="B13" s="35" t="s">
        <v>610</v>
      </c>
      <c r="C13" s="37" t="s">
        <v>244</v>
      </c>
      <c r="D13" s="31">
        <v>60</v>
      </c>
      <c r="E13" s="11">
        <v>45</v>
      </c>
      <c r="F13" s="11">
        <v>40</v>
      </c>
      <c r="G13" s="11">
        <v>35</v>
      </c>
      <c r="H13" s="11">
        <v>40</v>
      </c>
      <c r="I13" s="11">
        <v>35</v>
      </c>
      <c r="J13" s="32">
        <v>2</v>
      </c>
      <c r="K13" s="31">
        <f t="shared" si="0"/>
        <v>66</v>
      </c>
      <c r="L13" s="11">
        <f t="shared" si="1"/>
        <v>49.500000000000007</v>
      </c>
      <c r="M13" s="11">
        <f t="shared" si="2"/>
        <v>44</v>
      </c>
      <c r="N13" s="11">
        <f t="shared" si="3"/>
        <v>38.5</v>
      </c>
      <c r="O13" s="11">
        <f t="shared" si="4"/>
        <v>44</v>
      </c>
      <c r="P13" s="32">
        <f t="shared" si="5"/>
        <v>38.5</v>
      </c>
      <c r="Q13" s="41" t="s">
        <v>630</v>
      </c>
    </row>
    <row r="14" spans="1:17">
      <c r="A14" s="16" t="s">
        <v>482</v>
      </c>
      <c r="B14" s="35" t="s">
        <v>610</v>
      </c>
      <c r="C14" s="37" t="s">
        <v>244</v>
      </c>
      <c r="D14" s="31">
        <v>60</v>
      </c>
      <c r="E14" s="11">
        <v>35</v>
      </c>
      <c r="F14" s="11">
        <v>30</v>
      </c>
      <c r="G14" s="11">
        <v>10</v>
      </c>
      <c r="H14" s="11">
        <v>30</v>
      </c>
      <c r="I14" s="11">
        <v>30</v>
      </c>
      <c r="J14" s="32">
        <v>2</v>
      </c>
      <c r="K14" s="31">
        <f t="shared" si="0"/>
        <v>66</v>
      </c>
      <c r="L14" s="11">
        <f t="shared" si="1"/>
        <v>38.5</v>
      </c>
      <c r="M14" s="11">
        <f t="shared" si="2"/>
        <v>33</v>
      </c>
      <c r="N14" s="11">
        <f t="shared" si="3"/>
        <v>11</v>
      </c>
      <c r="O14" s="11">
        <f t="shared" si="4"/>
        <v>33</v>
      </c>
      <c r="P14" s="32">
        <f t="shared" si="5"/>
        <v>33</v>
      </c>
      <c r="Q14" s="41" t="s">
        <v>629</v>
      </c>
    </row>
    <row r="15" spans="1:17">
      <c r="A15" s="16" t="s">
        <v>483</v>
      </c>
      <c r="B15" s="35" t="s">
        <v>610</v>
      </c>
      <c r="C15" s="37" t="s">
        <v>244</v>
      </c>
      <c r="D15" s="31">
        <v>60</v>
      </c>
      <c r="E15" s="11">
        <v>65</v>
      </c>
      <c r="F15" s="11">
        <v>35</v>
      </c>
      <c r="G15" s="11">
        <v>35</v>
      </c>
      <c r="H15" s="11">
        <v>25</v>
      </c>
      <c r="I15" s="11">
        <v>35</v>
      </c>
      <c r="J15" s="32">
        <v>3</v>
      </c>
      <c r="K15" s="31">
        <f t="shared" si="0"/>
        <v>66</v>
      </c>
      <c r="L15" s="11">
        <f t="shared" si="1"/>
        <v>71.5</v>
      </c>
      <c r="M15" s="11">
        <f t="shared" si="2"/>
        <v>38.5</v>
      </c>
      <c r="N15" s="11">
        <f t="shared" si="3"/>
        <v>38.5</v>
      </c>
      <c r="O15" s="11">
        <f t="shared" si="4"/>
        <v>27.500000000000004</v>
      </c>
      <c r="P15" s="32">
        <f t="shared" si="5"/>
        <v>38.5</v>
      </c>
      <c r="Q15" s="41" t="s">
        <v>629</v>
      </c>
    </row>
    <row r="16" spans="1:17">
      <c r="A16" s="16" t="s">
        <v>484</v>
      </c>
      <c r="B16" s="35" t="s">
        <v>610</v>
      </c>
      <c r="C16" s="37" t="s">
        <v>244</v>
      </c>
      <c r="D16" s="31">
        <v>65</v>
      </c>
      <c r="E16" s="11">
        <v>65</v>
      </c>
      <c r="F16" s="11">
        <v>45</v>
      </c>
      <c r="G16" s="11">
        <v>45</v>
      </c>
      <c r="H16" s="11">
        <v>35</v>
      </c>
      <c r="I16" s="11">
        <v>35</v>
      </c>
      <c r="J16" s="32">
        <v>3</v>
      </c>
      <c r="K16" s="31">
        <f t="shared" si="0"/>
        <v>71.5</v>
      </c>
      <c r="L16" s="11">
        <f t="shared" si="1"/>
        <v>71.5</v>
      </c>
      <c r="M16" s="11">
        <f t="shared" si="2"/>
        <v>49.500000000000007</v>
      </c>
      <c r="N16" s="11">
        <f t="shared" si="3"/>
        <v>49.500000000000007</v>
      </c>
      <c r="O16" s="11">
        <f t="shared" si="4"/>
        <v>38.5</v>
      </c>
      <c r="P16" s="32">
        <f t="shared" si="5"/>
        <v>38.5</v>
      </c>
      <c r="Q16" s="41" t="s">
        <v>632</v>
      </c>
    </row>
    <row r="17" spans="1:17">
      <c r="A17" s="16" t="s">
        <v>485</v>
      </c>
      <c r="B17" s="35" t="s">
        <v>610</v>
      </c>
      <c r="C17" s="37" t="s">
        <v>244</v>
      </c>
      <c r="D17" s="31">
        <v>60</v>
      </c>
      <c r="E17" s="11">
        <v>60</v>
      </c>
      <c r="F17" s="11">
        <v>45</v>
      </c>
      <c r="G17" s="11">
        <v>35</v>
      </c>
      <c r="H17" s="11">
        <v>25</v>
      </c>
      <c r="I17" s="11">
        <v>35</v>
      </c>
      <c r="J17" s="32">
        <v>3</v>
      </c>
      <c r="K17" s="31">
        <f t="shared" si="0"/>
        <v>66</v>
      </c>
      <c r="L17" s="11">
        <f t="shared" si="1"/>
        <v>66</v>
      </c>
      <c r="M17" s="11">
        <f t="shared" si="2"/>
        <v>49.500000000000007</v>
      </c>
      <c r="N17" s="11">
        <f t="shared" si="3"/>
        <v>38.5</v>
      </c>
      <c r="O17" s="11">
        <f t="shared" si="4"/>
        <v>27.500000000000004</v>
      </c>
      <c r="P17" s="32">
        <f t="shared" si="5"/>
        <v>38.5</v>
      </c>
      <c r="Q17" s="41" t="s">
        <v>629</v>
      </c>
    </row>
    <row r="18" spans="1:17">
      <c r="A18" s="16" t="s">
        <v>486</v>
      </c>
      <c r="B18" s="35" t="s">
        <v>610</v>
      </c>
      <c r="C18" s="37" t="s">
        <v>244</v>
      </c>
      <c r="D18" s="31">
        <v>65</v>
      </c>
      <c r="E18" s="11">
        <v>60</v>
      </c>
      <c r="F18" s="11">
        <v>45</v>
      </c>
      <c r="G18" s="11">
        <v>35</v>
      </c>
      <c r="H18" s="11">
        <v>30</v>
      </c>
      <c r="I18" s="11">
        <v>35</v>
      </c>
      <c r="J18" s="32">
        <v>3</v>
      </c>
      <c r="K18" s="31">
        <f t="shared" si="0"/>
        <v>71.5</v>
      </c>
      <c r="L18" s="11">
        <f t="shared" si="1"/>
        <v>66</v>
      </c>
      <c r="M18" s="11">
        <f t="shared" si="2"/>
        <v>49.500000000000007</v>
      </c>
      <c r="N18" s="11">
        <f t="shared" si="3"/>
        <v>38.5</v>
      </c>
      <c r="O18" s="11">
        <f t="shared" si="4"/>
        <v>33</v>
      </c>
      <c r="P18" s="32">
        <f t="shared" si="5"/>
        <v>38.5</v>
      </c>
      <c r="Q18" s="41" t="s">
        <v>629</v>
      </c>
    </row>
    <row r="19" spans="1:17">
      <c r="A19" s="16" t="s">
        <v>487</v>
      </c>
      <c r="B19" s="35" t="s">
        <v>610</v>
      </c>
      <c r="C19" s="37" t="s">
        <v>244</v>
      </c>
      <c r="D19" s="31">
        <v>40</v>
      </c>
      <c r="E19" s="11">
        <v>25</v>
      </c>
      <c r="F19" s="11">
        <v>25</v>
      </c>
      <c r="G19" s="11">
        <v>25</v>
      </c>
      <c r="H19" s="11">
        <v>25</v>
      </c>
      <c r="I19" s="11">
        <v>30</v>
      </c>
      <c r="J19" s="32">
        <v>0.2</v>
      </c>
      <c r="K19" s="31">
        <f t="shared" si="0"/>
        <v>44</v>
      </c>
      <c r="L19" s="11">
        <f t="shared" si="1"/>
        <v>27.500000000000004</v>
      </c>
      <c r="M19" s="11">
        <f t="shared" si="2"/>
        <v>27.500000000000004</v>
      </c>
      <c r="N19" s="11">
        <f t="shared" si="3"/>
        <v>27.500000000000004</v>
      </c>
      <c r="O19" s="11">
        <f t="shared" si="4"/>
        <v>27.500000000000004</v>
      </c>
      <c r="P19" s="32">
        <f t="shared" si="5"/>
        <v>33</v>
      </c>
      <c r="Q19" s="41" t="s">
        <v>630</v>
      </c>
    </row>
    <row r="20" spans="1:17">
      <c r="A20" s="16" t="s">
        <v>488</v>
      </c>
      <c r="B20" s="35" t="s">
        <v>610</v>
      </c>
      <c r="C20" s="37" t="s">
        <v>244</v>
      </c>
      <c r="D20" s="31">
        <v>50</v>
      </c>
      <c r="E20" s="11">
        <v>40</v>
      </c>
      <c r="F20" s="11">
        <v>40</v>
      </c>
      <c r="G20" s="11">
        <v>40</v>
      </c>
      <c r="H20" s="11">
        <v>30</v>
      </c>
      <c r="I20" s="11">
        <v>35</v>
      </c>
      <c r="J20" s="32">
        <v>2</v>
      </c>
      <c r="K20" s="31">
        <f t="shared" si="0"/>
        <v>55.000000000000007</v>
      </c>
      <c r="L20" s="11">
        <f t="shared" si="1"/>
        <v>44</v>
      </c>
      <c r="M20" s="11">
        <f t="shared" si="2"/>
        <v>44</v>
      </c>
      <c r="N20" s="11">
        <f t="shared" si="3"/>
        <v>44</v>
      </c>
      <c r="O20" s="11">
        <f t="shared" si="4"/>
        <v>33</v>
      </c>
      <c r="P20" s="32">
        <f t="shared" si="5"/>
        <v>38.5</v>
      </c>
      <c r="Q20" s="41" t="s">
        <v>629</v>
      </c>
    </row>
    <row r="21" spans="1:17">
      <c r="A21" s="16" t="s">
        <v>489</v>
      </c>
      <c r="B21" s="35" t="s">
        <v>610</v>
      </c>
      <c r="C21" s="37" t="s">
        <v>244</v>
      </c>
      <c r="D21" s="31">
        <v>50</v>
      </c>
      <c r="E21" s="11">
        <v>65</v>
      </c>
      <c r="F21" s="11">
        <v>40</v>
      </c>
      <c r="G21" s="11">
        <v>35</v>
      </c>
      <c r="H21" s="11">
        <v>40</v>
      </c>
      <c r="I21" s="11">
        <v>35</v>
      </c>
      <c r="J21" s="32">
        <v>3</v>
      </c>
      <c r="K21" s="31">
        <f t="shared" si="0"/>
        <v>55.000000000000007</v>
      </c>
      <c r="L21" s="11">
        <f t="shared" si="1"/>
        <v>71.5</v>
      </c>
      <c r="M21" s="11">
        <f t="shared" si="2"/>
        <v>44</v>
      </c>
      <c r="N21" s="11">
        <f t="shared" si="3"/>
        <v>38.5</v>
      </c>
      <c r="O21" s="11">
        <f t="shared" si="4"/>
        <v>44</v>
      </c>
      <c r="P21" s="32">
        <f t="shared" si="5"/>
        <v>38.5</v>
      </c>
      <c r="Q21" s="41" t="s">
        <v>629</v>
      </c>
    </row>
    <row r="22" spans="1:17">
      <c r="A22" s="16" t="s">
        <v>490</v>
      </c>
      <c r="B22" s="35" t="s">
        <v>610</v>
      </c>
      <c r="C22" s="37" t="s">
        <v>244</v>
      </c>
      <c r="D22" s="31">
        <v>90</v>
      </c>
      <c r="E22" s="11">
        <v>40</v>
      </c>
      <c r="F22" s="11">
        <v>40</v>
      </c>
      <c r="G22" s="11">
        <v>20</v>
      </c>
      <c r="H22" s="11">
        <v>40</v>
      </c>
      <c r="I22" s="11">
        <v>55</v>
      </c>
      <c r="J22" s="32">
        <v>7</v>
      </c>
      <c r="K22" s="31">
        <f t="shared" si="0"/>
        <v>99.000000000000014</v>
      </c>
      <c r="L22" s="11">
        <f t="shared" si="1"/>
        <v>44</v>
      </c>
      <c r="M22" s="11">
        <f t="shared" si="2"/>
        <v>44</v>
      </c>
      <c r="N22" s="11">
        <f t="shared" si="3"/>
        <v>22</v>
      </c>
      <c r="O22" s="11">
        <f t="shared" si="4"/>
        <v>44</v>
      </c>
      <c r="P22" s="32">
        <f t="shared" si="5"/>
        <v>60.500000000000007</v>
      </c>
      <c r="Q22" s="41" t="s">
        <v>632</v>
      </c>
    </row>
    <row r="23" spans="1:17">
      <c r="A23" s="16" t="s">
        <v>491</v>
      </c>
      <c r="B23" s="35" t="s">
        <v>610</v>
      </c>
      <c r="C23" s="37" t="s">
        <v>244</v>
      </c>
      <c r="D23" s="31">
        <v>75</v>
      </c>
      <c r="E23" s="11">
        <v>75</v>
      </c>
      <c r="F23" s="11">
        <v>75</v>
      </c>
      <c r="G23" s="11">
        <v>75</v>
      </c>
      <c r="H23" s="11">
        <v>75</v>
      </c>
      <c r="I23" s="11">
        <v>35</v>
      </c>
      <c r="J23" s="32">
        <v>3</v>
      </c>
      <c r="K23" s="31">
        <f t="shared" si="0"/>
        <v>82.5</v>
      </c>
      <c r="L23" s="11">
        <f t="shared" si="1"/>
        <v>82.5</v>
      </c>
      <c r="M23" s="11">
        <f t="shared" si="2"/>
        <v>82.5</v>
      </c>
      <c r="N23" s="11">
        <f t="shared" si="3"/>
        <v>82.5</v>
      </c>
      <c r="O23" s="11">
        <f t="shared" si="4"/>
        <v>82.5</v>
      </c>
      <c r="P23" s="32">
        <f t="shared" si="5"/>
        <v>38.5</v>
      </c>
      <c r="Q23" s="41" t="s">
        <v>629</v>
      </c>
    </row>
    <row r="24" spans="1:17">
      <c r="A24" s="16" t="s">
        <v>492</v>
      </c>
      <c r="B24" s="35" t="s">
        <v>610</v>
      </c>
      <c r="C24" s="37" t="s">
        <v>244</v>
      </c>
      <c r="D24" s="31">
        <v>40</v>
      </c>
      <c r="E24" s="11">
        <v>40</v>
      </c>
      <c r="F24" s="11">
        <v>35</v>
      </c>
      <c r="G24" s="11">
        <v>50</v>
      </c>
      <c r="H24" s="11">
        <v>40</v>
      </c>
      <c r="I24" s="11">
        <v>30</v>
      </c>
      <c r="J24" s="32">
        <v>1</v>
      </c>
      <c r="K24" s="31">
        <f t="shared" si="0"/>
        <v>44</v>
      </c>
      <c r="L24" s="11">
        <f t="shared" si="1"/>
        <v>44</v>
      </c>
      <c r="M24" s="11">
        <f t="shared" si="2"/>
        <v>38.5</v>
      </c>
      <c r="N24" s="11">
        <f t="shared" si="3"/>
        <v>55.000000000000007</v>
      </c>
      <c r="O24" s="11">
        <f t="shared" si="4"/>
        <v>44</v>
      </c>
      <c r="P24" s="32">
        <f t="shared" si="5"/>
        <v>33</v>
      </c>
      <c r="Q24" s="41" t="s">
        <v>633</v>
      </c>
    </row>
    <row r="25" spans="1:17">
      <c r="A25" s="16" t="s">
        <v>493</v>
      </c>
      <c r="B25" s="35" t="s">
        <v>610</v>
      </c>
      <c r="C25" s="37" t="s">
        <v>244</v>
      </c>
      <c r="D25" s="31">
        <v>59</v>
      </c>
      <c r="E25" s="11">
        <v>45</v>
      </c>
      <c r="F25" s="11">
        <v>39</v>
      </c>
      <c r="G25" s="11">
        <v>20</v>
      </c>
      <c r="H25" s="11">
        <v>37</v>
      </c>
      <c r="I25" s="11">
        <v>48</v>
      </c>
      <c r="J25" s="32">
        <v>2.5</v>
      </c>
      <c r="K25" s="31">
        <f t="shared" si="0"/>
        <v>64.900000000000006</v>
      </c>
      <c r="L25" s="11">
        <f t="shared" si="1"/>
        <v>49.500000000000007</v>
      </c>
      <c r="M25" s="11">
        <f t="shared" si="2"/>
        <v>42.900000000000006</v>
      </c>
      <c r="N25" s="11">
        <f t="shared" si="3"/>
        <v>22</v>
      </c>
      <c r="O25" s="11">
        <f t="shared" si="4"/>
        <v>40.700000000000003</v>
      </c>
      <c r="P25" s="32">
        <f t="shared" si="5"/>
        <v>52.800000000000004</v>
      </c>
      <c r="Q25" s="41" t="s">
        <v>629</v>
      </c>
    </row>
    <row r="26" spans="1:17">
      <c r="A26" s="27" t="s">
        <v>536</v>
      </c>
      <c r="B26" s="35" t="s">
        <v>610</v>
      </c>
      <c r="C26" s="37" t="s">
        <v>242</v>
      </c>
      <c r="D26" s="31">
        <v>50</v>
      </c>
      <c r="E26" s="11">
        <v>80</v>
      </c>
      <c r="F26" s="11">
        <v>80</v>
      </c>
      <c r="G26" s="11">
        <v>80</v>
      </c>
      <c r="H26" s="11">
        <v>80</v>
      </c>
      <c r="I26" s="11">
        <v>40</v>
      </c>
      <c r="J26" s="32">
        <v>3</v>
      </c>
      <c r="K26" s="31">
        <f t="shared" si="0"/>
        <v>55.000000000000007</v>
      </c>
      <c r="L26" s="11">
        <f t="shared" si="1"/>
        <v>88</v>
      </c>
      <c r="M26" s="11">
        <f t="shared" si="2"/>
        <v>88</v>
      </c>
      <c r="N26" s="11">
        <f t="shared" si="3"/>
        <v>88</v>
      </c>
      <c r="O26" s="11">
        <f t="shared" si="4"/>
        <v>88</v>
      </c>
      <c r="P26" s="32">
        <f t="shared" si="5"/>
        <v>44</v>
      </c>
      <c r="Q26" s="41" t="s">
        <v>633</v>
      </c>
    </row>
    <row r="27" spans="1:17">
      <c r="A27" s="25" t="s">
        <v>494</v>
      </c>
      <c r="B27" s="35" t="s">
        <v>610</v>
      </c>
      <c r="C27" s="37" t="s">
        <v>242</v>
      </c>
      <c r="D27" s="31">
        <v>55</v>
      </c>
      <c r="E27" s="11">
        <v>100</v>
      </c>
      <c r="F27" s="11">
        <v>50</v>
      </c>
      <c r="G27" s="11">
        <v>45</v>
      </c>
      <c r="H27" s="11">
        <v>45</v>
      </c>
      <c r="I27" s="11">
        <v>35</v>
      </c>
      <c r="J27" s="32">
        <v>2</v>
      </c>
      <c r="K27" s="31">
        <f t="shared" si="0"/>
        <v>60.500000000000007</v>
      </c>
      <c r="L27" s="11">
        <f t="shared" si="1"/>
        <v>110.00000000000001</v>
      </c>
      <c r="M27" s="11">
        <f t="shared" si="2"/>
        <v>55.000000000000007</v>
      </c>
      <c r="N27" s="11">
        <f t="shared" si="3"/>
        <v>49.500000000000007</v>
      </c>
      <c r="O27" s="11">
        <f t="shared" si="4"/>
        <v>49.500000000000007</v>
      </c>
      <c r="P27" s="32">
        <f t="shared" si="5"/>
        <v>38.5</v>
      </c>
      <c r="Q27" s="41" t="s">
        <v>633</v>
      </c>
    </row>
    <row r="28" spans="1:17">
      <c r="A28" s="25" t="s">
        <v>497</v>
      </c>
      <c r="B28" s="36" t="s">
        <v>610</v>
      </c>
      <c r="C28" s="38" t="s">
        <v>342</v>
      </c>
      <c r="D28" s="33">
        <v>100</v>
      </c>
      <c r="E28" s="26">
        <v>65</v>
      </c>
      <c r="F28" s="26">
        <v>90</v>
      </c>
      <c r="G28" s="26">
        <v>35</v>
      </c>
      <c r="H28" s="26">
        <v>55</v>
      </c>
      <c r="I28" s="26">
        <v>40</v>
      </c>
      <c r="J28" s="34">
        <v>5</v>
      </c>
      <c r="K28" s="33">
        <f t="shared" si="0"/>
        <v>110.00000000000001</v>
      </c>
      <c r="L28" s="26">
        <f t="shared" si="1"/>
        <v>71.5</v>
      </c>
      <c r="M28" s="26">
        <f t="shared" si="2"/>
        <v>99.000000000000014</v>
      </c>
      <c r="N28" s="26">
        <f t="shared" si="3"/>
        <v>38.5</v>
      </c>
      <c r="O28" s="26">
        <f t="shared" si="4"/>
        <v>60.500000000000007</v>
      </c>
      <c r="P28" s="34">
        <f t="shared" si="5"/>
        <v>44</v>
      </c>
      <c r="Q28" s="42" t="s">
        <v>634</v>
      </c>
    </row>
    <row r="29" spans="1:17">
      <c r="K29" s="17"/>
      <c r="L29" s="17"/>
      <c r="M29" s="17"/>
      <c r="N29" s="17"/>
      <c r="O29" s="17"/>
      <c r="P29" s="17"/>
    </row>
    <row r="30" spans="1:17">
      <c r="A30" s="161" t="s">
        <v>611</v>
      </c>
      <c r="B30" s="156"/>
      <c r="C30" s="156"/>
      <c r="D30" s="156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63"/>
    </row>
    <row r="31" spans="1:17">
      <c r="A31" s="28" t="s">
        <v>0</v>
      </c>
      <c r="B31" s="18" t="s">
        <v>608</v>
      </c>
      <c r="C31" s="18" t="s">
        <v>609</v>
      </c>
      <c r="D31" s="24" t="s">
        <v>615</v>
      </c>
      <c r="E31" s="24" t="s">
        <v>616</v>
      </c>
      <c r="F31" s="24" t="s">
        <v>617</v>
      </c>
      <c r="G31" s="24" t="s">
        <v>614</v>
      </c>
      <c r="H31" s="24" t="s">
        <v>4</v>
      </c>
      <c r="I31" s="19" t="s">
        <v>618</v>
      </c>
      <c r="J31" s="19" t="s">
        <v>619</v>
      </c>
      <c r="K31" s="24" t="s">
        <v>615</v>
      </c>
      <c r="L31" s="24" t="s">
        <v>616</v>
      </c>
      <c r="M31" s="24" t="s">
        <v>617</v>
      </c>
      <c r="N31" s="24" t="s">
        <v>614</v>
      </c>
      <c r="O31" s="24" t="s">
        <v>4</v>
      </c>
      <c r="P31" s="19" t="s">
        <v>618</v>
      </c>
      <c r="Q31" s="18" t="s">
        <v>607</v>
      </c>
    </row>
    <row r="32" spans="1:17">
      <c r="A32" s="16" t="s">
        <v>474</v>
      </c>
      <c r="B32" s="37" t="s">
        <v>611</v>
      </c>
      <c r="C32" s="37" t="s">
        <v>244</v>
      </c>
      <c r="D32" s="31">
        <v>85</v>
      </c>
      <c r="E32" s="11">
        <v>65</v>
      </c>
      <c r="F32" s="11">
        <v>50</v>
      </c>
      <c r="G32" s="11">
        <v>45</v>
      </c>
      <c r="H32" s="11">
        <v>40</v>
      </c>
      <c r="I32" s="11">
        <v>50</v>
      </c>
      <c r="J32" s="32">
        <v>6</v>
      </c>
      <c r="K32" s="39">
        <f t="shared" ref="K32:K67" si="6">D32*$B$1</f>
        <v>93.500000000000014</v>
      </c>
      <c r="L32" s="12">
        <f t="shared" ref="L32:L67" si="7">E32*$B$2</f>
        <v>71.5</v>
      </c>
      <c r="M32" s="12">
        <f t="shared" ref="M32:M67" si="8">F32*$B$3</f>
        <v>55.000000000000007</v>
      </c>
      <c r="N32" s="12">
        <f t="shared" ref="N32:N67" si="9">G32*$B$4</f>
        <v>49.500000000000007</v>
      </c>
      <c r="O32" s="12">
        <f t="shared" ref="O32:O67" si="10">H32*$B$5</f>
        <v>44</v>
      </c>
      <c r="P32" s="40">
        <f t="shared" ref="P32:P67" si="11">I32*$B$6</f>
        <v>55.000000000000007</v>
      </c>
      <c r="Q32" s="41" t="s">
        <v>629</v>
      </c>
    </row>
    <row r="33" spans="1:17">
      <c r="A33" s="16" t="s">
        <v>475</v>
      </c>
      <c r="B33" s="37" t="s">
        <v>611</v>
      </c>
      <c r="C33" s="37" t="s">
        <v>244</v>
      </c>
      <c r="D33" s="31">
        <v>85</v>
      </c>
      <c r="E33" s="11">
        <v>55</v>
      </c>
      <c r="F33" s="11">
        <v>55</v>
      </c>
      <c r="G33" s="11">
        <v>60</v>
      </c>
      <c r="H33" s="11">
        <v>50</v>
      </c>
      <c r="I33" s="11">
        <v>50</v>
      </c>
      <c r="J33" s="32">
        <v>6</v>
      </c>
      <c r="K33" s="31">
        <f t="shared" si="6"/>
        <v>93.500000000000014</v>
      </c>
      <c r="L33" s="11">
        <f t="shared" si="7"/>
        <v>60.500000000000007</v>
      </c>
      <c r="M33" s="11">
        <f t="shared" si="8"/>
        <v>60.500000000000007</v>
      </c>
      <c r="N33" s="11">
        <f t="shared" si="9"/>
        <v>66</v>
      </c>
      <c r="O33" s="11">
        <f t="shared" si="10"/>
        <v>55.000000000000007</v>
      </c>
      <c r="P33" s="32">
        <f t="shared" si="11"/>
        <v>55.000000000000007</v>
      </c>
      <c r="Q33" s="41" t="s">
        <v>629</v>
      </c>
    </row>
    <row r="34" spans="1:17">
      <c r="A34" s="16" t="s">
        <v>478</v>
      </c>
      <c r="B34" s="37" t="s">
        <v>611</v>
      </c>
      <c r="C34" s="37" t="s">
        <v>244</v>
      </c>
      <c r="D34" s="31">
        <v>60</v>
      </c>
      <c r="E34" s="11">
        <v>65</v>
      </c>
      <c r="F34" s="11">
        <v>50</v>
      </c>
      <c r="G34" s="11">
        <v>45</v>
      </c>
      <c r="H34" s="11">
        <v>40</v>
      </c>
      <c r="I34" s="11">
        <v>45</v>
      </c>
      <c r="J34" s="32">
        <v>5</v>
      </c>
      <c r="K34" s="31">
        <f t="shared" si="6"/>
        <v>66</v>
      </c>
      <c r="L34" s="11">
        <f t="shared" si="7"/>
        <v>71.5</v>
      </c>
      <c r="M34" s="11">
        <f t="shared" si="8"/>
        <v>55.000000000000007</v>
      </c>
      <c r="N34" s="11">
        <f t="shared" si="9"/>
        <v>49.500000000000007</v>
      </c>
      <c r="O34" s="11">
        <f t="shared" si="10"/>
        <v>44</v>
      </c>
      <c r="P34" s="32">
        <f t="shared" si="11"/>
        <v>49.500000000000007</v>
      </c>
      <c r="Q34" s="41" t="s">
        <v>629</v>
      </c>
    </row>
    <row r="35" spans="1:17">
      <c r="A35" s="16" t="s">
        <v>496</v>
      </c>
      <c r="B35" s="37" t="s">
        <v>611</v>
      </c>
      <c r="C35" s="37" t="s">
        <v>244</v>
      </c>
      <c r="D35" s="31">
        <v>100</v>
      </c>
      <c r="E35" s="11">
        <v>50</v>
      </c>
      <c r="F35" s="11">
        <v>35</v>
      </c>
      <c r="G35" s="11">
        <v>50</v>
      </c>
      <c r="H35" s="11">
        <v>65</v>
      </c>
      <c r="I35" s="11">
        <v>55</v>
      </c>
      <c r="J35" s="32">
        <v>6</v>
      </c>
      <c r="K35" s="31">
        <f t="shared" si="6"/>
        <v>110.00000000000001</v>
      </c>
      <c r="L35" s="11">
        <f t="shared" si="7"/>
        <v>55.000000000000007</v>
      </c>
      <c r="M35" s="11">
        <f t="shared" si="8"/>
        <v>38.5</v>
      </c>
      <c r="N35" s="11">
        <f t="shared" si="9"/>
        <v>55.000000000000007</v>
      </c>
      <c r="O35" s="11">
        <f t="shared" si="10"/>
        <v>71.5</v>
      </c>
      <c r="P35" s="32">
        <f t="shared" si="11"/>
        <v>60.500000000000007</v>
      </c>
      <c r="Q35" s="41" t="s">
        <v>632</v>
      </c>
    </row>
    <row r="36" spans="1:17">
      <c r="A36" s="16" t="s">
        <v>498</v>
      </c>
      <c r="B36" s="37" t="s">
        <v>611</v>
      </c>
      <c r="C36" s="37" t="s">
        <v>244</v>
      </c>
      <c r="D36" s="31">
        <v>100</v>
      </c>
      <c r="E36" s="11">
        <v>60</v>
      </c>
      <c r="F36" s="11">
        <v>55</v>
      </c>
      <c r="G36" s="11">
        <v>85</v>
      </c>
      <c r="H36" s="11">
        <v>50</v>
      </c>
      <c r="I36" s="11">
        <v>50</v>
      </c>
      <c r="J36" s="32">
        <v>8</v>
      </c>
      <c r="K36" s="31">
        <f t="shared" si="6"/>
        <v>110.00000000000001</v>
      </c>
      <c r="L36" s="11">
        <f t="shared" si="7"/>
        <v>66</v>
      </c>
      <c r="M36" s="11">
        <f t="shared" si="8"/>
        <v>60.500000000000007</v>
      </c>
      <c r="N36" s="11">
        <f t="shared" si="9"/>
        <v>93.500000000000014</v>
      </c>
      <c r="O36" s="11">
        <f t="shared" si="10"/>
        <v>55.000000000000007</v>
      </c>
      <c r="P36" s="32">
        <f t="shared" si="11"/>
        <v>55.000000000000007</v>
      </c>
      <c r="Q36" s="41" t="s">
        <v>629</v>
      </c>
    </row>
    <row r="37" spans="1:17">
      <c r="A37" s="16" t="s">
        <v>499</v>
      </c>
      <c r="B37" s="37" t="s">
        <v>611</v>
      </c>
      <c r="C37" s="37" t="s">
        <v>244</v>
      </c>
      <c r="D37" s="31">
        <v>100</v>
      </c>
      <c r="E37" s="11">
        <v>50</v>
      </c>
      <c r="F37" s="11">
        <v>45</v>
      </c>
      <c r="G37" s="11">
        <v>35</v>
      </c>
      <c r="H37" s="11">
        <v>45</v>
      </c>
      <c r="I37" s="11">
        <v>50</v>
      </c>
      <c r="J37" s="32">
        <v>7</v>
      </c>
      <c r="K37" s="31">
        <f t="shared" si="6"/>
        <v>110.00000000000001</v>
      </c>
      <c r="L37" s="11">
        <f t="shared" si="7"/>
        <v>55.000000000000007</v>
      </c>
      <c r="M37" s="11">
        <f t="shared" si="8"/>
        <v>49.500000000000007</v>
      </c>
      <c r="N37" s="11">
        <f t="shared" si="9"/>
        <v>38.5</v>
      </c>
      <c r="O37" s="11">
        <f t="shared" si="10"/>
        <v>49.500000000000007</v>
      </c>
      <c r="P37" s="32">
        <f t="shared" si="11"/>
        <v>55.000000000000007</v>
      </c>
      <c r="Q37" s="41" t="s">
        <v>629</v>
      </c>
    </row>
    <row r="38" spans="1:17">
      <c r="A38" s="16" t="s">
        <v>501</v>
      </c>
      <c r="B38" s="37" t="s">
        <v>611</v>
      </c>
      <c r="C38" s="37" t="s">
        <v>244</v>
      </c>
      <c r="D38" s="31">
        <v>85</v>
      </c>
      <c r="E38" s="11">
        <v>45</v>
      </c>
      <c r="F38" s="11">
        <v>20</v>
      </c>
      <c r="G38" s="11">
        <v>55</v>
      </c>
      <c r="H38" s="11">
        <v>50</v>
      </c>
      <c r="I38" s="11">
        <v>45</v>
      </c>
      <c r="J38" s="32">
        <v>5</v>
      </c>
      <c r="K38" s="31">
        <f t="shared" si="6"/>
        <v>93.500000000000014</v>
      </c>
      <c r="L38" s="11">
        <f t="shared" si="7"/>
        <v>49.500000000000007</v>
      </c>
      <c r="M38" s="11">
        <f t="shared" si="8"/>
        <v>22</v>
      </c>
      <c r="N38" s="11">
        <f t="shared" si="9"/>
        <v>60.500000000000007</v>
      </c>
      <c r="O38" s="11">
        <f t="shared" si="10"/>
        <v>55.000000000000007</v>
      </c>
      <c r="P38" s="32">
        <f t="shared" si="11"/>
        <v>49.500000000000007</v>
      </c>
      <c r="Q38" s="41" t="s">
        <v>629</v>
      </c>
    </row>
    <row r="39" spans="1:17">
      <c r="A39" s="16" t="s">
        <v>505</v>
      </c>
      <c r="B39" s="37" t="s">
        <v>611</v>
      </c>
      <c r="C39" s="37" t="s">
        <v>244</v>
      </c>
      <c r="D39" s="31">
        <v>95</v>
      </c>
      <c r="E39" s="11">
        <v>50</v>
      </c>
      <c r="F39" s="11">
        <v>50</v>
      </c>
      <c r="G39" s="11">
        <v>30</v>
      </c>
      <c r="H39" s="11">
        <v>55</v>
      </c>
      <c r="I39" s="11">
        <v>50</v>
      </c>
      <c r="J39" s="32">
        <v>8</v>
      </c>
      <c r="K39" s="31">
        <f t="shared" si="6"/>
        <v>104.50000000000001</v>
      </c>
      <c r="L39" s="11">
        <f t="shared" si="7"/>
        <v>55.000000000000007</v>
      </c>
      <c r="M39" s="11">
        <f t="shared" si="8"/>
        <v>55.000000000000007</v>
      </c>
      <c r="N39" s="11">
        <f t="shared" si="9"/>
        <v>33</v>
      </c>
      <c r="O39" s="11">
        <f t="shared" si="10"/>
        <v>60.500000000000007</v>
      </c>
      <c r="P39" s="32">
        <f t="shared" si="11"/>
        <v>55.000000000000007</v>
      </c>
      <c r="Q39" s="41" t="s">
        <v>630</v>
      </c>
    </row>
    <row r="40" spans="1:17">
      <c r="A40" s="16" t="s">
        <v>506</v>
      </c>
      <c r="B40" s="37" t="s">
        <v>611</v>
      </c>
      <c r="C40" s="37" t="s">
        <v>244</v>
      </c>
      <c r="D40" s="31">
        <v>100</v>
      </c>
      <c r="E40" s="11">
        <v>60</v>
      </c>
      <c r="F40" s="11">
        <v>50</v>
      </c>
      <c r="G40" s="11">
        <v>30</v>
      </c>
      <c r="H40" s="11">
        <v>50</v>
      </c>
      <c r="I40" s="11">
        <v>50</v>
      </c>
      <c r="J40" s="32">
        <v>8</v>
      </c>
      <c r="K40" s="31">
        <f t="shared" si="6"/>
        <v>110.00000000000001</v>
      </c>
      <c r="L40" s="11">
        <f t="shared" si="7"/>
        <v>66</v>
      </c>
      <c r="M40" s="11">
        <f t="shared" si="8"/>
        <v>55.000000000000007</v>
      </c>
      <c r="N40" s="11">
        <f t="shared" si="9"/>
        <v>33</v>
      </c>
      <c r="O40" s="11">
        <f t="shared" si="10"/>
        <v>55.000000000000007</v>
      </c>
      <c r="P40" s="32">
        <f t="shared" si="11"/>
        <v>55.000000000000007</v>
      </c>
      <c r="Q40" s="41" t="s">
        <v>635</v>
      </c>
    </row>
    <row r="41" spans="1:17">
      <c r="A41" s="16" t="s">
        <v>507</v>
      </c>
      <c r="B41" s="37" t="s">
        <v>611</v>
      </c>
      <c r="C41" s="37" t="s">
        <v>244</v>
      </c>
      <c r="D41" s="31">
        <v>85</v>
      </c>
      <c r="E41" s="11">
        <v>70</v>
      </c>
      <c r="F41" s="11">
        <v>50</v>
      </c>
      <c r="G41" s="11">
        <v>55</v>
      </c>
      <c r="H41" s="11">
        <v>45</v>
      </c>
      <c r="I41" s="11">
        <v>45</v>
      </c>
      <c r="J41" s="32">
        <v>5</v>
      </c>
      <c r="K41" s="31">
        <f t="shared" si="6"/>
        <v>93.500000000000014</v>
      </c>
      <c r="L41" s="11">
        <f t="shared" si="7"/>
        <v>77</v>
      </c>
      <c r="M41" s="11">
        <f t="shared" si="8"/>
        <v>55.000000000000007</v>
      </c>
      <c r="N41" s="11">
        <f t="shared" si="9"/>
        <v>60.500000000000007</v>
      </c>
      <c r="O41" s="11">
        <f t="shared" si="10"/>
        <v>49.500000000000007</v>
      </c>
      <c r="P41" s="32">
        <f t="shared" si="11"/>
        <v>49.500000000000007</v>
      </c>
      <c r="Q41" s="41" t="s">
        <v>629</v>
      </c>
    </row>
    <row r="42" spans="1:17">
      <c r="A42" s="16" t="s">
        <v>508</v>
      </c>
      <c r="B42" s="37" t="s">
        <v>611</v>
      </c>
      <c r="C42" s="37" t="s">
        <v>244</v>
      </c>
      <c r="D42" s="31">
        <v>100</v>
      </c>
      <c r="E42" s="11">
        <v>55</v>
      </c>
      <c r="F42" s="11">
        <v>50</v>
      </c>
      <c r="G42" s="11">
        <v>45</v>
      </c>
      <c r="H42" s="11">
        <v>45</v>
      </c>
      <c r="I42" s="11">
        <v>50</v>
      </c>
      <c r="J42" s="32">
        <v>7</v>
      </c>
      <c r="K42" s="31">
        <f t="shared" si="6"/>
        <v>110.00000000000001</v>
      </c>
      <c r="L42" s="11">
        <f t="shared" si="7"/>
        <v>60.500000000000007</v>
      </c>
      <c r="M42" s="11">
        <f t="shared" si="8"/>
        <v>55.000000000000007</v>
      </c>
      <c r="N42" s="11">
        <f t="shared" si="9"/>
        <v>49.500000000000007</v>
      </c>
      <c r="O42" s="11">
        <f t="shared" si="10"/>
        <v>49.500000000000007</v>
      </c>
      <c r="P42" s="32">
        <f t="shared" si="11"/>
        <v>55.000000000000007</v>
      </c>
      <c r="Q42" s="41" t="s">
        <v>629</v>
      </c>
    </row>
    <row r="43" spans="1:17">
      <c r="A43" s="16" t="s">
        <v>511</v>
      </c>
      <c r="B43" s="37" t="s">
        <v>611</v>
      </c>
      <c r="C43" s="37" t="s">
        <v>244</v>
      </c>
      <c r="D43" s="31">
        <v>80</v>
      </c>
      <c r="E43" s="11">
        <v>50</v>
      </c>
      <c r="F43" s="11">
        <v>45</v>
      </c>
      <c r="G43" s="11">
        <v>30</v>
      </c>
      <c r="H43" s="11">
        <v>45</v>
      </c>
      <c r="I43" s="11">
        <v>45</v>
      </c>
      <c r="J43" s="32">
        <v>6</v>
      </c>
      <c r="K43" s="31">
        <f t="shared" si="6"/>
        <v>88</v>
      </c>
      <c r="L43" s="11">
        <f t="shared" si="7"/>
        <v>55.000000000000007</v>
      </c>
      <c r="M43" s="11">
        <f t="shared" si="8"/>
        <v>49.500000000000007</v>
      </c>
      <c r="N43" s="11">
        <f t="shared" si="9"/>
        <v>33</v>
      </c>
      <c r="O43" s="11">
        <f t="shared" si="10"/>
        <v>49.500000000000007</v>
      </c>
      <c r="P43" s="32">
        <f t="shared" si="11"/>
        <v>49.500000000000007</v>
      </c>
      <c r="Q43" s="41" t="s">
        <v>632</v>
      </c>
    </row>
    <row r="44" spans="1:17">
      <c r="A44" s="16" t="s">
        <v>513</v>
      </c>
      <c r="B44" s="37" t="s">
        <v>611</v>
      </c>
      <c r="C44" s="37" t="s">
        <v>244</v>
      </c>
      <c r="D44" s="31">
        <v>100</v>
      </c>
      <c r="E44" s="11">
        <v>60</v>
      </c>
      <c r="F44" s="11">
        <v>55</v>
      </c>
      <c r="G44" s="11">
        <v>55</v>
      </c>
      <c r="H44" s="11">
        <v>25</v>
      </c>
      <c r="I44" s="11">
        <v>50</v>
      </c>
      <c r="J44" s="32">
        <v>7</v>
      </c>
      <c r="K44" s="31">
        <f t="shared" si="6"/>
        <v>110.00000000000001</v>
      </c>
      <c r="L44" s="11">
        <f t="shared" si="7"/>
        <v>66</v>
      </c>
      <c r="M44" s="11">
        <f t="shared" si="8"/>
        <v>60.500000000000007</v>
      </c>
      <c r="N44" s="11">
        <f t="shared" si="9"/>
        <v>60.500000000000007</v>
      </c>
      <c r="O44" s="11">
        <f t="shared" si="10"/>
        <v>27.500000000000004</v>
      </c>
      <c r="P44" s="32">
        <f t="shared" si="11"/>
        <v>55.000000000000007</v>
      </c>
      <c r="Q44" s="41" t="s">
        <v>629</v>
      </c>
    </row>
    <row r="45" spans="1:17">
      <c r="A45" s="16" t="s">
        <v>515</v>
      </c>
      <c r="B45" s="37" t="s">
        <v>611</v>
      </c>
      <c r="C45" s="37" t="s">
        <v>244</v>
      </c>
      <c r="D45" s="31">
        <v>85</v>
      </c>
      <c r="E45" s="11">
        <v>70</v>
      </c>
      <c r="F45" s="11">
        <v>55</v>
      </c>
      <c r="G45" s="11">
        <v>55</v>
      </c>
      <c r="H45" s="11">
        <v>40</v>
      </c>
      <c r="I45" s="11">
        <v>45</v>
      </c>
      <c r="J45" s="32">
        <v>5</v>
      </c>
      <c r="K45" s="31">
        <f t="shared" si="6"/>
        <v>93.500000000000014</v>
      </c>
      <c r="L45" s="11">
        <f t="shared" si="7"/>
        <v>77</v>
      </c>
      <c r="M45" s="11">
        <f t="shared" si="8"/>
        <v>60.500000000000007</v>
      </c>
      <c r="N45" s="11">
        <f t="shared" si="9"/>
        <v>60.500000000000007</v>
      </c>
      <c r="O45" s="11">
        <f t="shared" si="10"/>
        <v>44</v>
      </c>
      <c r="P45" s="32">
        <f t="shared" si="11"/>
        <v>49.500000000000007</v>
      </c>
      <c r="Q45" s="41" t="s">
        <v>629</v>
      </c>
    </row>
    <row r="46" spans="1:17">
      <c r="A46" s="16" t="s">
        <v>516</v>
      </c>
      <c r="B46" s="37" t="s">
        <v>611</v>
      </c>
      <c r="C46" s="37" t="s">
        <v>244</v>
      </c>
      <c r="D46" s="31">
        <v>100</v>
      </c>
      <c r="E46" s="11">
        <v>50</v>
      </c>
      <c r="F46" s="11">
        <v>50</v>
      </c>
      <c r="G46" s="11">
        <v>50</v>
      </c>
      <c r="H46" s="11">
        <v>50</v>
      </c>
      <c r="I46" s="11">
        <v>55</v>
      </c>
      <c r="J46" s="32">
        <v>8</v>
      </c>
      <c r="K46" s="31">
        <f t="shared" si="6"/>
        <v>110.00000000000001</v>
      </c>
      <c r="L46" s="11">
        <f t="shared" si="7"/>
        <v>55.000000000000007</v>
      </c>
      <c r="M46" s="11">
        <f t="shared" si="8"/>
        <v>55.000000000000007</v>
      </c>
      <c r="N46" s="11">
        <f t="shared" si="9"/>
        <v>55.000000000000007</v>
      </c>
      <c r="O46" s="11">
        <f t="shared" si="10"/>
        <v>55.000000000000007</v>
      </c>
      <c r="P46" s="32">
        <f t="shared" si="11"/>
        <v>60.500000000000007</v>
      </c>
      <c r="Q46" s="41" t="s">
        <v>632</v>
      </c>
    </row>
    <row r="47" spans="1:17">
      <c r="A47" s="16" t="s">
        <v>517</v>
      </c>
      <c r="B47" s="37" t="s">
        <v>611</v>
      </c>
      <c r="C47" s="37" t="s">
        <v>244</v>
      </c>
      <c r="D47" s="31">
        <v>100</v>
      </c>
      <c r="E47" s="11">
        <v>60</v>
      </c>
      <c r="F47" s="11">
        <v>55</v>
      </c>
      <c r="G47" s="11">
        <v>55</v>
      </c>
      <c r="H47" s="11">
        <v>60</v>
      </c>
      <c r="I47" s="11">
        <v>65</v>
      </c>
      <c r="J47" s="32">
        <v>15</v>
      </c>
      <c r="K47" s="31">
        <f t="shared" si="6"/>
        <v>110.00000000000001</v>
      </c>
      <c r="L47" s="11">
        <f t="shared" si="7"/>
        <v>66</v>
      </c>
      <c r="M47" s="11">
        <f t="shared" si="8"/>
        <v>60.500000000000007</v>
      </c>
      <c r="N47" s="11">
        <f t="shared" si="9"/>
        <v>60.500000000000007</v>
      </c>
      <c r="O47" s="11">
        <f t="shared" si="10"/>
        <v>66</v>
      </c>
      <c r="P47" s="32">
        <f t="shared" si="11"/>
        <v>71.5</v>
      </c>
      <c r="Q47" s="41" t="s">
        <v>632</v>
      </c>
    </row>
    <row r="48" spans="1:17">
      <c r="A48" s="16" t="s">
        <v>519</v>
      </c>
      <c r="B48" s="37" t="s">
        <v>611</v>
      </c>
      <c r="C48" s="37" t="s">
        <v>244</v>
      </c>
      <c r="D48" s="31">
        <v>100</v>
      </c>
      <c r="E48" s="11">
        <v>45</v>
      </c>
      <c r="F48" s="11">
        <v>40</v>
      </c>
      <c r="G48" s="11">
        <v>30</v>
      </c>
      <c r="H48" s="11">
        <v>35</v>
      </c>
      <c r="I48" s="11">
        <v>50</v>
      </c>
      <c r="J48" s="32">
        <v>7</v>
      </c>
      <c r="K48" s="31">
        <f t="shared" si="6"/>
        <v>110.00000000000001</v>
      </c>
      <c r="L48" s="11">
        <f t="shared" si="7"/>
        <v>49.500000000000007</v>
      </c>
      <c r="M48" s="11">
        <f t="shared" si="8"/>
        <v>44</v>
      </c>
      <c r="N48" s="11">
        <f t="shared" si="9"/>
        <v>33</v>
      </c>
      <c r="O48" s="11">
        <f t="shared" si="10"/>
        <v>38.5</v>
      </c>
      <c r="P48" s="32">
        <f t="shared" si="11"/>
        <v>55.000000000000007</v>
      </c>
      <c r="Q48" s="41" t="s">
        <v>630</v>
      </c>
    </row>
    <row r="49" spans="1:17">
      <c r="A49" s="16" t="s">
        <v>521</v>
      </c>
      <c r="B49" s="37" t="s">
        <v>611</v>
      </c>
      <c r="C49" s="37" t="s">
        <v>244</v>
      </c>
      <c r="D49" s="31">
        <v>88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32">
        <v>0</v>
      </c>
      <c r="K49" s="31">
        <f t="shared" si="6"/>
        <v>96.800000000000011</v>
      </c>
      <c r="L49" s="11">
        <f t="shared" si="7"/>
        <v>0</v>
      </c>
      <c r="M49" s="11">
        <f t="shared" si="8"/>
        <v>0</v>
      </c>
      <c r="N49" s="11">
        <f t="shared" si="9"/>
        <v>0</v>
      </c>
      <c r="O49" s="11">
        <f t="shared" si="10"/>
        <v>0</v>
      </c>
      <c r="P49" s="32">
        <f t="shared" si="11"/>
        <v>0</v>
      </c>
      <c r="Q49" s="41" t="s">
        <v>632</v>
      </c>
    </row>
    <row r="50" spans="1:17">
      <c r="A50" s="16" t="s">
        <v>479</v>
      </c>
      <c r="B50" s="37" t="s">
        <v>611</v>
      </c>
      <c r="C50" s="37" t="s">
        <v>244</v>
      </c>
      <c r="D50" s="31">
        <v>100</v>
      </c>
      <c r="E50" s="11">
        <v>50</v>
      </c>
      <c r="F50" s="11">
        <v>50</v>
      </c>
      <c r="G50" s="11">
        <v>35</v>
      </c>
      <c r="H50" s="11">
        <v>50</v>
      </c>
      <c r="I50" s="11">
        <v>50</v>
      </c>
      <c r="J50" s="32">
        <v>7</v>
      </c>
      <c r="K50" s="31">
        <f t="shared" si="6"/>
        <v>110.00000000000001</v>
      </c>
      <c r="L50" s="11">
        <f t="shared" si="7"/>
        <v>55.000000000000007</v>
      </c>
      <c r="M50" s="11">
        <f t="shared" si="8"/>
        <v>55.000000000000007</v>
      </c>
      <c r="N50" s="11">
        <f t="shared" si="9"/>
        <v>38.5</v>
      </c>
      <c r="O50" s="11">
        <f t="shared" si="10"/>
        <v>55.000000000000007</v>
      </c>
      <c r="P50" s="32">
        <f t="shared" si="11"/>
        <v>55.000000000000007</v>
      </c>
      <c r="Q50" s="41" t="s">
        <v>629</v>
      </c>
    </row>
    <row r="51" spans="1:17">
      <c r="A51" s="25" t="s">
        <v>500</v>
      </c>
      <c r="B51" s="37" t="s">
        <v>611</v>
      </c>
      <c r="C51" s="37" t="s">
        <v>242</v>
      </c>
      <c r="D51" s="31">
        <v>75</v>
      </c>
      <c r="E51" s="11">
        <v>100</v>
      </c>
      <c r="F51" s="11">
        <v>70</v>
      </c>
      <c r="G51" s="11">
        <v>70</v>
      </c>
      <c r="H51" s="11">
        <v>70</v>
      </c>
      <c r="I51" s="11">
        <v>45</v>
      </c>
      <c r="J51" s="32">
        <v>6</v>
      </c>
      <c r="K51" s="31">
        <f t="shared" si="6"/>
        <v>82.5</v>
      </c>
      <c r="L51" s="11">
        <f t="shared" si="7"/>
        <v>110.00000000000001</v>
      </c>
      <c r="M51" s="11">
        <f t="shared" si="8"/>
        <v>77</v>
      </c>
      <c r="N51" s="11">
        <f t="shared" si="9"/>
        <v>77</v>
      </c>
      <c r="O51" s="11">
        <f t="shared" si="10"/>
        <v>77</v>
      </c>
      <c r="P51" s="32">
        <f t="shared" si="11"/>
        <v>49.500000000000007</v>
      </c>
      <c r="Q51" s="41" t="s">
        <v>632</v>
      </c>
    </row>
    <row r="52" spans="1:17">
      <c r="A52" s="25" t="s">
        <v>502</v>
      </c>
      <c r="B52" s="37" t="s">
        <v>611</v>
      </c>
      <c r="C52" s="37" t="s">
        <v>242</v>
      </c>
      <c r="D52" s="31">
        <v>100</v>
      </c>
      <c r="E52" s="11">
        <v>65</v>
      </c>
      <c r="F52" s="11">
        <v>85</v>
      </c>
      <c r="G52" s="11">
        <v>50</v>
      </c>
      <c r="H52" s="11">
        <v>60</v>
      </c>
      <c r="I52" s="11">
        <v>60</v>
      </c>
      <c r="J52" s="32">
        <v>10</v>
      </c>
      <c r="K52" s="31">
        <f t="shared" si="6"/>
        <v>110.00000000000001</v>
      </c>
      <c r="L52" s="11">
        <f t="shared" si="7"/>
        <v>71.5</v>
      </c>
      <c r="M52" s="11">
        <f t="shared" si="8"/>
        <v>93.500000000000014</v>
      </c>
      <c r="N52" s="11">
        <f t="shared" si="9"/>
        <v>55.000000000000007</v>
      </c>
      <c r="O52" s="11">
        <f t="shared" si="10"/>
        <v>66</v>
      </c>
      <c r="P52" s="32">
        <f t="shared" si="11"/>
        <v>66</v>
      </c>
      <c r="Q52" s="41" t="s">
        <v>629</v>
      </c>
    </row>
    <row r="53" spans="1:17">
      <c r="A53" s="25" t="s">
        <v>503</v>
      </c>
      <c r="B53" s="37" t="s">
        <v>611</v>
      </c>
      <c r="C53" s="37" t="s">
        <v>243</v>
      </c>
      <c r="D53" s="31">
        <v>100</v>
      </c>
      <c r="E53" s="11">
        <v>50</v>
      </c>
      <c r="F53" s="11">
        <v>85</v>
      </c>
      <c r="G53" s="11">
        <v>60</v>
      </c>
      <c r="H53" s="11">
        <v>50</v>
      </c>
      <c r="I53" s="11">
        <v>55</v>
      </c>
      <c r="J53" s="32">
        <v>9</v>
      </c>
      <c r="K53" s="31">
        <f t="shared" si="6"/>
        <v>110.00000000000001</v>
      </c>
      <c r="L53" s="11">
        <f t="shared" si="7"/>
        <v>55.000000000000007</v>
      </c>
      <c r="M53" s="11">
        <f t="shared" si="8"/>
        <v>93.500000000000014</v>
      </c>
      <c r="N53" s="11">
        <f t="shared" si="9"/>
        <v>66</v>
      </c>
      <c r="O53" s="11">
        <f t="shared" si="10"/>
        <v>55.000000000000007</v>
      </c>
      <c r="P53" s="32">
        <f t="shared" si="11"/>
        <v>60.500000000000007</v>
      </c>
      <c r="Q53" s="41" t="s">
        <v>629</v>
      </c>
    </row>
    <row r="54" spans="1:17">
      <c r="A54" s="25" t="s">
        <v>504</v>
      </c>
      <c r="B54" s="37" t="s">
        <v>611</v>
      </c>
      <c r="C54" s="37" t="s">
        <v>242</v>
      </c>
      <c r="D54" s="31">
        <v>100</v>
      </c>
      <c r="E54" s="11">
        <v>50</v>
      </c>
      <c r="F54" s="11">
        <v>55</v>
      </c>
      <c r="G54" s="11">
        <v>85</v>
      </c>
      <c r="H54" s="11">
        <v>50</v>
      </c>
      <c r="I54" s="11">
        <v>55</v>
      </c>
      <c r="J54" s="32">
        <v>10</v>
      </c>
      <c r="K54" s="31">
        <f t="shared" si="6"/>
        <v>110.00000000000001</v>
      </c>
      <c r="L54" s="11">
        <f t="shared" si="7"/>
        <v>55.000000000000007</v>
      </c>
      <c r="M54" s="11">
        <f t="shared" si="8"/>
        <v>60.500000000000007</v>
      </c>
      <c r="N54" s="11">
        <f t="shared" si="9"/>
        <v>93.500000000000014</v>
      </c>
      <c r="O54" s="11">
        <f t="shared" si="10"/>
        <v>55.000000000000007</v>
      </c>
      <c r="P54" s="32">
        <f t="shared" si="11"/>
        <v>60.500000000000007</v>
      </c>
      <c r="Q54" s="41" t="s">
        <v>629</v>
      </c>
    </row>
    <row r="55" spans="1:17">
      <c r="A55" s="25" t="s">
        <v>509</v>
      </c>
      <c r="B55" s="37" t="s">
        <v>611</v>
      </c>
      <c r="C55" s="37" t="s">
        <v>242</v>
      </c>
      <c r="D55" s="31">
        <v>100</v>
      </c>
      <c r="E55" s="11">
        <v>65</v>
      </c>
      <c r="F55" s="11">
        <v>55</v>
      </c>
      <c r="G55" s="11">
        <v>45</v>
      </c>
      <c r="H55" s="11">
        <v>95</v>
      </c>
      <c r="I55" s="11">
        <v>50</v>
      </c>
      <c r="J55" s="32">
        <v>8</v>
      </c>
      <c r="K55" s="31">
        <f t="shared" si="6"/>
        <v>110.00000000000001</v>
      </c>
      <c r="L55" s="11">
        <f t="shared" si="7"/>
        <v>71.5</v>
      </c>
      <c r="M55" s="11">
        <f t="shared" si="8"/>
        <v>60.500000000000007</v>
      </c>
      <c r="N55" s="11">
        <f t="shared" si="9"/>
        <v>49.500000000000007</v>
      </c>
      <c r="O55" s="11">
        <f t="shared" si="10"/>
        <v>104.50000000000001</v>
      </c>
      <c r="P55" s="32">
        <f t="shared" si="11"/>
        <v>55.000000000000007</v>
      </c>
      <c r="Q55" s="41" t="s">
        <v>629</v>
      </c>
    </row>
    <row r="56" spans="1:17">
      <c r="A56" s="25" t="s">
        <v>510</v>
      </c>
      <c r="B56" s="37" t="s">
        <v>611</v>
      </c>
      <c r="C56" s="37" t="s">
        <v>242</v>
      </c>
      <c r="D56" s="31">
        <v>100</v>
      </c>
      <c r="E56" s="11">
        <v>65</v>
      </c>
      <c r="F56" s="11">
        <v>85</v>
      </c>
      <c r="G56" s="11">
        <v>40</v>
      </c>
      <c r="H56" s="11">
        <v>50</v>
      </c>
      <c r="I56" s="11">
        <v>50</v>
      </c>
      <c r="J56" s="32">
        <v>8</v>
      </c>
      <c r="K56" s="31">
        <f t="shared" si="6"/>
        <v>110.00000000000001</v>
      </c>
      <c r="L56" s="11">
        <f t="shared" si="7"/>
        <v>71.5</v>
      </c>
      <c r="M56" s="11">
        <f t="shared" si="8"/>
        <v>93.500000000000014</v>
      </c>
      <c r="N56" s="11">
        <f t="shared" si="9"/>
        <v>44</v>
      </c>
      <c r="O56" s="11">
        <f t="shared" si="10"/>
        <v>55.000000000000007</v>
      </c>
      <c r="P56" s="32">
        <f t="shared" si="11"/>
        <v>55.000000000000007</v>
      </c>
      <c r="Q56" s="41" t="s">
        <v>629</v>
      </c>
    </row>
    <row r="57" spans="1:17">
      <c r="A57" s="25" t="s">
        <v>512</v>
      </c>
      <c r="B57" s="37" t="s">
        <v>611</v>
      </c>
      <c r="C57" s="37" t="s">
        <v>242</v>
      </c>
      <c r="D57" s="31">
        <v>90</v>
      </c>
      <c r="E57" s="11">
        <v>40</v>
      </c>
      <c r="F57" s="11">
        <v>40</v>
      </c>
      <c r="G57" s="11">
        <v>35</v>
      </c>
      <c r="H57" s="11">
        <v>35</v>
      </c>
      <c r="I57" s="11">
        <v>50</v>
      </c>
      <c r="J57" s="32">
        <v>8</v>
      </c>
      <c r="K57" s="31">
        <f t="shared" si="6"/>
        <v>99.000000000000014</v>
      </c>
      <c r="L57" s="11">
        <f t="shared" si="7"/>
        <v>44</v>
      </c>
      <c r="M57" s="11">
        <f t="shared" si="8"/>
        <v>44</v>
      </c>
      <c r="N57" s="11">
        <f t="shared" si="9"/>
        <v>38.5</v>
      </c>
      <c r="O57" s="11">
        <f t="shared" si="10"/>
        <v>38.5</v>
      </c>
      <c r="P57" s="32">
        <f t="shared" si="11"/>
        <v>55.000000000000007</v>
      </c>
      <c r="Q57" s="41" t="s">
        <v>629</v>
      </c>
    </row>
    <row r="58" spans="1:17">
      <c r="A58" s="25" t="s">
        <v>514</v>
      </c>
      <c r="B58" s="37" t="s">
        <v>611</v>
      </c>
      <c r="C58" s="37" t="s">
        <v>242</v>
      </c>
      <c r="D58" s="31">
        <v>100</v>
      </c>
      <c r="E58" s="11">
        <v>100</v>
      </c>
      <c r="F58" s="11">
        <v>50</v>
      </c>
      <c r="G58" s="11">
        <v>55</v>
      </c>
      <c r="H58" s="11">
        <v>50</v>
      </c>
      <c r="I58" s="11">
        <v>50</v>
      </c>
      <c r="J58" s="32">
        <v>9</v>
      </c>
      <c r="K58" s="31">
        <f t="shared" si="6"/>
        <v>110.00000000000001</v>
      </c>
      <c r="L58" s="11">
        <f t="shared" si="7"/>
        <v>110.00000000000001</v>
      </c>
      <c r="M58" s="11">
        <f t="shared" si="8"/>
        <v>55.000000000000007</v>
      </c>
      <c r="N58" s="11">
        <f t="shared" si="9"/>
        <v>60.500000000000007</v>
      </c>
      <c r="O58" s="11">
        <f t="shared" si="10"/>
        <v>55.000000000000007</v>
      </c>
      <c r="P58" s="32">
        <f t="shared" si="11"/>
        <v>55.000000000000007</v>
      </c>
      <c r="Q58" s="41" t="s">
        <v>633</v>
      </c>
    </row>
    <row r="59" spans="1:17">
      <c r="A59" s="25" t="s">
        <v>518</v>
      </c>
      <c r="B59" s="37" t="s">
        <v>611</v>
      </c>
      <c r="C59" s="37" t="s">
        <v>242</v>
      </c>
      <c r="D59" s="31">
        <v>100</v>
      </c>
      <c r="E59" s="11">
        <v>65</v>
      </c>
      <c r="F59" s="11">
        <v>55</v>
      </c>
      <c r="G59" s="11">
        <v>80</v>
      </c>
      <c r="H59" s="11">
        <v>55</v>
      </c>
      <c r="I59" s="11">
        <v>50</v>
      </c>
      <c r="J59" s="32">
        <v>8</v>
      </c>
      <c r="K59" s="31">
        <f t="shared" si="6"/>
        <v>110.00000000000001</v>
      </c>
      <c r="L59" s="11">
        <f t="shared" si="7"/>
        <v>71.5</v>
      </c>
      <c r="M59" s="11">
        <f t="shared" si="8"/>
        <v>60.500000000000007</v>
      </c>
      <c r="N59" s="11">
        <f t="shared" si="9"/>
        <v>88</v>
      </c>
      <c r="O59" s="11">
        <f t="shared" si="10"/>
        <v>60.500000000000007</v>
      </c>
      <c r="P59" s="32">
        <f t="shared" si="11"/>
        <v>55.000000000000007</v>
      </c>
      <c r="Q59" s="41" t="s">
        <v>629</v>
      </c>
    </row>
    <row r="60" spans="1:17">
      <c r="A60" s="25" t="s">
        <v>520</v>
      </c>
      <c r="B60" s="37" t="s">
        <v>611</v>
      </c>
      <c r="C60" s="37" t="s">
        <v>243</v>
      </c>
      <c r="D60" s="31">
        <v>100</v>
      </c>
      <c r="E60" s="11">
        <v>60</v>
      </c>
      <c r="F60" s="11">
        <v>65</v>
      </c>
      <c r="G60" s="11">
        <v>45</v>
      </c>
      <c r="H60" s="11">
        <v>60</v>
      </c>
      <c r="I60" s="11">
        <v>55</v>
      </c>
      <c r="J60" s="32">
        <v>8</v>
      </c>
      <c r="K60" s="31">
        <f t="shared" si="6"/>
        <v>110.00000000000001</v>
      </c>
      <c r="L60" s="11">
        <f t="shared" si="7"/>
        <v>66</v>
      </c>
      <c r="M60" s="11">
        <f t="shared" si="8"/>
        <v>71.5</v>
      </c>
      <c r="N60" s="11">
        <f t="shared" si="9"/>
        <v>49.500000000000007</v>
      </c>
      <c r="O60" s="11">
        <f t="shared" si="10"/>
        <v>66</v>
      </c>
      <c r="P60" s="32">
        <f t="shared" si="11"/>
        <v>60.500000000000007</v>
      </c>
      <c r="Q60" s="41" t="s">
        <v>632</v>
      </c>
    </row>
    <row r="61" spans="1:17">
      <c r="A61" s="25" t="s">
        <v>522</v>
      </c>
      <c r="B61" s="37" t="s">
        <v>611</v>
      </c>
      <c r="C61" s="37" t="s">
        <v>242</v>
      </c>
      <c r="D61" s="31">
        <v>100</v>
      </c>
      <c r="E61" s="11">
        <v>65</v>
      </c>
      <c r="F61" s="11">
        <v>45</v>
      </c>
      <c r="G61" s="11">
        <v>70</v>
      </c>
      <c r="H61" s="11">
        <v>60</v>
      </c>
      <c r="I61" s="11">
        <v>55</v>
      </c>
      <c r="J61" s="32">
        <v>10</v>
      </c>
      <c r="K61" s="31">
        <f t="shared" si="6"/>
        <v>110.00000000000001</v>
      </c>
      <c r="L61" s="11">
        <f t="shared" si="7"/>
        <v>71.5</v>
      </c>
      <c r="M61" s="11">
        <f t="shared" si="8"/>
        <v>49.500000000000007</v>
      </c>
      <c r="N61" s="11">
        <f t="shared" si="9"/>
        <v>77</v>
      </c>
      <c r="O61" s="11">
        <f t="shared" si="10"/>
        <v>66</v>
      </c>
      <c r="P61" s="32">
        <f t="shared" si="11"/>
        <v>60.500000000000007</v>
      </c>
      <c r="Q61" s="41" t="s">
        <v>632</v>
      </c>
    </row>
    <row r="62" spans="1:17">
      <c r="A62" s="27" t="s">
        <v>574</v>
      </c>
      <c r="B62" s="37" t="s">
        <v>611</v>
      </c>
      <c r="C62" s="37" t="s">
        <v>242</v>
      </c>
      <c r="D62" s="31">
        <v>100</v>
      </c>
      <c r="E62" s="11">
        <v>50</v>
      </c>
      <c r="F62" s="11">
        <v>75</v>
      </c>
      <c r="G62" s="11">
        <v>35</v>
      </c>
      <c r="H62" s="11">
        <v>45</v>
      </c>
      <c r="I62" s="11">
        <v>50</v>
      </c>
      <c r="J62" s="32">
        <v>6</v>
      </c>
      <c r="K62" s="31">
        <f t="shared" si="6"/>
        <v>110.00000000000001</v>
      </c>
      <c r="L62" s="11">
        <f t="shared" si="7"/>
        <v>55.000000000000007</v>
      </c>
      <c r="M62" s="11">
        <f t="shared" si="8"/>
        <v>82.5</v>
      </c>
      <c r="N62" s="11">
        <f t="shared" si="9"/>
        <v>38.5</v>
      </c>
      <c r="O62" s="11">
        <f t="shared" si="10"/>
        <v>49.500000000000007</v>
      </c>
      <c r="P62" s="32">
        <f t="shared" si="11"/>
        <v>55.000000000000007</v>
      </c>
      <c r="Q62" s="41" t="s">
        <v>629</v>
      </c>
    </row>
    <row r="63" spans="1:17">
      <c r="A63" s="27" t="s">
        <v>575</v>
      </c>
      <c r="B63" s="37" t="s">
        <v>611</v>
      </c>
      <c r="C63" s="37" t="s">
        <v>242</v>
      </c>
      <c r="D63" s="31">
        <v>90</v>
      </c>
      <c r="E63" s="11">
        <v>100</v>
      </c>
      <c r="F63" s="11">
        <v>60</v>
      </c>
      <c r="G63" s="11">
        <v>60</v>
      </c>
      <c r="H63" s="11">
        <v>60</v>
      </c>
      <c r="I63" s="11">
        <v>45</v>
      </c>
      <c r="J63" s="32">
        <v>6</v>
      </c>
      <c r="K63" s="31">
        <f t="shared" si="6"/>
        <v>99.000000000000014</v>
      </c>
      <c r="L63" s="11">
        <f t="shared" si="7"/>
        <v>110.00000000000001</v>
      </c>
      <c r="M63" s="11">
        <f t="shared" si="8"/>
        <v>66</v>
      </c>
      <c r="N63" s="11">
        <f t="shared" si="9"/>
        <v>66</v>
      </c>
      <c r="O63" s="11">
        <f t="shared" si="10"/>
        <v>66</v>
      </c>
      <c r="P63" s="32">
        <f t="shared" si="11"/>
        <v>49.500000000000007</v>
      </c>
      <c r="Q63" s="41" t="s">
        <v>633</v>
      </c>
    </row>
    <row r="64" spans="1:17">
      <c r="A64" s="27" t="s">
        <v>576</v>
      </c>
      <c r="B64" s="37" t="s">
        <v>611</v>
      </c>
      <c r="C64" s="37" t="s">
        <v>242</v>
      </c>
      <c r="D64" s="31">
        <v>85</v>
      </c>
      <c r="E64" s="11">
        <v>40</v>
      </c>
      <c r="F64" s="11">
        <v>75</v>
      </c>
      <c r="G64" s="11">
        <v>70</v>
      </c>
      <c r="H64" s="11">
        <v>40</v>
      </c>
      <c r="I64" s="11">
        <v>50</v>
      </c>
      <c r="J64" s="32">
        <v>10</v>
      </c>
      <c r="K64" s="31">
        <f t="shared" si="6"/>
        <v>93.500000000000014</v>
      </c>
      <c r="L64" s="11">
        <f t="shared" si="7"/>
        <v>44</v>
      </c>
      <c r="M64" s="11">
        <f t="shared" si="8"/>
        <v>82.5</v>
      </c>
      <c r="N64" s="11">
        <f t="shared" si="9"/>
        <v>77</v>
      </c>
      <c r="O64" s="11">
        <f t="shared" si="10"/>
        <v>44</v>
      </c>
      <c r="P64" s="32">
        <f t="shared" si="11"/>
        <v>55.000000000000007</v>
      </c>
      <c r="Q64" s="41" t="s">
        <v>630</v>
      </c>
    </row>
    <row r="65" spans="1:17">
      <c r="A65" s="27" t="s">
        <v>600</v>
      </c>
      <c r="B65" s="37" t="s">
        <v>611</v>
      </c>
      <c r="C65" s="37" t="s">
        <v>242</v>
      </c>
      <c r="D65" s="31">
        <v>85</v>
      </c>
      <c r="E65" s="11">
        <v>100</v>
      </c>
      <c r="F65" s="11">
        <v>60</v>
      </c>
      <c r="G65" s="11">
        <v>60</v>
      </c>
      <c r="H65" s="11">
        <v>60</v>
      </c>
      <c r="I65" s="11">
        <v>50</v>
      </c>
      <c r="J65" s="32">
        <v>6</v>
      </c>
      <c r="K65" s="31">
        <f t="shared" si="6"/>
        <v>93.500000000000014</v>
      </c>
      <c r="L65" s="11">
        <f t="shared" si="7"/>
        <v>110.00000000000001</v>
      </c>
      <c r="M65" s="11">
        <f t="shared" si="8"/>
        <v>66</v>
      </c>
      <c r="N65" s="11">
        <f t="shared" si="9"/>
        <v>66</v>
      </c>
      <c r="O65" s="11">
        <f t="shared" si="10"/>
        <v>66</v>
      </c>
      <c r="P65" s="32">
        <f t="shared" si="11"/>
        <v>55.000000000000007</v>
      </c>
      <c r="Q65" s="41" t="s">
        <v>633</v>
      </c>
    </row>
    <row r="66" spans="1:17">
      <c r="A66" s="27" t="s">
        <v>601</v>
      </c>
      <c r="B66" s="37" t="s">
        <v>611</v>
      </c>
      <c r="C66" s="37" t="s">
        <v>242</v>
      </c>
      <c r="D66" s="31">
        <v>100</v>
      </c>
      <c r="E66" s="11">
        <v>50</v>
      </c>
      <c r="F66" s="11">
        <v>50</v>
      </c>
      <c r="G66" s="11">
        <v>50</v>
      </c>
      <c r="H66" s="11">
        <v>90</v>
      </c>
      <c r="I66" s="11">
        <v>55</v>
      </c>
      <c r="J66" s="32">
        <v>8</v>
      </c>
      <c r="K66" s="31">
        <f t="shared" si="6"/>
        <v>110.00000000000001</v>
      </c>
      <c r="L66" s="11">
        <f t="shared" si="7"/>
        <v>55.000000000000007</v>
      </c>
      <c r="M66" s="11">
        <f t="shared" si="8"/>
        <v>55.000000000000007</v>
      </c>
      <c r="N66" s="11">
        <f t="shared" si="9"/>
        <v>55.000000000000007</v>
      </c>
      <c r="O66" s="11">
        <f t="shared" si="10"/>
        <v>99.000000000000014</v>
      </c>
      <c r="P66" s="32">
        <f t="shared" si="11"/>
        <v>60.500000000000007</v>
      </c>
      <c r="Q66" s="41" t="s">
        <v>629</v>
      </c>
    </row>
    <row r="67" spans="1:17">
      <c r="A67" s="27" t="s">
        <v>603</v>
      </c>
      <c r="B67" s="38" t="s">
        <v>611</v>
      </c>
      <c r="C67" s="38" t="s">
        <v>342</v>
      </c>
      <c r="D67" s="33">
        <v>95</v>
      </c>
      <c r="E67" s="26">
        <v>60</v>
      </c>
      <c r="F67" s="26">
        <v>100</v>
      </c>
      <c r="G67" s="26">
        <v>55</v>
      </c>
      <c r="H67" s="26">
        <v>50</v>
      </c>
      <c r="I67" s="26">
        <v>55</v>
      </c>
      <c r="J67" s="34">
        <v>8</v>
      </c>
      <c r="K67" s="33">
        <f t="shared" si="6"/>
        <v>104.50000000000001</v>
      </c>
      <c r="L67" s="26">
        <f t="shared" si="7"/>
        <v>66</v>
      </c>
      <c r="M67" s="26">
        <f t="shared" si="8"/>
        <v>110.00000000000001</v>
      </c>
      <c r="N67" s="26">
        <f t="shared" si="9"/>
        <v>60.500000000000007</v>
      </c>
      <c r="O67" s="26">
        <f t="shared" si="10"/>
        <v>55.000000000000007</v>
      </c>
      <c r="P67" s="34">
        <f t="shared" si="11"/>
        <v>60.500000000000007</v>
      </c>
      <c r="Q67" s="42" t="s">
        <v>632</v>
      </c>
    </row>
    <row r="68" spans="1:17">
      <c r="K68" s="17"/>
      <c r="L68" s="17"/>
      <c r="M68" s="17"/>
      <c r="N68" s="17"/>
      <c r="O68" s="17"/>
      <c r="P68" s="17"/>
    </row>
    <row r="69" spans="1:17">
      <c r="A69" s="161" t="s">
        <v>612</v>
      </c>
      <c r="B69" s="156"/>
      <c r="C69" s="156"/>
      <c r="D69" s="156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56"/>
      <c r="P69" s="156"/>
      <c r="Q69" s="163"/>
    </row>
    <row r="70" spans="1:17">
      <c r="A70" s="28" t="s">
        <v>0</v>
      </c>
      <c r="B70" s="18" t="s">
        <v>608</v>
      </c>
      <c r="C70" s="18" t="s">
        <v>609</v>
      </c>
      <c r="D70" s="24" t="s">
        <v>615</v>
      </c>
      <c r="E70" s="24" t="s">
        <v>616</v>
      </c>
      <c r="F70" s="24" t="s">
        <v>617</v>
      </c>
      <c r="G70" s="24" t="s">
        <v>614</v>
      </c>
      <c r="H70" s="24" t="s">
        <v>4</v>
      </c>
      <c r="I70" s="19" t="s">
        <v>618</v>
      </c>
      <c r="J70" s="19" t="s">
        <v>619</v>
      </c>
      <c r="K70" s="24" t="s">
        <v>615</v>
      </c>
      <c r="L70" s="24" t="s">
        <v>616</v>
      </c>
      <c r="M70" s="24" t="s">
        <v>617</v>
      </c>
      <c r="N70" s="24" t="s">
        <v>614</v>
      </c>
      <c r="O70" s="24" t="s">
        <v>4</v>
      </c>
      <c r="P70" s="19" t="s">
        <v>618</v>
      </c>
      <c r="Q70" s="28" t="s">
        <v>607</v>
      </c>
    </row>
    <row r="71" spans="1:17">
      <c r="A71" s="16" t="s">
        <v>524</v>
      </c>
      <c r="B71" s="37" t="s">
        <v>612</v>
      </c>
      <c r="C71" s="37" t="s">
        <v>244</v>
      </c>
      <c r="D71" s="31">
        <v>100</v>
      </c>
      <c r="E71" s="11">
        <v>95</v>
      </c>
      <c r="F71" s="11">
        <v>65</v>
      </c>
      <c r="G71" s="11">
        <v>55</v>
      </c>
      <c r="H71" s="11">
        <v>60</v>
      </c>
      <c r="I71" s="11">
        <v>65</v>
      </c>
      <c r="J71" s="32">
        <v>18</v>
      </c>
      <c r="K71" s="31">
        <f>D71*$B$1</f>
        <v>110.00000000000001</v>
      </c>
      <c r="L71" s="11">
        <f>E71*$B$2</f>
        <v>104.50000000000001</v>
      </c>
      <c r="M71" s="11">
        <f>F71*$B$3</f>
        <v>71.5</v>
      </c>
      <c r="N71" s="11">
        <f>G71*$B$4</f>
        <v>60.500000000000007</v>
      </c>
      <c r="O71" s="11">
        <f>H71*$B$5</f>
        <v>66</v>
      </c>
      <c r="P71" s="32">
        <f>I71*$B$6</f>
        <v>71.5</v>
      </c>
      <c r="Q71" s="41" t="s">
        <v>630</v>
      </c>
    </row>
    <row r="72" spans="1:17">
      <c r="A72" s="16" t="s">
        <v>525</v>
      </c>
      <c r="B72" s="37" t="s">
        <v>612</v>
      </c>
      <c r="C72" s="37" t="s">
        <v>244</v>
      </c>
      <c r="D72" s="31">
        <v>100</v>
      </c>
      <c r="E72" s="11">
        <v>65</v>
      </c>
      <c r="F72" s="11">
        <v>60</v>
      </c>
      <c r="G72" s="11">
        <v>55</v>
      </c>
      <c r="H72" s="11">
        <v>95</v>
      </c>
      <c r="I72" s="11">
        <v>65</v>
      </c>
      <c r="J72" s="32">
        <v>19</v>
      </c>
      <c r="K72" s="31">
        <f>D72*$B$1</f>
        <v>110.00000000000001</v>
      </c>
      <c r="L72" s="11">
        <f>E72*$B$2</f>
        <v>71.5</v>
      </c>
      <c r="M72" s="11">
        <f>F72*$B$3</f>
        <v>66</v>
      </c>
      <c r="N72" s="11">
        <f>G72*$B$4</f>
        <v>60.500000000000007</v>
      </c>
      <c r="O72" s="11">
        <f>H72*$B$5</f>
        <v>104.50000000000001</v>
      </c>
      <c r="P72" s="32">
        <f>I72*$B$6</f>
        <v>71.5</v>
      </c>
      <c r="Q72" s="41" t="s">
        <v>630</v>
      </c>
    </row>
    <row r="73" spans="1:17">
      <c r="A73" s="16" t="s">
        <v>530</v>
      </c>
      <c r="B73" s="37" t="s">
        <v>612</v>
      </c>
      <c r="C73" s="37" t="s">
        <v>244</v>
      </c>
      <c r="D73" s="31">
        <v>100</v>
      </c>
      <c r="E73" s="11">
        <v>70</v>
      </c>
      <c r="F73" s="11">
        <v>95</v>
      </c>
      <c r="G73" s="11">
        <v>55</v>
      </c>
      <c r="H73" s="11">
        <v>70</v>
      </c>
      <c r="I73" s="11">
        <v>65</v>
      </c>
      <c r="J73" s="32">
        <v>20</v>
      </c>
      <c r="K73" s="31">
        <f>D73*$B$1</f>
        <v>110.00000000000001</v>
      </c>
      <c r="L73" s="11">
        <f>E73*$B$2</f>
        <v>77</v>
      </c>
      <c r="M73" s="11">
        <f>F73*$B$3</f>
        <v>104.50000000000001</v>
      </c>
      <c r="N73" s="11">
        <f>G73*$B$4</f>
        <v>60.500000000000007</v>
      </c>
      <c r="O73" s="11">
        <f>H73*$B$5</f>
        <v>77</v>
      </c>
      <c r="P73" s="32">
        <f>I73*$B$6</f>
        <v>71.5</v>
      </c>
      <c r="Q73" s="41" t="s">
        <v>630</v>
      </c>
    </row>
    <row r="74" spans="1:17">
      <c r="A74" s="16" t="s">
        <v>532</v>
      </c>
      <c r="B74" s="37" t="s">
        <v>612</v>
      </c>
      <c r="C74" s="37" t="s">
        <v>244</v>
      </c>
      <c r="D74" s="31">
        <v>85</v>
      </c>
      <c r="E74" s="11">
        <v>60</v>
      </c>
      <c r="F74" s="11">
        <v>65</v>
      </c>
      <c r="G74" s="11">
        <v>65</v>
      </c>
      <c r="H74" s="11">
        <v>60</v>
      </c>
      <c r="I74" s="11">
        <v>60</v>
      </c>
      <c r="J74" s="32">
        <v>16</v>
      </c>
      <c r="K74" s="31">
        <f t="shared" ref="K74:K93" si="12">D74*$B$1</f>
        <v>93.500000000000014</v>
      </c>
      <c r="L74" s="11">
        <f t="shared" ref="L74:L93" si="13">E74*$B$2</f>
        <v>66</v>
      </c>
      <c r="M74" s="11">
        <f t="shared" ref="M74:M93" si="14">F74*$B$3</f>
        <v>71.5</v>
      </c>
      <c r="N74" s="11">
        <f t="shared" ref="N74:N93" si="15">G74*$B$4</f>
        <v>71.5</v>
      </c>
      <c r="O74" s="11">
        <f t="shared" ref="O74:O93" si="16">H74*$B$5</f>
        <v>66</v>
      </c>
      <c r="P74" s="32">
        <f t="shared" ref="P74:P93" si="17">I74*$B$6</f>
        <v>66</v>
      </c>
      <c r="Q74" s="41" t="s">
        <v>630</v>
      </c>
    </row>
    <row r="75" spans="1:17">
      <c r="A75" s="16" t="s">
        <v>354</v>
      </c>
      <c r="B75" s="37" t="s">
        <v>612</v>
      </c>
      <c r="C75" s="37" t="s">
        <v>244</v>
      </c>
      <c r="D75" s="31">
        <v>100</v>
      </c>
      <c r="E75" s="11">
        <v>60</v>
      </c>
      <c r="F75" s="11">
        <v>60</v>
      </c>
      <c r="G75" s="11">
        <v>55</v>
      </c>
      <c r="H75" s="11">
        <v>65</v>
      </c>
      <c r="I75" s="11">
        <v>60</v>
      </c>
      <c r="J75" s="32">
        <v>22</v>
      </c>
      <c r="K75" s="31">
        <f t="shared" si="12"/>
        <v>110.00000000000001</v>
      </c>
      <c r="L75" s="11">
        <f t="shared" si="13"/>
        <v>66</v>
      </c>
      <c r="M75" s="11">
        <f t="shared" si="14"/>
        <v>66</v>
      </c>
      <c r="N75" s="11">
        <f t="shared" si="15"/>
        <v>60.500000000000007</v>
      </c>
      <c r="O75" s="11">
        <f t="shared" si="16"/>
        <v>71.5</v>
      </c>
      <c r="P75" s="32">
        <f t="shared" si="17"/>
        <v>66</v>
      </c>
      <c r="Q75" s="41" t="s">
        <v>636</v>
      </c>
    </row>
    <row r="76" spans="1:17">
      <c r="A76" s="16" t="s">
        <v>535</v>
      </c>
      <c r="B76" s="37" t="s">
        <v>612</v>
      </c>
      <c r="C76" s="37" t="s">
        <v>244</v>
      </c>
      <c r="D76" s="31">
        <v>100</v>
      </c>
      <c r="E76" s="11">
        <v>85</v>
      </c>
      <c r="F76" s="11">
        <v>85</v>
      </c>
      <c r="G76" s="11">
        <v>85</v>
      </c>
      <c r="H76" s="11">
        <v>85</v>
      </c>
      <c r="I76" s="11">
        <v>85</v>
      </c>
      <c r="J76" s="32">
        <v>30</v>
      </c>
      <c r="K76" s="31">
        <f t="shared" si="12"/>
        <v>110.00000000000001</v>
      </c>
      <c r="L76" s="11">
        <f t="shared" si="13"/>
        <v>93.500000000000014</v>
      </c>
      <c r="M76" s="11">
        <f t="shared" si="14"/>
        <v>93.500000000000014</v>
      </c>
      <c r="N76" s="11">
        <f t="shared" si="15"/>
        <v>93.500000000000014</v>
      </c>
      <c r="O76" s="11">
        <f t="shared" si="16"/>
        <v>93.500000000000014</v>
      </c>
      <c r="P76" s="32">
        <f t="shared" si="17"/>
        <v>93.500000000000014</v>
      </c>
      <c r="Q76" s="41" t="s">
        <v>630</v>
      </c>
    </row>
    <row r="77" spans="1:17">
      <c r="A77" s="16" t="s">
        <v>318</v>
      </c>
      <c r="B77" s="37" t="s">
        <v>612</v>
      </c>
      <c r="C77" s="37" t="s">
        <v>244</v>
      </c>
      <c r="D77" s="31">
        <v>100</v>
      </c>
      <c r="E77" s="11">
        <v>60</v>
      </c>
      <c r="F77" s="11">
        <v>60</v>
      </c>
      <c r="G77" s="11">
        <v>55</v>
      </c>
      <c r="H77" s="11">
        <v>65</v>
      </c>
      <c r="I77" s="11">
        <v>60</v>
      </c>
      <c r="J77" s="32">
        <v>18</v>
      </c>
      <c r="K77" s="31">
        <f t="shared" si="12"/>
        <v>110.00000000000001</v>
      </c>
      <c r="L77" s="11">
        <f t="shared" si="13"/>
        <v>66</v>
      </c>
      <c r="M77" s="11">
        <f t="shared" si="14"/>
        <v>66</v>
      </c>
      <c r="N77" s="11">
        <f t="shared" si="15"/>
        <v>60.500000000000007</v>
      </c>
      <c r="O77" s="11">
        <f t="shared" si="16"/>
        <v>71.5</v>
      </c>
      <c r="P77" s="32">
        <f t="shared" si="17"/>
        <v>66</v>
      </c>
      <c r="Q77" s="41" t="s">
        <v>636</v>
      </c>
    </row>
    <row r="78" spans="1:17">
      <c r="A78" s="16" t="s">
        <v>235</v>
      </c>
      <c r="B78" s="37" t="s">
        <v>612</v>
      </c>
      <c r="C78" s="37" t="s">
        <v>244</v>
      </c>
      <c r="D78" s="31">
        <v>100</v>
      </c>
      <c r="E78" s="11">
        <v>75</v>
      </c>
      <c r="F78" s="11">
        <v>45</v>
      </c>
      <c r="G78" s="11">
        <v>80</v>
      </c>
      <c r="H78" s="11">
        <v>75</v>
      </c>
      <c r="I78" s="11">
        <v>60</v>
      </c>
      <c r="J78" s="32">
        <v>21.5</v>
      </c>
      <c r="K78" s="31">
        <f t="shared" si="12"/>
        <v>110.00000000000001</v>
      </c>
      <c r="L78" s="11">
        <f t="shared" si="13"/>
        <v>82.5</v>
      </c>
      <c r="M78" s="11">
        <f t="shared" si="14"/>
        <v>49.500000000000007</v>
      </c>
      <c r="N78" s="11">
        <f t="shared" si="15"/>
        <v>88</v>
      </c>
      <c r="O78" s="11">
        <f t="shared" si="16"/>
        <v>82.5</v>
      </c>
      <c r="P78" s="32">
        <f t="shared" si="17"/>
        <v>66</v>
      </c>
      <c r="Q78" s="41" t="s">
        <v>637</v>
      </c>
    </row>
    <row r="79" spans="1:17">
      <c r="A79" s="25" t="s">
        <v>481</v>
      </c>
      <c r="B79" s="37" t="s">
        <v>612</v>
      </c>
      <c r="C79" s="37" t="s">
        <v>342</v>
      </c>
      <c r="D79" s="31">
        <v>100</v>
      </c>
      <c r="E79" s="11">
        <v>85</v>
      </c>
      <c r="F79" s="11">
        <v>85</v>
      </c>
      <c r="G79" s="11">
        <v>70</v>
      </c>
      <c r="H79" s="11">
        <v>85</v>
      </c>
      <c r="I79" s="11">
        <v>75</v>
      </c>
      <c r="J79" s="32">
        <v>28</v>
      </c>
      <c r="K79" s="31">
        <f t="shared" si="12"/>
        <v>110.00000000000001</v>
      </c>
      <c r="L79" s="11">
        <f t="shared" si="13"/>
        <v>93.500000000000014</v>
      </c>
      <c r="M79" s="11">
        <f t="shared" si="14"/>
        <v>93.500000000000014</v>
      </c>
      <c r="N79" s="11">
        <f t="shared" si="15"/>
        <v>77</v>
      </c>
      <c r="O79" s="11">
        <f t="shared" si="16"/>
        <v>93.500000000000014</v>
      </c>
      <c r="P79" s="32">
        <f t="shared" si="17"/>
        <v>82.5</v>
      </c>
      <c r="Q79" s="41" t="s">
        <v>639</v>
      </c>
    </row>
    <row r="80" spans="1:17">
      <c r="A80" s="25" t="s">
        <v>495</v>
      </c>
      <c r="B80" s="37" t="s">
        <v>612</v>
      </c>
      <c r="C80" s="37" t="s">
        <v>342</v>
      </c>
      <c r="D80" s="31">
        <v>95</v>
      </c>
      <c r="E80" s="11">
        <v>50</v>
      </c>
      <c r="F80" s="11">
        <v>80</v>
      </c>
      <c r="G80" s="11">
        <v>50</v>
      </c>
      <c r="H80" s="11">
        <v>50</v>
      </c>
      <c r="I80" s="11">
        <v>70</v>
      </c>
      <c r="J80" s="32">
        <v>18</v>
      </c>
      <c r="K80" s="31">
        <f t="shared" si="12"/>
        <v>104.50000000000001</v>
      </c>
      <c r="L80" s="11">
        <f t="shared" si="13"/>
        <v>55.000000000000007</v>
      </c>
      <c r="M80" s="11">
        <f t="shared" si="14"/>
        <v>88</v>
      </c>
      <c r="N80" s="11">
        <f t="shared" si="15"/>
        <v>55.000000000000007</v>
      </c>
      <c r="O80" s="11">
        <f t="shared" si="16"/>
        <v>55.000000000000007</v>
      </c>
      <c r="P80" s="32">
        <f t="shared" si="17"/>
        <v>77</v>
      </c>
      <c r="Q80" s="41" t="s">
        <v>632</v>
      </c>
    </row>
    <row r="81" spans="1:17">
      <c r="A81" s="25" t="s">
        <v>523</v>
      </c>
      <c r="B81" s="37" t="s">
        <v>612</v>
      </c>
      <c r="C81" s="37" t="s">
        <v>342</v>
      </c>
      <c r="D81" s="31">
        <v>100</v>
      </c>
      <c r="E81" s="11">
        <v>55</v>
      </c>
      <c r="F81" s="11">
        <v>95</v>
      </c>
      <c r="G81" s="11">
        <v>30</v>
      </c>
      <c r="H81" s="11">
        <v>55</v>
      </c>
      <c r="I81" s="11">
        <v>65</v>
      </c>
      <c r="J81" s="32">
        <v>18</v>
      </c>
      <c r="K81" s="31">
        <f t="shared" si="12"/>
        <v>110.00000000000001</v>
      </c>
      <c r="L81" s="11">
        <f t="shared" si="13"/>
        <v>60.500000000000007</v>
      </c>
      <c r="M81" s="11">
        <f t="shared" si="14"/>
        <v>104.50000000000001</v>
      </c>
      <c r="N81" s="11">
        <f t="shared" si="15"/>
        <v>33</v>
      </c>
      <c r="O81" s="11">
        <f t="shared" si="16"/>
        <v>60.500000000000007</v>
      </c>
      <c r="P81" s="32">
        <f t="shared" si="17"/>
        <v>71.5</v>
      </c>
      <c r="Q81" s="41" t="s">
        <v>640</v>
      </c>
    </row>
    <row r="82" spans="1:17">
      <c r="A82" s="25" t="s">
        <v>526</v>
      </c>
      <c r="B82" s="37" t="s">
        <v>612</v>
      </c>
      <c r="C82" s="37" t="s">
        <v>243</v>
      </c>
      <c r="D82" s="31">
        <v>100</v>
      </c>
      <c r="E82" s="11">
        <v>75</v>
      </c>
      <c r="F82" s="11">
        <v>75</v>
      </c>
      <c r="G82" s="11">
        <v>95</v>
      </c>
      <c r="H82" s="11">
        <v>75</v>
      </c>
      <c r="I82" s="11">
        <v>70</v>
      </c>
      <c r="J82" s="32">
        <v>24</v>
      </c>
      <c r="K82" s="31">
        <f t="shared" si="12"/>
        <v>110.00000000000001</v>
      </c>
      <c r="L82" s="11">
        <f t="shared" si="13"/>
        <v>82.5</v>
      </c>
      <c r="M82" s="11">
        <f t="shared" si="14"/>
        <v>82.5</v>
      </c>
      <c r="N82" s="11">
        <f t="shared" si="15"/>
        <v>104.50000000000001</v>
      </c>
      <c r="O82" s="11">
        <f t="shared" si="16"/>
        <v>82.5</v>
      </c>
      <c r="P82" s="32">
        <f t="shared" si="17"/>
        <v>77</v>
      </c>
      <c r="Q82" s="41" t="s">
        <v>630</v>
      </c>
    </row>
    <row r="83" spans="1:17">
      <c r="A83" s="25" t="s">
        <v>527</v>
      </c>
      <c r="B83" s="37" t="s">
        <v>612</v>
      </c>
      <c r="C83" s="37" t="s">
        <v>242</v>
      </c>
      <c r="D83" s="31">
        <v>100</v>
      </c>
      <c r="E83" s="11">
        <v>80</v>
      </c>
      <c r="F83" s="11">
        <v>70</v>
      </c>
      <c r="G83" s="11">
        <v>75</v>
      </c>
      <c r="H83" s="11">
        <v>70</v>
      </c>
      <c r="I83" s="11">
        <v>70</v>
      </c>
      <c r="J83" s="32">
        <v>23</v>
      </c>
      <c r="K83" s="31">
        <f t="shared" si="12"/>
        <v>110.00000000000001</v>
      </c>
      <c r="L83" s="11">
        <f t="shared" si="13"/>
        <v>88</v>
      </c>
      <c r="M83" s="11">
        <f t="shared" si="14"/>
        <v>77</v>
      </c>
      <c r="N83" s="11">
        <f t="shared" si="15"/>
        <v>82.5</v>
      </c>
      <c r="O83" s="11">
        <f t="shared" si="16"/>
        <v>77</v>
      </c>
      <c r="P83" s="32">
        <f t="shared" si="17"/>
        <v>77</v>
      </c>
      <c r="Q83" s="41" t="s">
        <v>638</v>
      </c>
    </row>
    <row r="84" spans="1:17">
      <c r="A84" s="25" t="s">
        <v>528</v>
      </c>
      <c r="B84" s="37" t="s">
        <v>612</v>
      </c>
      <c r="C84" s="37" t="s">
        <v>342</v>
      </c>
      <c r="D84" s="31">
        <v>100</v>
      </c>
      <c r="E84" s="11">
        <v>75</v>
      </c>
      <c r="F84" s="11">
        <v>75</v>
      </c>
      <c r="G84" s="11">
        <v>75</v>
      </c>
      <c r="H84" s="11">
        <v>55</v>
      </c>
      <c r="I84" s="11">
        <v>65</v>
      </c>
      <c r="J84" s="32">
        <v>20</v>
      </c>
      <c r="K84" s="31">
        <f t="shared" si="12"/>
        <v>110.00000000000001</v>
      </c>
      <c r="L84" s="11">
        <f t="shared" si="13"/>
        <v>82.5</v>
      </c>
      <c r="M84" s="11">
        <f t="shared" si="14"/>
        <v>82.5</v>
      </c>
      <c r="N84" s="11">
        <f t="shared" si="15"/>
        <v>82.5</v>
      </c>
      <c r="O84" s="11">
        <f t="shared" si="16"/>
        <v>60.500000000000007</v>
      </c>
      <c r="P84" s="32">
        <f t="shared" si="17"/>
        <v>71.5</v>
      </c>
      <c r="Q84" s="41" t="s">
        <v>632</v>
      </c>
    </row>
    <row r="85" spans="1:17">
      <c r="A85" s="25" t="s">
        <v>529</v>
      </c>
      <c r="B85" s="37" t="s">
        <v>612</v>
      </c>
      <c r="C85" s="37" t="s">
        <v>243</v>
      </c>
      <c r="D85" s="31">
        <v>100</v>
      </c>
      <c r="E85" s="11">
        <v>75</v>
      </c>
      <c r="F85" s="11">
        <v>70</v>
      </c>
      <c r="G85" s="11">
        <v>65</v>
      </c>
      <c r="H85" s="11">
        <v>75</v>
      </c>
      <c r="I85" s="11">
        <v>75</v>
      </c>
      <c r="J85" s="32">
        <v>25</v>
      </c>
      <c r="K85" s="31">
        <f t="shared" si="12"/>
        <v>110.00000000000001</v>
      </c>
      <c r="L85" s="11">
        <f t="shared" si="13"/>
        <v>82.5</v>
      </c>
      <c r="M85" s="11">
        <f t="shared" si="14"/>
        <v>77</v>
      </c>
      <c r="N85" s="11">
        <f t="shared" si="15"/>
        <v>71.5</v>
      </c>
      <c r="O85" s="11">
        <f t="shared" si="16"/>
        <v>82.5</v>
      </c>
      <c r="P85" s="32">
        <f t="shared" si="17"/>
        <v>82.5</v>
      </c>
      <c r="Q85" s="41" t="s">
        <v>630</v>
      </c>
    </row>
    <row r="86" spans="1:17">
      <c r="A86" s="25" t="s">
        <v>531</v>
      </c>
      <c r="B86" s="37" t="s">
        <v>612</v>
      </c>
      <c r="C86" s="37" t="s">
        <v>242</v>
      </c>
      <c r="D86" s="31">
        <v>100</v>
      </c>
      <c r="E86" s="11">
        <v>70</v>
      </c>
      <c r="F86" s="11">
        <v>65</v>
      </c>
      <c r="G86" s="11">
        <v>50</v>
      </c>
      <c r="H86" s="11">
        <v>70</v>
      </c>
      <c r="I86" s="11">
        <v>65</v>
      </c>
      <c r="J86" s="32">
        <v>18</v>
      </c>
      <c r="K86" s="31">
        <f t="shared" si="12"/>
        <v>110.00000000000001</v>
      </c>
      <c r="L86" s="11">
        <f t="shared" si="13"/>
        <v>77</v>
      </c>
      <c r="M86" s="11">
        <f t="shared" si="14"/>
        <v>71.5</v>
      </c>
      <c r="N86" s="11">
        <f t="shared" si="15"/>
        <v>55.000000000000007</v>
      </c>
      <c r="O86" s="11">
        <f t="shared" si="16"/>
        <v>77</v>
      </c>
      <c r="P86" s="32">
        <f t="shared" si="17"/>
        <v>71.5</v>
      </c>
      <c r="Q86" s="41" t="s">
        <v>632</v>
      </c>
    </row>
    <row r="87" spans="1:17">
      <c r="A87" s="25" t="s">
        <v>533</v>
      </c>
      <c r="B87" s="37" t="s">
        <v>612</v>
      </c>
      <c r="C87" s="37" t="s">
        <v>242</v>
      </c>
      <c r="D87" s="31">
        <v>100</v>
      </c>
      <c r="E87" s="11">
        <v>90</v>
      </c>
      <c r="F87" s="11">
        <v>90</v>
      </c>
      <c r="G87" s="11">
        <v>90</v>
      </c>
      <c r="H87" s="11">
        <v>90</v>
      </c>
      <c r="I87" s="11">
        <v>78</v>
      </c>
      <c r="J87" s="32">
        <v>30</v>
      </c>
      <c r="K87" s="31">
        <f t="shared" si="12"/>
        <v>110.00000000000001</v>
      </c>
      <c r="L87" s="11">
        <f t="shared" si="13"/>
        <v>99.000000000000014</v>
      </c>
      <c r="M87" s="11">
        <f t="shared" si="14"/>
        <v>99.000000000000014</v>
      </c>
      <c r="N87" s="11">
        <f t="shared" si="15"/>
        <v>99.000000000000014</v>
      </c>
      <c r="O87" s="11">
        <f t="shared" si="16"/>
        <v>99.000000000000014</v>
      </c>
      <c r="P87" s="32">
        <f t="shared" si="17"/>
        <v>85.800000000000011</v>
      </c>
      <c r="Q87" s="41" t="s">
        <v>630</v>
      </c>
    </row>
    <row r="88" spans="1:17">
      <c r="A88" s="25" t="s">
        <v>534</v>
      </c>
      <c r="B88" s="37" t="s">
        <v>612</v>
      </c>
      <c r="C88" s="37" t="s">
        <v>243</v>
      </c>
      <c r="D88" s="31">
        <v>100</v>
      </c>
      <c r="E88" s="11">
        <v>75</v>
      </c>
      <c r="F88" s="11">
        <v>70</v>
      </c>
      <c r="G88" s="11">
        <v>65</v>
      </c>
      <c r="H88" s="11">
        <v>75</v>
      </c>
      <c r="I88" s="11">
        <v>75</v>
      </c>
      <c r="J88" s="32">
        <v>25</v>
      </c>
      <c r="K88" s="31">
        <f t="shared" si="12"/>
        <v>110.00000000000001</v>
      </c>
      <c r="L88" s="11">
        <f t="shared" si="13"/>
        <v>82.5</v>
      </c>
      <c r="M88" s="11">
        <f t="shared" si="14"/>
        <v>77</v>
      </c>
      <c r="N88" s="11">
        <f t="shared" si="15"/>
        <v>71.5</v>
      </c>
      <c r="O88" s="11">
        <f t="shared" si="16"/>
        <v>82.5</v>
      </c>
      <c r="P88" s="32">
        <f t="shared" si="17"/>
        <v>82.5</v>
      </c>
      <c r="Q88" s="41" t="s">
        <v>632</v>
      </c>
    </row>
    <row r="89" spans="1:17">
      <c r="A89" s="27" t="s">
        <v>577</v>
      </c>
      <c r="B89" s="37" t="s">
        <v>612</v>
      </c>
      <c r="C89" s="37" t="s">
        <v>242</v>
      </c>
      <c r="D89" s="31">
        <v>100</v>
      </c>
      <c r="E89" s="11">
        <v>60</v>
      </c>
      <c r="F89" s="11">
        <v>75</v>
      </c>
      <c r="G89" s="11">
        <v>75</v>
      </c>
      <c r="H89" s="11">
        <v>60</v>
      </c>
      <c r="I89" s="11">
        <v>65</v>
      </c>
      <c r="J89" s="32">
        <v>26</v>
      </c>
      <c r="K89" s="31">
        <f t="shared" si="12"/>
        <v>110.00000000000001</v>
      </c>
      <c r="L89" s="11">
        <f t="shared" si="13"/>
        <v>66</v>
      </c>
      <c r="M89" s="11">
        <f t="shared" si="14"/>
        <v>82.5</v>
      </c>
      <c r="N89" s="11">
        <f t="shared" si="15"/>
        <v>82.5</v>
      </c>
      <c r="O89" s="11">
        <f t="shared" si="16"/>
        <v>66</v>
      </c>
      <c r="P89" s="32">
        <f t="shared" si="17"/>
        <v>71.5</v>
      </c>
      <c r="Q89" s="41" t="s">
        <v>630</v>
      </c>
    </row>
    <row r="90" spans="1:17">
      <c r="A90" s="27" t="s">
        <v>578</v>
      </c>
      <c r="B90" s="37" t="s">
        <v>612</v>
      </c>
      <c r="C90" s="37" t="s">
        <v>243</v>
      </c>
      <c r="D90" s="31">
        <v>100</v>
      </c>
      <c r="E90" s="11">
        <v>70</v>
      </c>
      <c r="F90" s="11">
        <v>65</v>
      </c>
      <c r="G90" s="11">
        <v>50</v>
      </c>
      <c r="H90" s="11">
        <v>70</v>
      </c>
      <c r="I90" s="11">
        <v>65</v>
      </c>
      <c r="J90" s="32">
        <v>18</v>
      </c>
      <c r="K90" s="31">
        <f t="shared" si="12"/>
        <v>110.00000000000001</v>
      </c>
      <c r="L90" s="11">
        <f t="shared" si="13"/>
        <v>77</v>
      </c>
      <c r="M90" s="11">
        <f t="shared" si="14"/>
        <v>71.5</v>
      </c>
      <c r="N90" s="11">
        <f t="shared" si="15"/>
        <v>55.000000000000007</v>
      </c>
      <c r="O90" s="11">
        <f t="shared" si="16"/>
        <v>77</v>
      </c>
      <c r="P90" s="32">
        <f t="shared" si="17"/>
        <v>71.5</v>
      </c>
      <c r="Q90" s="41" t="s">
        <v>632</v>
      </c>
    </row>
    <row r="91" spans="1:17">
      <c r="A91" s="27" t="s">
        <v>599</v>
      </c>
      <c r="B91" s="37" t="s">
        <v>612</v>
      </c>
      <c r="C91" s="37" t="s">
        <v>242</v>
      </c>
      <c r="D91" s="31">
        <v>100</v>
      </c>
      <c r="E91" s="11">
        <v>70</v>
      </c>
      <c r="F91" s="11">
        <v>70</v>
      </c>
      <c r="G91" s="11">
        <v>70</v>
      </c>
      <c r="H91" s="11">
        <v>70</v>
      </c>
      <c r="I91" s="11">
        <v>65</v>
      </c>
      <c r="J91" s="32">
        <v>15</v>
      </c>
      <c r="K91" s="31">
        <f t="shared" si="12"/>
        <v>110.00000000000001</v>
      </c>
      <c r="L91" s="11">
        <f t="shared" si="13"/>
        <v>77</v>
      </c>
      <c r="M91" s="11">
        <f t="shared" si="14"/>
        <v>77</v>
      </c>
      <c r="N91" s="11">
        <f t="shared" si="15"/>
        <v>77</v>
      </c>
      <c r="O91" s="11">
        <f t="shared" si="16"/>
        <v>77</v>
      </c>
      <c r="P91" s="32">
        <f t="shared" si="17"/>
        <v>71.5</v>
      </c>
      <c r="Q91" s="41" t="s">
        <v>632</v>
      </c>
    </row>
    <row r="92" spans="1:17">
      <c r="A92" s="27" t="s">
        <v>602</v>
      </c>
      <c r="B92" s="37" t="s">
        <v>612</v>
      </c>
      <c r="C92" s="37" t="s">
        <v>242</v>
      </c>
      <c r="D92" s="31">
        <v>100</v>
      </c>
      <c r="E92" s="11">
        <v>55</v>
      </c>
      <c r="F92" s="11">
        <v>100</v>
      </c>
      <c r="G92" s="11">
        <v>60</v>
      </c>
      <c r="H92" s="11">
        <v>80</v>
      </c>
      <c r="I92" s="11">
        <v>70</v>
      </c>
      <c r="J92" s="32">
        <v>18</v>
      </c>
      <c r="K92" s="31">
        <f t="shared" si="12"/>
        <v>110.00000000000001</v>
      </c>
      <c r="L92" s="11">
        <f t="shared" si="13"/>
        <v>60.500000000000007</v>
      </c>
      <c r="M92" s="11">
        <f t="shared" si="14"/>
        <v>110.00000000000001</v>
      </c>
      <c r="N92" s="11">
        <f t="shared" si="15"/>
        <v>66</v>
      </c>
      <c r="O92" s="11">
        <f t="shared" si="16"/>
        <v>88</v>
      </c>
      <c r="P92" s="32">
        <f t="shared" si="17"/>
        <v>77</v>
      </c>
      <c r="Q92" s="41" t="s">
        <v>630</v>
      </c>
    </row>
    <row r="93" spans="1:17">
      <c r="A93" s="27" t="s">
        <v>604</v>
      </c>
      <c r="B93" s="38" t="s">
        <v>612</v>
      </c>
      <c r="C93" s="38" t="s">
        <v>243</v>
      </c>
      <c r="D93" s="33">
        <v>100</v>
      </c>
      <c r="E93" s="26">
        <v>88</v>
      </c>
      <c r="F93" s="26">
        <v>88</v>
      </c>
      <c r="G93" s="26">
        <v>88</v>
      </c>
      <c r="H93" s="26">
        <v>88</v>
      </c>
      <c r="I93" s="26">
        <v>77</v>
      </c>
      <c r="J93" s="34">
        <v>28</v>
      </c>
      <c r="K93" s="33">
        <f t="shared" si="12"/>
        <v>110.00000000000001</v>
      </c>
      <c r="L93" s="26">
        <f t="shared" si="13"/>
        <v>96.800000000000011</v>
      </c>
      <c r="M93" s="26">
        <f t="shared" si="14"/>
        <v>96.800000000000011</v>
      </c>
      <c r="N93" s="26">
        <f t="shared" si="15"/>
        <v>96.800000000000011</v>
      </c>
      <c r="O93" s="26">
        <f t="shared" si="16"/>
        <v>96.800000000000011</v>
      </c>
      <c r="P93" s="34">
        <f t="shared" si="17"/>
        <v>84.7</v>
      </c>
      <c r="Q93" s="42" t="s">
        <v>630</v>
      </c>
    </row>
  </sheetData>
  <customSheetViews>
    <customSheetView guid="{505146B4-2E72-448F-8B12-5ADB7D892CBF}" scale="85">
      <selection activeCell="D9" sqref="D9:H28"/>
      <pageMargins left="0.7" right="0.7" top="0.75" bottom="0.75" header="0.3" footer="0.3"/>
      <pageSetup paperSize="9" orientation="portrait" r:id="rId1"/>
    </customSheetView>
  </customSheetViews>
  <mergeCells count="3">
    <mergeCell ref="A7:Q7"/>
    <mergeCell ref="A30:Q30"/>
    <mergeCell ref="A69:Q69"/>
  </mergeCells>
  <conditionalFormatting sqref="Q9:Q28 Q32:Q67 Q71:Q93">
    <cfRule type="cellIs" dxfId="14" priority="1" operator="greaterThan">
      <formula>0.01</formula>
    </cfRule>
    <cfRule type="cellIs" dxfId="13" priority="2" operator="lessThan">
      <formula>0</formula>
    </cfRule>
    <cfRule type="cellIs" dxfId="12" priority="3" operator="greaterThan">
      <formula>1</formula>
    </cfRule>
  </conditionalFormatting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5"/>
  <sheetViews>
    <sheetView topLeftCell="A40" zoomScaleNormal="100" workbookViewId="0">
      <selection activeCell="F53" sqref="F53"/>
    </sheetView>
  </sheetViews>
  <sheetFormatPr defaultRowHeight="15"/>
  <cols>
    <col min="1" max="1" width="25.42578125" customWidth="1"/>
    <col min="2" max="2" width="12.42578125" customWidth="1"/>
    <col min="3" max="3" width="15.28515625" customWidth="1"/>
    <col min="5" max="6" width="14.5703125" customWidth="1"/>
    <col min="7" max="7" width="14.140625" customWidth="1"/>
    <col min="8" max="8" width="15.28515625" customWidth="1"/>
  </cols>
  <sheetData>
    <row r="1" spans="1:26">
      <c r="A1" s="7" t="s">
        <v>470</v>
      </c>
      <c r="B1">
        <v>2</v>
      </c>
    </row>
    <row r="2" spans="1:26" s="1" customFormat="1">
      <c r="A2" s="1" t="s">
        <v>245</v>
      </c>
      <c r="B2" s="6" t="s">
        <v>290</v>
      </c>
      <c r="C2" s="6" t="s">
        <v>437</v>
      </c>
      <c r="D2" s="6" t="s">
        <v>291</v>
      </c>
      <c r="E2" s="6" t="s">
        <v>296</v>
      </c>
      <c r="F2" s="6" t="s">
        <v>469</v>
      </c>
      <c r="G2" s="2"/>
      <c r="H2" s="6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3" t="s">
        <v>246</v>
      </c>
      <c r="B3" s="9">
        <v>100</v>
      </c>
      <c r="C3" s="9">
        <v>100</v>
      </c>
      <c r="D3" s="5">
        <v>10</v>
      </c>
      <c r="E3" s="5">
        <f>ROUND(C3/D3,1)</f>
        <v>10</v>
      </c>
      <c r="F3" s="5">
        <f>C3*$B$1</f>
        <v>200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3" t="s">
        <v>258</v>
      </c>
      <c r="B4" s="9">
        <v>125</v>
      </c>
      <c r="C4" s="9">
        <v>125</v>
      </c>
      <c r="D4" s="5">
        <v>10</v>
      </c>
      <c r="E4" s="5">
        <f t="shared" ref="E4:E22" si="0">ROUND(C4/D4,1)</f>
        <v>12.5</v>
      </c>
      <c r="F4" s="5">
        <f t="shared" ref="F4:F22" si="1">C4*$B$1</f>
        <v>250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3" t="s">
        <v>247</v>
      </c>
      <c r="B5" s="9">
        <v>150</v>
      </c>
      <c r="C5" s="9">
        <v>150</v>
      </c>
      <c r="D5" s="5">
        <v>20</v>
      </c>
      <c r="E5" s="5">
        <f t="shared" si="0"/>
        <v>7.5</v>
      </c>
      <c r="F5" s="5">
        <f t="shared" si="1"/>
        <v>300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3" t="s">
        <v>248</v>
      </c>
      <c r="B6" s="9">
        <v>175</v>
      </c>
      <c r="C6" s="9">
        <v>175</v>
      </c>
      <c r="D6" s="5">
        <v>25</v>
      </c>
      <c r="E6" s="5">
        <f t="shared" si="0"/>
        <v>7</v>
      </c>
      <c r="F6" s="5">
        <f t="shared" si="1"/>
        <v>350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3" t="s">
        <v>249</v>
      </c>
      <c r="B7" s="9">
        <v>200</v>
      </c>
      <c r="C7" s="9">
        <v>200</v>
      </c>
      <c r="D7" s="5">
        <v>30</v>
      </c>
      <c r="E7" s="5">
        <f t="shared" si="0"/>
        <v>6.7</v>
      </c>
      <c r="F7" s="5">
        <f t="shared" si="1"/>
        <v>400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3" t="s">
        <v>250</v>
      </c>
      <c r="B8" s="9">
        <v>75</v>
      </c>
      <c r="C8" s="9">
        <v>375</v>
      </c>
      <c r="D8" s="5">
        <v>50</v>
      </c>
      <c r="E8" s="5">
        <f t="shared" si="0"/>
        <v>7.5</v>
      </c>
      <c r="F8" s="5">
        <f t="shared" si="1"/>
        <v>750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3" t="s">
        <v>251</v>
      </c>
      <c r="B9" s="9">
        <v>100</v>
      </c>
      <c r="C9" s="9">
        <f>B9*5</f>
        <v>500</v>
      </c>
      <c r="D9" s="5">
        <v>75</v>
      </c>
      <c r="E9" s="5">
        <f t="shared" si="0"/>
        <v>6.7</v>
      </c>
      <c r="F9" s="5">
        <f t="shared" si="1"/>
        <v>1000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3" t="s">
        <v>252</v>
      </c>
      <c r="B10" s="9">
        <v>250</v>
      </c>
      <c r="C10" s="9">
        <v>250</v>
      </c>
      <c r="D10" s="5">
        <v>40</v>
      </c>
      <c r="E10" s="5">
        <f t="shared" si="0"/>
        <v>6.3</v>
      </c>
      <c r="F10" s="5">
        <f t="shared" si="1"/>
        <v>500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3" t="s">
        <v>253</v>
      </c>
      <c r="B11" s="9">
        <v>300</v>
      </c>
      <c r="C11" s="9">
        <v>300</v>
      </c>
      <c r="D11" s="5">
        <v>50</v>
      </c>
      <c r="E11" s="5">
        <f t="shared" si="0"/>
        <v>6</v>
      </c>
      <c r="F11" s="5">
        <f t="shared" si="1"/>
        <v>600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3" t="s">
        <v>438</v>
      </c>
      <c r="B12" s="9">
        <v>75</v>
      </c>
      <c r="C12" s="9">
        <v>750</v>
      </c>
      <c r="D12" s="5">
        <v>75</v>
      </c>
      <c r="E12" s="5">
        <f t="shared" si="0"/>
        <v>10</v>
      </c>
      <c r="F12" s="5">
        <f t="shared" si="1"/>
        <v>1500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3" t="s">
        <v>254</v>
      </c>
      <c r="B13" s="9">
        <v>300</v>
      </c>
      <c r="C13" s="9">
        <v>300</v>
      </c>
      <c r="D13" s="5">
        <v>40</v>
      </c>
      <c r="E13" s="5">
        <f t="shared" si="0"/>
        <v>7.5</v>
      </c>
      <c r="F13" s="5">
        <f t="shared" si="1"/>
        <v>600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3" t="s">
        <v>439</v>
      </c>
      <c r="B14" s="9">
        <v>250</v>
      </c>
      <c r="C14" s="9">
        <v>500</v>
      </c>
      <c r="D14" s="5">
        <v>8</v>
      </c>
      <c r="E14" s="5">
        <f t="shared" si="0"/>
        <v>62.5</v>
      </c>
      <c r="F14" s="5">
        <f t="shared" si="1"/>
        <v>1000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3" t="s">
        <v>255</v>
      </c>
      <c r="B15" s="9">
        <v>50</v>
      </c>
      <c r="C15" s="9">
        <f>B15*10</f>
        <v>500</v>
      </c>
      <c r="D15" s="5">
        <v>15</v>
      </c>
      <c r="E15" s="5">
        <f t="shared" si="0"/>
        <v>33.299999999999997</v>
      </c>
      <c r="F15" s="5">
        <f t="shared" si="1"/>
        <v>1000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3" t="s">
        <v>256</v>
      </c>
      <c r="B16" s="9">
        <v>75</v>
      </c>
      <c r="C16" s="9">
        <v>750</v>
      </c>
      <c r="D16" s="5">
        <v>75</v>
      </c>
      <c r="E16" s="5">
        <f t="shared" si="0"/>
        <v>10</v>
      </c>
      <c r="F16" s="5">
        <f t="shared" si="1"/>
        <v>1500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3" t="s">
        <v>257</v>
      </c>
      <c r="B17" s="9">
        <v>300</v>
      </c>
      <c r="C17" s="9">
        <v>300</v>
      </c>
      <c r="D17" s="5">
        <v>30</v>
      </c>
      <c r="E17" s="5">
        <f t="shared" si="0"/>
        <v>10</v>
      </c>
      <c r="F17" s="5">
        <f t="shared" si="1"/>
        <v>600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3" t="s">
        <v>259</v>
      </c>
      <c r="B18" s="9">
        <v>400</v>
      </c>
      <c r="C18" s="9">
        <v>400</v>
      </c>
      <c r="D18" s="5">
        <v>50</v>
      </c>
      <c r="E18" s="5">
        <f t="shared" si="0"/>
        <v>8</v>
      </c>
      <c r="F18" s="5">
        <f t="shared" si="1"/>
        <v>800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3" t="s">
        <v>293</v>
      </c>
      <c r="B19" s="9">
        <v>225</v>
      </c>
      <c r="C19" s="9">
        <v>225</v>
      </c>
      <c r="D19" s="5">
        <v>35</v>
      </c>
      <c r="E19" s="5">
        <f t="shared" si="0"/>
        <v>6.4</v>
      </c>
      <c r="F19" s="5">
        <f t="shared" si="1"/>
        <v>450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3" t="s">
        <v>260</v>
      </c>
      <c r="B20" s="9">
        <v>120</v>
      </c>
      <c r="C20" s="9">
        <f>B20*8</f>
        <v>960</v>
      </c>
      <c r="D20" s="5">
        <v>80</v>
      </c>
      <c r="E20" s="5">
        <f t="shared" si="0"/>
        <v>12</v>
      </c>
      <c r="F20" s="5">
        <f t="shared" si="1"/>
        <v>1920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3" t="s">
        <v>298</v>
      </c>
      <c r="B21" s="9">
        <v>200</v>
      </c>
      <c r="C21" s="9">
        <v>400</v>
      </c>
      <c r="D21" s="5">
        <v>6</v>
      </c>
      <c r="E21" s="5">
        <f t="shared" si="0"/>
        <v>66.7</v>
      </c>
      <c r="F21" s="5">
        <f t="shared" si="1"/>
        <v>800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3" t="s">
        <v>440</v>
      </c>
      <c r="B22" s="9">
        <v>80</v>
      </c>
      <c r="C22" s="9">
        <f>B22*6</f>
        <v>480</v>
      </c>
      <c r="D22" s="5">
        <v>50</v>
      </c>
      <c r="E22" s="5">
        <f t="shared" si="0"/>
        <v>9.6</v>
      </c>
      <c r="F22" s="5">
        <f t="shared" si="1"/>
        <v>960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8"/>
      <c r="B23" s="4"/>
      <c r="C23" s="4"/>
      <c r="D23" s="4"/>
      <c r="E23" s="4"/>
      <c r="F23" s="4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s="1" customFormat="1">
      <c r="A24" s="1" t="s">
        <v>261</v>
      </c>
      <c r="B24" s="6" t="s">
        <v>290</v>
      </c>
      <c r="C24" s="6" t="s">
        <v>437</v>
      </c>
      <c r="D24" s="6" t="s">
        <v>291</v>
      </c>
      <c r="E24" s="6" t="s">
        <v>296</v>
      </c>
      <c r="F24" s="6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3" t="s">
        <v>273</v>
      </c>
      <c r="B25" s="9">
        <v>125</v>
      </c>
      <c r="C25" s="9">
        <v>125</v>
      </c>
      <c r="D25" s="5">
        <v>10</v>
      </c>
      <c r="E25" s="5">
        <f>ROUND(C25/D25,1)</f>
        <v>12.5</v>
      </c>
      <c r="F25" s="5">
        <f t="shared" ref="F25:F45" si="2">C25*$B$1</f>
        <v>250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3" t="s">
        <v>262</v>
      </c>
      <c r="B26" s="9">
        <v>175</v>
      </c>
      <c r="C26" s="9">
        <v>175</v>
      </c>
      <c r="D26" s="5">
        <v>25</v>
      </c>
      <c r="E26" s="5">
        <f t="shared" ref="E26:E45" si="3">ROUND(C26/D26,1)</f>
        <v>7</v>
      </c>
      <c r="F26" s="5">
        <f t="shared" si="2"/>
        <v>350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3" t="s">
        <v>263</v>
      </c>
      <c r="B27" s="9">
        <v>200</v>
      </c>
      <c r="C27" s="9">
        <v>200</v>
      </c>
      <c r="D27" s="5">
        <v>30</v>
      </c>
      <c r="E27" s="5">
        <f t="shared" si="3"/>
        <v>6.7</v>
      </c>
      <c r="F27" s="5">
        <f t="shared" si="2"/>
        <v>400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3" t="s">
        <v>264</v>
      </c>
      <c r="B28" s="9">
        <v>200</v>
      </c>
      <c r="C28" s="9">
        <v>400</v>
      </c>
      <c r="D28" s="5">
        <v>6</v>
      </c>
      <c r="E28" s="5">
        <f t="shared" si="3"/>
        <v>66.7</v>
      </c>
      <c r="F28" s="5">
        <f t="shared" si="2"/>
        <v>800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3" t="s">
        <v>265</v>
      </c>
      <c r="B29" s="9">
        <v>100</v>
      </c>
      <c r="C29" s="9">
        <v>100</v>
      </c>
      <c r="D29" s="5">
        <v>5</v>
      </c>
      <c r="E29" s="5">
        <f t="shared" si="3"/>
        <v>20</v>
      </c>
      <c r="F29" s="5">
        <f t="shared" si="2"/>
        <v>200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3" t="s">
        <v>266</v>
      </c>
      <c r="B30" s="9">
        <v>300</v>
      </c>
      <c r="C30" s="9">
        <v>300</v>
      </c>
      <c r="D30" s="5">
        <v>30</v>
      </c>
      <c r="E30" s="5">
        <f t="shared" si="3"/>
        <v>10</v>
      </c>
      <c r="F30" s="5">
        <f t="shared" si="2"/>
        <v>600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3" t="s">
        <v>267</v>
      </c>
      <c r="B31" s="9">
        <v>250</v>
      </c>
      <c r="C31" s="9">
        <v>250</v>
      </c>
      <c r="D31" s="5">
        <v>40</v>
      </c>
      <c r="E31" s="5">
        <f t="shared" si="3"/>
        <v>6.3</v>
      </c>
      <c r="F31" s="5">
        <f t="shared" si="2"/>
        <v>500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3" t="s">
        <v>268</v>
      </c>
      <c r="B32" s="9">
        <v>320</v>
      </c>
      <c r="C32" s="9">
        <v>800</v>
      </c>
      <c r="D32" s="5">
        <v>30</v>
      </c>
      <c r="E32" s="5">
        <f t="shared" si="3"/>
        <v>26.7</v>
      </c>
      <c r="F32" s="5">
        <f t="shared" si="2"/>
        <v>1600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3" t="s">
        <v>269</v>
      </c>
      <c r="B33" s="9">
        <v>50</v>
      </c>
      <c r="C33" s="9">
        <v>1000</v>
      </c>
      <c r="D33" s="5">
        <v>5</v>
      </c>
      <c r="E33" s="5">
        <f t="shared" si="3"/>
        <v>200</v>
      </c>
      <c r="F33" s="5">
        <f t="shared" si="2"/>
        <v>2000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3" t="s">
        <v>270</v>
      </c>
      <c r="B34" s="9">
        <v>225</v>
      </c>
      <c r="C34" s="9">
        <v>225</v>
      </c>
      <c r="D34" s="5">
        <v>35</v>
      </c>
      <c r="E34" s="5">
        <f t="shared" si="3"/>
        <v>6.4</v>
      </c>
      <c r="F34" s="5">
        <f t="shared" si="2"/>
        <v>450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3" t="s">
        <v>271</v>
      </c>
      <c r="B35" s="9">
        <v>300</v>
      </c>
      <c r="C35" s="9">
        <v>300</v>
      </c>
      <c r="D35" s="5">
        <v>50</v>
      </c>
      <c r="E35" s="5">
        <f t="shared" si="3"/>
        <v>6</v>
      </c>
      <c r="F35" s="5">
        <f t="shared" si="2"/>
        <v>600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3" t="s">
        <v>294</v>
      </c>
      <c r="B36" s="9">
        <v>100</v>
      </c>
      <c r="C36" s="9">
        <v>2000</v>
      </c>
      <c r="D36" s="5">
        <v>80</v>
      </c>
      <c r="E36" s="5">
        <f t="shared" si="3"/>
        <v>25</v>
      </c>
      <c r="F36" s="5">
        <f t="shared" si="2"/>
        <v>4000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3" t="s">
        <v>272</v>
      </c>
      <c r="B37" s="9">
        <v>75</v>
      </c>
      <c r="C37" s="9">
        <v>1500</v>
      </c>
      <c r="D37" s="5">
        <v>75</v>
      </c>
      <c r="E37" s="5">
        <f t="shared" si="3"/>
        <v>20</v>
      </c>
      <c r="F37" s="5">
        <f t="shared" si="2"/>
        <v>3000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3" t="s">
        <v>274</v>
      </c>
      <c r="B38" s="9">
        <v>50</v>
      </c>
      <c r="C38" s="9">
        <v>250</v>
      </c>
      <c r="D38" s="5">
        <v>20</v>
      </c>
      <c r="E38" s="5">
        <f t="shared" si="3"/>
        <v>12.5</v>
      </c>
      <c r="F38" s="5">
        <f t="shared" si="2"/>
        <v>500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3" t="s">
        <v>275</v>
      </c>
      <c r="B39" s="9">
        <v>250</v>
      </c>
      <c r="C39" s="9">
        <v>250</v>
      </c>
      <c r="D39" s="5">
        <v>25</v>
      </c>
      <c r="E39" s="5">
        <f t="shared" si="3"/>
        <v>10</v>
      </c>
      <c r="F39" s="5">
        <f t="shared" si="2"/>
        <v>500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3" t="s">
        <v>276</v>
      </c>
      <c r="B40" s="9">
        <v>400</v>
      </c>
      <c r="C40" s="9">
        <v>400</v>
      </c>
      <c r="D40" s="5">
        <v>50</v>
      </c>
      <c r="E40" s="5">
        <f t="shared" si="3"/>
        <v>8</v>
      </c>
      <c r="F40" s="5">
        <f t="shared" si="2"/>
        <v>800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3" t="s">
        <v>277</v>
      </c>
      <c r="B41" s="9">
        <v>200</v>
      </c>
      <c r="C41" s="9">
        <v>400</v>
      </c>
      <c r="D41" s="5">
        <v>40</v>
      </c>
      <c r="E41" s="5">
        <f t="shared" si="3"/>
        <v>10</v>
      </c>
      <c r="F41" s="5">
        <f t="shared" si="2"/>
        <v>800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3" t="s">
        <v>441</v>
      </c>
      <c r="B42" s="9">
        <v>300</v>
      </c>
      <c r="C42" s="9">
        <v>300</v>
      </c>
      <c r="D42" s="5">
        <v>40</v>
      </c>
      <c r="E42" s="5">
        <f t="shared" si="3"/>
        <v>7.5</v>
      </c>
      <c r="F42" s="5">
        <f t="shared" si="2"/>
        <v>600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3" t="s">
        <v>442</v>
      </c>
      <c r="B43" s="9">
        <v>200</v>
      </c>
      <c r="C43" s="9">
        <v>400</v>
      </c>
      <c r="D43" s="5">
        <v>6</v>
      </c>
      <c r="E43" s="5">
        <f t="shared" si="3"/>
        <v>66.7</v>
      </c>
      <c r="F43" s="5">
        <f t="shared" si="2"/>
        <v>800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3" t="s">
        <v>443</v>
      </c>
      <c r="B44" s="9">
        <v>200</v>
      </c>
      <c r="C44" s="9">
        <v>200</v>
      </c>
      <c r="D44" s="5">
        <v>20</v>
      </c>
      <c r="E44" s="5">
        <f t="shared" si="3"/>
        <v>10</v>
      </c>
      <c r="F44" s="5">
        <f t="shared" si="2"/>
        <v>400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3" t="s">
        <v>444</v>
      </c>
      <c r="B45" s="9">
        <v>100</v>
      </c>
      <c r="C45" s="9">
        <v>2000</v>
      </c>
      <c r="D45" s="5">
        <v>80</v>
      </c>
      <c r="E45" s="5">
        <f t="shared" si="3"/>
        <v>25</v>
      </c>
      <c r="F45" s="5">
        <f t="shared" si="2"/>
        <v>4000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B46" s="4"/>
      <c r="C46" s="4"/>
      <c r="D46" s="4"/>
      <c r="E46" s="4"/>
      <c r="F46" s="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s="1" customFormat="1">
      <c r="A47" s="1" t="s">
        <v>278</v>
      </c>
      <c r="B47" s="6" t="s">
        <v>290</v>
      </c>
      <c r="C47" s="6" t="s">
        <v>437</v>
      </c>
      <c r="D47" s="6" t="s">
        <v>291</v>
      </c>
      <c r="E47" s="6" t="s">
        <v>296</v>
      </c>
      <c r="F47" s="6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3" t="s">
        <v>287</v>
      </c>
      <c r="B48" s="9">
        <v>75</v>
      </c>
      <c r="C48" s="9">
        <v>225</v>
      </c>
      <c r="D48" s="5">
        <v>25</v>
      </c>
      <c r="E48" s="5">
        <f>ROUND(C48/D48,1)</f>
        <v>9</v>
      </c>
      <c r="F48" s="5">
        <f t="shared" ref="F48:F60" si="4">C48*$B$1</f>
        <v>450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3" t="s">
        <v>813</v>
      </c>
      <c r="B49" s="9">
        <v>100</v>
      </c>
      <c r="C49" s="9">
        <v>100</v>
      </c>
      <c r="D49" s="5">
        <v>10</v>
      </c>
      <c r="E49" s="5">
        <f>ROUND(C49/D49,1)</f>
        <v>10</v>
      </c>
      <c r="F49" s="5">
        <f t="shared" si="4"/>
        <v>200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3" t="s">
        <v>280</v>
      </c>
      <c r="B50" s="9">
        <v>200</v>
      </c>
      <c r="C50" s="9">
        <v>200</v>
      </c>
      <c r="D50" s="5">
        <v>30</v>
      </c>
      <c r="E50" s="5">
        <f>ROUND(C50/D50,1)</f>
        <v>6.7</v>
      </c>
      <c r="F50" s="5">
        <f t="shared" si="4"/>
        <v>400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3" t="s">
        <v>279</v>
      </c>
      <c r="B51" s="9">
        <v>300</v>
      </c>
      <c r="C51" s="9">
        <v>300</v>
      </c>
      <c r="D51" s="5">
        <v>30</v>
      </c>
      <c r="E51" s="5">
        <f t="shared" ref="E51:E60" si="5">ROUND(C51/D51,1)</f>
        <v>10</v>
      </c>
      <c r="F51" s="5">
        <f t="shared" si="4"/>
        <v>600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3" t="s">
        <v>281</v>
      </c>
      <c r="B52" s="9">
        <v>200</v>
      </c>
      <c r="C52" s="9">
        <v>200</v>
      </c>
      <c r="D52" s="5">
        <v>30</v>
      </c>
      <c r="E52" s="5">
        <f t="shared" si="5"/>
        <v>6.7</v>
      </c>
      <c r="F52" s="5">
        <f t="shared" si="4"/>
        <v>400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3" t="s">
        <v>282</v>
      </c>
      <c r="B53" s="9">
        <v>250</v>
      </c>
      <c r="C53" s="9">
        <v>250</v>
      </c>
      <c r="D53" s="5">
        <v>40</v>
      </c>
      <c r="E53" s="5">
        <f t="shared" si="5"/>
        <v>6.3</v>
      </c>
      <c r="F53" s="5">
        <f t="shared" si="4"/>
        <v>500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3" t="s">
        <v>283</v>
      </c>
      <c r="B54" s="9">
        <v>300</v>
      </c>
      <c r="C54" s="9">
        <v>300</v>
      </c>
      <c r="D54" s="5">
        <v>50</v>
      </c>
      <c r="E54" s="5">
        <f t="shared" si="5"/>
        <v>6</v>
      </c>
      <c r="F54" s="5">
        <f t="shared" si="4"/>
        <v>600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3" t="s">
        <v>292</v>
      </c>
      <c r="B55" s="9">
        <v>150</v>
      </c>
      <c r="C55" s="9">
        <v>150</v>
      </c>
      <c r="D55" s="5">
        <v>20</v>
      </c>
      <c r="E55" s="5">
        <f t="shared" si="5"/>
        <v>7.5</v>
      </c>
      <c r="F55" s="5">
        <f t="shared" si="4"/>
        <v>300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3" t="s">
        <v>284</v>
      </c>
      <c r="B56" s="9">
        <v>200</v>
      </c>
      <c r="C56" s="9">
        <v>400</v>
      </c>
      <c r="D56" s="5">
        <v>50</v>
      </c>
      <c r="E56" s="5">
        <f t="shared" si="5"/>
        <v>8</v>
      </c>
      <c r="F56" s="5">
        <f t="shared" si="4"/>
        <v>800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3" t="s">
        <v>288</v>
      </c>
      <c r="B57" s="9">
        <v>400</v>
      </c>
      <c r="C57" s="9">
        <v>400</v>
      </c>
      <c r="D57" s="5">
        <v>50</v>
      </c>
      <c r="E57" s="5">
        <f t="shared" si="5"/>
        <v>8</v>
      </c>
      <c r="F57" s="5">
        <f t="shared" si="4"/>
        <v>800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3" t="s">
        <v>289</v>
      </c>
      <c r="B58" s="9">
        <v>250</v>
      </c>
      <c r="C58" s="9">
        <v>500</v>
      </c>
      <c r="D58" s="5">
        <v>8</v>
      </c>
      <c r="E58" s="5">
        <f t="shared" si="5"/>
        <v>62.5</v>
      </c>
      <c r="F58" s="5">
        <f t="shared" si="4"/>
        <v>1000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3" t="s">
        <v>295</v>
      </c>
      <c r="B59" s="9">
        <v>250</v>
      </c>
      <c r="C59" s="9">
        <v>500</v>
      </c>
      <c r="D59" s="5">
        <v>30</v>
      </c>
      <c r="E59" s="5">
        <f t="shared" si="5"/>
        <v>16.7</v>
      </c>
      <c r="F59" s="5">
        <f t="shared" si="4"/>
        <v>1000</v>
      </c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26">
      <c r="A60" s="3" t="s">
        <v>445</v>
      </c>
      <c r="B60" s="9">
        <v>100</v>
      </c>
      <c r="C60" s="9">
        <v>2000</v>
      </c>
      <c r="D60" s="5">
        <v>80</v>
      </c>
      <c r="E60" s="5">
        <f t="shared" si="5"/>
        <v>25</v>
      </c>
      <c r="F60" s="5">
        <f t="shared" si="4"/>
        <v>4000</v>
      </c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26"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26">
      <c r="A62" s="1" t="s">
        <v>299</v>
      </c>
      <c r="B62" s="6" t="s">
        <v>290</v>
      </c>
      <c r="C62" s="6" t="s">
        <v>297</v>
      </c>
      <c r="D62" s="6" t="s">
        <v>291</v>
      </c>
      <c r="E62" s="6" t="s">
        <v>296</v>
      </c>
      <c r="F62" s="6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26">
      <c r="A63" s="3" t="s">
        <v>446</v>
      </c>
      <c r="B63" s="9">
        <v>100</v>
      </c>
      <c r="C63" s="9">
        <v>100</v>
      </c>
      <c r="D63" s="5">
        <v>25</v>
      </c>
      <c r="E63" s="5">
        <f>ROUND(C63/D63,1)</f>
        <v>4</v>
      </c>
      <c r="F63" s="5">
        <f t="shared" ref="F63:F77" si="6">C63*$B$1</f>
        <v>200</v>
      </c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26">
      <c r="A64" s="3" t="s">
        <v>447</v>
      </c>
      <c r="B64" s="9">
        <v>200</v>
      </c>
      <c r="C64" s="9">
        <v>200</v>
      </c>
      <c r="D64" s="5">
        <v>50</v>
      </c>
      <c r="E64" s="5">
        <f t="shared" ref="E64:E77" si="7">ROUND(C64/D64,1)</f>
        <v>4</v>
      </c>
      <c r="F64" s="5">
        <f t="shared" si="6"/>
        <v>400</v>
      </c>
      <c r="G64" s="2"/>
      <c r="H64" s="62"/>
      <c r="I64" s="17"/>
      <c r="J64" s="17"/>
      <c r="K64" s="17"/>
      <c r="L64" s="17"/>
      <c r="M64" s="17"/>
      <c r="N64" s="2"/>
      <c r="O64" s="2"/>
      <c r="P64" s="2"/>
    </row>
    <row r="65" spans="1:16">
      <c r="A65" s="3" t="s">
        <v>448</v>
      </c>
      <c r="B65" s="9">
        <v>175</v>
      </c>
      <c r="C65" s="9">
        <v>175</v>
      </c>
      <c r="D65" s="5">
        <v>60</v>
      </c>
      <c r="E65" s="5">
        <f t="shared" si="7"/>
        <v>2.9</v>
      </c>
      <c r="F65" s="5">
        <f t="shared" si="6"/>
        <v>350</v>
      </c>
      <c r="G65" s="2"/>
      <c r="H65" s="62"/>
      <c r="I65" s="17"/>
      <c r="J65" s="17"/>
      <c r="K65" s="17"/>
      <c r="L65" s="17"/>
      <c r="M65" s="17"/>
      <c r="N65" s="2"/>
      <c r="O65" s="2"/>
      <c r="P65" s="2"/>
    </row>
    <row r="66" spans="1:16">
      <c r="A66" s="3" t="s">
        <v>449</v>
      </c>
      <c r="B66" s="9">
        <v>250</v>
      </c>
      <c r="C66" s="9">
        <v>250</v>
      </c>
      <c r="D66" s="5">
        <v>100</v>
      </c>
      <c r="E66" s="5">
        <f t="shared" si="7"/>
        <v>2.5</v>
      </c>
      <c r="F66" s="5">
        <f t="shared" si="6"/>
        <v>500</v>
      </c>
      <c r="G66" s="2"/>
      <c r="H66" s="62"/>
      <c r="I66" s="17"/>
      <c r="J66" s="17"/>
      <c r="K66" s="17"/>
      <c r="L66" s="17"/>
      <c r="M66" s="17"/>
      <c r="N66" s="2"/>
      <c r="O66" s="2"/>
      <c r="P66" s="2"/>
    </row>
    <row r="67" spans="1:16">
      <c r="A67" s="3" t="s">
        <v>450</v>
      </c>
      <c r="B67" s="9">
        <v>300</v>
      </c>
      <c r="C67" s="9">
        <v>300</v>
      </c>
      <c r="D67" s="5">
        <v>125</v>
      </c>
      <c r="E67" s="5">
        <f t="shared" si="7"/>
        <v>2.4</v>
      </c>
      <c r="F67" s="5">
        <f t="shared" si="6"/>
        <v>600</v>
      </c>
      <c r="G67" s="2"/>
      <c r="H67" s="62"/>
      <c r="I67" s="17"/>
      <c r="J67" s="17"/>
      <c r="K67" s="17"/>
      <c r="L67" s="17"/>
      <c r="M67" s="17"/>
      <c r="N67" s="2"/>
      <c r="O67" s="2"/>
      <c r="P67" s="2"/>
    </row>
    <row r="68" spans="1:16">
      <c r="A68" s="3" t="s">
        <v>451</v>
      </c>
      <c r="B68" s="9">
        <v>300</v>
      </c>
      <c r="C68" s="9">
        <v>300</v>
      </c>
      <c r="D68" s="5">
        <v>200</v>
      </c>
      <c r="E68" s="5">
        <f t="shared" si="7"/>
        <v>1.5</v>
      </c>
      <c r="F68" s="5">
        <f t="shared" si="6"/>
        <v>600</v>
      </c>
      <c r="G68" s="2"/>
      <c r="H68" s="62"/>
      <c r="I68" s="17"/>
      <c r="J68" s="17"/>
      <c r="K68" s="17"/>
      <c r="L68" s="17"/>
      <c r="M68" s="17"/>
      <c r="N68" s="2"/>
      <c r="O68" s="2"/>
      <c r="P68" s="2"/>
    </row>
    <row r="69" spans="1:16">
      <c r="A69" s="3" t="s">
        <v>452</v>
      </c>
      <c r="B69" s="9">
        <v>400</v>
      </c>
      <c r="C69" s="9">
        <v>400</v>
      </c>
      <c r="D69" s="5">
        <v>200</v>
      </c>
      <c r="E69" s="5">
        <f t="shared" si="7"/>
        <v>2</v>
      </c>
      <c r="F69" s="5">
        <f t="shared" si="6"/>
        <v>800</v>
      </c>
      <c r="G69" s="2"/>
      <c r="H69" s="62"/>
      <c r="I69" s="17"/>
      <c r="J69" s="17"/>
      <c r="K69" s="17"/>
      <c r="L69" s="17"/>
      <c r="M69" s="17"/>
      <c r="N69" s="2"/>
      <c r="O69" s="2"/>
      <c r="P69" s="2"/>
    </row>
    <row r="70" spans="1:16" ht="15.75" customHeight="1">
      <c r="A70" s="3" t="s">
        <v>453</v>
      </c>
      <c r="B70" s="9">
        <v>75</v>
      </c>
      <c r="C70" s="9">
        <v>750</v>
      </c>
      <c r="D70" s="5">
        <v>250</v>
      </c>
      <c r="E70" s="5">
        <f t="shared" si="7"/>
        <v>3</v>
      </c>
      <c r="F70" s="5">
        <f t="shared" si="6"/>
        <v>1500</v>
      </c>
      <c r="G70" s="2"/>
      <c r="H70" s="62"/>
      <c r="I70" s="17"/>
      <c r="J70" s="17"/>
      <c r="K70" s="17"/>
      <c r="L70" s="17"/>
      <c r="M70" s="17"/>
      <c r="N70" s="2"/>
      <c r="O70" s="2"/>
      <c r="P70" s="2"/>
    </row>
    <row r="71" spans="1:16" ht="16.5" customHeight="1">
      <c r="A71" s="3" t="s">
        <v>454</v>
      </c>
      <c r="B71" s="9">
        <v>100</v>
      </c>
      <c r="C71" s="9">
        <v>100</v>
      </c>
      <c r="D71" s="5">
        <v>250</v>
      </c>
      <c r="E71" s="5">
        <f t="shared" si="7"/>
        <v>0.4</v>
      </c>
      <c r="F71" s="5">
        <f t="shared" si="6"/>
        <v>200</v>
      </c>
      <c r="G71" s="2"/>
      <c r="H71" s="62"/>
      <c r="I71" s="17"/>
      <c r="J71" s="17"/>
      <c r="K71" s="17"/>
      <c r="L71" s="17"/>
      <c r="M71" s="17"/>
      <c r="N71" s="2"/>
      <c r="O71" s="2"/>
      <c r="P71" s="2"/>
    </row>
    <row r="72" spans="1:16">
      <c r="A72" s="3" t="s">
        <v>455</v>
      </c>
      <c r="B72" s="9">
        <v>250</v>
      </c>
      <c r="C72" s="9">
        <v>500</v>
      </c>
      <c r="D72" s="5">
        <v>30</v>
      </c>
      <c r="E72" s="5">
        <f t="shared" si="7"/>
        <v>16.7</v>
      </c>
      <c r="F72" s="5">
        <f t="shared" si="6"/>
        <v>1000</v>
      </c>
      <c r="G72" s="2"/>
      <c r="H72" s="62"/>
      <c r="I72" s="17"/>
      <c r="J72" s="17"/>
      <c r="K72" s="17"/>
      <c r="L72" s="17"/>
      <c r="M72" s="17"/>
      <c r="N72" s="2"/>
      <c r="O72" s="2"/>
      <c r="P72" s="2"/>
    </row>
    <row r="73" spans="1:16">
      <c r="A73" s="3" t="s">
        <v>456</v>
      </c>
      <c r="B73" s="9">
        <v>200</v>
      </c>
      <c r="C73" s="9">
        <v>400</v>
      </c>
      <c r="D73" s="5">
        <v>100</v>
      </c>
      <c r="E73" s="5">
        <f t="shared" si="7"/>
        <v>4</v>
      </c>
      <c r="F73" s="5">
        <f t="shared" si="6"/>
        <v>800</v>
      </c>
      <c r="G73" s="2"/>
      <c r="H73" s="62"/>
      <c r="I73" s="17"/>
      <c r="J73" s="17"/>
      <c r="K73" s="17"/>
      <c r="L73" s="17"/>
      <c r="M73" s="17"/>
      <c r="N73" s="2"/>
      <c r="O73" s="2"/>
      <c r="P73" s="2"/>
    </row>
    <row r="74" spans="1:16">
      <c r="A74" s="3" t="s">
        <v>457</v>
      </c>
      <c r="B74" s="9">
        <v>70</v>
      </c>
      <c r="C74" s="9">
        <f>B74*7</f>
        <v>490</v>
      </c>
      <c r="D74" s="5">
        <v>200</v>
      </c>
      <c r="E74" s="5">
        <f t="shared" si="7"/>
        <v>2.5</v>
      </c>
      <c r="F74" s="5">
        <f t="shared" si="6"/>
        <v>980</v>
      </c>
      <c r="G74" s="2"/>
      <c r="H74" s="62"/>
      <c r="I74" s="17"/>
      <c r="J74" s="17"/>
      <c r="K74" s="17"/>
      <c r="L74" s="17"/>
      <c r="M74" s="17"/>
      <c r="N74" s="2"/>
      <c r="O74" s="2"/>
      <c r="P74" s="2"/>
    </row>
    <row r="75" spans="1:16">
      <c r="A75" s="3" t="s">
        <v>458</v>
      </c>
      <c r="B75" s="9">
        <v>75</v>
      </c>
      <c r="C75" s="9">
        <v>750</v>
      </c>
      <c r="D75" s="5">
        <v>250</v>
      </c>
      <c r="E75" s="5">
        <f t="shared" si="7"/>
        <v>3</v>
      </c>
      <c r="F75" s="5">
        <f t="shared" si="6"/>
        <v>1500</v>
      </c>
      <c r="G75" s="2"/>
      <c r="H75" s="62"/>
      <c r="I75" s="17"/>
      <c r="J75" s="17"/>
      <c r="K75" s="17"/>
      <c r="L75" s="17"/>
      <c r="M75" s="17"/>
      <c r="N75" s="2"/>
      <c r="O75" s="2"/>
      <c r="P75" s="2"/>
    </row>
    <row r="76" spans="1:16">
      <c r="A76" s="3" t="s">
        <v>459</v>
      </c>
      <c r="B76" s="9">
        <v>100</v>
      </c>
      <c r="C76" s="9">
        <v>100</v>
      </c>
      <c r="D76" s="5">
        <v>15</v>
      </c>
      <c r="E76" s="5">
        <f t="shared" si="7"/>
        <v>6.7</v>
      </c>
      <c r="F76" s="5">
        <f t="shared" si="6"/>
        <v>200</v>
      </c>
      <c r="G76" s="2"/>
      <c r="H76" s="62"/>
      <c r="I76" s="17"/>
      <c r="J76" s="17"/>
      <c r="K76" s="17"/>
      <c r="L76" s="17"/>
      <c r="M76" s="17"/>
      <c r="N76" s="2"/>
      <c r="O76" s="2"/>
      <c r="P76" s="2"/>
    </row>
    <row r="77" spans="1:16">
      <c r="A77" s="3" t="s">
        <v>460</v>
      </c>
      <c r="B77" s="9">
        <v>75</v>
      </c>
      <c r="C77" s="9">
        <v>1500</v>
      </c>
      <c r="D77" s="5">
        <v>250</v>
      </c>
      <c r="E77" s="5">
        <f t="shared" si="7"/>
        <v>6</v>
      </c>
      <c r="F77" s="5">
        <f t="shared" si="6"/>
        <v>3000</v>
      </c>
      <c r="G77" s="2"/>
      <c r="H77" s="62"/>
      <c r="I77" s="17"/>
      <c r="J77" s="17"/>
      <c r="K77" s="17"/>
      <c r="L77" s="17"/>
      <c r="M77" s="17"/>
      <c r="N77" s="2"/>
      <c r="O77" s="2"/>
      <c r="P77" s="2"/>
    </row>
    <row r="78" spans="1:16">
      <c r="G78" s="2"/>
      <c r="H78" s="62"/>
      <c r="I78" s="17"/>
      <c r="J78" s="17"/>
      <c r="K78" s="17"/>
      <c r="L78" s="17"/>
      <c r="M78" s="17"/>
      <c r="N78" s="2"/>
      <c r="O78" s="2"/>
      <c r="P78" s="2"/>
    </row>
    <row r="79" spans="1:16">
      <c r="A79" s="1" t="s">
        <v>300</v>
      </c>
      <c r="B79" s="6" t="s">
        <v>290</v>
      </c>
      <c r="C79" s="6" t="s">
        <v>297</v>
      </c>
      <c r="D79" s="6" t="s">
        <v>291</v>
      </c>
      <c r="E79" s="6" t="s">
        <v>296</v>
      </c>
      <c r="F79" s="6"/>
      <c r="G79" s="2"/>
      <c r="H79" s="62"/>
      <c r="I79" s="17"/>
      <c r="J79" s="17"/>
      <c r="K79" s="17"/>
      <c r="L79" s="17"/>
      <c r="M79" s="17"/>
      <c r="N79" s="2"/>
      <c r="O79" s="2"/>
      <c r="P79" s="2"/>
    </row>
    <row r="80" spans="1:16">
      <c r="A80" s="3" t="s">
        <v>461</v>
      </c>
      <c r="B80" s="9">
        <v>250</v>
      </c>
      <c r="C80" s="9">
        <v>250</v>
      </c>
      <c r="D80" s="5">
        <v>75</v>
      </c>
      <c r="E80" s="5">
        <f t="shared" ref="E80:E85" si="8">ROUND(C80/D80,1)</f>
        <v>3.3</v>
      </c>
      <c r="F80" s="5">
        <f t="shared" ref="F80:F85" si="9">C80*$B$1</f>
        <v>500</v>
      </c>
      <c r="G80" s="2"/>
      <c r="H80" s="62"/>
      <c r="I80" s="17"/>
      <c r="J80" s="17"/>
      <c r="K80" s="17"/>
      <c r="L80" s="17"/>
      <c r="M80" s="17"/>
      <c r="N80" s="2"/>
      <c r="O80" s="2"/>
      <c r="P80" s="2"/>
    </row>
    <row r="81" spans="1:16">
      <c r="A81" s="3" t="s">
        <v>388</v>
      </c>
      <c r="B81" s="9">
        <v>300</v>
      </c>
      <c r="C81" s="9">
        <v>300</v>
      </c>
      <c r="D81" s="5">
        <v>100</v>
      </c>
      <c r="E81" s="5">
        <f t="shared" si="8"/>
        <v>3</v>
      </c>
      <c r="F81" s="5">
        <f t="shared" si="9"/>
        <v>600</v>
      </c>
      <c r="G81" s="2"/>
      <c r="H81" s="62"/>
      <c r="I81" s="17"/>
      <c r="J81" s="17"/>
      <c r="K81" s="17"/>
      <c r="L81" s="17"/>
      <c r="M81" s="17"/>
      <c r="N81" s="2"/>
      <c r="O81" s="2"/>
      <c r="P81" s="2"/>
    </row>
    <row r="82" spans="1:16">
      <c r="A82" s="3" t="s">
        <v>462</v>
      </c>
      <c r="B82" s="9">
        <v>300</v>
      </c>
      <c r="C82" s="9">
        <v>300</v>
      </c>
      <c r="D82" s="5">
        <v>100</v>
      </c>
      <c r="E82" s="5">
        <f t="shared" si="8"/>
        <v>3</v>
      </c>
      <c r="F82" s="5">
        <f t="shared" si="9"/>
        <v>600</v>
      </c>
      <c r="G82" s="2"/>
      <c r="H82" s="62"/>
      <c r="I82" s="17"/>
      <c r="J82" s="17"/>
      <c r="K82" s="17"/>
      <c r="L82" s="17"/>
      <c r="M82" s="17"/>
      <c r="N82" s="2"/>
      <c r="O82" s="2"/>
      <c r="P82" s="2"/>
    </row>
    <row r="83" spans="1:16">
      <c r="A83" s="3" t="s">
        <v>463</v>
      </c>
      <c r="B83" s="9">
        <v>250</v>
      </c>
      <c r="C83" s="9">
        <v>500</v>
      </c>
      <c r="D83" s="5">
        <v>15</v>
      </c>
      <c r="E83" s="5">
        <f t="shared" si="8"/>
        <v>33.299999999999997</v>
      </c>
      <c r="F83" s="5">
        <f t="shared" si="9"/>
        <v>1000</v>
      </c>
      <c r="G83" s="2"/>
      <c r="H83" s="62"/>
      <c r="I83" s="17"/>
      <c r="J83" s="17"/>
      <c r="K83" s="17"/>
      <c r="L83" s="17"/>
      <c r="M83" s="17"/>
      <c r="N83" s="2"/>
      <c r="O83" s="2"/>
      <c r="P83" s="2"/>
    </row>
    <row r="84" spans="1:16">
      <c r="A84" s="3" t="s">
        <v>464</v>
      </c>
      <c r="B84" s="9">
        <v>75</v>
      </c>
      <c r="C84" s="9">
        <v>1500</v>
      </c>
      <c r="D84" s="5">
        <v>250</v>
      </c>
      <c r="E84" s="5">
        <f t="shared" si="8"/>
        <v>6</v>
      </c>
      <c r="F84" s="5">
        <f t="shared" si="9"/>
        <v>3000</v>
      </c>
      <c r="G84" s="2"/>
      <c r="H84" s="62"/>
      <c r="I84" s="62"/>
      <c r="J84" s="62"/>
      <c r="K84" s="62"/>
      <c r="L84" s="62"/>
      <c r="M84" s="62"/>
      <c r="N84" s="2"/>
      <c r="O84" s="2"/>
      <c r="P84" s="2"/>
    </row>
    <row r="85" spans="1:16">
      <c r="A85" s="3" t="s">
        <v>465</v>
      </c>
      <c r="B85" s="9">
        <v>250</v>
      </c>
      <c r="C85" s="9">
        <v>500</v>
      </c>
      <c r="D85" s="5">
        <v>100</v>
      </c>
      <c r="E85" s="5">
        <f t="shared" si="8"/>
        <v>5</v>
      </c>
      <c r="F85" s="5">
        <f t="shared" si="9"/>
        <v>1000</v>
      </c>
      <c r="G85" s="2"/>
      <c r="H85" s="62"/>
      <c r="I85" s="62"/>
      <c r="J85" s="62"/>
      <c r="K85" s="62"/>
      <c r="L85" s="62"/>
      <c r="M85" s="62"/>
      <c r="N85" s="2"/>
      <c r="O85" s="2"/>
      <c r="P85" s="2"/>
    </row>
    <row r="86" spans="1:16">
      <c r="G86" s="2"/>
      <c r="H86" s="62"/>
      <c r="I86" s="62"/>
      <c r="J86" s="62"/>
      <c r="K86" s="62"/>
      <c r="L86" s="62"/>
      <c r="M86" s="62"/>
      <c r="N86" s="2"/>
      <c r="O86" s="2"/>
      <c r="P86" s="2"/>
    </row>
    <row r="87" spans="1:16">
      <c r="A87" s="1" t="s">
        <v>301</v>
      </c>
      <c r="B87" s="6" t="s">
        <v>290</v>
      </c>
      <c r="C87" s="6" t="s">
        <v>297</v>
      </c>
      <c r="D87" s="6" t="s">
        <v>291</v>
      </c>
      <c r="E87" s="6" t="s">
        <v>296</v>
      </c>
      <c r="F87" s="6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>
      <c r="A88" s="3" t="s">
        <v>466</v>
      </c>
      <c r="B88" s="9">
        <v>100</v>
      </c>
      <c r="C88" s="9">
        <v>100</v>
      </c>
      <c r="D88" s="5">
        <v>25</v>
      </c>
      <c r="E88" s="5">
        <f>ROUND(C88/D88,1)</f>
        <v>4</v>
      </c>
      <c r="F88" s="5">
        <f>C88*$B$1</f>
        <v>200</v>
      </c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>
      <c r="A89" s="3" t="s">
        <v>285</v>
      </c>
      <c r="B89" s="9">
        <v>175</v>
      </c>
      <c r="C89" s="9">
        <v>175</v>
      </c>
      <c r="D89" s="5">
        <v>50</v>
      </c>
      <c r="E89" s="5">
        <f>ROUND(C89/D89,1)</f>
        <v>3.5</v>
      </c>
      <c r="F89" s="5">
        <f>C89*$B$1</f>
        <v>350</v>
      </c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>
      <c r="A90" s="3" t="s">
        <v>286</v>
      </c>
      <c r="B90" s="9">
        <v>250</v>
      </c>
      <c r="C90" s="9">
        <v>250</v>
      </c>
      <c r="D90" s="5">
        <v>100</v>
      </c>
      <c r="E90" s="5">
        <f>ROUND(C90/D90,1)</f>
        <v>2.5</v>
      </c>
      <c r="F90" s="5">
        <f>C90*$B$1</f>
        <v>500</v>
      </c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>
      <c r="A91" s="3" t="s">
        <v>467</v>
      </c>
      <c r="B91" s="9">
        <v>300</v>
      </c>
      <c r="C91" s="9">
        <v>300</v>
      </c>
      <c r="D91" s="5">
        <v>50</v>
      </c>
      <c r="E91" s="5">
        <f>ROUND(C91/D91,1)</f>
        <v>6</v>
      </c>
      <c r="F91" s="5">
        <f>C91*$B$1</f>
        <v>600</v>
      </c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>
      <c r="A92" s="3" t="s">
        <v>468</v>
      </c>
      <c r="B92" s="9">
        <v>75</v>
      </c>
      <c r="C92" s="9">
        <v>1500</v>
      </c>
      <c r="D92" s="5">
        <v>250</v>
      </c>
      <c r="E92" s="5">
        <f>ROUND(C92/D92,1)</f>
        <v>6</v>
      </c>
      <c r="F92" s="5">
        <f>C92*$B$1</f>
        <v>3000</v>
      </c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>
      <c r="H93" s="2"/>
      <c r="I93" s="2"/>
    </row>
    <row r="94" spans="1:16">
      <c r="H94" s="2"/>
      <c r="I94" s="2"/>
    </row>
    <row r="95" spans="1:16">
      <c r="H95" s="2"/>
      <c r="I95" s="2"/>
    </row>
    <row r="96" spans="1:16">
      <c r="H96" s="2"/>
      <c r="I96" s="2"/>
    </row>
    <row r="97" spans="8:9">
      <c r="H97" s="2"/>
      <c r="I97" s="2"/>
    </row>
    <row r="98" spans="8:9">
      <c r="H98" s="2"/>
      <c r="I98" s="2"/>
    </row>
    <row r="99" spans="8:9">
      <c r="H99" s="2"/>
      <c r="I99" s="2"/>
    </row>
    <row r="100" spans="8:9">
      <c r="H100" s="2"/>
      <c r="I100" s="2"/>
    </row>
    <row r="101" spans="8:9">
      <c r="H101" s="2"/>
      <c r="I101" s="2"/>
    </row>
    <row r="102" spans="8:9">
      <c r="H102" s="2"/>
      <c r="I102" s="2"/>
    </row>
    <row r="103" spans="8:9">
      <c r="H103" s="2"/>
      <c r="I103" s="2"/>
    </row>
    <row r="104" spans="8:9">
      <c r="H104" s="2"/>
      <c r="I104" s="2"/>
    </row>
    <row r="105" spans="8:9">
      <c r="H105" s="2"/>
      <c r="I105" s="2"/>
    </row>
  </sheetData>
  <customSheetViews>
    <customSheetView guid="{505146B4-2E72-448F-8B12-5ADB7D892CBF}">
      <selection activeCell="B18" sqref="B18"/>
      <pageMargins left="0.7" right="0.7" top="0.75" bottom="0.75" header="0.3" footer="0.3"/>
      <pageSetup paperSize="9" orientation="portrait" r:id="rId1"/>
    </customSheetView>
  </customSheetView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F13" sqref="F13"/>
    </sheetView>
  </sheetViews>
  <sheetFormatPr defaultRowHeight="15"/>
  <sheetData>
    <row r="1" spans="1:6">
      <c r="A1" s="1" t="s">
        <v>667</v>
      </c>
      <c r="B1" s="1" t="s">
        <v>668</v>
      </c>
      <c r="C1" s="1" t="s">
        <v>669</v>
      </c>
      <c r="D1" s="1" t="s">
        <v>670</v>
      </c>
      <c r="E1" s="1" t="s">
        <v>671</v>
      </c>
    </row>
    <row r="2" spans="1:6">
      <c r="A2" s="56">
        <v>30</v>
      </c>
      <c r="B2" s="57">
        <f>A2*0.15</f>
        <v>4.5</v>
      </c>
      <c r="C2" s="57">
        <f>A2*0.4</f>
        <v>12</v>
      </c>
      <c r="D2" s="57">
        <f>A2*0.15</f>
        <v>4.5</v>
      </c>
      <c r="E2" s="57">
        <f>A2*0.3</f>
        <v>9</v>
      </c>
    </row>
    <row r="3" spans="1:6">
      <c r="F3">
        <f>23.6+8.85</f>
        <v>32.450000000000003</v>
      </c>
    </row>
    <row r="4" spans="1:6">
      <c r="A4" s="1" t="s">
        <v>672</v>
      </c>
      <c r="B4" s="1" t="s">
        <v>668</v>
      </c>
      <c r="C4" s="1" t="s">
        <v>669</v>
      </c>
      <c r="D4" s="1" t="s">
        <v>670</v>
      </c>
      <c r="E4" s="1" t="s">
        <v>671</v>
      </c>
    </row>
    <row r="5" spans="1:6">
      <c r="A5" s="56">
        <v>50</v>
      </c>
      <c r="B5" s="57">
        <f>A5*0.15</f>
        <v>7.5</v>
      </c>
      <c r="C5" s="57">
        <f>A5*0.4</f>
        <v>20</v>
      </c>
      <c r="D5" s="57">
        <f>A5*0.15</f>
        <v>7.5</v>
      </c>
      <c r="E5" s="57">
        <f>A5*0.3</f>
        <v>15</v>
      </c>
    </row>
    <row r="6" spans="1:6">
      <c r="B6">
        <f>1-(B5/100)</f>
        <v>0.92500000000000004</v>
      </c>
      <c r="C6">
        <f>1-(C5/100)</f>
        <v>0.8</v>
      </c>
      <c r="D6">
        <f>1-(D5/100)</f>
        <v>0.92500000000000004</v>
      </c>
      <c r="E6">
        <f>1-(E5/100)</f>
        <v>0.85</v>
      </c>
    </row>
    <row r="10" spans="1:6">
      <c r="A10">
        <v>133</v>
      </c>
      <c r="B10" t="s">
        <v>686</v>
      </c>
    </row>
    <row r="11" spans="1:6">
      <c r="A11">
        <v>101</v>
      </c>
      <c r="B11" t="s">
        <v>685</v>
      </c>
    </row>
    <row r="12" spans="1:6">
      <c r="A12">
        <f>(IF(A10&gt;A11*8, 0.1*A11, IF(A10&gt;A11, (19.2/49*(A11/A10-0.125)^2+0.1)*A11, IF(A10&gt;A11*0.4, (-0.4/3*(A11/A10-2.5)^2+0.7)*A11, IF(A10&gt;A11*0.125, (-0.8/121*(A11/A10-8)^2+0.9)*A11, A11*0.9)))))</f>
        <v>26.027617301655244</v>
      </c>
      <c r="B12" t="s">
        <v>687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7"/>
  <sheetViews>
    <sheetView workbookViewId="0">
      <selection activeCell="L32" sqref="L32"/>
    </sheetView>
  </sheetViews>
  <sheetFormatPr defaultRowHeight="15"/>
  <cols>
    <col min="1" max="1" width="19.28515625" customWidth="1"/>
    <col min="2" max="10" width="6.7109375" customWidth="1"/>
  </cols>
  <sheetData>
    <row r="1" spans="1:11">
      <c r="A1" s="1" t="s">
        <v>608</v>
      </c>
      <c r="B1" s="1" t="s">
        <v>820</v>
      </c>
      <c r="C1" s="1" t="s">
        <v>821</v>
      </c>
      <c r="D1" s="1" t="s">
        <v>822</v>
      </c>
      <c r="E1" s="1" t="s">
        <v>815</v>
      </c>
      <c r="F1" s="1" t="s">
        <v>816</v>
      </c>
      <c r="G1" s="1" t="s">
        <v>817</v>
      </c>
      <c r="H1" s="1" t="s">
        <v>818</v>
      </c>
      <c r="I1" s="1" t="s">
        <v>642</v>
      </c>
      <c r="J1" s="1" t="s">
        <v>823</v>
      </c>
      <c r="K1" s="1" t="s">
        <v>824</v>
      </c>
    </row>
    <row r="2" spans="1:11">
      <c r="A2" s="118" t="s">
        <v>721</v>
      </c>
      <c r="B2" s="122">
        <v>13</v>
      </c>
      <c r="C2" s="119">
        <v>6</v>
      </c>
      <c r="D2" s="119">
        <v>12</v>
      </c>
      <c r="E2" s="119">
        <v>16</v>
      </c>
      <c r="F2" s="119">
        <v>16</v>
      </c>
      <c r="G2" s="119">
        <v>7</v>
      </c>
      <c r="H2" s="119">
        <v>6</v>
      </c>
      <c r="I2" s="119">
        <v>8</v>
      </c>
      <c r="J2" s="124">
        <v>16</v>
      </c>
      <c r="K2" s="126">
        <f>SUM(B2:J2)</f>
        <v>100</v>
      </c>
    </row>
    <row r="3" spans="1:11">
      <c r="A3" s="120" t="s">
        <v>825</v>
      </c>
      <c r="B3" s="123">
        <v>12</v>
      </c>
      <c r="C3" s="121">
        <v>10</v>
      </c>
      <c r="D3" s="121">
        <v>16</v>
      </c>
      <c r="E3" s="121">
        <v>12</v>
      </c>
      <c r="F3" s="121">
        <v>11</v>
      </c>
      <c r="G3" s="121">
        <v>10</v>
      </c>
      <c r="H3" s="121">
        <v>9</v>
      </c>
      <c r="I3" s="121">
        <v>8</v>
      </c>
      <c r="J3" s="125">
        <v>12</v>
      </c>
      <c r="K3" s="127">
        <f t="shared" ref="K3:K26" si="0">SUM(B3:J3)</f>
        <v>100</v>
      </c>
    </row>
    <row r="4" spans="1:11">
      <c r="A4" s="118" t="s">
        <v>826</v>
      </c>
      <c r="B4" s="122">
        <v>10</v>
      </c>
      <c r="C4" s="119">
        <v>10</v>
      </c>
      <c r="D4" s="119">
        <v>14</v>
      </c>
      <c r="E4" s="119">
        <v>10</v>
      </c>
      <c r="F4" s="119">
        <v>18</v>
      </c>
      <c r="G4" s="119">
        <v>8</v>
      </c>
      <c r="H4" s="119">
        <v>8</v>
      </c>
      <c r="I4" s="119">
        <v>12</v>
      </c>
      <c r="J4" s="124">
        <v>10</v>
      </c>
      <c r="K4" s="126">
        <f t="shared" si="0"/>
        <v>100</v>
      </c>
    </row>
    <row r="5" spans="1:11">
      <c r="A5" s="120" t="s">
        <v>827</v>
      </c>
      <c r="B5" s="123">
        <v>11</v>
      </c>
      <c r="C5" s="121">
        <v>5</v>
      </c>
      <c r="D5" s="121">
        <v>11</v>
      </c>
      <c r="E5" s="121">
        <v>24</v>
      </c>
      <c r="F5" s="121">
        <v>10</v>
      </c>
      <c r="G5" s="121">
        <v>8</v>
      </c>
      <c r="H5" s="121">
        <v>6</v>
      </c>
      <c r="I5" s="121">
        <v>5</v>
      </c>
      <c r="J5" s="125">
        <v>20</v>
      </c>
      <c r="K5" s="127">
        <f t="shared" si="0"/>
        <v>100</v>
      </c>
    </row>
    <row r="6" spans="1:11">
      <c r="A6" s="118" t="s">
        <v>828</v>
      </c>
      <c r="B6" s="122">
        <v>8</v>
      </c>
      <c r="C6" s="119">
        <v>8</v>
      </c>
      <c r="D6" s="119">
        <v>15</v>
      </c>
      <c r="E6" s="119">
        <v>12</v>
      </c>
      <c r="F6" s="119">
        <v>18</v>
      </c>
      <c r="G6" s="119">
        <v>8</v>
      </c>
      <c r="H6" s="119">
        <v>9</v>
      </c>
      <c r="I6" s="119">
        <v>11</v>
      </c>
      <c r="J6" s="124">
        <v>11</v>
      </c>
      <c r="K6" s="126">
        <f t="shared" si="0"/>
        <v>100</v>
      </c>
    </row>
    <row r="7" spans="1:11">
      <c r="A7" s="120" t="s">
        <v>829</v>
      </c>
      <c r="B7" s="123">
        <v>12</v>
      </c>
      <c r="C7" s="121">
        <v>9</v>
      </c>
      <c r="D7" s="121">
        <v>10</v>
      </c>
      <c r="E7" s="121">
        <v>14</v>
      </c>
      <c r="F7" s="121">
        <v>16</v>
      </c>
      <c r="G7" s="121">
        <v>8</v>
      </c>
      <c r="H7" s="121">
        <v>9</v>
      </c>
      <c r="I7" s="121">
        <v>8</v>
      </c>
      <c r="J7" s="125">
        <v>14</v>
      </c>
      <c r="K7" s="127">
        <f t="shared" si="0"/>
        <v>100</v>
      </c>
    </row>
    <row r="8" spans="1:11">
      <c r="A8" s="118" t="s">
        <v>762</v>
      </c>
      <c r="B8" s="122">
        <v>10</v>
      </c>
      <c r="C8" s="119">
        <v>14</v>
      </c>
      <c r="D8" s="119">
        <v>13</v>
      </c>
      <c r="E8" s="119">
        <v>8</v>
      </c>
      <c r="F8" s="119">
        <v>13</v>
      </c>
      <c r="G8" s="119">
        <v>18</v>
      </c>
      <c r="H8" s="119">
        <v>5</v>
      </c>
      <c r="I8" s="119">
        <v>10</v>
      </c>
      <c r="J8" s="124">
        <v>9</v>
      </c>
      <c r="K8" s="126">
        <f t="shared" si="0"/>
        <v>100</v>
      </c>
    </row>
    <row r="9" spans="1:11">
      <c r="A9" s="120" t="s">
        <v>830</v>
      </c>
      <c r="B9" s="123">
        <v>12</v>
      </c>
      <c r="C9" s="121">
        <v>8</v>
      </c>
      <c r="D9" s="121">
        <v>10</v>
      </c>
      <c r="E9" s="121">
        <v>12</v>
      </c>
      <c r="F9" s="121">
        <v>16</v>
      </c>
      <c r="G9" s="121">
        <v>7</v>
      </c>
      <c r="H9" s="121">
        <v>8</v>
      </c>
      <c r="I9" s="121">
        <v>10</v>
      </c>
      <c r="J9" s="125">
        <v>17</v>
      </c>
      <c r="K9" s="127">
        <f t="shared" si="0"/>
        <v>100</v>
      </c>
    </row>
    <row r="10" spans="1:11">
      <c r="A10" s="118" t="s">
        <v>831</v>
      </c>
      <c r="B10" s="122">
        <v>14</v>
      </c>
      <c r="C10" s="119">
        <v>7</v>
      </c>
      <c r="D10" s="119">
        <v>11</v>
      </c>
      <c r="E10" s="119">
        <v>16</v>
      </c>
      <c r="F10" s="119">
        <v>10</v>
      </c>
      <c r="G10" s="119">
        <v>8</v>
      </c>
      <c r="H10" s="119">
        <v>9</v>
      </c>
      <c r="I10" s="119">
        <v>11</v>
      </c>
      <c r="J10" s="124">
        <v>14</v>
      </c>
      <c r="K10" s="126">
        <f t="shared" si="0"/>
        <v>100</v>
      </c>
    </row>
    <row r="11" spans="1:11">
      <c r="A11" s="120" t="s">
        <v>832</v>
      </c>
      <c r="B11" s="123">
        <v>14</v>
      </c>
      <c r="C11" s="121">
        <v>10</v>
      </c>
      <c r="D11" s="121">
        <v>12</v>
      </c>
      <c r="E11" s="121">
        <v>18</v>
      </c>
      <c r="F11" s="121">
        <v>8</v>
      </c>
      <c r="G11" s="121">
        <v>9</v>
      </c>
      <c r="H11" s="121">
        <v>9</v>
      </c>
      <c r="I11" s="121">
        <v>8</v>
      </c>
      <c r="J11" s="125">
        <v>12</v>
      </c>
      <c r="K11" s="127">
        <f t="shared" si="0"/>
        <v>100</v>
      </c>
    </row>
    <row r="12" spans="1:11">
      <c r="A12" s="118" t="s">
        <v>833</v>
      </c>
      <c r="B12" s="122">
        <v>10</v>
      </c>
      <c r="C12" s="119">
        <v>10</v>
      </c>
      <c r="D12" s="119">
        <v>10</v>
      </c>
      <c r="E12" s="119">
        <v>10</v>
      </c>
      <c r="F12" s="119">
        <v>10</v>
      </c>
      <c r="G12" s="119">
        <v>10</v>
      </c>
      <c r="H12" s="119">
        <v>10</v>
      </c>
      <c r="I12" s="119">
        <v>10</v>
      </c>
      <c r="J12" s="124">
        <v>10</v>
      </c>
      <c r="K12" s="126">
        <f t="shared" si="0"/>
        <v>90</v>
      </c>
    </row>
    <row r="13" spans="1:11">
      <c r="A13" s="120" t="s">
        <v>834</v>
      </c>
      <c r="B13" s="123">
        <v>12</v>
      </c>
      <c r="C13" s="121">
        <v>10</v>
      </c>
      <c r="D13" s="121">
        <v>8</v>
      </c>
      <c r="E13" s="121">
        <v>18</v>
      </c>
      <c r="F13" s="121">
        <v>6</v>
      </c>
      <c r="G13" s="121">
        <v>3</v>
      </c>
      <c r="H13" s="121">
        <v>10</v>
      </c>
      <c r="I13" s="121">
        <v>3</v>
      </c>
      <c r="J13" s="125">
        <v>30</v>
      </c>
      <c r="K13" s="127">
        <f t="shared" si="0"/>
        <v>100</v>
      </c>
    </row>
    <row r="14" spans="1:11">
      <c r="A14" s="118" t="s">
        <v>729</v>
      </c>
      <c r="B14" s="122">
        <v>10</v>
      </c>
      <c r="C14" s="119">
        <v>9</v>
      </c>
      <c r="D14" s="119">
        <v>10</v>
      </c>
      <c r="E14" s="119">
        <v>13</v>
      </c>
      <c r="F14" s="119">
        <v>16</v>
      </c>
      <c r="G14" s="119">
        <v>8</v>
      </c>
      <c r="H14" s="119">
        <v>14</v>
      </c>
      <c r="I14" s="119">
        <v>8</v>
      </c>
      <c r="J14" s="124">
        <v>12</v>
      </c>
      <c r="K14" s="126">
        <f t="shared" si="0"/>
        <v>100</v>
      </c>
    </row>
    <row r="15" spans="1:11">
      <c r="A15" s="120" t="s">
        <v>835</v>
      </c>
      <c r="B15" s="123">
        <v>14</v>
      </c>
      <c r="C15" s="121">
        <v>10</v>
      </c>
      <c r="D15" s="121">
        <v>10</v>
      </c>
      <c r="E15" s="121">
        <v>15</v>
      </c>
      <c r="F15" s="121">
        <v>15</v>
      </c>
      <c r="G15" s="121">
        <v>7</v>
      </c>
      <c r="H15" s="121">
        <v>6</v>
      </c>
      <c r="I15" s="121">
        <v>8</v>
      </c>
      <c r="J15" s="125">
        <v>15</v>
      </c>
      <c r="K15" s="127">
        <f t="shared" si="0"/>
        <v>100</v>
      </c>
    </row>
    <row r="16" spans="1:11">
      <c r="A16" s="118" t="s">
        <v>836</v>
      </c>
      <c r="B16" s="122">
        <v>13</v>
      </c>
      <c r="C16" s="119">
        <v>6</v>
      </c>
      <c r="D16" s="119">
        <v>12</v>
      </c>
      <c r="E16" s="119">
        <v>10</v>
      </c>
      <c r="F16" s="119">
        <v>16</v>
      </c>
      <c r="G16" s="119">
        <v>8</v>
      </c>
      <c r="H16" s="119">
        <v>8</v>
      </c>
      <c r="I16" s="119">
        <v>19</v>
      </c>
      <c r="J16" s="124">
        <v>8</v>
      </c>
      <c r="K16" s="126">
        <f t="shared" si="0"/>
        <v>100</v>
      </c>
    </row>
    <row r="17" spans="1:11">
      <c r="A17" s="120" t="s">
        <v>837</v>
      </c>
      <c r="B17" s="123">
        <v>10</v>
      </c>
      <c r="C17" s="121">
        <v>8</v>
      </c>
      <c r="D17" s="121">
        <v>10</v>
      </c>
      <c r="E17" s="121">
        <v>10</v>
      </c>
      <c r="F17" s="121">
        <v>18</v>
      </c>
      <c r="G17" s="121">
        <v>7</v>
      </c>
      <c r="H17" s="121">
        <v>9</v>
      </c>
      <c r="I17" s="121">
        <v>16</v>
      </c>
      <c r="J17" s="125">
        <v>12</v>
      </c>
      <c r="K17" s="127">
        <f t="shared" si="0"/>
        <v>100</v>
      </c>
    </row>
    <row r="18" spans="1:11">
      <c r="A18" s="118" t="s">
        <v>838</v>
      </c>
      <c r="B18" s="122">
        <v>15</v>
      </c>
      <c r="C18" s="119">
        <v>10</v>
      </c>
      <c r="D18" s="119">
        <v>15</v>
      </c>
      <c r="E18" s="119">
        <v>14</v>
      </c>
      <c r="F18" s="119">
        <v>14</v>
      </c>
      <c r="G18" s="119">
        <v>7</v>
      </c>
      <c r="H18" s="119">
        <v>8</v>
      </c>
      <c r="I18" s="119">
        <v>7</v>
      </c>
      <c r="J18" s="124">
        <v>10</v>
      </c>
      <c r="K18" s="126">
        <f t="shared" si="0"/>
        <v>100</v>
      </c>
    </row>
    <row r="19" spans="1:11">
      <c r="A19" s="120" t="s">
        <v>839</v>
      </c>
      <c r="B19" s="123">
        <v>8</v>
      </c>
      <c r="C19" s="121">
        <v>10</v>
      </c>
      <c r="D19" s="121">
        <v>14</v>
      </c>
      <c r="E19" s="121">
        <v>10</v>
      </c>
      <c r="F19" s="121">
        <v>20</v>
      </c>
      <c r="G19" s="121">
        <v>11</v>
      </c>
      <c r="H19" s="121">
        <v>10</v>
      </c>
      <c r="I19" s="121">
        <v>9</v>
      </c>
      <c r="J19" s="125">
        <v>8</v>
      </c>
      <c r="K19" s="127">
        <f t="shared" si="0"/>
        <v>100</v>
      </c>
    </row>
    <row r="20" spans="1:11">
      <c r="A20" s="118" t="s">
        <v>769</v>
      </c>
      <c r="B20" s="122">
        <v>10</v>
      </c>
      <c r="C20" s="119">
        <v>14</v>
      </c>
      <c r="D20" s="119">
        <v>11</v>
      </c>
      <c r="E20" s="119">
        <v>8</v>
      </c>
      <c r="F20" s="119">
        <v>10</v>
      </c>
      <c r="G20" s="119">
        <v>19</v>
      </c>
      <c r="H20" s="119">
        <v>8</v>
      </c>
      <c r="I20" s="119">
        <v>10</v>
      </c>
      <c r="J20" s="124">
        <v>10</v>
      </c>
      <c r="K20" s="126">
        <f t="shared" si="0"/>
        <v>100</v>
      </c>
    </row>
    <row r="21" spans="1:11">
      <c r="A21" s="120" t="s">
        <v>766</v>
      </c>
      <c r="B21" s="123">
        <v>8</v>
      </c>
      <c r="C21" s="121">
        <v>15</v>
      </c>
      <c r="D21" s="121">
        <v>10</v>
      </c>
      <c r="E21" s="121">
        <v>10</v>
      </c>
      <c r="F21" s="121">
        <v>9</v>
      </c>
      <c r="G21" s="121">
        <v>15</v>
      </c>
      <c r="H21" s="121">
        <v>15</v>
      </c>
      <c r="I21" s="121">
        <v>10</v>
      </c>
      <c r="J21" s="125">
        <v>8</v>
      </c>
      <c r="K21" s="127">
        <f t="shared" si="0"/>
        <v>100</v>
      </c>
    </row>
    <row r="22" spans="1:11">
      <c r="A22" s="118" t="s">
        <v>760</v>
      </c>
      <c r="B22" s="122">
        <v>12</v>
      </c>
      <c r="C22" s="119">
        <v>14</v>
      </c>
      <c r="D22" s="119">
        <v>10</v>
      </c>
      <c r="E22" s="119">
        <v>12</v>
      </c>
      <c r="F22" s="119">
        <v>8</v>
      </c>
      <c r="G22" s="119">
        <v>7</v>
      </c>
      <c r="H22" s="119">
        <v>18</v>
      </c>
      <c r="I22" s="119">
        <v>8</v>
      </c>
      <c r="J22" s="124">
        <v>11</v>
      </c>
      <c r="K22" s="126">
        <f t="shared" si="0"/>
        <v>100</v>
      </c>
    </row>
    <row r="23" spans="1:11">
      <c r="A23" s="120" t="s">
        <v>840</v>
      </c>
      <c r="B23" s="123">
        <v>9</v>
      </c>
      <c r="C23" s="121">
        <v>16</v>
      </c>
      <c r="D23" s="121">
        <v>12</v>
      </c>
      <c r="E23" s="121">
        <v>11</v>
      </c>
      <c r="F23" s="121">
        <v>11</v>
      </c>
      <c r="G23" s="121">
        <v>8</v>
      </c>
      <c r="H23" s="121">
        <v>17</v>
      </c>
      <c r="I23" s="121">
        <v>7</v>
      </c>
      <c r="J23" s="125">
        <v>9</v>
      </c>
      <c r="K23" s="127">
        <f t="shared" si="0"/>
        <v>100</v>
      </c>
    </row>
    <row r="24" spans="1:11">
      <c r="A24" s="118" t="s">
        <v>841</v>
      </c>
      <c r="B24" s="122">
        <v>8</v>
      </c>
      <c r="C24" s="119">
        <v>15</v>
      </c>
      <c r="D24" s="119">
        <v>11</v>
      </c>
      <c r="E24" s="119">
        <v>10</v>
      </c>
      <c r="F24" s="119">
        <v>11</v>
      </c>
      <c r="G24" s="119">
        <v>16</v>
      </c>
      <c r="H24" s="119">
        <v>14</v>
      </c>
      <c r="I24" s="119">
        <v>8</v>
      </c>
      <c r="J24" s="124">
        <v>7</v>
      </c>
      <c r="K24" s="126">
        <f t="shared" si="0"/>
        <v>100</v>
      </c>
    </row>
    <row r="25" spans="1:11">
      <c r="A25" s="120" t="s">
        <v>842</v>
      </c>
      <c r="B25" s="123">
        <v>9</v>
      </c>
      <c r="C25" s="121">
        <v>14</v>
      </c>
      <c r="D25" s="121">
        <v>10</v>
      </c>
      <c r="E25" s="121">
        <v>11</v>
      </c>
      <c r="F25" s="121">
        <v>12</v>
      </c>
      <c r="G25" s="121">
        <v>14</v>
      </c>
      <c r="H25" s="121">
        <v>14</v>
      </c>
      <c r="I25" s="121">
        <v>8</v>
      </c>
      <c r="J25" s="125">
        <v>8</v>
      </c>
      <c r="K25" s="127">
        <f t="shared" si="0"/>
        <v>100</v>
      </c>
    </row>
    <row r="26" spans="1:11">
      <c r="A26" s="120" t="s">
        <v>843</v>
      </c>
      <c r="B26" s="123">
        <v>8</v>
      </c>
      <c r="C26" s="121">
        <v>17</v>
      </c>
      <c r="D26" s="121">
        <v>9</v>
      </c>
      <c r="E26" s="121">
        <v>10</v>
      </c>
      <c r="F26" s="121">
        <v>8</v>
      </c>
      <c r="G26" s="121">
        <v>14</v>
      </c>
      <c r="H26" s="121">
        <v>16</v>
      </c>
      <c r="I26" s="121">
        <v>6</v>
      </c>
      <c r="J26" s="125">
        <v>12</v>
      </c>
      <c r="K26" s="127">
        <f t="shared" si="0"/>
        <v>100</v>
      </c>
    </row>
    <row r="27" spans="1:11">
      <c r="A27" s="118" t="s">
        <v>844</v>
      </c>
      <c r="B27" s="122">
        <v>10</v>
      </c>
      <c r="C27" s="119">
        <v>10</v>
      </c>
      <c r="D27" s="119">
        <v>13</v>
      </c>
      <c r="E27" s="119">
        <v>12</v>
      </c>
      <c r="F27" s="119">
        <v>18</v>
      </c>
      <c r="G27" s="119">
        <v>8</v>
      </c>
      <c r="H27" s="119">
        <v>14</v>
      </c>
      <c r="I27" s="119">
        <v>10</v>
      </c>
      <c r="J27" s="124">
        <v>5</v>
      </c>
      <c r="K27" s="126">
        <f>SUM(B27:J27)</f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69"/>
  <sheetViews>
    <sheetView topLeftCell="A19" workbookViewId="0">
      <selection activeCell="N54" sqref="N54"/>
    </sheetView>
  </sheetViews>
  <sheetFormatPr defaultRowHeight="15"/>
  <cols>
    <col min="14" max="14" width="11.28515625" customWidth="1"/>
  </cols>
  <sheetData>
    <row r="1" spans="1:14">
      <c r="A1" s="144" t="s">
        <v>244</v>
      </c>
      <c r="B1" s="144"/>
    </row>
    <row r="2" spans="1:14">
      <c r="A2" s="141">
        <v>0</v>
      </c>
      <c r="B2" s="28"/>
      <c r="M2" s="142">
        <f>(N49-N39)/(ROW(N49)-ROW(N39))</f>
        <v>0.05</v>
      </c>
      <c r="N2" t="s">
        <v>855</v>
      </c>
    </row>
    <row r="3" spans="1:14">
      <c r="A3" s="64">
        <v>0</v>
      </c>
      <c r="B3" s="143">
        <v>1</v>
      </c>
      <c r="M3" s="142">
        <f>(N54-N49)/(ROW(N54)-ROW(N49))</f>
        <v>0.1</v>
      </c>
      <c r="N3" t="s">
        <v>856</v>
      </c>
    </row>
    <row r="4" spans="1:14">
      <c r="A4" s="64">
        <v>1</v>
      </c>
      <c r="B4" s="69">
        <f>B3+$M$2</f>
        <v>1.05</v>
      </c>
    </row>
    <row r="5" spans="1:14">
      <c r="A5" s="64">
        <v>2</v>
      </c>
      <c r="B5" s="69">
        <f t="shared" ref="B5:B12" si="0">B4+$M$2</f>
        <v>1.1000000000000001</v>
      </c>
    </row>
    <row r="6" spans="1:14">
      <c r="A6" s="64">
        <v>3</v>
      </c>
      <c r="B6" s="69">
        <f t="shared" si="0"/>
        <v>1.1500000000000001</v>
      </c>
    </row>
    <row r="7" spans="1:14">
      <c r="A7" s="64">
        <v>4</v>
      </c>
      <c r="B7" s="69">
        <f t="shared" si="0"/>
        <v>1.2000000000000002</v>
      </c>
    </row>
    <row r="8" spans="1:14">
      <c r="A8" s="64">
        <v>5</v>
      </c>
      <c r="B8" s="69">
        <f t="shared" si="0"/>
        <v>1.2500000000000002</v>
      </c>
    </row>
    <row r="9" spans="1:14">
      <c r="A9" s="64">
        <v>6</v>
      </c>
      <c r="B9" s="69">
        <f t="shared" si="0"/>
        <v>1.3000000000000003</v>
      </c>
    </row>
    <row r="10" spans="1:14">
      <c r="A10" s="64">
        <v>7</v>
      </c>
      <c r="B10" s="69">
        <f t="shared" si="0"/>
        <v>1.3500000000000003</v>
      </c>
    </row>
    <row r="11" spans="1:14">
      <c r="A11" s="64">
        <v>8</v>
      </c>
      <c r="B11" s="69">
        <f t="shared" si="0"/>
        <v>1.4000000000000004</v>
      </c>
    </row>
    <row r="12" spans="1:14">
      <c r="A12" s="64">
        <v>9</v>
      </c>
      <c r="B12" s="69">
        <f t="shared" si="0"/>
        <v>1.4500000000000004</v>
      </c>
    </row>
    <row r="13" spans="1:14">
      <c r="A13" s="64">
        <v>10</v>
      </c>
      <c r="B13" s="143">
        <v>1.5</v>
      </c>
    </row>
    <row r="14" spans="1:14">
      <c r="A14" s="64">
        <v>11</v>
      </c>
      <c r="B14" s="69">
        <f>B13+$M$3</f>
        <v>1.6</v>
      </c>
    </row>
    <row r="15" spans="1:14">
      <c r="A15" s="64">
        <v>12</v>
      </c>
      <c r="B15" s="69">
        <f>B14+$M$3</f>
        <v>1.7000000000000002</v>
      </c>
    </row>
    <row r="16" spans="1:14">
      <c r="A16" s="64">
        <v>13</v>
      </c>
      <c r="B16" s="69">
        <f>B15+$M$3</f>
        <v>1.8000000000000003</v>
      </c>
    </row>
    <row r="17" spans="1:11">
      <c r="A17" s="64">
        <v>14</v>
      </c>
      <c r="B17" s="69">
        <f>B16+$M$3</f>
        <v>1.9000000000000004</v>
      </c>
    </row>
    <row r="18" spans="1:11">
      <c r="A18" s="64">
        <v>15</v>
      </c>
      <c r="B18" s="143">
        <v>2</v>
      </c>
    </row>
    <row r="19" spans="1:11">
      <c r="A19" s="17"/>
      <c r="B19" s="63"/>
      <c r="C19" s="63"/>
      <c r="D19" s="63"/>
      <c r="E19" s="63"/>
      <c r="F19" s="63"/>
      <c r="G19" s="63"/>
      <c r="H19" s="63"/>
      <c r="I19" s="63"/>
      <c r="J19" s="63"/>
      <c r="K19" s="63"/>
    </row>
    <row r="20" spans="1:11">
      <c r="A20" s="141">
        <v>0</v>
      </c>
      <c r="B20" s="28" t="s">
        <v>334</v>
      </c>
      <c r="C20" s="18"/>
      <c r="D20" s="18"/>
      <c r="E20" s="18"/>
      <c r="F20" s="19"/>
      <c r="G20" s="18" t="s">
        <v>335</v>
      </c>
      <c r="H20" s="18"/>
      <c r="I20" s="18"/>
      <c r="J20" s="18"/>
      <c r="K20" s="19"/>
    </row>
    <row r="21" spans="1:11">
      <c r="A21" s="64" t="s">
        <v>244</v>
      </c>
      <c r="B21" s="66">
        <v>1</v>
      </c>
      <c r="C21" s="67">
        <v>1</v>
      </c>
      <c r="D21" s="67">
        <v>1</v>
      </c>
      <c r="E21" s="67">
        <v>1</v>
      </c>
      <c r="F21" s="68">
        <v>1</v>
      </c>
      <c r="G21" s="71">
        <v>1</v>
      </c>
      <c r="H21" s="72">
        <v>1</v>
      </c>
      <c r="I21" s="72">
        <v>1</v>
      </c>
      <c r="J21" s="72">
        <v>1</v>
      </c>
      <c r="K21" s="73">
        <v>1</v>
      </c>
    </row>
    <row r="22" spans="1:11">
      <c r="A22" s="64" t="s">
        <v>325</v>
      </c>
      <c r="B22" s="69">
        <v>0.9</v>
      </c>
      <c r="C22" s="10">
        <v>0.9</v>
      </c>
      <c r="D22" s="10">
        <v>0.9</v>
      </c>
      <c r="E22" s="10">
        <v>0.9</v>
      </c>
      <c r="F22" s="70">
        <v>0.9</v>
      </c>
      <c r="G22" s="74">
        <v>1.2</v>
      </c>
      <c r="H22" s="140">
        <v>1.2</v>
      </c>
      <c r="I22" s="140">
        <v>1</v>
      </c>
      <c r="J22" s="140">
        <v>1</v>
      </c>
      <c r="K22" s="65">
        <v>1</v>
      </c>
    </row>
    <row r="23" spans="1:11">
      <c r="A23" s="64" t="s">
        <v>850</v>
      </c>
      <c r="B23" s="69">
        <v>0.95</v>
      </c>
      <c r="C23" s="10">
        <v>0.95</v>
      </c>
      <c r="D23" s="10">
        <v>0.95</v>
      </c>
      <c r="E23" s="10">
        <v>0.95</v>
      </c>
      <c r="F23" s="10">
        <v>0.95</v>
      </c>
      <c r="G23" s="74">
        <v>1</v>
      </c>
      <c r="H23" s="140">
        <v>1</v>
      </c>
      <c r="I23" s="140">
        <v>1</v>
      </c>
      <c r="J23" s="140">
        <v>1</v>
      </c>
      <c r="K23" s="65">
        <v>1</v>
      </c>
    </row>
    <row r="24" spans="1:11">
      <c r="A24" s="64" t="s">
        <v>338</v>
      </c>
      <c r="B24" s="69">
        <v>0.95</v>
      </c>
      <c r="C24" s="10">
        <v>0.95</v>
      </c>
      <c r="D24" s="10">
        <v>0.95</v>
      </c>
      <c r="E24" s="10">
        <v>0.95</v>
      </c>
      <c r="F24" s="10">
        <v>0.95</v>
      </c>
      <c r="G24" s="74">
        <v>1</v>
      </c>
      <c r="H24" s="140">
        <v>1</v>
      </c>
      <c r="I24" s="140">
        <v>1</v>
      </c>
      <c r="J24" s="140">
        <v>1</v>
      </c>
      <c r="K24" s="65">
        <v>1</v>
      </c>
    </row>
    <row r="25" spans="1:11">
      <c r="A25" s="64" t="s">
        <v>339</v>
      </c>
      <c r="B25" s="69">
        <v>0.95</v>
      </c>
      <c r="C25" s="10">
        <v>0.95</v>
      </c>
      <c r="D25" s="10">
        <v>0.95</v>
      </c>
      <c r="E25" s="10">
        <v>0.95</v>
      </c>
      <c r="F25" s="10">
        <v>0.95</v>
      </c>
      <c r="G25" s="74">
        <v>1</v>
      </c>
      <c r="H25" s="140">
        <v>1</v>
      </c>
      <c r="I25" s="140">
        <v>1</v>
      </c>
      <c r="J25" s="140">
        <v>1</v>
      </c>
      <c r="K25" s="65">
        <v>1</v>
      </c>
    </row>
    <row r="26" spans="1:11">
      <c r="A26" s="64" t="s">
        <v>340</v>
      </c>
      <c r="B26" s="69">
        <v>0.95</v>
      </c>
      <c r="C26" s="10">
        <v>0.95</v>
      </c>
      <c r="D26" s="10">
        <v>0.95</v>
      </c>
      <c r="E26" s="10">
        <v>0.95</v>
      </c>
      <c r="F26" s="10">
        <v>0.95</v>
      </c>
      <c r="G26" s="74">
        <v>1</v>
      </c>
      <c r="H26" s="140">
        <v>1</v>
      </c>
      <c r="I26" s="140">
        <v>1</v>
      </c>
      <c r="J26" s="140">
        <v>1</v>
      </c>
      <c r="K26" s="65">
        <v>1</v>
      </c>
    </row>
    <row r="27" spans="1:11">
      <c r="A27" s="64" t="s">
        <v>1</v>
      </c>
      <c r="B27" s="69">
        <v>0.8</v>
      </c>
      <c r="C27" s="10">
        <v>0.9</v>
      </c>
      <c r="D27" s="10">
        <v>0.9</v>
      </c>
      <c r="E27" s="10">
        <v>0.9</v>
      </c>
      <c r="F27" s="70">
        <v>0.9</v>
      </c>
      <c r="G27" s="74">
        <v>1</v>
      </c>
      <c r="H27" s="140">
        <v>1</v>
      </c>
      <c r="I27" s="140">
        <v>1</v>
      </c>
      <c r="J27" s="140">
        <v>1</v>
      </c>
      <c r="K27" s="65">
        <v>1</v>
      </c>
    </row>
    <row r="28" spans="1:11">
      <c r="A28" s="64" t="s">
        <v>2</v>
      </c>
      <c r="B28" s="69">
        <v>0.8</v>
      </c>
      <c r="C28" s="10">
        <v>0.9</v>
      </c>
      <c r="D28" s="10">
        <v>0.9</v>
      </c>
      <c r="E28" s="10">
        <v>0.9</v>
      </c>
      <c r="F28" s="70">
        <v>0.9</v>
      </c>
      <c r="G28" s="74">
        <v>1</v>
      </c>
      <c r="H28" s="140">
        <v>1</v>
      </c>
      <c r="I28" s="140">
        <v>1</v>
      </c>
      <c r="J28" s="140">
        <v>1</v>
      </c>
      <c r="K28" s="65">
        <v>1</v>
      </c>
    </row>
    <row r="29" spans="1:11">
      <c r="A29" s="64" t="s">
        <v>3</v>
      </c>
      <c r="B29" s="69">
        <v>0.8</v>
      </c>
      <c r="C29" s="10">
        <v>0.9</v>
      </c>
      <c r="D29" s="10">
        <v>0.9</v>
      </c>
      <c r="E29" s="10">
        <v>0.9</v>
      </c>
      <c r="F29" s="70">
        <v>0.9</v>
      </c>
      <c r="G29" s="74">
        <v>1</v>
      </c>
      <c r="H29" s="140">
        <v>1</v>
      </c>
      <c r="I29" s="140">
        <v>1</v>
      </c>
      <c r="J29" s="140">
        <v>1</v>
      </c>
      <c r="K29" s="65">
        <v>1</v>
      </c>
    </row>
    <row r="30" spans="1:11">
      <c r="A30" s="64" t="s">
        <v>4</v>
      </c>
      <c r="B30" s="69">
        <v>0.8</v>
      </c>
      <c r="C30" s="10">
        <v>0.9</v>
      </c>
      <c r="D30" s="10">
        <v>0.9</v>
      </c>
      <c r="E30" s="10">
        <v>0.9</v>
      </c>
      <c r="F30" s="70">
        <v>0.9</v>
      </c>
      <c r="G30" s="74">
        <v>1</v>
      </c>
      <c r="H30" s="140">
        <v>1</v>
      </c>
      <c r="I30" s="140">
        <v>1</v>
      </c>
      <c r="J30" s="140">
        <v>1</v>
      </c>
      <c r="K30" s="65">
        <v>1</v>
      </c>
    </row>
    <row r="31" spans="1:11">
      <c r="A31" s="64" t="s">
        <v>328</v>
      </c>
      <c r="B31" s="69">
        <v>0.9</v>
      </c>
      <c r="C31" s="10">
        <v>0.9</v>
      </c>
      <c r="D31" s="10">
        <v>0.9</v>
      </c>
      <c r="E31" s="10">
        <v>0.9</v>
      </c>
      <c r="F31" s="70">
        <v>0.9</v>
      </c>
      <c r="G31" s="74">
        <v>1</v>
      </c>
      <c r="H31" s="140">
        <v>1</v>
      </c>
      <c r="I31" s="140">
        <v>1</v>
      </c>
      <c r="J31" s="140">
        <v>1</v>
      </c>
      <c r="K31" s="65">
        <v>1</v>
      </c>
    </row>
    <row r="32" spans="1:11">
      <c r="A32" s="64" t="s">
        <v>329</v>
      </c>
      <c r="B32" s="69">
        <v>0.9</v>
      </c>
      <c r="C32" s="10">
        <v>0.9</v>
      </c>
      <c r="D32" s="10">
        <v>0.9</v>
      </c>
      <c r="E32" s="10">
        <v>0.9</v>
      </c>
      <c r="F32" s="70">
        <v>0.9</v>
      </c>
      <c r="G32" s="74">
        <v>1</v>
      </c>
      <c r="H32" s="140">
        <v>1</v>
      </c>
      <c r="I32" s="140">
        <v>1</v>
      </c>
      <c r="J32" s="140">
        <v>1</v>
      </c>
      <c r="K32" s="65">
        <v>1</v>
      </c>
    </row>
    <row r="33" spans="1:14">
      <c r="A33" s="64" t="s">
        <v>330</v>
      </c>
      <c r="B33" s="69">
        <v>0.9</v>
      </c>
      <c r="C33" s="10">
        <v>0.9</v>
      </c>
      <c r="D33" s="10">
        <v>0.9</v>
      </c>
      <c r="E33" s="10">
        <v>0.9</v>
      </c>
      <c r="F33" s="70">
        <v>0.9</v>
      </c>
      <c r="G33" s="74">
        <v>1</v>
      </c>
      <c r="H33" s="140">
        <v>1</v>
      </c>
      <c r="I33" s="140">
        <v>1</v>
      </c>
      <c r="J33" s="140">
        <v>1</v>
      </c>
      <c r="K33" s="65">
        <v>1</v>
      </c>
    </row>
    <row r="34" spans="1:14">
      <c r="A34" s="64" t="s">
        <v>326</v>
      </c>
      <c r="B34" s="69">
        <v>0.9</v>
      </c>
      <c r="C34" s="10">
        <v>0.9</v>
      </c>
      <c r="D34" s="10">
        <v>0.9</v>
      </c>
      <c r="E34" s="10">
        <v>0.9</v>
      </c>
      <c r="F34" s="70">
        <v>0.9</v>
      </c>
      <c r="G34" s="74">
        <v>1</v>
      </c>
      <c r="H34" s="140">
        <v>1.3</v>
      </c>
      <c r="I34" s="140">
        <v>2</v>
      </c>
      <c r="J34" s="140">
        <v>2</v>
      </c>
      <c r="K34" s="65">
        <v>2</v>
      </c>
    </row>
    <row r="35" spans="1:14">
      <c r="A35" s="64" t="s">
        <v>327</v>
      </c>
      <c r="B35" s="69">
        <v>0.9</v>
      </c>
      <c r="C35" s="10">
        <v>0.9</v>
      </c>
      <c r="D35" s="10">
        <v>0.9</v>
      </c>
      <c r="E35" s="10">
        <v>0.9</v>
      </c>
      <c r="F35" s="70">
        <v>0.9</v>
      </c>
      <c r="G35" s="74">
        <v>1.3</v>
      </c>
      <c r="H35" s="140">
        <v>1</v>
      </c>
      <c r="I35" s="140">
        <v>2</v>
      </c>
      <c r="J35" s="140">
        <v>2</v>
      </c>
      <c r="K35" s="65">
        <v>2</v>
      </c>
    </row>
    <row r="36" spans="1:14">
      <c r="F36" s="62"/>
      <c r="G36" s="17"/>
      <c r="H36" s="17"/>
      <c r="I36" s="17"/>
      <c r="J36" s="17"/>
      <c r="K36" s="17"/>
    </row>
    <row r="37" spans="1:14">
      <c r="A37" s="148">
        <v>10</v>
      </c>
      <c r="B37" s="28" t="s">
        <v>334</v>
      </c>
      <c r="C37" s="18"/>
      <c r="D37" s="18"/>
      <c r="E37" s="18"/>
      <c r="F37" s="19"/>
      <c r="G37" s="18" t="s">
        <v>335</v>
      </c>
      <c r="H37" s="18"/>
      <c r="I37" s="18"/>
      <c r="J37" s="18"/>
      <c r="K37" s="19"/>
      <c r="M37" s="144" t="s">
        <v>244</v>
      </c>
      <c r="N37" s="144"/>
    </row>
    <row r="38" spans="1:14">
      <c r="A38" s="64" t="s">
        <v>244</v>
      </c>
      <c r="B38" s="66">
        <v>1.5</v>
      </c>
      <c r="C38" s="67">
        <v>1.5</v>
      </c>
      <c r="D38" s="67">
        <v>1.5</v>
      </c>
      <c r="E38" s="67">
        <v>1.5</v>
      </c>
      <c r="F38" s="68">
        <v>1.5</v>
      </c>
      <c r="G38" s="71">
        <v>1.5</v>
      </c>
      <c r="H38" s="72">
        <v>1.5</v>
      </c>
      <c r="I38" s="72">
        <v>1.5</v>
      </c>
      <c r="J38" s="72">
        <v>1.5</v>
      </c>
      <c r="K38" s="73">
        <v>1.5</v>
      </c>
      <c r="M38" s="141">
        <v>0</v>
      </c>
      <c r="N38" s="28"/>
    </row>
    <row r="39" spans="1:14">
      <c r="A39" s="64" t="s">
        <v>325</v>
      </c>
      <c r="B39" s="69">
        <v>1.3</v>
      </c>
      <c r="C39" s="10">
        <v>1.3</v>
      </c>
      <c r="D39" s="10">
        <v>1.3</v>
      </c>
      <c r="E39" s="10">
        <v>1.3</v>
      </c>
      <c r="F39" s="70">
        <v>1.3</v>
      </c>
      <c r="G39" s="74">
        <v>1.8</v>
      </c>
      <c r="H39" s="147">
        <v>1.8</v>
      </c>
      <c r="I39" s="147">
        <v>1.5</v>
      </c>
      <c r="J39" s="147">
        <v>1.5</v>
      </c>
      <c r="K39" s="65">
        <v>1.5</v>
      </c>
      <c r="M39" s="64">
        <v>0</v>
      </c>
      <c r="N39" s="145">
        <v>1</v>
      </c>
    </row>
    <row r="40" spans="1:14">
      <c r="A40" s="64" t="s">
        <v>850</v>
      </c>
      <c r="B40" s="69">
        <v>1.4</v>
      </c>
      <c r="C40" s="10">
        <v>1.4</v>
      </c>
      <c r="D40" s="10">
        <v>1.4</v>
      </c>
      <c r="E40" s="10">
        <v>1.4</v>
      </c>
      <c r="F40" s="70">
        <v>1.4</v>
      </c>
      <c r="G40" s="74">
        <v>1.5</v>
      </c>
      <c r="H40" s="147">
        <v>1.5</v>
      </c>
      <c r="I40" s="147">
        <v>1.5</v>
      </c>
      <c r="J40" s="147">
        <v>1.5</v>
      </c>
      <c r="K40" s="65">
        <v>1.5</v>
      </c>
      <c r="M40" s="64">
        <v>1</v>
      </c>
      <c r="N40" s="146">
        <f>N39+$M$2</f>
        <v>1.05</v>
      </c>
    </row>
    <row r="41" spans="1:14">
      <c r="A41" s="64" t="s">
        <v>338</v>
      </c>
      <c r="B41" s="69">
        <v>1.4</v>
      </c>
      <c r="C41" s="10">
        <v>1.4</v>
      </c>
      <c r="D41" s="10">
        <v>1.4</v>
      </c>
      <c r="E41" s="10">
        <v>1.4</v>
      </c>
      <c r="F41" s="70">
        <v>1.4</v>
      </c>
      <c r="G41" s="74">
        <v>1.5</v>
      </c>
      <c r="H41" s="147">
        <v>1.5</v>
      </c>
      <c r="I41" s="147">
        <v>1.5</v>
      </c>
      <c r="J41" s="147">
        <v>1.5</v>
      </c>
      <c r="K41" s="65">
        <v>1.5</v>
      </c>
      <c r="M41" s="64">
        <v>2</v>
      </c>
      <c r="N41" s="149">
        <f t="shared" ref="N41:N48" si="1">N40+$M$2</f>
        <v>1.1000000000000001</v>
      </c>
    </row>
    <row r="42" spans="1:14">
      <c r="A42" s="64" t="s">
        <v>339</v>
      </c>
      <c r="B42" s="69">
        <v>1.4</v>
      </c>
      <c r="C42" s="10">
        <v>1.4</v>
      </c>
      <c r="D42" s="10">
        <v>1.4</v>
      </c>
      <c r="E42" s="10">
        <v>1.4</v>
      </c>
      <c r="F42" s="70">
        <v>1.4</v>
      </c>
      <c r="G42" s="74">
        <v>1.5</v>
      </c>
      <c r="H42" s="147">
        <v>1.5</v>
      </c>
      <c r="I42" s="147">
        <v>1.5</v>
      </c>
      <c r="J42" s="147">
        <v>1.5</v>
      </c>
      <c r="K42" s="65">
        <v>1.5</v>
      </c>
      <c r="M42" s="64">
        <v>3</v>
      </c>
      <c r="N42" s="146">
        <f t="shared" si="1"/>
        <v>1.1500000000000001</v>
      </c>
    </row>
    <row r="43" spans="1:14">
      <c r="A43" s="64" t="s">
        <v>340</v>
      </c>
      <c r="B43" s="69">
        <v>1.4</v>
      </c>
      <c r="C43" s="10">
        <v>1.4</v>
      </c>
      <c r="D43" s="10">
        <v>1.4</v>
      </c>
      <c r="E43" s="10">
        <v>1.4</v>
      </c>
      <c r="F43" s="70">
        <v>1.4</v>
      </c>
      <c r="G43" s="74">
        <v>1.5</v>
      </c>
      <c r="H43" s="147">
        <v>1.5</v>
      </c>
      <c r="I43" s="147">
        <v>1.5</v>
      </c>
      <c r="J43" s="147">
        <v>1.5</v>
      </c>
      <c r="K43" s="65">
        <v>1.5</v>
      </c>
      <c r="M43" s="64">
        <v>4</v>
      </c>
      <c r="N43" s="149">
        <f t="shared" si="1"/>
        <v>1.2000000000000002</v>
      </c>
    </row>
    <row r="44" spans="1:14">
      <c r="A44" s="64" t="s">
        <v>1</v>
      </c>
      <c r="B44" s="69">
        <v>1.2</v>
      </c>
      <c r="C44" s="10">
        <v>1.3</v>
      </c>
      <c r="D44" s="10">
        <v>1.3</v>
      </c>
      <c r="E44" s="10">
        <v>1.3</v>
      </c>
      <c r="F44" s="70">
        <v>1.3</v>
      </c>
      <c r="G44" s="74">
        <v>1.5</v>
      </c>
      <c r="H44" s="147">
        <v>1.5</v>
      </c>
      <c r="I44" s="147">
        <v>1.5</v>
      </c>
      <c r="J44" s="147">
        <v>1.5</v>
      </c>
      <c r="K44" s="65">
        <v>1.5</v>
      </c>
      <c r="M44" s="64">
        <v>5</v>
      </c>
      <c r="N44" s="146">
        <f t="shared" si="1"/>
        <v>1.2500000000000002</v>
      </c>
    </row>
    <row r="45" spans="1:14">
      <c r="A45" s="64" t="s">
        <v>2</v>
      </c>
      <c r="B45" s="69">
        <v>1.2</v>
      </c>
      <c r="C45" s="10">
        <v>1.3</v>
      </c>
      <c r="D45" s="10">
        <v>1.3</v>
      </c>
      <c r="E45" s="10">
        <v>1.3</v>
      </c>
      <c r="F45" s="70">
        <v>1.3</v>
      </c>
      <c r="G45" s="74">
        <v>1.5</v>
      </c>
      <c r="H45" s="147">
        <v>1.5</v>
      </c>
      <c r="I45" s="147">
        <v>1.5</v>
      </c>
      <c r="J45" s="147">
        <v>1.5</v>
      </c>
      <c r="K45" s="65">
        <v>1.5</v>
      </c>
      <c r="M45" s="64">
        <v>6</v>
      </c>
      <c r="N45" s="149">
        <f t="shared" si="1"/>
        <v>1.3000000000000003</v>
      </c>
    </row>
    <row r="46" spans="1:14">
      <c r="A46" s="64" t="s">
        <v>3</v>
      </c>
      <c r="B46" s="69">
        <v>1.2</v>
      </c>
      <c r="C46" s="10">
        <v>1.3</v>
      </c>
      <c r="D46" s="10">
        <v>1.3</v>
      </c>
      <c r="E46" s="10">
        <v>1.3</v>
      </c>
      <c r="F46" s="70">
        <v>1.3</v>
      </c>
      <c r="G46" s="74">
        <v>1.5</v>
      </c>
      <c r="H46" s="147">
        <v>1.5</v>
      </c>
      <c r="I46" s="147">
        <v>1.5</v>
      </c>
      <c r="J46" s="147">
        <v>1.5</v>
      </c>
      <c r="K46" s="65">
        <v>1.5</v>
      </c>
      <c r="M46" s="64">
        <v>7</v>
      </c>
      <c r="N46" s="146">
        <f t="shared" si="1"/>
        <v>1.3500000000000003</v>
      </c>
    </row>
    <row r="47" spans="1:14">
      <c r="A47" s="64" t="s">
        <v>4</v>
      </c>
      <c r="B47" s="69">
        <v>1.2</v>
      </c>
      <c r="C47" s="10">
        <v>1.3</v>
      </c>
      <c r="D47" s="10">
        <v>1.3</v>
      </c>
      <c r="E47" s="10">
        <v>1.3</v>
      </c>
      <c r="F47" s="70">
        <v>1.3</v>
      </c>
      <c r="G47" s="74">
        <v>1.5</v>
      </c>
      <c r="H47" s="147">
        <v>1.5</v>
      </c>
      <c r="I47" s="147">
        <v>1.5</v>
      </c>
      <c r="J47" s="147">
        <v>1.5</v>
      </c>
      <c r="K47" s="65">
        <v>1.5</v>
      </c>
      <c r="M47" s="64">
        <v>8</v>
      </c>
      <c r="N47" s="149">
        <f t="shared" si="1"/>
        <v>1.4000000000000004</v>
      </c>
    </row>
    <row r="48" spans="1:14">
      <c r="A48" s="64" t="s">
        <v>328</v>
      </c>
      <c r="B48" s="69">
        <v>1.3</v>
      </c>
      <c r="C48" s="10">
        <v>1.3</v>
      </c>
      <c r="D48" s="10">
        <v>1.3</v>
      </c>
      <c r="E48" s="10">
        <v>1.3</v>
      </c>
      <c r="F48" s="70">
        <v>1.3</v>
      </c>
      <c r="G48" s="74">
        <v>1.5</v>
      </c>
      <c r="H48" s="147">
        <v>1.5</v>
      </c>
      <c r="I48" s="147">
        <v>1.5</v>
      </c>
      <c r="J48" s="147">
        <v>1.5</v>
      </c>
      <c r="K48" s="65">
        <v>1.5</v>
      </c>
      <c r="M48" s="64">
        <v>9</v>
      </c>
      <c r="N48" s="146">
        <f t="shared" si="1"/>
        <v>1.4500000000000004</v>
      </c>
    </row>
    <row r="49" spans="1:14">
      <c r="A49" s="64" t="s">
        <v>329</v>
      </c>
      <c r="B49" s="69">
        <v>1.3</v>
      </c>
      <c r="C49" s="10">
        <v>1.3</v>
      </c>
      <c r="D49" s="10">
        <v>1.3</v>
      </c>
      <c r="E49" s="10">
        <v>1.3</v>
      </c>
      <c r="F49" s="70">
        <v>1.3</v>
      </c>
      <c r="G49" s="74">
        <v>1.5</v>
      </c>
      <c r="H49" s="147">
        <v>1.5</v>
      </c>
      <c r="I49" s="147">
        <v>1.5</v>
      </c>
      <c r="J49" s="147">
        <v>1.5</v>
      </c>
      <c r="K49" s="65">
        <v>1.5</v>
      </c>
      <c r="M49" s="64">
        <v>10</v>
      </c>
      <c r="N49" s="145">
        <v>1.5</v>
      </c>
    </row>
    <row r="50" spans="1:14">
      <c r="A50" s="64" t="s">
        <v>330</v>
      </c>
      <c r="B50" s="69">
        <v>1.3</v>
      </c>
      <c r="C50" s="10">
        <v>1.3</v>
      </c>
      <c r="D50" s="10">
        <v>1.3</v>
      </c>
      <c r="E50" s="10">
        <v>1.3</v>
      </c>
      <c r="F50" s="70">
        <v>1.3</v>
      </c>
      <c r="G50" s="74">
        <v>1.5</v>
      </c>
      <c r="H50" s="147">
        <v>1.5</v>
      </c>
      <c r="I50" s="147">
        <v>1.5</v>
      </c>
      <c r="J50" s="147">
        <v>1.5</v>
      </c>
      <c r="K50" s="65">
        <v>1.5</v>
      </c>
      <c r="M50" s="64">
        <v>11</v>
      </c>
      <c r="N50" s="146">
        <f>N49+$M$3</f>
        <v>1.6</v>
      </c>
    </row>
    <row r="51" spans="1:14">
      <c r="A51" s="64" t="s">
        <v>326</v>
      </c>
      <c r="B51" s="69">
        <v>1.3</v>
      </c>
      <c r="C51" s="10">
        <v>1.3</v>
      </c>
      <c r="D51" s="10">
        <v>1.3</v>
      </c>
      <c r="E51" s="10">
        <v>1.3</v>
      </c>
      <c r="F51" s="70">
        <v>1.3</v>
      </c>
      <c r="G51" s="74">
        <v>1</v>
      </c>
      <c r="H51" s="147">
        <v>2.2999999999999998</v>
      </c>
      <c r="I51" s="147">
        <v>1.5</v>
      </c>
      <c r="J51" s="147">
        <v>1.5</v>
      </c>
      <c r="K51" s="65">
        <v>1.5</v>
      </c>
      <c r="M51" s="64">
        <v>12</v>
      </c>
      <c r="N51" s="146">
        <f>N50+$M$3</f>
        <v>1.7000000000000002</v>
      </c>
    </row>
    <row r="52" spans="1:14">
      <c r="A52" s="64" t="s">
        <v>327</v>
      </c>
      <c r="B52" s="69">
        <v>1.3</v>
      </c>
      <c r="C52" s="10">
        <v>1.3</v>
      </c>
      <c r="D52" s="10">
        <v>1.3</v>
      </c>
      <c r="E52" s="10">
        <v>1.3</v>
      </c>
      <c r="F52" s="70">
        <v>1.3</v>
      </c>
      <c r="G52" s="74">
        <v>2.2999999999999998</v>
      </c>
      <c r="H52" s="147">
        <v>1</v>
      </c>
      <c r="I52" s="147">
        <v>1.5</v>
      </c>
      <c r="J52" s="147">
        <v>1.5</v>
      </c>
      <c r="K52" s="65">
        <v>1.5</v>
      </c>
      <c r="M52" s="64">
        <v>13</v>
      </c>
      <c r="N52" s="146">
        <f>N51+$M$3</f>
        <v>1.8000000000000003</v>
      </c>
    </row>
    <row r="53" spans="1:14">
      <c r="F53" s="62"/>
      <c r="G53" s="17"/>
      <c r="H53" s="17"/>
      <c r="I53" s="17"/>
      <c r="J53" s="17"/>
      <c r="K53" s="17"/>
      <c r="M53" s="64">
        <v>14</v>
      </c>
      <c r="N53" s="146">
        <f>N52+$M$3</f>
        <v>1.9000000000000004</v>
      </c>
    </row>
    <row r="54" spans="1:14">
      <c r="A54" s="115">
        <v>15</v>
      </c>
      <c r="B54" s="28" t="s">
        <v>334</v>
      </c>
      <c r="C54" s="18"/>
      <c r="D54" s="18"/>
      <c r="E54" s="18"/>
      <c r="F54" s="19"/>
      <c r="G54" s="28" t="s">
        <v>335</v>
      </c>
      <c r="H54" s="18"/>
      <c r="I54" s="18"/>
      <c r="J54" s="18"/>
      <c r="K54" s="19"/>
      <c r="M54" s="64">
        <v>15</v>
      </c>
      <c r="N54" s="145">
        <v>2</v>
      </c>
    </row>
    <row r="55" spans="1:14">
      <c r="A55" s="64" t="s">
        <v>244</v>
      </c>
      <c r="B55" s="66">
        <v>2</v>
      </c>
      <c r="C55" s="67">
        <v>2</v>
      </c>
      <c r="D55" s="67">
        <v>2</v>
      </c>
      <c r="E55" s="67">
        <v>2</v>
      </c>
      <c r="F55" s="68">
        <v>2</v>
      </c>
      <c r="G55" s="71">
        <v>1.75</v>
      </c>
      <c r="H55" s="72">
        <v>1.75</v>
      </c>
      <c r="I55" s="72">
        <v>1.75</v>
      </c>
      <c r="J55" s="72">
        <v>1.75</v>
      </c>
      <c r="K55" s="73">
        <v>1.75</v>
      </c>
    </row>
    <row r="56" spans="1:14">
      <c r="A56" s="64" t="s">
        <v>325</v>
      </c>
      <c r="B56" s="69">
        <v>1.8</v>
      </c>
      <c r="C56" s="10">
        <v>1.8</v>
      </c>
      <c r="D56" s="10">
        <v>1.8</v>
      </c>
      <c r="E56" s="10">
        <v>1.8</v>
      </c>
      <c r="F56" s="70">
        <v>1.8</v>
      </c>
      <c r="G56" s="74">
        <v>2</v>
      </c>
      <c r="H56" s="147">
        <v>2</v>
      </c>
      <c r="I56" s="147">
        <v>1.75</v>
      </c>
      <c r="J56" s="147">
        <v>1.75</v>
      </c>
      <c r="K56" s="65">
        <v>1.75</v>
      </c>
    </row>
    <row r="57" spans="1:14">
      <c r="A57" s="64" t="s">
        <v>850</v>
      </c>
      <c r="B57" s="69">
        <v>1.9</v>
      </c>
      <c r="C57" s="10">
        <v>1.9</v>
      </c>
      <c r="D57" s="10">
        <v>1.9</v>
      </c>
      <c r="E57" s="10">
        <v>1.9</v>
      </c>
      <c r="F57" s="70">
        <v>1.9</v>
      </c>
      <c r="G57" s="147">
        <v>1.75</v>
      </c>
      <c r="H57" s="147">
        <v>1.75</v>
      </c>
      <c r="I57" s="147">
        <v>1.75</v>
      </c>
      <c r="J57" s="147">
        <v>1.75</v>
      </c>
      <c r="K57" s="65">
        <v>1.75</v>
      </c>
    </row>
    <row r="58" spans="1:14">
      <c r="A58" s="64" t="s">
        <v>338</v>
      </c>
      <c r="B58" s="69">
        <v>1.9</v>
      </c>
      <c r="C58" s="10">
        <v>1.9</v>
      </c>
      <c r="D58" s="10">
        <v>1.9</v>
      </c>
      <c r="E58" s="10">
        <v>1.9</v>
      </c>
      <c r="F58" s="70">
        <v>1.9</v>
      </c>
      <c r="G58" s="147">
        <v>1.75</v>
      </c>
      <c r="H58" s="147">
        <v>1.75</v>
      </c>
      <c r="I58" s="147">
        <v>1.75</v>
      </c>
      <c r="J58" s="147">
        <v>1.75</v>
      </c>
      <c r="K58" s="65">
        <v>1.75</v>
      </c>
    </row>
    <row r="59" spans="1:14">
      <c r="A59" s="64" t="s">
        <v>339</v>
      </c>
      <c r="B59" s="69">
        <v>1.9</v>
      </c>
      <c r="C59" s="10">
        <v>1.9</v>
      </c>
      <c r="D59" s="10">
        <v>1.9</v>
      </c>
      <c r="E59" s="10">
        <v>1.9</v>
      </c>
      <c r="F59" s="70">
        <v>1.9</v>
      </c>
      <c r="G59" s="147">
        <v>1.75</v>
      </c>
      <c r="H59" s="147">
        <v>1.75</v>
      </c>
      <c r="I59" s="147">
        <v>1.75</v>
      </c>
      <c r="J59" s="147">
        <v>1.75</v>
      </c>
      <c r="K59" s="65">
        <v>1.75</v>
      </c>
    </row>
    <row r="60" spans="1:14">
      <c r="A60" s="64" t="s">
        <v>340</v>
      </c>
      <c r="B60" s="69">
        <v>1.9</v>
      </c>
      <c r="C60" s="10">
        <v>1.9</v>
      </c>
      <c r="D60" s="10">
        <v>1.9</v>
      </c>
      <c r="E60" s="10">
        <v>1.9</v>
      </c>
      <c r="F60" s="70">
        <v>1.9</v>
      </c>
      <c r="G60" s="147">
        <v>1.75</v>
      </c>
      <c r="H60" s="147">
        <v>1.75</v>
      </c>
      <c r="I60" s="147">
        <v>1.75</v>
      </c>
      <c r="J60" s="147">
        <v>1.75</v>
      </c>
      <c r="K60" s="65">
        <v>1.75</v>
      </c>
    </row>
    <row r="61" spans="1:14">
      <c r="A61" s="64" t="s">
        <v>1</v>
      </c>
      <c r="B61" s="69">
        <v>1.7</v>
      </c>
      <c r="C61" s="10">
        <v>1.8</v>
      </c>
      <c r="D61" s="10">
        <v>1.8</v>
      </c>
      <c r="E61" s="10">
        <v>1.8</v>
      </c>
      <c r="F61" s="70">
        <v>1.8</v>
      </c>
      <c r="G61" s="147">
        <v>1.75</v>
      </c>
      <c r="H61" s="147">
        <v>1.75</v>
      </c>
      <c r="I61" s="147">
        <v>1.75</v>
      </c>
      <c r="J61" s="147">
        <v>1.75</v>
      </c>
      <c r="K61" s="65">
        <v>1.75</v>
      </c>
    </row>
    <row r="62" spans="1:14">
      <c r="A62" s="64" t="s">
        <v>2</v>
      </c>
      <c r="B62" s="69">
        <v>1.7</v>
      </c>
      <c r="C62" s="10">
        <v>1.8</v>
      </c>
      <c r="D62" s="10">
        <v>1.8</v>
      </c>
      <c r="E62" s="10">
        <v>1.8</v>
      </c>
      <c r="F62" s="70">
        <v>1.8</v>
      </c>
      <c r="G62" s="147">
        <v>1.75</v>
      </c>
      <c r="H62" s="147">
        <v>1.75</v>
      </c>
      <c r="I62" s="147">
        <v>1.75</v>
      </c>
      <c r="J62" s="147">
        <v>1.75</v>
      </c>
      <c r="K62" s="65">
        <v>1.75</v>
      </c>
    </row>
    <row r="63" spans="1:14">
      <c r="A63" s="64" t="s">
        <v>3</v>
      </c>
      <c r="B63" s="69">
        <v>1.7</v>
      </c>
      <c r="C63" s="10">
        <v>1.8</v>
      </c>
      <c r="D63" s="10">
        <v>1.8</v>
      </c>
      <c r="E63" s="10">
        <v>1.8</v>
      </c>
      <c r="F63" s="70">
        <v>1.8</v>
      </c>
      <c r="G63" s="147">
        <v>1.75</v>
      </c>
      <c r="H63" s="147">
        <v>1.75</v>
      </c>
      <c r="I63" s="147">
        <v>1.75</v>
      </c>
      <c r="J63" s="147">
        <v>1.75</v>
      </c>
      <c r="K63" s="65">
        <v>1.75</v>
      </c>
    </row>
    <row r="64" spans="1:14">
      <c r="A64" s="64" t="s">
        <v>4</v>
      </c>
      <c r="B64" s="69">
        <v>1.7</v>
      </c>
      <c r="C64" s="10">
        <v>1.8</v>
      </c>
      <c r="D64" s="10">
        <v>1.8</v>
      </c>
      <c r="E64" s="10">
        <v>1.8</v>
      </c>
      <c r="F64" s="70">
        <v>1.8</v>
      </c>
      <c r="G64" s="147">
        <v>1.75</v>
      </c>
      <c r="H64" s="147">
        <v>1.75</v>
      </c>
      <c r="I64" s="147">
        <v>1.75</v>
      </c>
      <c r="J64" s="147">
        <v>1.75</v>
      </c>
      <c r="K64" s="65">
        <v>1.75</v>
      </c>
    </row>
    <row r="65" spans="1:11">
      <c r="A65" s="64" t="s">
        <v>328</v>
      </c>
      <c r="B65" s="69">
        <v>1.8</v>
      </c>
      <c r="C65" s="10">
        <v>1.8</v>
      </c>
      <c r="D65" s="10">
        <v>1.8</v>
      </c>
      <c r="E65" s="10">
        <v>1.8</v>
      </c>
      <c r="F65" s="70">
        <v>1.8</v>
      </c>
      <c r="G65" s="147">
        <v>1.75</v>
      </c>
      <c r="H65" s="147">
        <v>1.75</v>
      </c>
      <c r="I65" s="147">
        <v>1.75</v>
      </c>
      <c r="J65" s="147">
        <v>1.75</v>
      </c>
      <c r="K65" s="65">
        <v>1.75</v>
      </c>
    </row>
    <row r="66" spans="1:11">
      <c r="A66" s="64" t="s">
        <v>329</v>
      </c>
      <c r="B66" s="69">
        <v>1.8</v>
      </c>
      <c r="C66" s="10">
        <v>1.8</v>
      </c>
      <c r="D66" s="10">
        <v>1.8</v>
      </c>
      <c r="E66" s="10">
        <v>1.8</v>
      </c>
      <c r="F66" s="70">
        <v>1.8</v>
      </c>
      <c r="G66" s="147">
        <v>1.75</v>
      </c>
      <c r="H66" s="147">
        <v>1.75</v>
      </c>
      <c r="I66" s="147">
        <v>1.75</v>
      </c>
      <c r="J66" s="147">
        <v>1.75</v>
      </c>
      <c r="K66" s="65">
        <v>1.75</v>
      </c>
    </row>
    <row r="67" spans="1:11">
      <c r="A67" s="64" t="s">
        <v>330</v>
      </c>
      <c r="B67" s="69">
        <v>1.8</v>
      </c>
      <c r="C67" s="10">
        <v>1.8</v>
      </c>
      <c r="D67" s="10">
        <v>1.8</v>
      </c>
      <c r="E67" s="10">
        <v>1.8</v>
      </c>
      <c r="F67" s="70">
        <v>1.8</v>
      </c>
      <c r="G67" s="147">
        <v>1.75</v>
      </c>
      <c r="H67" s="147">
        <v>1.75</v>
      </c>
      <c r="I67" s="147">
        <v>1.75</v>
      </c>
      <c r="J67" s="147">
        <v>1.75</v>
      </c>
      <c r="K67" s="65">
        <v>1.75</v>
      </c>
    </row>
    <row r="68" spans="1:11">
      <c r="A68" s="64" t="s">
        <v>326</v>
      </c>
      <c r="B68" s="69">
        <v>1.8</v>
      </c>
      <c r="C68" s="10">
        <v>1.8</v>
      </c>
      <c r="D68" s="10">
        <v>1.8</v>
      </c>
      <c r="E68" s="10">
        <v>1.8</v>
      </c>
      <c r="F68" s="70">
        <v>1.8</v>
      </c>
      <c r="G68" s="74">
        <v>1</v>
      </c>
      <c r="H68" s="147">
        <v>2.5</v>
      </c>
      <c r="I68" s="147">
        <v>1.75</v>
      </c>
      <c r="J68" s="147">
        <v>1.75</v>
      </c>
      <c r="K68" s="65">
        <v>1.75</v>
      </c>
    </row>
    <row r="69" spans="1:11">
      <c r="A69" s="64" t="s">
        <v>327</v>
      </c>
      <c r="B69" s="69">
        <v>1.8</v>
      </c>
      <c r="C69" s="10">
        <v>1.8</v>
      </c>
      <c r="D69" s="10">
        <v>1.8</v>
      </c>
      <c r="E69" s="10">
        <v>1.8</v>
      </c>
      <c r="F69" s="70">
        <v>1.8</v>
      </c>
      <c r="G69" s="74">
        <v>2.5</v>
      </c>
      <c r="H69" s="147">
        <v>1</v>
      </c>
      <c r="I69" s="147">
        <v>1.75</v>
      </c>
      <c r="J69" s="147">
        <v>1.75</v>
      </c>
      <c r="K69" s="65">
        <v>1.75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Weapons</vt:lpstr>
      <vt:lpstr>Armor</vt:lpstr>
      <vt:lpstr>Shields</vt:lpstr>
      <vt:lpstr>Shields - Original</vt:lpstr>
      <vt:lpstr>Spells</vt:lpstr>
      <vt:lpstr>Tools</vt:lpstr>
      <vt:lpstr>Classes</vt:lpstr>
      <vt:lpstr>Reinforcement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Xylozi</dc:creator>
  <cp:lastModifiedBy>Xylozi</cp:lastModifiedBy>
  <dcterms:created xsi:type="dcterms:W3CDTF">2019-02-09T13:39:11Z</dcterms:created>
  <dcterms:modified xsi:type="dcterms:W3CDTF">2020-01-29T03:26:09Z</dcterms:modified>
</cp:coreProperties>
</file>